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codeName="EstaPastaDeTrabalho"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37cd5d8700b5386d/GitHub/FL03039-Inventario-Florestal/Slides/data/"/>
    </mc:Choice>
  </mc:AlternateContent>
  <xr:revisionPtr revIDLastSave="974" documentId="13_ncr:1_{778692C2-5740-48B9-887C-D049ACA9C7FA}" xr6:coauthVersionLast="47" xr6:coauthVersionMax="47" xr10:uidLastSave="{20FCE6D5-D563-49BF-8E3A-22559D64C47F}"/>
  <bookViews>
    <workbookView xWindow="-110" yWindow="-110" windowWidth="25820" windowHeight="13900" tabRatio="930" xr2:uid="{00000000-000D-0000-FFFF-FFFF00000000}"/>
  </bookViews>
  <sheets>
    <sheet name="ROTEIRO" sheetId="117" r:id="rId1"/>
    <sheet name="DADOS-ESPECIES" sheetId="119" r:id="rId2"/>
    <sheet name="AEEF-UT" sheetId="128" r:id="rId3"/>
    <sheet name="IF-100%" sheetId="71" r:id="rId4"/>
    <sheet name="LISTA-ESPECIES" sheetId="122" r:id="rId5"/>
    <sheet name="DISTRIBUICAO-ESPECIES" sheetId="127" r:id="rId6"/>
    <sheet name="MANUTENCAO" sheetId="129" r:id="rId7"/>
    <sheet name="EXPLORAR" sheetId="134" r:id="rId8"/>
    <sheet name=" MODELO-1-P" sheetId="130" r:id="rId9"/>
    <sheet name="MODELO-2-P" sheetId="135" r:id="rId10"/>
    <sheet name="MODELO-3-P" sheetId="136" r:id="rId11"/>
  </sheets>
  <definedNames>
    <definedName name="_xlnm._FilterDatabase" localSheetId="3" hidden="1">'IF-100%'!$A$1:$Q$4937</definedName>
    <definedName name="_xlnm.Print_Area" localSheetId="0">ROTEIRO!#REF!</definedName>
    <definedName name="TESTE">'IF-100%'!#REF!</definedName>
    <definedName name="TESTE_1">#REF!</definedName>
    <definedName name="TESTE_10">#REF!</definedName>
    <definedName name="TESTE_11">#REF!</definedName>
    <definedName name="TESTE_12">#REF!</definedName>
    <definedName name="TESTE_13">#REF!</definedName>
    <definedName name="TESTE_14">#REF!</definedName>
    <definedName name="TESTE_15">#REF!</definedName>
    <definedName name="TESTE_16">#REF!</definedName>
    <definedName name="TESTE_17">#REF!</definedName>
    <definedName name="TESTE_2">#REF!</definedName>
    <definedName name="TESTE_3">#REF!</definedName>
    <definedName name="TESTE_4">#REF!</definedName>
    <definedName name="TESTE_5">#REF!</definedName>
    <definedName name="TESTE_6">#REF!</definedName>
    <definedName name="TESTE_7">#REF!</definedName>
    <definedName name="TESTE_8">#REF!</definedName>
    <definedName name="TESTE_9">#REF!</definedName>
    <definedName name="TESTE2">#REF!</definedName>
    <definedName name="TESTE3">#REF!</definedName>
    <definedName name="TESTE4">#REF!</definedName>
    <definedName name="TESTE5">#REF!</definedName>
    <definedName name="UT_01">#REF!</definedName>
  </definedNames>
  <calcPr calcId="191029" iterateDelta="1E-4"/>
  <pivotCaches>
    <pivotCache cacheId="26" r:id="rId1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2" i="71" l="1"/>
  <c r="P3" i="71"/>
  <c r="P4" i="71"/>
  <c r="P5" i="71"/>
  <c r="P6" i="71"/>
  <c r="P7" i="71"/>
  <c r="P8" i="71"/>
  <c r="P9" i="71"/>
  <c r="P10" i="71"/>
  <c r="P11" i="71"/>
  <c r="P12" i="71"/>
  <c r="P13" i="71"/>
  <c r="P14" i="71"/>
  <c r="P15" i="71"/>
  <c r="P16" i="71"/>
  <c r="P17" i="71"/>
  <c r="P18" i="71"/>
  <c r="P19" i="71"/>
  <c r="P20" i="71"/>
  <c r="P21" i="71"/>
  <c r="P22" i="71"/>
  <c r="P23" i="71"/>
  <c r="P24" i="71"/>
  <c r="P25" i="71"/>
  <c r="P26" i="71"/>
  <c r="P27" i="71"/>
  <c r="P28" i="71"/>
  <c r="P29" i="71"/>
  <c r="P30" i="71"/>
  <c r="P31" i="71"/>
  <c r="P32" i="71"/>
  <c r="P33" i="71"/>
  <c r="P34" i="71"/>
  <c r="P35" i="71"/>
  <c r="P36" i="71"/>
  <c r="P37" i="71"/>
  <c r="P38" i="71"/>
  <c r="P39" i="71"/>
  <c r="P40" i="71"/>
  <c r="P41" i="71"/>
  <c r="P42" i="71"/>
  <c r="P43" i="71"/>
  <c r="P44" i="71"/>
  <c r="P45" i="71"/>
  <c r="P46" i="71"/>
  <c r="P47" i="71"/>
  <c r="P48" i="71"/>
  <c r="P49" i="71"/>
  <c r="P50" i="71"/>
  <c r="P51" i="71"/>
  <c r="P52" i="71"/>
  <c r="P53" i="71"/>
  <c r="P54" i="71"/>
  <c r="P55" i="71"/>
  <c r="P56" i="71"/>
  <c r="P57" i="71"/>
  <c r="P58" i="71"/>
  <c r="P59" i="71"/>
  <c r="P60" i="71"/>
  <c r="P61" i="71"/>
  <c r="P62" i="71"/>
  <c r="P63" i="71"/>
  <c r="P64" i="71"/>
  <c r="P65" i="71"/>
  <c r="P66" i="71"/>
  <c r="P67" i="71"/>
  <c r="P68" i="71"/>
  <c r="P69" i="71"/>
  <c r="P70" i="71"/>
  <c r="P71" i="71"/>
  <c r="P72" i="71"/>
  <c r="P73" i="71"/>
  <c r="P74" i="71"/>
  <c r="P75" i="71"/>
  <c r="P76" i="71"/>
  <c r="P77" i="71"/>
  <c r="P78" i="71"/>
  <c r="P79" i="71"/>
  <c r="P80" i="71"/>
  <c r="P81" i="71"/>
  <c r="P82" i="71"/>
  <c r="P83" i="71"/>
  <c r="P84" i="71"/>
  <c r="P85" i="71"/>
  <c r="P86" i="71"/>
  <c r="P87" i="71"/>
  <c r="P88" i="71"/>
  <c r="P89" i="71"/>
  <c r="P90" i="71"/>
  <c r="P91" i="71"/>
  <c r="P92" i="71"/>
  <c r="P93" i="71"/>
  <c r="P94" i="71"/>
  <c r="P95" i="71"/>
  <c r="P96" i="71"/>
  <c r="P97" i="71"/>
  <c r="P98" i="71"/>
  <c r="P99" i="71"/>
  <c r="P100" i="71"/>
  <c r="P101" i="71"/>
  <c r="P102" i="71"/>
  <c r="P103" i="71"/>
  <c r="P104" i="71"/>
  <c r="P105" i="71"/>
  <c r="P106" i="71"/>
  <c r="P107" i="71"/>
  <c r="P108" i="71"/>
  <c r="P109" i="71"/>
  <c r="P110" i="71"/>
  <c r="P111" i="71"/>
  <c r="P112" i="71"/>
  <c r="P113" i="71"/>
  <c r="P114" i="71"/>
  <c r="P115" i="71"/>
  <c r="P116" i="71"/>
  <c r="P117" i="71"/>
  <c r="P118" i="71"/>
  <c r="P119" i="71"/>
  <c r="P120" i="71"/>
  <c r="P121" i="71"/>
  <c r="P122" i="71"/>
  <c r="P123" i="71"/>
  <c r="P124" i="71"/>
  <c r="P125" i="71"/>
  <c r="P126" i="71"/>
  <c r="P127" i="71"/>
  <c r="P128" i="71"/>
  <c r="P129" i="71"/>
  <c r="P130" i="71"/>
  <c r="P131" i="71"/>
  <c r="P132" i="71"/>
  <c r="P133" i="71"/>
  <c r="P134" i="71"/>
  <c r="P135" i="71"/>
  <c r="P136" i="71"/>
  <c r="P137" i="71"/>
  <c r="P138" i="71"/>
  <c r="P139" i="71"/>
  <c r="P140" i="71"/>
  <c r="P141" i="71"/>
  <c r="P142" i="71"/>
  <c r="P143" i="71"/>
  <c r="P144" i="71"/>
  <c r="P145" i="71"/>
  <c r="P146" i="71"/>
  <c r="P147" i="71"/>
  <c r="P148" i="71"/>
  <c r="P149" i="71"/>
  <c r="P150" i="71"/>
  <c r="P151" i="71"/>
  <c r="P152" i="71"/>
  <c r="P153" i="71"/>
  <c r="P154" i="71"/>
  <c r="P155" i="71"/>
  <c r="P156" i="71"/>
  <c r="P157" i="71"/>
  <c r="P158" i="71"/>
  <c r="P159" i="71"/>
  <c r="P160" i="71"/>
  <c r="P161" i="71"/>
  <c r="P162" i="71"/>
  <c r="P163" i="71"/>
  <c r="P164" i="71"/>
  <c r="P165" i="71"/>
  <c r="P166" i="71"/>
  <c r="P167" i="71"/>
  <c r="P168" i="71"/>
  <c r="P169" i="71"/>
  <c r="P170" i="71"/>
  <c r="P171" i="71"/>
  <c r="P172" i="71"/>
  <c r="P173" i="71"/>
  <c r="P174" i="71"/>
  <c r="P175" i="71"/>
  <c r="P176" i="71"/>
  <c r="P177" i="71"/>
  <c r="P178" i="71"/>
  <c r="P179" i="71"/>
  <c r="P180" i="71"/>
  <c r="P181" i="71"/>
  <c r="P182" i="71"/>
  <c r="P183" i="71"/>
  <c r="P184" i="71"/>
  <c r="P185" i="71"/>
  <c r="P186" i="71"/>
  <c r="P187" i="71"/>
  <c r="P188" i="71"/>
  <c r="P189" i="71"/>
  <c r="P190" i="71"/>
  <c r="P191" i="71"/>
  <c r="P192" i="71"/>
  <c r="P193" i="71"/>
  <c r="P194" i="71"/>
  <c r="P195" i="71"/>
  <c r="P196" i="71"/>
  <c r="P197" i="71"/>
  <c r="P198" i="71"/>
  <c r="P199" i="71"/>
  <c r="P200" i="71"/>
  <c r="P201" i="71"/>
  <c r="P202" i="71"/>
  <c r="P203" i="71"/>
  <c r="P204" i="71"/>
  <c r="P205" i="71"/>
  <c r="P206" i="71"/>
  <c r="P207" i="71"/>
  <c r="P208" i="71"/>
  <c r="P209" i="71"/>
  <c r="P210" i="71"/>
  <c r="P211" i="71"/>
  <c r="P212" i="71"/>
  <c r="P213" i="71"/>
  <c r="P214" i="71"/>
  <c r="P215" i="71"/>
  <c r="P216" i="71"/>
  <c r="P217" i="71"/>
  <c r="P218" i="71"/>
  <c r="P219" i="71"/>
  <c r="P220" i="71"/>
  <c r="P221" i="71"/>
  <c r="P222" i="71"/>
  <c r="P223" i="71"/>
  <c r="P224" i="71"/>
  <c r="P225" i="71"/>
  <c r="P226" i="71"/>
  <c r="P227" i="71"/>
  <c r="P228" i="71"/>
  <c r="P229" i="71"/>
  <c r="P230" i="71"/>
  <c r="P231" i="71"/>
  <c r="P232" i="71"/>
  <c r="P233" i="71"/>
  <c r="P234" i="71"/>
  <c r="P235" i="71"/>
  <c r="P236" i="71"/>
  <c r="P237" i="71"/>
  <c r="P238" i="71"/>
  <c r="P239" i="71"/>
  <c r="P240" i="71"/>
  <c r="P241" i="71"/>
  <c r="P242" i="71"/>
  <c r="P243" i="71"/>
  <c r="P244" i="71"/>
  <c r="P245" i="71"/>
  <c r="P246" i="71"/>
  <c r="P247" i="71"/>
  <c r="P248" i="71"/>
  <c r="P249" i="71"/>
  <c r="P250" i="71"/>
  <c r="P251" i="71"/>
  <c r="P252" i="71"/>
  <c r="P253" i="71"/>
  <c r="P254" i="71"/>
  <c r="P255" i="71"/>
  <c r="P256" i="71"/>
  <c r="P257" i="71"/>
  <c r="P258" i="71"/>
  <c r="P259" i="71"/>
  <c r="P260" i="71"/>
  <c r="P261" i="71"/>
  <c r="P262" i="71"/>
  <c r="P263" i="71"/>
  <c r="P264" i="71"/>
  <c r="P265" i="71"/>
  <c r="P266" i="71"/>
  <c r="P267" i="71"/>
  <c r="P268" i="71"/>
  <c r="P269" i="71"/>
  <c r="P270" i="71"/>
  <c r="P271" i="71"/>
  <c r="P272" i="71"/>
  <c r="P273" i="71"/>
  <c r="P274" i="71"/>
  <c r="P275" i="71"/>
  <c r="P276" i="71"/>
  <c r="P277" i="71"/>
  <c r="P278" i="71"/>
  <c r="P279" i="71"/>
  <c r="P280" i="71"/>
  <c r="P281" i="71"/>
  <c r="P282" i="71"/>
  <c r="P283" i="71"/>
  <c r="P284" i="71"/>
  <c r="P285" i="71"/>
  <c r="P286" i="71"/>
  <c r="P287" i="71"/>
  <c r="P288" i="71"/>
  <c r="P289" i="71"/>
  <c r="P290" i="71"/>
  <c r="P291" i="71"/>
  <c r="P292" i="71"/>
  <c r="P293" i="71"/>
  <c r="P294" i="71"/>
  <c r="P295" i="71"/>
  <c r="P296" i="71"/>
  <c r="P297" i="71"/>
  <c r="P298" i="71"/>
  <c r="P299" i="71"/>
  <c r="P300" i="71"/>
  <c r="P301" i="71"/>
  <c r="P302" i="71"/>
  <c r="P303" i="71"/>
  <c r="P304" i="71"/>
  <c r="P305" i="71"/>
  <c r="P306" i="71"/>
  <c r="P307" i="71"/>
  <c r="P308" i="71"/>
  <c r="P309" i="71"/>
  <c r="P310" i="71"/>
  <c r="P311" i="71"/>
  <c r="P312" i="71"/>
  <c r="P313" i="71"/>
  <c r="P314" i="71"/>
  <c r="P315" i="71"/>
  <c r="P316" i="71"/>
  <c r="P317" i="71"/>
  <c r="P318" i="71"/>
  <c r="P319" i="71"/>
  <c r="P320" i="71"/>
  <c r="P321" i="71"/>
  <c r="P322" i="71"/>
  <c r="P323" i="71"/>
  <c r="P324" i="71"/>
  <c r="P325" i="71"/>
  <c r="P326" i="71"/>
  <c r="P327" i="71"/>
  <c r="P328" i="71"/>
  <c r="P329" i="71"/>
  <c r="P330" i="71"/>
  <c r="P331" i="71"/>
  <c r="P332" i="71"/>
  <c r="P333" i="71"/>
  <c r="P334" i="71"/>
  <c r="P335" i="71"/>
  <c r="P336" i="71"/>
  <c r="P337" i="71"/>
  <c r="P338" i="71"/>
  <c r="P339" i="71"/>
  <c r="P340" i="71"/>
  <c r="P341" i="71"/>
  <c r="P342" i="71"/>
  <c r="P343" i="71"/>
  <c r="P344" i="71"/>
  <c r="P345" i="71"/>
  <c r="P346" i="71"/>
  <c r="P347" i="71"/>
  <c r="P348" i="71"/>
  <c r="P349" i="71"/>
  <c r="P350" i="71"/>
  <c r="P351" i="71"/>
  <c r="P352" i="71"/>
  <c r="P353" i="71"/>
  <c r="P354" i="71"/>
  <c r="P355" i="71"/>
  <c r="P356" i="71"/>
  <c r="P357" i="71"/>
  <c r="P358" i="71"/>
  <c r="P359" i="71"/>
  <c r="P360" i="71"/>
  <c r="P361" i="71"/>
  <c r="P362" i="71"/>
  <c r="P363" i="71"/>
  <c r="P364" i="71"/>
  <c r="P365" i="71"/>
  <c r="P366" i="71"/>
  <c r="P367" i="71"/>
  <c r="P368" i="71"/>
  <c r="P369" i="71"/>
  <c r="P370" i="71"/>
  <c r="P371" i="71"/>
  <c r="P372" i="71"/>
  <c r="P373" i="71"/>
  <c r="P374" i="71"/>
  <c r="P375" i="71"/>
  <c r="P376" i="71"/>
  <c r="P377" i="71"/>
  <c r="P378" i="71"/>
  <c r="P379" i="71"/>
  <c r="P380" i="71"/>
  <c r="P381" i="71"/>
  <c r="P382" i="71"/>
  <c r="P383" i="71"/>
  <c r="P384" i="71"/>
  <c r="P385" i="71"/>
  <c r="P386" i="71"/>
  <c r="P387" i="71"/>
  <c r="P388" i="71"/>
  <c r="P389" i="71"/>
  <c r="P390" i="71"/>
  <c r="P391" i="71"/>
  <c r="P392" i="71"/>
  <c r="P393" i="71"/>
  <c r="P394" i="71"/>
  <c r="P395" i="71"/>
  <c r="P396" i="71"/>
  <c r="P397" i="71"/>
  <c r="P398" i="71"/>
  <c r="P399" i="71"/>
  <c r="P400" i="71"/>
  <c r="P401" i="71"/>
  <c r="P402" i="71"/>
  <c r="P403" i="71"/>
  <c r="P404" i="71"/>
  <c r="P405" i="71"/>
  <c r="P406" i="71"/>
  <c r="P407" i="71"/>
  <c r="P408" i="71"/>
  <c r="P409" i="71"/>
  <c r="P410" i="71"/>
  <c r="P411" i="71"/>
  <c r="P412" i="71"/>
  <c r="P413" i="71"/>
  <c r="P414" i="71"/>
  <c r="P415" i="71"/>
  <c r="P416" i="71"/>
  <c r="P417" i="71"/>
  <c r="P418" i="71"/>
  <c r="P419" i="71"/>
  <c r="P420" i="71"/>
  <c r="P421" i="71"/>
  <c r="P422" i="71"/>
  <c r="P423" i="71"/>
  <c r="P424" i="71"/>
  <c r="P425" i="71"/>
  <c r="P426" i="71"/>
  <c r="P427" i="71"/>
  <c r="P428" i="71"/>
  <c r="P429" i="71"/>
  <c r="P430" i="71"/>
  <c r="P431" i="71"/>
  <c r="P432" i="71"/>
  <c r="P433" i="71"/>
  <c r="P434" i="71"/>
  <c r="P435" i="71"/>
  <c r="P436" i="71"/>
  <c r="P437" i="71"/>
  <c r="P438" i="71"/>
  <c r="P439" i="71"/>
  <c r="P440" i="71"/>
  <c r="P441" i="71"/>
  <c r="P442" i="71"/>
  <c r="P443" i="71"/>
  <c r="P444" i="71"/>
  <c r="P445" i="71"/>
  <c r="P446" i="71"/>
  <c r="P447" i="71"/>
  <c r="P448" i="71"/>
  <c r="P449" i="71"/>
  <c r="P450" i="71"/>
  <c r="P451" i="71"/>
  <c r="P452" i="71"/>
  <c r="P453" i="71"/>
  <c r="P454" i="71"/>
  <c r="P455" i="71"/>
  <c r="P456" i="71"/>
  <c r="P457" i="71"/>
  <c r="P458" i="71"/>
  <c r="P459" i="71"/>
  <c r="P460" i="71"/>
  <c r="P461" i="71"/>
  <c r="P462" i="71"/>
  <c r="P463" i="71"/>
  <c r="P464" i="71"/>
  <c r="P465" i="71"/>
  <c r="P466" i="71"/>
  <c r="P467" i="71"/>
  <c r="P468" i="71"/>
  <c r="P469" i="71"/>
  <c r="P470" i="71"/>
  <c r="P471" i="71"/>
  <c r="P472" i="71"/>
  <c r="P473" i="71"/>
  <c r="P474" i="71"/>
  <c r="P475" i="71"/>
  <c r="P476" i="71"/>
  <c r="P477" i="71"/>
  <c r="P478" i="71"/>
  <c r="P479" i="71"/>
  <c r="P480" i="71"/>
  <c r="P481" i="71"/>
  <c r="P482" i="71"/>
  <c r="P483" i="71"/>
  <c r="P484" i="71"/>
  <c r="P485" i="71"/>
  <c r="P486" i="71"/>
  <c r="P487" i="71"/>
  <c r="P488" i="71"/>
  <c r="P489" i="71"/>
  <c r="P490" i="71"/>
  <c r="P491" i="71"/>
  <c r="P492" i="71"/>
  <c r="P493" i="71"/>
  <c r="P494" i="71"/>
  <c r="P495" i="71"/>
  <c r="P496" i="71"/>
  <c r="P497" i="71"/>
  <c r="P498" i="71"/>
  <c r="P499" i="71"/>
  <c r="P500" i="71"/>
  <c r="P501" i="71"/>
  <c r="P502" i="71"/>
  <c r="P503" i="71"/>
  <c r="P504" i="71"/>
  <c r="P505" i="71"/>
  <c r="P506" i="71"/>
  <c r="P507" i="71"/>
  <c r="P508" i="71"/>
  <c r="P509" i="71"/>
  <c r="P510" i="71"/>
  <c r="P511" i="71"/>
  <c r="P512" i="71"/>
  <c r="P513" i="71"/>
  <c r="P514" i="71"/>
  <c r="P515" i="71"/>
  <c r="P516" i="71"/>
  <c r="P517" i="71"/>
  <c r="P518" i="71"/>
  <c r="P519" i="71"/>
  <c r="P520" i="71"/>
  <c r="P521" i="71"/>
  <c r="P522" i="71"/>
  <c r="P523" i="71"/>
  <c r="P524" i="71"/>
  <c r="P525" i="71"/>
  <c r="P526" i="71"/>
  <c r="P527" i="71"/>
  <c r="P528" i="71"/>
  <c r="P529" i="71"/>
  <c r="P530" i="71"/>
  <c r="P531" i="71"/>
  <c r="P532" i="71"/>
  <c r="P533" i="71"/>
  <c r="P534" i="71"/>
  <c r="P535" i="71"/>
  <c r="P536" i="71"/>
  <c r="P537" i="71"/>
  <c r="P538" i="71"/>
  <c r="P539" i="71"/>
  <c r="P540" i="71"/>
  <c r="P541" i="71"/>
  <c r="P542" i="71"/>
  <c r="P543" i="71"/>
  <c r="P544" i="71"/>
  <c r="P545" i="71"/>
  <c r="P546" i="71"/>
  <c r="P547" i="71"/>
  <c r="P548" i="71"/>
  <c r="P549" i="71"/>
  <c r="P550" i="71"/>
  <c r="P551" i="71"/>
  <c r="P552" i="71"/>
  <c r="P553" i="71"/>
  <c r="P554" i="71"/>
  <c r="P555" i="71"/>
  <c r="P556" i="71"/>
  <c r="P557" i="71"/>
  <c r="P558" i="71"/>
  <c r="P559" i="71"/>
  <c r="P560" i="71"/>
  <c r="P561" i="71"/>
  <c r="P562" i="71"/>
  <c r="P563" i="71"/>
  <c r="P564" i="71"/>
  <c r="P565" i="71"/>
  <c r="P566" i="71"/>
  <c r="P567" i="71"/>
  <c r="P568" i="71"/>
  <c r="P569" i="71"/>
  <c r="P570" i="71"/>
  <c r="P571" i="71"/>
  <c r="P572" i="71"/>
  <c r="P573" i="71"/>
  <c r="P574" i="71"/>
  <c r="P575" i="71"/>
  <c r="P576" i="71"/>
  <c r="P577" i="71"/>
  <c r="P578" i="71"/>
  <c r="P579" i="71"/>
  <c r="P580" i="71"/>
  <c r="P581" i="71"/>
  <c r="P582" i="71"/>
  <c r="P583" i="71"/>
  <c r="P584" i="71"/>
  <c r="P585" i="71"/>
  <c r="P586" i="71"/>
  <c r="P587" i="71"/>
  <c r="P588" i="71"/>
  <c r="P589" i="71"/>
  <c r="P590" i="71"/>
  <c r="P591" i="71"/>
  <c r="P592" i="71"/>
  <c r="P593" i="71"/>
  <c r="P594" i="71"/>
  <c r="P595" i="71"/>
  <c r="P596" i="71"/>
  <c r="P597" i="71"/>
  <c r="P598" i="71"/>
  <c r="P599" i="71"/>
  <c r="P600" i="71"/>
  <c r="P601" i="71"/>
  <c r="P602" i="71"/>
  <c r="P603" i="71"/>
  <c r="P604" i="71"/>
  <c r="P605" i="71"/>
  <c r="P606" i="71"/>
  <c r="P607" i="71"/>
  <c r="P608" i="71"/>
  <c r="P609" i="71"/>
  <c r="P610" i="71"/>
  <c r="P611" i="71"/>
  <c r="P612" i="71"/>
  <c r="P613" i="71"/>
  <c r="P614" i="71"/>
  <c r="P615" i="71"/>
  <c r="P616" i="71"/>
  <c r="P617" i="71"/>
  <c r="P618" i="71"/>
  <c r="P619" i="71"/>
  <c r="P620" i="71"/>
  <c r="P621" i="71"/>
  <c r="P622" i="71"/>
  <c r="P623" i="71"/>
  <c r="P624" i="71"/>
  <c r="P625" i="71"/>
  <c r="P626" i="71"/>
  <c r="P627" i="71"/>
  <c r="P628" i="71"/>
  <c r="P629" i="71"/>
  <c r="P630" i="71"/>
  <c r="P631" i="71"/>
  <c r="P632" i="71"/>
  <c r="P633" i="71"/>
  <c r="P634" i="71"/>
  <c r="P635" i="71"/>
  <c r="P636" i="71"/>
  <c r="P637" i="71"/>
  <c r="P638" i="71"/>
  <c r="P639" i="71"/>
  <c r="P640" i="71"/>
  <c r="P641" i="71"/>
  <c r="P642" i="71"/>
  <c r="P643" i="71"/>
  <c r="P644" i="71"/>
  <c r="P645" i="71"/>
  <c r="P646" i="71"/>
  <c r="P647" i="71"/>
  <c r="P648" i="71"/>
  <c r="P649" i="71"/>
  <c r="P650" i="71"/>
  <c r="P651" i="71"/>
  <c r="P652" i="71"/>
  <c r="P653" i="71"/>
  <c r="P654" i="71"/>
  <c r="P655" i="71"/>
  <c r="P656" i="71"/>
  <c r="P657" i="71"/>
  <c r="P658" i="71"/>
  <c r="P659" i="71"/>
  <c r="P660" i="71"/>
  <c r="P661" i="71"/>
  <c r="P662" i="71"/>
  <c r="P663" i="71"/>
  <c r="P664" i="71"/>
  <c r="P665" i="71"/>
  <c r="P666" i="71"/>
  <c r="P667" i="71"/>
  <c r="P668" i="71"/>
  <c r="P669" i="71"/>
  <c r="P670" i="71"/>
  <c r="P671" i="71"/>
  <c r="P672" i="71"/>
  <c r="P673" i="71"/>
  <c r="P674" i="71"/>
  <c r="P675" i="71"/>
  <c r="P676" i="71"/>
  <c r="P677" i="71"/>
  <c r="P678" i="71"/>
  <c r="P679" i="71"/>
  <c r="P680" i="71"/>
  <c r="P681" i="71"/>
  <c r="P682" i="71"/>
  <c r="P683" i="71"/>
  <c r="P684" i="71"/>
  <c r="P685" i="71"/>
  <c r="P686" i="71"/>
  <c r="P687" i="71"/>
  <c r="P688" i="71"/>
  <c r="P689" i="71"/>
  <c r="P690" i="71"/>
  <c r="P691" i="71"/>
  <c r="P692" i="71"/>
  <c r="P693" i="71"/>
  <c r="P694" i="71"/>
  <c r="P695" i="71"/>
  <c r="P696" i="71"/>
  <c r="P697" i="71"/>
  <c r="P698" i="71"/>
  <c r="P699" i="71"/>
  <c r="P700" i="71"/>
  <c r="P701" i="71"/>
  <c r="P702" i="71"/>
  <c r="P703" i="71"/>
  <c r="P704" i="71"/>
  <c r="P705" i="71"/>
  <c r="P706" i="71"/>
  <c r="P707" i="71"/>
  <c r="P708" i="71"/>
  <c r="P709" i="71"/>
  <c r="P710" i="71"/>
  <c r="P711" i="71"/>
  <c r="P712" i="71"/>
  <c r="P713" i="71"/>
  <c r="P714" i="71"/>
  <c r="P715" i="71"/>
  <c r="P716" i="71"/>
  <c r="P717" i="71"/>
  <c r="P718" i="71"/>
  <c r="P719" i="71"/>
  <c r="P720" i="71"/>
  <c r="P721" i="71"/>
  <c r="P722" i="71"/>
  <c r="P723" i="71"/>
  <c r="P724" i="71"/>
  <c r="P725" i="71"/>
  <c r="P726" i="71"/>
  <c r="P727" i="71"/>
  <c r="P728" i="71"/>
  <c r="P729" i="71"/>
  <c r="P730" i="71"/>
  <c r="P731" i="71"/>
  <c r="P732" i="71"/>
  <c r="P733" i="71"/>
  <c r="P734" i="71"/>
  <c r="P735" i="71"/>
  <c r="P736" i="71"/>
  <c r="P737" i="71"/>
  <c r="P738" i="71"/>
  <c r="P739" i="71"/>
  <c r="P740" i="71"/>
  <c r="P741" i="71"/>
  <c r="P742" i="71"/>
  <c r="P743" i="71"/>
  <c r="P744" i="71"/>
  <c r="P745" i="71"/>
  <c r="P746" i="71"/>
  <c r="P747" i="71"/>
  <c r="P748" i="71"/>
  <c r="P749" i="71"/>
  <c r="P750" i="71"/>
  <c r="P751" i="71"/>
  <c r="P752" i="71"/>
  <c r="P753" i="71"/>
  <c r="P754" i="71"/>
  <c r="P755" i="71"/>
  <c r="P756" i="71"/>
  <c r="P757" i="71"/>
  <c r="P758" i="71"/>
  <c r="P759" i="71"/>
  <c r="P760" i="71"/>
  <c r="P761" i="71"/>
  <c r="P762" i="71"/>
  <c r="P763" i="71"/>
  <c r="P764" i="71"/>
  <c r="P765" i="71"/>
  <c r="P766" i="71"/>
  <c r="P767" i="71"/>
  <c r="P768" i="71"/>
  <c r="P769" i="71"/>
  <c r="P770" i="71"/>
  <c r="P771" i="71"/>
  <c r="P772" i="71"/>
  <c r="P773" i="71"/>
  <c r="P774" i="71"/>
  <c r="P775" i="71"/>
  <c r="P776" i="71"/>
  <c r="P777" i="71"/>
  <c r="P778" i="71"/>
  <c r="P779" i="71"/>
  <c r="P780" i="71"/>
  <c r="P781" i="71"/>
  <c r="P782" i="71"/>
  <c r="P783" i="71"/>
  <c r="P784" i="71"/>
  <c r="P785" i="71"/>
  <c r="P786" i="71"/>
  <c r="P787" i="71"/>
  <c r="P788" i="71"/>
  <c r="P789" i="71"/>
  <c r="P790" i="71"/>
  <c r="P791" i="71"/>
  <c r="P792" i="71"/>
  <c r="P793" i="71"/>
  <c r="P794" i="71"/>
  <c r="P795" i="71"/>
  <c r="P796" i="71"/>
  <c r="P797" i="71"/>
  <c r="P798" i="71"/>
  <c r="P799" i="71"/>
  <c r="P800" i="71"/>
  <c r="P801" i="71"/>
  <c r="P802" i="71"/>
  <c r="P803" i="71"/>
  <c r="P804" i="71"/>
  <c r="P805" i="71"/>
  <c r="P806" i="71"/>
  <c r="P807" i="71"/>
  <c r="P808" i="71"/>
  <c r="P809" i="71"/>
  <c r="P810" i="71"/>
  <c r="P811" i="71"/>
  <c r="P812" i="71"/>
  <c r="P813" i="71"/>
  <c r="P814" i="71"/>
  <c r="P815" i="71"/>
  <c r="P816" i="71"/>
  <c r="P817" i="71"/>
  <c r="P818" i="71"/>
  <c r="P819" i="71"/>
  <c r="P820" i="71"/>
  <c r="P821" i="71"/>
  <c r="P822" i="71"/>
  <c r="P823" i="71"/>
  <c r="P824" i="71"/>
  <c r="P825" i="71"/>
  <c r="P826" i="71"/>
  <c r="P827" i="71"/>
  <c r="P828" i="71"/>
  <c r="P829" i="71"/>
  <c r="P830" i="71"/>
  <c r="P831" i="71"/>
  <c r="P832" i="71"/>
  <c r="P833" i="71"/>
  <c r="P834" i="71"/>
  <c r="P835" i="71"/>
  <c r="P836" i="71"/>
  <c r="P837" i="71"/>
  <c r="P838" i="71"/>
  <c r="P839" i="71"/>
  <c r="P840" i="71"/>
  <c r="P841" i="71"/>
  <c r="P842" i="71"/>
  <c r="P843" i="71"/>
  <c r="P844" i="71"/>
  <c r="P845" i="71"/>
  <c r="P846" i="71"/>
  <c r="P847" i="71"/>
  <c r="P848" i="71"/>
  <c r="P849" i="71"/>
  <c r="P850" i="71"/>
  <c r="P851" i="71"/>
  <c r="P852" i="71"/>
  <c r="P853" i="71"/>
  <c r="P854" i="71"/>
  <c r="P855" i="71"/>
  <c r="P856" i="71"/>
  <c r="P857" i="71"/>
  <c r="P858" i="71"/>
  <c r="P859" i="71"/>
  <c r="P860" i="71"/>
  <c r="P861" i="71"/>
  <c r="P862" i="71"/>
  <c r="P863" i="71"/>
  <c r="P864" i="71"/>
  <c r="P865" i="71"/>
  <c r="P866" i="71"/>
  <c r="P867" i="71"/>
  <c r="P868" i="71"/>
  <c r="P869" i="71"/>
  <c r="P870" i="71"/>
  <c r="P871" i="71"/>
  <c r="P872" i="71"/>
  <c r="P873" i="71"/>
  <c r="P874" i="71"/>
  <c r="P875" i="71"/>
  <c r="P876" i="71"/>
  <c r="P877" i="71"/>
  <c r="P878" i="71"/>
  <c r="P879" i="71"/>
  <c r="P880" i="71"/>
  <c r="P881" i="71"/>
  <c r="P882" i="71"/>
  <c r="P883" i="71"/>
  <c r="P884" i="71"/>
  <c r="P885" i="71"/>
  <c r="P886" i="71"/>
  <c r="P887" i="71"/>
  <c r="P888" i="71"/>
  <c r="P889" i="71"/>
  <c r="P890" i="71"/>
  <c r="P891" i="71"/>
  <c r="P892" i="71"/>
  <c r="P893" i="71"/>
  <c r="P894" i="71"/>
  <c r="P895" i="71"/>
  <c r="P896" i="71"/>
  <c r="P897" i="71"/>
  <c r="P898" i="71"/>
  <c r="P899" i="71"/>
  <c r="P900" i="71"/>
  <c r="P901" i="71"/>
  <c r="P902" i="71"/>
  <c r="P903" i="71"/>
  <c r="P904" i="71"/>
  <c r="P905" i="71"/>
  <c r="P906" i="71"/>
  <c r="P907" i="71"/>
  <c r="P908" i="71"/>
  <c r="P909" i="71"/>
  <c r="P910" i="71"/>
  <c r="P911" i="71"/>
  <c r="P912" i="71"/>
  <c r="P913" i="71"/>
  <c r="P914" i="71"/>
  <c r="P915" i="71"/>
  <c r="P916" i="71"/>
  <c r="P917" i="71"/>
  <c r="P918" i="71"/>
  <c r="P919" i="71"/>
  <c r="P920" i="71"/>
  <c r="P921" i="71"/>
  <c r="P922" i="71"/>
  <c r="P923" i="71"/>
  <c r="P924" i="71"/>
  <c r="P925" i="71"/>
  <c r="P926" i="71"/>
  <c r="P927" i="71"/>
  <c r="P928" i="71"/>
  <c r="P929" i="71"/>
  <c r="P930" i="71"/>
  <c r="P931" i="71"/>
  <c r="P932" i="71"/>
  <c r="P933" i="71"/>
  <c r="P934" i="71"/>
  <c r="P935" i="71"/>
  <c r="P936" i="71"/>
  <c r="P937" i="71"/>
  <c r="P938" i="71"/>
  <c r="P939" i="71"/>
  <c r="P940" i="71"/>
  <c r="P941" i="71"/>
  <c r="P942" i="71"/>
  <c r="P943" i="71"/>
  <c r="P944" i="71"/>
  <c r="P945" i="71"/>
  <c r="P946" i="71"/>
  <c r="P947" i="71"/>
  <c r="P948" i="71"/>
  <c r="P949" i="71"/>
  <c r="P950" i="71"/>
  <c r="P951" i="71"/>
  <c r="P952" i="71"/>
  <c r="P953" i="71"/>
  <c r="P954" i="71"/>
  <c r="P955" i="71"/>
  <c r="P956" i="71"/>
  <c r="P957" i="71"/>
  <c r="P958" i="71"/>
  <c r="P959" i="71"/>
  <c r="P960" i="71"/>
  <c r="P961" i="71"/>
  <c r="P962" i="71"/>
  <c r="P963" i="71"/>
  <c r="P964" i="71"/>
  <c r="P965" i="71"/>
  <c r="P966" i="71"/>
  <c r="P967" i="71"/>
  <c r="P968" i="71"/>
  <c r="P969" i="71"/>
  <c r="P970" i="71"/>
  <c r="P971" i="71"/>
  <c r="P972" i="71"/>
  <c r="P973" i="71"/>
  <c r="P974" i="71"/>
  <c r="P975" i="71"/>
  <c r="P976" i="71"/>
  <c r="P977" i="71"/>
  <c r="P978" i="71"/>
  <c r="P979" i="71"/>
  <c r="P980" i="71"/>
  <c r="P981" i="71"/>
  <c r="P982" i="71"/>
  <c r="P983" i="71"/>
  <c r="P984" i="71"/>
  <c r="P985" i="71"/>
  <c r="P986" i="71"/>
  <c r="P987" i="71"/>
  <c r="P988" i="71"/>
  <c r="P989" i="71"/>
  <c r="P990" i="71"/>
  <c r="P991" i="71"/>
  <c r="P992" i="71"/>
  <c r="P993" i="71"/>
  <c r="P994" i="71"/>
  <c r="P995" i="71"/>
  <c r="P996" i="71"/>
  <c r="P997" i="71"/>
  <c r="P998" i="71"/>
  <c r="P999" i="71"/>
  <c r="P1000" i="71"/>
  <c r="P1001" i="71"/>
  <c r="P1002" i="71"/>
  <c r="P1003" i="71"/>
  <c r="P1004" i="71"/>
  <c r="P1005" i="71"/>
  <c r="P1006" i="71"/>
  <c r="P1007" i="71"/>
  <c r="P1008" i="71"/>
  <c r="P1009" i="71"/>
  <c r="P1010" i="71"/>
  <c r="P1011" i="71"/>
  <c r="P1012" i="71"/>
  <c r="P1013" i="71"/>
  <c r="P1014" i="71"/>
  <c r="P1015" i="71"/>
  <c r="P1016" i="71"/>
  <c r="P1017" i="71"/>
  <c r="P1018" i="71"/>
  <c r="P1019" i="71"/>
  <c r="P1020" i="71"/>
  <c r="P1021" i="71"/>
  <c r="P1022" i="71"/>
  <c r="P1023" i="71"/>
  <c r="P1024" i="71"/>
  <c r="P1025" i="71"/>
  <c r="P1026" i="71"/>
  <c r="P1027" i="71"/>
  <c r="P1028" i="71"/>
  <c r="P1029" i="71"/>
  <c r="P1030" i="71"/>
  <c r="P1031" i="71"/>
  <c r="P1032" i="71"/>
  <c r="P1033" i="71"/>
  <c r="P1034" i="71"/>
  <c r="P1035" i="71"/>
  <c r="P1036" i="71"/>
  <c r="P1037" i="71"/>
  <c r="P1038" i="71"/>
  <c r="P1039" i="71"/>
  <c r="P1040" i="71"/>
  <c r="P1041" i="71"/>
  <c r="P1042" i="71"/>
  <c r="P1043" i="71"/>
  <c r="P1044" i="71"/>
  <c r="P1045" i="71"/>
  <c r="P1046" i="71"/>
  <c r="P1047" i="71"/>
  <c r="P1048" i="71"/>
  <c r="P1049" i="71"/>
  <c r="P1050" i="71"/>
  <c r="P1051" i="71"/>
  <c r="P1052" i="71"/>
  <c r="P1053" i="71"/>
  <c r="P1054" i="71"/>
  <c r="P1055" i="71"/>
  <c r="P1056" i="71"/>
  <c r="P1057" i="71"/>
  <c r="P1058" i="71"/>
  <c r="P1059" i="71"/>
  <c r="P1060" i="71"/>
  <c r="P1061" i="71"/>
  <c r="P1062" i="71"/>
  <c r="P1063" i="71"/>
  <c r="P1064" i="71"/>
  <c r="P1065" i="71"/>
  <c r="P1066" i="71"/>
  <c r="P1067" i="71"/>
  <c r="P1068" i="71"/>
  <c r="P1069" i="71"/>
  <c r="P1070" i="71"/>
  <c r="P1071" i="71"/>
  <c r="P1072" i="71"/>
  <c r="P1073" i="71"/>
  <c r="P1074" i="71"/>
  <c r="P1075" i="71"/>
  <c r="P1076" i="71"/>
  <c r="P1077" i="71"/>
  <c r="P1078" i="71"/>
  <c r="P1079" i="71"/>
  <c r="P1080" i="71"/>
  <c r="P1081" i="71"/>
  <c r="P1082" i="71"/>
  <c r="P1083" i="71"/>
  <c r="P1084" i="71"/>
  <c r="P1085" i="71"/>
  <c r="P1086" i="71"/>
  <c r="P1087" i="71"/>
  <c r="P1088" i="71"/>
  <c r="P1089" i="71"/>
  <c r="P1090" i="71"/>
  <c r="P1091" i="71"/>
  <c r="P1092" i="71"/>
  <c r="P1093" i="71"/>
  <c r="P1094" i="71"/>
  <c r="P1095" i="71"/>
  <c r="P1096" i="71"/>
  <c r="P1097" i="71"/>
  <c r="P1098" i="71"/>
  <c r="P1099" i="71"/>
  <c r="P1100" i="71"/>
  <c r="P1101" i="71"/>
  <c r="P1102" i="71"/>
  <c r="P1103" i="71"/>
  <c r="P1104" i="71"/>
  <c r="P1105" i="71"/>
  <c r="P1106" i="71"/>
  <c r="P1107" i="71"/>
  <c r="P1108" i="71"/>
  <c r="P1109" i="71"/>
  <c r="P1110" i="71"/>
  <c r="P1111" i="71"/>
  <c r="P1112" i="71"/>
  <c r="P1113" i="71"/>
  <c r="P1114" i="71"/>
  <c r="P1115" i="71"/>
  <c r="P1116" i="71"/>
  <c r="P1117" i="71"/>
  <c r="P1118" i="71"/>
  <c r="P1119" i="71"/>
  <c r="P1120" i="71"/>
  <c r="P1121" i="71"/>
  <c r="P1122" i="71"/>
  <c r="P1123" i="71"/>
  <c r="P1124" i="71"/>
  <c r="P1125" i="71"/>
  <c r="P1126" i="71"/>
  <c r="P1127" i="71"/>
  <c r="P1128" i="71"/>
  <c r="P1129" i="71"/>
  <c r="P1130" i="71"/>
  <c r="P1131" i="71"/>
  <c r="P1132" i="71"/>
  <c r="P1133" i="71"/>
  <c r="P1134" i="71"/>
  <c r="P1135" i="71"/>
  <c r="P1136" i="71"/>
  <c r="P1137" i="71"/>
  <c r="P1138" i="71"/>
  <c r="P1139" i="71"/>
  <c r="P1140" i="71"/>
  <c r="P1141" i="71"/>
  <c r="P1142" i="71"/>
  <c r="P1143" i="71"/>
  <c r="P1144" i="71"/>
  <c r="P1145" i="71"/>
  <c r="P1146" i="71"/>
  <c r="P1147" i="71"/>
  <c r="P1148" i="71"/>
  <c r="P1149" i="71"/>
  <c r="P1150" i="71"/>
  <c r="P1151" i="71"/>
  <c r="P1152" i="71"/>
  <c r="P1153" i="71"/>
  <c r="P1154" i="71"/>
  <c r="P1155" i="71"/>
  <c r="P1156" i="71"/>
  <c r="P1157" i="71"/>
  <c r="P1158" i="71"/>
  <c r="P1159" i="71"/>
  <c r="P1160" i="71"/>
  <c r="P1161" i="71"/>
  <c r="P1162" i="71"/>
  <c r="P1163" i="71"/>
  <c r="P1164" i="71"/>
  <c r="P1165" i="71"/>
  <c r="P1166" i="71"/>
  <c r="P1167" i="71"/>
  <c r="P1168" i="71"/>
  <c r="P1169" i="71"/>
  <c r="P1170" i="71"/>
  <c r="P1171" i="71"/>
  <c r="P1172" i="71"/>
  <c r="P1173" i="71"/>
  <c r="P1174" i="71"/>
  <c r="P1175" i="71"/>
  <c r="P1176" i="71"/>
  <c r="P1177" i="71"/>
  <c r="P1178" i="71"/>
  <c r="P1179" i="71"/>
  <c r="P1180" i="71"/>
  <c r="P1181" i="71"/>
  <c r="P1182" i="71"/>
  <c r="P1183" i="71"/>
  <c r="P1184" i="71"/>
  <c r="P1185" i="71"/>
  <c r="P1186" i="71"/>
  <c r="P1187" i="71"/>
  <c r="P1188" i="71"/>
  <c r="P1189" i="71"/>
  <c r="P1190" i="71"/>
  <c r="P1191" i="71"/>
  <c r="P1192" i="71"/>
  <c r="P1193" i="71"/>
  <c r="P1194" i="71"/>
  <c r="P1195" i="71"/>
  <c r="P1196" i="71"/>
  <c r="P1197" i="71"/>
  <c r="P1198" i="71"/>
  <c r="P1199" i="71"/>
  <c r="P1200" i="71"/>
  <c r="P1201" i="71"/>
  <c r="P1202" i="71"/>
  <c r="P1203" i="71"/>
  <c r="P1204" i="71"/>
  <c r="P1205" i="71"/>
  <c r="P1206" i="71"/>
  <c r="P1207" i="71"/>
  <c r="P1208" i="71"/>
  <c r="P1209" i="71"/>
  <c r="P1210" i="71"/>
  <c r="P1211" i="71"/>
  <c r="P1212" i="71"/>
  <c r="P1213" i="71"/>
  <c r="P1214" i="71"/>
  <c r="P1215" i="71"/>
  <c r="P1216" i="71"/>
  <c r="P1217" i="71"/>
  <c r="P1218" i="71"/>
  <c r="P1219" i="71"/>
  <c r="P1220" i="71"/>
  <c r="P1221" i="71"/>
  <c r="P1222" i="71"/>
  <c r="P1223" i="71"/>
  <c r="P1224" i="71"/>
  <c r="P1225" i="71"/>
  <c r="P1226" i="71"/>
  <c r="P1227" i="71"/>
  <c r="P1228" i="71"/>
  <c r="P1229" i="71"/>
  <c r="P1230" i="71"/>
  <c r="P1231" i="71"/>
  <c r="P1232" i="71"/>
  <c r="P1233" i="71"/>
  <c r="P1234" i="71"/>
  <c r="P1235" i="71"/>
  <c r="P1236" i="71"/>
  <c r="P1237" i="71"/>
  <c r="P1238" i="71"/>
  <c r="P1239" i="71"/>
  <c r="P1240" i="71"/>
  <c r="P1241" i="71"/>
  <c r="P1242" i="71"/>
  <c r="P1243" i="71"/>
  <c r="P1244" i="71"/>
  <c r="P1245" i="71"/>
  <c r="P1246" i="71"/>
  <c r="P1247" i="71"/>
  <c r="P1248" i="71"/>
  <c r="P1249" i="71"/>
  <c r="P1250" i="71"/>
  <c r="P1251" i="71"/>
  <c r="P1252" i="71"/>
  <c r="P1253" i="71"/>
  <c r="P1254" i="71"/>
  <c r="P1255" i="71"/>
  <c r="P1256" i="71"/>
  <c r="P1257" i="71"/>
  <c r="P1258" i="71"/>
  <c r="P1259" i="71"/>
  <c r="P1260" i="71"/>
  <c r="P1261" i="71"/>
  <c r="P1262" i="71"/>
  <c r="P1263" i="71"/>
  <c r="P1264" i="71"/>
  <c r="P1265" i="71"/>
  <c r="P1266" i="71"/>
  <c r="P1267" i="71"/>
  <c r="P1268" i="71"/>
  <c r="P1269" i="71"/>
  <c r="P1270" i="71"/>
  <c r="P1271" i="71"/>
  <c r="P1272" i="71"/>
  <c r="P1273" i="71"/>
  <c r="P1274" i="71"/>
  <c r="P1275" i="71"/>
  <c r="P1276" i="71"/>
  <c r="P1277" i="71"/>
  <c r="P1278" i="71"/>
  <c r="P1279" i="71"/>
  <c r="P1280" i="71"/>
  <c r="P1281" i="71"/>
  <c r="P1282" i="71"/>
  <c r="P1283" i="71"/>
  <c r="P1284" i="71"/>
  <c r="P1285" i="71"/>
  <c r="P1286" i="71"/>
  <c r="P1287" i="71"/>
  <c r="P1288" i="71"/>
  <c r="P1289" i="71"/>
  <c r="P1290" i="71"/>
  <c r="P1291" i="71"/>
  <c r="P1292" i="71"/>
  <c r="P1293" i="71"/>
  <c r="P1294" i="71"/>
  <c r="P1295" i="71"/>
  <c r="P1296" i="71"/>
  <c r="P1297" i="71"/>
  <c r="P1298" i="71"/>
  <c r="P1299" i="71"/>
  <c r="P1300" i="71"/>
  <c r="P1301" i="71"/>
  <c r="P1302" i="71"/>
  <c r="P1303" i="71"/>
  <c r="P1304" i="71"/>
  <c r="P1305" i="71"/>
  <c r="P1306" i="71"/>
  <c r="P1307" i="71"/>
  <c r="P1308" i="71"/>
  <c r="P1309" i="71"/>
  <c r="P1310" i="71"/>
  <c r="P1311" i="71"/>
  <c r="P1312" i="71"/>
  <c r="P1313" i="71"/>
  <c r="P1314" i="71"/>
  <c r="P1315" i="71"/>
  <c r="P1316" i="71"/>
  <c r="P1317" i="71"/>
  <c r="P1318" i="71"/>
  <c r="P1319" i="71"/>
  <c r="P1320" i="71"/>
  <c r="P1321" i="71"/>
  <c r="P1322" i="71"/>
  <c r="P1323" i="71"/>
  <c r="P1324" i="71"/>
  <c r="P1325" i="71"/>
  <c r="P1326" i="71"/>
  <c r="P1327" i="71"/>
  <c r="P1328" i="71"/>
  <c r="P1329" i="71"/>
  <c r="P1330" i="71"/>
  <c r="P1331" i="71"/>
  <c r="P1332" i="71"/>
  <c r="P1333" i="71"/>
  <c r="P1334" i="71"/>
  <c r="P1335" i="71"/>
  <c r="P1336" i="71"/>
  <c r="P1337" i="71"/>
  <c r="P1338" i="71"/>
  <c r="P1339" i="71"/>
  <c r="P1340" i="71"/>
  <c r="P1341" i="71"/>
  <c r="P1342" i="71"/>
  <c r="P1343" i="71"/>
  <c r="P1344" i="71"/>
  <c r="P1345" i="71"/>
  <c r="P1346" i="71"/>
  <c r="P1347" i="71"/>
  <c r="P1348" i="71"/>
  <c r="P1349" i="71"/>
  <c r="P1350" i="71"/>
  <c r="P1351" i="71"/>
  <c r="P1352" i="71"/>
  <c r="P1353" i="71"/>
  <c r="P1354" i="71"/>
  <c r="P1355" i="71"/>
  <c r="P1356" i="71"/>
  <c r="P1357" i="71"/>
  <c r="P1358" i="71"/>
  <c r="P1359" i="71"/>
  <c r="P1360" i="71"/>
  <c r="P1361" i="71"/>
  <c r="P1362" i="71"/>
  <c r="P1363" i="71"/>
  <c r="P1364" i="71"/>
  <c r="P1365" i="71"/>
  <c r="P1366" i="71"/>
  <c r="P1367" i="71"/>
  <c r="P1368" i="71"/>
  <c r="P1369" i="71"/>
  <c r="P1370" i="71"/>
  <c r="P1371" i="71"/>
  <c r="P1372" i="71"/>
  <c r="P1373" i="71"/>
  <c r="P1374" i="71"/>
  <c r="P1375" i="71"/>
  <c r="P1376" i="71"/>
  <c r="P1377" i="71"/>
  <c r="P1378" i="71"/>
  <c r="P1379" i="71"/>
  <c r="P1380" i="71"/>
  <c r="P1381" i="71"/>
  <c r="P1382" i="71"/>
  <c r="P1383" i="71"/>
  <c r="P1384" i="71"/>
  <c r="P1385" i="71"/>
  <c r="P1386" i="71"/>
  <c r="P1387" i="71"/>
  <c r="P1388" i="71"/>
  <c r="P1389" i="71"/>
  <c r="P1390" i="71"/>
  <c r="P1391" i="71"/>
  <c r="P1392" i="71"/>
  <c r="P1393" i="71"/>
  <c r="P1394" i="71"/>
  <c r="P1395" i="71"/>
  <c r="P1396" i="71"/>
  <c r="P1397" i="71"/>
  <c r="P1398" i="71"/>
  <c r="P1399" i="71"/>
  <c r="P1400" i="71"/>
  <c r="P1401" i="71"/>
  <c r="P1402" i="71"/>
  <c r="P1403" i="71"/>
  <c r="P1404" i="71"/>
  <c r="P1405" i="71"/>
  <c r="P1406" i="71"/>
  <c r="P1407" i="71"/>
  <c r="P1408" i="71"/>
  <c r="P1409" i="71"/>
  <c r="P1410" i="71"/>
  <c r="P1411" i="71"/>
  <c r="P1412" i="71"/>
  <c r="P1413" i="71"/>
  <c r="P1414" i="71"/>
  <c r="P1415" i="71"/>
  <c r="P1416" i="71"/>
  <c r="P1417" i="71"/>
  <c r="P1418" i="71"/>
  <c r="P1419" i="71"/>
  <c r="P1420" i="71"/>
  <c r="P1421" i="71"/>
  <c r="P1422" i="71"/>
  <c r="P1423" i="71"/>
  <c r="P1424" i="71"/>
  <c r="P1425" i="71"/>
  <c r="P1426" i="71"/>
  <c r="P1427" i="71"/>
  <c r="P1428" i="71"/>
  <c r="P1429" i="71"/>
  <c r="P1430" i="71"/>
  <c r="P1431" i="71"/>
  <c r="P1432" i="71"/>
  <c r="P1433" i="71"/>
  <c r="P1434" i="71"/>
  <c r="P1435" i="71"/>
  <c r="P1436" i="71"/>
  <c r="P1437" i="71"/>
  <c r="P1438" i="71"/>
  <c r="P1439" i="71"/>
  <c r="P1440" i="71"/>
  <c r="P1441" i="71"/>
  <c r="P1442" i="71"/>
  <c r="P1443" i="71"/>
  <c r="P1444" i="71"/>
  <c r="P1445" i="71"/>
  <c r="P1446" i="71"/>
  <c r="P1447" i="71"/>
  <c r="P1448" i="71"/>
  <c r="P1449" i="71"/>
  <c r="P1450" i="71"/>
  <c r="P1451" i="71"/>
  <c r="P1452" i="71"/>
  <c r="P1453" i="71"/>
  <c r="P1454" i="71"/>
  <c r="P1455" i="71"/>
  <c r="P1456" i="71"/>
  <c r="P1457" i="71"/>
  <c r="P1458" i="71"/>
  <c r="P1459" i="71"/>
  <c r="P1460" i="71"/>
  <c r="P1461" i="71"/>
  <c r="P1462" i="71"/>
  <c r="P1463" i="71"/>
  <c r="P1464" i="71"/>
  <c r="P1465" i="71"/>
  <c r="P1466" i="71"/>
  <c r="P1467" i="71"/>
  <c r="P1468" i="71"/>
  <c r="P1469" i="71"/>
  <c r="P1470" i="71"/>
  <c r="P1471" i="71"/>
  <c r="P1472" i="71"/>
  <c r="P1473" i="71"/>
  <c r="P1474" i="71"/>
  <c r="P1475" i="71"/>
  <c r="P1476" i="71"/>
  <c r="P1477" i="71"/>
  <c r="P1478" i="71"/>
  <c r="P1479" i="71"/>
  <c r="P1480" i="71"/>
  <c r="P1481" i="71"/>
  <c r="P1482" i="71"/>
  <c r="P1483" i="71"/>
  <c r="P1484" i="71"/>
  <c r="P1485" i="71"/>
  <c r="P1486" i="71"/>
  <c r="P1487" i="71"/>
  <c r="P1488" i="71"/>
  <c r="P1489" i="71"/>
  <c r="P1490" i="71"/>
  <c r="P1491" i="71"/>
  <c r="P1492" i="71"/>
  <c r="P1493" i="71"/>
  <c r="P1494" i="71"/>
  <c r="P1495" i="71"/>
  <c r="P1496" i="71"/>
  <c r="P1497" i="71"/>
  <c r="P1498" i="71"/>
  <c r="P1499" i="71"/>
  <c r="P1500" i="71"/>
  <c r="P1501" i="71"/>
  <c r="P1502" i="71"/>
  <c r="P1503" i="71"/>
  <c r="P1504" i="71"/>
  <c r="P1505" i="71"/>
  <c r="P1506" i="71"/>
  <c r="P1507" i="71"/>
  <c r="P1508" i="71"/>
  <c r="P1509" i="71"/>
  <c r="P1510" i="71"/>
  <c r="P1511" i="71"/>
  <c r="P1512" i="71"/>
  <c r="P1513" i="71"/>
  <c r="P1514" i="71"/>
  <c r="P1515" i="71"/>
  <c r="P1516" i="71"/>
  <c r="P1517" i="71"/>
  <c r="P1518" i="71"/>
  <c r="P1519" i="71"/>
  <c r="P1520" i="71"/>
  <c r="P1521" i="71"/>
  <c r="P1522" i="71"/>
  <c r="P1523" i="71"/>
  <c r="P1524" i="71"/>
  <c r="P1525" i="71"/>
  <c r="P1526" i="71"/>
  <c r="P1527" i="71"/>
  <c r="P1528" i="71"/>
  <c r="P1529" i="71"/>
  <c r="P1530" i="71"/>
  <c r="P1531" i="71"/>
  <c r="P1532" i="71"/>
  <c r="P1533" i="71"/>
  <c r="P1534" i="71"/>
  <c r="P1535" i="71"/>
  <c r="P1536" i="71"/>
  <c r="P1537" i="71"/>
  <c r="P1538" i="71"/>
  <c r="P1539" i="71"/>
  <c r="P1540" i="71"/>
  <c r="P1541" i="71"/>
  <c r="P1542" i="71"/>
  <c r="P1543" i="71"/>
  <c r="P1544" i="71"/>
  <c r="P1545" i="71"/>
  <c r="P1546" i="71"/>
  <c r="P1547" i="71"/>
  <c r="P1548" i="71"/>
  <c r="P1549" i="71"/>
  <c r="P1550" i="71"/>
  <c r="P1551" i="71"/>
  <c r="P1552" i="71"/>
  <c r="P1553" i="71"/>
  <c r="P1554" i="71"/>
  <c r="P1555" i="71"/>
  <c r="P1556" i="71"/>
  <c r="P1557" i="71"/>
  <c r="P1558" i="71"/>
  <c r="P1559" i="71"/>
  <c r="P1560" i="71"/>
  <c r="P1561" i="71"/>
  <c r="P1562" i="71"/>
  <c r="P1563" i="71"/>
  <c r="P1564" i="71"/>
  <c r="P1565" i="71"/>
  <c r="P1566" i="71"/>
  <c r="P1567" i="71"/>
  <c r="P1568" i="71"/>
  <c r="P1569" i="71"/>
  <c r="P1570" i="71"/>
  <c r="P1571" i="71"/>
  <c r="P1572" i="71"/>
  <c r="P1573" i="71"/>
  <c r="P1574" i="71"/>
  <c r="P1575" i="71"/>
  <c r="P1576" i="71"/>
  <c r="P1577" i="71"/>
  <c r="P1578" i="71"/>
  <c r="P1579" i="71"/>
  <c r="P1580" i="71"/>
  <c r="P1581" i="71"/>
  <c r="P1582" i="71"/>
  <c r="P1583" i="71"/>
  <c r="P1584" i="71"/>
  <c r="P1585" i="71"/>
  <c r="P1586" i="71"/>
  <c r="P1587" i="71"/>
  <c r="P1588" i="71"/>
  <c r="P1589" i="71"/>
  <c r="P1590" i="71"/>
  <c r="P1591" i="71"/>
  <c r="P1592" i="71"/>
  <c r="P1593" i="71"/>
  <c r="P1594" i="71"/>
  <c r="P1595" i="71"/>
  <c r="P1596" i="71"/>
  <c r="P1597" i="71"/>
  <c r="P1598" i="71"/>
  <c r="P1599" i="71"/>
  <c r="P1600" i="71"/>
  <c r="P1601" i="71"/>
  <c r="P1602" i="71"/>
  <c r="P1603" i="71"/>
  <c r="P1604" i="71"/>
  <c r="P1605" i="71"/>
  <c r="P1606" i="71"/>
  <c r="P1607" i="71"/>
  <c r="P1608" i="71"/>
  <c r="P1609" i="71"/>
  <c r="P1610" i="71"/>
  <c r="P1611" i="71"/>
  <c r="P1612" i="71"/>
  <c r="P1613" i="71"/>
  <c r="P1614" i="71"/>
  <c r="P1615" i="71"/>
  <c r="P1616" i="71"/>
  <c r="P1617" i="71"/>
  <c r="P1618" i="71"/>
  <c r="P1619" i="71"/>
  <c r="P1620" i="71"/>
  <c r="P1621" i="71"/>
  <c r="P1622" i="71"/>
  <c r="P1623" i="71"/>
  <c r="P1624" i="71"/>
  <c r="P1625" i="71"/>
  <c r="P1626" i="71"/>
  <c r="P1627" i="71"/>
  <c r="P1628" i="71"/>
  <c r="P1629" i="71"/>
  <c r="P1630" i="71"/>
  <c r="P1631" i="71"/>
  <c r="P1632" i="71"/>
  <c r="P1633" i="71"/>
  <c r="P1634" i="71"/>
  <c r="P1635" i="71"/>
  <c r="P1636" i="71"/>
  <c r="P1637" i="71"/>
  <c r="P1638" i="71"/>
  <c r="P1639" i="71"/>
  <c r="P1640" i="71"/>
  <c r="P1641" i="71"/>
  <c r="P1642" i="71"/>
  <c r="P1643" i="71"/>
  <c r="P1644" i="71"/>
  <c r="P1645" i="71"/>
  <c r="P1646" i="71"/>
  <c r="P1647" i="71"/>
  <c r="P1648" i="71"/>
  <c r="P1649" i="71"/>
  <c r="P1650" i="71"/>
  <c r="P1651" i="71"/>
  <c r="P1652" i="71"/>
  <c r="P1653" i="71"/>
  <c r="P1654" i="71"/>
  <c r="P1655" i="71"/>
  <c r="P1656" i="71"/>
  <c r="P1657" i="71"/>
  <c r="P1658" i="71"/>
  <c r="P1659" i="71"/>
  <c r="P1660" i="71"/>
  <c r="P1661" i="71"/>
  <c r="P1662" i="71"/>
  <c r="P1663" i="71"/>
  <c r="P1664" i="71"/>
  <c r="P1665" i="71"/>
  <c r="P1666" i="71"/>
  <c r="P1667" i="71"/>
  <c r="P1668" i="71"/>
  <c r="P1669" i="71"/>
  <c r="P1670" i="71"/>
  <c r="P1671" i="71"/>
  <c r="P1672" i="71"/>
  <c r="P1673" i="71"/>
  <c r="P1674" i="71"/>
  <c r="P1675" i="71"/>
  <c r="P1676" i="71"/>
  <c r="P1677" i="71"/>
  <c r="P1678" i="71"/>
  <c r="P1679" i="71"/>
  <c r="P1680" i="71"/>
  <c r="P1681" i="71"/>
  <c r="P1682" i="71"/>
  <c r="P1683" i="71"/>
  <c r="P1684" i="71"/>
  <c r="P1685" i="71"/>
  <c r="P1686" i="71"/>
  <c r="P1687" i="71"/>
  <c r="P1688" i="71"/>
  <c r="P1689" i="71"/>
  <c r="P1690" i="71"/>
  <c r="P1691" i="71"/>
  <c r="P1692" i="71"/>
  <c r="P1693" i="71"/>
  <c r="P1694" i="71"/>
  <c r="P1695" i="71"/>
  <c r="P1696" i="71"/>
  <c r="P1697" i="71"/>
  <c r="P1698" i="71"/>
  <c r="P1699" i="71"/>
  <c r="P1700" i="71"/>
  <c r="P1701" i="71"/>
  <c r="P1702" i="71"/>
  <c r="P1703" i="71"/>
  <c r="P1704" i="71"/>
  <c r="P1705" i="71"/>
  <c r="P1706" i="71"/>
  <c r="P1707" i="71"/>
  <c r="P1708" i="71"/>
  <c r="P1709" i="71"/>
  <c r="P1710" i="71"/>
  <c r="P1711" i="71"/>
  <c r="P1712" i="71"/>
  <c r="P1713" i="71"/>
  <c r="P1714" i="71"/>
  <c r="P1715" i="71"/>
  <c r="P1716" i="71"/>
  <c r="P1717" i="71"/>
  <c r="P1718" i="71"/>
  <c r="P1719" i="71"/>
  <c r="P1720" i="71"/>
  <c r="P1721" i="71"/>
  <c r="P1722" i="71"/>
  <c r="P1723" i="71"/>
  <c r="P1724" i="71"/>
  <c r="P1725" i="71"/>
  <c r="P1726" i="71"/>
  <c r="P1727" i="71"/>
  <c r="P1728" i="71"/>
  <c r="P1729" i="71"/>
  <c r="P1730" i="71"/>
  <c r="P1731" i="71"/>
  <c r="P1732" i="71"/>
  <c r="P1733" i="71"/>
  <c r="P1734" i="71"/>
  <c r="P1735" i="71"/>
  <c r="P1736" i="71"/>
  <c r="P1737" i="71"/>
  <c r="P1738" i="71"/>
  <c r="P1739" i="71"/>
  <c r="P1740" i="71"/>
  <c r="P1741" i="71"/>
  <c r="P1742" i="71"/>
  <c r="P1743" i="71"/>
  <c r="P1744" i="71"/>
  <c r="P1745" i="71"/>
  <c r="P1746" i="71"/>
  <c r="P1747" i="71"/>
  <c r="P1748" i="71"/>
  <c r="P1749" i="71"/>
  <c r="P1750" i="71"/>
  <c r="P1751" i="71"/>
  <c r="P1752" i="71"/>
  <c r="P1753" i="71"/>
  <c r="P1754" i="71"/>
  <c r="P1755" i="71"/>
  <c r="P1756" i="71"/>
  <c r="P1757" i="71"/>
  <c r="P1758" i="71"/>
  <c r="P1759" i="71"/>
  <c r="P1760" i="71"/>
  <c r="P1761" i="71"/>
  <c r="P1762" i="71"/>
  <c r="P1763" i="71"/>
  <c r="P1764" i="71"/>
  <c r="P1765" i="71"/>
  <c r="P1766" i="71"/>
  <c r="P1767" i="71"/>
  <c r="P1768" i="71"/>
  <c r="P1769" i="71"/>
  <c r="P1770" i="71"/>
  <c r="P1771" i="71"/>
  <c r="P1772" i="71"/>
  <c r="P1773" i="71"/>
  <c r="P1774" i="71"/>
  <c r="P1775" i="71"/>
  <c r="P1776" i="71"/>
  <c r="P1777" i="71"/>
  <c r="P1778" i="71"/>
  <c r="P1779" i="71"/>
  <c r="P1780" i="71"/>
  <c r="P1781" i="71"/>
  <c r="P1782" i="71"/>
  <c r="P1783" i="71"/>
  <c r="P1784" i="71"/>
  <c r="P1785" i="71"/>
  <c r="P1786" i="71"/>
  <c r="P1787" i="71"/>
  <c r="P1788" i="71"/>
  <c r="P1789" i="71"/>
  <c r="P1790" i="71"/>
  <c r="P1791" i="71"/>
  <c r="P1792" i="71"/>
  <c r="P1793" i="71"/>
  <c r="P1794" i="71"/>
  <c r="P1795" i="71"/>
  <c r="P1796" i="71"/>
  <c r="P1797" i="71"/>
  <c r="P1798" i="71"/>
  <c r="P1799" i="71"/>
  <c r="P1800" i="71"/>
  <c r="P1801" i="71"/>
  <c r="P1802" i="71"/>
  <c r="P1803" i="71"/>
  <c r="P1804" i="71"/>
  <c r="P1805" i="71"/>
  <c r="P1806" i="71"/>
  <c r="P1807" i="71"/>
  <c r="P1808" i="71"/>
  <c r="P1809" i="71"/>
  <c r="P1810" i="71"/>
  <c r="P1811" i="71"/>
  <c r="P1812" i="71"/>
  <c r="P1813" i="71"/>
  <c r="P1814" i="71"/>
  <c r="P1815" i="71"/>
  <c r="P1816" i="71"/>
  <c r="P1817" i="71"/>
  <c r="P1818" i="71"/>
  <c r="P1819" i="71"/>
  <c r="P1820" i="71"/>
  <c r="P1821" i="71"/>
  <c r="P1822" i="71"/>
  <c r="P1823" i="71"/>
  <c r="P1824" i="71"/>
  <c r="P1825" i="71"/>
  <c r="P1826" i="71"/>
  <c r="P1827" i="71"/>
  <c r="P1828" i="71"/>
  <c r="P1829" i="71"/>
  <c r="P1830" i="71"/>
  <c r="P1831" i="71"/>
  <c r="P1832" i="71"/>
  <c r="P1833" i="71"/>
  <c r="P1834" i="71"/>
  <c r="P1835" i="71"/>
  <c r="P1836" i="71"/>
  <c r="P1837" i="71"/>
  <c r="P1838" i="71"/>
  <c r="P1839" i="71"/>
  <c r="P1840" i="71"/>
  <c r="P1841" i="71"/>
  <c r="P1842" i="71"/>
  <c r="P1843" i="71"/>
  <c r="P1844" i="71"/>
  <c r="P1845" i="71"/>
  <c r="P1846" i="71"/>
  <c r="P1847" i="71"/>
  <c r="P1848" i="71"/>
  <c r="P1849" i="71"/>
  <c r="P1850" i="71"/>
  <c r="P1851" i="71"/>
  <c r="P1852" i="71"/>
  <c r="P1853" i="71"/>
  <c r="P1854" i="71"/>
  <c r="P1855" i="71"/>
  <c r="P1856" i="71"/>
  <c r="P1857" i="71"/>
  <c r="P1858" i="71"/>
  <c r="P1859" i="71"/>
  <c r="P1860" i="71"/>
  <c r="P1861" i="71"/>
  <c r="P1862" i="71"/>
  <c r="P1863" i="71"/>
  <c r="P1864" i="71"/>
  <c r="P1865" i="71"/>
  <c r="P1866" i="71"/>
  <c r="P1867" i="71"/>
  <c r="P1868" i="71"/>
  <c r="P1869" i="71"/>
  <c r="P1870" i="71"/>
  <c r="P1871" i="71"/>
  <c r="P1872" i="71"/>
  <c r="P1873" i="71"/>
  <c r="P1874" i="71"/>
  <c r="P1875" i="71"/>
  <c r="P1876" i="71"/>
  <c r="P1877" i="71"/>
  <c r="P1878" i="71"/>
  <c r="P1879" i="71"/>
  <c r="P1880" i="71"/>
  <c r="P1881" i="71"/>
  <c r="P1882" i="71"/>
  <c r="P1883" i="71"/>
  <c r="P1884" i="71"/>
  <c r="P1885" i="71"/>
  <c r="P1886" i="71"/>
  <c r="P1887" i="71"/>
  <c r="P1888" i="71"/>
  <c r="P1889" i="71"/>
  <c r="P1890" i="71"/>
  <c r="P1891" i="71"/>
  <c r="P1892" i="71"/>
  <c r="P1893" i="71"/>
  <c r="P1894" i="71"/>
  <c r="P1895" i="71"/>
  <c r="P1896" i="71"/>
  <c r="P1897" i="71"/>
  <c r="P1898" i="71"/>
  <c r="P1899" i="71"/>
  <c r="P1900" i="71"/>
  <c r="P1901" i="71"/>
  <c r="P1902" i="71"/>
  <c r="P1903" i="71"/>
  <c r="P1904" i="71"/>
  <c r="P1905" i="71"/>
  <c r="P1906" i="71"/>
  <c r="P1907" i="71"/>
  <c r="P1908" i="71"/>
  <c r="P1909" i="71"/>
  <c r="P1910" i="71"/>
  <c r="P1911" i="71"/>
  <c r="P1912" i="71"/>
  <c r="P1913" i="71"/>
  <c r="P1914" i="71"/>
  <c r="P1915" i="71"/>
  <c r="P1916" i="71"/>
  <c r="P1917" i="71"/>
  <c r="P1918" i="71"/>
  <c r="P1919" i="71"/>
  <c r="P1920" i="71"/>
  <c r="P1921" i="71"/>
  <c r="P1922" i="71"/>
  <c r="P1923" i="71"/>
  <c r="P1924" i="71"/>
  <c r="P1925" i="71"/>
  <c r="P1926" i="71"/>
  <c r="P1927" i="71"/>
  <c r="P1928" i="71"/>
  <c r="P1929" i="71"/>
  <c r="P1930" i="71"/>
  <c r="P1931" i="71"/>
  <c r="P1932" i="71"/>
  <c r="P1933" i="71"/>
  <c r="P1934" i="71"/>
  <c r="P1935" i="71"/>
  <c r="P1936" i="71"/>
  <c r="P1937" i="71"/>
  <c r="P1938" i="71"/>
  <c r="P1939" i="71"/>
  <c r="P1940" i="71"/>
  <c r="P1941" i="71"/>
  <c r="P1942" i="71"/>
  <c r="P1943" i="71"/>
  <c r="P1944" i="71"/>
  <c r="P1945" i="71"/>
  <c r="P1946" i="71"/>
  <c r="P1947" i="71"/>
  <c r="P1948" i="71"/>
  <c r="P1949" i="71"/>
  <c r="P1950" i="71"/>
  <c r="P1951" i="71"/>
  <c r="P1952" i="71"/>
  <c r="P1953" i="71"/>
  <c r="P1954" i="71"/>
  <c r="P1955" i="71"/>
  <c r="P1956" i="71"/>
  <c r="P1957" i="71"/>
  <c r="P1958" i="71"/>
  <c r="P1959" i="71"/>
  <c r="P1960" i="71"/>
  <c r="P1961" i="71"/>
  <c r="P1962" i="71"/>
  <c r="P1963" i="71"/>
  <c r="P1964" i="71"/>
  <c r="P1965" i="71"/>
  <c r="P1966" i="71"/>
  <c r="P1967" i="71"/>
  <c r="P1968" i="71"/>
  <c r="P1969" i="71"/>
  <c r="P1970" i="71"/>
  <c r="P1971" i="71"/>
  <c r="P1972" i="71"/>
  <c r="P1973" i="71"/>
  <c r="P1974" i="71"/>
  <c r="P1975" i="71"/>
  <c r="P1976" i="71"/>
  <c r="P1977" i="71"/>
  <c r="P1978" i="71"/>
  <c r="P1979" i="71"/>
  <c r="P1980" i="71"/>
  <c r="P1981" i="71"/>
  <c r="P1982" i="71"/>
  <c r="P1983" i="71"/>
  <c r="P1984" i="71"/>
  <c r="P1985" i="71"/>
  <c r="P1986" i="71"/>
  <c r="P1987" i="71"/>
  <c r="P1988" i="71"/>
  <c r="P1989" i="71"/>
  <c r="P1990" i="71"/>
  <c r="P1991" i="71"/>
  <c r="P1992" i="71"/>
  <c r="P1993" i="71"/>
  <c r="P1994" i="71"/>
  <c r="P1995" i="71"/>
  <c r="P1996" i="71"/>
  <c r="P1997" i="71"/>
  <c r="P1998" i="71"/>
  <c r="P1999" i="71"/>
  <c r="P2000" i="71"/>
  <c r="P2001" i="71"/>
  <c r="P2002" i="71"/>
  <c r="P2003" i="71"/>
  <c r="P2004" i="71"/>
  <c r="P2005" i="71"/>
  <c r="P2006" i="71"/>
  <c r="P2007" i="71"/>
  <c r="P2008" i="71"/>
  <c r="P2009" i="71"/>
  <c r="P2010" i="71"/>
  <c r="P2011" i="71"/>
  <c r="P2012" i="71"/>
  <c r="P2013" i="71"/>
  <c r="P2014" i="71"/>
  <c r="P2015" i="71"/>
  <c r="P2016" i="71"/>
  <c r="P2017" i="71"/>
  <c r="P2018" i="71"/>
  <c r="P2019" i="71"/>
  <c r="P2020" i="71"/>
  <c r="P2021" i="71"/>
  <c r="P2022" i="71"/>
  <c r="P2023" i="71"/>
  <c r="P2024" i="71"/>
  <c r="P2025" i="71"/>
  <c r="P2026" i="71"/>
  <c r="P2027" i="71"/>
  <c r="P2028" i="71"/>
  <c r="P2029" i="71"/>
  <c r="P2030" i="71"/>
  <c r="P2031" i="71"/>
  <c r="P2032" i="71"/>
  <c r="P2033" i="71"/>
  <c r="P2034" i="71"/>
  <c r="P2035" i="71"/>
  <c r="P2036" i="71"/>
  <c r="P2037" i="71"/>
  <c r="P2038" i="71"/>
  <c r="P2039" i="71"/>
  <c r="P2040" i="71"/>
  <c r="P2041" i="71"/>
  <c r="P2042" i="71"/>
  <c r="P2043" i="71"/>
  <c r="P2044" i="71"/>
  <c r="P2045" i="71"/>
  <c r="P2046" i="71"/>
  <c r="P2047" i="71"/>
  <c r="P2048" i="71"/>
  <c r="P2049" i="71"/>
  <c r="P2050" i="71"/>
  <c r="P2051" i="71"/>
  <c r="P2052" i="71"/>
  <c r="P2053" i="71"/>
  <c r="P2054" i="71"/>
  <c r="P2055" i="71"/>
  <c r="P2056" i="71"/>
  <c r="P2057" i="71"/>
  <c r="P2058" i="71"/>
  <c r="P2059" i="71"/>
  <c r="P2060" i="71"/>
  <c r="P2061" i="71"/>
  <c r="P2062" i="71"/>
  <c r="P2063" i="71"/>
  <c r="P2064" i="71"/>
  <c r="P2065" i="71"/>
  <c r="P2066" i="71"/>
  <c r="P2067" i="71"/>
  <c r="P2068" i="71"/>
  <c r="P2069" i="71"/>
  <c r="P2070" i="71"/>
  <c r="P2071" i="71"/>
  <c r="P2072" i="71"/>
  <c r="P2073" i="71"/>
  <c r="P2074" i="71"/>
  <c r="P2075" i="71"/>
  <c r="P2076" i="71"/>
  <c r="P2077" i="71"/>
  <c r="P2078" i="71"/>
  <c r="P2079" i="71"/>
  <c r="P2080" i="71"/>
  <c r="P2081" i="71"/>
  <c r="P2082" i="71"/>
  <c r="P2083" i="71"/>
  <c r="P2084" i="71"/>
  <c r="P2085" i="71"/>
  <c r="P2086" i="71"/>
  <c r="P2087" i="71"/>
  <c r="P2088" i="71"/>
  <c r="P2089" i="71"/>
  <c r="P2090" i="71"/>
  <c r="P2091" i="71"/>
  <c r="P2092" i="71"/>
  <c r="P2093" i="71"/>
  <c r="P2094" i="71"/>
  <c r="P2095" i="71"/>
  <c r="P2096" i="71"/>
  <c r="P2097" i="71"/>
  <c r="P2098" i="71"/>
  <c r="P2099" i="71"/>
  <c r="P2100" i="71"/>
  <c r="P2101" i="71"/>
  <c r="P2102" i="71"/>
  <c r="P2103" i="71"/>
  <c r="P2104" i="71"/>
  <c r="P2105" i="71"/>
  <c r="P2106" i="71"/>
  <c r="P2107" i="71"/>
  <c r="P2108" i="71"/>
  <c r="P2109" i="71"/>
  <c r="P2110" i="71"/>
  <c r="P2111" i="71"/>
  <c r="P2112" i="71"/>
  <c r="P2113" i="71"/>
  <c r="P2114" i="71"/>
  <c r="P2115" i="71"/>
  <c r="P2116" i="71"/>
  <c r="P2117" i="71"/>
  <c r="P2118" i="71"/>
  <c r="P2119" i="71"/>
  <c r="P2120" i="71"/>
  <c r="P2121" i="71"/>
  <c r="P2122" i="71"/>
  <c r="P2123" i="71"/>
  <c r="P2124" i="71"/>
  <c r="P2125" i="71"/>
  <c r="P2126" i="71"/>
  <c r="P2127" i="71"/>
  <c r="P2128" i="71"/>
  <c r="P2129" i="71"/>
  <c r="P2130" i="71"/>
  <c r="P2131" i="71"/>
  <c r="P2132" i="71"/>
  <c r="P2133" i="71"/>
  <c r="P2134" i="71"/>
  <c r="P2135" i="71"/>
  <c r="P2136" i="71"/>
  <c r="P2137" i="71"/>
  <c r="P2138" i="71"/>
  <c r="P2139" i="71"/>
  <c r="P2140" i="71"/>
  <c r="P2141" i="71"/>
  <c r="P2142" i="71"/>
  <c r="P2143" i="71"/>
  <c r="P2144" i="71"/>
  <c r="P2145" i="71"/>
  <c r="P2146" i="71"/>
  <c r="P2147" i="71"/>
  <c r="P2148" i="71"/>
  <c r="P2149" i="71"/>
  <c r="P2150" i="71"/>
  <c r="P2151" i="71"/>
  <c r="P2152" i="71"/>
  <c r="P2153" i="71"/>
  <c r="P2154" i="71"/>
  <c r="P2155" i="71"/>
  <c r="P2156" i="71"/>
  <c r="P2157" i="71"/>
  <c r="P2158" i="71"/>
  <c r="P2159" i="71"/>
  <c r="P2160" i="71"/>
  <c r="P2161" i="71"/>
  <c r="P2162" i="71"/>
  <c r="P2163" i="71"/>
  <c r="P2164" i="71"/>
  <c r="P2165" i="71"/>
  <c r="P2166" i="71"/>
  <c r="P2167" i="71"/>
  <c r="P2168" i="71"/>
  <c r="P2169" i="71"/>
  <c r="P2170" i="71"/>
  <c r="P2171" i="71"/>
  <c r="P2172" i="71"/>
  <c r="P2173" i="71"/>
  <c r="P2174" i="71"/>
  <c r="P2175" i="71"/>
  <c r="P2176" i="71"/>
  <c r="P2177" i="71"/>
  <c r="P2178" i="71"/>
  <c r="P2179" i="71"/>
  <c r="P2180" i="71"/>
  <c r="P2181" i="71"/>
  <c r="P2182" i="71"/>
  <c r="P2183" i="71"/>
  <c r="P2184" i="71"/>
  <c r="P2185" i="71"/>
  <c r="P2186" i="71"/>
  <c r="P2187" i="71"/>
  <c r="P2188" i="71"/>
  <c r="P2189" i="71"/>
  <c r="P2190" i="71"/>
  <c r="P2191" i="71"/>
  <c r="P2192" i="71"/>
  <c r="P2193" i="71"/>
  <c r="P2194" i="71"/>
  <c r="P2195" i="71"/>
  <c r="P2196" i="71"/>
  <c r="P2197" i="71"/>
  <c r="P2198" i="71"/>
  <c r="P2199" i="71"/>
  <c r="P2200" i="71"/>
  <c r="P2201" i="71"/>
  <c r="P2202" i="71"/>
  <c r="P2203" i="71"/>
  <c r="P2204" i="71"/>
  <c r="P2205" i="71"/>
  <c r="P2206" i="71"/>
  <c r="P2207" i="71"/>
  <c r="P2208" i="71"/>
  <c r="P2209" i="71"/>
  <c r="P2210" i="71"/>
  <c r="P2211" i="71"/>
  <c r="P2212" i="71"/>
  <c r="P2213" i="71"/>
  <c r="P2214" i="71"/>
  <c r="P2215" i="71"/>
  <c r="P2216" i="71"/>
  <c r="P2217" i="71"/>
  <c r="P2218" i="71"/>
  <c r="P2219" i="71"/>
  <c r="P2220" i="71"/>
  <c r="P2221" i="71"/>
  <c r="P2222" i="71"/>
  <c r="P2223" i="71"/>
  <c r="P2224" i="71"/>
  <c r="P2225" i="71"/>
  <c r="P2226" i="71"/>
  <c r="P2227" i="71"/>
  <c r="P2228" i="71"/>
  <c r="P2229" i="71"/>
  <c r="P2230" i="71"/>
  <c r="P2231" i="71"/>
  <c r="P2232" i="71"/>
  <c r="P2233" i="71"/>
  <c r="P2234" i="71"/>
  <c r="P2235" i="71"/>
  <c r="P2236" i="71"/>
  <c r="P2237" i="71"/>
  <c r="P2238" i="71"/>
  <c r="P2239" i="71"/>
  <c r="P2240" i="71"/>
  <c r="P2241" i="71"/>
  <c r="P2242" i="71"/>
  <c r="P2243" i="71"/>
  <c r="P2244" i="71"/>
  <c r="P2245" i="71"/>
  <c r="P2246" i="71"/>
  <c r="P2247" i="71"/>
  <c r="P2248" i="71"/>
  <c r="P2249" i="71"/>
  <c r="P2250" i="71"/>
  <c r="P2251" i="71"/>
  <c r="P2252" i="71"/>
  <c r="P2253" i="71"/>
  <c r="P2254" i="71"/>
  <c r="P2255" i="71"/>
  <c r="P2256" i="71"/>
  <c r="P2257" i="71"/>
  <c r="P2258" i="71"/>
  <c r="P2259" i="71"/>
  <c r="P2260" i="71"/>
  <c r="P2261" i="71"/>
  <c r="P2262" i="71"/>
  <c r="P2263" i="71"/>
  <c r="P2264" i="71"/>
  <c r="P2265" i="71"/>
  <c r="P2266" i="71"/>
  <c r="P2267" i="71"/>
  <c r="P2268" i="71"/>
  <c r="P2269" i="71"/>
  <c r="P2270" i="71"/>
  <c r="P2271" i="71"/>
  <c r="P2272" i="71"/>
  <c r="P2273" i="71"/>
  <c r="P2274" i="71"/>
  <c r="P2275" i="71"/>
  <c r="P2276" i="71"/>
  <c r="P2277" i="71"/>
  <c r="P2278" i="71"/>
  <c r="P2279" i="71"/>
  <c r="P2280" i="71"/>
  <c r="P2281" i="71"/>
  <c r="P2282" i="71"/>
  <c r="P2283" i="71"/>
  <c r="P2284" i="71"/>
  <c r="P2285" i="71"/>
  <c r="P2286" i="71"/>
  <c r="P2287" i="71"/>
  <c r="P2288" i="71"/>
  <c r="P2289" i="71"/>
  <c r="P2290" i="71"/>
  <c r="P2291" i="71"/>
  <c r="P2292" i="71"/>
  <c r="P2293" i="71"/>
  <c r="P2294" i="71"/>
  <c r="P2295" i="71"/>
  <c r="P2296" i="71"/>
  <c r="P2297" i="71"/>
  <c r="P2298" i="71"/>
  <c r="P2299" i="71"/>
  <c r="P2300" i="71"/>
  <c r="P2301" i="71"/>
  <c r="P2302" i="71"/>
  <c r="P2303" i="71"/>
  <c r="P2304" i="71"/>
  <c r="P2305" i="71"/>
  <c r="P2306" i="71"/>
  <c r="P2307" i="71"/>
  <c r="P2308" i="71"/>
  <c r="P2309" i="71"/>
  <c r="P2310" i="71"/>
  <c r="P2311" i="71"/>
  <c r="P2312" i="71"/>
  <c r="P2313" i="71"/>
  <c r="P2314" i="71"/>
  <c r="P2315" i="71"/>
  <c r="P2316" i="71"/>
  <c r="P2317" i="71"/>
  <c r="P2318" i="71"/>
  <c r="P2319" i="71"/>
  <c r="P2320" i="71"/>
  <c r="P2321" i="71"/>
  <c r="P2322" i="71"/>
  <c r="P2323" i="71"/>
  <c r="P2324" i="71"/>
  <c r="P2325" i="71"/>
  <c r="P2326" i="71"/>
  <c r="P2327" i="71"/>
  <c r="P2328" i="71"/>
  <c r="P2329" i="71"/>
  <c r="P2330" i="71"/>
  <c r="P2331" i="71"/>
  <c r="P2332" i="71"/>
  <c r="P2333" i="71"/>
  <c r="P2334" i="71"/>
  <c r="P2335" i="71"/>
  <c r="P2336" i="71"/>
  <c r="P2337" i="71"/>
  <c r="P2338" i="71"/>
  <c r="P2339" i="71"/>
  <c r="P2340" i="71"/>
  <c r="P2341" i="71"/>
  <c r="P2342" i="71"/>
  <c r="P2343" i="71"/>
  <c r="P2344" i="71"/>
  <c r="P2345" i="71"/>
  <c r="P2346" i="71"/>
  <c r="P2347" i="71"/>
  <c r="P2348" i="71"/>
  <c r="P2349" i="71"/>
  <c r="P2350" i="71"/>
  <c r="P2351" i="71"/>
  <c r="P2352" i="71"/>
  <c r="P2353" i="71"/>
  <c r="P2354" i="71"/>
  <c r="P2355" i="71"/>
  <c r="P2356" i="71"/>
  <c r="P2357" i="71"/>
  <c r="P2358" i="71"/>
  <c r="P2359" i="71"/>
  <c r="P2360" i="71"/>
  <c r="P2361" i="71"/>
  <c r="P2362" i="71"/>
  <c r="P2363" i="71"/>
  <c r="P2364" i="71"/>
  <c r="P2365" i="71"/>
  <c r="P2366" i="71"/>
  <c r="P2367" i="71"/>
  <c r="P2368" i="71"/>
  <c r="P2369" i="71"/>
  <c r="P2370" i="71"/>
  <c r="P2371" i="71"/>
  <c r="P2372" i="71"/>
  <c r="P2373" i="71"/>
  <c r="P2374" i="71"/>
  <c r="P2375" i="71"/>
  <c r="P2376" i="71"/>
  <c r="P2377" i="71"/>
  <c r="P2378" i="71"/>
  <c r="P2379" i="71"/>
  <c r="P2380" i="71"/>
  <c r="P2381" i="71"/>
  <c r="P2382" i="71"/>
  <c r="P2383" i="71"/>
  <c r="P2384" i="71"/>
  <c r="P2385" i="71"/>
  <c r="P2386" i="71"/>
  <c r="P2387" i="71"/>
  <c r="P2388" i="71"/>
  <c r="P2389" i="71"/>
  <c r="P2390" i="71"/>
  <c r="P2391" i="71"/>
  <c r="P2392" i="71"/>
  <c r="P2393" i="71"/>
  <c r="P2394" i="71"/>
  <c r="P2395" i="71"/>
  <c r="P2396" i="71"/>
  <c r="P2397" i="71"/>
  <c r="P2398" i="71"/>
  <c r="P2399" i="71"/>
  <c r="P2400" i="71"/>
  <c r="P2401" i="71"/>
  <c r="P2402" i="71"/>
  <c r="P2403" i="71"/>
  <c r="P2404" i="71"/>
  <c r="P2405" i="71"/>
  <c r="P2406" i="71"/>
  <c r="P2407" i="71"/>
  <c r="P2408" i="71"/>
  <c r="P2409" i="71"/>
  <c r="P2410" i="71"/>
  <c r="P2411" i="71"/>
  <c r="P2412" i="71"/>
  <c r="P2413" i="71"/>
  <c r="P2414" i="71"/>
  <c r="P2415" i="71"/>
  <c r="P2416" i="71"/>
  <c r="P2417" i="71"/>
  <c r="P2418" i="71"/>
  <c r="P2419" i="71"/>
  <c r="P2420" i="71"/>
  <c r="P2421" i="71"/>
  <c r="P2422" i="71"/>
  <c r="P2423" i="71"/>
  <c r="P2424" i="71"/>
  <c r="P2425" i="71"/>
  <c r="P2426" i="71"/>
  <c r="P2427" i="71"/>
  <c r="P2428" i="71"/>
  <c r="P2429" i="71"/>
  <c r="P2430" i="71"/>
  <c r="P2431" i="71"/>
  <c r="P2432" i="71"/>
  <c r="P2433" i="71"/>
  <c r="P2434" i="71"/>
  <c r="P2435" i="71"/>
  <c r="P2436" i="71"/>
  <c r="P2437" i="71"/>
  <c r="P2438" i="71"/>
  <c r="P2439" i="71"/>
  <c r="P2440" i="71"/>
  <c r="P2441" i="71"/>
  <c r="P2442" i="71"/>
  <c r="P2443" i="71"/>
  <c r="P2444" i="71"/>
  <c r="P2445" i="71"/>
  <c r="P2446" i="71"/>
  <c r="P2447" i="71"/>
  <c r="P2448" i="71"/>
  <c r="P2449" i="71"/>
  <c r="P2450" i="71"/>
  <c r="P2451" i="71"/>
  <c r="P2452" i="71"/>
  <c r="P2453" i="71"/>
  <c r="P2454" i="71"/>
  <c r="P2455" i="71"/>
  <c r="P2456" i="71"/>
  <c r="P2457" i="71"/>
  <c r="P2458" i="71"/>
  <c r="P2459" i="71"/>
  <c r="P2460" i="71"/>
  <c r="P2461" i="71"/>
  <c r="P2462" i="71"/>
  <c r="P2463" i="71"/>
  <c r="P2464" i="71"/>
  <c r="P2465" i="71"/>
  <c r="P2466" i="71"/>
  <c r="P2467" i="71"/>
  <c r="P2468" i="71"/>
  <c r="P2469" i="71"/>
  <c r="P2470" i="71"/>
  <c r="P2471" i="71"/>
  <c r="P2472" i="71"/>
  <c r="P2473" i="71"/>
  <c r="P2474" i="71"/>
  <c r="P2475" i="71"/>
  <c r="P2476" i="71"/>
  <c r="P2477" i="71"/>
  <c r="P2478" i="71"/>
  <c r="P2479" i="71"/>
  <c r="P2480" i="71"/>
  <c r="P2481" i="71"/>
  <c r="P2482" i="71"/>
  <c r="P2483" i="71"/>
  <c r="P2484" i="71"/>
  <c r="P2485" i="71"/>
  <c r="P2486" i="71"/>
  <c r="P2487" i="71"/>
  <c r="P2488" i="71"/>
  <c r="P2489" i="71"/>
  <c r="P2490" i="71"/>
  <c r="P2491" i="71"/>
  <c r="P2492" i="71"/>
  <c r="P2493" i="71"/>
  <c r="P2494" i="71"/>
  <c r="P2495" i="71"/>
  <c r="P2496" i="71"/>
  <c r="P2497" i="71"/>
  <c r="P2498" i="71"/>
  <c r="P2499" i="71"/>
  <c r="P2500" i="71"/>
  <c r="P2501" i="71"/>
  <c r="P2502" i="71"/>
  <c r="P2503" i="71"/>
  <c r="P2504" i="71"/>
  <c r="P2505" i="71"/>
  <c r="P2506" i="71"/>
  <c r="P2507" i="71"/>
  <c r="P2508" i="71"/>
  <c r="P2509" i="71"/>
  <c r="P2510" i="71"/>
  <c r="P2511" i="71"/>
  <c r="P2512" i="71"/>
  <c r="P2513" i="71"/>
  <c r="P2514" i="71"/>
  <c r="P2515" i="71"/>
  <c r="P2516" i="71"/>
  <c r="P2517" i="71"/>
  <c r="P2518" i="71"/>
  <c r="P2519" i="71"/>
  <c r="P2520" i="71"/>
  <c r="P2521" i="71"/>
  <c r="P2522" i="71"/>
  <c r="P2523" i="71"/>
  <c r="P2524" i="71"/>
  <c r="P2525" i="71"/>
  <c r="P2526" i="71"/>
  <c r="P2527" i="71"/>
  <c r="P2528" i="71"/>
  <c r="P2529" i="71"/>
  <c r="P2530" i="71"/>
  <c r="P2531" i="71"/>
  <c r="P2532" i="71"/>
  <c r="P2533" i="71"/>
  <c r="P2534" i="71"/>
  <c r="P2535" i="71"/>
  <c r="P2536" i="71"/>
  <c r="P2537" i="71"/>
  <c r="P2538" i="71"/>
  <c r="P2539" i="71"/>
  <c r="P2540" i="71"/>
  <c r="P2541" i="71"/>
  <c r="P2542" i="71"/>
  <c r="P2543" i="71"/>
  <c r="P2544" i="71"/>
  <c r="P2545" i="71"/>
  <c r="P2546" i="71"/>
  <c r="P2547" i="71"/>
  <c r="P2548" i="71"/>
  <c r="P2549" i="71"/>
  <c r="P2550" i="71"/>
  <c r="P2551" i="71"/>
  <c r="P2552" i="71"/>
  <c r="P2553" i="71"/>
  <c r="P2554" i="71"/>
  <c r="P2555" i="71"/>
  <c r="P2556" i="71"/>
  <c r="P2557" i="71"/>
  <c r="P2558" i="71"/>
  <c r="P2559" i="71"/>
  <c r="P2560" i="71"/>
  <c r="P2561" i="71"/>
  <c r="P2562" i="71"/>
  <c r="P2563" i="71"/>
  <c r="P2564" i="71"/>
  <c r="P2565" i="71"/>
  <c r="P2566" i="71"/>
  <c r="P2567" i="71"/>
  <c r="P2568" i="71"/>
  <c r="P2569" i="71"/>
  <c r="P2570" i="71"/>
  <c r="P2571" i="71"/>
  <c r="P2572" i="71"/>
  <c r="P2573" i="71"/>
  <c r="P2574" i="71"/>
  <c r="P2575" i="71"/>
  <c r="P2576" i="71"/>
  <c r="P2577" i="71"/>
  <c r="P2578" i="71"/>
  <c r="P2579" i="71"/>
  <c r="P2580" i="71"/>
  <c r="P2581" i="71"/>
  <c r="P2582" i="71"/>
  <c r="P2583" i="71"/>
  <c r="P2584" i="71"/>
  <c r="P2585" i="71"/>
  <c r="P2586" i="71"/>
  <c r="P2587" i="71"/>
  <c r="P2588" i="71"/>
  <c r="P2589" i="71"/>
  <c r="P2590" i="71"/>
  <c r="P2591" i="71"/>
  <c r="P2592" i="71"/>
  <c r="P2593" i="71"/>
  <c r="P2594" i="71"/>
  <c r="P2595" i="71"/>
  <c r="P2596" i="71"/>
  <c r="P2597" i="71"/>
  <c r="P2598" i="71"/>
  <c r="P2599" i="71"/>
  <c r="P2600" i="71"/>
  <c r="P2601" i="71"/>
  <c r="P2602" i="71"/>
  <c r="P2603" i="71"/>
  <c r="P2604" i="71"/>
  <c r="P2605" i="71"/>
  <c r="P2606" i="71"/>
  <c r="P2607" i="71"/>
  <c r="P2608" i="71"/>
  <c r="P2609" i="71"/>
  <c r="P2610" i="71"/>
  <c r="P2611" i="71"/>
  <c r="P2612" i="71"/>
  <c r="P2613" i="71"/>
  <c r="P2614" i="71"/>
  <c r="P2615" i="71"/>
  <c r="P2616" i="71"/>
  <c r="P2617" i="71"/>
  <c r="P2618" i="71"/>
  <c r="P2619" i="71"/>
  <c r="P2620" i="71"/>
  <c r="P2621" i="71"/>
  <c r="P2622" i="71"/>
  <c r="P2623" i="71"/>
  <c r="P2624" i="71"/>
  <c r="P2625" i="71"/>
  <c r="P2626" i="71"/>
  <c r="P2627" i="71"/>
  <c r="P2628" i="71"/>
  <c r="P2629" i="71"/>
  <c r="P2630" i="71"/>
  <c r="P2631" i="71"/>
  <c r="P2632" i="71"/>
  <c r="P2633" i="71"/>
  <c r="P2634" i="71"/>
  <c r="P2635" i="71"/>
  <c r="P2636" i="71"/>
  <c r="P2637" i="71"/>
  <c r="P2638" i="71"/>
  <c r="P2639" i="71"/>
  <c r="P2640" i="71"/>
  <c r="P2641" i="71"/>
  <c r="P2642" i="71"/>
  <c r="P2643" i="71"/>
  <c r="P2644" i="71"/>
  <c r="P2645" i="71"/>
  <c r="P2646" i="71"/>
  <c r="P2647" i="71"/>
  <c r="P2648" i="71"/>
  <c r="P2649" i="71"/>
  <c r="P2650" i="71"/>
  <c r="P2651" i="71"/>
  <c r="P2652" i="71"/>
  <c r="P2653" i="71"/>
  <c r="P2654" i="71"/>
  <c r="P2655" i="71"/>
  <c r="P2656" i="71"/>
  <c r="P2657" i="71"/>
  <c r="P2658" i="71"/>
  <c r="P2659" i="71"/>
  <c r="P2660" i="71"/>
  <c r="P2661" i="71"/>
  <c r="P2662" i="71"/>
  <c r="P2663" i="71"/>
  <c r="P2664" i="71"/>
  <c r="P2665" i="71"/>
  <c r="P2666" i="71"/>
  <c r="P2667" i="71"/>
  <c r="P2668" i="71"/>
  <c r="P2669" i="71"/>
  <c r="P2670" i="71"/>
  <c r="P2671" i="71"/>
  <c r="P2672" i="71"/>
  <c r="P2673" i="71"/>
  <c r="P2674" i="71"/>
  <c r="P2675" i="71"/>
  <c r="P2676" i="71"/>
  <c r="P2677" i="71"/>
  <c r="P2678" i="71"/>
  <c r="P2679" i="71"/>
  <c r="P2680" i="71"/>
  <c r="P2681" i="71"/>
  <c r="P2682" i="71"/>
  <c r="P2683" i="71"/>
  <c r="P2684" i="71"/>
  <c r="P2685" i="71"/>
  <c r="P2686" i="71"/>
  <c r="P2687" i="71"/>
  <c r="P2688" i="71"/>
  <c r="P2689" i="71"/>
  <c r="P2690" i="71"/>
  <c r="P2691" i="71"/>
  <c r="P2692" i="71"/>
  <c r="P2693" i="71"/>
  <c r="P2694" i="71"/>
  <c r="P2695" i="71"/>
  <c r="P2696" i="71"/>
  <c r="P2697" i="71"/>
  <c r="P2698" i="71"/>
  <c r="P2699" i="71"/>
  <c r="P2700" i="71"/>
  <c r="P2701" i="71"/>
  <c r="P2702" i="71"/>
  <c r="P2703" i="71"/>
  <c r="P2704" i="71"/>
  <c r="P2705" i="71"/>
  <c r="P2706" i="71"/>
  <c r="P2707" i="71"/>
  <c r="P2708" i="71"/>
  <c r="P2709" i="71"/>
  <c r="P2710" i="71"/>
  <c r="P2711" i="71"/>
  <c r="P2712" i="71"/>
  <c r="P2713" i="71"/>
  <c r="P2714" i="71"/>
  <c r="P2715" i="71"/>
  <c r="P2716" i="71"/>
  <c r="P2717" i="71"/>
  <c r="P2718" i="71"/>
  <c r="P2719" i="71"/>
  <c r="P2720" i="71"/>
  <c r="P2721" i="71"/>
  <c r="P2722" i="71"/>
  <c r="P2723" i="71"/>
  <c r="P2724" i="71"/>
  <c r="P2725" i="71"/>
  <c r="P2726" i="71"/>
  <c r="P2727" i="71"/>
  <c r="P2728" i="71"/>
  <c r="P2729" i="71"/>
  <c r="P2730" i="71"/>
  <c r="P2731" i="71"/>
  <c r="P2732" i="71"/>
  <c r="P2733" i="71"/>
  <c r="P2734" i="71"/>
  <c r="P2735" i="71"/>
  <c r="P2736" i="71"/>
  <c r="P2737" i="71"/>
  <c r="P2738" i="71"/>
  <c r="P2739" i="71"/>
  <c r="P2740" i="71"/>
  <c r="P2741" i="71"/>
  <c r="P2742" i="71"/>
  <c r="P2743" i="71"/>
  <c r="P2744" i="71"/>
  <c r="P2745" i="71"/>
  <c r="P2746" i="71"/>
  <c r="P2747" i="71"/>
  <c r="P2748" i="71"/>
  <c r="P2749" i="71"/>
  <c r="P2750" i="71"/>
  <c r="P2751" i="71"/>
  <c r="P2752" i="71"/>
  <c r="P2753" i="71"/>
  <c r="P2754" i="71"/>
  <c r="P2755" i="71"/>
  <c r="P2756" i="71"/>
  <c r="P2757" i="71"/>
  <c r="P2758" i="71"/>
  <c r="P2759" i="71"/>
  <c r="P2760" i="71"/>
  <c r="P2761" i="71"/>
  <c r="P2762" i="71"/>
  <c r="P2763" i="71"/>
  <c r="P2764" i="71"/>
  <c r="P2765" i="71"/>
  <c r="P2766" i="71"/>
  <c r="P2767" i="71"/>
  <c r="P2768" i="71"/>
  <c r="P2769" i="71"/>
  <c r="P2770" i="71"/>
  <c r="P2771" i="71"/>
  <c r="P2772" i="71"/>
  <c r="P2773" i="71"/>
  <c r="P2774" i="71"/>
  <c r="P2775" i="71"/>
  <c r="P2776" i="71"/>
  <c r="P2777" i="71"/>
  <c r="P2778" i="71"/>
  <c r="P2779" i="71"/>
  <c r="P2780" i="71"/>
  <c r="P2781" i="71"/>
  <c r="P2782" i="71"/>
  <c r="P2783" i="71"/>
  <c r="P2784" i="71"/>
  <c r="P2785" i="71"/>
  <c r="P2786" i="71"/>
  <c r="P2787" i="71"/>
  <c r="P2788" i="71"/>
  <c r="P2789" i="71"/>
  <c r="P2790" i="71"/>
  <c r="P2791" i="71"/>
  <c r="P2792" i="71"/>
  <c r="P2793" i="71"/>
  <c r="P2794" i="71"/>
  <c r="P2795" i="71"/>
  <c r="P2796" i="71"/>
  <c r="P2797" i="71"/>
  <c r="P2798" i="71"/>
  <c r="P2799" i="71"/>
  <c r="P2800" i="71"/>
  <c r="P2801" i="71"/>
  <c r="P2802" i="71"/>
  <c r="P2803" i="71"/>
  <c r="P2804" i="71"/>
  <c r="P2805" i="71"/>
  <c r="P2806" i="71"/>
  <c r="P2807" i="71"/>
  <c r="P2808" i="71"/>
  <c r="P2809" i="71"/>
  <c r="P2810" i="71"/>
  <c r="P2811" i="71"/>
  <c r="P2812" i="71"/>
  <c r="P2813" i="71"/>
  <c r="P2814" i="71"/>
  <c r="P2815" i="71"/>
  <c r="P2816" i="71"/>
  <c r="P2817" i="71"/>
  <c r="P2818" i="71"/>
  <c r="P2819" i="71"/>
  <c r="P2820" i="71"/>
  <c r="P2821" i="71"/>
  <c r="P2822" i="71"/>
  <c r="P2823" i="71"/>
  <c r="P2824" i="71"/>
  <c r="P2825" i="71"/>
  <c r="P2826" i="71"/>
  <c r="P2827" i="71"/>
  <c r="P2828" i="71"/>
  <c r="P2829" i="71"/>
  <c r="P2830" i="71"/>
  <c r="P2831" i="71"/>
  <c r="P2832" i="71"/>
  <c r="P2833" i="71"/>
  <c r="P2834" i="71"/>
  <c r="P2835" i="71"/>
  <c r="P2836" i="71"/>
  <c r="P2837" i="71"/>
  <c r="P2838" i="71"/>
  <c r="P2839" i="71"/>
  <c r="P2840" i="71"/>
  <c r="P2841" i="71"/>
  <c r="P2842" i="71"/>
  <c r="P2843" i="71"/>
  <c r="P2844" i="71"/>
  <c r="P2845" i="71"/>
  <c r="P2846" i="71"/>
  <c r="P2847" i="71"/>
  <c r="P2848" i="71"/>
  <c r="P2849" i="71"/>
  <c r="P2850" i="71"/>
  <c r="P2851" i="71"/>
  <c r="P2852" i="71"/>
  <c r="P2853" i="71"/>
  <c r="P2854" i="71"/>
  <c r="P2855" i="71"/>
  <c r="P2856" i="71"/>
  <c r="P2857" i="71"/>
  <c r="P2858" i="71"/>
  <c r="P2859" i="71"/>
  <c r="P2860" i="71"/>
  <c r="P2861" i="71"/>
  <c r="P2862" i="71"/>
  <c r="P2863" i="71"/>
  <c r="P2864" i="71"/>
  <c r="P2865" i="71"/>
  <c r="P2866" i="71"/>
  <c r="P2867" i="71"/>
  <c r="P2868" i="71"/>
  <c r="P2869" i="71"/>
  <c r="P2870" i="71"/>
  <c r="P2871" i="71"/>
  <c r="P2872" i="71"/>
  <c r="P2873" i="71"/>
  <c r="P2874" i="71"/>
  <c r="P2875" i="71"/>
  <c r="P2876" i="71"/>
  <c r="P2877" i="71"/>
  <c r="P2878" i="71"/>
  <c r="P2879" i="71"/>
  <c r="P2880" i="71"/>
  <c r="P2881" i="71"/>
  <c r="P2882" i="71"/>
  <c r="P2883" i="71"/>
  <c r="P2884" i="71"/>
  <c r="P2885" i="71"/>
  <c r="P2886" i="71"/>
  <c r="P2887" i="71"/>
  <c r="P2888" i="71"/>
  <c r="P2889" i="71"/>
  <c r="P2890" i="71"/>
  <c r="P2891" i="71"/>
  <c r="P2892" i="71"/>
  <c r="P2893" i="71"/>
  <c r="P2894" i="71"/>
  <c r="P2895" i="71"/>
  <c r="P2896" i="71"/>
  <c r="P2897" i="71"/>
  <c r="P2898" i="71"/>
  <c r="P2899" i="71"/>
  <c r="P2900" i="71"/>
  <c r="P2901" i="71"/>
  <c r="P2902" i="71"/>
  <c r="P2903" i="71"/>
  <c r="P2904" i="71"/>
  <c r="P2905" i="71"/>
  <c r="P2906" i="71"/>
  <c r="P2907" i="71"/>
  <c r="P2908" i="71"/>
  <c r="P2909" i="71"/>
  <c r="P2910" i="71"/>
  <c r="P2911" i="71"/>
  <c r="P2912" i="71"/>
  <c r="P2913" i="71"/>
  <c r="P2914" i="71"/>
  <c r="P2915" i="71"/>
  <c r="P2916" i="71"/>
  <c r="P2917" i="71"/>
  <c r="P2918" i="71"/>
  <c r="P2919" i="71"/>
  <c r="P2920" i="71"/>
  <c r="P2921" i="71"/>
  <c r="P2922" i="71"/>
  <c r="P2923" i="71"/>
  <c r="P2924" i="71"/>
  <c r="P2925" i="71"/>
  <c r="P2926" i="71"/>
  <c r="P2927" i="71"/>
  <c r="P2928" i="71"/>
  <c r="P2929" i="71"/>
  <c r="P2930" i="71"/>
  <c r="P2931" i="71"/>
  <c r="P2932" i="71"/>
  <c r="P2933" i="71"/>
  <c r="P2934" i="71"/>
  <c r="P2935" i="71"/>
  <c r="P2936" i="71"/>
  <c r="P2937" i="71"/>
  <c r="P2938" i="71"/>
  <c r="P2939" i="71"/>
  <c r="P2940" i="71"/>
  <c r="P2941" i="71"/>
  <c r="P2942" i="71"/>
  <c r="P2943" i="71"/>
  <c r="P2944" i="71"/>
  <c r="P2945" i="71"/>
  <c r="P2946" i="71"/>
  <c r="P2947" i="71"/>
  <c r="P2948" i="71"/>
  <c r="P2949" i="71"/>
  <c r="P2950" i="71"/>
  <c r="P2951" i="71"/>
  <c r="P2952" i="71"/>
  <c r="P2953" i="71"/>
  <c r="P2954" i="71"/>
  <c r="P2955" i="71"/>
  <c r="P2956" i="71"/>
  <c r="P2957" i="71"/>
  <c r="P2958" i="71"/>
  <c r="P2959" i="71"/>
  <c r="P2960" i="71"/>
  <c r="P2961" i="71"/>
  <c r="P2962" i="71"/>
  <c r="P2963" i="71"/>
  <c r="P2964" i="71"/>
  <c r="P2965" i="71"/>
  <c r="P2966" i="71"/>
  <c r="P2967" i="71"/>
  <c r="P2968" i="71"/>
  <c r="P2969" i="71"/>
  <c r="P2970" i="71"/>
  <c r="P2971" i="71"/>
  <c r="P2972" i="71"/>
  <c r="P2973" i="71"/>
  <c r="P2974" i="71"/>
  <c r="P2975" i="71"/>
  <c r="P2976" i="71"/>
  <c r="P2977" i="71"/>
  <c r="P2978" i="71"/>
  <c r="P2979" i="71"/>
  <c r="P2980" i="71"/>
  <c r="P2981" i="71"/>
  <c r="P2982" i="71"/>
  <c r="P2983" i="71"/>
  <c r="P2984" i="71"/>
  <c r="P2985" i="71"/>
  <c r="P2986" i="71"/>
  <c r="P2987" i="71"/>
  <c r="P2988" i="71"/>
  <c r="P2989" i="71"/>
  <c r="P2990" i="71"/>
  <c r="P2991" i="71"/>
  <c r="P2992" i="71"/>
  <c r="P2993" i="71"/>
  <c r="P2994" i="71"/>
  <c r="P2995" i="71"/>
  <c r="P2996" i="71"/>
  <c r="P2997" i="71"/>
  <c r="P2998" i="71"/>
  <c r="P2999" i="71"/>
  <c r="P3000" i="71"/>
  <c r="P3001" i="71"/>
  <c r="P3002" i="71"/>
  <c r="P3003" i="71"/>
  <c r="P3004" i="71"/>
  <c r="P3005" i="71"/>
  <c r="P3006" i="71"/>
  <c r="P3007" i="71"/>
  <c r="P3008" i="71"/>
  <c r="P3009" i="71"/>
  <c r="P3010" i="71"/>
  <c r="P3011" i="71"/>
  <c r="P3012" i="71"/>
  <c r="P3013" i="71"/>
  <c r="P3014" i="71"/>
  <c r="P3015" i="71"/>
  <c r="P3016" i="71"/>
  <c r="P3017" i="71"/>
  <c r="P3018" i="71"/>
  <c r="P3019" i="71"/>
  <c r="P3020" i="71"/>
  <c r="P3021" i="71"/>
  <c r="P3022" i="71"/>
  <c r="P3023" i="71"/>
  <c r="P3024" i="71"/>
  <c r="P3025" i="71"/>
  <c r="P3026" i="71"/>
  <c r="P3027" i="71"/>
  <c r="P3028" i="71"/>
  <c r="P3029" i="71"/>
  <c r="P3030" i="71"/>
  <c r="P3031" i="71"/>
  <c r="P3032" i="71"/>
  <c r="P3033" i="71"/>
  <c r="P3034" i="71"/>
  <c r="P3035" i="71"/>
  <c r="P3036" i="71"/>
  <c r="P3037" i="71"/>
  <c r="P3038" i="71"/>
  <c r="P3039" i="71"/>
  <c r="P3040" i="71"/>
  <c r="P3041" i="71"/>
  <c r="P3042" i="71"/>
  <c r="P3043" i="71"/>
  <c r="P3044" i="71"/>
  <c r="P3045" i="71"/>
  <c r="P3046" i="71"/>
  <c r="P3047" i="71"/>
  <c r="P3048" i="71"/>
  <c r="P3049" i="71"/>
  <c r="P3050" i="71"/>
  <c r="P3051" i="71"/>
  <c r="P3052" i="71"/>
  <c r="P3053" i="71"/>
  <c r="P3054" i="71"/>
  <c r="P3055" i="71"/>
  <c r="P3056" i="71"/>
  <c r="P3057" i="71"/>
  <c r="P3058" i="71"/>
  <c r="P3059" i="71"/>
  <c r="P3060" i="71"/>
  <c r="P3061" i="71"/>
  <c r="P3062" i="71"/>
  <c r="P3063" i="71"/>
  <c r="P3064" i="71"/>
  <c r="P3065" i="71"/>
  <c r="P3066" i="71"/>
  <c r="P3067" i="71"/>
  <c r="P3068" i="71"/>
  <c r="P3069" i="71"/>
  <c r="P3070" i="71"/>
  <c r="P3071" i="71"/>
  <c r="P3072" i="71"/>
  <c r="P3073" i="71"/>
  <c r="P3074" i="71"/>
  <c r="P3075" i="71"/>
  <c r="P3076" i="71"/>
  <c r="P3077" i="71"/>
  <c r="P3078" i="71"/>
  <c r="P3079" i="71"/>
  <c r="P3080" i="71"/>
  <c r="P3081" i="71"/>
  <c r="P3082" i="71"/>
  <c r="P3083" i="71"/>
  <c r="P3084" i="71"/>
  <c r="P3085" i="71"/>
  <c r="P3086" i="71"/>
  <c r="P3087" i="71"/>
  <c r="P3088" i="71"/>
  <c r="P3089" i="71"/>
  <c r="P3090" i="71"/>
  <c r="P3091" i="71"/>
  <c r="P3092" i="71"/>
  <c r="P3093" i="71"/>
  <c r="P3094" i="71"/>
  <c r="P3095" i="71"/>
  <c r="P3096" i="71"/>
  <c r="P3097" i="71"/>
  <c r="P3098" i="71"/>
  <c r="P3099" i="71"/>
  <c r="P3100" i="71"/>
  <c r="P3101" i="71"/>
  <c r="P3102" i="71"/>
  <c r="P3103" i="71"/>
  <c r="P3104" i="71"/>
  <c r="P3105" i="71"/>
  <c r="P3106" i="71"/>
  <c r="P3107" i="71"/>
  <c r="P3108" i="71"/>
  <c r="P3109" i="71"/>
  <c r="P3110" i="71"/>
  <c r="P3111" i="71"/>
  <c r="P3112" i="71"/>
  <c r="P3113" i="71"/>
  <c r="P3114" i="71"/>
  <c r="P3115" i="71"/>
  <c r="P3116" i="71"/>
  <c r="P3117" i="71"/>
  <c r="P3118" i="71"/>
  <c r="P3119" i="71"/>
  <c r="P3120" i="71"/>
  <c r="P3121" i="71"/>
  <c r="P3122" i="71"/>
  <c r="P3123" i="71"/>
  <c r="P3124" i="71"/>
  <c r="P3125" i="71"/>
  <c r="P3126" i="71"/>
  <c r="P3127" i="71"/>
  <c r="P3128" i="71"/>
  <c r="P3129" i="71"/>
  <c r="P3130" i="71"/>
  <c r="P3131" i="71"/>
  <c r="P3132" i="71"/>
  <c r="P3133" i="71"/>
  <c r="P3134" i="71"/>
  <c r="P3135" i="71"/>
  <c r="P3136" i="71"/>
  <c r="P3137" i="71"/>
  <c r="P3138" i="71"/>
  <c r="P3139" i="71"/>
  <c r="P3140" i="71"/>
  <c r="P3141" i="71"/>
  <c r="P3142" i="71"/>
  <c r="P3143" i="71"/>
  <c r="P3144" i="71"/>
  <c r="P3145" i="71"/>
  <c r="P3146" i="71"/>
  <c r="P3147" i="71"/>
  <c r="P3148" i="71"/>
  <c r="P3149" i="71"/>
  <c r="P3150" i="71"/>
  <c r="P3151" i="71"/>
  <c r="P3152" i="71"/>
  <c r="P3153" i="71"/>
  <c r="P3154" i="71"/>
  <c r="P3155" i="71"/>
  <c r="P3156" i="71"/>
  <c r="P3157" i="71"/>
  <c r="P3158" i="71"/>
  <c r="P3159" i="71"/>
  <c r="P3160" i="71"/>
  <c r="P3161" i="71"/>
  <c r="P3162" i="71"/>
  <c r="P3163" i="71"/>
  <c r="P3164" i="71"/>
  <c r="P3165" i="71"/>
  <c r="P3166" i="71"/>
  <c r="P3167" i="71"/>
  <c r="P3168" i="71"/>
  <c r="P3169" i="71"/>
  <c r="P3170" i="71"/>
  <c r="P3171" i="71"/>
  <c r="P3172" i="71"/>
  <c r="P3173" i="71"/>
  <c r="P3174" i="71"/>
  <c r="P3175" i="71"/>
  <c r="P3176" i="71"/>
  <c r="P3177" i="71"/>
  <c r="P3178" i="71"/>
  <c r="P3179" i="71"/>
  <c r="P3180" i="71"/>
  <c r="P3181" i="71"/>
  <c r="P3182" i="71"/>
  <c r="P3183" i="71"/>
  <c r="P3184" i="71"/>
  <c r="P3185" i="71"/>
  <c r="P3186" i="71"/>
  <c r="P3187" i="71"/>
  <c r="P3188" i="71"/>
  <c r="P3189" i="71"/>
  <c r="P3190" i="71"/>
  <c r="P3191" i="71"/>
  <c r="P3192" i="71"/>
  <c r="P3193" i="71"/>
  <c r="P3194" i="71"/>
  <c r="P3195" i="71"/>
  <c r="P3196" i="71"/>
  <c r="P3197" i="71"/>
  <c r="P3198" i="71"/>
  <c r="P3199" i="71"/>
  <c r="P3200" i="71"/>
  <c r="P3201" i="71"/>
  <c r="P3202" i="71"/>
  <c r="P3203" i="71"/>
  <c r="P3204" i="71"/>
  <c r="P3205" i="71"/>
  <c r="P3206" i="71"/>
  <c r="P3207" i="71"/>
  <c r="P3208" i="71"/>
  <c r="P3209" i="71"/>
  <c r="P3210" i="71"/>
  <c r="P3211" i="71"/>
  <c r="P3212" i="71"/>
  <c r="P3213" i="71"/>
  <c r="P3214" i="71"/>
  <c r="P3215" i="71"/>
  <c r="P3216" i="71"/>
  <c r="P3217" i="71"/>
  <c r="P3218" i="71"/>
  <c r="P3219" i="71"/>
  <c r="P3220" i="71"/>
  <c r="P3221" i="71"/>
  <c r="P3222" i="71"/>
  <c r="P3223" i="71"/>
  <c r="P3224" i="71"/>
  <c r="P3225" i="71"/>
  <c r="P3226" i="71"/>
  <c r="P3227" i="71"/>
  <c r="P3228" i="71"/>
  <c r="P3229" i="71"/>
  <c r="P3230" i="71"/>
  <c r="P3231" i="71"/>
  <c r="P3232" i="71"/>
  <c r="P3233" i="71"/>
  <c r="P3234" i="71"/>
  <c r="P3235" i="71"/>
  <c r="P3236" i="71"/>
  <c r="P3237" i="71"/>
  <c r="P3238" i="71"/>
  <c r="P3239" i="71"/>
  <c r="P3240" i="71"/>
  <c r="P3241" i="71"/>
  <c r="P3242" i="71"/>
  <c r="P3243" i="71"/>
  <c r="P3244" i="71"/>
  <c r="P3245" i="71"/>
  <c r="P3246" i="71"/>
  <c r="P3247" i="71"/>
  <c r="P3248" i="71"/>
  <c r="P3249" i="71"/>
  <c r="P3250" i="71"/>
  <c r="P3251" i="71"/>
  <c r="P3252" i="71"/>
  <c r="P3253" i="71"/>
  <c r="P3254" i="71"/>
  <c r="P3255" i="71"/>
  <c r="P3256" i="71"/>
  <c r="P3257" i="71"/>
  <c r="P3258" i="71"/>
  <c r="P3259" i="71"/>
  <c r="P3260" i="71"/>
  <c r="P3261" i="71"/>
  <c r="P3262" i="71"/>
  <c r="P3263" i="71"/>
  <c r="P3264" i="71"/>
  <c r="P3265" i="71"/>
  <c r="P3266" i="71"/>
  <c r="P3267" i="71"/>
  <c r="P3268" i="71"/>
  <c r="P3269" i="71"/>
  <c r="P3270" i="71"/>
  <c r="P3271" i="71"/>
  <c r="P3272" i="71"/>
  <c r="P3273" i="71"/>
  <c r="P3274" i="71"/>
  <c r="P3275" i="71"/>
  <c r="P3276" i="71"/>
  <c r="P3277" i="71"/>
  <c r="P3278" i="71"/>
  <c r="P3279" i="71"/>
  <c r="P3280" i="71"/>
  <c r="P3281" i="71"/>
  <c r="P3282" i="71"/>
  <c r="P3283" i="71"/>
  <c r="P3284" i="71"/>
  <c r="P3285" i="71"/>
  <c r="P3286" i="71"/>
  <c r="P3287" i="71"/>
  <c r="P3288" i="71"/>
  <c r="P3289" i="71"/>
  <c r="P3290" i="71"/>
  <c r="P3291" i="71"/>
  <c r="P3292" i="71"/>
  <c r="P3293" i="71"/>
  <c r="P3294" i="71"/>
  <c r="P3295" i="71"/>
  <c r="P3296" i="71"/>
  <c r="P3297" i="71"/>
  <c r="P3298" i="71"/>
  <c r="P3299" i="71"/>
  <c r="P3300" i="71"/>
  <c r="P3301" i="71"/>
  <c r="P3302" i="71"/>
  <c r="P3303" i="71"/>
  <c r="P3304" i="71"/>
  <c r="P3305" i="71"/>
  <c r="P3306" i="71"/>
  <c r="P3307" i="71"/>
  <c r="P3308" i="71"/>
  <c r="P3309" i="71"/>
  <c r="P3310" i="71"/>
  <c r="P3311" i="71"/>
  <c r="P3312" i="71"/>
  <c r="P3313" i="71"/>
  <c r="P3314" i="71"/>
  <c r="P3315" i="71"/>
  <c r="P3316" i="71"/>
  <c r="P3317" i="71"/>
  <c r="P3318" i="71"/>
  <c r="P3319" i="71"/>
  <c r="P3320" i="71"/>
  <c r="P3321" i="71"/>
  <c r="P3322" i="71"/>
  <c r="P3323" i="71"/>
  <c r="P3324" i="71"/>
  <c r="P3325" i="71"/>
  <c r="P3326" i="71"/>
  <c r="P3327" i="71"/>
  <c r="P3328" i="71"/>
  <c r="P3329" i="71"/>
  <c r="P3330" i="71"/>
  <c r="P3331" i="71"/>
  <c r="P3332" i="71"/>
  <c r="P3333" i="71"/>
  <c r="P3334" i="71"/>
  <c r="P3335" i="71"/>
  <c r="P3336" i="71"/>
  <c r="P3337" i="71"/>
  <c r="P3338" i="71"/>
  <c r="P3339" i="71"/>
  <c r="P3340" i="71"/>
  <c r="P3341" i="71"/>
  <c r="P3342" i="71"/>
  <c r="P3343" i="71"/>
  <c r="P3344" i="71"/>
  <c r="P3345" i="71"/>
  <c r="P3346" i="71"/>
  <c r="P3347" i="71"/>
  <c r="P3348" i="71"/>
  <c r="P3349" i="71"/>
  <c r="P3350" i="71"/>
  <c r="P3351" i="71"/>
  <c r="P3352" i="71"/>
  <c r="P3353" i="71"/>
  <c r="P3354" i="71"/>
  <c r="P3355" i="71"/>
  <c r="P3356" i="71"/>
  <c r="P3357" i="71"/>
  <c r="P3358" i="71"/>
  <c r="P3359" i="71"/>
  <c r="P3360" i="71"/>
  <c r="P3361" i="71"/>
  <c r="P3362" i="71"/>
  <c r="P3363" i="71"/>
  <c r="P3364" i="71"/>
  <c r="P3365" i="71"/>
  <c r="P3366" i="71"/>
  <c r="P3367" i="71"/>
  <c r="P3368" i="71"/>
  <c r="P3369" i="71"/>
  <c r="P3370" i="71"/>
  <c r="P3371" i="71"/>
  <c r="P3372" i="71"/>
  <c r="P3373" i="71"/>
  <c r="P3374" i="71"/>
  <c r="P3375" i="71"/>
  <c r="P3376" i="71"/>
  <c r="P3377" i="71"/>
  <c r="P3378" i="71"/>
  <c r="P3379" i="71"/>
  <c r="P3380" i="71"/>
  <c r="P3381" i="71"/>
  <c r="P3382" i="71"/>
  <c r="P3383" i="71"/>
  <c r="P3384" i="71"/>
  <c r="P3385" i="71"/>
  <c r="P3386" i="71"/>
  <c r="P3387" i="71"/>
  <c r="P3388" i="71"/>
  <c r="P3389" i="71"/>
  <c r="P3390" i="71"/>
  <c r="P3391" i="71"/>
  <c r="P3392" i="71"/>
  <c r="P3393" i="71"/>
  <c r="P3394" i="71"/>
  <c r="P3395" i="71"/>
  <c r="P3396" i="71"/>
  <c r="P3397" i="71"/>
  <c r="P3398" i="71"/>
  <c r="P3399" i="71"/>
  <c r="P3400" i="71"/>
  <c r="P3401" i="71"/>
  <c r="P3402" i="71"/>
  <c r="P3403" i="71"/>
  <c r="P3404" i="71"/>
  <c r="P3405" i="71"/>
  <c r="P3406" i="71"/>
  <c r="P3407" i="71"/>
  <c r="P3408" i="71"/>
  <c r="P3409" i="71"/>
  <c r="P3410" i="71"/>
  <c r="P3411" i="71"/>
  <c r="P3412" i="71"/>
  <c r="P3413" i="71"/>
  <c r="P3414" i="71"/>
  <c r="P3415" i="71"/>
  <c r="P3416" i="71"/>
  <c r="P3417" i="71"/>
  <c r="P3418" i="71"/>
  <c r="P3419" i="71"/>
  <c r="P3420" i="71"/>
  <c r="P3421" i="71"/>
  <c r="P3422" i="71"/>
  <c r="P3423" i="71"/>
  <c r="P3424" i="71"/>
  <c r="P3425" i="71"/>
  <c r="P3426" i="71"/>
  <c r="P3427" i="71"/>
  <c r="P3428" i="71"/>
  <c r="P3429" i="71"/>
  <c r="P3430" i="71"/>
  <c r="P3431" i="71"/>
  <c r="P3432" i="71"/>
  <c r="P3433" i="71"/>
  <c r="P3434" i="71"/>
  <c r="P3435" i="71"/>
  <c r="P3436" i="71"/>
  <c r="P3437" i="71"/>
  <c r="P3438" i="71"/>
  <c r="P3439" i="71"/>
  <c r="P3440" i="71"/>
  <c r="P3441" i="71"/>
  <c r="P3442" i="71"/>
  <c r="P3443" i="71"/>
  <c r="P3444" i="71"/>
  <c r="P3445" i="71"/>
  <c r="P3446" i="71"/>
  <c r="P3447" i="71"/>
  <c r="P3448" i="71"/>
  <c r="P3449" i="71"/>
  <c r="P3450" i="71"/>
  <c r="P3451" i="71"/>
  <c r="P3452" i="71"/>
  <c r="P3453" i="71"/>
  <c r="P3454" i="71"/>
  <c r="P3455" i="71"/>
  <c r="P3456" i="71"/>
  <c r="P3457" i="71"/>
  <c r="P3458" i="71"/>
  <c r="P3459" i="71"/>
  <c r="P3460" i="71"/>
  <c r="P3461" i="71"/>
  <c r="P3462" i="71"/>
  <c r="P3463" i="71"/>
  <c r="P3464" i="71"/>
  <c r="P3465" i="71"/>
  <c r="P3466" i="71"/>
  <c r="P3467" i="71"/>
  <c r="P3468" i="71"/>
  <c r="P3469" i="71"/>
  <c r="P3470" i="71"/>
  <c r="P3471" i="71"/>
  <c r="P3472" i="71"/>
  <c r="P3473" i="71"/>
  <c r="P3474" i="71"/>
  <c r="P3475" i="71"/>
  <c r="P3476" i="71"/>
  <c r="P3477" i="71"/>
  <c r="P3478" i="71"/>
  <c r="P3479" i="71"/>
  <c r="P3480" i="71"/>
  <c r="P3481" i="71"/>
  <c r="P3482" i="71"/>
  <c r="P3483" i="71"/>
  <c r="P3484" i="71"/>
  <c r="P3485" i="71"/>
  <c r="P3486" i="71"/>
  <c r="P3487" i="71"/>
  <c r="P3488" i="71"/>
  <c r="P3489" i="71"/>
  <c r="P3490" i="71"/>
  <c r="P3491" i="71"/>
  <c r="P3492" i="71"/>
  <c r="P3493" i="71"/>
  <c r="P3494" i="71"/>
  <c r="P3495" i="71"/>
  <c r="P3496" i="71"/>
  <c r="P3497" i="71"/>
  <c r="P3498" i="71"/>
  <c r="P3499" i="71"/>
  <c r="P3500" i="71"/>
  <c r="P3501" i="71"/>
  <c r="P3502" i="71"/>
  <c r="P3503" i="71"/>
  <c r="P3504" i="71"/>
  <c r="P3505" i="71"/>
  <c r="P3506" i="71"/>
  <c r="P3507" i="71"/>
  <c r="P3508" i="71"/>
  <c r="P3509" i="71"/>
  <c r="P3510" i="71"/>
  <c r="P3511" i="71"/>
  <c r="P3512" i="71"/>
  <c r="P3513" i="71"/>
  <c r="P3514" i="71"/>
  <c r="P3515" i="71"/>
  <c r="P3516" i="71"/>
  <c r="P3517" i="71"/>
  <c r="P3518" i="71"/>
  <c r="P3519" i="71"/>
  <c r="P3520" i="71"/>
  <c r="P3521" i="71"/>
  <c r="P3522" i="71"/>
  <c r="P3523" i="71"/>
  <c r="P3524" i="71"/>
  <c r="P3525" i="71"/>
  <c r="P3526" i="71"/>
  <c r="P3527" i="71"/>
  <c r="P3528" i="71"/>
  <c r="P3529" i="71"/>
  <c r="P3530" i="71"/>
  <c r="P3531" i="71"/>
  <c r="P3532" i="71"/>
  <c r="P3533" i="71"/>
  <c r="P3534" i="71"/>
  <c r="P3535" i="71"/>
  <c r="P3536" i="71"/>
  <c r="P3537" i="71"/>
  <c r="P3538" i="71"/>
  <c r="P3539" i="71"/>
  <c r="P3540" i="71"/>
  <c r="P3541" i="71"/>
  <c r="P3542" i="71"/>
  <c r="P3543" i="71"/>
  <c r="P3544" i="71"/>
  <c r="P3545" i="71"/>
  <c r="P3546" i="71"/>
  <c r="P3547" i="71"/>
  <c r="P3548" i="71"/>
  <c r="P3549" i="71"/>
  <c r="P3550" i="71"/>
  <c r="P3551" i="71"/>
  <c r="P3552" i="71"/>
  <c r="P3553" i="71"/>
  <c r="P3554" i="71"/>
  <c r="P3555" i="71"/>
  <c r="P3556" i="71"/>
  <c r="P3557" i="71"/>
  <c r="P3558" i="71"/>
  <c r="P3559" i="71"/>
  <c r="P3560" i="71"/>
  <c r="P3561" i="71"/>
  <c r="P3562" i="71"/>
  <c r="P3563" i="71"/>
  <c r="P3564" i="71"/>
  <c r="P3565" i="71"/>
  <c r="P3566" i="71"/>
  <c r="P3567" i="71"/>
  <c r="P3568" i="71"/>
  <c r="P3569" i="71"/>
  <c r="P3570" i="71"/>
  <c r="P3571" i="71"/>
  <c r="P3572" i="71"/>
  <c r="P3573" i="71"/>
  <c r="P3574" i="71"/>
  <c r="P3575" i="71"/>
  <c r="P3576" i="71"/>
  <c r="P3577" i="71"/>
  <c r="P3578" i="71"/>
  <c r="P3579" i="71"/>
  <c r="P3580" i="71"/>
  <c r="P3581" i="71"/>
  <c r="P3582" i="71"/>
  <c r="P3583" i="71"/>
  <c r="P3584" i="71"/>
  <c r="P3585" i="71"/>
  <c r="P3586" i="71"/>
  <c r="P3587" i="71"/>
  <c r="P3588" i="71"/>
  <c r="P3589" i="71"/>
  <c r="P3590" i="71"/>
  <c r="P3591" i="71"/>
  <c r="P3592" i="71"/>
  <c r="P3593" i="71"/>
  <c r="P3594" i="71"/>
  <c r="P3595" i="71"/>
  <c r="P3596" i="71"/>
  <c r="P3597" i="71"/>
  <c r="P3598" i="71"/>
  <c r="P3599" i="71"/>
  <c r="P3600" i="71"/>
  <c r="P3601" i="71"/>
  <c r="P3602" i="71"/>
  <c r="P3603" i="71"/>
  <c r="P3604" i="71"/>
  <c r="P3605" i="71"/>
  <c r="P3606" i="71"/>
  <c r="P3607" i="71"/>
  <c r="P3608" i="71"/>
  <c r="P3609" i="71"/>
  <c r="P3610" i="71"/>
  <c r="P3611" i="71"/>
  <c r="P3612" i="71"/>
  <c r="P3613" i="71"/>
  <c r="P3614" i="71"/>
  <c r="P3615" i="71"/>
  <c r="P3616" i="71"/>
  <c r="P3617" i="71"/>
  <c r="P3618" i="71"/>
  <c r="P3619" i="71"/>
  <c r="P3620" i="71"/>
  <c r="P3621" i="71"/>
  <c r="P3622" i="71"/>
  <c r="P3623" i="71"/>
  <c r="P3624" i="71"/>
  <c r="P3625" i="71"/>
  <c r="P3626" i="71"/>
  <c r="P3627" i="71"/>
  <c r="P3628" i="71"/>
  <c r="P3629" i="71"/>
  <c r="P3630" i="71"/>
  <c r="P3631" i="71"/>
  <c r="P3632" i="71"/>
  <c r="P3633" i="71"/>
  <c r="P3634" i="71"/>
  <c r="P3635" i="71"/>
  <c r="P3636" i="71"/>
  <c r="P3637" i="71"/>
  <c r="P3638" i="71"/>
  <c r="P3639" i="71"/>
  <c r="P3640" i="71"/>
  <c r="P3641" i="71"/>
  <c r="P3642" i="71"/>
  <c r="P3643" i="71"/>
  <c r="P3644" i="71"/>
  <c r="P3645" i="71"/>
  <c r="P3646" i="71"/>
  <c r="P3647" i="71"/>
  <c r="P3648" i="71"/>
  <c r="P3649" i="71"/>
  <c r="P3650" i="71"/>
  <c r="P3651" i="71"/>
  <c r="P3652" i="71"/>
  <c r="P3653" i="71"/>
  <c r="P3654" i="71"/>
  <c r="P3655" i="71"/>
  <c r="P3656" i="71"/>
  <c r="P3657" i="71"/>
  <c r="P3658" i="71"/>
  <c r="P3659" i="71"/>
  <c r="P3660" i="71"/>
  <c r="P3661" i="71"/>
  <c r="P3662" i="71"/>
  <c r="P3663" i="71"/>
  <c r="P3664" i="71"/>
  <c r="P3665" i="71"/>
  <c r="P3666" i="71"/>
  <c r="P3667" i="71"/>
  <c r="P3668" i="71"/>
  <c r="P3669" i="71"/>
  <c r="P3670" i="71"/>
  <c r="P3671" i="71"/>
  <c r="P3672" i="71"/>
  <c r="P3673" i="71"/>
  <c r="P3674" i="71"/>
  <c r="P3675" i="71"/>
  <c r="P3676" i="71"/>
  <c r="P3677" i="71"/>
  <c r="P3678" i="71"/>
  <c r="P3679" i="71"/>
  <c r="P3680" i="71"/>
  <c r="P3681" i="71"/>
  <c r="P3682" i="71"/>
  <c r="P3683" i="71"/>
  <c r="P3684" i="71"/>
  <c r="P3685" i="71"/>
  <c r="P3686" i="71"/>
  <c r="P3687" i="71"/>
  <c r="P3688" i="71"/>
  <c r="P3689" i="71"/>
  <c r="P3690" i="71"/>
  <c r="P3691" i="71"/>
  <c r="P3692" i="71"/>
  <c r="P3693" i="71"/>
  <c r="P3694" i="71"/>
  <c r="P3695" i="71"/>
  <c r="P3696" i="71"/>
  <c r="P3697" i="71"/>
  <c r="P3698" i="71"/>
  <c r="P3699" i="71"/>
  <c r="P3700" i="71"/>
  <c r="P3701" i="71"/>
  <c r="P3702" i="71"/>
  <c r="P3703" i="71"/>
  <c r="P3704" i="71"/>
  <c r="P3705" i="71"/>
  <c r="P3706" i="71"/>
  <c r="P3707" i="71"/>
  <c r="P3708" i="71"/>
  <c r="P3709" i="71"/>
  <c r="P3710" i="71"/>
  <c r="P3711" i="71"/>
  <c r="P3712" i="71"/>
  <c r="P3713" i="71"/>
  <c r="P3714" i="71"/>
  <c r="P3715" i="71"/>
  <c r="P3716" i="71"/>
  <c r="P3717" i="71"/>
  <c r="P3718" i="71"/>
  <c r="P3719" i="71"/>
  <c r="P3720" i="71"/>
  <c r="P3721" i="71"/>
  <c r="P3722" i="71"/>
  <c r="P3723" i="71"/>
  <c r="P3724" i="71"/>
  <c r="P3725" i="71"/>
  <c r="P3726" i="71"/>
  <c r="P3727" i="71"/>
  <c r="P3728" i="71"/>
  <c r="P3729" i="71"/>
  <c r="P3730" i="71"/>
  <c r="P3731" i="71"/>
  <c r="P3732" i="71"/>
  <c r="P3733" i="71"/>
  <c r="P3734" i="71"/>
  <c r="P3735" i="71"/>
  <c r="P3736" i="71"/>
  <c r="P3737" i="71"/>
  <c r="P3738" i="71"/>
  <c r="P3739" i="71"/>
  <c r="P3740" i="71"/>
  <c r="P3741" i="71"/>
  <c r="P3742" i="71"/>
  <c r="P3743" i="71"/>
  <c r="P3744" i="71"/>
  <c r="P3745" i="71"/>
  <c r="P3746" i="71"/>
  <c r="P3747" i="71"/>
  <c r="P3748" i="71"/>
  <c r="P3749" i="71"/>
  <c r="P3750" i="71"/>
  <c r="P3751" i="71"/>
  <c r="P3752" i="71"/>
  <c r="P3753" i="71"/>
  <c r="P3754" i="71"/>
  <c r="P3755" i="71"/>
  <c r="P3756" i="71"/>
  <c r="P3757" i="71"/>
  <c r="P3758" i="71"/>
  <c r="P3759" i="71"/>
  <c r="P3760" i="71"/>
  <c r="P3761" i="71"/>
  <c r="P3762" i="71"/>
  <c r="P3763" i="71"/>
  <c r="P3764" i="71"/>
  <c r="P3765" i="71"/>
  <c r="P3766" i="71"/>
  <c r="P3767" i="71"/>
  <c r="P3768" i="71"/>
  <c r="P3769" i="71"/>
  <c r="P3770" i="71"/>
  <c r="P3771" i="71"/>
  <c r="P3772" i="71"/>
  <c r="P3773" i="71"/>
  <c r="P3774" i="71"/>
  <c r="P3775" i="71"/>
  <c r="P3776" i="71"/>
  <c r="P3777" i="71"/>
  <c r="P3778" i="71"/>
  <c r="P3779" i="71"/>
  <c r="P3780" i="71"/>
  <c r="P3781" i="71"/>
  <c r="P3782" i="71"/>
  <c r="P3783" i="71"/>
  <c r="P3784" i="71"/>
  <c r="P3785" i="71"/>
  <c r="P3786" i="71"/>
  <c r="P3787" i="71"/>
  <c r="P3788" i="71"/>
  <c r="P3789" i="71"/>
  <c r="P3790" i="71"/>
  <c r="P3791" i="71"/>
  <c r="P3792" i="71"/>
  <c r="P3793" i="71"/>
  <c r="P3794" i="71"/>
  <c r="P3795" i="71"/>
  <c r="P3796" i="71"/>
  <c r="P3797" i="71"/>
  <c r="P3798" i="71"/>
  <c r="P3799" i="71"/>
  <c r="P3800" i="71"/>
  <c r="P3801" i="71"/>
  <c r="P3802" i="71"/>
  <c r="P3803" i="71"/>
  <c r="P3804" i="71"/>
  <c r="P3805" i="71"/>
  <c r="P3806" i="71"/>
  <c r="P3807" i="71"/>
  <c r="P3808" i="71"/>
  <c r="P3809" i="71"/>
  <c r="P3810" i="71"/>
  <c r="P3811" i="71"/>
  <c r="P3812" i="71"/>
  <c r="P3813" i="71"/>
  <c r="P3814" i="71"/>
  <c r="P3815" i="71"/>
  <c r="P3816" i="71"/>
  <c r="P3817" i="71"/>
  <c r="P3818" i="71"/>
  <c r="P3819" i="71"/>
  <c r="P3820" i="71"/>
  <c r="P3821" i="71"/>
  <c r="P3822" i="71"/>
  <c r="P3823" i="71"/>
  <c r="P3824" i="71"/>
  <c r="P3825" i="71"/>
  <c r="P3826" i="71"/>
  <c r="P3827" i="71"/>
  <c r="P3828" i="71"/>
  <c r="P3829" i="71"/>
  <c r="P3830" i="71"/>
  <c r="P3831" i="71"/>
  <c r="P3832" i="71"/>
  <c r="P3833" i="71"/>
  <c r="P3834" i="71"/>
  <c r="P3835" i="71"/>
  <c r="P3836" i="71"/>
  <c r="P3837" i="71"/>
  <c r="P3838" i="71"/>
  <c r="P3839" i="71"/>
  <c r="P3840" i="71"/>
  <c r="P3841" i="71"/>
  <c r="P3842" i="71"/>
  <c r="P3843" i="71"/>
  <c r="P3844" i="71"/>
  <c r="P3845" i="71"/>
  <c r="P3846" i="71"/>
  <c r="P3847" i="71"/>
  <c r="P3848" i="71"/>
  <c r="P3849" i="71"/>
  <c r="P3850" i="71"/>
  <c r="P3851" i="71"/>
  <c r="P3852" i="71"/>
  <c r="P3853" i="71"/>
  <c r="P3854" i="71"/>
  <c r="P3855" i="71"/>
  <c r="P3856" i="71"/>
  <c r="P3857" i="71"/>
  <c r="P3858" i="71"/>
  <c r="P3859" i="71"/>
  <c r="P3860" i="71"/>
  <c r="P3861" i="71"/>
  <c r="P3862" i="71"/>
  <c r="P3863" i="71"/>
  <c r="P3864" i="71"/>
  <c r="P3865" i="71"/>
  <c r="P3866" i="71"/>
  <c r="P3867" i="71"/>
  <c r="P3868" i="71"/>
  <c r="P3869" i="71"/>
  <c r="P3870" i="71"/>
  <c r="P3871" i="71"/>
  <c r="P3872" i="71"/>
  <c r="P3873" i="71"/>
  <c r="P3874" i="71"/>
  <c r="P3875" i="71"/>
  <c r="P3876" i="71"/>
  <c r="P3877" i="71"/>
  <c r="P3878" i="71"/>
  <c r="P3879" i="71"/>
  <c r="P3880" i="71"/>
  <c r="P3881" i="71"/>
  <c r="P3882" i="71"/>
  <c r="P3883" i="71"/>
  <c r="P3884" i="71"/>
  <c r="P3885" i="71"/>
  <c r="P3886" i="71"/>
  <c r="P3887" i="71"/>
  <c r="P3888" i="71"/>
  <c r="P3889" i="71"/>
  <c r="P3890" i="71"/>
  <c r="P3891" i="71"/>
  <c r="P3892" i="71"/>
  <c r="P3893" i="71"/>
  <c r="P3894" i="71"/>
  <c r="P3895" i="71"/>
  <c r="P3896" i="71"/>
  <c r="P3897" i="71"/>
  <c r="P3898" i="71"/>
  <c r="P3899" i="71"/>
  <c r="P3900" i="71"/>
  <c r="P3901" i="71"/>
  <c r="P3902" i="71"/>
  <c r="P3903" i="71"/>
  <c r="P3904" i="71"/>
  <c r="P3905" i="71"/>
  <c r="P3906" i="71"/>
  <c r="P3907" i="71"/>
  <c r="P3908" i="71"/>
  <c r="P3909" i="71"/>
  <c r="P3910" i="71"/>
  <c r="P3911" i="71"/>
  <c r="P3912" i="71"/>
  <c r="P3913" i="71"/>
  <c r="P3914" i="71"/>
  <c r="P3915" i="71"/>
  <c r="P3916" i="71"/>
  <c r="P3917" i="71"/>
  <c r="P3918" i="71"/>
  <c r="P3919" i="71"/>
  <c r="P3920" i="71"/>
  <c r="P3921" i="71"/>
  <c r="P3922" i="71"/>
  <c r="P3923" i="71"/>
  <c r="P3924" i="71"/>
  <c r="P3925" i="71"/>
  <c r="P3926" i="71"/>
  <c r="P3927" i="71"/>
  <c r="P3928" i="71"/>
  <c r="P3929" i="71"/>
  <c r="P3930" i="71"/>
  <c r="P3931" i="71"/>
  <c r="P3932" i="71"/>
  <c r="P3933" i="71"/>
  <c r="P3934" i="71"/>
  <c r="P3935" i="71"/>
  <c r="P3936" i="71"/>
  <c r="P3937" i="71"/>
  <c r="P3938" i="71"/>
  <c r="P3939" i="71"/>
  <c r="P3940" i="71"/>
  <c r="P3941" i="71"/>
  <c r="P3942" i="71"/>
  <c r="P3943" i="71"/>
  <c r="P3944" i="71"/>
  <c r="P3945" i="71"/>
  <c r="P3946" i="71"/>
  <c r="P3947" i="71"/>
  <c r="P3948" i="71"/>
  <c r="P3949" i="71"/>
  <c r="P3950" i="71"/>
  <c r="P3951" i="71"/>
  <c r="P3952" i="71"/>
  <c r="P3953" i="71"/>
  <c r="P3954" i="71"/>
  <c r="P3955" i="71"/>
  <c r="P3956" i="71"/>
  <c r="P3957" i="71"/>
  <c r="P3958" i="71"/>
  <c r="P3959" i="71"/>
  <c r="P3960" i="71"/>
  <c r="P3961" i="71"/>
  <c r="P3962" i="71"/>
  <c r="P3963" i="71"/>
  <c r="P3964" i="71"/>
  <c r="P3965" i="71"/>
  <c r="P3966" i="71"/>
  <c r="P3967" i="71"/>
  <c r="P3968" i="71"/>
  <c r="P3969" i="71"/>
  <c r="P3970" i="71"/>
  <c r="P3971" i="71"/>
  <c r="P3972" i="71"/>
  <c r="P3973" i="71"/>
  <c r="P3974" i="71"/>
  <c r="P3975" i="71"/>
  <c r="P3976" i="71"/>
  <c r="P3977" i="71"/>
  <c r="P3978" i="71"/>
  <c r="P3979" i="71"/>
  <c r="P3980" i="71"/>
  <c r="P3981" i="71"/>
  <c r="P3982" i="71"/>
  <c r="P3983" i="71"/>
  <c r="P3984" i="71"/>
  <c r="P3985" i="71"/>
  <c r="P3986" i="71"/>
  <c r="P3987" i="71"/>
  <c r="P3988" i="71"/>
  <c r="P3989" i="71"/>
  <c r="P3990" i="71"/>
  <c r="P3991" i="71"/>
  <c r="P3992" i="71"/>
  <c r="P3993" i="71"/>
  <c r="P3994" i="71"/>
  <c r="P3995" i="71"/>
  <c r="P3996" i="71"/>
  <c r="P3997" i="71"/>
  <c r="P3998" i="71"/>
  <c r="P3999" i="71"/>
  <c r="P4000" i="71"/>
  <c r="P4001" i="71"/>
  <c r="P4002" i="71"/>
  <c r="P4003" i="71"/>
  <c r="P4004" i="71"/>
  <c r="P4005" i="71"/>
  <c r="P4006" i="71"/>
  <c r="P4007" i="71"/>
  <c r="P4008" i="71"/>
  <c r="P4009" i="71"/>
  <c r="P4010" i="71"/>
  <c r="P4011" i="71"/>
  <c r="P4012" i="71"/>
  <c r="P4013" i="71"/>
  <c r="P4014" i="71"/>
  <c r="P4015" i="71"/>
  <c r="P4016" i="71"/>
  <c r="P4017" i="71"/>
  <c r="P4018" i="71"/>
  <c r="P4019" i="71"/>
  <c r="P4020" i="71"/>
  <c r="P4021" i="71"/>
  <c r="P4022" i="71"/>
  <c r="P4023" i="71"/>
  <c r="P4024" i="71"/>
  <c r="P4025" i="71"/>
  <c r="P4026" i="71"/>
  <c r="P4027" i="71"/>
  <c r="P4028" i="71"/>
  <c r="P4029" i="71"/>
  <c r="P4030" i="71"/>
  <c r="P4031" i="71"/>
  <c r="P4032" i="71"/>
  <c r="P4033" i="71"/>
  <c r="P4034" i="71"/>
  <c r="P4035" i="71"/>
  <c r="P4036" i="71"/>
  <c r="P4037" i="71"/>
  <c r="P4038" i="71"/>
  <c r="P4039" i="71"/>
  <c r="P4040" i="71"/>
  <c r="P4041" i="71"/>
  <c r="P4042" i="71"/>
  <c r="P4043" i="71"/>
  <c r="P4044" i="71"/>
  <c r="P4045" i="71"/>
  <c r="P4046" i="71"/>
  <c r="P4047" i="71"/>
  <c r="P4048" i="71"/>
  <c r="P4049" i="71"/>
  <c r="P4050" i="71"/>
  <c r="P4051" i="71"/>
  <c r="P4052" i="71"/>
  <c r="P4053" i="71"/>
  <c r="P4054" i="71"/>
  <c r="P4055" i="71"/>
  <c r="P4056" i="71"/>
  <c r="P4057" i="71"/>
  <c r="P4058" i="71"/>
  <c r="P4059" i="71"/>
  <c r="P4060" i="71"/>
  <c r="P4061" i="71"/>
  <c r="P4062" i="71"/>
  <c r="P4063" i="71"/>
  <c r="P4064" i="71"/>
  <c r="P4065" i="71"/>
  <c r="P4066" i="71"/>
  <c r="P4067" i="71"/>
  <c r="P4068" i="71"/>
  <c r="P4069" i="71"/>
  <c r="P4070" i="71"/>
  <c r="P4071" i="71"/>
  <c r="P4072" i="71"/>
  <c r="P4073" i="71"/>
  <c r="P4074" i="71"/>
  <c r="P4075" i="71"/>
  <c r="P4076" i="71"/>
  <c r="P4077" i="71"/>
  <c r="P4078" i="71"/>
  <c r="P4079" i="71"/>
  <c r="P4080" i="71"/>
  <c r="P4081" i="71"/>
  <c r="P4082" i="71"/>
  <c r="P4083" i="71"/>
  <c r="P4084" i="71"/>
  <c r="P4085" i="71"/>
  <c r="P4086" i="71"/>
  <c r="P4087" i="71"/>
  <c r="P4088" i="71"/>
  <c r="P4089" i="71"/>
  <c r="P4090" i="71"/>
  <c r="P4091" i="71"/>
  <c r="P4092" i="71"/>
  <c r="P4093" i="71"/>
  <c r="P4094" i="71"/>
  <c r="P4095" i="71"/>
  <c r="P4096" i="71"/>
  <c r="P4097" i="71"/>
  <c r="P4098" i="71"/>
  <c r="P4099" i="71"/>
  <c r="P4100" i="71"/>
  <c r="P4101" i="71"/>
  <c r="P4102" i="71"/>
  <c r="P4103" i="71"/>
  <c r="P4104" i="71"/>
  <c r="P4105" i="71"/>
  <c r="P4106" i="71"/>
  <c r="P4107" i="71"/>
  <c r="P4108" i="71"/>
  <c r="P4109" i="71"/>
  <c r="P4110" i="71"/>
  <c r="P4111" i="71"/>
  <c r="P4112" i="71"/>
  <c r="P4113" i="71"/>
  <c r="P4114" i="71"/>
  <c r="P4115" i="71"/>
  <c r="P4116" i="71"/>
  <c r="P4117" i="71"/>
  <c r="P4118" i="71"/>
  <c r="P4119" i="71"/>
  <c r="P4120" i="71"/>
  <c r="P4121" i="71"/>
  <c r="P4122" i="71"/>
  <c r="P4123" i="71"/>
  <c r="P4124" i="71"/>
  <c r="P4125" i="71"/>
  <c r="P4126" i="71"/>
  <c r="P4127" i="71"/>
  <c r="P4128" i="71"/>
  <c r="P4129" i="71"/>
  <c r="P4130" i="71"/>
  <c r="P4131" i="71"/>
  <c r="P4132" i="71"/>
  <c r="P4133" i="71"/>
  <c r="P4134" i="71"/>
  <c r="P4135" i="71"/>
  <c r="P4136" i="71"/>
  <c r="P4137" i="71"/>
  <c r="P4138" i="71"/>
  <c r="P4139" i="71"/>
  <c r="P4140" i="71"/>
  <c r="P4141" i="71"/>
  <c r="P4142" i="71"/>
  <c r="P4143" i="71"/>
  <c r="P4144" i="71"/>
  <c r="P4145" i="71"/>
  <c r="P4146" i="71"/>
  <c r="P4147" i="71"/>
  <c r="P4148" i="71"/>
  <c r="P4149" i="71"/>
  <c r="P4150" i="71"/>
  <c r="P4151" i="71"/>
  <c r="P4152" i="71"/>
  <c r="P4153" i="71"/>
  <c r="P4154" i="71"/>
  <c r="P4155" i="71"/>
  <c r="P4156" i="71"/>
  <c r="P4157" i="71"/>
  <c r="P4158" i="71"/>
  <c r="P4159" i="71"/>
  <c r="P4160" i="71"/>
  <c r="P4161" i="71"/>
  <c r="P4162" i="71"/>
  <c r="P4163" i="71"/>
  <c r="P4164" i="71"/>
  <c r="P4165" i="71"/>
  <c r="P4166" i="71"/>
  <c r="P4167" i="71"/>
  <c r="P4168" i="71"/>
  <c r="P4169" i="71"/>
  <c r="P4170" i="71"/>
  <c r="P4171" i="71"/>
  <c r="P4172" i="71"/>
  <c r="P4173" i="71"/>
  <c r="P4174" i="71"/>
  <c r="P4175" i="71"/>
  <c r="P4176" i="71"/>
  <c r="P4177" i="71"/>
  <c r="P4178" i="71"/>
  <c r="P4179" i="71"/>
  <c r="P4180" i="71"/>
  <c r="P4181" i="71"/>
  <c r="P4182" i="71"/>
  <c r="P4183" i="71"/>
  <c r="P4184" i="71"/>
  <c r="P4185" i="71"/>
  <c r="P4186" i="71"/>
  <c r="P4187" i="71"/>
  <c r="P4188" i="71"/>
  <c r="P4189" i="71"/>
  <c r="P4190" i="71"/>
  <c r="P4191" i="71"/>
  <c r="P4192" i="71"/>
  <c r="P4193" i="71"/>
  <c r="P4194" i="71"/>
  <c r="P4195" i="71"/>
  <c r="P4196" i="71"/>
  <c r="P4197" i="71"/>
  <c r="P4198" i="71"/>
  <c r="P4199" i="71"/>
  <c r="P4200" i="71"/>
  <c r="P4201" i="71"/>
  <c r="P4202" i="71"/>
  <c r="P4203" i="71"/>
  <c r="P4204" i="71"/>
  <c r="P4205" i="71"/>
  <c r="P4206" i="71"/>
  <c r="P4207" i="71"/>
  <c r="P4208" i="71"/>
  <c r="P4209" i="71"/>
  <c r="P4210" i="71"/>
  <c r="P4211" i="71"/>
  <c r="P4212" i="71"/>
  <c r="P4213" i="71"/>
  <c r="P4214" i="71"/>
  <c r="P4215" i="71"/>
  <c r="P4216" i="71"/>
  <c r="P4217" i="71"/>
  <c r="P4218" i="71"/>
  <c r="P4219" i="71"/>
  <c r="P4220" i="71"/>
  <c r="P4221" i="71"/>
  <c r="P4222" i="71"/>
  <c r="P4223" i="71"/>
  <c r="P4224" i="71"/>
  <c r="P4225" i="71"/>
  <c r="P4226" i="71"/>
  <c r="P4227" i="71"/>
  <c r="P4228" i="71"/>
  <c r="P4229" i="71"/>
  <c r="P4230" i="71"/>
  <c r="P4231" i="71"/>
  <c r="P4232" i="71"/>
  <c r="P4233" i="71"/>
  <c r="P4234" i="71"/>
  <c r="P4235" i="71"/>
  <c r="P4236" i="71"/>
  <c r="P4237" i="71"/>
  <c r="P4238" i="71"/>
  <c r="P4239" i="71"/>
  <c r="P4240" i="71"/>
  <c r="P4241" i="71"/>
  <c r="P4242" i="71"/>
  <c r="P4243" i="71"/>
  <c r="P4244" i="71"/>
  <c r="P4245" i="71"/>
  <c r="P4246" i="71"/>
  <c r="P4247" i="71"/>
  <c r="P4248" i="71"/>
  <c r="P4249" i="71"/>
  <c r="P4250" i="71"/>
  <c r="P4251" i="71"/>
  <c r="P4252" i="71"/>
  <c r="P4253" i="71"/>
  <c r="P4254" i="71"/>
  <c r="P4255" i="71"/>
  <c r="P4256" i="71"/>
  <c r="P4257" i="71"/>
  <c r="P4258" i="71"/>
  <c r="P4259" i="71"/>
  <c r="P4260" i="71"/>
  <c r="P4261" i="71"/>
  <c r="P4262" i="71"/>
  <c r="P4263" i="71"/>
  <c r="P4264" i="71"/>
  <c r="P4265" i="71"/>
  <c r="P4266" i="71"/>
  <c r="P4267" i="71"/>
  <c r="P4268" i="71"/>
  <c r="P4269" i="71"/>
  <c r="P4270" i="71"/>
  <c r="P4271" i="71"/>
  <c r="P4272" i="71"/>
  <c r="P4273" i="71"/>
  <c r="P4274" i="71"/>
  <c r="P4275" i="71"/>
  <c r="P4276" i="71"/>
  <c r="P4277" i="71"/>
  <c r="P4278" i="71"/>
  <c r="P4279" i="71"/>
  <c r="P4280" i="71"/>
  <c r="P4281" i="71"/>
  <c r="P4282" i="71"/>
  <c r="P4283" i="71"/>
  <c r="P4284" i="71"/>
  <c r="P4285" i="71"/>
  <c r="P4286" i="71"/>
  <c r="P4287" i="71"/>
  <c r="P4288" i="71"/>
  <c r="P4289" i="71"/>
  <c r="P4290" i="71"/>
  <c r="P4291" i="71"/>
  <c r="P4292" i="71"/>
  <c r="P4293" i="71"/>
  <c r="P4294" i="71"/>
  <c r="P4295" i="71"/>
  <c r="P4296" i="71"/>
  <c r="P4297" i="71"/>
  <c r="P4298" i="71"/>
  <c r="P4299" i="71"/>
  <c r="P4300" i="71"/>
  <c r="P4301" i="71"/>
  <c r="P4302" i="71"/>
  <c r="P4303" i="71"/>
  <c r="P4304" i="71"/>
  <c r="P4305" i="71"/>
  <c r="P4306" i="71"/>
  <c r="P4307" i="71"/>
  <c r="P4308" i="71"/>
  <c r="P4309" i="71"/>
  <c r="P4310" i="71"/>
  <c r="P4311" i="71"/>
  <c r="P4312" i="71"/>
  <c r="P4313" i="71"/>
  <c r="P4314" i="71"/>
  <c r="P4315" i="71"/>
  <c r="P4316" i="71"/>
  <c r="P4317" i="71"/>
  <c r="P4318" i="71"/>
  <c r="P4319" i="71"/>
  <c r="P4320" i="71"/>
  <c r="P4321" i="71"/>
  <c r="P4322" i="71"/>
  <c r="P4323" i="71"/>
  <c r="P4324" i="71"/>
  <c r="P4325" i="71"/>
  <c r="P4326" i="71"/>
  <c r="P4327" i="71"/>
  <c r="P4328" i="71"/>
  <c r="P4329" i="71"/>
  <c r="P4330" i="71"/>
  <c r="P4331" i="71"/>
  <c r="P4332" i="71"/>
  <c r="P4333" i="71"/>
  <c r="P4334" i="71"/>
  <c r="P4335" i="71"/>
  <c r="P4336" i="71"/>
  <c r="P4337" i="71"/>
  <c r="P4338" i="71"/>
  <c r="P4339" i="71"/>
  <c r="P4340" i="71"/>
  <c r="P4341" i="71"/>
  <c r="P4342" i="71"/>
  <c r="P4343" i="71"/>
  <c r="P4344" i="71"/>
  <c r="P4345" i="71"/>
  <c r="P4346" i="71"/>
  <c r="P4347" i="71"/>
  <c r="P4348" i="71"/>
  <c r="P4349" i="71"/>
  <c r="P4350" i="71"/>
  <c r="P4351" i="71"/>
  <c r="P4352" i="71"/>
  <c r="P4353" i="71"/>
  <c r="P4354" i="71"/>
  <c r="P4355" i="71"/>
  <c r="P4356" i="71"/>
  <c r="P4357" i="71"/>
  <c r="P4358" i="71"/>
  <c r="P4359" i="71"/>
  <c r="P4360" i="71"/>
  <c r="P4361" i="71"/>
  <c r="P4362" i="71"/>
  <c r="P4363" i="71"/>
  <c r="P4364" i="71"/>
  <c r="P4365" i="71"/>
  <c r="P4366" i="71"/>
  <c r="P4367" i="71"/>
  <c r="P4368" i="71"/>
  <c r="P4369" i="71"/>
  <c r="P4370" i="71"/>
  <c r="P4371" i="71"/>
  <c r="P4372" i="71"/>
  <c r="P4373" i="71"/>
  <c r="P4374" i="71"/>
  <c r="P4375" i="71"/>
  <c r="P4376" i="71"/>
  <c r="P4377" i="71"/>
  <c r="P4378" i="71"/>
  <c r="P4379" i="71"/>
  <c r="P4380" i="71"/>
  <c r="P4381" i="71"/>
  <c r="P4382" i="71"/>
  <c r="P4383" i="71"/>
  <c r="P4384" i="71"/>
  <c r="P4385" i="71"/>
  <c r="P4386" i="71"/>
  <c r="P4387" i="71"/>
  <c r="P4388" i="71"/>
  <c r="P4389" i="71"/>
  <c r="P4390" i="71"/>
  <c r="P4391" i="71"/>
  <c r="P4392" i="71"/>
  <c r="P4393" i="71"/>
  <c r="P4394" i="71"/>
  <c r="P4395" i="71"/>
  <c r="P4396" i="71"/>
  <c r="P4397" i="71"/>
  <c r="P4398" i="71"/>
  <c r="P4399" i="71"/>
  <c r="P4400" i="71"/>
  <c r="P4401" i="71"/>
  <c r="P4402" i="71"/>
  <c r="P4403" i="71"/>
  <c r="P4404" i="71"/>
  <c r="P4405" i="71"/>
  <c r="P4406" i="71"/>
  <c r="P4407" i="71"/>
  <c r="P4408" i="71"/>
  <c r="P4409" i="71"/>
  <c r="P4410" i="71"/>
  <c r="P4411" i="71"/>
  <c r="P4412" i="71"/>
  <c r="P4413" i="71"/>
  <c r="P4414" i="71"/>
  <c r="P4415" i="71"/>
  <c r="P4416" i="71"/>
  <c r="P4417" i="71"/>
  <c r="P4418" i="71"/>
  <c r="P4419" i="71"/>
  <c r="P4420" i="71"/>
  <c r="P4421" i="71"/>
  <c r="P4422" i="71"/>
  <c r="P4423" i="71"/>
  <c r="P4424" i="71"/>
  <c r="P4425" i="71"/>
  <c r="P4426" i="71"/>
  <c r="P4427" i="71"/>
  <c r="P4428" i="71"/>
  <c r="P4429" i="71"/>
  <c r="P4430" i="71"/>
  <c r="P4431" i="71"/>
  <c r="P4432" i="71"/>
  <c r="P4433" i="71"/>
  <c r="P4434" i="71"/>
  <c r="P4435" i="71"/>
  <c r="P4436" i="71"/>
  <c r="P4437" i="71"/>
  <c r="P4438" i="71"/>
  <c r="P4439" i="71"/>
  <c r="P4440" i="71"/>
  <c r="P4441" i="71"/>
  <c r="P4442" i="71"/>
  <c r="P4443" i="71"/>
  <c r="P4444" i="71"/>
  <c r="P4445" i="71"/>
  <c r="P4446" i="71"/>
  <c r="P4447" i="71"/>
  <c r="P4448" i="71"/>
  <c r="P4449" i="71"/>
  <c r="P4450" i="71"/>
  <c r="P4451" i="71"/>
  <c r="P4452" i="71"/>
  <c r="P4453" i="71"/>
  <c r="P4454" i="71"/>
  <c r="P4455" i="71"/>
  <c r="P4456" i="71"/>
  <c r="P4457" i="71"/>
  <c r="P4458" i="71"/>
  <c r="P4459" i="71"/>
  <c r="P4460" i="71"/>
  <c r="P4461" i="71"/>
  <c r="P4462" i="71"/>
  <c r="P4463" i="71"/>
  <c r="P4464" i="71"/>
  <c r="P4465" i="71"/>
  <c r="P4466" i="71"/>
  <c r="P4467" i="71"/>
  <c r="P4468" i="71"/>
  <c r="P4469" i="71"/>
  <c r="P4470" i="71"/>
  <c r="P4471" i="71"/>
  <c r="P4472" i="71"/>
  <c r="P4473" i="71"/>
  <c r="P4474" i="71"/>
  <c r="P4475" i="71"/>
  <c r="P4476" i="71"/>
  <c r="P4477" i="71"/>
  <c r="P4478" i="71"/>
  <c r="P4479" i="71"/>
  <c r="P4480" i="71"/>
  <c r="P4481" i="71"/>
  <c r="P4482" i="71"/>
  <c r="P4483" i="71"/>
  <c r="P4484" i="71"/>
  <c r="P4485" i="71"/>
  <c r="P4486" i="71"/>
  <c r="P4487" i="71"/>
  <c r="P4488" i="71"/>
  <c r="P4489" i="71"/>
  <c r="P4490" i="71"/>
  <c r="P4491" i="71"/>
  <c r="P4492" i="71"/>
  <c r="P4493" i="71"/>
  <c r="P4494" i="71"/>
  <c r="P4495" i="71"/>
  <c r="P4496" i="71"/>
  <c r="P4497" i="71"/>
  <c r="P4498" i="71"/>
  <c r="P4499" i="71"/>
  <c r="P4500" i="71"/>
  <c r="P4501" i="71"/>
  <c r="P4502" i="71"/>
  <c r="P4503" i="71"/>
  <c r="P4504" i="71"/>
  <c r="P4505" i="71"/>
  <c r="P4506" i="71"/>
  <c r="P4507" i="71"/>
  <c r="P4508" i="71"/>
  <c r="P4509" i="71"/>
  <c r="P4510" i="71"/>
  <c r="P4511" i="71"/>
  <c r="P4512" i="71"/>
  <c r="P4513" i="71"/>
  <c r="P4514" i="71"/>
  <c r="P4515" i="71"/>
  <c r="P4516" i="71"/>
  <c r="P4517" i="71"/>
  <c r="P4518" i="71"/>
  <c r="P4519" i="71"/>
  <c r="P4520" i="71"/>
  <c r="P4521" i="71"/>
  <c r="P4522" i="71"/>
  <c r="P4523" i="71"/>
  <c r="P4524" i="71"/>
  <c r="P4525" i="71"/>
  <c r="P4526" i="71"/>
  <c r="P4527" i="71"/>
  <c r="P4528" i="71"/>
  <c r="P4529" i="71"/>
  <c r="P4530" i="71"/>
  <c r="P4531" i="71"/>
  <c r="P4532" i="71"/>
  <c r="P4533" i="71"/>
  <c r="P4534" i="71"/>
  <c r="P4535" i="71"/>
  <c r="P4536" i="71"/>
  <c r="P4537" i="71"/>
  <c r="P4538" i="71"/>
  <c r="P4539" i="71"/>
  <c r="P4540" i="71"/>
  <c r="P4541" i="71"/>
  <c r="P4542" i="71"/>
  <c r="P4543" i="71"/>
  <c r="P4544" i="71"/>
  <c r="P4545" i="71"/>
  <c r="P4546" i="71"/>
  <c r="P4547" i="71"/>
  <c r="P4548" i="71"/>
  <c r="P4549" i="71"/>
  <c r="P4550" i="71"/>
  <c r="P4551" i="71"/>
  <c r="P4552" i="71"/>
  <c r="P4553" i="71"/>
  <c r="P4554" i="71"/>
  <c r="P4555" i="71"/>
  <c r="P4556" i="71"/>
  <c r="P4557" i="71"/>
  <c r="P4558" i="71"/>
  <c r="P4559" i="71"/>
  <c r="P4560" i="71"/>
  <c r="P4561" i="71"/>
  <c r="P4562" i="71"/>
  <c r="P4563" i="71"/>
  <c r="P4564" i="71"/>
  <c r="P4565" i="71"/>
  <c r="P4566" i="71"/>
  <c r="P4567" i="71"/>
  <c r="P4568" i="71"/>
  <c r="P4569" i="71"/>
  <c r="P4570" i="71"/>
  <c r="P4571" i="71"/>
  <c r="P4572" i="71"/>
  <c r="P4573" i="71"/>
  <c r="P4574" i="71"/>
  <c r="P4575" i="71"/>
  <c r="P4576" i="71"/>
  <c r="P4577" i="71"/>
  <c r="P4578" i="71"/>
  <c r="P4579" i="71"/>
  <c r="P4580" i="71"/>
  <c r="P4581" i="71"/>
  <c r="P4582" i="71"/>
  <c r="P4583" i="71"/>
  <c r="P4584" i="71"/>
  <c r="P4585" i="71"/>
  <c r="P4586" i="71"/>
  <c r="P4587" i="71"/>
  <c r="P4588" i="71"/>
  <c r="P4589" i="71"/>
  <c r="P4590" i="71"/>
  <c r="P4591" i="71"/>
  <c r="P4592" i="71"/>
  <c r="P4593" i="71"/>
  <c r="P4594" i="71"/>
  <c r="P4595" i="71"/>
  <c r="P4596" i="71"/>
  <c r="P4597" i="71"/>
  <c r="P4598" i="71"/>
  <c r="P4599" i="71"/>
  <c r="P4600" i="71"/>
  <c r="P4601" i="71"/>
  <c r="P4602" i="71"/>
  <c r="P4603" i="71"/>
  <c r="P4604" i="71"/>
  <c r="P4605" i="71"/>
  <c r="P4606" i="71"/>
  <c r="P4607" i="71"/>
  <c r="P4608" i="71"/>
  <c r="P4609" i="71"/>
  <c r="P4610" i="71"/>
  <c r="P4611" i="71"/>
  <c r="P4612" i="71"/>
  <c r="P4613" i="71"/>
  <c r="P4614" i="71"/>
  <c r="P4615" i="71"/>
  <c r="P4616" i="71"/>
  <c r="P4617" i="71"/>
  <c r="P4618" i="71"/>
  <c r="P4619" i="71"/>
  <c r="P4620" i="71"/>
  <c r="P4621" i="71"/>
  <c r="P4622" i="71"/>
  <c r="P4623" i="71"/>
  <c r="P4624" i="71"/>
  <c r="P4625" i="71"/>
  <c r="P4626" i="71"/>
  <c r="P4627" i="71"/>
  <c r="P4628" i="71"/>
  <c r="P4629" i="71"/>
  <c r="P4630" i="71"/>
  <c r="P4631" i="71"/>
  <c r="P4632" i="71"/>
  <c r="P4633" i="71"/>
  <c r="P4634" i="71"/>
  <c r="P4635" i="71"/>
  <c r="P4636" i="71"/>
  <c r="P4637" i="71"/>
  <c r="P4638" i="71"/>
  <c r="P4639" i="71"/>
  <c r="P4640" i="71"/>
  <c r="P4641" i="71"/>
  <c r="P4642" i="71"/>
  <c r="P4643" i="71"/>
  <c r="P4644" i="71"/>
  <c r="P4645" i="71"/>
  <c r="P4646" i="71"/>
  <c r="P4647" i="71"/>
  <c r="P4648" i="71"/>
  <c r="P4649" i="71"/>
  <c r="P4650" i="71"/>
  <c r="P4651" i="71"/>
  <c r="P4652" i="71"/>
  <c r="P4653" i="71"/>
  <c r="P4654" i="71"/>
  <c r="P4655" i="71"/>
  <c r="P4656" i="71"/>
  <c r="P4657" i="71"/>
  <c r="P4658" i="71"/>
  <c r="P4659" i="71"/>
  <c r="P4660" i="71"/>
  <c r="P4661" i="71"/>
  <c r="P4662" i="71"/>
  <c r="P4663" i="71"/>
  <c r="P4664" i="71"/>
  <c r="P4665" i="71"/>
  <c r="P4666" i="71"/>
  <c r="P4667" i="71"/>
  <c r="P4668" i="71"/>
  <c r="P4669" i="71"/>
  <c r="P4670" i="71"/>
  <c r="P4671" i="71"/>
  <c r="P4672" i="71"/>
  <c r="P4673" i="71"/>
  <c r="P4674" i="71"/>
  <c r="P4675" i="71"/>
  <c r="P4676" i="71"/>
  <c r="P4677" i="71"/>
  <c r="P4678" i="71"/>
  <c r="P4679" i="71"/>
  <c r="P4680" i="71"/>
  <c r="P4681" i="71"/>
  <c r="P4682" i="71"/>
  <c r="P4683" i="71"/>
  <c r="P4684" i="71"/>
  <c r="P4685" i="71"/>
  <c r="P4686" i="71"/>
  <c r="P4687" i="71"/>
  <c r="P4688" i="71"/>
  <c r="P4689" i="71"/>
  <c r="P4690" i="71"/>
  <c r="P4691" i="71"/>
  <c r="P4692" i="71"/>
  <c r="P4693" i="71"/>
  <c r="P4694" i="71"/>
  <c r="P4695" i="71"/>
  <c r="P4696" i="71"/>
  <c r="P4697" i="71"/>
  <c r="P4698" i="71"/>
  <c r="P4699" i="71"/>
  <c r="P4700" i="71"/>
  <c r="P4701" i="71"/>
  <c r="P4702" i="71"/>
  <c r="P4703" i="71"/>
  <c r="P4704" i="71"/>
  <c r="P4705" i="71"/>
  <c r="P4706" i="71"/>
  <c r="P4707" i="71"/>
  <c r="P4708" i="71"/>
  <c r="P4709" i="71"/>
  <c r="P4710" i="71"/>
  <c r="P4711" i="71"/>
  <c r="P4712" i="71"/>
  <c r="P4713" i="71"/>
  <c r="P4714" i="71"/>
  <c r="P4715" i="71"/>
  <c r="P4716" i="71"/>
  <c r="P4717" i="71"/>
  <c r="P4718" i="71"/>
  <c r="P4719" i="71"/>
  <c r="P4720" i="71"/>
  <c r="P4721" i="71"/>
  <c r="P4722" i="71"/>
  <c r="P4723" i="71"/>
  <c r="P4724" i="71"/>
  <c r="P4725" i="71"/>
  <c r="P4726" i="71"/>
  <c r="P4727" i="71"/>
  <c r="P4728" i="71"/>
  <c r="P4729" i="71"/>
  <c r="P4730" i="71"/>
  <c r="P4731" i="71"/>
  <c r="P4732" i="71"/>
  <c r="P4733" i="71"/>
  <c r="P4734" i="71"/>
  <c r="P4735" i="71"/>
  <c r="P4736" i="71"/>
  <c r="P4737" i="71"/>
  <c r="P4738" i="71"/>
  <c r="P4739" i="71"/>
  <c r="P4740" i="71"/>
  <c r="P4741" i="71"/>
  <c r="P4742" i="71"/>
  <c r="P4743" i="71"/>
  <c r="P4744" i="71"/>
  <c r="P4745" i="71"/>
  <c r="P4746" i="71"/>
  <c r="P4747" i="71"/>
  <c r="P4748" i="71"/>
  <c r="P4749" i="71"/>
  <c r="P4750" i="71"/>
  <c r="P4751" i="71"/>
  <c r="P4752" i="71"/>
  <c r="P4753" i="71"/>
  <c r="P4754" i="71"/>
  <c r="P4755" i="71"/>
  <c r="P4756" i="71"/>
  <c r="P4757" i="71"/>
  <c r="P4758" i="71"/>
  <c r="P4759" i="71"/>
  <c r="P4760" i="71"/>
  <c r="P4761" i="71"/>
  <c r="P4762" i="71"/>
  <c r="P4763" i="71"/>
  <c r="P4764" i="71"/>
  <c r="P4765" i="71"/>
  <c r="P4766" i="71"/>
  <c r="P4767" i="71"/>
  <c r="P4768" i="71"/>
  <c r="P4769" i="71"/>
  <c r="P4770" i="71"/>
  <c r="P4771" i="71"/>
  <c r="P4772" i="71"/>
  <c r="P4773" i="71"/>
  <c r="P4774" i="71"/>
  <c r="P4775" i="71"/>
  <c r="P4776" i="71"/>
  <c r="P4777" i="71"/>
  <c r="P4778" i="71"/>
  <c r="P4779" i="71"/>
  <c r="P4780" i="71"/>
  <c r="P4781" i="71"/>
  <c r="P4782" i="71"/>
  <c r="P4783" i="71"/>
  <c r="P4784" i="71"/>
  <c r="P4785" i="71"/>
  <c r="P4786" i="71"/>
  <c r="P4787" i="71"/>
  <c r="P4788" i="71"/>
  <c r="P4789" i="71"/>
  <c r="P4790" i="71"/>
  <c r="P4791" i="71"/>
  <c r="P4792" i="71"/>
  <c r="P4793" i="71"/>
  <c r="P4794" i="71"/>
  <c r="P4795" i="71"/>
  <c r="P4796" i="71"/>
  <c r="P4797" i="71"/>
  <c r="P4798" i="71"/>
  <c r="P4799" i="71"/>
  <c r="P4800" i="71"/>
  <c r="P4801" i="71"/>
  <c r="P4802" i="71"/>
  <c r="P4803" i="71"/>
  <c r="P4804" i="71"/>
  <c r="P4805" i="71"/>
  <c r="P4806" i="71"/>
  <c r="P4807" i="71"/>
  <c r="P4808" i="71"/>
  <c r="P4809" i="71"/>
  <c r="P4810" i="71"/>
  <c r="P4811" i="71"/>
  <c r="P4812" i="71"/>
  <c r="P4813" i="71"/>
  <c r="P4814" i="71"/>
  <c r="P4815" i="71"/>
  <c r="P4816" i="71"/>
  <c r="P4817" i="71"/>
  <c r="P4818" i="71"/>
  <c r="P4819" i="71"/>
  <c r="P4820" i="71"/>
  <c r="P4821" i="71"/>
  <c r="P4822" i="71"/>
  <c r="P4823" i="71"/>
  <c r="P4824" i="71"/>
  <c r="P4825" i="71"/>
  <c r="P4826" i="71"/>
  <c r="P4827" i="71"/>
  <c r="P4828" i="71"/>
  <c r="P4829" i="71"/>
  <c r="P4830" i="71"/>
  <c r="P4831" i="71"/>
  <c r="P4832" i="71"/>
  <c r="P4833" i="71"/>
  <c r="P4834" i="71"/>
  <c r="P4835" i="71"/>
  <c r="P4836" i="71"/>
  <c r="P4837" i="71"/>
  <c r="P4838" i="71"/>
  <c r="P4839" i="71"/>
  <c r="P4840" i="71"/>
  <c r="P4841" i="71"/>
  <c r="P4842" i="71"/>
  <c r="P4843" i="71"/>
  <c r="P4844" i="71"/>
  <c r="P4845" i="71"/>
  <c r="P4846" i="71"/>
  <c r="P4847" i="71"/>
  <c r="P4848" i="71"/>
  <c r="P4849" i="71"/>
  <c r="P4850" i="71"/>
  <c r="P4851" i="71"/>
  <c r="P4852" i="71"/>
  <c r="P4853" i="71"/>
  <c r="P4854" i="71"/>
  <c r="P4855" i="71"/>
  <c r="P4856" i="71"/>
  <c r="P4857" i="71"/>
  <c r="P4858" i="71"/>
  <c r="P4859" i="71"/>
  <c r="P4860" i="71"/>
  <c r="P4861" i="71"/>
  <c r="P4862" i="71"/>
  <c r="P4863" i="71"/>
  <c r="P4864" i="71"/>
  <c r="P4865" i="71"/>
  <c r="P4866" i="71"/>
  <c r="P4867" i="71"/>
  <c r="P4868" i="71"/>
  <c r="P4869" i="71"/>
  <c r="P4870" i="71"/>
  <c r="P4871" i="71"/>
  <c r="P4872" i="71"/>
  <c r="P4873" i="71"/>
  <c r="P4874" i="71"/>
  <c r="P4875" i="71"/>
  <c r="P4876" i="71"/>
  <c r="P4877" i="71"/>
  <c r="P4878" i="71"/>
  <c r="P4879" i="71"/>
  <c r="P4880" i="71"/>
  <c r="P4881" i="71"/>
  <c r="P4882" i="71"/>
  <c r="P4883" i="71"/>
  <c r="P4884" i="71"/>
  <c r="P4885" i="71"/>
  <c r="P4886" i="71"/>
  <c r="P4887" i="71"/>
  <c r="P4888" i="71"/>
  <c r="P4889" i="71"/>
  <c r="P4890" i="71"/>
  <c r="P4891" i="71"/>
  <c r="P4892" i="71"/>
  <c r="P4893" i="71"/>
  <c r="P4894" i="71"/>
  <c r="P4895" i="71"/>
  <c r="P4896" i="71"/>
  <c r="P4897" i="71"/>
  <c r="P4898" i="71"/>
  <c r="P4899" i="71"/>
  <c r="P4900" i="71"/>
  <c r="P4901" i="71"/>
  <c r="P4902" i="71"/>
  <c r="P4903" i="71"/>
  <c r="P4904" i="71"/>
  <c r="P4905" i="71"/>
  <c r="P4906" i="71"/>
  <c r="P4907" i="71"/>
  <c r="P4908" i="71"/>
  <c r="P4909" i="71"/>
  <c r="P4910" i="71"/>
  <c r="P4911" i="71"/>
  <c r="P4912" i="71"/>
  <c r="P4913" i="71"/>
  <c r="P4914" i="71"/>
  <c r="P4915" i="71"/>
  <c r="P4916" i="71"/>
  <c r="P4917" i="71"/>
  <c r="P4918" i="71"/>
  <c r="P4919" i="71"/>
  <c r="P4920" i="71"/>
  <c r="P4921" i="71"/>
  <c r="P4922" i="71"/>
  <c r="P4923" i="71"/>
  <c r="P4924" i="71"/>
  <c r="P4925" i="71"/>
  <c r="P4926" i="71"/>
  <c r="P4927" i="71"/>
  <c r="P4928" i="71"/>
  <c r="P4929" i="71"/>
  <c r="P4930" i="71"/>
  <c r="P4931" i="71"/>
  <c r="P4932" i="71"/>
  <c r="P4933" i="71"/>
  <c r="P4934" i="71"/>
  <c r="P4935" i="71"/>
  <c r="P4936" i="71"/>
  <c r="P4937" i="71"/>
  <c r="J94" i="71" l="1"/>
  <c r="J185" i="71"/>
  <c r="J2985" i="71"/>
  <c r="I19" i="71"/>
  <c r="J19" i="71" s="1"/>
  <c r="I23" i="71"/>
  <c r="J23" i="71" s="1"/>
  <c r="I45" i="71"/>
  <c r="J45" i="71" s="1"/>
  <c r="I94" i="71"/>
  <c r="I126" i="71"/>
  <c r="J126" i="71" s="1"/>
  <c r="I179" i="71"/>
  <c r="J179" i="71" s="1"/>
  <c r="I185" i="71"/>
  <c r="I186" i="71"/>
  <c r="J186" i="71" s="1"/>
  <c r="I207" i="71"/>
  <c r="J207" i="71" s="1"/>
  <c r="I245" i="71"/>
  <c r="J245" i="71" s="1"/>
  <c r="I304" i="71"/>
  <c r="J304" i="71" s="1"/>
  <c r="I325" i="71"/>
  <c r="J325" i="71" s="1"/>
  <c r="I346" i="71"/>
  <c r="J346" i="71" s="1"/>
  <c r="I366" i="71"/>
  <c r="J366" i="71" s="1"/>
  <c r="I370" i="71"/>
  <c r="J370" i="71" s="1"/>
  <c r="I383" i="71"/>
  <c r="J383" i="71" s="1"/>
  <c r="I386" i="71"/>
  <c r="J386" i="71" s="1"/>
  <c r="I407" i="71"/>
  <c r="J407" i="71" s="1"/>
  <c r="I443" i="71"/>
  <c r="J443" i="71" s="1"/>
  <c r="I446" i="71"/>
  <c r="J446" i="71" s="1"/>
  <c r="I507" i="71"/>
  <c r="J507" i="71" s="1"/>
  <c r="I547" i="71"/>
  <c r="J547" i="71" s="1"/>
  <c r="I575" i="71"/>
  <c r="J575" i="71" s="1"/>
  <c r="I579" i="71"/>
  <c r="J579" i="71" s="1"/>
  <c r="I585" i="71"/>
  <c r="J585" i="71" s="1"/>
  <c r="I586" i="71"/>
  <c r="J586" i="71" s="1"/>
  <c r="I587" i="71"/>
  <c r="J587" i="71" s="1"/>
  <c r="I606" i="71"/>
  <c r="J606" i="71" s="1"/>
  <c r="I654" i="71"/>
  <c r="J654" i="71" s="1"/>
  <c r="I666" i="71"/>
  <c r="J666" i="71" s="1"/>
  <c r="I667" i="71"/>
  <c r="J667" i="71" s="1"/>
  <c r="I692" i="71"/>
  <c r="J692" i="71" s="1"/>
  <c r="I693" i="71"/>
  <c r="J693" i="71" s="1"/>
  <c r="I694" i="71"/>
  <c r="J694" i="71" s="1"/>
  <c r="I763" i="71"/>
  <c r="J763" i="71" s="1"/>
  <c r="I787" i="71"/>
  <c r="J787" i="71" s="1"/>
  <c r="I844" i="71"/>
  <c r="J844" i="71" s="1"/>
  <c r="I855" i="71"/>
  <c r="J855" i="71" s="1"/>
  <c r="I867" i="71"/>
  <c r="J867" i="71" s="1"/>
  <c r="I883" i="71"/>
  <c r="J883" i="71" s="1"/>
  <c r="I885" i="71"/>
  <c r="J885" i="71" s="1"/>
  <c r="I886" i="71"/>
  <c r="J886" i="71" s="1"/>
  <c r="I963" i="71"/>
  <c r="J963" i="71" s="1"/>
  <c r="I1005" i="71"/>
  <c r="J1005" i="71" s="1"/>
  <c r="I1007" i="71"/>
  <c r="J1007" i="71" s="1"/>
  <c r="I1025" i="71"/>
  <c r="J1025" i="71" s="1"/>
  <c r="I1026" i="71"/>
  <c r="J1026" i="71" s="1"/>
  <c r="I1044" i="71"/>
  <c r="J1044" i="71" s="1"/>
  <c r="I1094" i="71"/>
  <c r="J1094" i="71" s="1"/>
  <c r="I1105" i="71"/>
  <c r="J1105" i="71" s="1"/>
  <c r="I1164" i="71"/>
  <c r="J1164" i="71" s="1"/>
  <c r="I1223" i="71"/>
  <c r="J1223" i="71" s="1"/>
  <c r="I1244" i="71"/>
  <c r="J1244" i="71" s="1"/>
  <c r="I1246" i="71"/>
  <c r="J1246" i="71" s="1"/>
  <c r="I1266" i="71"/>
  <c r="J1266" i="71" s="1"/>
  <c r="I1286" i="71"/>
  <c r="J1286" i="71" s="1"/>
  <c r="I1295" i="71"/>
  <c r="J1295" i="71" s="1"/>
  <c r="I1326" i="71"/>
  <c r="J1326" i="71" s="1"/>
  <c r="I1327" i="71"/>
  <c r="J1327" i="71" s="1"/>
  <c r="I1347" i="71"/>
  <c r="J1347" i="71" s="1"/>
  <c r="I1474" i="71"/>
  <c r="J1474" i="71" s="1"/>
  <c r="I1505" i="71"/>
  <c r="J1505" i="71" s="1"/>
  <c r="I1506" i="71"/>
  <c r="J1506" i="71" s="1"/>
  <c r="I1566" i="71"/>
  <c r="J1566" i="71" s="1"/>
  <c r="I1567" i="71"/>
  <c r="J1567" i="71" s="1"/>
  <c r="I1585" i="71"/>
  <c r="J1585" i="71" s="1"/>
  <c r="I1586" i="71"/>
  <c r="J1586" i="71" s="1"/>
  <c r="I1627" i="71"/>
  <c r="J1627" i="71" s="1"/>
  <c r="I1630" i="71"/>
  <c r="J1630" i="71" s="1"/>
  <c r="I1631" i="71"/>
  <c r="J1631" i="71" s="1"/>
  <c r="I1633" i="71"/>
  <c r="J1633" i="71" s="1"/>
  <c r="I1654" i="71"/>
  <c r="J1654" i="71" s="1"/>
  <c r="I1705" i="71"/>
  <c r="J1705" i="71" s="1"/>
  <c r="I1706" i="71"/>
  <c r="J1706" i="71" s="1"/>
  <c r="I1787" i="71"/>
  <c r="J1787" i="71" s="1"/>
  <c r="I1814" i="71"/>
  <c r="J1814" i="71" s="1"/>
  <c r="I1815" i="71"/>
  <c r="J1815" i="71" s="1"/>
  <c r="I1825" i="71"/>
  <c r="J1825" i="71" s="1"/>
  <c r="I1830" i="71"/>
  <c r="J1830" i="71" s="1"/>
  <c r="I1845" i="71"/>
  <c r="J1845" i="71" s="1"/>
  <c r="I1847" i="71"/>
  <c r="J1847" i="71" s="1"/>
  <c r="I1874" i="71"/>
  <c r="J1874" i="71" s="1"/>
  <c r="I1928" i="71"/>
  <c r="J1928" i="71" s="1"/>
  <c r="I1948" i="71"/>
  <c r="J1948" i="71" s="1"/>
  <c r="I1968" i="71"/>
  <c r="J1968" i="71" s="1"/>
  <c r="I1991" i="71"/>
  <c r="J1991" i="71" s="1"/>
  <c r="I1995" i="71"/>
  <c r="J1995" i="71" s="1"/>
  <c r="I2028" i="71"/>
  <c r="J2028" i="71" s="1"/>
  <c r="I2039" i="71"/>
  <c r="J2039" i="71" s="1"/>
  <c r="I2046" i="71"/>
  <c r="J2046" i="71" s="1"/>
  <c r="I2063" i="71"/>
  <c r="J2063" i="71" s="1"/>
  <c r="I2086" i="71"/>
  <c r="J2086" i="71" s="1"/>
  <c r="I2087" i="71"/>
  <c r="J2087" i="71" s="1"/>
  <c r="I2088" i="71"/>
  <c r="J2088" i="71" s="1"/>
  <c r="I2105" i="71"/>
  <c r="J2105" i="71" s="1"/>
  <c r="I2146" i="71"/>
  <c r="J2146" i="71" s="1"/>
  <c r="I2163" i="71"/>
  <c r="J2163" i="71" s="1"/>
  <c r="I2168" i="71"/>
  <c r="J2168" i="71" s="1"/>
  <c r="I2228" i="71"/>
  <c r="J2228" i="71" s="1"/>
  <c r="I2231" i="71"/>
  <c r="J2231" i="71" s="1"/>
  <c r="I2236" i="71"/>
  <c r="J2236" i="71" s="1"/>
  <c r="I2263" i="71"/>
  <c r="J2263" i="71" s="1"/>
  <c r="I2274" i="71"/>
  <c r="J2274" i="71" s="1"/>
  <c r="I2275" i="71"/>
  <c r="J2275" i="71" s="1"/>
  <c r="I2276" i="71"/>
  <c r="J2276" i="71" s="1"/>
  <c r="I2286" i="71"/>
  <c r="J2286" i="71" s="1"/>
  <c r="I2287" i="71"/>
  <c r="J2287" i="71" s="1"/>
  <c r="I2305" i="71"/>
  <c r="J2305" i="71" s="1"/>
  <c r="I2377" i="71"/>
  <c r="J2377" i="71" s="1"/>
  <c r="I2394" i="71"/>
  <c r="J2394" i="71" s="1"/>
  <c r="I2428" i="71"/>
  <c r="J2428" i="71" s="1"/>
  <c r="I2438" i="71"/>
  <c r="J2438" i="71" s="1"/>
  <c r="I2466" i="71"/>
  <c r="J2466" i="71" s="1"/>
  <c r="I2468" i="71"/>
  <c r="J2468" i="71" s="1"/>
  <c r="I2494" i="71"/>
  <c r="J2494" i="71" s="1"/>
  <c r="I2506" i="71"/>
  <c r="J2506" i="71" s="1"/>
  <c r="I2508" i="71"/>
  <c r="J2508" i="71" s="1"/>
  <c r="I2554" i="71"/>
  <c r="J2554" i="71" s="1"/>
  <c r="I2558" i="71"/>
  <c r="J2558" i="71" s="1"/>
  <c r="I2595" i="71"/>
  <c r="J2595" i="71" s="1"/>
  <c r="I2606" i="71"/>
  <c r="J2606" i="71" s="1"/>
  <c r="I2608" i="71"/>
  <c r="J2608" i="71" s="1"/>
  <c r="I2628" i="71"/>
  <c r="J2628" i="71" s="1"/>
  <c r="I2633" i="71"/>
  <c r="J2633" i="71" s="1"/>
  <c r="I2639" i="71"/>
  <c r="J2639" i="71" s="1"/>
  <c r="I2646" i="71"/>
  <c r="J2646" i="71" s="1"/>
  <c r="I2647" i="71"/>
  <c r="J2647" i="71" s="1"/>
  <c r="I2648" i="71"/>
  <c r="J2648" i="71" s="1"/>
  <c r="I2663" i="71"/>
  <c r="J2663" i="71" s="1"/>
  <c r="I2725" i="71"/>
  <c r="J2725" i="71" s="1"/>
  <c r="I2765" i="71"/>
  <c r="J2765" i="71" s="1"/>
  <c r="I2774" i="71"/>
  <c r="J2774" i="71" s="1"/>
  <c r="I2788" i="71"/>
  <c r="J2788" i="71" s="1"/>
  <c r="I2794" i="71"/>
  <c r="J2794" i="71" s="1"/>
  <c r="I2796" i="71"/>
  <c r="J2796" i="71" s="1"/>
  <c r="I2846" i="71"/>
  <c r="J2846" i="71" s="1"/>
  <c r="I2847" i="71"/>
  <c r="J2847" i="71" s="1"/>
  <c r="I2848" i="71"/>
  <c r="J2848" i="71" s="1"/>
  <c r="I2866" i="71"/>
  <c r="J2866" i="71" s="1"/>
  <c r="I2869" i="71"/>
  <c r="J2869" i="71" s="1"/>
  <c r="I2886" i="71"/>
  <c r="J2886" i="71" s="1"/>
  <c r="I2891" i="71"/>
  <c r="J2891" i="71" s="1"/>
  <c r="I2966" i="71"/>
  <c r="J2966" i="71" s="1"/>
  <c r="I2967" i="71"/>
  <c r="J2967" i="71" s="1"/>
  <c r="I2968" i="71"/>
  <c r="J2968" i="71" s="1"/>
  <c r="I2974" i="71"/>
  <c r="J2974" i="71" s="1"/>
  <c r="I2985" i="71"/>
  <c r="I2986" i="71"/>
  <c r="J2986" i="71" s="1"/>
  <c r="I2987" i="71"/>
  <c r="J2987" i="71" s="1"/>
  <c r="I2994" i="71"/>
  <c r="J2994" i="71" s="1"/>
  <c r="I3007" i="71"/>
  <c r="J3007" i="71" s="1"/>
  <c r="I3011" i="71"/>
  <c r="J3011" i="71" s="1"/>
  <c r="I3070" i="71"/>
  <c r="J3070" i="71" s="1"/>
  <c r="I3073" i="71"/>
  <c r="J3073" i="71" s="1"/>
  <c r="I3114" i="71"/>
  <c r="J3114" i="71" s="1"/>
  <c r="I3125" i="71"/>
  <c r="J3125" i="71" s="1"/>
  <c r="I3145" i="71"/>
  <c r="J3145" i="71" s="1"/>
  <c r="I3187" i="71"/>
  <c r="J3187" i="71" s="1"/>
  <c r="I3188" i="71"/>
  <c r="J3188" i="71" s="1"/>
  <c r="I3189" i="71"/>
  <c r="J3189" i="71" s="1"/>
  <c r="I3196" i="71"/>
  <c r="J3196" i="71" s="1"/>
  <c r="I3210" i="71"/>
  <c r="J3210" i="71" s="1"/>
  <c r="I3225" i="71"/>
  <c r="J3225" i="71" s="1"/>
  <c r="I3228" i="71"/>
  <c r="J3228" i="71" s="1"/>
  <c r="I3245" i="71"/>
  <c r="J3245" i="71" s="1"/>
  <c r="I3246" i="71"/>
  <c r="J3246" i="71" s="1"/>
  <c r="I3308" i="71"/>
  <c r="J3308" i="71" s="1"/>
  <c r="I3309" i="71"/>
  <c r="J3309" i="71" s="1"/>
  <c r="I3327" i="71"/>
  <c r="J3327" i="71" s="1"/>
  <c r="I3328" i="71"/>
  <c r="J3328" i="71" s="1"/>
  <c r="I3345" i="71"/>
  <c r="J3345" i="71" s="1"/>
  <c r="I3347" i="71"/>
  <c r="J3347" i="71" s="1"/>
  <c r="I3348" i="71"/>
  <c r="J3348" i="71" s="1"/>
  <c r="I3349" i="71"/>
  <c r="J3349" i="71" s="1"/>
  <c r="I3388" i="71"/>
  <c r="J3388" i="71" s="1"/>
  <c r="I3406" i="71"/>
  <c r="J3406" i="71" s="1"/>
  <c r="I3414" i="71"/>
  <c r="J3414" i="71" s="1"/>
  <c r="I3457" i="71"/>
  <c r="J3457" i="71" s="1"/>
  <c r="I3458" i="71"/>
  <c r="J3458" i="71" s="1"/>
  <c r="I3490" i="71"/>
  <c r="J3490" i="71" s="1"/>
  <c r="I3493" i="71"/>
  <c r="J3493" i="71" s="1"/>
  <c r="I3495" i="71"/>
  <c r="J3495" i="71" s="1"/>
  <c r="I3498" i="71"/>
  <c r="J3498" i="71" s="1"/>
  <c r="I3525" i="71"/>
  <c r="J3525" i="71" s="1"/>
  <c r="I3545" i="71"/>
  <c r="J3545" i="71" s="1"/>
  <c r="I3546" i="71"/>
  <c r="J3546" i="71" s="1"/>
  <c r="I3547" i="71"/>
  <c r="J3547" i="71" s="1"/>
  <c r="I3548" i="71"/>
  <c r="J3548" i="71" s="1"/>
  <c r="I3625" i="71"/>
  <c r="J3625" i="71" s="1"/>
  <c r="I3626" i="71"/>
  <c r="J3626" i="71" s="1"/>
  <c r="I3627" i="71"/>
  <c r="J3627" i="71" s="1"/>
  <c r="I3633" i="71"/>
  <c r="J3633" i="71" s="1"/>
  <c r="I3645" i="71"/>
  <c r="J3645" i="71" s="1"/>
  <c r="I3646" i="71"/>
  <c r="J3646" i="71" s="1"/>
  <c r="I3647" i="71"/>
  <c r="J3647" i="71" s="1"/>
  <c r="I3689" i="71"/>
  <c r="J3689" i="71" s="1"/>
  <c r="I3690" i="71"/>
  <c r="J3690" i="71" s="1"/>
  <c r="I3691" i="71"/>
  <c r="J3691" i="71" s="1"/>
  <c r="I3705" i="71"/>
  <c r="J3705" i="71" s="1"/>
  <c r="I3734" i="71"/>
  <c r="J3734" i="71" s="1"/>
  <c r="I3735" i="71"/>
  <c r="J3735" i="71" s="1"/>
  <c r="I3769" i="71"/>
  <c r="J3769" i="71" s="1"/>
  <c r="I3770" i="71"/>
  <c r="J3770" i="71" s="1"/>
  <c r="I3771" i="71"/>
  <c r="J3771" i="71" s="1"/>
  <c r="I3788" i="71"/>
  <c r="J3788" i="71" s="1"/>
  <c r="I3791" i="71"/>
  <c r="J3791" i="71" s="1"/>
  <c r="I3795" i="71"/>
  <c r="J3795" i="71" s="1"/>
  <c r="I3806" i="71"/>
  <c r="J3806" i="71" s="1"/>
  <c r="I3807" i="71"/>
  <c r="J3807" i="71" s="1"/>
  <c r="I3808" i="71"/>
  <c r="J3808" i="71" s="1"/>
  <c r="I3810" i="71"/>
  <c r="J3810" i="71" s="1"/>
  <c r="I3867" i="71"/>
  <c r="J3867" i="71" s="1"/>
  <c r="I3868" i="71"/>
  <c r="J3868" i="71" s="1"/>
  <c r="I3870" i="71"/>
  <c r="J3870" i="71" s="1"/>
  <c r="I3885" i="71"/>
  <c r="J3885" i="71" s="1"/>
  <c r="I3887" i="71"/>
  <c r="J3887" i="71" s="1"/>
  <c r="I3889" i="71"/>
  <c r="J3889" i="71" s="1"/>
  <c r="I3892" i="71"/>
  <c r="J3892" i="71" s="1"/>
  <c r="I3915" i="71"/>
  <c r="J3915" i="71" s="1"/>
  <c r="I3925" i="71"/>
  <c r="J3925" i="71" s="1"/>
  <c r="I3926" i="71"/>
  <c r="J3926" i="71" s="1"/>
  <c r="I3966" i="71"/>
  <c r="J3966" i="71" s="1"/>
  <c r="I3969" i="71"/>
  <c r="J3969" i="71" s="1"/>
  <c r="I3989" i="71"/>
  <c r="J3989" i="71" s="1"/>
  <c r="I3992" i="71"/>
  <c r="J3992" i="71" s="1"/>
  <c r="I4006" i="71"/>
  <c r="J4006" i="71" s="1"/>
  <c r="I4011" i="71"/>
  <c r="J4011" i="71" s="1"/>
  <c r="I4014" i="71"/>
  <c r="J4014" i="71" s="1"/>
  <c r="I4015" i="71"/>
  <c r="J4015" i="71" s="1"/>
  <c r="I4019" i="71"/>
  <c r="J4019" i="71" s="1"/>
  <c r="I4025" i="71"/>
  <c r="J4025" i="71" s="1"/>
  <c r="I4026" i="71"/>
  <c r="J4026" i="71" s="1"/>
  <c r="I4088" i="71"/>
  <c r="J4088" i="71" s="1"/>
  <c r="I4092" i="71"/>
  <c r="J4092" i="71" s="1"/>
  <c r="I4095" i="71"/>
  <c r="J4095" i="71" s="1"/>
  <c r="I4105" i="71"/>
  <c r="J4105" i="71" s="1"/>
  <c r="I4107" i="71"/>
  <c r="J4107" i="71" s="1"/>
  <c r="I4108" i="71"/>
  <c r="J4108" i="71" s="1"/>
  <c r="I4109" i="71"/>
  <c r="J4109" i="71" s="1"/>
  <c r="I4145" i="71"/>
  <c r="J4145" i="71" s="1"/>
  <c r="I4146" i="71"/>
  <c r="J4146" i="71" s="1"/>
  <c r="I4147" i="71"/>
  <c r="J4147" i="71" s="1"/>
  <c r="I4208" i="71"/>
  <c r="J4208" i="71" s="1"/>
  <c r="I4210" i="71"/>
  <c r="J4210" i="71" s="1"/>
  <c r="I4227" i="71"/>
  <c r="J4227" i="71" s="1"/>
  <c r="I4234" i="71"/>
  <c r="J4234" i="71" s="1"/>
  <c r="I4236" i="71"/>
  <c r="J4236" i="71" s="1"/>
  <c r="I4239" i="71"/>
  <c r="J4239" i="71" s="1"/>
  <c r="I4245" i="71"/>
  <c r="J4245" i="71" s="1"/>
  <c r="I4246" i="71"/>
  <c r="J4246" i="71" s="1"/>
  <c r="I4248" i="71"/>
  <c r="J4248" i="71" s="1"/>
  <c r="I4266" i="71"/>
  <c r="J4266" i="71" s="1"/>
  <c r="I4269" i="71"/>
  <c r="J4269" i="71" s="1"/>
  <c r="I4314" i="71"/>
  <c r="J4314" i="71" s="1"/>
  <c r="I4315" i="71"/>
  <c r="J4315" i="71" s="1"/>
  <c r="I4325" i="71"/>
  <c r="J4325" i="71" s="1"/>
  <c r="I4366" i="71"/>
  <c r="J4366" i="71" s="1"/>
  <c r="I4367" i="71"/>
  <c r="J4367" i="71" s="1"/>
  <c r="I4368" i="71"/>
  <c r="J4368" i="71" s="1"/>
  <c r="I4369" i="71"/>
  <c r="J4369" i="71" s="1"/>
  <c r="I4370" i="71"/>
  <c r="J4370" i="71" s="1"/>
  <c r="I4371" i="71"/>
  <c r="J4371" i="71" s="1"/>
  <c r="I4387" i="71"/>
  <c r="J4387" i="71" s="1"/>
  <c r="I4427" i="71"/>
  <c r="J4427" i="71" s="1"/>
  <c r="I4433" i="71"/>
  <c r="J4433" i="71" s="1"/>
  <c r="I4434" i="71"/>
  <c r="J4434" i="71" s="1"/>
  <c r="I4446" i="71"/>
  <c r="J4446" i="71" s="1"/>
  <c r="I4465" i="71"/>
  <c r="J4465" i="71" s="1"/>
  <c r="I4469" i="71"/>
  <c r="J4469" i="71" s="1"/>
  <c r="I4472" i="71"/>
  <c r="J4472" i="71" s="1"/>
  <c r="I4485" i="71"/>
  <c r="J4485" i="71" s="1"/>
  <c r="I4486" i="71"/>
  <c r="J4486" i="71" s="1"/>
  <c r="I4488" i="71"/>
  <c r="J4488" i="71" s="1"/>
  <c r="I4489" i="71"/>
  <c r="J4489" i="71" s="1"/>
  <c r="I4490" i="71"/>
  <c r="J4490" i="71" s="1"/>
  <c r="I4514" i="71"/>
  <c r="J4514" i="71" s="1"/>
  <c r="I4534" i="71"/>
  <c r="J4534" i="71" s="1"/>
  <c r="I4535" i="71"/>
  <c r="J4535" i="71" s="1"/>
  <c r="I4536" i="71"/>
  <c r="J4536" i="71" s="1"/>
  <c r="I4545" i="71"/>
  <c r="J4545" i="71" s="1"/>
  <c r="I4548" i="71"/>
  <c r="J4548" i="71" s="1"/>
  <c r="I4589" i="71"/>
  <c r="J4589" i="71" s="1"/>
  <c r="I4591" i="71"/>
  <c r="J4591" i="71" s="1"/>
  <c r="I4596" i="71"/>
  <c r="J4596" i="71" s="1"/>
  <c r="I4605" i="71"/>
  <c r="J4605" i="71" s="1"/>
  <c r="I4606" i="71"/>
  <c r="J4606" i="71" s="1"/>
  <c r="I4609" i="71"/>
  <c r="J4609" i="71" s="1"/>
  <c r="I4610" i="71"/>
  <c r="J4610" i="71" s="1"/>
  <c r="I4667" i="71"/>
  <c r="J4667" i="71" s="1"/>
  <c r="I4668" i="71"/>
  <c r="J4668" i="71" s="1"/>
  <c r="I4669" i="71"/>
  <c r="J4669" i="71" s="1"/>
  <c r="I4695" i="71"/>
  <c r="J4695" i="71" s="1"/>
  <c r="I4705" i="71"/>
  <c r="J4705" i="71" s="1"/>
  <c r="I4706" i="71"/>
  <c r="J4706" i="71" s="1"/>
  <c r="I4707" i="71"/>
  <c r="J4707" i="71" s="1"/>
  <c r="I4708" i="71"/>
  <c r="J4708" i="71" s="1"/>
  <c r="I4709" i="71"/>
  <c r="J4709" i="71" s="1"/>
  <c r="I4735" i="71"/>
  <c r="J4735" i="71" s="1"/>
  <c r="I4736" i="71"/>
  <c r="J4736" i="71" s="1"/>
  <c r="I4768" i="71"/>
  <c r="J4768" i="71" s="1"/>
  <c r="I4769" i="71"/>
  <c r="J4769" i="71" s="1"/>
  <c r="I4771" i="71"/>
  <c r="J4771" i="71" s="1"/>
  <c r="I4785" i="71"/>
  <c r="J4785" i="71" s="1"/>
  <c r="I4809" i="71"/>
  <c r="J4809" i="71" s="1"/>
  <c r="I4811" i="71"/>
  <c r="J4811" i="71" s="1"/>
  <c r="I4812" i="71"/>
  <c r="J4812" i="71" s="1"/>
  <c r="I4813" i="71"/>
  <c r="J4813" i="71" s="1"/>
  <c r="I4814" i="71"/>
  <c r="J4814" i="71" s="1"/>
  <c r="I4815" i="71"/>
  <c r="J4815" i="71" s="1"/>
  <c r="I4825" i="71"/>
  <c r="J4825" i="71" s="1"/>
  <c r="I4835" i="71"/>
  <c r="J4835" i="71" s="1"/>
  <c r="I4890" i="71"/>
  <c r="J4890" i="71" s="1"/>
  <c r="I4906" i="71"/>
  <c r="J4906" i="71" s="1"/>
  <c r="I4913" i="71"/>
  <c r="J4913" i="71" s="1"/>
  <c r="I4914" i="71"/>
  <c r="J4914" i="71" s="1"/>
  <c r="I4916" i="71"/>
  <c r="J4916" i="71" s="1"/>
  <c r="I4925" i="71"/>
  <c r="J4925" i="71" s="1"/>
  <c r="I4928" i="71"/>
  <c r="J4928" i="71" s="1"/>
  <c r="G2" i="71"/>
  <c r="G3" i="71"/>
  <c r="G4" i="71"/>
  <c r="G5" i="71"/>
  <c r="G6" i="71"/>
  <c r="G7" i="71"/>
  <c r="G8" i="71"/>
  <c r="G9" i="71"/>
  <c r="G10" i="71"/>
  <c r="G11" i="71"/>
  <c r="G12" i="71"/>
  <c r="G13" i="71"/>
  <c r="G14" i="71"/>
  <c r="G15" i="71"/>
  <c r="G16" i="71"/>
  <c r="G17" i="71"/>
  <c r="G18" i="71"/>
  <c r="G19" i="71"/>
  <c r="O19" i="71" s="1"/>
  <c r="G20" i="71"/>
  <c r="G21" i="71"/>
  <c r="G22" i="71"/>
  <c r="G23" i="71"/>
  <c r="O23" i="71" s="1"/>
  <c r="G24" i="71"/>
  <c r="G25" i="71"/>
  <c r="G26" i="71"/>
  <c r="G27" i="71"/>
  <c r="G28" i="71"/>
  <c r="G29" i="71"/>
  <c r="G30" i="71"/>
  <c r="G31" i="71"/>
  <c r="G32" i="71"/>
  <c r="G33" i="71"/>
  <c r="G34" i="71"/>
  <c r="G35" i="71"/>
  <c r="G36" i="71"/>
  <c r="G37" i="71"/>
  <c r="G38" i="71"/>
  <c r="G39" i="71"/>
  <c r="O39" i="71" s="1"/>
  <c r="G40" i="71"/>
  <c r="G41" i="71"/>
  <c r="G42" i="71"/>
  <c r="G43" i="71"/>
  <c r="G44" i="71"/>
  <c r="G45" i="71"/>
  <c r="O45" i="71" s="1"/>
  <c r="G46" i="71"/>
  <c r="G47" i="71"/>
  <c r="G48" i="71"/>
  <c r="G49" i="71"/>
  <c r="G50" i="71"/>
  <c r="G51" i="71"/>
  <c r="G52" i="71"/>
  <c r="G53" i="71"/>
  <c r="G54" i="71"/>
  <c r="G55" i="71"/>
  <c r="G56" i="71"/>
  <c r="G57" i="71"/>
  <c r="G58" i="71"/>
  <c r="G59" i="71"/>
  <c r="G60" i="71"/>
  <c r="G61" i="71"/>
  <c r="G62" i="71"/>
  <c r="G63" i="71"/>
  <c r="G64" i="71"/>
  <c r="G65" i="71"/>
  <c r="G66" i="71"/>
  <c r="G67" i="71"/>
  <c r="G68" i="71"/>
  <c r="G69" i="71"/>
  <c r="G70" i="71"/>
  <c r="G71" i="71"/>
  <c r="G72" i="71"/>
  <c r="G73" i="71"/>
  <c r="G74" i="71"/>
  <c r="G75" i="71"/>
  <c r="G76" i="71"/>
  <c r="G77" i="71"/>
  <c r="G78" i="71"/>
  <c r="G79" i="71"/>
  <c r="G80" i="71"/>
  <c r="G81" i="71"/>
  <c r="G82" i="71"/>
  <c r="G83" i="71"/>
  <c r="G84" i="71"/>
  <c r="G85" i="71"/>
  <c r="G86" i="71"/>
  <c r="G87" i="71"/>
  <c r="G88" i="71"/>
  <c r="G89" i="71"/>
  <c r="G90" i="71"/>
  <c r="G91" i="71"/>
  <c r="G92" i="71"/>
  <c r="O92" i="71" s="1"/>
  <c r="G93" i="71"/>
  <c r="G94" i="71"/>
  <c r="O94" i="71" s="1"/>
  <c r="G95" i="71"/>
  <c r="G96" i="71"/>
  <c r="G97" i="71"/>
  <c r="G98" i="71"/>
  <c r="G99" i="71"/>
  <c r="G100" i="71"/>
  <c r="G101" i="71"/>
  <c r="G102" i="71"/>
  <c r="G103" i="71"/>
  <c r="G104" i="71"/>
  <c r="G105" i="71"/>
  <c r="O105" i="71" s="1"/>
  <c r="G106" i="71"/>
  <c r="G107" i="71"/>
  <c r="G108" i="71"/>
  <c r="G109" i="71"/>
  <c r="G110" i="71"/>
  <c r="G111" i="71"/>
  <c r="G112" i="71"/>
  <c r="G113" i="71"/>
  <c r="G114" i="71"/>
  <c r="G115" i="71"/>
  <c r="G116" i="71"/>
  <c r="G117" i="71"/>
  <c r="G118" i="71"/>
  <c r="G119" i="71"/>
  <c r="G120" i="71"/>
  <c r="G121" i="71"/>
  <c r="G122" i="71"/>
  <c r="G123" i="71"/>
  <c r="G124" i="71"/>
  <c r="G125" i="71"/>
  <c r="O125" i="71" s="1"/>
  <c r="G126" i="71"/>
  <c r="O126" i="71" s="1"/>
  <c r="G127" i="71"/>
  <c r="G128" i="71"/>
  <c r="G129" i="71"/>
  <c r="G130" i="71"/>
  <c r="G131" i="71"/>
  <c r="G132" i="71"/>
  <c r="G133" i="71"/>
  <c r="G134" i="71"/>
  <c r="G135" i="71"/>
  <c r="G136" i="71"/>
  <c r="G137" i="71"/>
  <c r="G138" i="71"/>
  <c r="G139" i="71"/>
  <c r="G140" i="71"/>
  <c r="G141" i="71"/>
  <c r="G142" i="71"/>
  <c r="G143" i="71"/>
  <c r="G144" i="71"/>
  <c r="G145" i="71"/>
  <c r="O145" i="71" s="1"/>
  <c r="G146" i="71"/>
  <c r="G147" i="71"/>
  <c r="G148" i="71"/>
  <c r="G149" i="71"/>
  <c r="G150" i="71"/>
  <c r="G151" i="71"/>
  <c r="G152" i="71"/>
  <c r="G153" i="71"/>
  <c r="G154" i="71"/>
  <c r="G155" i="71"/>
  <c r="G156" i="71"/>
  <c r="G157" i="71"/>
  <c r="G158" i="71"/>
  <c r="G159" i="71"/>
  <c r="G160" i="71"/>
  <c r="G161" i="71"/>
  <c r="G162" i="71"/>
  <c r="G163" i="71"/>
  <c r="G164" i="71"/>
  <c r="G165" i="71"/>
  <c r="G166" i="71"/>
  <c r="G167" i="71"/>
  <c r="G168" i="71"/>
  <c r="G169" i="71"/>
  <c r="G170" i="71"/>
  <c r="G171" i="71"/>
  <c r="G172" i="71"/>
  <c r="G173" i="71"/>
  <c r="O173" i="71" s="1"/>
  <c r="G174" i="71"/>
  <c r="G175" i="71"/>
  <c r="G176" i="71"/>
  <c r="G177" i="71"/>
  <c r="G178" i="71"/>
  <c r="G179" i="71"/>
  <c r="O179" i="71" s="1"/>
  <c r="G180" i="71"/>
  <c r="G181" i="71"/>
  <c r="G182" i="71"/>
  <c r="G183" i="71"/>
  <c r="G184" i="71"/>
  <c r="G185" i="71"/>
  <c r="O185" i="71" s="1"/>
  <c r="G186" i="71"/>
  <c r="O186" i="71" s="1"/>
  <c r="G187" i="71"/>
  <c r="G188" i="71"/>
  <c r="G189" i="71"/>
  <c r="G190" i="71"/>
  <c r="G191" i="71"/>
  <c r="G192" i="71"/>
  <c r="G193" i="71"/>
  <c r="G194" i="71"/>
  <c r="G195" i="71"/>
  <c r="G196" i="71"/>
  <c r="G197" i="71"/>
  <c r="G198" i="71"/>
  <c r="G199" i="71"/>
  <c r="G200" i="71"/>
  <c r="G201" i="71"/>
  <c r="G202" i="71"/>
  <c r="G203" i="71"/>
  <c r="G204" i="71"/>
  <c r="G205" i="71"/>
  <c r="G206" i="71"/>
  <c r="G207" i="71"/>
  <c r="O207" i="71" s="1"/>
  <c r="G208" i="71"/>
  <c r="G209" i="71"/>
  <c r="G210" i="71"/>
  <c r="G211" i="71"/>
  <c r="G212" i="71"/>
  <c r="G213" i="71"/>
  <c r="G214" i="71"/>
  <c r="G215" i="71"/>
  <c r="G216" i="71"/>
  <c r="G217" i="71"/>
  <c r="G218" i="71"/>
  <c r="G219" i="71"/>
  <c r="G220" i="71"/>
  <c r="G221" i="71"/>
  <c r="G222" i="71"/>
  <c r="G223" i="71"/>
  <c r="G224" i="71"/>
  <c r="G225" i="71"/>
  <c r="G226" i="71"/>
  <c r="G227" i="71"/>
  <c r="G228" i="71"/>
  <c r="G229" i="71"/>
  <c r="G230" i="71"/>
  <c r="G231" i="71"/>
  <c r="G232" i="71"/>
  <c r="G233" i="71"/>
  <c r="G234" i="71"/>
  <c r="G235" i="71"/>
  <c r="G236" i="71"/>
  <c r="G237" i="71"/>
  <c r="G238" i="71"/>
  <c r="G239" i="71"/>
  <c r="G240" i="71"/>
  <c r="G241" i="71"/>
  <c r="G242" i="71"/>
  <c r="G243" i="71"/>
  <c r="G244" i="71"/>
  <c r="G245" i="71"/>
  <c r="O245" i="71" s="1"/>
  <c r="G246" i="71"/>
  <c r="G247" i="71"/>
  <c r="G248" i="71"/>
  <c r="G249" i="71"/>
  <c r="G250" i="71"/>
  <c r="G251" i="71"/>
  <c r="G252" i="71"/>
  <c r="G253" i="71"/>
  <c r="G254" i="71"/>
  <c r="G255" i="71"/>
  <c r="G256" i="71"/>
  <c r="G257" i="71"/>
  <c r="G258" i="71"/>
  <c r="G259" i="71"/>
  <c r="O259" i="71" s="1"/>
  <c r="G260" i="71"/>
  <c r="G261" i="71"/>
  <c r="G262" i="71"/>
  <c r="G263" i="71"/>
  <c r="G264" i="71"/>
  <c r="G265" i="71"/>
  <c r="G266" i="71"/>
  <c r="G267" i="71"/>
  <c r="G268" i="71"/>
  <c r="G269" i="71"/>
  <c r="G270" i="71"/>
  <c r="G271" i="71"/>
  <c r="G272" i="71"/>
  <c r="G273" i="71"/>
  <c r="G274" i="71"/>
  <c r="G275" i="71"/>
  <c r="G276" i="71"/>
  <c r="G277" i="71"/>
  <c r="G278" i="71"/>
  <c r="G279" i="71"/>
  <c r="G280" i="71"/>
  <c r="G281" i="71"/>
  <c r="G282" i="71"/>
  <c r="G283" i="71"/>
  <c r="G284" i="71"/>
  <c r="G285" i="71"/>
  <c r="G286" i="71"/>
  <c r="G287" i="71"/>
  <c r="G288" i="71"/>
  <c r="G289" i="71"/>
  <c r="G290" i="71"/>
  <c r="G291" i="71"/>
  <c r="G292" i="71"/>
  <c r="G293" i="71"/>
  <c r="G294" i="71"/>
  <c r="G295" i="71"/>
  <c r="G296" i="71"/>
  <c r="G297" i="71"/>
  <c r="G298" i="71"/>
  <c r="G299" i="71"/>
  <c r="G300" i="71"/>
  <c r="G301" i="71"/>
  <c r="G302" i="71"/>
  <c r="G303" i="71"/>
  <c r="G304" i="71"/>
  <c r="O304" i="71" s="1"/>
  <c r="G305" i="71"/>
  <c r="G306" i="71"/>
  <c r="G307" i="71"/>
  <c r="G308" i="71"/>
  <c r="G309" i="71"/>
  <c r="G310" i="71"/>
  <c r="G311" i="71"/>
  <c r="G312" i="71"/>
  <c r="G313" i="71"/>
  <c r="G314" i="71"/>
  <c r="G315" i="71"/>
  <c r="G316" i="71"/>
  <c r="G317" i="71"/>
  <c r="G318" i="71"/>
  <c r="G319" i="71"/>
  <c r="G320" i="71"/>
  <c r="G321" i="71"/>
  <c r="G322" i="71"/>
  <c r="G323" i="71"/>
  <c r="O323" i="71" s="1"/>
  <c r="G324" i="71"/>
  <c r="O324" i="71" s="1"/>
  <c r="G325" i="71"/>
  <c r="O325" i="71" s="1"/>
  <c r="G326" i="71"/>
  <c r="G327" i="71"/>
  <c r="G328" i="71"/>
  <c r="G329" i="71"/>
  <c r="G330" i="71"/>
  <c r="G331" i="71"/>
  <c r="G332" i="71"/>
  <c r="G333" i="71"/>
  <c r="G334" i="71"/>
  <c r="G335" i="71"/>
  <c r="G336" i="71"/>
  <c r="G337" i="71"/>
  <c r="G338" i="71"/>
  <c r="G339" i="71"/>
  <c r="G340" i="71"/>
  <c r="G341" i="71"/>
  <c r="G342" i="71"/>
  <c r="G343" i="71"/>
  <c r="G344" i="71"/>
  <c r="G345" i="71"/>
  <c r="G346" i="71"/>
  <c r="O346" i="71" s="1"/>
  <c r="G347" i="71"/>
  <c r="G348" i="71"/>
  <c r="G349" i="71"/>
  <c r="G350" i="71"/>
  <c r="G351" i="71"/>
  <c r="G352" i="71"/>
  <c r="G353" i="71"/>
  <c r="G354" i="71"/>
  <c r="G355" i="71"/>
  <c r="G356" i="71"/>
  <c r="G357" i="71"/>
  <c r="G358" i="71"/>
  <c r="G359" i="71"/>
  <c r="G360" i="71"/>
  <c r="G361" i="71"/>
  <c r="G362" i="71"/>
  <c r="G363" i="71"/>
  <c r="G364" i="71"/>
  <c r="G365" i="71"/>
  <c r="G366" i="71"/>
  <c r="O366" i="71" s="1"/>
  <c r="G367" i="71"/>
  <c r="G368" i="71"/>
  <c r="G369" i="71"/>
  <c r="G370" i="71"/>
  <c r="O370" i="71" s="1"/>
  <c r="G371" i="71"/>
  <c r="G372" i="71"/>
  <c r="G373" i="71"/>
  <c r="G374" i="71"/>
  <c r="G375" i="71"/>
  <c r="G376" i="71"/>
  <c r="G377" i="71"/>
  <c r="G378" i="71"/>
  <c r="G379" i="71"/>
  <c r="G380" i="71"/>
  <c r="G381" i="71"/>
  <c r="G382" i="71"/>
  <c r="G383" i="71"/>
  <c r="O383" i="71" s="1"/>
  <c r="G384" i="71"/>
  <c r="G385" i="71"/>
  <c r="G386" i="71"/>
  <c r="O386" i="71" s="1"/>
  <c r="G387" i="71"/>
  <c r="G388" i="71"/>
  <c r="G389" i="71"/>
  <c r="G390" i="71"/>
  <c r="G391" i="71"/>
  <c r="G392" i="71"/>
  <c r="G393" i="71"/>
  <c r="G394" i="71"/>
  <c r="G395" i="71"/>
  <c r="G396" i="71"/>
  <c r="G397" i="71"/>
  <c r="G398" i="71"/>
  <c r="G399" i="71"/>
  <c r="G400" i="71"/>
  <c r="G401" i="71"/>
  <c r="G402" i="71"/>
  <c r="G403" i="71"/>
  <c r="G404" i="71"/>
  <c r="G405" i="71"/>
  <c r="G406" i="71"/>
  <c r="G407" i="71"/>
  <c r="O407" i="71" s="1"/>
  <c r="G408" i="71"/>
  <c r="G409" i="71"/>
  <c r="G410" i="71"/>
  <c r="O410" i="71" s="1"/>
  <c r="G411" i="71"/>
  <c r="G412" i="71"/>
  <c r="G413" i="71"/>
  <c r="G414" i="71"/>
  <c r="G415" i="71"/>
  <c r="G416" i="71"/>
  <c r="G417" i="71"/>
  <c r="G418" i="71"/>
  <c r="G419" i="71"/>
  <c r="G420" i="71"/>
  <c r="G421" i="71"/>
  <c r="G422" i="71"/>
  <c r="G423" i="71"/>
  <c r="G424" i="71"/>
  <c r="G425" i="71"/>
  <c r="G426" i="71"/>
  <c r="G427" i="71"/>
  <c r="G428" i="71"/>
  <c r="G429" i="71"/>
  <c r="G430" i="71"/>
  <c r="G431" i="71"/>
  <c r="G432" i="71"/>
  <c r="G433" i="71"/>
  <c r="G434" i="71"/>
  <c r="G435" i="71"/>
  <c r="G436" i="71"/>
  <c r="G437" i="71"/>
  <c r="G438" i="71"/>
  <c r="G439" i="71"/>
  <c r="G440" i="71"/>
  <c r="G441" i="71"/>
  <c r="G442" i="71"/>
  <c r="G443" i="71"/>
  <c r="O443" i="71" s="1"/>
  <c r="G444" i="71"/>
  <c r="G445" i="71"/>
  <c r="O445" i="71" s="1"/>
  <c r="G446" i="71"/>
  <c r="O446" i="71" s="1"/>
  <c r="G447" i="71"/>
  <c r="G448" i="71"/>
  <c r="G449" i="71"/>
  <c r="G450" i="71"/>
  <c r="G451" i="71"/>
  <c r="G452" i="71"/>
  <c r="G453" i="71"/>
  <c r="G454" i="71"/>
  <c r="G455" i="71"/>
  <c r="O455" i="71" s="1"/>
  <c r="G456" i="71"/>
  <c r="G457" i="71"/>
  <c r="G458" i="71"/>
  <c r="G459" i="71"/>
  <c r="G460" i="71"/>
  <c r="G461" i="71"/>
  <c r="G462" i="71"/>
  <c r="G463" i="71"/>
  <c r="G464" i="71"/>
  <c r="G465" i="71"/>
  <c r="G466" i="71"/>
  <c r="G467" i="71"/>
  <c r="G468" i="71"/>
  <c r="G469" i="71"/>
  <c r="G470" i="71"/>
  <c r="G471" i="71"/>
  <c r="G472" i="71"/>
  <c r="G473" i="71"/>
  <c r="G474" i="71"/>
  <c r="G475" i="71"/>
  <c r="G476" i="71"/>
  <c r="G477" i="71"/>
  <c r="G478" i="71"/>
  <c r="G479" i="71"/>
  <c r="G480" i="71"/>
  <c r="G481" i="71"/>
  <c r="G482" i="71"/>
  <c r="G483" i="71"/>
  <c r="G484" i="71"/>
  <c r="G485" i="71"/>
  <c r="G486" i="71"/>
  <c r="G487" i="71"/>
  <c r="G488" i="71"/>
  <c r="G489" i="71"/>
  <c r="G490" i="71"/>
  <c r="G491" i="71"/>
  <c r="G492" i="71"/>
  <c r="G493" i="71"/>
  <c r="G494" i="71"/>
  <c r="G495" i="71"/>
  <c r="G496" i="71"/>
  <c r="G497" i="71"/>
  <c r="G498" i="71"/>
  <c r="G499" i="71"/>
  <c r="G500" i="71"/>
  <c r="G501" i="71"/>
  <c r="G502" i="71"/>
  <c r="G503" i="71"/>
  <c r="G504" i="71"/>
  <c r="G505" i="71"/>
  <c r="G506" i="71"/>
  <c r="G507" i="71"/>
  <c r="O507" i="71" s="1"/>
  <c r="G508" i="71"/>
  <c r="G509" i="71"/>
  <c r="G510" i="71"/>
  <c r="G511" i="71"/>
  <c r="G512" i="71"/>
  <c r="G513" i="71"/>
  <c r="G514" i="71"/>
  <c r="G515" i="71"/>
  <c r="G516" i="71"/>
  <c r="G517" i="71"/>
  <c r="G518" i="71"/>
  <c r="G519" i="71"/>
  <c r="G520" i="71"/>
  <c r="G521" i="71"/>
  <c r="G522" i="71"/>
  <c r="G523" i="71"/>
  <c r="G524" i="71"/>
  <c r="G525" i="71"/>
  <c r="G526" i="71"/>
  <c r="G527" i="71"/>
  <c r="O527" i="71" s="1"/>
  <c r="G528" i="71"/>
  <c r="G529" i="71"/>
  <c r="G530" i="71"/>
  <c r="G531" i="71"/>
  <c r="G532" i="71"/>
  <c r="G533" i="71"/>
  <c r="G534" i="71"/>
  <c r="G535" i="71"/>
  <c r="G536" i="71"/>
  <c r="G537" i="71"/>
  <c r="G538" i="71"/>
  <c r="G539" i="71"/>
  <c r="G540" i="71"/>
  <c r="G541" i="71"/>
  <c r="G542" i="71"/>
  <c r="G543" i="71"/>
  <c r="G544" i="71"/>
  <c r="G545" i="71"/>
  <c r="G546" i="71"/>
  <c r="G547" i="71"/>
  <c r="O547" i="71" s="1"/>
  <c r="G548" i="71"/>
  <c r="G549" i="71"/>
  <c r="G550" i="71"/>
  <c r="G551" i="71"/>
  <c r="G552" i="71"/>
  <c r="G553" i="71"/>
  <c r="G554" i="71"/>
  <c r="G555" i="71"/>
  <c r="G556" i="71"/>
  <c r="G557" i="71"/>
  <c r="G558" i="71"/>
  <c r="G559" i="71"/>
  <c r="G560" i="71"/>
  <c r="G561" i="71"/>
  <c r="G562" i="71"/>
  <c r="G563" i="71"/>
  <c r="G564" i="71"/>
  <c r="G565" i="71"/>
  <c r="G566" i="71"/>
  <c r="G567" i="71"/>
  <c r="G568" i="71"/>
  <c r="G569" i="71"/>
  <c r="G570" i="71"/>
  <c r="G571" i="71"/>
  <c r="G572" i="71"/>
  <c r="G573" i="71"/>
  <c r="G574" i="71"/>
  <c r="G575" i="71"/>
  <c r="O575" i="71" s="1"/>
  <c r="G576" i="71"/>
  <c r="G577" i="71"/>
  <c r="G578" i="71"/>
  <c r="G579" i="71"/>
  <c r="O579" i="71" s="1"/>
  <c r="G580" i="71"/>
  <c r="G581" i="71"/>
  <c r="G582" i="71"/>
  <c r="G583" i="71"/>
  <c r="G584" i="71"/>
  <c r="G585" i="71"/>
  <c r="O585" i="71" s="1"/>
  <c r="G586" i="71"/>
  <c r="O586" i="71" s="1"/>
  <c r="G587" i="71"/>
  <c r="O587" i="71" s="1"/>
  <c r="G588" i="71"/>
  <c r="G589" i="71"/>
  <c r="G590" i="71"/>
  <c r="G591" i="71"/>
  <c r="G592" i="71"/>
  <c r="G593" i="71"/>
  <c r="G594" i="71"/>
  <c r="G595" i="71"/>
  <c r="G596" i="71"/>
  <c r="G597" i="71"/>
  <c r="G598" i="71"/>
  <c r="G599" i="71"/>
  <c r="G600" i="71"/>
  <c r="G601" i="71"/>
  <c r="G602" i="71"/>
  <c r="G603" i="71"/>
  <c r="G604" i="71"/>
  <c r="G605" i="71"/>
  <c r="G606" i="71"/>
  <c r="O606" i="71" s="1"/>
  <c r="G607" i="71"/>
  <c r="G608" i="71"/>
  <c r="G609" i="71"/>
  <c r="G610" i="71"/>
  <c r="G611" i="71"/>
  <c r="G612" i="71"/>
  <c r="G613" i="71"/>
  <c r="G614" i="71"/>
  <c r="G615" i="71"/>
  <c r="G616" i="71"/>
  <c r="G617" i="71"/>
  <c r="G618" i="71"/>
  <c r="G619" i="71"/>
  <c r="G620" i="71"/>
  <c r="G621" i="71"/>
  <c r="G622" i="71"/>
  <c r="G623" i="71"/>
  <c r="G624" i="71"/>
  <c r="G625" i="71"/>
  <c r="G626" i="71"/>
  <c r="G627" i="71"/>
  <c r="G628" i="71"/>
  <c r="G629" i="71"/>
  <c r="G630" i="71"/>
  <c r="G631" i="71"/>
  <c r="G632" i="71"/>
  <c r="G633" i="71"/>
  <c r="G634" i="71"/>
  <c r="G635" i="71"/>
  <c r="G636" i="71"/>
  <c r="G637" i="71"/>
  <c r="G638" i="71"/>
  <c r="G639" i="71"/>
  <c r="G640" i="71"/>
  <c r="G641" i="71"/>
  <c r="G642" i="71"/>
  <c r="G643" i="71"/>
  <c r="G644" i="71"/>
  <c r="G645" i="71"/>
  <c r="G646" i="71"/>
  <c r="G647" i="71"/>
  <c r="G648" i="71"/>
  <c r="G649" i="71"/>
  <c r="G650" i="71"/>
  <c r="G651" i="71"/>
  <c r="G652" i="71"/>
  <c r="G653" i="71"/>
  <c r="G654" i="71"/>
  <c r="O654" i="71" s="1"/>
  <c r="G655" i="71"/>
  <c r="G656" i="71"/>
  <c r="G657" i="71"/>
  <c r="G658" i="71"/>
  <c r="G659" i="71"/>
  <c r="G660" i="71"/>
  <c r="G661" i="71"/>
  <c r="G662" i="71"/>
  <c r="G663" i="71"/>
  <c r="G664" i="71"/>
  <c r="G665" i="71"/>
  <c r="G666" i="71"/>
  <c r="O666" i="71" s="1"/>
  <c r="G667" i="71"/>
  <c r="O667" i="71" s="1"/>
  <c r="G668" i="71"/>
  <c r="G669" i="71"/>
  <c r="G670" i="71"/>
  <c r="G671" i="71"/>
  <c r="G672" i="71"/>
  <c r="G673" i="71"/>
  <c r="G674" i="71"/>
  <c r="G675" i="71"/>
  <c r="G676" i="71"/>
  <c r="G677" i="71"/>
  <c r="G678" i="71"/>
  <c r="G679" i="71"/>
  <c r="G680" i="71"/>
  <c r="G681" i="71"/>
  <c r="G682" i="71"/>
  <c r="G683" i="71"/>
  <c r="G684" i="71"/>
  <c r="G685" i="71"/>
  <c r="G686" i="71"/>
  <c r="G687" i="71"/>
  <c r="G688" i="71"/>
  <c r="G689" i="71"/>
  <c r="G690" i="71"/>
  <c r="G691" i="71"/>
  <c r="G692" i="71"/>
  <c r="O692" i="71" s="1"/>
  <c r="G693" i="71"/>
  <c r="O693" i="71" s="1"/>
  <c r="G694" i="71"/>
  <c r="O694" i="71" s="1"/>
  <c r="G695" i="71"/>
  <c r="O695" i="71" s="1"/>
  <c r="G696" i="71"/>
  <c r="G697" i="71"/>
  <c r="G698" i="71"/>
  <c r="G699" i="71"/>
  <c r="O699" i="71" s="1"/>
  <c r="G700" i="71"/>
  <c r="G701" i="71"/>
  <c r="G702" i="71"/>
  <c r="G703" i="71"/>
  <c r="G704" i="71"/>
  <c r="G705" i="71"/>
  <c r="G706" i="71"/>
  <c r="G707" i="71"/>
  <c r="G708" i="71"/>
  <c r="G709" i="71"/>
  <c r="G710" i="71"/>
  <c r="G711" i="71"/>
  <c r="G712" i="71"/>
  <c r="G713" i="71"/>
  <c r="G714" i="71"/>
  <c r="G715" i="71"/>
  <c r="G716" i="71"/>
  <c r="G717" i="71"/>
  <c r="G718" i="71"/>
  <c r="G719" i="71"/>
  <c r="G720" i="71"/>
  <c r="G721" i="71"/>
  <c r="G722" i="71"/>
  <c r="G723" i="71"/>
  <c r="G724" i="71"/>
  <c r="G725" i="71"/>
  <c r="G726" i="71"/>
  <c r="G727" i="71"/>
  <c r="G728" i="71"/>
  <c r="G729" i="71"/>
  <c r="G730" i="71"/>
  <c r="G731" i="71"/>
  <c r="G732" i="71"/>
  <c r="G733" i="71"/>
  <c r="G734" i="71"/>
  <c r="G735" i="71"/>
  <c r="G736" i="71"/>
  <c r="G737" i="71"/>
  <c r="G738" i="71"/>
  <c r="G739" i="71"/>
  <c r="G740" i="71"/>
  <c r="G741" i="71"/>
  <c r="G742" i="71"/>
  <c r="G743" i="71"/>
  <c r="G744" i="71"/>
  <c r="G745" i="71"/>
  <c r="G746" i="71"/>
  <c r="G747" i="71"/>
  <c r="G748" i="71"/>
  <c r="G749" i="71"/>
  <c r="G750" i="71"/>
  <c r="G751" i="71"/>
  <c r="G752" i="71"/>
  <c r="G753" i="71"/>
  <c r="G754" i="71"/>
  <c r="G755" i="71"/>
  <c r="G756" i="71"/>
  <c r="G757" i="71"/>
  <c r="G758" i="71"/>
  <c r="G759" i="71"/>
  <c r="G760" i="71"/>
  <c r="G761" i="71"/>
  <c r="G762" i="71"/>
  <c r="G763" i="71"/>
  <c r="O763" i="71" s="1"/>
  <c r="G764" i="71"/>
  <c r="O764" i="71" s="1"/>
  <c r="G765" i="71"/>
  <c r="G766" i="71"/>
  <c r="G767" i="71"/>
  <c r="G768" i="71"/>
  <c r="G769" i="71"/>
  <c r="G770" i="71"/>
  <c r="G771" i="71"/>
  <c r="G772" i="71"/>
  <c r="G773" i="71"/>
  <c r="G774" i="71"/>
  <c r="G775" i="71"/>
  <c r="O775" i="71" s="1"/>
  <c r="G776" i="71"/>
  <c r="G777" i="71"/>
  <c r="G778" i="71"/>
  <c r="G779" i="71"/>
  <c r="G780" i="71"/>
  <c r="G781" i="71"/>
  <c r="G782" i="71"/>
  <c r="G783" i="71"/>
  <c r="G784" i="71"/>
  <c r="G785" i="71"/>
  <c r="O785" i="71" s="1"/>
  <c r="G786" i="71"/>
  <c r="G787" i="71"/>
  <c r="O787" i="71" s="1"/>
  <c r="G788" i="71"/>
  <c r="G789" i="71"/>
  <c r="G790" i="71"/>
  <c r="G791" i="71"/>
  <c r="G792" i="71"/>
  <c r="G793" i="71"/>
  <c r="G794" i="71"/>
  <c r="G795" i="71"/>
  <c r="G796" i="71"/>
  <c r="G797" i="71"/>
  <c r="G798" i="71"/>
  <c r="G799" i="71"/>
  <c r="G800" i="71"/>
  <c r="G801" i="71"/>
  <c r="G802" i="71"/>
  <c r="G803" i="71"/>
  <c r="G804" i="71"/>
  <c r="G805" i="71"/>
  <c r="G806" i="71"/>
  <c r="G807" i="71"/>
  <c r="G808" i="71"/>
  <c r="G809" i="71"/>
  <c r="G810" i="71"/>
  <c r="G811" i="71"/>
  <c r="G812" i="71"/>
  <c r="G813" i="71"/>
  <c r="G814" i="71"/>
  <c r="G815" i="71"/>
  <c r="G816" i="71"/>
  <c r="G817" i="71"/>
  <c r="G818" i="71"/>
  <c r="G819" i="71"/>
  <c r="G820" i="71"/>
  <c r="G821" i="71"/>
  <c r="G822" i="71"/>
  <c r="G823" i="71"/>
  <c r="G824" i="71"/>
  <c r="G825" i="71"/>
  <c r="G826" i="71"/>
  <c r="G827" i="71"/>
  <c r="G828" i="71"/>
  <c r="G829" i="71"/>
  <c r="G830" i="71"/>
  <c r="G831" i="71"/>
  <c r="G832" i="71"/>
  <c r="G833" i="71"/>
  <c r="G834" i="71"/>
  <c r="G835" i="71"/>
  <c r="G836" i="71"/>
  <c r="G837" i="71"/>
  <c r="G838" i="71"/>
  <c r="G839" i="71"/>
  <c r="O839" i="71" s="1"/>
  <c r="G840" i="71"/>
  <c r="G841" i="71"/>
  <c r="G842" i="71"/>
  <c r="G843" i="71"/>
  <c r="G844" i="71"/>
  <c r="O844" i="71" s="1"/>
  <c r="G845" i="71"/>
  <c r="G846" i="71"/>
  <c r="G847" i="71"/>
  <c r="G848" i="71"/>
  <c r="G849" i="71"/>
  <c r="G850" i="71"/>
  <c r="G851" i="71"/>
  <c r="G852" i="71"/>
  <c r="G853" i="71"/>
  <c r="G854" i="71"/>
  <c r="G855" i="71"/>
  <c r="O855" i="71" s="1"/>
  <c r="G856" i="71"/>
  <c r="G857" i="71"/>
  <c r="G858" i="71"/>
  <c r="G859" i="71"/>
  <c r="G860" i="71"/>
  <c r="G861" i="71"/>
  <c r="G862" i="71"/>
  <c r="G863" i="71"/>
  <c r="G864" i="71"/>
  <c r="G865" i="71"/>
  <c r="G866" i="71"/>
  <c r="O866" i="71" s="1"/>
  <c r="G867" i="71"/>
  <c r="O867" i="71" s="1"/>
  <c r="G868" i="71"/>
  <c r="G869" i="71"/>
  <c r="G870" i="71"/>
  <c r="G871" i="71"/>
  <c r="G872" i="71"/>
  <c r="G873" i="71"/>
  <c r="G874" i="71"/>
  <c r="G875" i="71"/>
  <c r="G876" i="71"/>
  <c r="G877" i="71"/>
  <c r="G878" i="71"/>
  <c r="G879" i="71"/>
  <c r="G880" i="71"/>
  <c r="G881" i="71"/>
  <c r="G882" i="71"/>
  <c r="G883" i="71"/>
  <c r="O883" i="71" s="1"/>
  <c r="G884" i="71"/>
  <c r="G885" i="71"/>
  <c r="O885" i="71" s="1"/>
  <c r="G886" i="71"/>
  <c r="O886" i="71" s="1"/>
  <c r="G887" i="71"/>
  <c r="G888" i="71"/>
  <c r="G889" i="71"/>
  <c r="G890" i="71"/>
  <c r="G891" i="71"/>
  <c r="G892" i="71"/>
  <c r="G893" i="71"/>
  <c r="G894" i="71"/>
  <c r="G895" i="71"/>
  <c r="G896" i="71"/>
  <c r="G897" i="71"/>
  <c r="G898" i="71"/>
  <c r="G899" i="71"/>
  <c r="G900" i="71"/>
  <c r="G901" i="71"/>
  <c r="G902" i="71"/>
  <c r="G903" i="71"/>
  <c r="G904" i="71"/>
  <c r="G905" i="71"/>
  <c r="G906" i="71"/>
  <c r="G907" i="71"/>
  <c r="G908" i="71"/>
  <c r="G909" i="71"/>
  <c r="G910" i="71"/>
  <c r="G911" i="71"/>
  <c r="G912" i="71"/>
  <c r="G913" i="71"/>
  <c r="G914" i="71"/>
  <c r="G915" i="71"/>
  <c r="G916" i="71"/>
  <c r="G917" i="71"/>
  <c r="G918" i="71"/>
  <c r="G919" i="71"/>
  <c r="G920" i="71"/>
  <c r="G921" i="71"/>
  <c r="G922" i="71"/>
  <c r="G923" i="71"/>
  <c r="G924" i="71"/>
  <c r="G925" i="71"/>
  <c r="G926" i="71"/>
  <c r="G927" i="71"/>
  <c r="G928" i="71"/>
  <c r="G929" i="71"/>
  <c r="G930" i="71"/>
  <c r="G931" i="71"/>
  <c r="G932" i="71"/>
  <c r="G933" i="71"/>
  <c r="G934" i="71"/>
  <c r="G935" i="71"/>
  <c r="G936" i="71"/>
  <c r="G937" i="71"/>
  <c r="G938" i="71"/>
  <c r="G939" i="71"/>
  <c r="G940" i="71"/>
  <c r="G941" i="71"/>
  <c r="G942" i="71"/>
  <c r="G943" i="71"/>
  <c r="G944" i="71"/>
  <c r="G945" i="71"/>
  <c r="G946" i="71"/>
  <c r="G947" i="71"/>
  <c r="G948" i="71"/>
  <c r="G949" i="71"/>
  <c r="G950" i="71"/>
  <c r="G951" i="71"/>
  <c r="G952" i="71"/>
  <c r="G953" i="71"/>
  <c r="G954" i="71"/>
  <c r="G955" i="71"/>
  <c r="G956" i="71"/>
  <c r="G957" i="71"/>
  <c r="G958" i="71"/>
  <c r="G959" i="71"/>
  <c r="G960" i="71"/>
  <c r="G961" i="71"/>
  <c r="G962" i="71"/>
  <c r="G963" i="71"/>
  <c r="O963" i="71" s="1"/>
  <c r="G964" i="71"/>
  <c r="G965" i="71"/>
  <c r="G966" i="71"/>
  <c r="G967" i="71"/>
  <c r="G968" i="71"/>
  <c r="G969" i="71"/>
  <c r="G970" i="71"/>
  <c r="G971" i="71"/>
  <c r="G972" i="71"/>
  <c r="G973" i="71"/>
  <c r="G974" i="71"/>
  <c r="G975" i="71"/>
  <c r="G976" i="71"/>
  <c r="G977" i="71"/>
  <c r="G978" i="71"/>
  <c r="G979" i="71"/>
  <c r="G980" i="71"/>
  <c r="G981" i="71"/>
  <c r="G982" i="71"/>
  <c r="G983" i="71"/>
  <c r="G984" i="71"/>
  <c r="G985" i="71"/>
  <c r="G986" i="71"/>
  <c r="G987" i="71"/>
  <c r="G988" i="71"/>
  <c r="G989" i="71"/>
  <c r="G990" i="71"/>
  <c r="G991" i="71"/>
  <c r="G992" i="71"/>
  <c r="G993" i="71"/>
  <c r="G994" i="71"/>
  <c r="G995" i="71"/>
  <c r="G996" i="71"/>
  <c r="G997" i="71"/>
  <c r="G998" i="71"/>
  <c r="G999" i="71"/>
  <c r="G1000" i="71"/>
  <c r="G1001" i="71"/>
  <c r="G1002" i="71"/>
  <c r="G1003" i="71"/>
  <c r="G1004" i="71"/>
  <c r="G1005" i="71"/>
  <c r="O1005" i="71" s="1"/>
  <c r="G1006" i="71"/>
  <c r="G1007" i="71"/>
  <c r="O1007" i="71" s="1"/>
  <c r="G1008" i="71"/>
  <c r="G1009" i="71"/>
  <c r="G1010" i="71"/>
  <c r="G1011" i="71"/>
  <c r="G1012" i="71"/>
  <c r="O1012" i="71" s="1"/>
  <c r="G1013" i="71"/>
  <c r="G1014" i="71"/>
  <c r="G1015" i="71"/>
  <c r="G1016" i="71"/>
  <c r="G1017" i="71"/>
  <c r="G1018" i="71"/>
  <c r="G1019" i="71"/>
  <c r="G1020" i="71"/>
  <c r="G1021" i="71"/>
  <c r="G1022" i="71"/>
  <c r="G1023" i="71"/>
  <c r="G1024" i="71"/>
  <c r="G1025" i="71"/>
  <c r="O1025" i="71" s="1"/>
  <c r="G1026" i="71"/>
  <c r="O1026" i="71" s="1"/>
  <c r="G1027" i="71"/>
  <c r="G1028" i="71"/>
  <c r="G1029" i="71"/>
  <c r="G1030" i="71"/>
  <c r="G1031" i="71"/>
  <c r="G1032" i="71"/>
  <c r="G1033" i="71"/>
  <c r="G1034" i="71"/>
  <c r="G1035" i="71"/>
  <c r="G1036" i="71"/>
  <c r="G1037" i="71"/>
  <c r="G1038" i="71"/>
  <c r="G1039" i="71"/>
  <c r="G1040" i="71"/>
  <c r="G1041" i="71"/>
  <c r="G1042" i="71"/>
  <c r="G1043" i="71"/>
  <c r="G1044" i="71"/>
  <c r="O1044" i="71" s="1"/>
  <c r="G1045" i="71"/>
  <c r="G1046" i="71"/>
  <c r="G1047" i="71"/>
  <c r="G1048" i="71"/>
  <c r="G1049" i="71"/>
  <c r="G1050" i="71"/>
  <c r="G1051" i="71"/>
  <c r="G1052" i="71"/>
  <c r="G1053" i="71"/>
  <c r="G1054" i="71"/>
  <c r="G1055" i="71"/>
  <c r="G1056" i="71"/>
  <c r="G1057" i="71"/>
  <c r="G1058" i="71"/>
  <c r="G1059" i="71"/>
  <c r="G1060" i="71"/>
  <c r="G1061" i="71"/>
  <c r="G1062" i="71"/>
  <c r="G1063" i="71"/>
  <c r="G1064" i="71"/>
  <c r="G1065" i="71"/>
  <c r="G1066" i="71"/>
  <c r="O1066" i="71" s="1"/>
  <c r="G1067" i="71"/>
  <c r="G1068" i="71"/>
  <c r="G1069" i="71"/>
  <c r="G1070" i="71"/>
  <c r="G1071" i="71"/>
  <c r="G1072" i="71"/>
  <c r="G1073" i="71"/>
  <c r="G1074" i="71"/>
  <c r="G1075" i="71"/>
  <c r="G1076" i="71"/>
  <c r="G1077" i="71"/>
  <c r="G1078" i="71"/>
  <c r="G1079" i="71"/>
  <c r="G1080" i="71"/>
  <c r="G1081" i="71"/>
  <c r="G1082" i="71"/>
  <c r="G1083" i="71"/>
  <c r="G1084" i="71"/>
  <c r="G1085" i="71"/>
  <c r="G1086" i="71"/>
  <c r="G1087" i="71"/>
  <c r="G1088" i="71"/>
  <c r="G1089" i="71"/>
  <c r="G1090" i="71"/>
  <c r="G1091" i="71"/>
  <c r="G1092" i="71"/>
  <c r="G1093" i="71"/>
  <c r="G1094" i="71"/>
  <c r="O1094" i="71" s="1"/>
  <c r="G1095" i="71"/>
  <c r="O1095" i="71" s="1"/>
  <c r="G1096" i="71"/>
  <c r="G1097" i="71"/>
  <c r="G1098" i="71"/>
  <c r="G1099" i="71"/>
  <c r="G1100" i="71"/>
  <c r="G1101" i="71"/>
  <c r="G1102" i="71"/>
  <c r="G1103" i="71"/>
  <c r="G1104" i="71"/>
  <c r="G1105" i="71"/>
  <c r="O1105" i="71" s="1"/>
  <c r="G1106" i="71"/>
  <c r="G1107" i="71"/>
  <c r="G1108" i="71"/>
  <c r="G1109" i="71"/>
  <c r="G1110" i="71"/>
  <c r="G1111" i="71"/>
  <c r="G1112" i="71"/>
  <c r="G1113" i="71"/>
  <c r="G1114" i="71"/>
  <c r="G1115" i="71"/>
  <c r="G1116" i="71"/>
  <c r="G1117" i="71"/>
  <c r="G1118" i="71"/>
  <c r="G1119" i="71"/>
  <c r="G1120" i="71"/>
  <c r="G1121" i="71"/>
  <c r="G1122" i="71"/>
  <c r="G1123" i="71"/>
  <c r="G1124" i="71"/>
  <c r="G1125" i="71"/>
  <c r="G1126" i="71"/>
  <c r="G1127" i="71"/>
  <c r="G1128" i="71"/>
  <c r="G1129" i="71"/>
  <c r="G1130" i="71"/>
  <c r="G1131" i="71"/>
  <c r="G1132" i="71"/>
  <c r="G1133" i="71"/>
  <c r="G1134" i="71"/>
  <c r="G1135" i="71"/>
  <c r="G1136" i="71"/>
  <c r="G1137" i="71"/>
  <c r="G1138" i="71"/>
  <c r="G1139" i="71"/>
  <c r="G1140" i="71"/>
  <c r="G1141" i="71"/>
  <c r="G1142" i="71"/>
  <c r="G1143" i="71"/>
  <c r="G1144" i="71"/>
  <c r="G1145" i="71"/>
  <c r="G1146" i="71"/>
  <c r="G1147" i="71"/>
  <c r="G1148" i="71"/>
  <c r="G1149" i="71"/>
  <c r="G1150" i="71"/>
  <c r="G1151" i="71"/>
  <c r="G1152" i="71"/>
  <c r="G1153" i="71"/>
  <c r="G1154" i="71"/>
  <c r="G1155" i="71"/>
  <c r="G1156" i="71"/>
  <c r="G1157" i="71"/>
  <c r="G1158" i="71"/>
  <c r="G1159" i="71"/>
  <c r="G1160" i="71"/>
  <c r="G1161" i="71"/>
  <c r="G1162" i="71"/>
  <c r="G1163" i="71"/>
  <c r="G1164" i="71"/>
  <c r="O1164" i="71" s="1"/>
  <c r="G1165" i="71"/>
  <c r="G1166" i="71"/>
  <c r="G1167" i="71"/>
  <c r="G1168" i="71"/>
  <c r="G1169" i="71"/>
  <c r="G1170" i="71"/>
  <c r="G1171" i="71"/>
  <c r="G1172" i="71"/>
  <c r="G1173" i="71"/>
  <c r="G1174" i="71"/>
  <c r="G1175" i="71"/>
  <c r="G1176" i="71"/>
  <c r="G1177" i="71"/>
  <c r="G1178" i="71"/>
  <c r="G1179" i="71"/>
  <c r="G1180" i="71"/>
  <c r="G1181" i="71"/>
  <c r="G1182" i="71"/>
  <c r="G1183" i="71"/>
  <c r="G1184" i="71"/>
  <c r="G1185" i="71"/>
  <c r="G1186" i="71"/>
  <c r="O1186" i="71" s="1"/>
  <c r="G1187" i="71"/>
  <c r="G1188" i="71"/>
  <c r="G1189" i="71"/>
  <c r="G1190" i="71"/>
  <c r="G1191" i="71"/>
  <c r="G1192" i="71"/>
  <c r="G1193" i="71"/>
  <c r="G1194" i="71"/>
  <c r="G1195" i="71"/>
  <c r="G1196" i="71"/>
  <c r="G1197" i="71"/>
  <c r="G1198" i="71"/>
  <c r="G1199" i="71"/>
  <c r="G1200" i="71"/>
  <c r="G1201" i="71"/>
  <c r="G1202" i="71"/>
  <c r="G1203" i="71"/>
  <c r="G1204" i="71"/>
  <c r="G1205" i="71"/>
  <c r="G1206" i="71"/>
  <c r="G1207" i="71"/>
  <c r="G1208" i="71"/>
  <c r="G1209" i="71"/>
  <c r="G1210" i="71"/>
  <c r="G1211" i="71"/>
  <c r="G1212" i="71"/>
  <c r="G1213" i="71"/>
  <c r="G1214" i="71"/>
  <c r="G1215" i="71"/>
  <c r="G1216" i="71"/>
  <c r="G1217" i="71"/>
  <c r="G1218" i="71"/>
  <c r="G1219" i="71"/>
  <c r="G1220" i="71"/>
  <c r="G1221" i="71"/>
  <c r="G1222" i="71"/>
  <c r="G1223" i="71"/>
  <c r="O1223" i="71" s="1"/>
  <c r="G1224" i="71"/>
  <c r="G1225" i="71"/>
  <c r="G1226" i="71"/>
  <c r="G1227" i="71"/>
  <c r="G1228" i="71"/>
  <c r="G1229" i="71"/>
  <c r="G1230" i="71"/>
  <c r="G1231" i="71"/>
  <c r="G1232" i="71"/>
  <c r="G1233" i="71"/>
  <c r="G1234" i="71"/>
  <c r="G1235" i="71"/>
  <c r="G1236" i="71"/>
  <c r="G1237" i="71"/>
  <c r="G1238" i="71"/>
  <c r="G1239" i="71"/>
  <c r="G1240" i="71"/>
  <c r="G1241" i="71"/>
  <c r="G1242" i="71"/>
  <c r="G1243" i="71"/>
  <c r="G1244" i="71"/>
  <c r="O1244" i="71" s="1"/>
  <c r="G1245" i="71"/>
  <c r="G1246" i="71"/>
  <c r="O1246" i="71" s="1"/>
  <c r="G1247" i="71"/>
  <c r="G1248" i="71"/>
  <c r="G1249" i="71"/>
  <c r="G1250" i="71"/>
  <c r="G1251" i="71"/>
  <c r="G1252" i="71"/>
  <c r="G1253" i="71"/>
  <c r="G1254" i="71"/>
  <c r="G1255" i="71"/>
  <c r="G1256" i="71"/>
  <c r="G1257" i="71"/>
  <c r="G1258" i="71"/>
  <c r="G1259" i="71"/>
  <c r="G1260" i="71"/>
  <c r="G1261" i="71"/>
  <c r="G1262" i="71"/>
  <c r="G1263" i="71"/>
  <c r="G1264" i="71"/>
  <c r="G1265" i="71"/>
  <c r="G1266" i="71"/>
  <c r="O1266" i="71" s="1"/>
  <c r="G1267" i="71"/>
  <c r="G1268" i="71"/>
  <c r="G1269" i="71"/>
  <c r="G1270" i="71"/>
  <c r="G1271" i="71"/>
  <c r="G1272" i="71"/>
  <c r="G1273" i="71"/>
  <c r="G1274" i="71"/>
  <c r="G1275" i="71"/>
  <c r="G1276" i="71"/>
  <c r="G1277" i="71"/>
  <c r="G1278" i="71"/>
  <c r="G1279" i="71"/>
  <c r="G1280" i="71"/>
  <c r="G1281" i="71"/>
  <c r="G1282" i="71"/>
  <c r="G1283" i="71"/>
  <c r="G1284" i="71"/>
  <c r="G1285" i="71"/>
  <c r="G1286" i="71"/>
  <c r="O1286" i="71" s="1"/>
  <c r="G1287" i="71"/>
  <c r="G1288" i="71"/>
  <c r="G1289" i="71"/>
  <c r="G1290" i="71"/>
  <c r="G1291" i="71"/>
  <c r="G1292" i="71"/>
  <c r="G1293" i="71"/>
  <c r="G1294" i="71"/>
  <c r="G1295" i="71"/>
  <c r="O1295" i="71" s="1"/>
  <c r="G1296" i="71"/>
  <c r="G1297" i="71"/>
  <c r="G1298" i="71"/>
  <c r="G1299" i="71"/>
  <c r="G1300" i="71"/>
  <c r="G1301" i="71"/>
  <c r="G1302" i="71"/>
  <c r="G1303" i="71"/>
  <c r="G1304" i="71"/>
  <c r="G1305" i="71"/>
  <c r="G1306" i="71"/>
  <c r="G1307" i="71"/>
  <c r="G1308" i="71"/>
  <c r="G1309" i="71"/>
  <c r="G1310" i="71"/>
  <c r="G1311" i="71"/>
  <c r="G1312" i="71"/>
  <c r="G1313" i="71"/>
  <c r="G1314" i="71"/>
  <c r="G1315" i="71"/>
  <c r="G1316" i="71"/>
  <c r="G1317" i="71"/>
  <c r="G1318" i="71"/>
  <c r="G1319" i="71"/>
  <c r="G1320" i="71"/>
  <c r="G1321" i="71"/>
  <c r="G1322" i="71"/>
  <c r="G1323" i="71"/>
  <c r="G1324" i="71"/>
  <c r="G1325" i="71"/>
  <c r="G1326" i="71"/>
  <c r="O1326" i="71" s="1"/>
  <c r="G1327" i="71"/>
  <c r="O1327" i="71" s="1"/>
  <c r="G1328" i="71"/>
  <c r="G1329" i="71"/>
  <c r="G1330" i="71"/>
  <c r="G1331" i="71"/>
  <c r="G1332" i="71"/>
  <c r="G1333" i="71"/>
  <c r="G1334" i="71"/>
  <c r="G1335" i="71"/>
  <c r="G1336" i="71"/>
  <c r="G1337" i="71"/>
  <c r="G1338" i="71"/>
  <c r="G1339" i="71"/>
  <c r="G1340" i="71"/>
  <c r="G1341" i="71"/>
  <c r="G1342" i="71"/>
  <c r="G1343" i="71"/>
  <c r="G1344" i="71"/>
  <c r="G1345" i="71"/>
  <c r="G1346" i="71"/>
  <c r="G1347" i="71"/>
  <c r="O1347" i="71" s="1"/>
  <c r="G1348" i="71"/>
  <c r="G1349" i="71"/>
  <c r="G1350" i="71"/>
  <c r="G1351" i="71"/>
  <c r="G1352" i="71"/>
  <c r="O1352" i="71" s="1"/>
  <c r="G1353" i="71"/>
  <c r="G1354" i="71"/>
  <c r="O1354" i="71" s="1"/>
  <c r="G1355" i="71"/>
  <c r="O1355" i="71" s="1"/>
  <c r="G1356" i="71"/>
  <c r="G1357" i="71"/>
  <c r="G1358" i="71"/>
  <c r="G1359" i="71"/>
  <c r="G1360" i="71"/>
  <c r="G1361" i="71"/>
  <c r="G1362" i="71"/>
  <c r="G1363" i="71"/>
  <c r="G1364" i="71"/>
  <c r="G1365" i="71"/>
  <c r="G1366" i="71"/>
  <c r="G1367" i="71"/>
  <c r="G1368" i="71"/>
  <c r="G1369" i="71"/>
  <c r="G1370" i="71"/>
  <c r="G1371" i="71"/>
  <c r="G1372" i="71"/>
  <c r="G1373" i="71"/>
  <c r="G1374" i="71"/>
  <c r="G1375" i="71"/>
  <c r="G1376" i="71"/>
  <c r="G1377" i="71"/>
  <c r="G1378" i="71"/>
  <c r="G1379" i="71"/>
  <c r="G1380" i="71"/>
  <c r="G1381" i="71"/>
  <c r="G1382" i="71"/>
  <c r="G1383" i="71"/>
  <c r="G1384" i="71"/>
  <c r="G1385" i="71"/>
  <c r="G1386" i="71"/>
  <c r="G1387" i="71"/>
  <c r="G1388" i="71"/>
  <c r="G1389" i="71"/>
  <c r="G1390" i="71"/>
  <c r="G1391" i="71"/>
  <c r="G1392" i="71"/>
  <c r="G1393" i="71"/>
  <c r="G1394" i="71"/>
  <c r="G1395" i="71"/>
  <c r="G1396" i="71"/>
  <c r="G1397" i="71"/>
  <c r="G1398" i="71"/>
  <c r="G1399" i="71"/>
  <c r="G1400" i="71"/>
  <c r="G1401" i="71"/>
  <c r="G1402" i="71"/>
  <c r="G1403" i="71"/>
  <c r="G1404" i="71"/>
  <c r="O1404" i="71" s="1"/>
  <c r="G1405" i="71"/>
  <c r="G1406" i="71"/>
  <c r="G1407" i="71"/>
  <c r="G1408" i="71"/>
  <c r="G1409" i="71"/>
  <c r="G1410" i="71"/>
  <c r="G1411" i="71"/>
  <c r="G1412" i="71"/>
  <c r="G1413" i="71"/>
  <c r="G1414" i="71"/>
  <c r="G1415" i="71"/>
  <c r="G1416" i="71"/>
  <c r="G1417" i="71"/>
  <c r="G1418" i="71"/>
  <c r="G1419" i="71"/>
  <c r="G1420" i="71"/>
  <c r="G1421" i="71"/>
  <c r="G1422" i="71"/>
  <c r="G1423" i="71"/>
  <c r="G1424" i="71"/>
  <c r="G1425" i="71"/>
  <c r="G1426" i="71"/>
  <c r="G1427" i="71"/>
  <c r="G1428" i="71"/>
  <c r="G1429" i="71"/>
  <c r="G1430" i="71"/>
  <c r="G1431" i="71"/>
  <c r="G1432" i="71"/>
  <c r="G1433" i="71"/>
  <c r="G1434" i="71"/>
  <c r="G1435" i="71"/>
  <c r="G1436" i="71"/>
  <c r="G1437" i="71"/>
  <c r="G1438" i="71"/>
  <c r="G1439" i="71"/>
  <c r="G1440" i="71"/>
  <c r="G1441" i="71"/>
  <c r="G1442" i="71"/>
  <c r="G1443" i="71"/>
  <c r="G1444" i="71"/>
  <c r="G1445" i="71"/>
  <c r="G1446" i="71"/>
  <c r="G1447" i="71"/>
  <c r="G1448" i="71"/>
  <c r="G1449" i="71"/>
  <c r="G1450" i="71"/>
  <c r="G1451" i="71"/>
  <c r="G1452" i="71"/>
  <c r="G1453" i="71"/>
  <c r="G1454" i="71"/>
  <c r="G1455" i="71"/>
  <c r="G1456" i="71"/>
  <c r="G1457" i="71"/>
  <c r="G1458" i="71"/>
  <c r="G1459" i="71"/>
  <c r="G1460" i="71"/>
  <c r="G1461" i="71"/>
  <c r="G1462" i="71"/>
  <c r="G1463" i="71"/>
  <c r="G1464" i="71"/>
  <c r="G1465" i="71"/>
  <c r="G1466" i="71"/>
  <c r="O1466" i="71" s="1"/>
  <c r="G1467" i="71"/>
  <c r="O1467" i="71" s="1"/>
  <c r="G1468" i="71"/>
  <c r="G1469" i="71"/>
  <c r="G1470" i="71"/>
  <c r="G1471" i="71"/>
  <c r="G1472" i="71"/>
  <c r="G1473" i="71"/>
  <c r="G1474" i="71"/>
  <c r="O1474" i="71" s="1"/>
  <c r="G1475" i="71"/>
  <c r="G1476" i="71"/>
  <c r="G1477" i="71"/>
  <c r="G1478" i="71"/>
  <c r="G1479" i="71"/>
  <c r="G1480" i="71"/>
  <c r="G1481" i="71"/>
  <c r="G1482" i="71"/>
  <c r="G1483" i="71"/>
  <c r="G1484" i="71"/>
  <c r="G1485" i="71"/>
  <c r="G1486" i="71"/>
  <c r="G1487" i="71"/>
  <c r="G1488" i="71"/>
  <c r="G1489" i="71"/>
  <c r="G1490" i="71"/>
  <c r="G1491" i="71"/>
  <c r="G1492" i="71"/>
  <c r="G1493" i="71"/>
  <c r="G1494" i="71"/>
  <c r="G1495" i="71"/>
  <c r="G1496" i="71"/>
  <c r="G1497" i="71"/>
  <c r="G1498" i="71"/>
  <c r="G1499" i="71"/>
  <c r="G1500" i="71"/>
  <c r="G1501" i="71"/>
  <c r="G1502" i="71"/>
  <c r="G1503" i="71"/>
  <c r="G1504" i="71"/>
  <c r="G1505" i="71"/>
  <c r="O1505" i="71" s="1"/>
  <c r="G1506" i="71"/>
  <c r="O1506" i="71" s="1"/>
  <c r="G1507" i="71"/>
  <c r="G1508" i="71"/>
  <c r="G1509" i="71"/>
  <c r="G1510" i="71"/>
  <c r="G1511" i="71"/>
  <c r="G1512" i="71"/>
  <c r="G1513" i="71"/>
  <c r="G1514" i="71"/>
  <c r="G1515" i="71"/>
  <c r="G1516" i="71"/>
  <c r="O1516" i="71" s="1"/>
  <c r="G1517" i="71"/>
  <c r="G1518" i="71"/>
  <c r="G1519" i="71"/>
  <c r="G1520" i="71"/>
  <c r="G1521" i="71"/>
  <c r="G1522" i="71"/>
  <c r="G1523" i="71"/>
  <c r="G1524" i="71"/>
  <c r="G1525" i="71"/>
  <c r="G1526" i="71"/>
  <c r="G1527" i="71"/>
  <c r="O1527" i="71" s="1"/>
  <c r="G1528" i="71"/>
  <c r="G1529" i="71"/>
  <c r="G1530" i="71"/>
  <c r="G1531" i="71"/>
  <c r="G1532" i="71"/>
  <c r="G1533" i="71"/>
  <c r="G1534" i="71"/>
  <c r="G1535" i="71"/>
  <c r="G1536" i="71"/>
  <c r="G1537" i="71"/>
  <c r="G1538" i="71"/>
  <c r="G1539" i="71"/>
  <c r="G1540" i="71"/>
  <c r="G1541" i="71"/>
  <c r="G1542" i="71"/>
  <c r="G1543" i="71"/>
  <c r="O1543" i="71" s="1"/>
  <c r="G1544" i="71"/>
  <c r="G1545" i="71"/>
  <c r="G1546" i="71"/>
  <c r="G1547" i="71"/>
  <c r="G1548" i="71"/>
  <c r="G1549" i="71"/>
  <c r="G1550" i="71"/>
  <c r="G1551" i="71"/>
  <c r="G1552" i="71"/>
  <c r="G1553" i="71"/>
  <c r="G1554" i="71"/>
  <c r="G1555" i="71"/>
  <c r="G1556" i="71"/>
  <c r="G1557" i="71"/>
  <c r="G1558" i="71"/>
  <c r="G1559" i="71"/>
  <c r="G1560" i="71"/>
  <c r="G1561" i="71"/>
  <c r="G1562" i="71"/>
  <c r="G1563" i="71"/>
  <c r="G1564" i="71"/>
  <c r="G1565" i="71"/>
  <c r="G1566" i="71"/>
  <c r="O1566" i="71" s="1"/>
  <c r="G1567" i="71"/>
  <c r="O1567" i="71" s="1"/>
  <c r="G1568" i="71"/>
  <c r="G1569" i="71"/>
  <c r="G1570" i="71"/>
  <c r="G1571" i="71"/>
  <c r="G1572" i="71"/>
  <c r="G1573" i="71"/>
  <c r="G1574" i="71"/>
  <c r="G1575" i="71"/>
  <c r="G1576" i="71"/>
  <c r="G1577" i="71"/>
  <c r="G1578" i="71"/>
  <c r="G1579" i="71"/>
  <c r="G1580" i="71"/>
  <c r="G1581" i="71"/>
  <c r="G1582" i="71"/>
  <c r="G1583" i="71"/>
  <c r="G1584" i="71"/>
  <c r="G1585" i="71"/>
  <c r="O1585" i="71" s="1"/>
  <c r="G1586" i="71"/>
  <c r="O1586" i="71" s="1"/>
  <c r="G1587" i="71"/>
  <c r="G1588" i="71"/>
  <c r="G1589" i="71"/>
  <c r="G1590" i="71"/>
  <c r="G1591" i="71"/>
  <c r="G1592" i="71"/>
  <c r="G1593" i="71"/>
  <c r="G1594" i="71"/>
  <c r="G1595" i="71"/>
  <c r="G1596" i="71"/>
  <c r="G1597" i="71"/>
  <c r="G1598" i="71"/>
  <c r="G1599" i="71"/>
  <c r="G1600" i="71"/>
  <c r="G1601" i="71"/>
  <c r="G1602" i="71"/>
  <c r="G1603" i="71"/>
  <c r="G1604" i="71"/>
  <c r="G1605" i="71"/>
  <c r="G1606" i="71"/>
  <c r="G1607" i="71"/>
  <c r="G1608" i="71"/>
  <c r="G1609" i="71"/>
  <c r="G1610" i="71"/>
  <c r="G1611" i="71"/>
  <c r="G1612" i="71"/>
  <c r="G1613" i="71"/>
  <c r="G1614" i="71"/>
  <c r="G1615" i="71"/>
  <c r="G1616" i="71"/>
  <c r="G1617" i="71"/>
  <c r="G1618" i="71"/>
  <c r="G1619" i="71"/>
  <c r="G1620" i="71"/>
  <c r="G1621" i="71"/>
  <c r="G1622" i="71"/>
  <c r="G1623" i="71"/>
  <c r="G1624" i="71"/>
  <c r="G1625" i="71"/>
  <c r="G1626" i="71"/>
  <c r="G1627" i="71"/>
  <c r="O1627" i="71" s="1"/>
  <c r="G1628" i="71"/>
  <c r="G1629" i="71"/>
  <c r="G1630" i="71"/>
  <c r="O1630" i="71" s="1"/>
  <c r="G1631" i="71"/>
  <c r="O1631" i="71" s="1"/>
  <c r="G1632" i="71"/>
  <c r="G1633" i="71"/>
  <c r="O1633" i="71" s="1"/>
  <c r="G1634" i="71"/>
  <c r="G1635" i="71"/>
  <c r="G1636" i="71"/>
  <c r="G1637" i="71"/>
  <c r="G1638" i="71"/>
  <c r="G1639" i="71"/>
  <c r="G1640" i="71"/>
  <c r="G1641" i="71"/>
  <c r="G1642" i="71"/>
  <c r="G1643" i="71"/>
  <c r="O1643" i="71" s="1"/>
  <c r="G1644" i="71"/>
  <c r="G1645" i="71"/>
  <c r="G1646" i="71"/>
  <c r="G1647" i="71"/>
  <c r="G1648" i="71"/>
  <c r="G1649" i="71"/>
  <c r="G1650" i="71"/>
  <c r="G1651" i="71"/>
  <c r="G1652" i="71"/>
  <c r="G1653" i="71"/>
  <c r="G1654" i="71"/>
  <c r="O1654" i="71" s="1"/>
  <c r="G1655" i="71"/>
  <c r="G1656" i="71"/>
  <c r="G1657" i="71"/>
  <c r="G1658" i="71"/>
  <c r="G1659" i="71"/>
  <c r="G1660" i="71"/>
  <c r="G1661" i="71"/>
  <c r="G1662" i="71"/>
  <c r="G1663" i="71"/>
  <c r="G1664" i="71"/>
  <c r="G1665" i="71"/>
  <c r="O1665" i="71" s="1"/>
  <c r="G1666" i="71"/>
  <c r="G1667" i="71"/>
  <c r="G1668" i="71"/>
  <c r="G1669" i="71"/>
  <c r="G1670" i="71"/>
  <c r="G1671" i="71"/>
  <c r="G1672" i="71"/>
  <c r="G1673" i="71"/>
  <c r="G1674" i="71"/>
  <c r="G1675" i="71"/>
  <c r="O1675" i="71" s="1"/>
  <c r="G1676" i="71"/>
  <c r="G1677" i="71"/>
  <c r="G1678" i="71"/>
  <c r="G1679" i="71"/>
  <c r="G1680" i="71"/>
  <c r="G1681" i="71"/>
  <c r="G1682" i="71"/>
  <c r="G1683" i="71"/>
  <c r="G1684" i="71"/>
  <c r="G1685" i="71"/>
  <c r="G1686" i="71"/>
  <c r="O1686" i="71" s="1"/>
  <c r="G1687" i="71"/>
  <c r="O1687" i="71" s="1"/>
  <c r="G1688" i="71"/>
  <c r="G1689" i="71"/>
  <c r="O1689" i="71" s="1"/>
  <c r="G1690" i="71"/>
  <c r="G1691" i="71"/>
  <c r="G1692" i="71"/>
  <c r="G1693" i="71"/>
  <c r="G1694" i="71"/>
  <c r="G1695" i="71"/>
  <c r="G1696" i="71"/>
  <c r="G1697" i="71"/>
  <c r="G1698" i="71"/>
  <c r="G1699" i="71"/>
  <c r="G1700" i="71"/>
  <c r="G1701" i="71"/>
  <c r="G1702" i="71"/>
  <c r="G1703" i="71"/>
  <c r="G1704" i="71"/>
  <c r="G1705" i="71"/>
  <c r="O1705" i="71" s="1"/>
  <c r="G1706" i="71"/>
  <c r="O1706" i="71" s="1"/>
  <c r="G1707" i="71"/>
  <c r="G1708" i="71"/>
  <c r="G1709" i="71"/>
  <c r="G1710" i="71"/>
  <c r="G1711" i="71"/>
  <c r="G1712" i="71"/>
  <c r="G1713" i="71"/>
  <c r="G1714" i="71"/>
  <c r="G1715" i="71"/>
  <c r="G1716" i="71"/>
  <c r="G1717" i="71"/>
  <c r="G1718" i="71"/>
  <c r="G1719" i="71"/>
  <c r="G1720" i="71"/>
  <c r="G1721" i="71"/>
  <c r="G1722" i="71"/>
  <c r="G1723" i="71"/>
  <c r="G1724" i="71"/>
  <c r="G1725" i="71"/>
  <c r="G1726" i="71"/>
  <c r="G1727" i="71"/>
  <c r="G1728" i="71"/>
  <c r="G1729" i="71"/>
  <c r="G1730" i="71"/>
  <c r="G1731" i="71"/>
  <c r="G1732" i="71"/>
  <c r="G1733" i="71"/>
  <c r="G1734" i="71"/>
  <c r="G1735" i="71"/>
  <c r="G1736" i="71"/>
  <c r="G1737" i="71"/>
  <c r="G1738" i="71"/>
  <c r="G1739" i="71"/>
  <c r="G1740" i="71"/>
  <c r="G1741" i="71"/>
  <c r="G1742" i="71"/>
  <c r="G1743" i="71"/>
  <c r="G1744" i="71"/>
  <c r="G1745" i="71"/>
  <c r="G1746" i="71"/>
  <c r="G1747" i="71"/>
  <c r="G1748" i="71"/>
  <c r="G1749" i="71"/>
  <c r="G1750" i="71"/>
  <c r="G1751" i="71"/>
  <c r="G1752" i="71"/>
  <c r="G1753" i="71"/>
  <c r="G1754" i="71"/>
  <c r="G1755" i="71"/>
  <c r="G1756" i="71"/>
  <c r="G1757" i="71"/>
  <c r="G1758" i="71"/>
  <c r="G1759" i="71"/>
  <c r="G1760" i="71"/>
  <c r="G1761" i="71"/>
  <c r="G1762" i="71"/>
  <c r="G1763" i="71"/>
  <c r="G1764" i="71"/>
  <c r="G1765" i="71"/>
  <c r="G1766" i="71"/>
  <c r="G1767" i="71"/>
  <c r="G1768" i="71"/>
  <c r="G1769" i="71"/>
  <c r="G1770" i="71"/>
  <c r="G1771" i="71"/>
  <c r="G1772" i="71"/>
  <c r="G1773" i="71"/>
  <c r="G1774" i="71"/>
  <c r="G1775" i="71"/>
  <c r="G1776" i="71"/>
  <c r="G1777" i="71"/>
  <c r="G1778" i="71"/>
  <c r="G1779" i="71"/>
  <c r="G1780" i="71"/>
  <c r="G1781" i="71"/>
  <c r="G1782" i="71"/>
  <c r="G1783" i="71"/>
  <c r="G1784" i="71"/>
  <c r="G1785" i="71"/>
  <c r="G1786" i="71"/>
  <c r="G1787" i="71"/>
  <c r="O1787" i="71" s="1"/>
  <c r="G1788" i="71"/>
  <c r="G1789" i="71"/>
  <c r="G1790" i="71"/>
  <c r="G1791" i="71"/>
  <c r="G1792" i="71"/>
  <c r="G1793" i="71"/>
  <c r="G1794" i="71"/>
  <c r="G1795" i="71"/>
  <c r="G1796" i="71"/>
  <c r="G1797" i="71"/>
  <c r="G1798" i="71"/>
  <c r="G1799" i="71"/>
  <c r="G1800" i="71"/>
  <c r="G1801" i="71"/>
  <c r="G1802" i="71"/>
  <c r="G1803" i="71"/>
  <c r="G1804" i="71"/>
  <c r="G1805" i="71"/>
  <c r="O1805" i="71" s="1"/>
  <c r="G1806" i="71"/>
  <c r="G1807" i="71"/>
  <c r="G1808" i="71"/>
  <c r="G1809" i="71"/>
  <c r="G1810" i="71"/>
  <c r="G1811" i="71"/>
  <c r="G1812" i="71"/>
  <c r="G1813" i="71"/>
  <c r="G1814" i="71"/>
  <c r="O1814" i="71" s="1"/>
  <c r="G1815" i="71"/>
  <c r="O1815" i="71" s="1"/>
  <c r="G1816" i="71"/>
  <c r="G1817" i="71"/>
  <c r="G1818" i="71"/>
  <c r="G1819" i="71"/>
  <c r="G1820" i="71"/>
  <c r="G1821" i="71"/>
  <c r="G1822" i="71"/>
  <c r="G1823" i="71"/>
  <c r="G1824" i="71"/>
  <c r="G1825" i="71"/>
  <c r="O1825" i="71" s="1"/>
  <c r="G1826" i="71"/>
  <c r="G1827" i="71"/>
  <c r="G1828" i="71"/>
  <c r="G1829" i="71"/>
  <c r="G1830" i="71"/>
  <c r="O1830" i="71" s="1"/>
  <c r="G1831" i="71"/>
  <c r="G1832" i="71"/>
  <c r="O1832" i="71" s="1"/>
  <c r="G1833" i="71"/>
  <c r="O1833" i="71" s="1"/>
  <c r="G1834" i="71"/>
  <c r="G1835" i="71"/>
  <c r="G1836" i="71"/>
  <c r="G1837" i="71"/>
  <c r="G1838" i="71"/>
  <c r="G1839" i="71"/>
  <c r="G1840" i="71"/>
  <c r="G1841" i="71"/>
  <c r="G1842" i="71"/>
  <c r="G1843" i="71"/>
  <c r="G1844" i="71"/>
  <c r="G1845" i="71"/>
  <c r="O1845" i="71" s="1"/>
  <c r="G1846" i="71"/>
  <c r="G1847" i="71"/>
  <c r="O1847" i="71" s="1"/>
  <c r="G1848" i="71"/>
  <c r="G1849" i="71"/>
  <c r="G1850" i="71"/>
  <c r="G1851" i="71"/>
  <c r="G1852" i="71"/>
  <c r="G1853" i="71"/>
  <c r="G1854" i="71"/>
  <c r="G1855" i="71"/>
  <c r="G1856" i="71"/>
  <c r="G1857" i="71"/>
  <c r="G1858" i="71"/>
  <c r="G1859" i="71"/>
  <c r="G1860" i="71"/>
  <c r="G1861" i="71"/>
  <c r="G1862" i="71"/>
  <c r="G1863" i="71"/>
  <c r="G1864" i="71"/>
  <c r="G1865" i="71"/>
  <c r="G1866" i="71"/>
  <c r="G1867" i="71"/>
  <c r="G1868" i="71"/>
  <c r="G1869" i="71"/>
  <c r="G1870" i="71"/>
  <c r="G1871" i="71"/>
  <c r="G1872" i="71"/>
  <c r="G1873" i="71"/>
  <c r="G1874" i="71"/>
  <c r="O1874" i="71" s="1"/>
  <c r="G1875" i="71"/>
  <c r="G1876" i="71"/>
  <c r="G1877" i="71"/>
  <c r="G1878" i="71"/>
  <c r="G1879" i="71"/>
  <c r="G1880" i="71"/>
  <c r="G1881" i="71"/>
  <c r="G1882" i="71"/>
  <c r="G1883" i="71"/>
  <c r="G1884" i="71"/>
  <c r="G1885" i="71"/>
  <c r="G1886" i="71"/>
  <c r="G1887" i="71"/>
  <c r="G1888" i="71"/>
  <c r="G1889" i="71"/>
  <c r="G1890" i="71"/>
  <c r="G1891" i="71"/>
  <c r="G1892" i="71"/>
  <c r="G1893" i="71"/>
  <c r="G1894" i="71"/>
  <c r="G1895" i="71"/>
  <c r="G1896" i="71"/>
  <c r="G1897" i="71"/>
  <c r="G1898" i="71"/>
  <c r="G1899" i="71"/>
  <c r="G1900" i="71"/>
  <c r="G1901" i="71"/>
  <c r="G1902" i="71"/>
  <c r="G1903" i="71"/>
  <c r="G1904" i="71"/>
  <c r="G1905" i="71"/>
  <c r="G1906" i="71"/>
  <c r="G1907" i="71"/>
  <c r="G1908" i="71"/>
  <c r="O1908" i="71" s="1"/>
  <c r="G1909" i="71"/>
  <c r="G1910" i="71"/>
  <c r="G1911" i="71"/>
  <c r="G1912" i="71"/>
  <c r="G1913" i="71"/>
  <c r="G1914" i="71"/>
  <c r="G1915" i="71"/>
  <c r="G1916" i="71"/>
  <c r="G1917" i="71"/>
  <c r="G1918" i="71"/>
  <c r="G1919" i="71"/>
  <c r="G1920" i="71"/>
  <c r="G1921" i="71"/>
  <c r="G1922" i="71"/>
  <c r="G1923" i="71"/>
  <c r="G1924" i="71"/>
  <c r="G1925" i="71"/>
  <c r="G1926" i="71"/>
  <c r="G1927" i="71"/>
  <c r="G1928" i="71"/>
  <c r="O1928" i="71" s="1"/>
  <c r="G1929" i="71"/>
  <c r="G1930" i="71"/>
  <c r="G1931" i="71"/>
  <c r="G1932" i="71"/>
  <c r="G1933" i="71"/>
  <c r="G1934" i="71"/>
  <c r="G1935" i="71"/>
  <c r="G1936" i="71"/>
  <c r="G1937" i="71"/>
  <c r="G1938" i="71"/>
  <c r="G1939" i="71"/>
  <c r="G1940" i="71"/>
  <c r="G1941" i="71"/>
  <c r="G1942" i="71"/>
  <c r="G1943" i="71"/>
  <c r="G1944" i="71"/>
  <c r="G1945" i="71"/>
  <c r="G1946" i="71"/>
  <c r="O1946" i="71" s="1"/>
  <c r="G1947" i="71"/>
  <c r="G1948" i="71"/>
  <c r="O1948" i="71" s="1"/>
  <c r="G1949" i="71"/>
  <c r="G1950" i="71"/>
  <c r="G1951" i="71"/>
  <c r="G1952" i="71"/>
  <c r="G1953" i="71"/>
  <c r="G1954" i="71"/>
  <c r="G1955" i="71"/>
  <c r="G1956" i="71"/>
  <c r="G1957" i="71"/>
  <c r="G1958" i="71"/>
  <c r="G1959" i="71"/>
  <c r="G1960" i="71"/>
  <c r="G1961" i="71"/>
  <c r="G1962" i="71"/>
  <c r="G1963" i="71"/>
  <c r="G1964" i="71"/>
  <c r="G1965" i="71"/>
  <c r="G1966" i="71"/>
  <c r="O1966" i="71" s="1"/>
  <c r="G1967" i="71"/>
  <c r="O1967" i="71" s="1"/>
  <c r="G1968" i="71"/>
  <c r="O1968" i="71" s="1"/>
  <c r="G1969" i="71"/>
  <c r="G1970" i="71"/>
  <c r="G1971" i="71"/>
  <c r="G1972" i="71"/>
  <c r="G1973" i="71"/>
  <c r="G1974" i="71"/>
  <c r="G1975" i="71"/>
  <c r="G1976" i="71"/>
  <c r="G1977" i="71"/>
  <c r="G1978" i="71"/>
  <c r="G1979" i="71"/>
  <c r="G1980" i="71"/>
  <c r="G1981" i="71"/>
  <c r="G1982" i="71"/>
  <c r="G1983" i="71"/>
  <c r="G1984" i="71"/>
  <c r="G1985" i="71"/>
  <c r="G1986" i="71"/>
  <c r="G1987" i="71"/>
  <c r="G1988" i="71"/>
  <c r="G1989" i="71"/>
  <c r="G1990" i="71"/>
  <c r="G1991" i="71"/>
  <c r="O1991" i="71" s="1"/>
  <c r="G1992" i="71"/>
  <c r="G1993" i="71"/>
  <c r="G1994" i="71"/>
  <c r="G1995" i="71"/>
  <c r="O1995" i="71" s="1"/>
  <c r="G1996" i="71"/>
  <c r="G1997" i="71"/>
  <c r="G1998" i="71"/>
  <c r="G1999" i="71"/>
  <c r="G2000" i="71"/>
  <c r="G2001" i="71"/>
  <c r="G2002" i="71"/>
  <c r="G2003" i="71"/>
  <c r="G2004" i="71"/>
  <c r="G2005" i="71"/>
  <c r="G2006" i="71"/>
  <c r="G2007" i="71"/>
  <c r="G2008" i="71"/>
  <c r="G2009" i="71"/>
  <c r="G2010" i="71"/>
  <c r="G2011" i="71"/>
  <c r="G2012" i="71"/>
  <c r="G2013" i="71"/>
  <c r="G2014" i="71"/>
  <c r="G2015" i="71"/>
  <c r="G2016" i="71"/>
  <c r="G2017" i="71"/>
  <c r="G2018" i="71"/>
  <c r="G2019" i="71"/>
  <c r="G2020" i="71"/>
  <c r="G2021" i="71"/>
  <c r="G2022" i="71"/>
  <c r="G2023" i="71"/>
  <c r="G2024" i="71"/>
  <c r="G2025" i="71"/>
  <c r="O2025" i="71" s="1"/>
  <c r="G2026" i="71"/>
  <c r="G2027" i="71"/>
  <c r="G2028" i="71"/>
  <c r="O2028" i="71" s="1"/>
  <c r="G2029" i="71"/>
  <c r="G2030" i="71"/>
  <c r="G2031" i="71"/>
  <c r="G2032" i="71"/>
  <c r="G2033" i="71"/>
  <c r="G2034" i="71"/>
  <c r="G2035" i="71"/>
  <c r="G2036" i="71"/>
  <c r="G2037" i="71"/>
  <c r="G2038" i="71"/>
  <c r="G2039" i="71"/>
  <c r="O2039" i="71" s="1"/>
  <c r="G2040" i="71"/>
  <c r="G2041" i="71"/>
  <c r="G2042" i="71"/>
  <c r="G2043" i="71"/>
  <c r="G2044" i="71"/>
  <c r="G2045" i="71"/>
  <c r="G2046" i="71"/>
  <c r="O2046" i="71" s="1"/>
  <c r="G2047" i="71"/>
  <c r="G2048" i="71"/>
  <c r="G2049" i="71"/>
  <c r="G2050" i="71"/>
  <c r="G2051" i="71"/>
  <c r="G2052" i="71"/>
  <c r="G2053" i="71"/>
  <c r="G2054" i="71"/>
  <c r="G2055" i="71"/>
  <c r="G2056" i="71"/>
  <c r="G2057" i="71"/>
  <c r="G2058" i="71"/>
  <c r="G2059" i="71"/>
  <c r="G2060" i="71"/>
  <c r="G2061" i="71"/>
  <c r="G2062" i="71"/>
  <c r="G2063" i="71"/>
  <c r="O2063" i="71" s="1"/>
  <c r="G2064" i="71"/>
  <c r="G2065" i="71"/>
  <c r="G2066" i="71"/>
  <c r="G2067" i="71"/>
  <c r="G2068" i="71"/>
  <c r="G2069" i="71"/>
  <c r="G2070" i="71"/>
  <c r="G2071" i="71"/>
  <c r="G2072" i="71"/>
  <c r="G2073" i="71"/>
  <c r="G2074" i="71"/>
  <c r="G2075" i="71"/>
  <c r="G2076" i="71"/>
  <c r="G2077" i="71"/>
  <c r="G2078" i="71"/>
  <c r="G2079" i="71"/>
  <c r="G2080" i="71"/>
  <c r="G2081" i="71"/>
  <c r="G2082" i="71"/>
  <c r="G2083" i="71"/>
  <c r="G2084" i="71"/>
  <c r="G2085" i="71"/>
  <c r="G2086" i="71"/>
  <c r="O2086" i="71" s="1"/>
  <c r="G2087" i="71"/>
  <c r="O2087" i="71" s="1"/>
  <c r="G2088" i="71"/>
  <c r="O2088" i="71" s="1"/>
  <c r="G2089" i="71"/>
  <c r="G2090" i="71"/>
  <c r="G2091" i="71"/>
  <c r="G2092" i="71"/>
  <c r="G2093" i="71"/>
  <c r="G2094" i="71"/>
  <c r="G2095" i="71"/>
  <c r="G2096" i="71"/>
  <c r="G2097" i="71"/>
  <c r="G2098" i="71"/>
  <c r="G2099" i="71"/>
  <c r="G2100" i="71"/>
  <c r="G2101" i="71"/>
  <c r="G2102" i="71"/>
  <c r="G2103" i="71"/>
  <c r="G2104" i="71"/>
  <c r="G2105" i="71"/>
  <c r="O2105" i="71" s="1"/>
  <c r="G2106" i="71"/>
  <c r="G2107" i="71"/>
  <c r="G2108" i="71"/>
  <c r="G2109" i="71"/>
  <c r="G2110" i="71"/>
  <c r="G2111" i="71"/>
  <c r="G2112" i="71"/>
  <c r="G2113" i="71"/>
  <c r="G2114" i="71"/>
  <c r="G2115" i="71"/>
  <c r="G2116" i="71"/>
  <c r="O2116" i="71" s="1"/>
  <c r="G2117" i="71"/>
  <c r="G2118" i="71"/>
  <c r="G2119" i="71"/>
  <c r="G2120" i="71"/>
  <c r="G2121" i="71"/>
  <c r="G2122" i="71"/>
  <c r="G2123" i="71"/>
  <c r="G2124" i="71"/>
  <c r="G2125" i="71"/>
  <c r="G2126" i="71"/>
  <c r="G2127" i="71"/>
  <c r="G2128" i="71"/>
  <c r="G2129" i="71"/>
  <c r="G2130" i="71"/>
  <c r="G2131" i="71"/>
  <c r="G2132" i="71"/>
  <c r="G2133" i="71"/>
  <c r="G2134" i="71"/>
  <c r="G2135" i="71"/>
  <c r="G2136" i="71"/>
  <c r="G2137" i="71"/>
  <c r="G2138" i="71"/>
  <c r="G2139" i="71"/>
  <c r="G2140" i="71"/>
  <c r="G2141" i="71"/>
  <c r="G2142" i="71"/>
  <c r="G2143" i="71"/>
  <c r="G2144" i="71"/>
  <c r="G2145" i="71"/>
  <c r="G2146" i="71"/>
  <c r="O2146" i="71" s="1"/>
  <c r="G2147" i="71"/>
  <c r="G2148" i="71"/>
  <c r="G2149" i="71"/>
  <c r="G2150" i="71"/>
  <c r="G2151" i="71"/>
  <c r="G2152" i="71"/>
  <c r="G2153" i="71"/>
  <c r="G2154" i="71"/>
  <c r="G2155" i="71"/>
  <c r="G2156" i="71"/>
  <c r="G2157" i="71"/>
  <c r="G2158" i="71"/>
  <c r="G2159" i="71"/>
  <c r="G2160" i="71"/>
  <c r="G2161" i="71"/>
  <c r="G2162" i="71"/>
  <c r="G2163" i="71"/>
  <c r="O2163" i="71" s="1"/>
  <c r="G2164" i="71"/>
  <c r="G2165" i="71"/>
  <c r="O2165" i="71" s="1"/>
  <c r="G2166" i="71"/>
  <c r="O2166" i="71" s="1"/>
  <c r="G2167" i="71"/>
  <c r="O2167" i="71" s="1"/>
  <c r="G2168" i="71"/>
  <c r="O2168" i="71" s="1"/>
  <c r="G2169" i="71"/>
  <c r="G2170" i="71"/>
  <c r="G2171" i="71"/>
  <c r="G2172" i="71"/>
  <c r="G2173" i="71"/>
  <c r="G2174" i="71"/>
  <c r="G2175" i="71"/>
  <c r="G2176" i="71"/>
  <c r="G2177" i="71"/>
  <c r="G2178" i="71"/>
  <c r="G2179" i="71"/>
  <c r="G2180" i="71"/>
  <c r="G2181" i="71"/>
  <c r="G2182" i="71"/>
  <c r="G2183" i="71"/>
  <c r="G2184" i="71"/>
  <c r="G2185" i="71"/>
  <c r="G2186" i="71"/>
  <c r="G2187" i="71"/>
  <c r="G2188" i="71"/>
  <c r="G2189" i="71"/>
  <c r="G2190" i="71"/>
  <c r="G2191" i="71"/>
  <c r="G2192" i="71"/>
  <c r="G2193" i="71"/>
  <c r="G2194" i="71"/>
  <c r="G2195" i="71"/>
  <c r="G2196" i="71"/>
  <c r="G2197" i="71"/>
  <c r="G2198" i="71"/>
  <c r="G2199" i="71"/>
  <c r="G2200" i="71"/>
  <c r="G2201" i="71"/>
  <c r="G2202" i="71"/>
  <c r="G2203" i="71"/>
  <c r="G2204" i="71"/>
  <c r="G2205" i="71"/>
  <c r="G2206" i="71"/>
  <c r="G2207" i="71"/>
  <c r="G2208" i="71"/>
  <c r="G2209" i="71"/>
  <c r="G2210" i="71"/>
  <c r="G2211" i="71"/>
  <c r="G2212" i="71"/>
  <c r="G2213" i="71"/>
  <c r="G2214" i="71"/>
  <c r="G2215" i="71"/>
  <c r="G2216" i="71"/>
  <c r="G2217" i="71"/>
  <c r="G2218" i="71"/>
  <c r="G2219" i="71"/>
  <c r="G2220" i="71"/>
  <c r="G2221" i="71"/>
  <c r="G2222" i="71"/>
  <c r="G2223" i="71"/>
  <c r="G2224" i="71"/>
  <c r="G2225" i="71"/>
  <c r="G2226" i="71"/>
  <c r="G2227" i="71"/>
  <c r="G2228" i="71"/>
  <c r="O2228" i="71" s="1"/>
  <c r="G2229" i="71"/>
  <c r="G2230" i="71"/>
  <c r="G2231" i="71"/>
  <c r="O2231" i="71" s="1"/>
  <c r="G2232" i="71"/>
  <c r="G2233" i="71"/>
  <c r="G2234" i="71"/>
  <c r="O2234" i="71" s="1"/>
  <c r="G2235" i="71"/>
  <c r="O2235" i="71" s="1"/>
  <c r="G2236" i="71"/>
  <c r="O2236" i="71" s="1"/>
  <c r="G2237" i="71"/>
  <c r="G2238" i="71"/>
  <c r="G2239" i="71"/>
  <c r="G2240" i="71"/>
  <c r="G2241" i="71"/>
  <c r="G2242" i="71"/>
  <c r="G2243" i="71"/>
  <c r="G2244" i="71"/>
  <c r="G2245" i="71"/>
  <c r="G2246" i="71"/>
  <c r="G2247" i="71"/>
  <c r="G2248" i="71"/>
  <c r="G2249" i="71"/>
  <c r="G2250" i="71"/>
  <c r="G2251" i="71"/>
  <c r="G2252" i="71"/>
  <c r="G2253" i="71"/>
  <c r="G2254" i="71"/>
  <c r="G2255" i="71"/>
  <c r="G2256" i="71"/>
  <c r="G2257" i="71"/>
  <c r="G2258" i="71"/>
  <c r="G2259" i="71"/>
  <c r="G2260" i="71"/>
  <c r="G2261" i="71"/>
  <c r="G2262" i="71"/>
  <c r="G2263" i="71"/>
  <c r="O2263" i="71" s="1"/>
  <c r="G2264" i="71"/>
  <c r="G2265" i="71"/>
  <c r="G2266" i="71"/>
  <c r="G2267" i="71"/>
  <c r="G2268" i="71"/>
  <c r="G2269" i="71"/>
  <c r="G2270" i="71"/>
  <c r="G2271" i="71"/>
  <c r="G2272" i="71"/>
  <c r="G2273" i="71"/>
  <c r="G2274" i="71"/>
  <c r="O2274" i="71" s="1"/>
  <c r="G2275" i="71"/>
  <c r="O2275" i="71" s="1"/>
  <c r="G2276" i="71"/>
  <c r="O2276" i="71" s="1"/>
  <c r="G2277" i="71"/>
  <c r="G2278" i="71"/>
  <c r="G2279" i="71"/>
  <c r="G2280" i="71"/>
  <c r="G2281" i="71"/>
  <c r="G2282" i="71"/>
  <c r="G2283" i="71"/>
  <c r="G2284" i="71"/>
  <c r="G2285" i="71"/>
  <c r="G2286" i="71"/>
  <c r="O2286" i="71" s="1"/>
  <c r="G2287" i="71"/>
  <c r="O2287" i="71" s="1"/>
  <c r="G2288" i="71"/>
  <c r="G2289" i="71"/>
  <c r="G2290" i="71"/>
  <c r="G2291" i="71"/>
  <c r="G2292" i="71"/>
  <c r="G2293" i="71"/>
  <c r="G2294" i="71"/>
  <c r="G2295" i="71"/>
  <c r="G2296" i="71"/>
  <c r="G2297" i="71"/>
  <c r="G2298" i="71"/>
  <c r="G2299" i="71"/>
  <c r="G2300" i="71"/>
  <c r="G2301" i="71"/>
  <c r="G2302" i="71"/>
  <c r="G2303" i="71"/>
  <c r="G2304" i="71"/>
  <c r="G2305" i="71"/>
  <c r="O2305" i="71" s="1"/>
  <c r="G2306" i="71"/>
  <c r="G2307" i="71"/>
  <c r="G2308" i="71"/>
  <c r="G2309" i="71"/>
  <c r="G2310" i="71"/>
  <c r="G2311" i="71"/>
  <c r="G2312" i="71"/>
  <c r="G2313" i="71"/>
  <c r="G2314" i="71"/>
  <c r="G2315" i="71"/>
  <c r="G2316" i="71"/>
  <c r="G2317" i="71"/>
  <c r="G2318" i="71"/>
  <c r="G2319" i="71"/>
  <c r="G2320" i="71"/>
  <c r="G2321" i="71"/>
  <c r="G2322" i="71"/>
  <c r="G2323" i="71"/>
  <c r="O2323" i="71" s="1"/>
  <c r="G2324" i="71"/>
  <c r="G2325" i="71"/>
  <c r="G2326" i="71"/>
  <c r="G2327" i="71"/>
  <c r="G2328" i="71"/>
  <c r="G2329" i="71"/>
  <c r="G2330" i="71"/>
  <c r="G2331" i="71"/>
  <c r="G2332" i="71"/>
  <c r="G2333" i="71"/>
  <c r="G2334" i="71"/>
  <c r="G2335" i="71"/>
  <c r="G2336" i="71"/>
  <c r="G2337" i="71"/>
  <c r="G2338" i="71"/>
  <c r="G2339" i="71"/>
  <c r="G2340" i="71"/>
  <c r="G2341" i="71"/>
  <c r="G2342" i="71"/>
  <c r="G2343" i="71"/>
  <c r="G2344" i="71"/>
  <c r="G2345" i="71"/>
  <c r="G2346" i="71"/>
  <c r="G2347" i="71"/>
  <c r="G2348" i="71"/>
  <c r="G2349" i="71"/>
  <c r="G2350" i="71"/>
  <c r="G2351" i="71"/>
  <c r="O2351" i="71" s="1"/>
  <c r="G2352" i="71"/>
  <c r="G2353" i="71"/>
  <c r="G2354" i="71"/>
  <c r="O2354" i="71" s="1"/>
  <c r="G2355" i="71"/>
  <c r="G2356" i="71"/>
  <c r="G2357" i="71"/>
  <c r="G2358" i="71"/>
  <c r="G2359" i="71"/>
  <c r="G2360" i="71"/>
  <c r="G2361" i="71"/>
  <c r="G2362" i="71"/>
  <c r="G2363" i="71"/>
  <c r="G2364" i="71"/>
  <c r="G2365" i="71"/>
  <c r="O2365" i="71" s="1"/>
  <c r="G2366" i="71"/>
  <c r="O2366" i="71" s="1"/>
  <c r="G2367" i="71"/>
  <c r="O2367" i="71" s="1"/>
  <c r="G2368" i="71"/>
  <c r="G2369" i="71"/>
  <c r="G2370" i="71"/>
  <c r="G2371" i="71"/>
  <c r="G2372" i="71"/>
  <c r="G2373" i="71"/>
  <c r="G2374" i="71"/>
  <c r="G2375" i="71"/>
  <c r="G2376" i="71"/>
  <c r="G2377" i="71"/>
  <c r="O2377" i="71" s="1"/>
  <c r="G2378" i="71"/>
  <c r="G2379" i="71"/>
  <c r="G2380" i="71"/>
  <c r="G2381" i="71"/>
  <c r="G2382" i="71"/>
  <c r="G2383" i="71"/>
  <c r="G2384" i="71"/>
  <c r="G2385" i="71"/>
  <c r="G2386" i="71"/>
  <c r="G2387" i="71"/>
  <c r="G2388" i="71"/>
  <c r="G2389" i="71"/>
  <c r="G2390" i="71"/>
  <c r="G2391" i="71"/>
  <c r="G2392" i="71"/>
  <c r="G2393" i="71"/>
  <c r="G2394" i="71"/>
  <c r="O2394" i="71" s="1"/>
  <c r="G2395" i="71"/>
  <c r="G2396" i="71"/>
  <c r="G2397" i="71"/>
  <c r="G2398" i="71"/>
  <c r="G2399" i="71"/>
  <c r="G2400" i="71"/>
  <c r="G2401" i="71"/>
  <c r="G2402" i="71"/>
  <c r="G2403" i="71"/>
  <c r="G2404" i="71"/>
  <c r="G2405" i="71"/>
  <c r="G2406" i="71"/>
  <c r="G2407" i="71"/>
  <c r="G2408" i="71"/>
  <c r="G2409" i="71"/>
  <c r="G2410" i="71"/>
  <c r="G2411" i="71"/>
  <c r="G2412" i="71"/>
  <c r="G2413" i="71"/>
  <c r="G2414" i="71"/>
  <c r="G2415" i="71"/>
  <c r="G2416" i="71"/>
  <c r="G2417" i="71"/>
  <c r="G2418" i="71"/>
  <c r="G2419" i="71"/>
  <c r="G2420" i="71"/>
  <c r="G2421" i="71"/>
  <c r="G2422" i="71"/>
  <c r="G2423" i="71"/>
  <c r="G2424" i="71"/>
  <c r="G2425" i="71"/>
  <c r="G2426" i="71"/>
  <c r="O2426" i="71" s="1"/>
  <c r="G2427" i="71"/>
  <c r="G2428" i="71"/>
  <c r="O2428" i="71" s="1"/>
  <c r="G2429" i="71"/>
  <c r="G2430" i="71"/>
  <c r="G2431" i="71"/>
  <c r="G2432" i="71"/>
  <c r="G2433" i="71"/>
  <c r="G2434" i="71"/>
  <c r="G2435" i="71"/>
  <c r="G2436" i="71"/>
  <c r="G2437" i="71"/>
  <c r="O2437" i="71" s="1"/>
  <c r="G2438" i="71"/>
  <c r="O2438" i="71" s="1"/>
  <c r="G2439" i="71"/>
  <c r="G2440" i="71"/>
  <c r="O2440" i="71" s="1"/>
  <c r="G2441" i="71"/>
  <c r="G2442" i="71"/>
  <c r="G2443" i="71"/>
  <c r="G2444" i="71"/>
  <c r="G2445" i="71"/>
  <c r="G2446" i="71"/>
  <c r="G2447" i="71"/>
  <c r="G2448" i="71"/>
  <c r="G2449" i="71"/>
  <c r="G2450" i="71"/>
  <c r="G2451" i="71"/>
  <c r="G2452" i="71"/>
  <c r="G2453" i="71"/>
  <c r="G2454" i="71"/>
  <c r="G2455" i="71"/>
  <c r="G2456" i="71"/>
  <c r="G2457" i="71"/>
  <c r="G2458" i="71"/>
  <c r="G2459" i="71"/>
  <c r="G2460" i="71"/>
  <c r="G2461" i="71"/>
  <c r="G2462" i="71"/>
  <c r="G2463" i="71"/>
  <c r="G2464" i="71"/>
  <c r="G2465" i="71"/>
  <c r="G2466" i="71"/>
  <c r="O2466" i="71" s="1"/>
  <c r="G2467" i="71"/>
  <c r="G2468" i="71"/>
  <c r="O2468" i="71" s="1"/>
  <c r="G2469" i="71"/>
  <c r="G2470" i="71"/>
  <c r="G2471" i="71"/>
  <c r="G2472" i="71"/>
  <c r="G2473" i="71"/>
  <c r="O2473" i="71" s="1"/>
  <c r="G2474" i="71"/>
  <c r="G2475" i="71"/>
  <c r="G2476" i="71"/>
  <c r="O2476" i="71" s="1"/>
  <c r="G2477" i="71"/>
  <c r="G2478" i="71"/>
  <c r="G2479" i="71"/>
  <c r="G2480" i="71"/>
  <c r="G2481" i="71"/>
  <c r="G2482" i="71"/>
  <c r="G2483" i="71"/>
  <c r="G2484" i="71"/>
  <c r="G2485" i="71"/>
  <c r="G2486" i="71"/>
  <c r="G2487" i="71"/>
  <c r="G2488" i="71"/>
  <c r="G2489" i="71"/>
  <c r="G2490" i="71"/>
  <c r="G2491" i="71"/>
  <c r="G2492" i="71"/>
  <c r="G2493" i="71"/>
  <c r="G2494" i="71"/>
  <c r="O2494" i="71" s="1"/>
  <c r="G2495" i="71"/>
  <c r="G2496" i="71"/>
  <c r="G2497" i="71"/>
  <c r="G2498" i="71"/>
  <c r="G2499" i="71"/>
  <c r="G2500" i="71"/>
  <c r="G2501" i="71"/>
  <c r="G2502" i="71"/>
  <c r="G2503" i="71"/>
  <c r="G2504" i="71"/>
  <c r="G2505" i="71"/>
  <c r="G2506" i="71"/>
  <c r="O2506" i="71" s="1"/>
  <c r="G2507" i="71"/>
  <c r="G2508" i="71"/>
  <c r="O2508" i="71" s="1"/>
  <c r="G2509" i="71"/>
  <c r="G2510" i="71"/>
  <c r="G2511" i="71"/>
  <c r="O2511" i="71" s="1"/>
  <c r="G2512" i="71"/>
  <c r="G2513" i="71"/>
  <c r="G2514" i="71"/>
  <c r="G2515" i="71"/>
  <c r="G2516" i="71"/>
  <c r="G2517" i="71"/>
  <c r="G2518" i="71"/>
  <c r="G2519" i="71"/>
  <c r="G2520" i="71"/>
  <c r="G2521" i="71"/>
  <c r="G2522" i="71"/>
  <c r="G2523" i="71"/>
  <c r="G2524" i="71"/>
  <c r="G2525" i="71"/>
  <c r="G2526" i="71"/>
  <c r="G2527" i="71"/>
  <c r="G2528" i="71"/>
  <c r="O2528" i="71" s="1"/>
  <c r="G2529" i="71"/>
  <c r="G2530" i="71"/>
  <c r="G2531" i="71"/>
  <c r="G2532" i="71"/>
  <c r="G2533" i="71"/>
  <c r="G2534" i="71"/>
  <c r="G2535" i="71"/>
  <c r="G2536" i="71"/>
  <c r="G2537" i="71"/>
  <c r="G2538" i="71"/>
  <c r="G2539" i="71"/>
  <c r="G2540" i="71"/>
  <c r="G2541" i="71"/>
  <c r="G2542" i="71"/>
  <c r="G2543" i="71"/>
  <c r="G2544" i="71"/>
  <c r="G2545" i="71"/>
  <c r="O2545" i="71" s="1"/>
  <c r="G2546" i="71"/>
  <c r="G2547" i="71"/>
  <c r="G2548" i="71"/>
  <c r="G2549" i="71"/>
  <c r="G2550" i="71"/>
  <c r="G2551" i="71"/>
  <c r="G2552" i="71"/>
  <c r="G2553" i="71"/>
  <c r="G2554" i="71"/>
  <c r="O2554" i="71" s="1"/>
  <c r="G2555" i="71"/>
  <c r="G2556" i="71"/>
  <c r="G2557" i="71"/>
  <c r="G2558" i="71"/>
  <c r="O2558" i="71" s="1"/>
  <c r="G2559" i="71"/>
  <c r="G2560" i="71"/>
  <c r="G2561" i="71"/>
  <c r="G2562" i="71"/>
  <c r="G2563" i="71"/>
  <c r="G2564" i="71"/>
  <c r="G2565" i="71"/>
  <c r="G2566" i="71"/>
  <c r="G2567" i="71"/>
  <c r="G2568" i="71"/>
  <c r="G2569" i="71"/>
  <c r="G2570" i="71"/>
  <c r="G2571" i="71"/>
  <c r="G2572" i="71"/>
  <c r="G2573" i="71"/>
  <c r="G2574" i="71"/>
  <c r="G2575" i="71"/>
  <c r="G2576" i="71"/>
  <c r="G2577" i="71"/>
  <c r="G2578" i="71"/>
  <c r="G2579" i="71"/>
  <c r="G2580" i="71"/>
  <c r="G2581" i="71"/>
  <c r="G2582" i="71"/>
  <c r="G2583" i="71"/>
  <c r="G2584" i="71"/>
  <c r="G2585" i="71"/>
  <c r="G2586" i="71"/>
  <c r="G2587" i="71"/>
  <c r="G2588" i="71"/>
  <c r="G2589" i="71"/>
  <c r="G2590" i="71"/>
  <c r="G2591" i="71"/>
  <c r="G2592" i="71"/>
  <c r="G2593" i="71"/>
  <c r="G2594" i="71"/>
  <c r="G2595" i="71"/>
  <c r="O2595" i="71" s="1"/>
  <c r="G2596" i="71"/>
  <c r="G2597" i="71"/>
  <c r="G2598" i="71"/>
  <c r="G2599" i="71"/>
  <c r="G2600" i="71"/>
  <c r="G2601" i="71"/>
  <c r="G2602" i="71"/>
  <c r="G2603" i="71"/>
  <c r="G2604" i="71"/>
  <c r="G2605" i="71"/>
  <c r="G2606" i="71"/>
  <c r="O2606" i="71" s="1"/>
  <c r="G2607" i="71"/>
  <c r="G2608" i="71"/>
  <c r="O2608" i="71" s="1"/>
  <c r="G2609" i="71"/>
  <c r="G2610" i="71"/>
  <c r="G2611" i="71"/>
  <c r="G2612" i="71"/>
  <c r="G2613" i="71"/>
  <c r="G2614" i="71"/>
  <c r="G2615" i="71"/>
  <c r="G2616" i="71"/>
  <c r="G2617" i="71"/>
  <c r="G2618" i="71"/>
  <c r="G2619" i="71"/>
  <c r="G2620" i="71"/>
  <c r="G2621" i="71"/>
  <c r="G2622" i="71"/>
  <c r="G2623" i="71"/>
  <c r="G2624" i="71"/>
  <c r="G2625" i="71"/>
  <c r="G2626" i="71"/>
  <c r="G2627" i="71"/>
  <c r="O2627" i="71" s="1"/>
  <c r="G2628" i="71"/>
  <c r="O2628" i="71" s="1"/>
  <c r="G2629" i="71"/>
  <c r="G2630" i="71"/>
  <c r="G2631" i="71"/>
  <c r="G2632" i="71"/>
  <c r="G2633" i="71"/>
  <c r="O2633" i="71" s="1"/>
  <c r="G2634" i="71"/>
  <c r="G2635" i="71"/>
  <c r="G2636" i="71"/>
  <c r="G2637" i="71"/>
  <c r="G2638" i="71"/>
  <c r="G2639" i="71"/>
  <c r="O2639" i="71" s="1"/>
  <c r="G2640" i="71"/>
  <c r="G2641" i="71"/>
  <c r="G2642" i="71"/>
  <c r="G2643" i="71"/>
  <c r="G2644" i="71"/>
  <c r="G2645" i="71"/>
  <c r="G2646" i="71"/>
  <c r="O2646" i="71" s="1"/>
  <c r="G2647" i="71"/>
  <c r="O2647" i="71" s="1"/>
  <c r="G2648" i="71"/>
  <c r="O2648" i="71" s="1"/>
  <c r="G2649" i="71"/>
  <c r="G2650" i="71"/>
  <c r="G2651" i="71"/>
  <c r="G2652" i="71"/>
  <c r="G2653" i="71"/>
  <c r="G2654" i="71"/>
  <c r="G2655" i="71"/>
  <c r="G2656" i="71"/>
  <c r="G2657" i="71"/>
  <c r="O2657" i="71" s="1"/>
  <c r="G2658" i="71"/>
  <c r="G2659" i="71"/>
  <c r="G2660" i="71"/>
  <c r="G2661" i="71"/>
  <c r="G2662" i="71"/>
  <c r="G2663" i="71"/>
  <c r="O2663" i="71" s="1"/>
  <c r="G2664" i="71"/>
  <c r="G2665" i="71"/>
  <c r="G2666" i="71"/>
  <c r="G2667" i="71"/>
  <c r="G2668" i="71"/>
  <c r="G2669" i="71"/>
  <c r="G2670" i="71"/>
  <c r="G2671" i="71"/>
  <c r="G2672" i="71"/>
  <c r="G2673" i="71"/>
  <c r="G2674" i="71"/>
  <c r="G2675" i="71"/>
  <c r="G2676" i="71"/>
  <c r="G2677" i="71"/>
  <c r="G2678" i="71"/>
  <c r="G2679" i="71"/>
  <c r="G2680" i="71"/>
  <c r="G2681" i="71"/>
  <c r="G2682" i="71"/>
  <c r="G2683" i="71"/>
  <c r="G2684" i="71"/>
  <c r="G2685" i="71"/>
  <c r="G2686" i="71"/>
  <c r="G2687" i="71"/>
  <c r="G2688" i="71"/>
  <c r="G2689" i="71"/>
  <c r="G2690" i="71"/>
  <c r="G2691" i="71"/>
  <c r="G2692" i="71"/>
  <c r="G2693" i="71"/>
  <c r="G2694" i="71"/>
  <c r="G2695" i="71"/>
  <c r="G2696" i="71"/>
  <c r="G2697" i="71"/>
  <c r="G2698" i="71"/>
  <c r="G2699" i="71"/>
  <c r="G2700" i="71"/>
  <c r="G2701" i="71"/>
  <c r="G2702" i="71"/>
  <c r="G2703" i="71"/>
  <c r="G2704" i="71"/>
  <c r="G2705" i="71"/>
  <c r="G2706" i="71"/>
  <c r="G2707" i="71"/>
  <c r="G2708" i="71"/>
  <c r="G2709" i="71"/>
  <c r="G2710" i="71"/>
  <c r="G2711" i="71"/>
  <c r="G2712" i="71"/>
  <c r="G2713" i="71"/>
  <c r="G2714" i="71"/>
  <c r="G2715" i="71"/>
  <c r="G2716" i="71"/>
  <c r="G2717" i="71"/>
  <c r="G2718" i="71"/>
  <c r="O2718" i="71" s="1"/>
  <c r="G2719" i="71"/>
  <c r="G2720" i="71"/>
  <c r="G2721" i="71"/>
  <c r="G2722" i="71"/>
  <c r="G2723" i="71"/>
  <c r="G2724" i="71"/>
  <c r="G2725" i="71"/>
  <c r="O2725" i="71" s="1"/>
  <c r="G2726" i="71"/>
  <c r="O2726" i="71" s="1"/>
  <c r="G2727" i="71"/>
  <c r="O2727" i="71" s="1"/>
  <c r="G2728" i="71"/>
  <c r="O2728" i="71" s="1"/>
  <c r="G2729" i="71"/>
  <c r="G2730" i="71"/>
  <c r="G2731" i="71"/>
  <c r="G2732" i="71"/>
  <c r="G2733" i="71"/>
  <c r="G2734" i="71"/>
  <c r="G2735" i="71"/>
  <c r="G2736" i="71"/>
  <c r="G2737" i="71"/>
  <c r="G2738" i="71"/>
  <c r="G2739" i="71"/>
  <c r="G2740" i="71"/>
  <c r="G2741" i="71"/>
  <c r="G2742" i="71"/>
  <c r="G2743" i="71"/>
  <c r="G2744" i="71"/>
  <c r="G2745" i="71"/>
  <c r="O2745" i="71" s="1"/>
  <c r="G2746" i="71"/>
  <c r="G2747" i="71"/>
  <c r="G2748" i="71"/>
  <c r="G2749" i="71"/>
  <c r="G2750" i="71"/>
  <c r="G2751" i="71"/>
  <c r="G2752" i="71"/>
  <c r="G2753" i="71"/>
  <c r="G2754" i="71"/>
  <c r="G2755" i="71"/>
  <c r="G2756" i="71"/>
  <c r="G2757" i="71"/>
  <c r="G2758" i="71"/>
  <c r="G2759" i="71"/>
  <c r="G2760" i="71"/>
  <c r="G2761" i="71"/>
  <c r="G2762" i="71"/>
  <c r="G2763" i="71"/>
  <c r="G2764" i="71"/>
  <c r="G2765" i="71"/>
  <c r="O2765" i="71" s="1"/>
  <c r="G2766" i="71"/>
  <c r="G2767" i="71"/>
  <c r="G2768" i="71"/>
  <c r="G2769" i="71"/>
  <c r="G2770" i="71"/>
  <c r="G2771" i="71"/>
  <c r="G2772" i="71"/>
  <c r="G2773" i="71"/>
  <c r="G2774" i="71"/>
  <c r="O2774" i="71" s="1"/>
  <c r="G2775" i="71"/>
  <c r="G2776" i="71"/>
  <c r="G2777" i="71"/>
  <c r="G2778" i="71"/>
  <c r="G2779" i="71"/>
  <c r="G2780" i="71"/>
  <c r="G2781" i="71"/>
  <c r="G2782" i="71"/>
  <c r="G2783" i="71"/>
  <c r="G2784" i="71"/>
  <c r="G2785" i="71"/>
  <c r="G2786" i="71"/>
  <c r="G2787" i="71"/>
  <c r="G2788" i="71"/>
  <c r="O2788" i="71" s="1"/>
  <c r="G2789" i="71"/>
  <c r="G2790" i="71"/>
  <c r="G2791" i="71"/>
  <c r="O2791" i="71" s="1"/>
  <c r="G2792" i="71"/>
  <c r="G2793" i="71"/>
  <c r="G2794" i="71"/>
  <c r="O2794" i="71" s="1"/>
  <c r="G2795" i="71"/>
  <c r="G2796" i="71"/>
  <c r="O2796" i="71" s="1"/>
  <c r="G2797" i="71"/>
  <c r="G2798" i="71"/>
  <c r="G2799" i="71"/>
  <c r="G2800" i="71"/>
  <c r="G2801" i="71"/>
  <c r="G2802" i="71"/>
  <c r="G2803" i="71"/>
  <c r="G2804" i="71"/>
  <c r="G2805" i="71"/>
  <c r="G2806" i="71"/>
  <c r="G2807" i="71"/>
  <c r="G2808" i="71"/>
  <c r="G2809" i="71"/>
  <c r="G2810" i="71"/>
  <c r="G2811" i="71"/>
  <c r="G2812" i="71"/>
  <c r="G2813" i="71"/>
  <c r="G2814" i="71"/>
  <c r="G2815" i="71"/>
  <c r="G2816" i="71"/>
  <c r="G2817" i="71"/>
  <c r="G2818" i="71"/>
  <c r="G2819" i="71"/>
  <c r="G2820" i="71"/>
  <c r="G2821" i="71"/>
  <c r="G2822" i="71"/>
  <c r="G2823" i="71"/>
  <c r="G2824" i="71"/>
  <c r="G2825" i="71"/>
  <c r="G2826" i="71"/>
  <c r="G2827" i="71"/>
  <c r="G2828" i="71"/>
  <c r="G2829" i="71"/>
  <c r="G2830" i="71"/>
  <c r="G2831" i="71"/>
  <c r="G2832" i="71"/>
  <c r="G2833" i="71"/>
  <c r="G2834" i="71"/>
  <c r="G2835" i="71"/>
  <c r="G2836" i="71"/>
  <c r="G2837" i="71"/>
  <c r="G2838" i="71"/>
  <c r="G2839" i="71"/>
  <c r="G2840" i="71"/>
  <c r="G2841" i="71"/>
  <c r="G2842" i="71"/>
  <c r="G2843" i="71"/>
  <c r="G2844" i="71"/>
  <c r="G2845" i="71"/>
  <c r="G2846" i="71"/>
  <c r="O2846" i="71" s="1"/>
  <c r="G2847" i="71"/>
  <c r="O2847" i="71" s="1"/>
  <c r="G2848" i="71"/>
  <c r="O2848" i="71" s="1"/>
  <c r="G2849" i="71"/>
  <c r="G2850" i="71"/>
  <c r="G2851" i="71"/>
  <c r="G2852" i="71"/>
  <c r="G2853" i="71"/>
  <c r="G2854" i="71"/>
  <c r="G2855" i="71"/>
  <c r="G2856" i="71"/>
  <c r="G2857" i="71"/>
  <c r="G2858" i="71"/>
  <c r="G2859" i="71"/>
  <c r="G2860" i="71"/>
  <c r="G2861" i="71"/>
  <c r="G2862" i="71"/>
  <c r="G2863" i="71"/>
  <c r="G2864" i="71"/>
  <c r="G2865" i="71"/>
  <c r="G2866" i="71"/>
  <c r="O2866" i="71" s="1"/>
  <c r="G2867" i="71"/>
  <c r="G2868" i="71"/>
  <c r="G2869" i="71"/>
  <c r="O2869" i="71" s="1"/>
  <c r="G2870" i="71"/>
  <c r="G2871" i="71"/>
  <c r="G2872" i="71"/>
  <c r="G2873" i="71"/>
  <c r="G2874" i="71"/>
  <c r="G2875" i="71"/>
  <c r="G2876" i="71"/>
  <c r="G2877" i="71"/>
  <c r="G2878" i="71"/>
  <c r="G2879" i="71"/>
  <c r="G2880" i="71"/>
  <c r="G2881" i="71"/>
  <c r="G2882" i="71"/>
  <c r="G2883" i="71"/>
  <c r="G2884" i="71"/>
  <c r="G2885" i="71"/>
  <c r="G2886" i="71"/>
  <c r="O2886" i="71" s="1"/>
  <c r="G2887" i="71"/>
  <c r="G2888" i="71"/>
  <c r="G2889" i="71"/>
  <c r="G2890" i="71"/>
  <c r="G2891" i="71"/>
  <c r="O2891" i="71" s="1"/>
  <c r="G2892" i="71"/>
  <c r="G2893" i="71"/>
  <c r="G2894" i="71"/>
  <c r="G2895" i="71"/>
  <c r="O2895" i="71" s="1"/>
  <c r="G2896" i="71"/>
  <c r="G2897" i="71"/>
  <c r="G2898" i="71"/>
  <c r="G2899" i="71"/>
  <c r="G2900" i="71"/>
  <c r="G2901" i="71"/>
  <c r="G2902" i="71"/>
  <c r="G2903" i="71"/>
  <c r="G2904" i="71"/>
  <c r="G2905" i="71"/>
  <c r="O2905" i="71" s="1"/>
  <c r="G2906" i="71"/>
  <c r="O2906" i="71" s="1"/>
  <c r="G2907" i="71"/>
  <c r="O2907" i="71" s="1"/>
  <c r="G2908" i="71"/>
  <c r="G2909" i="71"/>
  <c r="G2910" i="71"/>
  <c r="G2911" i="71"/>
  <c r="G2912" i="71"/>
  <c r="G2913" i="71"/>
  <c r="G2914" i="71"/>
  <c r="G2915" i="71"/>
  <c r="G2916" i="71"/>
  <c r="G2917" i="71"/>
  <c r="G2918" i="71"/>
  <c r="G2919" i="71"/>
  <c r="G2920" i="71"/>
  <c r="G2921" i="71"/>
  <c r="G2922" i="71"/>
  <c r="G2923" i="71"/>
  <c r="G2924" i="71"/>
  <c r="G2925" i="71"/>
  <c r="G2926" i="71"/>
  <c r="G2927" i="71"/>
  <c r="G2928" i="71"/>
  <c r="G2929" i="71"/>
  <c r="G2930" i="71"/>
  <c r="G2931" i="71"/>
  <c r="G2932" i="71"/>
  <c r="G2933" i="71"/>
  <c r="G2934" i="71"/>
  <c r="G2935" i="71"/>
  <c r="G2936" i="71"/>
  <c r="G2937" i="71"/>
  <c r="G2938" i="71"/>
  <c r="G2939" i="71"/>
  <c r="G2940" i="71"/>
  <c r="G2941" i="71"/>
  <c r="G2942" i="71"/>
  <c r="G2943" i="71"/>
  <c r="G2944" i="71"/>
  <c r="G2945" i="71"/>
  <c r="G2946" i="71"/>
  <c r="G2947" i="71"/>
  <c r="G2948" i="71"/>
  <c r="G2949" i="71"/>
  <c r="G2950" i="71"/>
  <c r="G2951" i="71"/>
  <c r="G2952" i="71"/>
  <c r="G2953" i="71"/>
  <c r="G2954" i="71"/>
  <c r="G2955" i="71"/>
  <c r="G2956" i="71"/>
  <c r="G2957" i="71"/>
  <c r="G2958" i="71"/>
  <c r="G2959" i="71"/>
  <c r="G2960" i="71"/>
  <c r="G2961" i="71"/>
  <c r="G2962" i="71"/>
  <c r="G2963" i="71"/>
  <c r="G2964" i="71"/>
  <c r="G2965" i="71"/>
  <c r="G2966" i="71"/>
  <c r="O2966" i="71" s="1"/>
  <c r="G2967" i="71"/>
  <c r="O2967" i="71" s="1"/>
  <c r="G2968" i="71"/>
  <c r="O2968" i="71" s="1"/>
  <c r="G2969" i="71"/>
  <c r="G2970" i="71"/>
  <c r="G2971" i="71"/>
  <c r="O2971" i="71" s="1"/>
  <c r="G2972" i="71"/>
  <c r="G2973" i="71"/>
  <c r="G2974" i="71"/>
  <c r="O2974" i="71" s="1"/>
  <c r="G2975" i="71"/>
  <c r="G2976" i="71"/>
  <c r="O2976" i="71" s="1"/>
  <c r="G2977" i="71"/>
  <c r="G2978" i="71"/>
  <c r="G2979" i="71"/>
  <c r="G2980" i="71"/>
  <c r="G2981" i="71"/>
  <c r="G2982" i="71"/>
  <c r="G2983" i="71"/>
  <c r="G2984" i="71"/>
  <c r="G2985" i="71"/>
  <c r="O2985" i="71" s="1"/>
  <c r="G2986" i="71"/>
  <c r="O2986" i="71" s="1"/>
  <c r="G2987" i="71"/>
  <c r="O2987" i="71" s="1"/>
  <c r="G2988" i="71"/>
  <c r="G2989" i="71"/>
  <c r="G2990" i="71"/>
  <c r="G2991" i="71"/>
  <c r="G2992" i="71"/>
  <c r="G2993" i="71"/>
  <c r="G2994" i="71"/>
  <c r="O2994" i="71" s="1"/>
  <c r="G2995" i="71"/>
  <c r="G2996" i="71"/>
  <c r="G2997" i="71"/>
  <c r="G2998" i="71"/>
  <c r="G2999" i="71"/>
  <c r="G3000" i="71"/>
  <c r="G3001" i="71"/>
  <c r="G3002" i="71"/>
  <c r="G3003" i="71"/>
  <c r="G3004" i="71"/>
  <c r="G3005" i="71"/>
  <c r="G3006" i="71"/>
  <c r="G3007" i="71"/>
  <c r="O3007" i="71" s="1"/>
  <c r="G3008" i="71"/>
  <c r="G3009" i="71"/>
  <c r="G3010" i="71"/>
  <c r="G3011" i="71"/>
  <c r="O3011" i="71" s="1"/>
  <c r="G3012" i="71"/>
  <c r="G3013" i="71"/>
  <c r="G3014" i="71"/>
  <c r="G3015" i="71"/>
  <c r="G3016" i="71"/>
  <c r="G3017" i="71"/>
  <c r="G3018" i="71"/>
  <c r="G3019" i="71"/>
  <c r="G3020" i="71"/>
  <c r="G3021" i="71"/>
  <c r="G3022" i="71"/>
  <c r="G3023" i="71"/>
  <c r="G3024" i="71"/>
  <c r="G3025" i="71"/>
  <c r="G3026" i="71"/>
  <c r="G3027" i="71"/>
  <c r="G3028" i="71"/>
  <c r="G3029" i="71"/>
  <c r="G3030" i="71"/>
  <c r="G3031" i="71"/>
  <c r="G3032" i="71"/>
  <c r="G3033" i="71"/>
  <c r="G3034" i="71"/>
  <c r="G3035" i="71"/>
  <c r="G3036" i="71"/>
  <c r="G3037" i="71"/>
  <c r="G3038" i="71"/>
  <c r="G3039" i="71"/>
  <c r="G3040" i="71"/>
  <c r="G3041" i="71"/>
  <c r="G3042" i="71"/>
  <c r="G3043" i="71"/>
  <c r="G3044" i="71"/>
  <c r="G3045" i="71"/>
  <c r="G3046" i="71"/>
  <c r="G3047" i="71"/>
  <c r="G3048" i="71"/>
  <c r="G3049" i="71"/>
  <c r="G3050" i="71"/>
  <c r="G3051" i="71"/>
  <c r="G3052" i="71"/>
  <c r="G3053" i="71"/>
  <c r="G3054" i="71"/>
  <c r="G3055" i="71"/>
  <c r="G3056" i="71"/>
  <c r="G3057" i="71"/>
  <c r="G3058" i="71"/>
  <c r="G3059" i="71"/>
  <c r="G3060" i="71"/>
  <c r="G3061" i="71"/>
  <c r="G3062" i="71"/>
  <c r="G3063" i="71"/>
  <c r="G3064" i="71"/>
  <c r="G3065" i="71"/>
  <c r="G3066" i="71"/>
  <c r="G3067" i="71"/>
  <c r="G3068" i="71"/>
  <c r="G3069" i="71"/>
  <c r="G3070" i="71"/>
  <c r="O3070" i="71" s="1"/>
  <c r="G3071" i="71"/>
  <c r="G3072" i="71"/>
  <c r="G3073" i="71"/>
  <c r="O3073" i="71" s="1"/>
  <c r="G3074" i="71"/>
  <c r="G3075" i="71"/>
  <c r="G3076" i="71"/>
  <c r="G3077" i="71"/>
  <c r="G3078" i="71"/>
  <c r="G3079" i="71"/>
  <c r="G3080" i="71"/>
  <c r="G3081" i="71"/>
  <c r="G3082" i="71"/>
  <c r="G3083" i="71"/>
  <c r="G3084" i="71"/>
  <c r="G3085" i="71"/>
  <c r="G3086" i="71"/>
  <c r="G3087" i="71"/>
  <c r="G3088" i="71"/>
  <c r="G3089" i="71"/>
  <c r="G3090" i="71"/>
  <c r="O3090" i="71" s="1"/>
  <c r="G3091" i="71"/>
  <c r="O3091" i="71" s="1"/>
  <c r="G3092" i="71"/>
  <c r="G3093" i="71"/>
  <c r="G3094" i="71"/>
  <c r="G3095" i="71"/>
  <c r="G3096" i="71"/>
  <c r="G3097" i="71"/>
  <c r="G3098" i="71"/>
  <c r="G3099" i="71"/>
  <c r="G3100" i="71"/>
  <c r="G3101" i="71"/>
  <c r="G3102" i="71"/>
  <c r="G3103" i="71"/>
  <c r="G3104" i="71"/>
  <c r="G3105" i="71"/>
  <c r="G3106" i="71"/>
  <c r="G3107" i="71"/>
  <c r="G3108" i="71"/>
  <c r="G3109" i="71"/>
  <c r="G3110" i="71"/>
  <c r="G3111" i="71"/>
  <c r="G3112" i="71"/>
  <c r="G3113" i="71"/>
  <c r="G3114" i="71"/>
  <c r="O3114" i="71" s="1"/>
  <c r="G3115" i="71"/>
  <c r="G3116" i="71"/>
  <c r="G3117" i="71"/>
  <c r="G3118" i="71"/>
  <c r="G3119" i="71"/>
  <c r="G3120" i="71"/>
  <c r="G3121" i="71"/>
  <c r="G3122" i="71"/>
  <c r="G3123" i="71"/>
  <c r="G3124" i="71"/>
  <c r="G3125" i="71"/>
  <c r="O3125" i="71" s="1"/>
  <c r="G3126" i="71"/>
  <c r="G3127" i="71"/>
  <c r="G3128" i="71"/>
  <c r="G3129" i="71"/>
  <c r="G3130" i="71"/>
  <c r="G3131" i="71"/>
  <c r="G3132" i="71"/>
  <c r="G3133" i="71"/>
  <c r="G3134" i="71"/>
  <c r="G3135" i="71"/>
  <c r="G3136" i="71"/>
  <c r="G3137" i="71"/>
  <c r="G3138" i="71"/>
  <c r="G3139" i="71"/>
  <c r="G3140" i="71"/>
  <c r="G3141" i="71"/>
  <c r="G3142" i="71"/>
  <c r="G3143" i="71"/>
  <c r="O3143" i="71" s="1"/>
  <c r="G3144" i="71"/>
  <c r="G3145" i="71"/>
  <c r="O3145" i="71" s="1"/>
  <c r="G3146" i="71"/>
  <c r="G3147" i="71"/>
  <c r="O3147" i="71" s="1"/>
  <c r="G3148" i="71"/>
  <c r="G3149" i="71"/>
  <c r="G3150" i="71"/>
  <c r="G3151" i="71"/>
  <c r="G3152" i="71"/>
  <c r="G3153" i="71"/>
  <c r="G3154" i="71"/>
  <c r="G3155" i="71"/>
  <c r="G3156" i="71"/>
  <c r="G3157" i="71"/>
  <c r="G3158" i="71"/>
  <c r="G3159" i="71"/>
  <c r="G3160" i="71"/>
  <c r="G3161" i="71"/>
  <c r="G3162" i="71"/>
  <c r="G3163" i="71"/>
  <c r="G3164" i="71"/>
  <c r="G3165" i="71"/>
  <c r="G3166" i="71"/>
  <c r="G3167" i="71"/>
  <c r="G3168" i="71"/>
  <c r="G3169" i="71"/>
  <c r="G3170" i="71"/>
  <c r="G3171" i="71"/>
  <c r="G3172" i="71"/>
  <c r="G3173" i="71"/>
  <c r="G3174" i="71"/>
  <c r="G3175" i="71"/>
  <c r="G3176" i="71"/>
  <c r="G3177" i="71"/>
  <c r="G3178" i="71"/>
  <c r="G3179" i="71"/>
  <c r="G3180" i="71"/>
  <c r="G3181" i="71"/>
  <c r="G3182" i="71"/>
  <c r="G3183" i="71"/>
  <c r="G3184" i="71"/>
  <c r="G3185" i="71"/>
  <c r="G3186" i="71"/>
  <c r="G3187" i="71"/>
  <c r="O3187" i="71" s="1"/>
  <c r="G3188" i="71"/>
  <c r="O3188" i="71" s="1"/>
  <c r="G3189" i="71"/>
  <c r="O3189" i="71" s="1"/>
  <c r="G3190" i="71"/>
  <c r="G3191" i="71"/>
  <c r="G3192" i="71"/>
  <c r="G3193" i="71"/>
  <c r="G3194" i="71"/>
  <c r="G3195" i="71"/>
  <c r="G3196" i="71"/>
  <c r="O3196" i="71" s="1"/>
  <c r="G3197" i="71"/>
  <c r="G3198" i="71"/>
  <c r="G3199" i="71"/>
  <c r="G3200" i="71"/>
  <c r="G3201" i="71"/>
  <c r="G3202" i="71"/>
  <c r="G3203" i="71"/>
  <c r="G3204" i="71"/>
  <c r="G3205" i="71"/>
  <c r="G3206" i="71"/>
  <c r="G3207" i="71"/>
  <c r="G3208" i="71"/>
  <c r="G3209" i="71"/>
  <c r="G3210" i="71"/>
  <c r="O3210" i="71" s="1"/>
  <c r="G3211" i="71"/>
  <c r="G3212" i="71"/>
  <c r="G3213" i="71"/>
  <c r="G3214" i="71"/>
  <c r="G3215" i="71"/>
  <c r="G3216" i="71"/>
  <c r="G3217" i="71"/>
  <c r="G3218" i="71"/>
  <c r="G3219" i="71"/>
  <c r="G3220" i="71"/>
  <c r="G3221" i="71"/>
  <c r="G3222" i="71"/>
  <c r="G3223" i="71"/>
  <c r="G3224" i="71"/>
  <c r="G3225" i="71"/>
  <c r="O3225" i="71" s="1"/>
  <c r="G3226" i="71"/>
  <c r="G3227" i="71"/>
  <c r="G3228" i="71"/>
  <c r="O3228" i="71" s="1"/>
  <c r="G3229" i="71"/>
  <c r="G3230" i="71"/>
  <c r="G3231" i="71"/>
  <c r="G3232" i="71"/>
  <c r="G3233" i="71"/>
  <c r="G3234" i="71"/>
  <c r="G3235" i="71"/>
  <c r="G3236" i="71"/>
  <c r="G3237" i="71"/>
  <c r="G3238" i="71"/>
  <c r="G3239" i="71"/>
  <c r="G3240" i="71"/>
  <c r="G3241" i="71"/>
  <c r="G3242" i="71"/>
  <c r="G3243" i="71"/>
  <c r="G3244" i="71"/>
  <c r="G3245" i="71"/>
  <c r="O3245" i="71" s="1"/>
  <c r="G3246" i="71"/>
  <c r="O3246" i="71" s="1"/>
  <c r="G3247" i="71"/>
  <c r="O3247" i="71" s="1"/>
  <c r="G3248" i="71"/>
  <c r="O3248" i="71" s="1"/>
  <c r="G3249" i="71"/>
  <c r="O3249" i="71" s="1"/>
  <c r="G3250" i="71"/>
  <c r="O3250" i="71" s="1"/>
  <c r="G3251" i="71"/>
  <c r="G3252" i="71"/>
  <c r="G3253" i="71"/>
  <c r="G3254" i="71"/>
  <c r="G3255" i="71"/>
  <c r="G3256" i="71"/>
  <c r="G3257" i="71"/>
  <c r="G3258" i="71"/>
  <c r="G3259" i="71"/>
  <c r="G3260" i="71"/>
  <c r="G3261" i="71"/>
  <c r="G3262" i="71"/>
  <c r="G3263" i="71"/>
  <c r="G3264" i="71"/>
  <c r="G3265" i="71"/>
  <c r="G3266" i="71"/>
  <c r="G3267" i="71"/>
  <c r="G3268" i="71"/>
  <c r="G3269" i="71"/>
  <c r="G3270" i="71"/>
  <c r="G3271" i="71"/>
  <c r="G3272" i="71"/>
  <c r="G3273" i="71"/>
  <c r="G3274" i="71"/>
  <c r="G3275" i="71"/>
  <c r="G3276" i="71"/>
  <c r="G3277" i="71"/>
  <c r="G3278" i="71"/>
  <c r="G3279" i="71"/>
  <c r="G3280" i="71"/>
  <c r="G3281" i="71"/>
  <c r="G3282" i="71"/>
  <c r="G3283" i="71"/>
  <c r="G3284" i="71"/>
  <c r="G3285" i="71"/>
  <c r="G3286" i="71"/>
  <c r="G3287" i="71"/>
  <c r="G3288" i="71"/>
  <c r="G3289" i="71"/>
  <c r="G3290" i="71"/>
  <c r="G3291" i="71"/>
  <c r="G3292" i="71"/>
  <c r="G3293" i="71"/>
  <c r="G3294" i="71"/>
  <c r="G3295" i="71"/>
  <c r="G3296" i="71"/>
  <c r="G3297" i="71"/>
  <c r="G3298" i="71"/>
  <c r="G3299" i="71"/>
  <c r="G3300" i="71"/>
  <c r="G3301" i="71"/>
  <c r="G3302" i="71"/>
  <c r="G3303" i="71"/>
  <c r="G3304" i="71"/>
  <c r="G3305" i="71"/>
  <c r="G3306" i="71"/>
  <c r="O3306" i="71" s="1"/>
  <c r="G3307" i="71"/>
  <c r="O3307" i="71" s="1"/>
  <c r="G3308" i="71"/>
  <c r="O3308" i="71" s="1"/>
  <c r="G3309" i="71"/>
  <c r="O3309" i="71" s="1"/>
  <c r="G3310" i="71"/>
  <c r="G3311" i="71"/>
  <c r="G3312" i="71"/>
  <c r="G3313" i="71"/>
  <c r="O3313" i="71" s="1"/>
  <c r="G3314" i="71"/>
  <c r="G3315" i="71"/>
  <c r="O3315" i="71" s="1"/>
  <c r="G3316" i="71"/>
  <c r="G3317" i="71"/>
  <c r="G3318" i="71"/>
  <c r="G3319" i="71"/>
  <c r="G3320" i="71"/>
  <c r="G3321" i="71"/>
  <c r="G3322" i="71"/>
  <c r="G3323" i="71"/>
  <c r="G3324" i="71"/>
  <c r="G3325" i="71"/>
  <c r="G3326" i="71"/>
  <c r="G3327" i="71"/>
  <c r="O3327" i="71" s="1"/>
  <c r="G3328" i="71"/>
  <c r="O3328" i="71" s="1"/>
  <c r="G3329" i="71"/>
  <c r="G3330" i="71"/>
  <c r="G3331" i="71"/>
  <c r="G3332" i="71"/>
  <c r="G3333" i="71"/>
  <c r="G3334" i="71"/>
  <c r="G3335" i="71"/>
  <c r="G3336" i="71"/>
  <c r="G3337" i="71"/>
  <c r="G3338" i="71"/>
  <c r="G3339" i="71"/>
  <c r="G3340" i="71"/>
  <c r="G3341" i="71"/>
  <c r="G3342" i="71"/>
  <c r="G3343" i="71"/>
  <c r="G3344" i="71"/>
  <c r="G3345" i="71"/>
  <c r="O3345" i="71" s="1"/>
  <c r="G3346" i="71"/>
  <c r="G3347" i="71"/>
  <c r="O3347" i="71" s="1"/>
  <c r="G3348" i="71"/>
  <c r="O3348" i="71" s="1"/>
  <c r="G3349" i="71"/>
  <c r="O3349" i="71" s="1"/>
  <c r="G3350" i="71"/>
  <c r="G3351" i="71"/>
  <c r="G3352" i="71"/>
  <c r="G3353" i="71"/>
  <c r="G3354" i="71"/>
  <c r="G3355" i="71"/>
  <c r="G3356" i="71"/>
  <c r="G3357" i="71"/>
  <c r="G3358" i="71"/>
  <c r="G3359" i="71"/>
  <c r="G3360" i="71"/>
  <c r="G3361" i="71"/>
  <c r="G3362" i="71"/>
  <c r="G3363" i="71"/>
  <c r="G3364" i="71"/>
  <c r="G3365" i="71"/>
  <c r="G3366" i="71"/>
  <c r="G3367" i="71"/>
  <c r="G3368" i="71"/>
  <c r="G3369" i="71"/>
  <c r="G3370" i="71"/>
  <c r="G3371" i="71"/>
  <c r="G3372" i="71"/>
  <c r="G3373" i="71"/>
  <c r="G3374" i="71"/>
  <c r="G3375" i="71"/>
  <c r="G3376" i="71"/>
  <c r="G3377" i="71"/>
  <c r="G3378" i="71"/>
  <c r="G3379" i="71"/>
  <c r="G3380" i="71"/>
  <c r="G3381" i="71"/>
  <c r="G3382" i="71"/>
  <c r="G3383" i="71"/>
  <c r="G3384" i="71"/>
  <c r="G3385" i="71"/>
  <c r="G3386" i="71"/>
  <c r="G3387" i="71"/>
  <c r="G3388" i="71"/>
  <c r="O3388" i="71" s="1"/>
  <c r="G3389" i="71"/>
  <c r="G3390" i="71"/>
  <c r="G3391" i="71"/>
  <c r="G3392" i="71"/>
  <c r="G3393" i="71"/>
  <c r="G3394" i="71"/>
  <c r="G3395" i="71"/>
  <c r="G3396" i="71"/>
  <c r="G3397" i="71"/>
  <c r="G3398" i="71"/>
  <c r="G3399" i="71"/>
  <c r="G3400" i="71"/>
  <c r="G3401" i="71"/>
  <c r="G3402" i="71"/>
  <c r="G3403" i="71"/>
  <c r="G3404" i="71"/>
  <c r="G3405" i="71"/>
  <c r="G3406" i="71"/>
  <c r="O3406" i="71" s="1"/>
  <c r="G3407" i="71"/>
  <c r="O3407" i="71" s="1"/>
  <c r="G3408" i="71"/>
  <c r="O3408" i="71" s="1"/>
  <c r="G3409" i="71"/>
  <c r="G3410" i="71"/>
  <c r="O3410" i="71" s="1"/>
  <c r="G3411" i="71"/>
  <c r="G3412" i="71"/>
  <c r="G3413" i="71"/>
  <c r="G3414" i="71"/>
  <c r="O3414" i="71" s="1"/>
  <c r="G3415" i="71"/>
  <c r="G3416" i="71"/>
  <c r="G3417" i="71"/>
  <c r="G3418" i="71"/>
  <c r="G3419" i="71"/>
  <c r="G3420" i="71"/>
  <c r="G3421" i="71"/>
  <c r="G3422" i="71"/>
  <c r="G3423" i="71"/>
  <c r="G3424" i="71"/>
  <c r="G3425" i="71"/>
  <c r="G3426" i="71"/>
  <c r="G3427" i="71"/>
  <c r="G3428" i="71"/>
  <c r="G3429" i="71"/>
  <c r="G3430" i="71"/>
  <c r="O3430" i="71" s="1"/>
  <c r="G3431" i="71"/>
  <c r="G3432" i="71"/>
  <c r="G3433" i="71"/>
  <c r="G3434" i="71"/>
  <c r="G3435" i="71"/>
  <c r="G3436" i="71"/>
  <c r="G3437" i="71"/>
  <c r="G3438" i="71"/>
  <c r="G3439" i="71"/>
  <c r="G3440" i="71"/>
  <c r="G3441" i="71"/>
  <c r="G3442" i="71"/>
  <c r="G3443" i="71"/>
  <c r="G3444" i="71"/>
  <c r="G3445" i="71"/>
  <c r="G3446" i="71"/>
  <c r="G3447" i="71"/>
  <c r="G3448" i="71"/>
  <c r="G3449" i="71"/>
  <c r="G3450" i="71"/>
  <c r="G3451" i="71"/>
  <c r="G3452" i="71"/>
  <c r="G3453" i="71"/>
  <c r="G3454" i="71"/>
  <c r="G3455" i="71"/>
  <c r="G3456" i="71"/>
  <c r="G3457" i="71"/>
  <c r="O3457" i="71" s="1"/>
  <c r="G3458" i="71"/>
  <c r="O3458" i="71" s="1"/>
  <c r="G3459" i="71"/>
  <c r="G3460" i="71"/>
  <c r="G3461" i="71"/>
  <c r="G3462" i="71"/>
  <c r="G3463" i="71"/>
  <c r="G3464" i="71"/>
  <c r="G3465" i="71"/>
  <c r="G3466" i="71"/>
  <c r="G3467" i="71"/>
  <c r="G3468" i="71"/>
  <c r="G3469" i="71"/>
  <c r="O3469" i="71" s="1"/>
  <c r="G3470" i="71"/>
  <c r="G3471" i="71"/>
  <c r="G3472" i="71"/>
  <c r="G3473" i="71"/>
  <c r="G3474" i="71"/>
  <c r="G3475" i="71"/>
  <c r="G3476" i="71"/>
  <c r="G3477" i="71"/>
  <c r="G3478" i="71"/>
  <c r="G3479" i="71"/>
  <c r="G3480" i="71"/>
  <c r="G3481" i="71"/>
  <c r="G3482" i="71"/>
  <c r="G3483" i="71"/>
  <c r="G3484" i="71"/>
  <c r="G3485" i="71"/>
  <c r="G3486" i="71"/>
  <c r="G3487" i="71"/>
  <c r="G3488" i="71"/>
  <c r="G3489" i="71"/>
  <c r="G3490" i="71"/>
  <c r="O3490" i="71" s="1"/>
  <c r="G3491" i="71"/>
  <c r="G3492" i="71"/>
  <c r="G3493" i="71"/>
  <c r="O3493" i="71" s="1"/>
  <c r="G3494" i="71"/>
  <c r="G3495" i="71"/>
  <c r="O3495" i="71" s="1"/>
  <c r="G3496" i="71"/>
  <c r="G3497" i="71"/>
  <c r="G3498" i="71"/>
  <c r="O3498" i="71" s="1"/>
  <c r="G3499" i="71"/>
  <c r="G3500" i="71"/>
  <c r="G3501" i="71"/>
  <c r="G3502" i="71"/>
  <c r="G3503" i="71"/>
  <c r="G3504" i="71"/>
  <c r="G3505" i="71"/>
  <c r="G3506" i="71"/>
  <c r="G3507" i="71"/>
  <c r="G3508" i="71"/>
  <c r="G3509" i="71"/>
  <c r="G3510" i="71"/>
  <c r="G3511" i="71"/>
  <c r="G3512" i="71"/>
  <c r="G3513" i="71"/>
  <c r="G3514" i="71"/>
  <c r="G3515" i="71"/>
  <c r="G3516" i="71"/>
  <c r="G3517" i="71"/>
  <c r="G3518" i="71"/>
  <c r="G3519" i="71"/>
  <c r="G3520" i="71"/>
  <c r="G3521" i="71"/>
  <c r="G3522" i="71"/>
  <c r="G3523" i="71"/>
  <c r="G3524" i="71"/>
  <c r="G3525" i="71"/>
  <c r="O3525" i="71" s="1"/>
  <c r="G3526" i="71"/>
  <c r="G3527" i="71"/>
  <c r="G3528" i="71"/>
  <c r="G3529" i="71"/>
  <c r="G3530" i="71"/>
  <c r="G3531" i="71"/>
  <c r="G3532" i="71"/>
  <c r="G3533" i="71"/>
  <c r="O3533" i="71" s="1"/>
  <c r="G3534" i="71"/>
  <c r="G3535" i="71"/>
  <c r="G3536" i="71"/>
  <c r="G3537" i="71"/>
  <c r="G3538" i="71"/>
  <c r="G3539" i="71"/>
  <c r="G3540" i="71"/>
  <c r="G3541" i="71"/>
  <c r="G3542" i="71"/>
  <c r="G3543" i="71"/>
  <c r="G3544" i="71"/>
  <c r="G3545" i="71"/>
  <c r="O3545" i="71" s="1"/>
  <c r="G3546" i="71"/>
  <c r="O3546" i="71" s="1"/>
  <c r="G3547" i="71"/>
  <c r="O3547" i="71" s="1"/>
  <c r="G3548" i="71"/>
  <c r="O3548" i="71" s="1"/>
  <c r="G3549" i="71"/>
  <c r="G3550" i="71"/>
  <c r="G3551" i="71"/>
  <c r="G3552" i="71"/>
  <c r="G3553" i="71"/>
  <c r="G3554" i="71"/>
  <c r="G3555" i="71"/>
  <c r="O3555" i="71" s="1"/>
  <c r="G3556" i="71"/>
  <c r="G3557" i="71"/>
  <c r="G3558" i="71"/>
  <c r="G3559" i="71"/>
  <c r="G3560" i="71"/>
  <c r="G3561" i="71"/>
  <c r="G3562" i="71"/>
  <c r="G3563" i="71"/>
  <c r="G3564" i="71"/>
  <c r="G3565" i="71"/>
  <c r="G3566" i="71"/>
  <c r="G3567" i="71"/>
  <c r="O3567" i="71" s="1"/>
  <c r="G3568" i="71"/>
  <c r="G3569" i="71"/>
  <c r="G3570" i="71"/>
  <c r="G3571" i="71"/>
  <c r="G3572" i="71"/>
  <c r="G3573" i="71"/>
  <c r="G3574" i="71"/>
  <c r="G3575" i="71"/>
  <c r="G3576" i="71"/>
  <c r="G3577" i="71"/>
  <c r="G3578" i="71"/>
  <c r="G3579" i="71"/>
  <c r="G3580" i="71"/>
  <c r="G3581" i="71"/>
  <c r="G3582" i="71"/>
  <c r="G3583" i="71"/>
  <c r="G3584" i="71"/>
  <c r="G3585" i="71"/>
  <c r="G3586" i="71"/>
  <c r="G3587" i="71"/>
  <c r="G3588" i="71"/>
  <c r="G3589" i="71"/>
  <c r="G3590" i="71"/>
  <c r="G3591" i="71"/>
  <c r="G3592" i="71"/>
  <c r="G3593" i="71"/>
  <c r="G3594" i="71"/>
  <c r="G3595" i="71"/>
  <c r="G3596" i="71"/>
  <c r="G3597" i="71"/>
  <c r="G3598" i="71"/>
  <c r="G3599" i="71"/>
  <c r="G3600" i="71"/>
  <c r="G3601" i="71"/>
  <c r="G3602" i="71"/>
  <c r="G3603" i="71"/>
  <c r="G3604" i="71"/>
  <c r="G3605" i="71"/>
  <c r="O3605" i="71" s="1"/>
  <c r="G3606" i="71"/>
  <c r="G3607" i="71"/>
  <c r="O3607" i="71" s="1"/>
  <c r="G3608" i="71"/>
  <c r="G3609" i="71"/>
  <c r="O3609" i="71" s="1"/>
  <c r="G3610" i="71"/>
  <c r="G3611" i="71"/>
  <c r="G3612" i="71"/>
  <c r="G3613" i="71"/>
  <c r="G3614" i="71"/>
  <c r="G3615" i="71"/>
  <c r="G3616" i="71"/>
  <c r="G3617" i="71"/>
  <c r="G3618" i="71"/>
  <c r="G3619" i="71"/>
  <c r="G3620" i="71"/>
  <c r="G3621" i="71"/>
  <c r="G3622" i="71"/>
  <c r="G3623" i="71"/>
  <c r="G3624" i="71"/>
  <c r="G3625" i="71"/>
  <c r="O3625" i="71" s="1"/>
  <c r="G3626" i="71"/>
  <c r="O3626" i="71" s="1"/>
  <c r="G3627" i="71"/>
  <c r="O3627" i="71" s="1"/>
  <c r="G3628" i="71"/>
  <c r="G3629" i="71"/>
  <c r="G3630" i="71"/>
  <c r="O3630" i="71" s="1"/>
  <c r="G3631" i="71"/>
  <c r="O3631" i="71" s="1"/>
  <c r="G3632" i="71"/>
  <c r="G3633" i="71"/>
  <c r="O3633" i="71" s="1"/>
  <c r="G3634" i="71"/>
  <c r="G3635" i="71"/>
  <c r="G3636" i="71"/>
  <c r="G3637" i="71"/>
  <c r="G3638" i="71"/>
  <c r="G3639" i="71"/>
  <c r="O3639" i="71" s="1"/>
  <c r="G3640" i="71"/>
  <c r="G3641" i="71"/>
  <c r="G3642" i="71"/>
  <c r="G3643" i="71"/>
  <c r="G3644" i="71"/>
  <c r="G3645" i="71"/>
  <c r="O3645" i="71" s="1"/>
  <c r="G3646" i="71"/>
  <c r="O3646" i="71" s="1"/>
  <c r="G3647" i="71"/>
  <c r="O3647" i="71" s="1"/>
  <c r="G3648" i="71"/>
  <c r="G3649" i="71"/>
  <c r="G3650" i="71"/>
  <c r="G3651" i="71"/>
  <c r="G3652" i="71"/>
  <c r="G3653" i="71"/>
  <c r="G3654" i="71"/>
  <c r="G3655" i="71"/>
  <c r="G3656" i="71"/>
  <c r="G3657" i="71"/>
  <c r="G3658" i="71"/>
  <c r="G3659" i="71"/>
  <c r="G3660" i="71"/>
  <c r="G3661" i="71"/>
  <c r="G3662" i="71"/>
  <c r="G3663" i="71"/>
  <c r="G3664" i="71"/>
  <c r="G3665" i="71"/>
  <c r="G3666" i="71"/>
  <c r="G3667" i="71"/>
  <c r="G3668" i="71"/>
  <c r="G3669" i="71"/>
  <c r="G3670" i="71"/>
  <c r="G3671" i="71"/>
  <c r="G3672" i="71"/>
  <c r="G3673" i="71"/>
  <c r="G3674" i="71"/>
  <c r="G3675" i="71"/>
  <c r="G3676" i="71"/>
  <c r="G3677" i="71"/>
  <c r="G3678" i="71"/>
  <c r="G3679" i="71"/>
  <c r="G3680" i="71"/>
  <c r="G3681" i="71"/>
  <c r="G3682" i="71"/>
  <c r="G3683" i="71"/>
  <c r="G3684" i="71"/>
  <c r="G3685" i="71"/>
  <c r="G3686" i="71"/>
  <c r="G3687" i="71"/>
  <c r="G3688" i="71"/>
  <c r="G3689" i="71"/>
  <c r="O3689" i="71" s="1"/>
  <c r="G3690" i="71"/>
  <c r="O3690" i="71" s="1"/>
  <c r="G3691" i="71"/>
  <c r="O3691" i="71" s="1"/>
  <c r="G3692" i="71"/>
  <c r="G3693" i="71"/>
  <c r="G3694" i="71"/>
  <c r="G3695" i="71"/>
  <c r="G3696" i="71"/>
  <c r="G3697" i="71"/>
  <c r="G3698" i="71"/>
  <c r="G3699" i="71"/>
  <c r="G3700" i="71"/>
  <c r="G3701" i="71"/>
  <c r="G3702" i="71"/>
  <c r="G3703" i="71"/>
  <c r="G3704" i="71"/>
  <c r="G3705" i="71"/>
  <c r="O3705" i="71" s="1"/>
  <c r="G3706" i="71"/>
  <c r="O3706" i="71" s="1"/>
  <c r="G3707" i="71"/>
  <c r="O3707" i="71" s="1"/>
  <c r="G3708" i="71"/>
  <c r="G3709" i="71"/>
  <c r="G3710" i="71"/>
  <c r="G3711" i="71"/>
  <c r="O3711" i="71" s="1"/>
  <c r="G3712" i="71"/>
  <c r="G3713" i="71"/>
  <c r="G3714" i="71"/>
  <c r="G3715" i="71"/>
  <c r="O3715" i="71" s="1"/>
  <c r="G3716" i="71"/>
  <c r="G3717" i="71"/>
  <c r="G3718" i="71"/>
  <c r="G3719" i="71"/>
  <c r="G3720" i="71"/>
  <c r="G3721" i="71"/>
  <c r="G3722" i="71"/>
  <c r="G3723" i="71"/>
  <c r="G3724" i="71"/>
  <c r="G3725" i="71"/>
  <c r="G3726" i="71"/>
  <c r="G3727" i="71"/>
  <c r="G3728" i="71"/>
  <c r="O3728" i="71" s="1"/>
  <c r="G3729" i="71"/>
  <c r="G3730" i="71"/>
  <c r="G3731" i="71"/>
  <c r="G3732" i="71"/>
  <c r="G3733" i="71"/>
  <c r="G3734" i="71"/>
  <c r="O3734" i="71" s="1"/>
  <c r="G3735" i="71"/>
  <c r="O3735" i="71" s="1"/>
  <c r="G3736" i="71"/>
  <c r="O3736" i="71" s="1"/>
  <c r="G3737" i="71"/>
  <c r="G3738" i="71"/>
  <c r="O3738" i="71" s="1"/>
  <c r="G3739" i="71"/>
  <c r="G3740" i="71"/>
  <c r="G3741" i="71"/>
  <c r="G3742" i="71"/>
  <c r="G3743" i="71"/>
  <c r="G3744" i="71"/>
  <c r="G3745" i="71"/>
  <c r="G3746" i="71"/>
  <c r="G3747" i="71"/>
  <c r="G3748" i="71"/>
  <c r="G3749" i="71"/>
  <c r="G3750" i="71"/>
  <c r="G3751" i="71"/>
  <c r="G3752" i="71"/>
  <c r="G3753" i="71"/>
  <c r="G3754" i="71"/>
  <c r="G3755" i="71"/>
  <c r="G3756" i="71"/>
  <c r="G3757" i="71"/>
  <c r="G3758" i="71"/>
  <c r="G3759" i="71"/>
  <c r="G3760" i="71"/>
  <c r="G3761" i="71"/>
  <c r="G3762" i="71"/>
  <c r="G3763" i="71"/>
  <c r="G3764" i="71"/>
  <c r="G3765" i="71"/>
  <c r="G3766" i="71"/>
  <c r="G3767" i="71"/>
  <c r="O3767" i="71" s="1"/>
  <c r="G3768" i="71"/>
  <c r="G3769" i="71"/>
  <c r="O3769" i="71" s="1"/>
  <c r="G3770" i="71"/>
  <c r="O3770" i="71" s="1"/>
  <c r="G3771" i="71"/>
  <c r="O3771" i="71" s="1"/>
  <c r="G3772" i="71"/>
  <c r="G3773" i="71"/>
  <c r="G3774" i="71"/>
  <c r="G3775" i="71"/>
  <c r="G3776" i="71"/>
  <c r="G3777" i="71"/>
  <c r="G3778" i="71"/>
  <c r="G3779" i="71"/>
  <c r="G3780" i="71"/>
  <c r="G3781" i="71"/>
  <c r="G3782" i="71"/>
  <c r="G3783" i="71"/>
  <c r="G3784" i="71"/>
  <c r="G3785" i="71"/>
  <c r="G3786" i="71"/>
  <c r="G3787" i="71"/>
  <c r="G3788" i="71"/>
  <c r="O3788" i="71" s="1"/>
  <c r="G3789" i="71"/>
  <c r="G3790" i="71"/>
  <c r="G3791" i="71"/>
  <c r="O3791" i="71" s="1"/>
  <c r="G3792" i="71"/>
  <c r="G3793" i="71"/>
  <c r="G3794" i="71"/>
  <c r="G3795" i="71"/>
  <c r="O3795" i="71" s="1"/>
  <c r="G3796" i="71"/>
  <c r="G3797" i="71"/>
  <c r="G3798" i="71"/>
  <c r="G3799" i="71"/>
  <c r="G3800" i="71"/>
  <c r="G3801" i="71"/>
  <c r="G3802" i="71"/>
  <c r="G3803" i="71"/>
  <c r="G3804" i="71"/>
  <c r="G3805" i="71"/>
  <c r="G3806" i="71"/>
  <c r="O3806" i="71" s="1"/>
  <c r="G3807" i="71"/>
  <c r="O3807" i="71" s="1"/>
  <c r="G3808" i="71"/>
  <c r="O3808" i="71" s="1"/>
  <c r="G3809" i="71"/>
  <c r="G3810" i="71"/>
  <c r="O3810" i="71" s="1"/>
  <c r="G3811" i="71"/>
  <c r="O3811" i="71" s="1"/>
  <c r="G3812" i="71"/>
  <c r="G3813" i="71"/>
  <c r="G3814" i="71"/>
  <c r="G3815" i="71"/>
  <c r="G3816" i="71"/>
  <c r="G3817" i="71"/>
  <c r="G3818" i="71"/>
  <c r="G3819" i="71"/>
  <c r="G3820" i="71"/>
  <c r="G3821" i="71"/>
  <c r="G3822" i="71"/>
  <c r="G3823" i="71"/>
  <c r="G3824" i="71"/>
  <c r="G3825" i="71"/>
  <c r="G3826" i="71"/>
  <c r="G3827" i="71"/>
  <c r="G3828" i="71"/>
  <c r="G3829" i="71"/>
  <c r="G3830" i="71"/>
  <c r="G3831" i="71"/>
  <c r="G3832" i="71"/>
  <c r="G3833" i="71"/>
  <c r="G3834" i="71"/>
  <c r="G3835" i="71"/>
  <c r="G3836" i="71"/>
  <c r="G3837" i="71"/>
  <c r="G3838" i="71"/>
  <c r="G3839" i="71"/>
  <c r="G3840" i="71"/>
  <c r="G3841" i="71"/>
  <c r="G3842" i="71"/>
  <c r="G3843" i="71"/>
  <c r="G3844" i="71"/>
  <c r="G3845" i="71"/>
  <c r="G3846" i="71"/>
  <c r="O3846" i="71" s="1"/>
  <c r="G3847" i="71"/>
  <c r="G3848" i="71"/>
  <c r="O3848" i="71" s="1"/>
  <c r="G3849" i="71"/>
  <c r="G3850" i="71"/>
  <c r="G3851" i="71"/>
  <c r="G3852" i="71"/>
  <c r="G3853" i="71"/>
  <c r="G3854" i="71"/>
  <c r="G3855" i="71"/>
  <c r="G3856" i="71"/>
  <c r="G3857" i="71"/>
  <c r="G3858" i="71"/>
  <c r="G3859" i="71"/>
  <c r="G3860" i="71"/>
  <c r="G3861" i="71"/>
  <c r="G3862" i="71"/>
  <c r="G3863" i="71"/>
  <c r="G3864" i="71"/>
  <c r="G3865" i="71"/>
  <c r="O3865" i="71" s="1"/>
  <c r="G3866" i="71"/>
  <c r="O3866" i="71" s="1"/>
  <c r="G3867" i="71"/>
  <c r="O3867" i="71" s="1"/>
  <c r="G3868" i="71"/>
  <c r="O3868" i="71" s="1"/>
  <c r="G3869" i="71"/>
  <c r="G3870" i="71"/>
  <c r="O3870" i="71" s="1"/>
  <c r="G3871" i="71"/>
  <c r="O3871" i="71" s="1"/>
  <c r="G3872" i="71"/>
  <c r="G3873" i="71"/>
  <c r="G3874" i="71"/>
  <c r="G3875" i="71"/>
  <c r="G3876" i="71"/>
  <c r="G3877" i="71"/>
  <c r="G3878" i="71"/>
  <c r="G3879" i="71"/>
  <c r="G3880" i="71"/>
  <c r="G3881" i="71"/>
  <c r="G3882" i="71"/>
  <c r="G3883" i="71"/>
  <c r="G3884" i="71"/>
  <c r="G3885" i="71"/>
  <c r="O3885" i="71" s="1"/>
  <c r="G3886" i="71"/>
  <c r="G3887" i="71"/>
  <c r="O3887" i="71" s="1"/>
  <c r="G3888" i="71"/>
  <c r="G3889" i="71"/>
  <c r="O3889" i="71" s="1"/>
  <c r="G3890" i="71"/>
  <c r="G3891" i="71"/>
  <c r="G3892" i="71"/>
  <c r="O3892" i="71" s="1"/>
  <c r="G3893" i="71"/>
  <c r="G3894" i="71"/>
  <c r="G3895" i="71"/>
  <c r="G3896" i="71"/>
  <c r="G3897" i="71"/>
  <c r="G3898" i="71"/>
  <c r="G3899" i="71"/>
  <c r="G3900" i="71"/>
  <c r="G3901" i="71"/>
  <c r="G3902" i="71"/>
  <c r="G3903" i="71"/>
  <c r="G3904" i="71"/>
  <c r="G3905" i="71"/>
  <c r="G3906" i="71"/>
  <c r="G3907" i="71"/>
  <c r="G3908" i="71"/>
  <c r="G3909" i="71"/>
  <c r="G3910" i="71"/>
  <c r="G3911" i="71"/>
  <c r="G3912" i="71"/>
  <c r="G3913" i="71"/>
  <c r="O3913" i="71" s="1"/>
  <c r="G3914" i="71"/>
  <c r="G3915" i="71"/>
  <c r="O3915" i="71" s="1"/>
  <c r="G3916" i="71"/>
  <c r="G3917" i="71"/>
  <c r="O3917" i="71" s="1"/>
  <c r="G3918" i="71"/>
  <c r="G3919" i="71"/>
  <c r="G3920" i="71"/>
  <c r="G3921" i="71"/>
  <c r="G3922" i="71"/>
  <c r="G3923" i="71"/>
  <c r="G3924" i="71"/>
  <c r="G3925" i="71"/>
  <c r="O3925" i="71" s="1"/>
  <c r="G3926" i="71"/>
  <c r="O3926" i="71" s="1"/>
  <c r="G3927" i="71"/>
  <c r="O3927" i="71" s="1"/>
  <c r="G3928" i="71"/>
  <c r="G3929" i="71"/>
  <c r="G3930" i="71"/>
  <c r="G3931" i="71"/>
  <c r="G3932" i="71"/>
  <c r="G3933" i="71"/>
  <c r="G3934" i="71"/>
  <c r="O3934" i="71" s="1"/>
  <c r="G3935" i="71"/>
  <c r="O3935" i="71" s="1"/>
  <c r="G3936" i="71"/>
  <c r="G3937" i="71"/>
  <c r="G3938" i="71"/>
  <c r="G3939" i="71"/>
  <c r="G3940" i="71"/>
  <c r="G3941" i="71"/>
  <c r="G3942" i="71"/>
  <c r="G3943" i="71"/>
  <c r="G3944" i="71"/>
  <c r="G3945" i="71"/>
  <c r="G3946" i="71"/>
  <c r="O3946" i="71" s="1"/>
  <c r="G3947" i="71"/>
  <c r="G3948" i="71"/>
  <c r="G3949" i="71"/>
  <c r="G3950" i="71"/>
  <c r="G3951" i="71"/>
  <c r="G3952" i="71"/>
  <c r="G3953" i="71"/>
  <c r="G3954" i="71"/>
  <c r="G3955" i="71"/>
  <c r="G3956" i="71"/>
  <c r="G3957" i="71"/>
  <c r="G3958" i="71"/>
  <c r="G3959" i="71"/>
  <c r="G3960" i="71"/>
  <c r="G3961" i="71"/>
  <c r="G3962" i="71"/>
  <c r="G3963" i="71"/>
  <c r="G3964" i="71"/>
  <c r="G3965" i="71"/>
  <c r="G3966" i="71"/>
  <c r="O3966" i="71" s="1"/>
  <c r="G3967" i="71"/>
  <c r="G3968" i="71"/>
  <c r="G3969" i="71"/>
  <c r="O3969" i="71" s="1"/>
  <c r="G3970" i="71"/>
  <c r="G3971" i="71"/>
  <c r="G3972" i="71"/>
  <c r="G3973" i="71"/>
  <c r="G3974" i="71"/>
  <c r="G3975" i="71"/>
  <c r="G3976" i="71"/>
  <c r="G3977" i="71"/>
  <c r="G3978" i="71"/>
  <c r="G3979" i="71"/>
  <c r="G3980" i="71"/>
  <c r="G3981" i="71"/>
  <c r="G3982" i="71"/>
  <c r="G3983" i="71"/>
  <c r="G3984" i="71"/>
  <c r="G3985" i="71"/>
  <c r="G3986" i="71"/>
  <c r="G3987" i="71"/>
  <c r="G3988" i="71"/>
  <c r="G3989" i="71"/>
  <c r="O3989" i="71" s="1"/>
  <c r="G3990" i="71"/>
  <c r="O3990" i="71" s="1"/>
  <c r="G3991" i="71"/>
  <c r="O3991" i="71" s="1"/>
  <c r="G3992" i="71"/>
  <c r="O3992" i="71" s="1"/>
  <c r="G3993" i="71"/>
  <c r="G3994" i="71"/>
  <c r="G3995" i="71"/>
  <c r="G3996" i="71"/>
  <c r="G3997" i="71"/>
  <c r="G3998" i="71"/>
  <c r="G3999" i="71"/>
  <c r="G4000" i="71"/>
  <c r="G4001" i="71"/>
  <c r="G4002" i="71"/>
  <c r="G4003" i="71"/>
  <c r="G4004" i="71"/>
  <c r="G4005" i="71"/>
  <c r="G4006" i="71"/>
  <c r="O4006" i="71" s="1"/>
  <c r="G4007" i="71"/>
  <c r="G4008" i="71"/>
  <c r="G4009" i="71"/>
  <c r="G4010" i="71"/>
  <c r="G4011" i="71"/>
  <c r="O4011" i="71" s="1"/>
  <c r="G4012" i="71"/>
  <c r="G4013" i="71"/>
  <c r="G4014" i="71"/>
  <c r="O4014" i="71" s="1"/>
  <c r="G4015" i="71"/>
  <c r="O4015" i="71" s="1"/>
  <c r="G4016" i="71"/>
  <c r="O4016" i="71" s="1"/>
  <c r="G4017" i="71"/>
  <c r="G4018" i="71"/>
  <c r="G4019" i="71"/>
  <c r="O4019" i="71" s="1"/>
  <c r="G4020" i="71"/>
  <c r="G4021" i="71"/>
  <c r="G4022" i="71"/>
  <c r="G4023" i="71"/>
  <c r="G4024" i="71"/>
  <c r="G4025" i="71"/>
  <c r="O4025" i="71" s="1"/>
  <c r="G4026" i="71"/>
  <c r="O4026" i="71" s="1"/>
  <c r="G4027" i="71"/>
  <c r="O4027" i="71" s="1"/>
  <c r="G4028" i="71"/>
  <c r="G4029" i="71"/>
  <c r="G4030" i="71"/>
  <c r="G4031" i="71"/>
  <c r="G4032" i="71"/>
  <c r="G4033" i="71"/>
  <c r="G4034" i="71"/>
  <c r="G4035" i="71"/>
  <c r="G4036" i="71"/>
  <c r="G4037" i="71"/>
  <c r="G4038" i="71"/>
  <c r="G4039" i="71"/>
  <c r="G4040" i="71"/>
  <c r="G4041" i="71"/>
  <c r="G4042" i="71"/>
  <c r="G4043" i="71"/>
  <c r="G4044" i="71"/>
  <c r="G4045" i="71"/>
  <c r="G4046" i="71"/>
  <c r="G4047" i="71"/>
  <c r="G4048" i="71"/>
  <c r="G4049" i="71"/>
  <c r="G4050" i="71"/>
  <c r="G4051" i="71"/>
  <c r="G4052" i="71"/>
  <c r="G4053" i="71"/>
  <c r="G4054" i="71"/>
  <c r="G4055" i="71"/>
  <c r="G4056" i="71"/>
  <c r="G4057" i="71"/>
  <c r="G4058" i="71"/>
  <c r="G4059" i="71"/>
  <c r="G4060" i="71"/>
  <c r="G4061" i="71"/>
  <c r="G4062" i="71"/>
  <c r="G4063" i="71"/>
  <c r="G4064" i="71"/>
  <c r="G4065" i="71"/>
  <c r="G4066" i="71"/>
  <c r="G4067" i="71"/>
  <c r="G4068" i="71"/>
  <c r="G4069" i="71"/>
  <c r="G4070" i="71"/>
  <c r="G4071" i="71"/>
  <c r="O4071" i="71" s="1"/>
  <c r="G4072" i="71"/>
  <c r="G4073" i="71"/>
  <c r="G4074" i="71"/>
  <c r="G4075" i="71"/>
  <c r="G4076" i="71"/>
  <c r="G4077" i="71"/>
  <c r="G4078" i="71"/>
  <c r="G4079" i="71"/>
  <c r="G4080" i="71"/>
  <c r="G4081" i="71"/>
  <c r="G4082" i="71"/>
  <c r="G4083" i="71"/>
  <c r="G4084" i="71"/>
  <c r="G4085" i="71"/>
  <c r="O4085" i="71" s="1"/>
  <c r="G4086" i="71"/>
  <c r="O4086" i="71" s="1"/>
  <c r="G4087" i="71"/>
  <c r="O4087" i="71" s="1"/>
  <c r="G4088" i="71"/>
  <c r="O4088" i="71" s="1"/>
  <c r="G4089" i="71"/>
  <c r="G4090" i="71"/>
  <c r="G4091" i="71"/>
  <c r="G4092" i="71"/>
  <c r="O4092" i="71" s="1"/>
  <c r="G4093" i="71"/>
  <c r="G4094" i="71"/>
  <c r="G4095" i="71"/>
  <c r="O4095" i="71" s="1"/>
  <c r="G4096" i="71"/>
  <c r="G4097" i="71"/>
  <c r="G4098" i="71"/>
  <c r="G4099" i="71"/>
  <c r="G4100" i="71"/>
  <c r="G4101" i="71"/>
  <c r="G4102" i="71"/>
  <c r="G4103" i="71"/>
  <c r="G4104" i="71"/>
  <c r="G4105" i="71"/>
  <c r="O4105" i="71" s="1"/>
  <c r="G4106" i="71"/>
  <c r="G4107" i="71"/>
  <c r="O4107" i="71" s="1"/>
  <c r="G4108" i="71"/>
  <c r="O4108" i="71" s="1"/>
  <c r="G4109" i="71"/>
  <c r="O4109" i="71" s="1"/>
  <c r="G4110" i="71"/>
  <c r="G4111" i="71"/>
  <c r="G4112" i="71"/>
  <c r="G4113" i="71"/>
  <c r="G4114" i="71"/>
  <c r="G4115" i="71"/>
  <c r="G4116" i="71"/>
  <c r="G4117" i="71"/>
  <c r="G4118" i="71"/>
  <c r="G4119" i="71"/>
  <c r="G4120" i="71"/>
  <c r="G4121" i="71"/>
  <c r="G4122" i="71"/>
  <c r="G4123" i="71"/>
  <c r="G4124" i="71"/>
  <c r="G4125" i="71"/>
  <c r="G4126" i="71"/>
  <c r="G4127" i="71"/>
  <c r="G4128" i="71"/>
  <c r="G4129" i="71"/>
  <c r="G4130" i="71"/>
  <c r="G4131" i="71"/>
  <c r="G4132" i="71"/>
  <c r="G4133" i="71"/>
  <c r="G4134" i="71"/>
  <c r="G4135" i="71"/>
  <c r="G4136" i="71"/>
  <c r="O4136" i="71" s="1"/>
  <c r="G4137" i="71"/>
  <c r="G4138" i="71"/>
  <c r="O4138" i="71" s="1"/>
  <c r="G4139" i="71"/>
  <c r="G4140" i="71"/>
  <c r="G4141" i="71"/>
  <c r="G4142" i="71"/>
  <c r="G4143" i="71"/>
  <c r="G4144" i="71"/>
  <c r="G4145" i="71"/>
  <c r="O4145" i="71" s="1"/>
  <c r="G4146" i="71"/>
  <c r="O4146" i="71" s="1"/>
  <c r="G4147" i="71"/>
  <c r="O4147" i="71" s="1"/>
  <c r="G4148" i="71"/>
  <c r="G4149" i="71"/>
  <c r="G4150" i="71"/>
  <c r="G4151" i="71"/>
  <c r="G4152" i="71"/>
  <c r="G4153" i="71"/>
  <c r="G4154" i="71"/>
  <c r="G4155" i="71"/>
  <c r="G4156" i="71"/>
  <c r="G4157" i="71"/>
  <c r="G4158" i="71"/>
  <c r="G4159" i="71"/>
  <c r="G4160" i="71"/>
  <c r="G4161" i="71"/>
  <c r="G4162" i="71"/>
  <c r="G4163" i="71"/>
  <c r="G4164" i="71"/>
  <c r="G4165" i="71"/>
  <c r="O4165" i="71" s="1"/>
  <c r="G4166" i="71"/>
  <c r="O4166" i="71" s="1"/>
  <c r="G4167" i="71"/>
  <c r="G4168" i="71"/>
  <c r="G4169" i="71"/>
  <c r="G4170" i="71"/>
  <c r="G4171" i="71"/>
  <c r="G4172" i="71"/>
  <c r="G4173" i="71"/>
  <c r="G4174" i="71"/>
  <c r="G4175" i="71"/>
  <c r="G4176" i="71"/>
  <c r="G4177" i="71"/>
  <c r="G4178" i="71"/>
  <c r="G4179" i="71"/>
  <c r="G4180" i="71"/>
  <c r="G4181" i="71"/>
  <c r="G4182" i="71"/>
  <c r="G4183" i="71"/>
  <c r="G4184" i="71"/>
  <c r="G4185" i="71"/>
  <c r="G4186" i="71"/>
  <c r="G4187" i="71"/>
  <c r="G4188" i="71"/>
  <c r="G4189" i="71"/>
  <c r="O4189" i="71" s="1"/>
  <c r="G4190" i="71"/>
  <c r="G4191" i="71"/>
  <c r="O4191" i="71" s="1"/>
  <c r="G4192" i="71"/>
  <c r="G4193" i="71"/>
  <c r="G4194" i="71"/>
  <c r="G4195" i="71"/>
  <c r="G4196" i="71"/>
  <c r="G4197" i="71"/>
  <c r="G4198" i="71"/>
  <c r="G4199" i="71"/>
  <c r="G4200" i="71"/>
  <c r="G4201" i="71"/>
  <c r="G4202" i="71"/>
  <c r="G4203" i="71"/>
  <c r="G4204" i="71"/>
  <c r="G4205" i="71"/>
  <c r="G4206" i="71"/>
  <c r="G4207" i="71"/>
  <c r="G4208" i="71"/>
  <c r="O4208" i="71" s="1"/>
  <c r="G4209" i="71"/>
  <c r="G4210" i="71"/>
  <c r="O4210" i="71" s="1"/>
  <c r="G4211" i="71"/>
  <c r="G4212" i="71"/>
  <c r="G4213" i="71"/>
  <c r="G4214" i="71"/>
  <c r="G4215" i="71"/>
  <c r="O4215" i="71" s="1"/>
  <c r="G4216" i="71"/>
  <c r="G4217" i="71"/>
  <c r="G4218" i="71"/>
  <c r="G4219" i="71"/>
  <c r="G4220" i="71"/>
  <c r="G4221" i="71"/>
  <c r="G4222" i="71"/>
  <c r="G4223" i="71"/>
  <c r="G4224" i="71"/>
  <c r="G4225" i="71"/>
  <c r="G4226" i="71"/>
  <c r="G4227" i="71"/>
  <c r="O4227" i="71" s="1"/>
  <c r="G4228" i="71"/>
  <c r="G4229" i="71"/>
  <c r="G4230" i="71"/>
  <c r="G4231" i="71"/>
  <c r="G4232" i="71"/>
  <c r="G4233" i="71"/>
  <c r="G4234" i="71"/>
  <c r="O4234" i="71" s="1"/>
  <c r="G4235" i="71"/>
  <c r="G4236" i="71"/>
  <c r="O4236" i="71" s="1"/>
  <c r="G4237" i="71"/>
  <c r="G4238" i="71"/>
  <c r="G4239" i="71"/>
  <c r="O4239" i="71" s="1"/>
  <c r="G4240" i="71"/>
  <c r="G4241" i="71"/>
  <c r="G4242" i="71"/>
  <c r="G4243" i="71"/>
  <c r="G4244" i="71"/>
  <c r="G4245" i="71"/>
  <c r="O4245" i="71" s="1"/>
  <c r="G4246" i="71"/>
  <c r="O4246" i="71" s="1"/>
  <c r="G4247" i="71"/>
  <c r="G4248" i="71"/>
  <c r="O4248" i="71" s="1"/>
  <c r="G4249" i="71"/>
  <c r="G4250" i="71"/>
  <c r="G4251" i="71"/>
  <c r="G4252" i="71"/>
  <c r="G4253" i="71"/>
  <c r="G4254" i="71"/>
  <c r="G4255" i="71"/>
  <c r="G4256" i="71"/>
  <c r="G4257" i="71"/>
  <c r="G4258" i="71"/>
  <c r="G4259" i="71"/>
  <c r="G4260" i="71"/>
  <c r="G4261" i="71"/>
  <c r="G4262" i="71"/>
  <c r="G4263" i="71"/>
  <c r="G4264" i="71"/>
  <c r="G4265" i="71"/>
  <c r="G4266" i="71"/>
  <c r="O4266" i="71" s="1"/>
  <c r="G4267" i="71"/>
  <c r="G4268" i="71"/>
  <c r="G4269" i="71"/>
  <c r="O4269" i="71" s="1"/>
  <c r="G4270" i="71"/>
  <c r="G4271" i="71"/>
  <c r="G4272" i="71"/>
  <c r="G4273" i="71"/>
  <c r="G4274" i="71"/>
  <c r="G4275" i="71"/>
  <c r="G4276" i="71"/>
  <c r="G4277" i="71"/>
  <c r="G4278" i="71"/>
  <c r="G4279" i="71"/>
  <c r="G4280" i="71"/>
  <c r="G4281" i="71"/>
  <c r="G4282" i="71"/>
  <c r="G4283" i="71"/>
  <c r="G4284" i="71"/>
  <c r="G4285" i="71"/>
  <c r="G4286" i="71"/>
  <c r="G4287" i="71"/>
  <c r="G4288" i="71"/>
  <c r="G4289" i="71"/>
  <c r="G4290" i="71"/>
  <c r="G4291" i="71"/>
  <c r="G4292" i="71"/>
  <c r="G4293" i="71"/>
  <c r="G4294" i="71"/>
  <c r="O4294" i="71" s="1"/>
  <c r="G4295" i="71"/>
  <c r="G4296" i="71"/>
  <c r="G4297" i="71"/>
  <c r="G4298" i="71"/>
  <c r="G4299" i="71"/>
  <c r="G4300" i="71"/>
  <c r="G4301" i="71"/>
  <c r="G4302" i="71"/>
  <c r="G4303" i="71"/>
  <c r="G4304" i="71"/>
  <c r="G4305" i="71"/>
  <c r="G4306" i="71"/>
  <c r="O4306" i="71" s="1"/>
  <c r="G4307" i="71"/>
  <c r="G4308" i="71"/>
  <c r="G4309" i="71"/>
  <c r="O4309" i="71" s="1"/>
  <c r="G4310" i="71"/>
  <c r="O4310" i="71" s="1"/>
  <c r="G4311" i="71"/>
  <c r="O4311" i="71" s="1"/>
  <c r="G4312" i="71"/>
  <c r="G4313" i="71"/>
  <c r="G4314" i="71"/>
  <c r="O4314" i="71" s="1"/>
  <c r="G4315" i="71"/>
  <c r="O4315" i="71" s="1"/>
  <c r="G4316" i="71"/>
  <c r="O4316" i="71" s="1"/>
  <c r="G4317" i="71"/>
  <c r="G4318" i="71"/>
  <c r="G4319" i="71"/>
  <c r="G4320" i="71"/>
  <c r="G4321" i="71"/>
  <c r="G4322" i="71"/>
  <c r="G4323" i="71"/>
  <c r="G4324" i="71"/>
  <c r="G4325" i="71"/>
  <c r="O4325" i="71" s="1"/>
  <c r="G4326" i="71"/>
  <c r="G4327" i="71"/>
  <c r="G4328" i="71"/>
  <c r="G4329" i="71"/>
  <c r="G4330" i="71"/>
  <c r="G4331" i="71"/>
  <c r="G4332" i="71"/>
  <c r="G4333" i="71"/>
  <c r="G4334" i="71"/>
  <c r="G4335" i="71"/>
  <c r="G4336" i="71"/>
  <c r="G4337" i="71"/>
  <c r="G4338" i="71"/>
  <c r="G4339" i="71"/>
  <c r="G4340" i="71"/>
  <c r="G4341" i="71"/>
  <c r="G4342" i="71"/>
  <c r="G4343" i="71"/>
  <c r="G4344" i="71"/>
  <c r="G4345" i="71"/>
  <c r="G4346" i="71"/>
  <c r="G4347" i="71"/>
  <c r="G4348" i="71"/>
  <c r="G4349" i="71"/>
  <c r="G4350" i="71"/>
  <c r="G4351" i="71"/>
  <c r="G4352" i="71"/>
  <c r="G4353" i="71"/>
  <c r="G4354" i="71"/>
  <c r="G4355" i="71"/>
  <c r="G4356" i="71"/>
  <c r="G4357" i="71"/>
  <c r="G4358" i="71"/>
  <c r="G4359" i="71"/>
  <c r="G4360" i="71"/>
  <c r="G4361" i="71"/>
  <c r="G4362" i="71"/>
  <c r="G4363" i="71"/>
  <c r="G4364" i="71"/>
  <c r="G4365" i="71"/>
  <c r="G4366" i="71"/>
  <c r="O4366" i="71" s="1"/>
  <c r="G4367" i="71"/>
  <c r="O4367" i="71" s="1"/>
  <c r="G4368" i="71"/>
  <c r="O4368" i="71" s="1"/>
  <c r="G4369" i="71"/>
  <c r="O4369" i="71" s="1"/>
  <c r="G4370" i="71"/>
  <c r="O4370" i="71" s="1"/>
  <c r="G4371" i="71"/>
  <c r="O4371" i="71" s="1"/>
  <c r="G4372" i="71"/>
  <c r="G4373" i="71"/>
  <c r="G4374" i="71"/>
  <c r="G4375" i="71"/>
  <c r="G4376" i="71"/>
  <c r="G4377" i="71"/>
  <c r="G4378" i="71"/>
  <c r="G4379" i="71"/>
  <c r="G4380" i="71"/>
  <c r="G4381" i="71"/>
  <c r="G4382" i="71"/>
  <c r="G4383" i="71"/>
  <c r="G4384" i="71"/>
  <c r="G4385" i="71"/>
  <c r="G4386" i="71"/>
  <c r="G4387" i="71"/>
  <c r="O4387" i="71" s="1"/>
  <c r="G4388" i="71"/>
  <c r="G4389" i="71"/>
  <c r="G4390" i="71"/>
  <c r="O4390" i="71" s="1"/>
  <c r="G4391" i="71"/>
  <c r="G4392" i="71"/>
  <c r="G4393" i="71"/>
  <c r="G4394" i="71"/>
  <c r="G4395" i="71"/>
  <c r="O4395" i="71" s="1"/>
  <c r="G4396" i="71"/>
  <c r="G4397" i="71"/>
  <c r="G4398" i="71"/>
  <c r="G4399" i="71"/>
  <c r="G4400" i="71"/>
  <c r="G4401" i="71"/>
  <c r="G4402" i="71"/>
  <c r="G4403" i="71"/>
  <c r="G4404" i="71"/>
  <c r="G4405" i="71"/>
  <c r="G4406" i="71"/>
  <c r="O4406" i="71" s="1"/>
  <c r="G4407" i="71"/>
  <c r="O4407" i="71" s="1"/>
  <c r="G4408" i="71"/>
  <c r="O4408" i="71" s="1"/>
  <c r="G4409" i="71"/>
  <c r="O4409" i="71" s="1"/>
  <c r="G4410" i="71"/>
  <c r="G4411" i="71"/>
  <c r="G4412" i="71"/>
  <c r="G4413" i="71"/>
  <c r="G4414" i="71"/>
  <c r="G4415" i="71"/>
  <c r="G4416" i="71"/>
  <c r="G4417" i="71"/>
  <c r="G4418" i="71"/>
  <c r="G4419" i="71"/>
  <c r="G4420" i="71"/>
  <c r="G4421" i="71"/>
  <c r="G4422" i="71"/>
  <c r="G4423" i="71"/>
  <c r="G4424" i="71"/>
  <c r="G4425" i="71"/>
  <c r="G4426" i="71"/>
  <c r="G4427" i="71"/>
  <c r="O4427" i="71" s="1"/>
  <c r="G4428" i="71"/>
  <c r="G4429" i="71"/>
  <c r="G4430" i="71"/>
  <c r="G4431" i="71"/>
  <c r="G4432" i="71"/>
  <c r="G4433" i="71"/>
  <c r="O4433" i="71" s="1"/>
  <c r="G4434" i="71"/>
  <c r="O4434" i="71" s="1"/>
  <c r="G4435" i="71"/>
  <c r="O4435" i="71" s="1"/>
  <c r="G4436" i="71"/>
  <c r="G4437" i="71"/>
  <c r="G4438" i="71"/>
  <c r="G4439" i="71"/>
  <c r="G4440" i="71"/>
  <c r="G4441" i="71"/>
  <c r="G4442" i="71"/>
  <c r="G4443" i="71"/>
  <c r="G4444" i="71"/>
  <c r="G4445" i="71"/>
  <c r="G4446" i="71"/>
  <c r="O4446" i="71" s="1"/>
  <c r="G4447" i="71"/>
  <c r="G4448" i="71"/>
  <c r="G4449" i="71"/>
  <c r="G4450" i="71"/>
  <c r="G4451" i="71"/>
  <c r="G4452" i="71"/>
  <c r="G4453" i="71"/>
  <c r="G4454" i="71"/>
  <c r="G4455" i="71"/>
  <c r="G4456" i="71"/>
  <c r="G4457" i="71"/>
  <c r="G4458" i="71"/>
  <c r="G4459" i="71"/>
  <c r="G4460" i="71"/>
  <c r="G4461" i="71"/>
  <c r="G4462" i="71"/>
  <c r="G4463" i="71"/>
  <c r="G4464" i="71"/>
  <c r="G4465" i="71"/>
  <c r="O4465" i="71" s="1"/>
  <c r="G4466" i="71"/>
  <c r="G4467" i="71"/>
  <c r="G4468" i="71"/>
  <c r="G4469" i="71"/>
  <c r="O4469" i="71" s="1"/>
  <c r="G4470" i="71"/>
  <c r="G4471" i="71"/>
  <c r="G4472" i="71"/>
  <c r="O4472" i="71" s="1"/>
  <c r="G4473" i="71"/>
  <c r="G4474" i="71"/>
  <c r="G4475" i="71"/>
  <c r="G4476" i="71"/>
  <c r="G4477" i="71"/>
  <c r="G4478" i="71"/>
  <c r="G4479" i="71"/>
  <c r="G4480" i="71"/>
  <c r="G4481" i="71"/>
  <c r="G4482" i="71"/>
  <c r="G4483" i="71"/>
  <c r="G4484" i="71"/>
  <c r="G4485" i="71"/>
  <c r="O4485" i="71" s="1"/>
  <c r="G4486" i="71"/>
  <c r="O4486" i="71" s="1"/>
  <c r="G4487" i="71"/>
  <c r="G4488" i="71"/>
  <c r="O4488" i="71" s="1"/>
  <c r="G4489" i="71"/>
  <c r="O4489" i="71" s="1"/>
  <c r="G4490" i="71"/>
  <c r="O4490" i="71" s="1"/>
  <c r="G4491" i="71"/>
  <c r="G4492" i="71"/>
  <c r="G4493" i="71"/>
  <c r="G4494" i="71"/>
  <c r="G4495" i="71"/>
  <c r="G4496" i="71"/>
  <c r="G4497" i="71"/>
  <c r="G4498" i="71"/>
  <c r="G4499" i="71"/>
  <c r="G4500" i="71"/>
  <c r="G4501" i="71"/>
  <c r="G4502" i="71"/>
  <c r="G4503" i="71"/>
  <c r="G4504" i="71"/>
  <c r="G4505" i="71"/>
  <c r="G4506" i="71"/>
  <c r="G4507" i="71"/>
  <c r="G4508" i="71"/>
  <c r="G4509" i="71"/>
  <c r="G4510" i="71"/>
  <c r="G4511" i="71"/>
  <c r="G4512" i="71"/>
  <c r="G4513" i="71"/>
  <c r="G4514" i="71"/>
  <c r="O4514" i="71" s="1"/>
  <c r="G4515" i="71"/>
  <c r="G4516" i="71"/>
  <c r="G4517" i="71"/>
  <c r="G4518" i="71"/>
  <c r="G4519" i="71"/>
  <c r="G4520" i="71"/>
  <c r="G4521" i="71"/>
  <c r="G4522" i="71"/>
  <c r="G4523" i="71"/>
  <c r="G4524" i="71"/>
  <c r="G4525" i="71"/>
  <c r="O4525" i="71" s="1"/>
  <c r="G4526" i="71"/>
  <c r="O4526" i="71" s="1"/>
  <c r="G4527" i="71"/>
  <c r="O4527" i="71" s="1"/>
  <c r="G4528" i="71"/>
  <c r="G4529" i="71"/>
  <c r="G4530" i="71"/>
  <c r="G4531" i="71"/>
  <c r="G4532" i="71"/>
  <c r="G4533" i="71"/>
  <c r="G4534" i="71"/>
  <c r="O4534" i="71" s="1"/>
  <c r="G4535" i="71"/>
  <c r="O4535" i="71" s="1"/>
  <c r="G4536" i="71"/>
  <c r="O4536" i="71" s="1"/>
  <c r="G4537" i="71"/>
  <c r="G4538" i="71"/>
  <c r="G4539" i="71"/>
  <c r="G4540" i="71"/>
  <c r="G4541" i="71"/>
  <c r="G4542" i="71"/>
  <c r="G4543" i="71"/>
  <c r="G4544" i="71"/>
  <c r="G4545" i="71"/>
  <c r="O4545" i="71" s="1"/>
  <c r="G4546" i="71"/>
  <c r="G4547" i="71"/>
  <c r="G4548" i="71"/>
  <c r="O4548" i="71" s="1"/>
  <c r="G4549" i="71"/>
  <c r="G4550" i="71"/>
  <c r="G4551" i="71"/>
  <c r="G4552" i="71"/>
  <c r="G4553" i="71"/>
  <c r="G4554" i="71"/>
  <c r="G4555" i="71"/>
  <c r="G4556" i="71"/>
  <c r="G4557" i="71"/>
  <c r="G4558" i="71"/>
  <c r="G4559" i="71"/>
  <c r="G4560" i="71"/>
  <c r="G4561" i="71"/>
  <c r="G4562" i="71"/>
  <c r="G4563" i="71"/>
  <c r="G4564" i="71"/>
  <c r="G4565" i="71"/>
  <c r="G4566" i="71"/>
  <c r="G4567" i="71"/>
  <c r="G4568" i="71"/>
  <c r="G4569" i="71"/>
  <c r="G4570" i="71"/>
  <c r="G4571" i="71"/>
  <c r="G4572" i="71"/>
  <c r="G4573" i="71"/>
  <c r="G4574" i="71"/>
  <c r="G4575" i="71"/>
  <c r="G4576" i="71"/>
  <c r="G4577" i="71"/>
  <c r="G4578" i="71"/>
  <c r="G4579" i="71"/>
  <c r="G4580" i="71"/>
  <c r="G4581" i="71"/>
  <c r="G4582" i="71"/>
  <c r="G4583" i="71"/>
  <c r="G4584" i="71"/>
  <c r="G4585" i="71"/>
  <c r="G4586" i="71"/>
  <c r="G4587" i="71"/>
  <c r="G4588" i="71"/>
  <c r="G4589" i="71"/>
  <c r="O4589" i="71" s="1"/>
  <c r="G4590" i="71"/>
  <c r="G4591" i="71"/>
  <c r="O4591" i="71" s="1"/>
  <c r="G4592" i="71"/>
  <c r="G4593" i="71"/>
  <c r="O4593" i="71" s="1"/>
  <c r="G4594" i="71"/>
  <c r="G4595" i="71"/>
  <c r="G4596" i="71"/>
  <c r="O4596" i="71" s="1"/>
  <c r="G4597" i="71"/>
  <c r="G4598" i="71"/>
  <c r="G4599" i="71"/>
  <c r="G4600" i="71"/>
  <c r="G4601" i="71"/>
  <c r="G4602" i="71"/>
  <c r="G4603" i="71"/>
  <c r="G4604" i="71"/>
  <c r="G4605" i="71"/>
  <c r="O4605" i="71" s="1"/>
  <c r="G4606" i="71"/>
  <c r="O4606" i="71" s="1"/>
  <c r="G4607" i="71"/>
  <c r="G4608" i="71"/>
  <c r="G4609" i="71"/>
  <c r="O4609" i="71" s="1"/>
  <c r="G4610" i="71"/>
  <c r="O4610" i="71" s="1"/>
  <c r="G4611" i="71"/>
  <c r="G4612" i="71"/>
  <c r="G4613" i="71"/>
  <c r="G4614" i="71"/>
  <c r="O4614" i="71" s="1"/>
  <c r="G4615" i="71"/>
  <c r="G4616" i="71"/>
  <c r="G4617" i="71"/>
  <c r="G4618" i="71"/>
  <c r="G4619" i="71"/>
  <c r="G4620" i="71"/>
  <c r="G4621" i="71"/>
  <c r="G4622" i="71"/>
  <c r="G4623" i="71"/>
  <c r="G4624" i="71"/>
  <c r="G4625" i="71"/>
  <c r="G4626" i="71"/>
  <c r="O4626" i="71" s="1"/>
  <c r="G4627" i="71"/>
  <c r="G4628" i="71"/>
  <c r="O4628" i="71" s="1"/>
  <c r="G4629" i="71"/>
  <c r="G4630" i="71"/>
  <c r="G4631" i="71"/>
  <c r="G4632" i="71"/>
  <c r="G4633" i="71"/>
  <c r="G4634" i="71"/>
  <c r="G4635" i="71"/>
  <c r="O4635" i="71" s="1"/>
  <c r="G4636" i="71"/>
  <c r="G4637" i="71"/>
  <c r="G4638" i="71"/>
  <c r="G4639" i="71"/>
  <c r="G4640" i="71"/>
  <c r="G4641" i="71"/>
  <c r="G4642" i="71"/>
  <c r="G4643" i="71"/>
  <c r="G4644" i="71"/>
  <c r="G4645" i="71"/>
  <c r="G4646" i="71"/>
  <c r="G4647" i="71"/>
  <c r="G4648" i="71"/>
  <c r="G4649" i="71"/>
  <c r="G4650" i="71"/>
  <c r="G4651" i="71"/>
  <c r="G4652" i="71"/>
  <c r="G4653" i="71"/>
  <c r="G4654" i="71"/>
  <c r="G4655" i="71"/>
  <c r="G4656" i="71"/>
  <c r="G4657" i="71"/>
  <c r="G4658" i="71"/>
  <c r="G4659" i="71"/>
  <c r="G4660" i="71"/>
  <c r="G4661" i="71"/>
  <c r="G4662" i="71"/>
  <c r="G4663" i="71"/>
  <c r="G4664" i="71"/>
  <c r="G4665" i="71"/>
  <c r="G4666" i="71"/>
  <c r="O4666" i="71" s="1"/>
  <c r="G4667" i="71"/>
  <c r="O4667" i="71" s="1"/>
  <c r="G4668" i="71"/>
  <c r="O4668" i="71" s="1"/>
  <c r="G4669" i="71"/>
  <c r="O4669" i="71" s="1"/>
  <c r="G4670" i="71"/>
  <c r="G4671" i="71"/>
  <c r="G4672" i="71"/>
  <c r="G4673" i="71"/>
  <c r="G4674" i="71"/>
  <c r="G4675" i="71"/>
  <c r="G4676" i="71"/>
  <c r="G4677" i="71"/>
  <c r="G4678" i="71"/>
  <c r="G4679" i="71"/>
  <c r="G4680" i="71"/>
  <c r="G4681" i="71"/>
  <c r="G4682" i="71"/>
  <c r="G4683" i="71"/>
  <c r="G4684" i="71"/>
  <c r="G4685" i="71"/>
  <c r="G4686" i="71"/>
  <c r="G4687" i="71"/>
  <c r="O4687" i="71" s="1"/>
  <c r="G4688" i="71"/>
  <c r="G4689" i="71"/>
  <c r="G4690" i="71"/>
  <c r="G4691" i="71"/>
  <c r="G4692" i="71"/>
  <c r="G4693" i="71"/>
  <c r="G4694" i="71"/>
  <c r="G4695" i="71"/>
  <c r="O4695" i="71" s="1"/>
  <c r="G4696" i="71"/>
  <c r="O4696" i="71" s="1"/>
  <c r="G4697" i="71"/>
  <c r="G4698" i="71"/>
  <c r="G4699" i="71"/>
  <c r="G4700" i="71"/>
  <c r="G4701" i="71"/>
  <c r="G4702" i="71"/>
  <c r="G4703" i="71"/>
  <c r="G4704" i="71"/>
  <c r="G4705" i="71"/>
  <c r="O4705" i="71" s="1"/>
  <c r="G4706" i="71"/>
  <c r="O4706" i="71" s="1"/>
  <c r="G4707" i="71"/>
  <c r="O4707" i="71" s="1"/>
  <c r="G4708" i="71"/>
  <c r="O4708" i="71" s="1"/>
  <c r="G4709" i="71"/>
  <c r="O4709" i="71" s="1"/>
  <c r="G4710" i="71"/>
  <c r="G4711" i="71"/>
  <c r="G4712" i="71"/>
  <c r="G4713" i="71"/>
  <c r="G4714" i="71"/>
  <c r="G4715" i="71"/>
  <c r="G4716" i="71"/>
  <c r="G4717" i="71"/>
  <c r="G4718" i="71"/>
  <c r="G4719" i="71"/>
  <c r="G4720" i="71"/>
  <c r="G4721" i="71"/>
  <c r="G4722" i="71"/>
  <c r="G4723" i="71"/>
  <c r="G4724" i="71"/>
  <c r="G4725" i="71"/>
  <c r="G4726" i="71"/>
  <c r="G4727" i="71"/>
  <c r="G4728" i="71"/>
  <c r="G4729" i="71"/>
  <c r="G4730" i="71"/>
  <c r="G4731" i="71"/>
  <c r="G4732" i="71"/>
  <c r="G4733" i="71"/>
  <c r="G4734" i="71"/>
  <c r="G4735" i="71"/>
  <c r="O4735" i="71" s="1"/>
  <c r="G4736" i="71"/>
  <c r="O4736" i="71" s="1"/>
  <c r="G4737" i="71"/>
  <c r="G4738" i="71"/>
  <c r="G4739" i="71"/>
  <c r="G4740" i="71"/>
  <c r="G4741" i="71"/>
  <c r="G4742" i="71"/>
  <c r="G4743" i="71"/>
  <c r="G4744" i="71"/>
  <c r="G4745" i="71"/>
  <c r="O4745" i="71" s="1"/>
  <c r="G4746" i="71"/>
  <c r="O4746" i="71" s="1"/>
  <c r="G4747" i="71"/>
  <c r="O4747" i="71" s="1"/>
  <c r="G4748" i="71"/>
  <c r="G4749" i="71"/>
  <c r="G4750" i="71"/>
  <c r="G4751" i="71"/>
  <c r="G4752" i="71"/>
  <c r="G4753" i="71"/>
  <c r="G4754" i="71"/>
  <c r="G4755" i="71"/>
  <c r="G4756" i="71"/>
  <c r="G4757" i="71"/>
  <c r="G4758" i="71"/>
  <c r="G4759" i="71"/>
  <c r="G4760" i="71"/>
  <c r="G4761" i="71"/>
  <c r="G4762" i="71"/>
  <c r="G4763" i="71"/>
  <c r="G4764" i="71"/>
  <c r="G4765" i="71"/>
  <c r="G4766" i="71"/>
  <c r="G4767" i="71"/>
  <c r="O4767" i="71" s="1"/>
  <c r="G4768" i="71"/>
  <c r="O4768" i="71" s="1"/>
  <c r="G4769" i="71"/>
  <c r="O4769" i="71" s="1"/>
  <c r="G4770" i="71"/>
  <c r="G4771" i="71"/>
  <c r="O4771" i="71" s="1"/>
  <c r="G4772" i="71"/>
  <c r="G4773" i="71"/>
  <c r="G4774" i="71"/>
  <c r="G4775" i="71"/>
  <c r="G4776" i="71"/>
  <c r="G4777" i="71"/>
  <c r="G4778" i="71"/>
  <c r="G4779" i="71"/>
  <c r="G4780" i="71"/>
  <c r="G4781" i="71"/>
  <c r="G4782" i="71"/>
  <c r="G4783" i="71"/>
  <c r="G4784" i="71"/>
  <c r="G4785" i="71"/>
  <c r="O4785" i="71" s="1"/>
  <c r="G4786" i="71"/>
  <c r="G4787" i="71"/>
  <c r="G4788" i="71"/>
  <c r="G4789" i="71"/>
  <c r="G4790" i="71"/>
  <c r="G4791" i="71"/>
  <c r="G4792" i="71"/>
  <c r="G4793" i="71"/>
  <c r="G4794" i="71"/>
  <c r="G4795" i="71"/>
  <c r="G4796" i="71"/>
  <c r="G4797" i="71"/>
  <c r="G4798" i="71"/>
  <c r="G4799" i="71"/>
  <c r="G4800" i="71"/>
  <c r="G4801" i="71"/>
  <c r="G4802" i="71"/>
  <c r="G4803" i="71"/>
  <c r="G4804" i="71"/>
  <c r="G4805" i="71"/>
  <c r="G4806" i="71"/>
  <c r="G4807" i="71"/>
  <c r="G4808" i="71"/>
  <c r="G4809" i="71"/>
  <c r="O4809" i="71" s="1"/>
  <c r="G4810" i="71"/>
  <c r="G4811" i="71"/>
  <c r="O4811" i="71" s="1"/>
  <c r="G4812" i="71"/>
  <c r="O4812" i="71" s="1"/>
  <c r="G4813" i="71"/>
  <c r="O4813" i="71" s="1"/>
  <c r="G4814" i="71"/>
  <c r="O4814" i="71" s="1"/>
  <c r="G4815" i="71"/>
  <c r="O4815" i="71" s="1"/>
  <c r="G4816" i="71"/>
  <c r="G4817" i="71"/>
  <c r="G4818" i="71"/>
  <c r="G4819" i="71"/>
  <c r="G4820" i="71"/>
  <c r="G4821" i="71"/>
  <c r="G4822" i="71"/>
  <c r="G4823" i="71"/>
  <c r="G4824" i="71"/>
  <c r="G4825" i="71"/>
  <c r="O4825" i="71" s="1"/>
  <c r="G4826" i="71"/>
  <c r="G4827" i="71"/>
  <c r="G4828" i="71"/>
  <c r="G4829" i="71"/>
  <c r="G4830" i="71"/>
  <c r="G4831" i="71"/>
  <c r="G4832" i="71"/>
  <c r="G4833" i="71"/>
  <c r="G4834" i="71"/>
  <c r="G4835" i="71"/>
  <c r="O4835" i="71" s="1"/>
  <c r="G4836" i="71"/>
  <c r="G4837" i="71"/>
  <c r="G4838" i="71"/>
  <c r="G4839" i="71"/>
  <c r="G4840" i="71"/>
  <c r="G4841" i="71"/>
  <c r="G4842" i="71"/>
  <c r="G4843" i="71"/>
  <c r="G4844" i="71"/>
  <c r="G4845" i="71"/>
  <c r="G4846" i="71"/>
  <c r="G4847" i="71"/>
  <c r="O4847" i="71" s="1"/>
  <c r="G4848" i="71"/>
  <c r="G4849" i="71"/>
  <c r="G4850" i="71"/>
  <c r="G4851" i="71"/>
  <c r="G4852" i="71"/>
  <c r="G4853" i="71"/>
  <c r="G4854" i="71"/>
  <c r="G4855" i="71"/>
  <c r="G4856" i="71"/>
  <c r="G4857" i="71"/>
  <c r="G4858" i="71"/>
  <c r="G4859" i="71"/>
  <c r="G4860" i="71"/>
  <c r="G4861" i="71"/>
  <c r="G4862" i="71"/>
  <c r="G4863" i="71"/>
  <c r="G4864" i="71"/>
  <c r="G4865" i="71"/>
  <c r="O4865" i="71" s="1"/>
  <c r="G4866" i="71"/>
  <c r="O4866" i="71" s="1"/>
  <c r="G4867" i="71"/>
  <c r="O4867" i="71" s="1"/>
  <c r="G4868" i="71"/>
  <c r="G4869" i="71"/>
  <c r="G4870" i="71"/>
  <c r="G4871" i="71"/>
  <c r="G4872" i="71"/>
  <c r="G4873" i="71"/>
  <c r="G4874" i="71"/>
  <c r="G4875" i="71"/>
  <c r="G4876" i="71"/>
  <c r="G4877" i="71"/>
  <c r="G4878" i="71"/>
  <c r="G4879" i="71"/>
  <c r="G4880" i="71"/>
  <c r="G4881" i="71"/>
  <c r="G4882" i="71"/>
  <c r="G4883" i="71"/>
  <c r="G4884" i="71"/>
  <c r="G4885" i="71"/>
  <c r="G4886" i="71"/>
  <c r="O4886" i="71" s="1"/>
  <c r="G4887" i="71"/>
  <c r="G4888" i="71"/>
  <c r="O4888" i="71" s="1"/>
  <c r="G4889" i="71"/>
  <c r="G4890" i="71"/>
  <c r="O4890" i="71" s="1"/>
  <c r="G4891" i="71"/>
  <c r="G4892" i="71"/>
  <c r="G4893" i="71"/>
  <c r="O4893" i="71" s="1"/>
  <c r="G4894" i="71"/>
  <c r="G4895" i="71"/>
  <c r="G4896" i="71"/>
  <c r="G4897" i="71"/>
  <c r="G4898" i="71"/>
  <c r="G4899" i="71"/>
  <c r="G4900" i="71"/>
  <c r="G4901" i="71"/>
  <c r="G4902" i="71"/>
  <c r="G4903" i="71"/>
  <c r="G4904" i="71"/>
  <c r="G4905" i="71"/>
  <c r="G4906" i="71"/>
  <c r="O4906" i="71" s="1"/>
  <c r="G4907" i="71"/>
  <c r="G4908" i="71"/>
  <c r="G4909" i="71"/>
  <c r="O4909" i="71" s="1"/>
  <c r="G4910" i="71"/>
  <c r="G4911" i="71"/>
  <c r="G4912" i="71"/>
  <c r="O4912" i="71" s="1"/>
  <c r="G4913" i="71"/>
  <c r="O4913" i="71" s="1"/>
  <c r="G4914" i="71"/>
  <c r="O4914" i="71" s="1"/>
  <c r="G4915" i="71"/>
  <c r="G4916" i="71"/>
  <c r="O4916" i="71" s="1"/>
  <c r="G4917" i="71"/>
  <c r="G4918" i="71"/>
  <c r="G4919" i="71"/>
  <c r="G4920" i="71"/>
  <c r="G4921" i="71"/>
  <c r="G4922" i="71"/>
  <c r="G4923" i="71"/>
  <c r="G4924" i="71"/>
  <c r="G4925" i="71"/>
  <c r="O4925" i="71" s="1"/>
  <c r="G4926" i="71"/>
  <c r="G4927" i="71"/>
  <c r="G4928" i="71"/>
  <c r="O4928" i="71" s="1"/>
  <c r="G4929" i="71"/>
  <c r="G4930" i="71"/>
  <c r="G4931" i="71"/>
  <c r="G4932" i="71"/>
  <c r="G4933" i="71"/>
  <c r="G4934" i="71"/>
  <c r="G4935" i="71"/>
  <c r="G4936" i="71"/>
  <c r="G4937" i="71"/>
  <c r="D2" i="71"/>
  <c r="D3" i="71"/>
  <c r="D4" i="71"/>
  <c r="D5" i="71"/>
  <c r="D6" i="71"/>
  <c r="D7" i="71"/>
  <c r="D8" i="71"/>
  <c r="D9" i="71"/>
  <c r="D10" i="71"/>
  <c r="D11" i="71"/>
  <c r="D12" i="71"/>
  <c r="D13" i="71"/>
  <c r="D14" i="71"/>
  <c r="D15" i="71"/>
  <c r="D16" i="71"/>
  <c r="D17" i="71"/>
  <c r="D18" i="71"/>
  <c r="D19" i="71"/>
  <c r="D20" i="71"/>
  <c r="D21" i="71"/>
  <c r="D22" i="71"/>
  <c r="D23" i="71"/>
  <c r="D24" i="71"/>
  <c r="D25" i="71"/>
  <c r="D26" i="71"/>
  <c r="D27" i="71"/>
  <c r="D28" i="71"/>
  <c r="D29" i="71"/>
  <c r="D30" i="71"/>
  <c r="D31" i="71"/>
  <c r="D32" i="71"/>
  <c r="D33" i="71"/>
  <c r="D34" i="71"/>
  <c r="D35" i="71"/>
  <c r="D36" i="71"/>
  <c r="D37" i="71"/>
  <c r="D38" i="71"/>
  <c r="D39" i="71"/>
  <c r="D40" i="71"/>
  <c r="D41" i="71"/>
  <c r="D42" i="71"/>
  <c r="D43" i="71"/>
  <c r="D44" i="71"/>
  <c r="D45" i="71"/>
  <c r="D46" i="71"/>
  <c r="D47" i="71"/>
  <c r="D48" i="71"/>
  <c r="D49" i="71"/>
  <c r="D50" i="71"/>
  <c r="D51" i="71"/>
  <c r="D52" i="71"/>
  <c r="D53" i="71"/>
  <c r="D54" i="71"/>
  <c r="D55" i="71"/>
  <c r="D56" i="71"/>
  <c r="D57" i="71"/>
  <c r="D58" i="71"/>
  <c r="D59" i="71"/>
  <c r="D60" i="71"/>
  <c r="D61" i="71"/>
  <c r="D62" i="71"/>
  <c r="D63" i="71"/>
  <c r="D64" i="71"/>
  <c r="D65" i="71"/>
  <c r="D66" i="71"/>
  <c r="D67" i="71"/>
  <c r="D68" i="71"/>
  <c r="D69" i="71"/>
  <c r="D70" i="71"/>
  <c r="D71" i="71"/>
  <c r="D72" i="71"/>
  <c r="D73" i="71"/>
  <c r="D74" i="71"/>
  <c r="D75" i="71"/>
  <c r="D76" i="71"/>
  <c r="D77" i="71"/>
  <c r="D78" i="71"/>
  <c r="D79" i="71"/>
  <c r="D80" i="71"/>
  <c r="D81" i="71"/>
  <c r="D82" i="71"/>
  <c r="D83" i="71"/>
  <c r="D84" i="71"/>
  <c r="D85" i="71"/>
  <c r="D86" i="71"/>
  <c r="D87" i="71"/>
  <c r="D88" i="71"/>
  <c r="D89" i="71"/>
  <c r="D90" i="71"/>
  <c r="D91" i="71"/>
  <c r="D92" i="71"/>
  <c r="D93" i="71"/>
  <c r="D94" i="71"/>
  <c r="D95" i="71"/>
  <c r="D96" i="71"/>
  <c r="D97" i="71"/>
  <c r="D98" i="71"/>
  <c r="D99" i="71"/>
  <c r="D100" i="71"/>
  <c r="D101" i="71"/>
  <c r="D102" i="71"/>
  <c r="D103" i="71"/>
  <c r="D104" i="71"/>
  <c r="D105" i="71"/>
  <c r="D106" i="71"/>
  <c r="D107" i="71"/>
  <c r="D108" i="71"/>
  <c r="D109" i="71"/>
  <c r="D110" i="71"/>
  <c r="D111" i="71"/>
  <c r="D112" i="71"/>
  <c r="D113" i="71"/>
  <c r="D114" i="71"/>
  <c r="D115" i="71"/>
  <c r="D116" i="71"/>
  <c r="D117" i="71"/>
  <c r="D118" i="71"/>
  <c r="D119" i="71"/>
  <c r="D120" i="71"/>
  <c r="D121" i="71"/>
  <c r="D122" i="71"/>
  <c r="D123" i="71"/>
  <c r="D124" i="71"/>
  <c r="D125" i="71"/>
  <c r="D126" i="71"/>
  <c r="D127" i="71"/>
  <c r="D128" i="71"/>
  <c r="D129" i="71"/>
  <c r="D130" i="71"/>
  <c r="D131" i="71"/>
  <c r="D132" i="71"/>
  <c r="D133" i="71"/>
  <c r="D134" i="71"/>
  <c r="D135" i="71"/>
  <c r="D136" i="71"/>
  <c r="D137" i="71"/>
  <c r="D138" i="71"/>
  <c r="D139" i="71"/>
  <c r="D140" i="71"/>
  <c r="D141" i="71"/>
  <c r="D142" i="71"/>
  <c r="D143" i="71"/>
  <c r="D144" i="71"/>
  <c r="D145" i="71"/>
  <c r="D146" i="71"/>
  <c r="D147" i="71"/>
  <c r="D148" i="71"/>
  <c r="D149" i="71"/>
  <c r="D150" i="71"/>
  <c r="D151" i="71"/>
  <c r="D152" i="71"/>
  <c r="D153" i="71"/>
  <c r="D154" i="71"/>
  <c r="D155" i="71"/>
  <c r="D156" i="71"/>
  <c r="D157" i="71"/>
  <c r="D158" i="71"/>
  <c r="D159" i="71"/>
  <c r="D160" i="71"/>
  <c r="D161" i="71"/>
  <c r="D162" i="71"/>
  <c r="D163" i="71"/>
  <c r="D164" i="71"/>
  <c r="D165" i="71"/>
  <c r="D166" i="71"/>
  <c r="D167" i="71"/>
  <c r="D168" i="71"/>
  <c r="D169" i="71"/>
  <c r="D170" i="71"/>
  <c r="D171" i="71"/>
  <c r="D172" i="71"/>
  <c r="D173" i="71"/>
  <c r="D174" i="71"/>
  <c r="D175" i="71"/>
  <c r="D176" i="71"/>
  <c r="D177" i="71"/>
  <c r="D178" i="71"/>
  <c r="D179" i="71"/>
  <c r="D180" i="71"/>
  <c r="D181" i="71"/>
  <c r="D182" i="71"/>
  <c r="D183" i="71"/>
  <c r="D184" i="71"/>
  <c r="D185" i="71"/>
  <c r="D186" i="71"/>
  <c r="D187" i="71"/>
  <c r="D188" i="71"/>
  <c r="D189" i="71"/>
  <c r="D190" i="71"/>
  <c r="D191" i="71"/>
  <c r="D192" i="71"/>
  <c r="D193" i="71"/>
  <c r="D194" i="71"/>
  <c r="D195" i="71"/>
  <c r="D196" i="71"/>
  <c r="D197" i="71"/>
  <c r="D198" i="71"/>
  <c r="D199" i="71"/>
  <c r="D200" i="71"/>
  <c r="D201" i="71"/>
  <c r="D202" i="71"/>
  <c r="D203" i="71"/>
  <c r="D204" i="71"/>
  <c r="D205" i="71"/>
  <c r="D206" i="71"/>
  <c r="D207" i="71"/>
  <c r="D208" i="71"/>
  <c r="D209" i="71"/>
  <c r="D210" i="71"/>
  <c r="D211" i="71"/>
  <c r="D212" i="71"/>
  <c r="D213" i="71"/>
  <c r="D214" i="71"/>
  <c r="D215" i="71"/>
  <c r="D216" i="71"/>
  <c r="D217" i="71"/>
  <c r="D218" i="71"/>
  <c r="D219" i="71"/>
  <c r="D220" i="71"/>
  <c r="D221" i="71"/>
  <c r="D222" i="71"/>
  <c r="D223" i="71"/>
  <c r="D224" i="71"/>
  <c r="D225" i="71"/>
  <c r="D226" i="71"/>
  <c r="D227" i="71"/>
  <c r="D228" i="71"/>
  <c r="D229" i="71"/>
  <c r="D230" i="71"/>
  <c r="D231" i="71"/>
  <c r="D232" i="71"/>
  <c r="D233" i="71"/>
  <c r="D234" i="71"/>
  <c r="D235" i="71"/>
  <c r="D236" i="71"/>
  <c r="D237" i="71"/>
  <c r="D238" i="71"/>
  <c r="D239" i="71"/>
  <c r="D240" i="71"/>
  <c r="D241" i="71"/>
  <c r="D242" i="71"/>
  <c r="D243" i="71"/>
  <c r="D244" i="71"/>
  <c r="D245" i="71"/>
  <c r="D246" i="71"/>
  <c r="D247" i="71"/>
  <c r="D248" i="71"/>
  <c r="D249" i="71"/>
  <c r="D250" i="71"/>
  <c r="D251" i="71"/>
  <c r="D252" i="71"/>
  <c r="D253" i="71"/>
  <c r="D254" i="71"/>
  <c r="D255" i="71"/>
  <c r="D256" i="71"/>
  <c r="D257" i="71"/>
  <c r="D258" i="71"/>
  <c r="D259" i="71"/>
  <c r="D260" i="71"/>
  <c r="D261" i="71"/>
  <c r="D262" i="71"/>
  <c r="D263" i="71"/>
  <c r="D264" i="71"/>
  <c r="D265" i="71"/>
  <c r="D266" i="71"/>
  <c r="D267" i="71"/>
  <c r="D268" i="71"/>
  <c r="D269" i="71"/>
  <c r="D270" i="71"/>
  <c r="D271" i="71"/>
  <c r="D272" i="71"/>
  <c r="D273" i="71"/>
  <c r="D274" i="71"/>
  <c r="D275" i="71"/>
  <c r="D276" i="71"/>
  <c r="D277" i="71"/>
  <c r="D278" i="71"/>
  <c r="D279" i="71"/>
  <c r="D280" i="71"/>
  <c r="D281" i="71"/>
  <c r="D282" i="71"/>
  <c r="D283" i="71"/>
  <c r="D284" i="71"/>
  <c r="D285" i="71"/>
  <c r="D286" i="71"/>
  <c r="D287" i="71"/>
  <c r="D288" i="71"/>
  <c r="D289" i="71"/>
  <c r="D290" i="71"/>
  <c r="D291" i="71"/>
  <c r="D292" i="71"/>
  <c r="D293" i="71"/>
  <c r="D294" i="71"/>
  <c r="D295" i="71"/>
  <c r="D296" i="71"/>
  <c r="D297" i="71"/>
  <c r="D298" i="71"/>
  <c r="D299" i="71"/>
  <c r="D300" i="71"/>
  <c r="D301" i="71"/>
  <c r="D302" i="71"/>
  <c r="D303" i="71"/>
  <c r="D304" i="71"/>
  <c r="D305" i="71"/>
  <c r="D306" i="71"/>
  <c r="D307" i="71"/>
  <c r="D308" i="71"/>
  <c r="D309" i="71"/>
  <c r="D310" i="71"/>
  <c r="D311" i="71"/>
  <c r="D312" i="71"/>
  <c r="D313" i="71"/>
  <c r="D314" i="71"/>
  <c r="D315" i="71"/>
  <c r="D316" i="71"/>
  <c r="D317" i="71"/>
  <c r="D318" i="71"/>
  <c r="D319" i="71"/>
  <c r="D320" i="71"/>
  <c r="D321" i="71"/>
  <c r="D322" i="71"/>
  <c r="D323" i="71"/>
  <c r="D324" i="71"/>
  <c r="D325" i="71"/>
  <c r="D326" i="71"/>
  <c r="D327" i="71"/>
  <c r="D328" i="71"/>
  <c r="D329" i="71"/>
  <c r="D330" i="71"/>
  <c r="D331" i="71"/>
  <c r="D332" i="71"/>
  <c r="D333" i="71"/>
  <c r="D334" i="71"/>
  <c r="D335" i="71"/>
  <c r="D336" i="71"/>
  <c r="D337" i="71"/>
  <c r="D338" i="71"/>
  <c r="D339" i="71"/>
  <c r="D340" i="71"/>
  <c r="D341" i="71"/>
  <c r="D342" i="71"/>
  <c r="D343" i="71"/>
  <c r="D344" i="71"/>
  <c r="D345" i="71"/>
  <c r="D346" i="71"/>
  <c r="D347" i="71"/>
  <c r="D348" i="71"/>
  <c r="D349" i="71"/>
  <c r="D350" i="71"/>
  <c r="D351" i="71"/>
  <c r="D352" i="71"/>
  <c r="D353" i="71"/>
  <c r="D354" i="71"/>
  <c r="D355" i="71"/>
  <c r="D356" i="71"/>
  <c r="D357" i="71"/>
  <c r="D358" i="71"/>
  <c r="D359" i="71"/>
  <c r="D360" i="71"/>
  <c r="D361" i="71"/>
  <c r="D362" i="71"/>
  <c r="D363" i="71"/>
  <c r="D364" i="71"/>
  <c r="D365" i="71"/>
  <c r="D366" i="71"/>
  <c r="D367" i="71"/>
  <c r="D368" i="71"/>
  <c r="D369" i="71"/>
  <c r="D370" i="71"/>
  <c r="D371" i="71"/>
  <c r="D372" i="71"/>
  <c r="D373" i="71"/>
  <c r="D374" i="71"/>
  <c r="D375" i="71"/>
  <c r="D376" i="71"/>
  <c r="D377" i="71"/>
  <c r="D378" i="71"/>
  <c r="D379" i="71"/>
  <c r="D380" i="71"/>
  <c r="D381" i="71"/>
  <c r="D382" i="71"/>
  <c r="D383" i="71"/>
  <c r="D384" i="71"/>
  <c r="D385" i="71"/>
  <c r="D386" i="71"/>
  <c r="D387" i="71"/>
  <c r="D388" i="71"/>
  <c r="D389" i="71"/>
  <c r="D390" i="71"/>
  <c r="D391" i="71"/>
  <c r="D392" i="71"/>
  <c r="D393" i="71"/>
  <c r="D394" i="71"/>
  <c r="D395" i="71"/>
  <c r="D396" i="71"/>
  <c r="D397" i="71"/>
  <c r="D398" i="71"/>
  <c r="D399" i="71"/>
  <c r="D400" i="71"/>
  <c r="D401" i="71"/>
  <c r="D402" i="71"/>
  <c r="D403" i="71"/>
  <c r="D404" i="71"/>
  <c r="D405" i="71"/>
  <c r="D406" i="71"/>
  <c r="D407" i="71"/>
  <c r="D408" i="71"/>
  <c r="D409" i="71"/>
  <c r="D410" i="71"/>
  <c r="D411" i="71"/>
  <c r="D412" i="71"/>
  <c r="D413" i="71"/>
  <c r="D414" i="71"/>
  <c r="D415" i="71"/>
  <c r="D416" i="71"/>
  <c r="D417" i="71"/>
  <c r="D418" i="71"/>
  <c r="D419" i="71"/>
  <c r="D420" i="71"/>
  <c r="D421" i="71"/>
  <c r="D422" i="71"/>
  <c r="D423" i="71"/>
  <c r="D424" i="71"/>
  <c r="D425" i="71"/>
  <c r="D426" i="71"/>
  <c r="D427" i="71"/>
  <c r="D428" i="71"/>
  <c r="D429" i="71"/>
  <c r="D430" i="71"/>
  <c r="D431" i="71"/>
  <c r="D432" i="71"/>
  <c r="D433" i="71"/>
  <c r="D434" i="71"/>
  <c r="D435" i="71"/>
  <c r="D436" i="71"/>
  <c r="D437" i="71"/>
  <c r="D438" i="71"/>
  <c r="D439" i="71"/>
  <c r="D440" i="71"/>
  <c r="D441" i="71"/>
  <c r="D442" i="71"/>
  <c r="D443" i="71"/>
  <c r="D444" i="71"/>
  <c r="D445" i="71"/>
  <c r="D446" i="71"/>
  <c r="D447" i="71"/>
  <c r="D448" i="71"/>
  <c r="D449" i="71"/>
  <c r="D450" i="71"/>
  <c r="D451" i="71"/>
  <c r="D452" i="71"/>
  <c r="D453" i="71"/>
  <c r="D454" i="71"/>
  <c r="D455" i="71"/>
  <c r="D456" i="71"/>
  <c r="D457" i="71"/>
  <c r="D458" i="71"/>
  <c r="D459" i="71"/>
  <c r="D460" i="71"/>
  <c r="D461" i="71"/>
  <c r="D462" i="71"/>
  <c r="D463" i="71"/>
  <c r="D464" i="71"/>
  <c r="D465" i="71"/>
  <c r="D466" i="71"/>
  <c r="D467" i="71"/>
  <c r="D468" i="71"/>
  <c r="D469" i="71"/>
  <c r="D470" i="71"/>
  <c r="D471" i="71"/>
  <c r="D472" i="71"/>
  <c r="D473" i="71"/>
  <c r="D474" i="71"/>
  <c r="D475" i="71"/>
  <c r="D476" i="71"/>
  <c r="D477" i="71"/>
  <c r="D478" i="71"/>
  <c r="D479" i="71"/>
  <c r="D480" i="71"/>
  <c r="D481" i="71"/>
  <c r="D482" i="71"/>
  <c r="D483" i="71"/>
  <c r="D484" i="71"/>
  <c r="D485" i="71"/>
  <c r="D486" i="71"/>
  <c r="D487" i="71"/>
  <c r="D488" i="71"/>
  <c r="D489" i="71"/>
  <c r="D490" i="71"/>
  <c r="D491" i="71"/>
  <c r="D492" i="71"/>
  <c r="D493" i="71"/>
  <c r="D494" i="71"/>
  <c r="D495" i="71"/>
  <c r="D496" i="71"/>
  <c r="D497" i="71"/>
  <c r="D498" i="71"/>
  <c r="D499" i="71"/>
  <c r="D500" i="71"/>
  <c r="D501" i="71"/>
  <c r="D502" i="71"/>
  <c r="D503" i="71"/>
  <c r="D504" i="71"/>
  <c r="D505" i="71"/>
  <c r="D506" i="71"/>
  <c r="D507" i="71"/>
  <c r="D508" i="71"/>
  <c r="D509" i="71"/>
  <c r="D510" i="71"/>
  <c r="D511" i="71"/>
  <c r="D512" i="71"/>
  <c r="D513" i="71"/>
  <c r="D514" i="71"/>
  <c r="D515" i="71"/>
  <c r="D516" i="71"/>
  <c r="D517" i="71"/>
  <c r="D518" i="71"/>
  <c r="D519" i="71"/>
  <c r="D520" i="71"/>
  <c r="D521" i="71"/>
  <c r="D522" i="71"/>
  <c r="D523" i="71"/>
  <c r="D524" i="71"/>
  <c r="D525" i="71"/>
  <c r="D526" i="71"/>
  <c r="D527" i="71"/>
  <c r="D528" i="71"/>
  <c r="D529" i="71"/>
  <c r="D530" i="71"/>
  <c r="D531" i="71"/>
  <c r="D532" i="71"/>
  <c r="D533" i="71"/>
  <c r="D534" i="71"/>
  <c r="D535" i="71"/>
  <c r="D536" i="71"/>
  <c r="D537" i="71"/>
  <c r="D538" i="71"/>
  <c r="D539" i="71"/>
  <c r="D540" i="71"/>
  <c r="D541" i="71"/>
  <c r="D542" i="71"/>
  <c r="D543" i="71"/>
  <c r="D544" i="71"/>
  <c r="D545" i="71"/>
  <c r="D546" i="71"/>
  <c r="D547" i="71"/>
  <c r="D548" i="71"/>
  <c r="D549" i="71"/>
  <c r="D550" i="71"/>
  <c r="D551" i="71"/>
  <c r="D552" i="71"/>
  <c r="D553" i="71"/>
  <c r="D554" i="71"/>
  <c r="D555" i="71"/>
  <c r="D556" i="71"/>
  <c r="D557" i="71"/>
  <c r="D558" i="71"/>
  <c r="D559" i="71"/>
  <c r="D560" i="71"/>
  <c r="D561" i="71"/>
  <c r="D562" i="71"/>
  <c r="D563" i="71"/>
  <c r="D564" i="71"/>
  <c r="D565" i="71"/>
  <c r="D566" i="71"/>
  <c r="D567" i="71"/>
  <c r="D568" i="71"/>
  <c r="D569" i="71"/>
  <c r="D570" i="71"/>
  <c r="D571" i="71"/>
  <c r="D572" i="71"/>
  <c r="D573" i="71"/>
  <c r="D574" i="71"/>
  <c r="D575" i="71"/>
  <c r="D576" i="71"/>
  <c r="D577" i="71"/>
  <c r="D578" i="71"/>
  <c r="D579" i="71"/>
  <c r="D580" i="71"/>
  <c r="D581" i="71"/>
  <c r="D582" i="71"/>
  <c r="D583" i="71"/>
  <c r="D584" i="71"/>
  <c r="D585" i="71"/>
  <c r="D586" i="71"/>
  <c r="D587" i="71"/>
  <c r="D588" i="71"/>
  <c r="D589" i="71"/>
  <c r="D590" i="71"/>
  <c r="D591" i="71"/>
  <c r="D592" i="71"/>
  <c r="D593" i="71"/>
  <c r="D594" i="71"/>
  <c r="D595" i="71"/>
  <c r="D596" i="71"/>
  <c r="D597" i="71"/>
  <c r="D598" i="71"/>
  <c r="D599" i="71"/>
  <c r="D600" i="71"/>
  <c r="D601" i="71"/>
  <c r="D602" i="71"/>
  <c r="D603" i="71"/>
  <c r="D604" i="71"/>
  <c r="D605" i="71"/>
  <c r="D606" i="71"/>
  <c r="D607" i="71"/>
  <c r="D608" i="71"/>
  <c r="D609" i="71"/>
  <c r="D610" i="71"/>
  <c r="D611" i="71"/>
  <c r="D612" i="71"/>
  <c r="D613" i="71"/>
  <c r="D614" i="71"/>
  <c r="D615" i="71"/>
  <c r="D616" i="71"/>
  <c r="D617" i="71"/>
  <c r="D618" i="71"/>
  <c r="D619" i="71"/>
  <c r="D620" i="71"/>
  <c r="D621" i="71"/>
  <c r="D622" i="71"/>
  <c r="D623" i="71"/>
  <c r="D624" i="71"/>
  <c r="D625" i="71"/>
  <c r="D626" i="71"/>
  <c r="D627" i="71"/>
  <c r="D628" i="71"/>
  <c r="D629" i="71"/>
  <c r="D630" i="71"/>
  <c r="D631" i="71"/>
  <c r="D632" i="71"/>
  <c r="D633" i="71"/>
  <c r="D634" i="71"/>
  <c r="D635" i="71"/>
  <c r="D636" i="71"/>
  <c r="D637" i="71"/>
  <c r="D638" i="71"/>
  <c r="D639" i="71"/>
  <c r="D640" i="71"/>
  <c r="D641" i="71"/>
  <c r="D642" i="71"/>
  <c r="D643" i="71"/>
  <c r="D644" i="71"/>
  <c r="D645" i="71"/>
  <c r="D646" i="71"/>
  <c r="D647" i="71"/>
  <c r="D648" i="71"/>
  <c r="D649" i="71"/>
  <c r="D650" i="71"/>
  <c r="D651" i="71"/>
  <c r="D652" i="71"/>
  <c r="D653" i="71"/>
  <c r="D654" i="71"/>
  <c r="D655" i="71"/>
  <c r="D656" i="71"/>
  <c r="D657" i="71"/>
  <c r="D658" i="71"/>
  <c r="D659" i="71"/>
  <c r="D660" i="71"/>
  <c r="D661" i="71"/>
  <c r="D662" i="71"/>
  <c r="D663" i="71"/>
  <c r="D664" i="71"/>
  <c r="D665" i="71"/>
  <c r="D666" i="71"/>
  <c r="D667" i="71"/>
  <c r="D668" i="71"/>
  <c r="D669" i="71"/>
  <c r="D670" i="71"/>
  <c r="D671" i="71"/>
  <c r="D672" i="71"/>
  <c r="D673" i="71"/>
  <c r="D674" i="71"/>
  <c r="D675" i="71"/>
  <c r="D676" i="71"/>
  <c r="D677" i="71"/>
  <c r="D678" i="71"/>
  <c r="D679" i="71"/>
  <c r="D680" i="71"/>
  <c r="D681" i="71"/>
  <c r="D682" i="71"/>
  <c r="D683" i="71"/>
  <c r="D684" i="71"/>
  <c r="D685" i="71"/>
  <c r="D686" i="71"/>
  <c r="D687" i="71"/>
  <c r="D688" i="71"/>
  <c r="D689" i="71"/>
  <c r="D690" i="71"/>
  <c r="D691" i="71"/>
  <c r="D692" i="71"/>
  <c r="D693" i="71"/>
  <c r="D694" i="71"/>
  <c r="D695" i="71"/>
  <c r="D696" i="71"/>
  <c r="D697" i="71"/>
  <c r="D698" i="71"/>
  <c r="D699" i="71"/>
  <c r="D700" i="71"/>
  <c r="D701" i="71"/>
  <c r="D702" i="71"/>
  <c r="D703" i="71"/>
  <c r="D704" i="71"/>
  <c r="D705" i="71"/>
  <c r="D706" i="71"/>
  <c r="D707" i="71"/>
  <c r="D708" i="71"/>
  <c r="D709" i="71"/>
  <c r="D710" i="71"/>
  <c r="D711" i="71"/>
  <c r="D712" i="71"/>
  <c r="D713" i="71"/>
  <c r="D714" i="71"/>
  <c r="D715" i="71"/>
  <c r="D716" i="71"/>
  <c r="D717" i="71"/>
  <c r="D718" i="71"/>
  <c r="D719" i="71"/>
  <c r="D720" i="71"/>
  <c r="D721" i="71"/>
  <c r="D722" i="71"/>
  <c r="D723" i="71"/>
  <c r="D724" i="71"/>
  <c r="D725" i="71"/>
  <c r="D726" i="71"/>
  <c r="D727" i="71"/>
  <c r="D728" i="71"/>
  <c r="D729" i="71"/>
  <c r="D730" i="71"/>
  <c r="D731" i="71"/>
  <c r="D732" i="71"/>
  <c r="D733" i="71"/>
  <c r="D734" i="71"/>
  <c r="D735" i="71"/>
  <c r="D736" i="71"/>
  <c r="D737" i="71"/>
  <c r="D738" i="71"/>
  <c r="D739" i="71"/>
  <c r="D740" i="71"/>
  <c r="D741" i="71"/>
  <c r="D742" i="71"/>
  <c r="D743" i="71"/>
  <c r="D744" i="71"/>
  <c r="D745" i="71"/>
  <c r="D746" i="71"/>
  <c r="D747" i="71"/>
  <c r="D748" i="71"/>
  <c r="D749" i="71"/>
  <c r="D750" i="71"/>
  <c r="D751" i="71"/>
  <c r="D752" i="71"/>
  <c r="D753" i="71"/>
  <c r="D754" i="71"/>
  <c r="D755" i="71"/>
  <c r="D756" i="71"/>
  <c r="D757" i="71"/>
  <c r="D758" i="71"/>
  <c r="D759" i="71"/>
  <c r="D760" i="71"/>
  <c r="D761" i="71"/>
  <c r="D762" i="71"/>
  <c r="D763" i="71"/>
  <c r="D764" i="71"/>
  <c r="D765" i="71"/>
  <c r="D766" i="71"/>
  <c r="D767" i="71"/>
  <c r="D768" i="71"/>
  <c r="D769" i="71"/>
  <c r="D770" i="71"/>
  <c r="D771" i="71"/>
  <c r="D772" i="71"/>
  <c r="D773" i="71"/>
  <c r="D774" i="71"/>
  <c r="D775" i="71"/>
  <c r="D776" i="71"/>
  <c r="D777" i="71"/>
  <c r="D778" i="71"/>
  <c r="D779" i="71"/>
  <c r="D780" i="71"/>
  <c r="D781" i="71"/>
  <c r="D782" i="71"/>
  <c r="D783" i="71"/>
  <c r="D784" i="71"/>
  <c r="D785" i="71"/>
  <c r="D786" i="71"/>
  <c r="D787" i="71"/>
  <c r="D788" i="71"/>
  <c r="D789" i="71"/>
  <c r="D790" i="71"/>
  <c r="D791" i="71"/>
  <c r="D792" i="71"/>
  <c r="D793" i="71"/>
  <c r="D794" i="71"/>
  <c r="D795" i="71"/>
  <c r="D796" i="71"/>
  <c r="D797" i="71"/>
  <c r="D798" i="71"/>
  <c r="D799" i="71"/>
  <c r="D800" i="71"/>
  <c r="D801" i="71"/>
  <c r="D802" i="71"/>
  <c r="D803" i="71"/>
  <c r="D804" i="71"/>
  <c r="D805" i="71"/>
  <c r="D806" i="71"/>
  <c r="D807" i="71"/>
  <c r="D808" i="71"/>
  <c r="D809" i="71"/>
  <c r="D810" i="71"/>
  <c r="D811" i="71"/>
  <c r="D812" i="71"/>
  <c r="D813" i="71"/>
  <c r="D814" i="71"/>
  <c r="D815" i="71"/>
  <c r="D816" i="71"/>
  <c r="D817" i="71"/>
  <c r="D818" i="71"/>
  <c r="D819" i="71"/>
  <c r="D820" i="71"/>
  <c r="D821" i="71"/>
  <c r="D822" i="71"/>
  <c r="D823" i="71"/>
  <c r="D824" i="71"/>
  <c r="D825" i="71"/>
  <c r="D826" i="71"/>
  <c r="D827" i="71"/>
  <c r="D828" i="71"/>
  <c r="D829" i="71"/>
  <c r="D830" i="71"/>
  <c r="D831" i="71"/>
  <c r="D832" i="71"/>
  <c r="D833" i="71"/>
  <c r="D834" i="71"/>
  <c r="D835" i="71"/>
  <c r="D836" i="71"/>
  <c r="D837" i="71"/>
  <c r="D838" i="71"/>
  <c r="D839" i="71"/>
  <c r="D840" i="71"/>
  <c r="D841" i="71"/>
  <c r="D842" i="71"/>
  <c r="D843" i="71"/>
  <c r="D844" i="71"/>
  <c r="D845" i="71"/>
  <c r="D846" i="71"/>
  <c r="D847" i="71"/>
  <c r="D848" i="71"/>
  <c r="D849" i="71"/>
  <c r="D850" i="71"/>
  <c r="D851" i="71"/>
  <c r="D852" i="71"/>
  <c r="D853" i="71"/>
  <c r="D854" i="71"/>
  <c r="D855" i="71"/>
  <c r="D856" i="71"/>
  <c r="D857" i="71"/>
  <c r="D858" i="71"/>
  <c r="D859" i="71"/>
  <c r="D860" i="71"/>
  <c r="D861" i="71"/>
  <c r="D862" i="71"/>
  <c r="D863" i="71"/>
  <c r="D864" i="71"/>
  <c r="D865" i="71"/>
  <c r="D866" i="71"/>
  <c r="D867" i="71"/>
  <c r="D868" i="71"/>
  <c r="D869" i="71"/>
  <c r="D870" i="71"/>
  <c r="D871" i="71"/>
  <c r="D872" i="71"/>
  <c r="D873" i="71"/>
  <c r="D874" i="71"/>
  <c r="D875" i="71"/>
  <c r="D876" i="71"/>
  <c r="D877" i="71"/>
  <c r="D878" i="71"/>
  <c r="D879" i="71"/>
  <c r="D880" i="71"/>
  <c r="D881" i="71"/>
  <c r="D882" i="71"/>
  <c r="D883" i="71"/>
  <c r="D884" i="71"/>
  <c r="D885" i="71"/>
  <c r="D886" i="71"/>
  <c r="D887" i="71"/>
  <c r="D888" i="71"/>
  <c r="D889" i="71"/>
  <c r="D890" i="71"/>
  <c r="D891" i="71"/>
  <c r="D892" i="71"/>
  <c r="D893" i="71"/>
  <c r="D894" i="71"/>
  <c r="D895" i="71"/>
  <c r="D896" i="71"/>
  <c r="D897" i="71"/>
  <c r="D898" i="71"/>
  <c r="D899" i="71"/>
  <c r="D900" i="71"/>
  <c r="D901" i="71"/>
  <c r="D902" i="71"/>
  <c r="D903" i="71"/>
  <c r="D904" i="71"/>
  <c r="D905" i="71"/>
  <c r="D906" i="71"/>
  <c r="D907" i="71"/>
  <c r="D908" i="71"/>
  <c r="D909" i="71"/>
  <c r="D910" i="71"/>
  <c r="D911" i="71"/>
  <c r="D912" i="71"/>
  <c r="D913" i="71"/>
  <c r="D914" i="71"/>
  <c r="D915" i="71"/>
  <c r="D916" i="71"/>
  <c r="D917" i="71"/>
  <c r="D918" i="71"/>
  <c r="D919" i="71"/>
  <c r="D920" i="71"/>
  <c r="D921" i="71"/>
  <c r="D922" i="71"/>
  <c r="D923" i="71"/>
  <c r="D924" i="71"/>
  <c r="D925" i="71"/>
  <c r="D926" i="71"/>
  <c r="D927" i="71"/>
  <c r="D928" i="71"/>
  <c r="D929" i="71"/>
  <c r="D930" i="71"/>
  <c r="D931" i="71"/>
  <c r="D932" i="71"/>
  <c r="D933" i="71"/>
  <c r="D934" i="71"/>
  <c r="D935" i="71"/>
  <c r="D936" i="71"/>
  <c r="D937" i="71"/>
  <c r="D938" i="71"/>
  <c r="D939" i="71"/>
  <c r="D940" i="71"/>
  <c r="D941" i="71"/>
  <c r="D942" i="71"/>
  <c r="D943" i="71"/>
  <c r="D944" i="71"/>
  <c r="D945" i="71"/>
  <c r="D946" i="71"/>
  <c r="D947" i="71"/>
  <c r="D948" i="71"/>
  <c r="D949" i="71"/>
  <c r="D950" i="71"/>
  <c r="D951" i="71"/>
  <c r="D952" i="71"/>
  <c r="D953" i="71"/>
  <c r="D954" i="71"/>
  <c r="D955" i="71"/>
  <c r="D956" i="71"/>
  <c r="D957" i="71"/>
  <c r="D958" i="71"/>
  <c r="D959" i="71"/>
  <c r="D960" i="71"/>
  <c r="D961" i="71"/>
  <c r="D962" i="71"/>
  <c r="D963" i="71"/>
  <c r="D964" i="71"/>
  <c r="D965" i="71"/>
  <c r="D966" i="71"/>
  <c r="D967" i="71"/>
  <c r="D968" i="71"/>
  <c r="D969" i="71"/>
  <c r="D970" i="71"/>
  <c r="D971" i="71"/>
  <c r="D972" i="71"/>
  <c r="D973" i="71"/>
  <c r="D974" i="71"/>
  <c r="D975" i="71"/>
  <c r="D976" i="71"/>
  <c r="D977" i="71"/>
  <c r="D978" i="71"/>
  <c r="D979" i="71"/>
  <c r="D980" i="71"/>
  <c r="D981" i="71"/>
  <c r="D982" i="71"/>
  <c r="D983" i="71"/>
  <c r="D984" i="71"/>
  <c r="D985" i="71"/>
  <c r="D986" i="71"/>
  <c r="D987" i="71"/>
  <c r="D988" i="71"/>
  <c r="D989" i="71"/>
  <c r="D990" i="71"/>
  <c r="D991" i="71"/>
  <c r="D992" i="71"/>
  <c r="D993" i="71"/>
  <c r="D994" i="71"/>
  <c r="D995" i="71"/>
  <c r="D996" i="71"/>
  <c r="D997" i="71"/>
  <c r="D998" i="71"/>
  <c r="D999" i="71"/>
  <c r="D1000" i="71"/>
  <c r="D1001" i="71"/>
  <c r="D1002" i="71"/>
  <c r="D1003" i="71"/>
  <c r="D1004" i="71"/>
  <c r="D1005" i="71"/>
  <c r="D1006" i="71"/>
  <c r="D1007" i="71"/>
  <c r="D1008" i="71"/>
  <c r="D1009" i="71"/>
  <c r="D1010" i="71"/>
  <c r="D1011" i="71"/>
  <c r="D1012" i="71"/>
  <c r="D1013" i="71"/>
  <c r="D1014" i="71"/>
  <c r="D1015" i="71"/>
  <c r="D1016" i="71"/>
  <c r="D1017" i="71"/>
  <c r="D1018" i="71"/>
  <c r="D1019" i="71"/>
  <c r="D1020" i="71"/>
  <c r="D1021" i="71"/>
  <c r="D1022" i="71"/>
  <c r="D1023" i="71"/>
  <c r="D1024" i="71"/>
  <c r="D1025" i="71"/>
  <c r="D1026" i="71"/>
  <c r="D1027" i="71"/>
  <c r="D1028" i="71"/>
  <c r="D1029" i="71"/>
  <c r="D1030" i="71"/>
  <c r="D1031" i="71"/>
  <c r="D1032" i="71"/>
  <c r="D1033" i="71"/>
  <c r="D1034" i="71"/>
  <c r="D1035" i="71"/>
  <c r="D1036" i="71"/>
  <c r="D1037" i="71"/>
  <c r="D1038" i="71"/>
  <c r="D1039" i="71"/>
  <c r="D1040" i="71"/>
  <c r="D1041" i="71"/>
  <c r="D1042" i="71"/>
  <c r="D1043" i="71"/>
  <c r="D1044" i="71"/>
  <c r="D1045" i="71"/>
  <c r="D1046" i="71"/>
  <c r="D1047" i="71"/>
  <c r="D1048" i="71"/>
  <c r="D1049" i="71"/>
  <c r="D1050" i="71"/>
  <c r="D1051" i="71"/>
  <c r="D1052" i="71"/>
  <c r="D1053" i="71"/>
  <c r="D1054" i="71"/>
  <c r="D1055" i="71"/>
  <c r="D1056" i="71"/>
  <c r="D1057" i="71"/>
  <c r="D1058" i="71"/>
  <c r="D1059" i="71"/>
  <c r="D1060" i="71"/>
  <c r="D1061" i="71"/>
  <c r="D1062" i="71"/>
  <c r="D1063" i="71"/>
  <c r="D1064" i="71"/>
  <c r="D1065" i="71"/>
  <c r="D1066" i="71"/>
  <c r="D1067" i="71"/>
  <c r="D1068" i="71"/>
  <c r="D1069" i="71"/>
  <c r="D1070" i="71"/>
  <c r="D1071" i="71"/>
  <c r="D1072" i="71"/>
  <c r="D1073" i="71"/>
  <c r="D1074" i="71"/>
  <c r="D1075" i="71"/>
  <c r="D1076" i="71"/>
  <c r="D1077" i="71"/>
  <c r="D1078" i="71"/>
  <c r="D1079" i="71"/>
  <c r="D1080" i="71"/>
  <c r="D1081" i="71"/>
  <c r="D1082" i="71"/>
  <c r="D1083" i="71"/>
  <c r="D1084" i="71"/>
  <c r="D1085" i="71"/>
  <c r="D1086" i="71"/>
  <c r="D1087" i="71"/>
  <c r="D1088" i="71"/>
  <c r="D1089" i="71"/>
  <c r="D1090" i="71"/>
  <c r="D1091" i="71"/>
  <c r="D1092" i="71"/>
  <c r="D1093" i="71"/>
  <c r="D1094" i="71"/>
  <c r="D1095" i="71"/>
  <c r="D1096" i="71"/>
  <c r="D1097" i="71"/>
  <c r="D1098" i="71"/>
  <c r="D1099" i="71"/>
  <c r="D1100" i="71"/>
  <c r="D1101" i="71"/>
  <c r="D1102" i="71"/>
  <c r="D1103" i="71"/>
  <c r="D1104" i="71"/>
  <c r="D1105" i="71"/>
  <c r="D1106" i="71"/>
  <c r="D1107" i="71"/>
  <c r="D1108" i="71"/>
  <c r="D1109" i="71"/>
  <c r="D1110" i="71"/>
  <c r="D1111" i="71"/>
  <c r="D1112" i="71"/>
  <c r="D1113" i="71"/>
  <c r="D1114" i="71"/>
  <c r="D1115" i="71"/>
  <c r="D1116" i="71"/>
  <c r="D1117" i="71"/>
  <c r="D1118" i="71"/>
  <c r="D1119" i="71"/>
  <c r="D1120" i="71"/>
  <c r="D1121" i="71"/>
  <c r="D1122" i="71"/>
  <c r="D1123" i="71"/>
  <c r="D1124" i="71"/>
  <c r="D1125" i="71"/>
  <c r="D1126" i="71"/>
  <c r="D1127" i="71"/>
  <c r="D1128" i="71"/>
  <c r="D1129" i="71"/>
  <c r="D1130" i="71"/>
  <c r="D1131" i="71"/>
  <c r="D1132" i="71"/>
  <c r="D1133" i="71"/>
  <c r="D1134" i="71"/>
  <c r="D1135" i="71"/>
  <c r="D1136" i="71"/>
  <c r="D1137" i="71"/>
  <c r="D1138" i="71"/>
  <c r="D1139" i="71"/>
  <c r="D1140" i="71"/>
  <c r="D1141" i="71"/>
  <c r="D1142" i="71"/>
  <c r="D1143" i="71"/>
  <c r="D1144" i="71"/>
  <c r="D1145" i="71"/>
  <c r="D1146" i="71"/>
  <c r="D1147" i="71"/>
  <c r="D1148" i="71"/>
  <c r="D1149" i="71"/>
  <c r="D1150" i="71"/>
  <c r="D1151" i="71"/>
  <c r="D1152" i="71"/>
  <c r="D1153" i="71"/>
  <c r="D1154" i="71"/>
  <c r="D1155" i="71"/>
  <c r="D1156" i="71"/>
  <c r="D1157" i="71"/>
  <c r="D1158" i="71"/>
  <c r="D1159" i="71"/>
  <c r="D1160" i="71"/>
  <c r="D1161" i="71"/>
  <c r="D1162" i="71"/>
  <c r="D1163" i="71"/>
  <c r="D1164" i="71"/>
  <c r="D1165" i="71"/>
  <c r="D1166" i="71"/>
  <c r="D1167" i="71"/>
  <c r="D1168" i="71"/>
  <c r="D1169" i="71"/>
  <c r="D1170" i="71"/>
  <c r="D1171" i="71"/>
  <c r="D1172" i="71"/>
  <c r="D1173" i="71"/>
  <c r="D1174" i="71"/>
  <c r="D1175" i="71"/>
  <c r="D1176" i="71"/>
  <c r="D1177" i="71"/>
  <c r="D1178" i="71"/>
  <c r="D1179" i="71"/>
  <c r="D1180" i="71"/>
  <c r="D1181" i="71"/>
  <c r="D1182" i="71"/>
  <c r="D1183" i="71"/>
  <c r="D1184" i="71"/>
  <c r="D1185" i="71"/>
  <c r="D1186" i="71"/>
  <c r="D1187" i="71"/>
  <c r="D1188" i="71"/>
  <c r="D1189" i="71"/>
  <c r="D1190" i="71"/>
  <c r="D1191" i="71"/>
  <c r="D1192" i="71"/>
  <c r="D1193" i="71"/>
  <c r="D1194" i="71"/>
  <c r="D1195" i="71"/>
  <c r="D1196" i="71"/>
  <c r="D1197" i="71"/>
  <c r="D1198" i="71"/>
  <c r="D1199" i="71"/>
  <c r="D1200" i="71"/>
  <c r="D1201" i="71"/>
  <c r="D1202" i="71"/>
  <c r="D1203" i="71"/>
  <c r="D1204" i="71"/>
  <c r="D1205" i="71"/>
  <c r="D1206" i="71"/>
  <c r="D1207" i="71"/>
  <c r="D1208" i="71"/>
  <c r="D1209" i="71"/>
  <c r="D1210" i="71"/>
  <c r="D1211" i="71"/>
  <c r="D1212" i="71"/>
  <c r="D1213" i="71"/>
  <c r="D1214" i="71"/>
  <c r="D1215" i="71"/>
  <c r="D1216" i="71"/>
  <c r="D1217" i="71"/>
  <c r="D1218" i="71"/>
  <c r="D1219" i="71"/>
  <c r="D1220" i="71"/>
  <c r="D1221" i="71"/>
  <c r="D1222" i="71"/>
  <c r="D1223" i="71"/>
  <c r="D1224" i="71"/>
  <c r="D1225" i="71"/>
  <c r="D1226" i="71"/>
  <c r="D1227" i="71"/>
  <c r="D1228" i="71"/>
  <c r="D1229" i="71"/>
  <c r="D1230" i="71"/>
  <c r="D1231" i="71"/>
  <c r="D1232" i="71"/>
  <c r="D1233" i="71"/>
  <c r="D1234" i="71"/>
  <c r="D1235" i="71"/>
  <c r="D1236" i="71"/>
  <c r="D1237" i="71"/>
  <c r="D1238" i="71"/>
  <c r="D1239" i="71"/>
  <c r="D1240" i="71"/>
  <c r="D1241" i="71"/>
  <c r="D1242" i="71"/>
  <c r="D1243" i="71"/>
  <c r="D1244" i="71"/>
  <c r="D1245" i="71"/>
  <c r="D1246" i="71"/>
  <c r="D1247" i="71"/>
  <c r="D1248" i="71"/>
  <c r="D1249" i="71"/>
  <c r="D1250" i="71"/>
  <c r="D1251" i="71"/>
  <c r="D1252" i="71"/>
  <c r="D1253" i="71"/>
  <c r="D1254" i="71"/>
  <c r="D1255" i="71"/>
  <c r="D1256" i="71"/>
  <c r="D1257" i="71"/>
  <c r="D1258" i="71"/>
  <c r="D1259" i="71"/>
  <c r="D1260" i="71"/>
  <c r="D1261" i="71"/>
  <c r="D1262" i="71"/>
  <c r="D1263" i="71"/>
  <c r="D1264" i="71"/>
  <c r="D1265" i="71"/>
  <c r="D1266" i="71"/>
  <c r="D1267" i="71"/>
  <c r="D1268" i="71"/>
  <c r="D1269" i="71"/>
  <c r="D1270" i="71"/>
  <c r="D1271" i="71"/>
  <c r="D1272" i="71"/>
  <c r="D1273" i="71"/>
  <c r="D1274" i="71"/>
  <c r="D1275" i="71"/>
  <c r="D1276" i="71"/>
  <c r="D1277" i="71"/>
  <c r="D1278" i="71"/>
  <c r="D1279" i="71"/>
  <c r="D1280" i="71"/>
  <c r="D1281" i="71"/>
  <c r="D1282" i="71"/>
  <c r="D1283" i="71"/>
  <c r="D1284" i="71"/>
  <c r="D1285" i="71"/>
  <c r="D1286" i="71"/>
  <c r="D1287" i="71"/>
  <c r="D1288" i="71"/>
  <c r="D1289" i="71"/>
  <c r="D1290" i="71"/>
  <c r="D1291" i="71"/>
  <c r="D1292" i="71"/>
  <c r="D1293" i="71"/>
  <c r="D1294" i="71"/>
  <c r="D1295" i="71"/>
  <c r="D1296" i="71"/>
  <c r="D1297" i="71"/>
  <c r="D1298" i="71"/>
  <c r="D1299" i="71"/>
  <c r="D1300" i="71"/>
  <c r="D1301" i="71"/>
  <c r="D1302" i="71"/>
  <c r="D1303" i="71"/>
  <c r="D1304" i="71"/>
  <c r="D1305" i="71"/>
  <c r="D1306" i="71"/>
  <c r="D1307" i="71"/>
  <c r="D1308" i="71"/>
  <c r="D1309" i="71"/>
  <c r="D1310" i="71"/>
  <c r="D1311" i="71"/>
  <c r="D1312" i="71"/>
  <c r="D1313" i="71"/>
  <c r="D1314" i="71"/>
  <c r="D1315" i="71"/>
  <c r="D1316" i="71"/>
  <c r="D1317" i="71"/>
  <c r="D1318" i="71"/>
  <c r="D1319" i="71"/>
  <c r="D1320" i="71"/>
  <c r="D1321" i="71"/>
  <c r="D1322" i="71"/>
  <c r="D1323" i="71"/>
  <c r="D1324" i="71"/>
  <c r="D1325" i="71"/>
  <c r="D1326" i="71"/>
  <c r="D1327" i="71"/>
  <c r="D1328" i="71"/>
  <c r="D1329" i="71"/>
  <c r="D1330" i="71"/>
  <c r="D1331" i="71"/>
  <c r="D1332" i="71"/>
  <c r="D1333" i="71"/>
  <c r="D1334" i="71"/>
  <c r="D1335" i="71"/>
  <c r="D1336" i="71"/>
  <c r="D1337" i="71"/>
  <c r="D1338" i="71"/>
  <c r="D1339" i="71"/>
  <c r="D1340" i="71"/>
  <c r="D1341" i="71"/>
  <c r="D1342" i="71"/>
  <c r="D1343" i="71"/>
  <c r="D1344" i="71"/>
  <c r="D1345" i="71"/>
  <c r="D1346" i="71"/>
  <c r="D1347" i="71"/>
  <c r="D1348" i="71"/>
  <c r="D1349" i="71"/>
  <c r="D1350" i="71"/>
  <c r="D1351" i="71"/>
  <c r="D1352" i="71"/>
  <c r="D1353" i="71"/>
  <c r="D1354" i="71"/>
  <c r="D1355" i="71"/>
  <c r="D1356" i="71"/>
  <c r="D1357" i="71"/>
  <c r="D1358" i="71"/>
  <c r="D1359" i="71"/>
  <c r="D1360" i="71"/>
  <c r="D1361" i="71"/>
  <c r="D1362" i="71"/>
  <c r="D1363" i="71"/>
  <c r="D1364" i="71"/>
  <c r="D1365" i="71"/>
  <c r="D1366" i="71"/>
  <c r="D1367" i="71"/>
  <c r="D1368" i="71"/>
  <c r="D1369" i="71"/>
  <c r="D1370" i="71"/>
  <c r="D1371" i="71"/>
  <c r="D1372" i="71"/>
  <c r="D1373" i="71"/>
  <c r="D1374" i="71"/>
  <c r="D1375" i="71"/>
  <c r="D1376" i="71"/>
  <c r="D1377" i="71"/>
  <c r="D1378" i="71"/>
  <c r="D1379" i="71"/>
  <c r="D1380" i="71"/>
  <c r="D1381" i="71"/>
  <c r="D1382" i="71"/>
  <c r="D1383" i="71"/>
  <c r="D1384" i="71"/>
  <c r="D1385" i="71"/>
  <c r="D1386" i="71"/>
  <c r="D1387" i="71"/>
  <c r="D1388" i="71"/>
  <c r="D1389" i="71"/>
  <c r="D1390" i="71"/>
  <c r="D1391" i="71"/>
  <c r="D1392" i="71"/>
  <c r="D1393" i="71"/>
  <c r="D1394" i="71"/>
  <c r="D1395" i="71"/>
  <c r="D1396" i="71"/>
  <c r="D1397" i="71"/>
  <c r="D1398" i="71"/>
  <c r="D1399" i="71"/>
  <c r="D1400" i="71"/>
  <c r="D1401" i="71"/>
  <c r="D1402" i="71"/>
  <c r="D1403" i="71"/>
  <c r="D1404" i="71"/>
  <c r="D1405" i="71"/>
  <c r="D1406" i="71"/>
  <c r="D1407" i="71"/>
  <c r="D1408" i="71"/>
  <c r="D1409" i="71"/>
  <c r="D1410" i="71"/>
  <c r="D1411" i="71"/>
  <c r="D1412" i="71"/>
  <c r="D1413" i="71"/>
  <c r="D1414" i="71"/>
  <c r="D1415" i="71"/>
  <c r="D1416" i="71"/>
  <c r="D1417" i="71"/>
  <c r="D1418" i="71"/>
  <c r="D1419" i="71"/>
  <c r="D1420" i="71"/>
  <c r="D1421" i="71"/>
  <c r="D1422" i="71"/>
  <c r="D1423" i="71"/>
  <c r="D1424" i="71"/>
  <c r="D1425" i="71"/>
  <c r="D1426" i="71"/>
  <c r="D1427" i="71"/>
  <c r="D1428" i="71"/>
  <c r="D1429" i="71"/>
  <c r="D1430" i="71"/>
  <c r="D1431" i="71"/>
  <c r="D1432" i="71"/>
  <c r="D1433" i="71"/>
  <c r="D1434" i="71"/>
  <c r="D1435" i="71"/>
  <c r="D1436" i="71"/>
  <c r="D1437" i="71"/>
  <c r="D1438" i="71"/>
  <c r="D1439" i="71"/>
  <c r="D1440" i="71"/>
  <c r="D1441" i="71"/>
  <c r="D1442" i="71"/>
  <c r="D1443" i="71"/>
  <c r="D1444" i="71"/>
  <c r="D1445" i="71"/>
  <c r="D1446" i="71"/>
  <c r="D1447" i="71"/>
  <c r="D1448" i="71"/>
  <c r="D1449" i="71"/>
  <c r="D1450" i="71"/>
  <c r="D1451" i="71"/>
  <c r="D1452" i="71"/>
  <c r="D1453" i="71"/>
  <c r="D1454" i="71"/>
  <c r="D1455" i="71"/>
  <c r="D1456" i="71"/>
  <c r="D1457" i="71"/>
  <c r="D1458" i="71"/>
  <c r="D1459" i="71"/>
  <c r="D1460" i="71"/>
  <c r="D1461" i="71"/>
  <c r="D1462" i="71"/>
  <c r="D1463" i="71"/>
  <c r="D1464" i="71"/>
  <c r="D1465" i="71"/>
  <c r="D1466" i="71"/>
  <c r="D1467" i="71"/>
  <c r="D1468" i="71"/>
  <c r="D1469" i="71"/>
  <c r="D1470" i="71"/>
  <c r="D1471" i="71"/>
  <c r="D1472" i="71"/>
  <c r="D1473" i="71"/>
  <c r="D1474" i="71"/>
  <c r="D1475" i="71"/>
  <c r="D1476" i="71"/>
  <c r="D1477" i="71"/>
  <c r="D1478" i="71"/>
  <c r="D1479" i="71"/>
  <c r="D1480" i="71"/>
  <c r="D1481" i="71"/>
  <c r="D1482" i="71"/>
  <c r="D1483" i="71"/>
  <c r="D1484" i="71"/>
  <c r="D1485" i="71"/>
  <c r="D1486" i="71"/>
  <c r="D1487" i="71"/>
  <c r="D1488" i="71"/>
  <c r="D1489" i="71"/>
  <c r="D1490" i="71"/>
  <c r="D1491" i="71"/>
  <c r="D1492" i="71"/>
  <c r="D1493" i="71"/>
  <c r="D1494" i="71"/>
  <c r="D1495" i="71"/>
  <c r="D1496" i="71"/>
  <c r="D1497" i="71"/>
  <c r="D1498" i="71"/>
  <c r="D1499" i="71"/>
  <c r="D1500" i="71"/>
  <c r="D1501" i="71"/>
  <c r="D1502" i="71"/>
  <c r="D1503" i="71"/>
  <c r="D1504" i="71"/>
  <c r="D1505" i="71"/>
  <c r="D1506" i="71"/>
  <c r="D1507" i="71"/>
  <c r="D1508" i="71"/>
  <c r="D1509" i="71"/>
  <c r="D1510" i="71"/>
  <c r="D1511" i="71"/>
  <c r="D1512" i="71"/>
  <c r="D1513" i="71"/>
  <c r="D1514" i="71"/>
  <c r="D1515" i="71"/>
  <c r="D1516" i="71"/>
  <c r="D1517" i="71"/>
  <c r="D1518" i="71"/>
  <c r="D1519" i="71"/>
  <c r="D1520" i="71"/>
  <c r="D1521" i="71"/>
  <c r="D1522" i="71"/>
  <c r="D1523" i="71"/>
  <c r="D1524" i="71"/>
  <c r="D1525" i="71"/>
  <c r="D1526" i="71"/>
  <c r="D1527" i="71"/>
  <c r="D1528" i="71"/>
  <c r="D1529" i="71"/>
  <c r="D1530" i="71"/>
  <c r="D1531" i="71"/>
  <c r="D1532" i="71"/>
  <c r="D1533" i="71"/>
  <c r="D1534" i="71"/>
  <c r="D1535" i="71"/>
  <c r="D1536" i="71"/>
  <c r="D1537" i="71"/>
  <c r="D1538" i="71"/>
  <c r="D1539" i="71"/>
  <c r="D1540" i="71"/>
  <c r="D1541" i="71"/>
  <c r="D1542" i="71"/>
  <c r="D1543" i="71"/>
  <c r="D1544" i="71"/>
  <c r="D1545" i="71"/>
  <c r="D1546" i="71"/>
  <c r="D1547" i="71"/>
  <c r="D1548" i="71"/>
  <c r="D1549" i="71"/>
  <c r="D1550" i="71"/>
  <c r="D1551" i="71"/>
  <c r="D1552" i="71"/>
  <c r="D1553" i="71"/>
  <c r="D1554" i="71"/>
  <c r="D1555" i="71"/>
  <c r="D1556" i="71"/>
  <c r="D1557" i="71"/>
  <c r="D1558" i="71"/>
  <c r="D1559" i="71"/>
  <c r="D1560" i="71"/>
  <c r="D1561" i="71"/>
  <c r="D1562" i="71"/>
  <c r="D1563" i="71"/>
  <c r="D1564" i="71"/>
  <c r="D1565" i="71"/>
  <c r="D1566" i="71"/>
  <c r="D1567" i="71"/>
  <c r="D1568" i="71"/>
  <c r="D1569" i="71"/>
  <c r="D1570" i="71"/>
  <c r="D1571" i="71"/>
  <c r="D1572" i="71"/>
  <c r="D1573" i="71"/>
  <c r="D1574" i="71"/>
  <c r="D1575" i="71"/>
  <c r="D1576" i="71"/>
  <c r="D1577" i="71"/>
  <c r="D1578" i="71"/>
  <c r="D1579" i="71"/>
  <c r="D1580" i="71"/>
  <c r="D1581" i="71"/>
  <c r="D1582" i="71"/>
  <c r="D1583" i="71"/>
  <c r="D1584" i="71"/>
  <c r="D1585" i="71"/>
  <c r="D1586" i="71"/>
  <c r="D1587" i="71"/>
  <c r="D1588" i="71"/>
  <c r="D1589" i="71"/>
  <c r="D1590" i="71"/>
  <c r="D1591" i="71"/>
  <c r="D1592" i="71"/>
  <c r="D1593" i="71"/>
  <c r="D1594" i="71"/>
  <c r="D1595" i="71"/>
  <c r="D1596" i="71"/>
  <c r="D1597" i="71"/>
  <c r="D1598" i="71"/>
  <c r="D1599" i="71"/>
  <c r="D1600" i="71"/>
  <c r="D1601" i="71"/>
  <c r="D1602" i="71"/>
  <c r="D1603" i="71"/>
  <c r="D1604" i="71"/>
  <c r="D1605" i="71"/>
  <c r="D1606" i="71"/>
  <c r="D1607" i="71"/>
  <c r="D1608" i="71"/>
  <c r="D1609" i="71"/>
  <c r="D1610" i="71"/>
  <c r="D1611" i="71"/>
  <c r="D1612" i="71"/>
  <c r="D1613" i="71"/>
  <c r="D1614" i="71"/>
  <c r="D1615" i="71"/>
  <c r="D1616" i="71"/>
  <c r="D1617" i="71"/>
  <c r="D1618" i="71"/>
  <c r="D1619" i="71"/>
  <c r="D1620" i="71"/>
  <c r="D1621" i="71"/>
  <c r="D1622" i="71"/>
  <c r="D1623" i="71"/>
  <c r="D1624" i="71"/>
  <c r="D1625" i="71"/>
  <c r="D1626" i="71"/>
  <c r="D1627" i="71"/>
  <c r="D1628" i="71"/>
  <c r="D1629" i="71"/>
  <c r="D1630" i="71"/>
  <c r="D1631" i="71"/>
  <c r="D1632" i="71"/>
  <c r="D1633" i="71"/>
  <c r="D1634" i="71"/>
  <c r="D1635" i="71"/>
  <c r="D1636" i="71"/>
  <c r="D1637" i="71"/>
  <c r="D1638" i="71"/>
  <c r="D1639" i="71"/>
  <c r="D1640" i="71"/>
  <c r="D1641" i="71"/>
  <c r="D1642" i="71"/>
  <c r="D1643" i="71"/>
  <c r="D1644" i="71"/>
  <c r="D1645" i="71"/>
  <c r="D1646" i="71"/>
  <c r="D1647" i="71"/>
  <c r="D1648" i="71"/>
  <c r="D1649" i="71"/>
  <c r="D1650" i="71"/>
  <c r="D1651" i="71"/>
  <c r="D1652" i="71"/>
  <c r="D1653" i="71"/>
  <c r="D1654" i="71"/>
  <c r="D1655" i="71"/>
  <c r="D1656" i="71"/>
  <c r="D1657" i="71"/>
  <c r="D1658" i="71"/>
  <c r="D1659" i="71"/>
  <c r="D1660" i="71"/>
  <c r="D1661" i="71"/>
  <c r="D1662" i="71"/>
  <c r="D1663" i="71"/>
  <c r="D1664" i="71"/>
  <c r="D1665" i="71"/>
  <c r="D1666" i="71"/>
  <c r="D1667" i="71"/>
  <c r="D1668" i="71"/>
  <c r="D1669" i="71"/>
  <c r="D1670" i="71"/>
  <c r="D1671" i="71"/>
  <c r="D1672" i="71"/>
  <c r="D1673" i="71"/>
  <c r="D1674" i="71"/>
  <c r="D1675" i="71"/>
  <c r="D1676" i="71"/>
  <c r="D1677" i="71"/>
  <c r="D1678" i="71"/>
  <c r="D1679" i="71"/>
  <c r="D1680" i="71"/>
  <c r="D1681" i="71"/>
  <c r="D1682" i="71"/>
  <c r="D1683" i="71"/>
  <c r="D1684" i="71"/>
  <c r="D1685" i="71"/>
  <c r="D1686" i="71"/>
  <c r="D1687" i="71"/>
  <c r="D1688" i="71"/>
  <c r="D1689" i="71"/>
  <c r="D1690" i="71"/>
  <c r="D1691" i="71"/>
  <c r="D1692" i="71"/>
  <c r="D1693" i="71"/>
  <c r="D1694" i="71"/>
  <c r="D1695" i="71"/>
  <c r="D1696" i="71"/>
  <c r="D1697" i="71"/>
  <c r="D1698" i="71"/>
  <c r="D1699" i="71"/>
  <c r="D1700" i="71"/>
  <c r="D1701" i="71"/>
  <c r="D1702" i="71"/>
  <c r="D1703" i="71"/>
  <c r="D1704" i="71"/>
  <c r="D1705" i="71"/>
  <c r="D1706" i="71"/>
  <c r="D1707" i="71"/>
  <c r="D1708" i="71"/>
  <c r="D1709" i="71"/>
  <c r="D1710" i="71"/>
  <c r="D1711" i="71"/>
  <c r="D1712" i="71"/>
  <c r="D1713" i="71"/>
  <c r="D1714" i="71"/>
  <c r="D1715" i="71"/>
  <c r="D1716" i="71"/>
  <c r="D1717" i="71"/>
  <c r="D1718" i="71"/>
  <c r="D1719" i="71"/>
  <c r="D1720" i="71"/>
  <c r="D1721" i="71"/>
  <c r="D1722" i="71"/>
  <c r="D1723" i="71"/>
  <c r="D1724" i="71"/>
  <c r="D1725" i="71"/>
  <c r="D1726" i="71"/>
  <c r="D1727" i="71"/>
  <c r="D1728" i="71"/>
  <c r="D1729" i="71"/>
  <c r="D1730" i="71"/>
  <c r="D1731" i="71"/>
  <c r="D1732" i="71"/>
  <c r="D1733" i="71"/>
  <c r="D1734" i="71"/>
  <c r="D1735" i="71"/>
  <c r="D1736" i="71"/>
  <c r="D1737" i="71"/>
  <c r="D1738" i="71"/>
  <c r="D1739" i="71"/>
  <c r="D1740" i="71"/>
  <c r="D1741" i="71"/>
  <c r="D1742" i="71"/>
  <c r="D1743" i="71"/>
  <c r="D1744" i="71"/>
  <c r="D1745" i="71"/>
  <c r="D1746" i="71"/>
  <c r="D1747" i="71"/>
  <c r="D1748" i="71"/>
  <c r="D1749" i="71"/>
  <c r="D1750" i="71"/>
  <c r="D1751" i="71"/>
  <c r="D1752" i="71"/>
  <c r="D1753" i="71"/>
  <c r="D1754" i="71"/>
  <c r="D1755" i="71"/>
  <c r="D1756" i="71"/>
  <c r="D1757" i="71"/>
  <c r="D1758" i="71"/>
  <c r="D1759" i="71"/>
  <c r="D1760" i="71"/>
  <c r="D1761" i="71"/>
  <c r="D1762" i="71"/>
  <c r="D1763" i="71"/>
  <c r="D1764" i="71"/>
  <c r="D1765" i="71"/>
  <c r="D1766" i="71"/>
  <c r="D1767" i="71"/>
  <c r="D1768" i="71"/>
  <c r="D1769" i="71"/>
  <c r="D1770" i="71"/>
  <c r="D1771" i="71"/>
  <c r="D1772" i="71"/>
  <c r="D1773" i="71"/>
  <c r="D1774" i="71"/>
  <c r="D1775" i="71"/>
  <c r="D1776" i="71"/>
  <c r="D1777" i="71"/>
  <c r="D1778" i="71"/>
  <c r="D1779" i="71"/>
  <c r="D1780" i="71"/>
  <c r="D1781" i="71"/>
  <c r="D1782" i="71"/>
  <c r="D1783" i="71"/>
  <c r="D1784" i="71"/>
  <c r="D1785" i="71"/>
  <c r="D1786" i="71"/>
  <c r="D1787" i="71"/>
  <c r="D1788" i="71"/>
  <c r="D1789" i="71"/>
  <c r="D1790" i="71"/>
  <c r="D1791" i="71"/>
  <c r="D1792" i="71"/>
  <c r="D1793" i="71"/>
  <c r="D1794" i="71"/>
  <c r="D1795" i="71"/>
  <c r="D1796" i="71"/>
  <c r="D1797" i="71"/>
  <c r="D1798" i="71"/>
  <c r="D1799" i="71"/>
  <c r="D1800" i="71"/>
  <c r="D1801" i="71"/>
  <c r="D1802" i="71"/>
  <c r="D1803" i="71"/>
  <c r="D1804" i="71"/>
  <c r="D1805" i="71"/>
  <c r="D1806" i="71"/>
  <c r="D1807" i="71"/>
  <c r="D1808" i="71"/>
  <c r="D1809" i="71"/>
  <c r="D1810" i="71"/>
  <c r="D1811" i="71"/>
  <c r="D1812" i="71"/>
  <c r="D1813" i="71"/>
  <c r="D1814" i="71"/>
  <c r="D1815" i="71"/>
  <c r="D1816" i="71"/>
  <c r="D1817" i="71"/>
  <c r="D1818" i="71"/>
  <c r="D1819" i="71"/>
  <c r="D1820" i="71"/>
  <c r="D1821" i="71"/>
  <c r="D1822" i="71"/>
  <c r="D1823" i="71"/>
  <c r="D1824" i="71"/>
  <c r="D1825" i="71"/>
  <c r="D1826" i="71"/>
  <c r="D1827" i="71"/>
  <c r="D1828" i="71"/>
  <c r="D1829" i="71"/>
  <c r="D1830" i="71"/>
  <c r="D1831" i="71"/>
  <c r="D1832" i="71"/>
  <c r="D1833" i="71"/>
  <c r="D1834" i="71"/>
  <c r="D1835" i="71"/>
  <c r="D1836" i="71"/>
  <c r="D1837" i="71"/>
  <c r="D1838" i="71"/>
  <c r="D1839" i="71"/>
  <c r="D1840" i="71"/>
  <c r="D1841" i="71"/>
  <c r="D1842" i="71"/>
  <c r="D1843" i="71"/>
  <c r="D1844" i="71"/>
  <c r="D1845" i="71"/>
  <c r="D1846" i="71"/>
  <c r="D1847" i="71"/>
  <c r="D1848" i="71"/>
  <c r="D1849" i="71"/>
  <c r="D1850" i="71"/>
  <c r="D1851" i="71"/>
  <c r="D1852" i="71"/>
  <c r="D1853" i="71"/>
  <c r="D1854" i="71"/>
  <c r="D1855" i="71"/>
  <c r="D1856" i="71"/>
  <c r="D1857" i="71"/>
  <c r="D1858" i="71"/>
  <c r="D1859" i="71"/>
  <c r="D1860" i="71"/>
  <c r="D1861" i="71"/>
  <c r="D1862" i="71"/>
  <c r="D1863" i="71"/>
  <c r="D1864" i="71"/>
  <c r="D1865" i="71"/>
  <c r="D1866" i="71"/>
  <c r="D1867" i="71"/>
  <c r="D1868" i="71"/>
  <c r="D1869" i="71"/>
  <c r="D1870" i="71"/>
  <c r="D1871" i="71"/>
  <c r="D1872" i="71"/>
  <c r="D1873" i="71"/>
  <c r="D1874" i="71"/>
  <c r="D1875" i="71"/>
  <c r="D1876" i="71"/>
  <c r="D1877" i="71"/>
  <c r="D1878" i="71"/>
  <c r="D1879" i="71"/>
  <c r="D1880" i="71"/>
  <c r="D1881" i="71"/>
  <c r="D1882" i="71"/>
  <c r="D1883" i="71"/>
  <c r="D1884" i="71"/>
  <c r="D1885" i="71"/>
  <c r="D1886" i="71"/>
  <c r="D1887" i="71"/>
  <c r="D1888" i="71"/>
  <c r="D1889" i="71"/>
  <c r="D1890" i="71"/>
  <c r="D1891" i="71"/>
  <c r="D1892" i="71"/>
  <c r="D1893" i="71"/>
  <c r="D1894" i="71"/>
  <c r="D1895" i="71"/>
  <c r="D1896" i="71"/>
  <c r="D1897" i="71"/>
  <c r="D1898" i="71"/>
  <c r="D1899" i="71"/>
  <c r="D1900" i="71"/>
  <c r="D1901" i="71"/>
  <c r="D1902" i="71"/>
  <c r="D1903" i="71"/>
  <c r="D1904" i="71"/>
  <c r="D1905" i="71"/>
  <c r="D1906" i="71"/>
  <c r="D1907" i="71"/>
  <c r="D1908" i="71"/>
  <c r="D1909" i="71"/>
  <c r="D1910" i="71"/>
  <c r="D1911" i="71"/>
  <c r="D1912" i="71"/>
  <c r="D1913" i="71"/>
  <c r="D1914" i="71"/>
  <c r="D1915" i="71"/>
  <c r="D1916" i="71"/>
  <c r="D1917" i="71"/>
  <c r="D1918" i="71"/>
  <c r="D1919" i="71"/>
  <c r="D1920" i="71"/>
  <c r="D1921" i="71"/>
  <c r="D1922" i="71"/>
  <c r="D1923" i="71"/>
  <c r="D1924" i="71"/>
  <c r="D1925" i="71"/>
  <c r="D1926" i="71"/>
  <c r="D1927" i="71"/>
  <c r="D1928" i="71"/>
  <c r="D1929" i="71"/>
  <c r="D1930" i="71"/>
  <c r="D1931" i="71"/>
  <c r="D1932" i="71"/>
  <c r="D1933" i="71"/>
  <c r="D1934" i="71"/>
  <c r="D1935" i="71"/>
  <c r="D1936" i="71"/>
  <c r="D1937" i="71"/>
  <c r="D1938" i="71"/>
  <c r="D1939" i="71"/>
  <c r="D1940" i="71"/>
  <c r="D1941" i="71"/>
  <c r="D1942" i="71"/>
  <c r="D1943" i="71"/>
  <c r="D1944" i="71"/>
  <c r="D1945" i="71"/>
  <c r="D1946" i="71"/>
  <c r="D1947" i="71"/>
  <c r="D1948" i="71"/>
  <c r="D1949" i="71"/>
  <c r="D1950" i="71"/>
  <c r="D1951" i="71"/>
  <c r="D1952" i="71"/>
  <c r="D1953" i="71"/>
  <c r="D1954" i="71"/>
  <c r="D1955" i="71"/>
  <c r="D1956" i="71"/>
  <c r="D1957" i="71"/>
  <c r="D1958" i="71"/>
  <c r="D1959" i="71"/>
  <c r="D1960" i="71"/>
  <c r="D1961" i="71"/>
  <c r="D1962" i="71"/>
  <c r="D1963" i="71"/>
  <c r="D1964" i="71"/>
  <c r="D1965" i="71"/>
  <c r="D1966" i="71"/>
  <c r="D1967" i="71"/>
  <c r="D1968" i="71"/>
  <c r="D1969" i="71"/>
  <c r="D1970" i="71"/>
  <c r="D1971" i="71"/>
  <c r="D1972" i="71"/>
  <c r="D1973" i="71"/>
  <c r="D1974" i="71"/>
  <c r="D1975" i="71"/>
  <c r="D1976" i="71"/>
  <c r="D1977" i="71"/>
  <c r="D1978" i="71"/>
  <c r="D1979" i="71"/>
  <c r="D1980" i="71"/>
  <c r="D1981" i="71"/>
  <c r="D1982" i="71"/>
  <c r="D1983" i="71"/>
  <c r="D1984" i="71"/>
  <c r="D1985" i="71"/>
  <c r="D1986" i="71"/>
  <c r="D1987" i="71"/>
  <c r="D1988" i="71"/>
  <c r="D1989" i="71"/>
  <c r="D1990" i="71"/>
  <c r="D1991" i="71"/>
  <c r="D1992" i="71"/>
  <c r="D1993" i="71"/>
  <c r="D1994" i="71"/>
  <c r="D1995" i="71"/>
  <c r="D1996" i="71"/>
  <c r="D1997" i="71"/>
  <c r="D1998" i="71"/>
  <c r="D1999" i="71"/>
  <c r="D2000" i="71"/>
  <c r="D2001" i="71"/>
  <c r="D2002" i="71"/>
  <c r="D2003" i="71"/>
  <c r="D2004" i="71"/>
  <c r="D2005" i="71"/>
  <c r="D2006" i="71"/>
  <c r="D2007" i="71"/>
  <c r="D2008" i="71"/>
  <c r="D2009" i="71"/>
  <c r="D2010" i="71"/>
  <c r="D2011" i="71"/>
  <c r="D2012" i="71"/>
  <c r="D2013" i="71"/>
  <c r="D2014" i="71"/>
  <c r="D2015" i="71"/>
  <c r="D2016" i="71"/>
  <c r="D2017" i="71"/>
  <c r="D2018" i="71"/>
  <c r="D2019" i="71"/>
  <c r="D2020" i="71"/>
  <c r="D2021" i="71"/>
  <c r="D2022" i="71"/>
  <c r="D2023" i="71"/>
  <c r="D2024" i="71"/>
  <c r="D2025" i="71"/>
  <c r="D2026" i="71"/>
  <c r="D2027" i="71"/>
  <c r="D2028" i="71"/>
  <c r="D2029" i="71"/>
  <c r="D2030" i="71"/>
  <c r="D2031" i="71"/>
  <c r="D2032" i="71"/>
  <c r="D2033" i="71"/>
  <c r="D2034" i="71"/>
  <c r="D2035" i="71"/>
  <c r="D2036" i="71"/>
  <c r="D2037" i="71"/>
  <c r="D2038" i="71"/>
  <c r="D2039" i="71"/>
  <c r="D2040" i="71"/>
  <c r="D2041" i="71"/>
  <c r="D2042" i="71"/>
  <c r="D2043" i="71"/>
  <c r="D2044" i="71"/>
  <c r="D2045" i="71"/>
  <c r="D2046" i="71"/>
  <c r="D2047" i="71"/>
  <c r="D2048" i="71"/>
  <c r="D2049" i="71"/>
  <c r="D2050" i="71"/>
  <c r="D2051" i="71"/>
  <c r="D2052" i="71"/>
  <c r="D2053" i="71"/>
  <c r="D2054" i="71"/>
  <c r="D2055" i="71"/>
  <c r="D2056" i="71"/>
  <c r="D2057" i="71"/>
  <c r="D2058" i="71"/>
  <c r="D2059" i="71"/>
  <c r="D2060" i="71"/>
  <c r="D2061" i="71"/>
  <c r="D2062" i="71"/>
  <c r="D2063" i="71"/>
  <c r="D2064" i="71"/>
  <c r="D2065" i="71"/>
  <c r="D2066" i="71"/>
  <c r="D2067" i="71"/>
  <c r="D2068" i="71"/>
  <c r="D2069" i="71"/>
  <c r="D2070" i="71"/>
  <c r="D2071" i="71"/>
  <c r="D2072" i="71"/>
  <c r="D2073" i="71"/>
  <c r="D2074" i="71"/>
  <c r="D2075" i="71"/>
  <c r="D2076" i="71"/>
  <c r="D2077" i="71"/>
  <c r="D2078" i="71"/>
  <c r="D2079" i="71"/>
  <c r="D2080" i="71"/>
  <c r="D2081" i="71"/>
  <c r="D2082" i="71"/>
  <c r="D2083" i="71"/>
  <c r="D2084" i="71"/>
  <c r="D2085" i="71"/>
  <c r="D2086" i="71"/>
  <c r="D2087" i="71"/>
  <c r="D2088" i="71"/>
  <c r="D2089" i="71"/>
  <c r="D2090" i="71"/>
  <c r="D2091" i="71"/>
  <c r="D2092" i="71"/>
  <c r="D2093" i="71"/>
  <c r="D2094" i="71"/>
  <c r="D2095" i="71"/>
  <c r="D2096" i="71"/>
  <c r="D2097" i="71"/>
  <c r="D2098" i="71"/>
  <c r="D2099" i="71"/>
  <c r="D2100" i="71"/>
  <c r="D2101" i="71"/>
  <c r="D2102" i="71"/>
  <c r="D2103" i="71"/>
  <c r="D2104" i="71"/>
  <c r="D2105" i="71"/>
  <c r="D2106" i="71"/>
  <c r="D2107" i="71"/>
  <c r="D2108" i="71"/>
  <c r="D2109" i="71"/>
  <c r="D2110" i="71"/>
  <c r="D2111" i="71"/>
  <c r="D2112" i="71"/>
  <c r="D2113" i="71"/>
  <c r="D2114" i="71"/>
  <c r="D2115" i="71"/>
  <c r="D2116" i="71"/>
  <c r="D2117" i="71"/>
  <c r="D2118" i="71"/>
  <c r="D2119" i="71"/>
  <c r="D2120" i="71"/>
  <c r="D2121" i="71"/>
  <c r="D2122" i="71"/>
  <c r="D2123" i="71"/>
  <c r="D2124" i="71"/>
  <c r="D2125" i="71"/>
  <c r="D2126" i="71"/>
  <c r="D2127" i="71"/>
  <c r="D2128" i="71"/>
  <c r="D2129" i="71"/>
  <c r="D2130" i="71"/>
  <c r="D2131" i="71"/>
  <c r="D2132" i="71"/>
  <c r="D2133" i="71"/>
  <c r="D2134" i="71"/>
  <c r="D2135" i="71"/>
  <c r="D2136" i="71"/>
  <c r="D2137" i="71"/>
  <c r="D2138" i="71"/>
  <c r="D2139" i="71"/>
  <c r="D2140" i="71"/>
  <c r="D2141" i="71"/>
  <c r="D2142" i="71"/>
  <c r="D2143" i="71"/>
  <c r="D2144" i="71"/>
  <c r="D2145" i="71"/>
  <c r="D2146" i="71"/>
  <c r="D2147" i="71"/>
  <c r="D2148" i="71"/>
  <c r="D2149" i="71"/>
  <c r="D2150" i="71"/>
  <c r="D2151" i="71"/>
  <c r="D2152" i="71"/>
  <c r="D2153" i="71"/>
  <c r="D2154" i="71"/>
  <c r="D2155" i="71"/>
  <c r="D2156" i="71"/>
  <c r="D2157" i="71"/>
  <c r="D2158" i="71"/>
  <c r="D2159" i="71"/>
  <c r="D2160" i="71"/>
  <c r="D2161" i="71"/>
  <c r="D2162" i="71"/>
  <c r="D2163" i="71"/>
  <c r="D2164" i="71"/>
  <c r="D2165" i="71"/>
  <c r="D2166" i="71"/>
  <c r="D2167" i="71"/>
  <c r="D2168" i="71"/>
  <c r="D2169" i="71"/>
  <c r="D2170" i="71"/>
  <c r="D2171" i="71"/>
  <c r="D2172" i="71"/>
  <c r="D2173" i="71"/>
  <c r="D2174" i="71"/>
  <c r="D2175" i="71"/>
  <c r="D2176" i="71"/>
  <c r="D2177" i="71"/>
  <c r="D2178" i="71"/>
  <c r="D2179" i="71"/>
  <c r="D2180" i="71"/>
  <c r="D2181" i="71"/>
  <c r="D2182" i="71"/>
  <c r="D2183" i="71"/>
  <c r="D2184" i="71"/>
  <c r="D2185" i="71"/>
  <c r="D2186" i="71"/>
  <c r="D2187" i="71"/>
  <c r="D2188" i="71"/>
  <c r="D2189" i="71"/>
  <c r="D2190" i="71"/>
  <c r="D2191" i="71"/>
  <c r="D2192" i="71"/>
  <c r="D2193" i="71"/>
  <c r="D2194" i="71"/>
  <c r="D2195" i="71"/>
  <c r="D2196" i="71"/>
  <c r="D2197" i="71"/>
  <c r="D2198" i="71"/>
  <c r="D2199" i="71"/>
  <c r="D2200" i="71"/>
  <c r="D2201" i="71"/>
  <c r="D2202" i="71"/>
  <c r="D2203" i="71"/>
  <c r="D2204" i="71"/>
  <c r="D2205" i="71"/>
  <c r="D2206" i="71"/>
  <c r="D2207" i="71"/>
  <c r="D2208" i="71"/>
  <c r="D2209" i="71"/>
  <c r="D2210" i="71"/>
  <c r="D2211" i="71"/>
  <c r="D2212" i="71"/>
  <c r="D2213" i="71"/>
  <c r="D2214" i="71"/>
  <c r="D2215" i="71"/>
  <c r="D2216" i="71"/>
  <c r="D2217" i="71"/>
  <c r="D2218" i="71"/>
  <c r="D2219" i="71"/>
  <c r="D2220" i="71"/>
  <c r="D2221" i="71"/>
  <c r="D2222" i="71"/>
  <c r="D2223" i="71"/>
  <c r="D2224" i="71"/>
  <c r="D2225" i="71"/>
  <c r="D2226" i="71"/>
  <c r="D2227" i="71"/>
  <c r="D2228" i="71"/>
  <c r="D2229" i="71"/>
  <c r="D2230" i="71"/>
  <c r="D2231" i="71"/>
  <c r="D2232" i="71"/>
  <c r="D2233" i="71"/>
  <c r="D2234" i="71"/>
  <c r="D2235" i="71"/>
  <c r="D2236" i="71"/>
  <c r="D2237" i="71"/>
  <c r="D2238" i="71"/>
  <c r="D2239" i="71"/>
  <c r="D2240" i="71"/>
  <c r="D2241" i="71"/>
  <c r="D2242" i="71"/>
  <c r="D2243" i="71"/>
  <c r="D2244" i="71"/>
  <c r="D2245" i="71"/>
  <c r="D2246" i="71"/>
  <c r="D2247" i="71"/>
  <c r="D2248" i="71"/>
  <c r="D2249" i="71"/>
  <c r="D2250" i="71"/>
  <c r="D2251" i="71"/>
  <c r="D2252" i="71"/>
  <c r="D2253" i="71"/>
  <c r="D2254" i="71"/>
  <c r="D2255" i="71"/>
  <c r="D2256" i="71"/>
  <c r="D2257" i="71"/>
  <c r="D2258" i="71"/>
  <c r="D2259" i="71"/>
  <c r="D2260" i="71"/>
  <c r="D2261" i="71"/>
  <c r="D2262" i="71"/>
  <c r="D2263" i="71"/>
  <c r="D2264" i="71"/>
  <c r="D2265" i="71"/>
  <c r="D2266" i="71"/>
  <c r="D2267" i="71"/>
  <c r="D2268" i="71"/>
  <c r="D2269" i="71"/>
  <c r="D2270" i="71"/>
  <c r="D2271" i="71"/>
  <c r="D2272" i="71"/>
  <c r="D2273" i="71"/>
  <c r="D2274" i="71"/>
  <c r="D2275" i="71"/>
  <c r="D2276" i="71"/>
  <c r="D2277" i="71"/>
  <c r="D2278" i="71"/>
  <c r="D2279" i="71"/>
  <c r="D2280" i="71"/>
  <c r="D2281" i="71"/>
  <c r="D2282" i="71"/>
  <c r="D2283" i="71"/>
  <c r="D2284" i="71"/>
  <c r="D2285" i="71"/>
  <c r="D2286" i="71"/>
  <c r="D2287" i="71"/>
  <c r="D2288" i="71"/>
  <c r="D2289" i="71"/>
  <c r="D2290" i="71"/>
  <c r="D2291" i="71"/>
  <c r="D2292" i="71"/>
  <c r="D2293" i="71"/>
  <c r="D2294" i="71"/>
  <c r="D2295" i="71"/>
  <c r="D2296" i="71"/>
  <c r="D2297" i="71"/>
  <c r="D2298" i="71"/>
  <c r="D2299" i="71"/>
  <c r="D2300" i="71"/>
  <c r="D2301" i="71"/>
  <c r="D2302" i="71"/>
  <c r="D2303" i="71"/>
  <c r="D2304" i="71"/>
  <c r="D2305" i="71"/>
  <c r="D2306" i="71"/>
  <c r="D2307" i="71"/>
  <c r="D2308" i="71"/>
  <c r="D2309" i="71"/>
  <c r="D2310" i="71"/>
  <c r="D2311" i="71"/>
  <c r="D2312" i="71"/>
  <c r="D2313" i="71"/>
  <c r="D2314" i="71"/>
  <c r="D2315" i="71"/>
  <c r="D2316" i="71"/>
  <c r="D2317" i="71"/>
  <c r="D2318" i="71"/>
  <c r="D2319" i="71"/>
  <c r="D2320" i="71"/>
  <c r="D2321" i="71"/>
  <c r="D2322" i="71"/>
  <c r="D2323" i="71"/>
  <c r="D2324" i="71"/>
  <c r="D2325" i="71"/>
  <c r="D2326" i="71"/>
  <c r="D2327" i="71"/>
  <c r="D2328" i="71"/>
  <c r="D2329" i="71"/>
  <c r="D2330" i="71"/>
  <c r="D2331" i="71"/>
  <c r="D2332" i="71"/>
  <c r="D2333" i="71"/>
  <c r="D2334" i="71"/>
  <c r="D2335" i="71"/>
  <c r="D2336" i="71"/>
  <c r="D2337" i="71"/>
  <c r="D2338" i="71"/>
  <c r="D2339" i="71"/>
  <c r="D2340" i="71"/>
  <c r="D2341" i="71"/>
  <c r="D2342" i="71"/>
  <c r="D2343" i="71"/>
  <c r="D2344" i="71"/>
  <c r="D2345" i="71"/>
  <c r="D2346" i="71"/>
  <c r="D2347" i="71"/>
  <c r="D2348" i="71"/>
  <c r="D2349" i="71"/>
  <c r="D2350" i="71"/>
  <c r="D2351" i="71"/>
  <c r="D2352" i="71"/>
  <c r="D2353" i="71"/>
  <c r="D2354" i="71"/>
  <c r="D2355" i="71"/>
  <c r="D2356" i="71"/>
  <c r="D2357" i="71"/>
  <c r="D2358" i="71"/>
  <c r="D2359" i="71"/>
  <c r="D2360" i="71"/>
  <c r="D2361" i="71"/>
  <c r="D2362" i="71"/>
  <c r="D2363" i="71"/>
  <c r="D2364" i="71"/>
  <c r="D2365" i="71"/>
  <c r="D2366" i="71"/>
  <c r="D2367" i="71"/>
  <c r="D2368" i="71"/>
  <c r="D2369" i="71"/>
  <c r="D2370" i="71"/>
  <c r="D2371" i="71"/>
  <c r="D2372" i="71"/>
  <c r="D2373" i="71"/>
  <c r="D2374" i="71"/>
  <c r="D2375" i="71"/>
  <c r="D2376" i="71"/>
  <c r="D2377" i="71"/>
  <c r="D2378" i="71"/>
  <c r="D2379" i="71"/>
  <c r="D2380" i="71"/>
  <c r="D2381" i="71"/>
  <c r="D2382" i="71"/>
  <c r="D2383" i="71"/>
  <c r="D2384" i="71"/>
  <c r="D2385" i="71"/>
  <c r="D2386" i="71"/>
  <c r="D2387" i="71"/>
  <c r="D2388" i="71"/>
  <c r="D2389" i="71"/>
  <c r="D2390" i="71"/>
  <c r="D2391" i="71"/>
  <c r="D2392" i="71"/>
  <c r="D2393" i="71"/>
  <c r="D2394" i="71"/>
  <c r="D2395" i="71"/>
  <c r="D2396" i="71"/>
  <c r="D2397" i="71"/>
  <c r="D2398" i="71"/>
  <c r="D2399" i="71"/>
  <c r="D2400" i="71"/>
  <c r="D2401" i="71"/>
  <c r="D2402" i="71"/>
  <c r="D2403" i="71"/>
  <c r="D2404" i="71"/>
  <c r="D2405" i="71"/>
  <c r="D2406" i="71"/>
  <c r="D2407" i="71"/>
  <c r="D2408" i="71"/>
  <c r="D2409" i="71"/>
  <c r="D2410" i="71"/>
  <c r="D2411" i="71"/>
  <c r="D2412" i="71"/>
  <c r="D2413" i="71"/>
  <c r="D2414" i="71"/>
  <c r="D2415" i="71"/>
  <c r="D2416" i="71"/>
  <c r="D2417" i="71"/>
  <c r="D2418" i="71"/>
  <c r="D2419" i="71"/>
  <c r="D2420" i="71"/>
  <c r="D2421" i="71"/>
  <c r="D2422" i="71"/>
  <c r="D2423" i="71"/>
  <c r="D2424" i="71"/>
  <c r="D2425" i="71"/>
  <c r="D2426" i="71"/>
  <c r="D2427" i="71"/>
  <c r="D2428" i="71"/>
  <c r="D2429" i="71"/>
  <c r="D2430" i="71"/>
  <c r="D2431" i="71"/>
  <c r="D2432" i="71"/>
  <c r="D2433" i="71"/>
  <c r="D2434" i="71"/>
  <c r="D2435" i="71"/>
  <c r="D2436" i="71"/>
  <c r="D2437" i="71"/>
  <c r="D2438" i="71"/>
  <c r="D2439" i="71"/>
  <c r="D2440" i="71"/>
  <c r="D2441" i="71"/>
  <c r="D2442" i="71"/>
  <c r="D2443" i="71"/>
  <c r="D2444" i="71"/>
  <c r="D2445" i="71"/>
  <c r="D2446" i="71"/>
  <c r="D2447" i="71"/>
  <c r="D2448" i="71"/>
  <c r="D2449" i="71"/>
  <c r="D2450" i="71"/>
  <c r="D2451" i="71"/>
  <c r="D2452" i="71"/>
  <c r="D2453" i="71"/>
  <c r="D2454" i="71"/>
  <c r="D2455" i="71"/>
  <c r="D2456" i="71"/>
  <c r="D2457" i="71"/>
  <c r="D2458" i="71"/>
  <c r="D2459" i="71"/>
  <c r="D2460" i="71"/>
  <c r="D2461" i="71"/>
  <c r="D2462" i="71"/>
  <c r="D2463" i="71"/>
  <c r="D2464" i="71"/>
  <c r="D2465" i="71"/>
  <c r="D2466" i="71"/>
  <c r="D2467" i="71"/>
  <c r="D2468" i="71"/>
  <c r="D2469" i="71"/>
  <c r="D2470" i="71"/>
  <c r="D2471" i="71"/>
  <c r="D2472" i="71"/>
  <c r="D2473" i="71"/>
  <c r="D2474" i="71"/>
  <c r="D2475" i="71"/>
  <c r="D2476" i="71"/>
  <c r="D2477" i="71"/>
  <c r="D2478" i="71"/>
  <c r="D2479" i="71"/>
  <c r="D2480" i="71"/>
  <c r="D2481" i="71"/>
  <c r="D2482" i="71"/>
  <c r="D2483" i="71"/>
  <c r="D2484" i="71"/>
  <c r="D2485" i="71"/>
  <c r="D2486" i="71"/>
  <c r="D2487" i="71"/>
  <c r="D2488" i="71"/>
  <c r="D2489" i="71"/>
  <c r="D2490" i="71"/>
  <c r="D2491" i="71"/>
  <c r="D2492" i="71"/>
  <c r="D2493" i="71"/>
  <c r="D2494" i="71"/>
  <c r="D2495" i="71"/>
  <c r="D2496" i="71"/>
  <c r="D2497" i="71"/>
  <c r="D2498" i="71"/>
  <c r="D2499" i="71"/>
  <c r="D2500" i="71"/>
  <c r="D2501" i="71"/>
  <c r="D2502" i="71"/>
  <c r="D2503" i="71"/>
  <c r="D2504" i="71"/>
  <c r="D2505" i="71"/>
  <c r="D2506" i="71"/>
  <c r="D2507" i="71"/>
  <c r="D2508" i="71"/>
  <c r="D2509" i="71"/>
  <c r="D2510" i="71"/>
  <c r="D2511" i="71"/>
  <c r="D2512" i="71"/>
  <c r="D2513" i="71"/>
  <c r="D2514" i="71"/>
  <c r="D2515" i="71"/>
  <c r="D2516" i="71"/>
  <c r="D2517" i="71"/>
  <c r="D2518" i="71"/>
  <c r="D2519" i="71"/>
  <c r="D2520" i="71"/>
  <c r="D2521" i="71"/>
  <c r="D2522" i="71"/>
  <c r="D2523" i="71"/>
  <c r="D2524" i="71"/>
  <c r="D2525" i="71"/>
  <c r="D2526" i="71"/>
  <c r="D2527" i="71"/>
  <c r="D2528" i="71"/>
  <c r="D2529" i="71"/>
  <c r="D2530" i="71"/>
  <c r="D2531" i="71"/>
  <c r="D2532" i="71"/>
  <c r="D2533" i="71"/>
  <c r="D2534" i="71"/>
  <c r="D2535" i="71"/>
  <c r="D2536" i="71"/>
  <c r="D2537" i="71"/>
  <c r="D2538" i="71"/>
  <c r="D2539" i="71"/>
  <c r="D2540" i="71"/>
  <c r="D2541" i="71"/>
  <c r="D2542" i="71"/>
  <c r="D2543" i="71"/>
  <c r="D2544" i="71"/>
  <c r="D2545" i="71"/>
  <c r="D2546" i="71"/>
  <c r="D2547" i="71"/>
  <c r="D2548" i="71"/>
  <c r="D2549" i="71"/>
  <c r="D2550" i="71"/>
  <c r="D2551" i="71"/>
  <c r="D2552" i="71"/>
  <c r="D2553" i="71"/>
  <c r="D2554" i="71"/>
  <c r="D2555" i="71"/>
  <c r="D2556" i="71"/>
  <c r="D2557" i="71"/>
  <c r="D2558" i="71"/>
  <c r="D2559" i="71"/>
  <c r="D2560" i="71"/>
  <c r="D2561" i="71"/>
  <c r="D2562" i="71"/>
  <c r="D2563" i="71"/>
  <c r="D2564" i="71"/>
  <c r="D2565" i="71"/>
  <c r="D2566" i="71"/>
  <c r="D2567" i="71"/>
  <c r="D2568" i="71"/>
  <c r="D2569" i="71"/>
  <c r="D2570" i="71"/>
  <c r="D2571" i="71"/>
  <c r="D2572" i="71"/>
  <c r="D2573" i="71"/>
  <c r="D2574" i="71"/>
  <c r="D2575" i="71"/>
  <c r="D2576" i="71"/>
  <c r="D2577" i="71"/>
  <c r="D2578" i="71"/>
  <c r="D2579" i="71"/>
  <c r="D2580" i="71"/>
  <c r="D2581" i="71"/>
  <c r="D2582" i="71"/>
  <c r="D2583" i="71"/>
  <c r="D2584" i="71"/>
  <c r="D2585" i="71"/>
  <c r="D2586" i="71"/>
  <c r="D2587" i="71"/>
  <c r="D2588" i="71"/>
  <c r="D2589" i="71"/>
  <c r="D2590" i="71"/>
  <c r="D2591" i="71"/>
  <c r="D2592" i="71"/>
  <c r="D2593" i="71"/>
  <c r="D2594" i="71"/>
  <c r="D2595" i="71"/>
  <c r="D2596" i="71"/>
  <c r="D2597" i="71"/>
  <c r="D2598" i="71"/>
  <c r="D2599" i="71"/>
  <c r="D2600" i="71"/>
  <c r="D2601" i="71"/>
  <c r="D2602" i="71"/>
  <c r="D2603" i="71"/>
  <c r="D2604" i="71"/>
  <c r="D2605" i="71"/>
  <c r="D2606" i="71"/>
  <c r="D2607" i="71"/>
  <c r="D2608" i="71"/>
  <c r="D2609" i="71"/>
  <c r="D2610" i="71"/>
  <c r="D2611" i="71"/>
  <c r="D2612" i="71"/>
  <c r="D2613" i="71"/>
  <c r="D2614" i="71"/>
  <c r="D2615" i="71"/>
  <c r="D2616" i="71"/>
  <c r="D2617" i="71"/>
  <c r="D2618" i="71"/>
  <c r="D2619" i="71"/>
  <c r="D2620" i="71"/>
  <c r="D2621" i="71"/>
  <c r="D2622" i="71"/>
  <c r="D2623" i="71"/>
  <c r="D2624" i="71"/>
  <c r="D2625" i="71"/>
  <c r="D2626" i="71"/>
  <c r="D2627" i="71"/>
  <c r="D2628" i="71"/>
  <c r="D2629" i="71"/>
  <c r="D2630" i="71"/>
  <c r="D2631" i="71"/>
  <c r="D2632" i="71"/>
  <c r="D2633" i="71"/>
  <c r="D2634" i="71"/>
  <c r="D2635" i="71"/>
  <c r="D2636" i="71"/>
  <c r="D2637" i="71"/>
  <c r="D2638" i="71"/>
  <c r="D2639" i="71"/>
  <c r="D2640" i="71"/>
  <c r="D2641" i="71"/>
  <c r="D2642" i="71"/>
  <c r="D2643" i="71"/>
  <c r="D2644" i="71"/>
  <c r="D2645" i="71"/>
  <c r="D2646" i="71"/>
  <c r="D2647" i="71"/>
  <c r="D2648" i="71"/>
  <c r="D2649" i="71"/>
  <c r="D2650" i="71"/>
  <c r="D2651" i="71"/>
  <c r="D2652" i="71"/>
  <c r="D2653" i="71"/>
  <c r="D2654" i="71"/>
  <c r="D2655" i="71"/>
  <c r="D2656" i="71"/>
  <c r="D2657" i="71"/>
  <c r="D2658" i="71"/>
  <c r="D2659" i="71"/>
  <c r="D2660" i="71"/>
  <c r="D2661" i="71"/>
  <c r="D2662" i="71"/>
  <c r="D2663" i="71"/>
  <c r="D2664" i="71"/>
  <c r="D2665" i="71"/>
  <c r="D2666" i="71"/>
  <c r="D2667" i="71"/>
  <c r="D2668" i="71"/>
  <c r="D2669" i="71"/>
  <c r="D2670" i="71"/>
  <c r="D2671" i="71"/>
  <c r="D2672" i="71"/>
  <c r="D2673" i="71"/>
  <c r="D2674" i="71"/>
  <c r="D2675" i="71"/>
  <c r="D2676" i="71"/>
  <c r="D2677" i="71"/>
  <c r="D2678" i="71"/>
  <c r="D2679" i="71"/>
  <c r="D2680" i="71"/>
  <c r="D2681" i="71"/>
  <c r="D2682" i="71"/>
  <c r="D2683" i="71"/>
  <c r="D2684" i="71"/>
  <c r="D2685" i="71"/>
  <c r="D2686" i="71"/>
  <c r="D2687" i="71"/>
  <c r="D2688" i="71"/>
  <c r="D2689" i="71"/>
  <c r="D2690" i="71"/>
  <c r="D2691" i="71"/>
  <c r="D2692" i="71"/>
  <c r="D2693" i="71"/>
  <c r="D2694" i="71"/>
  <c r="D2695" i="71"/>
  <c r="D2696" i="71"/>
  <c r="D2697" i="71"/>
  <c r="D2698" i="71"/>
  <c r="D2699" i="71"/>
  <c r="D2700" i="71"/>
  <c r="D2701" i="71"/>
  <c r="D2702" i="71"/>
  <c r="D2703" i="71"/>
  <c r="D2704" i="71"/>
  <c r="D2705" i="71"/>
  <c r="D2706" i="71"/>
  <c r="D2707" i="71"/>
  <c r="D2708" i="71"/>
  <c r="D2709" i="71"/>
  <c r="D2710" i="71"/>
  <c r="D2711" i="71"/>
  <c r="D2712" i="71"/>
  <c r="D2713" i="71"/>
  <c r="D2714" i="71"/>
  <c r="D2715" i="71"/>
  <c r="D2716" i="71"/>
  <c r="D2717" i="71"/>
  <c r="D2718" i="71"/>
  <c r="D2719" i="71"/>
  <c r="D2720" i="71"/>
  <c r="D2721" i="71"/>
  <c r="D2722" i="71"/>
  <c r="D2723" i="71"/>
  <c r="D2724" i="71"/>
  <c r="D2725" i="71"/>
  <c r="D2726" i="71"/>
  <c r="D2727" i="71"/>
  <c r="D2728" i="71"/>
  <c r="D2729" i="71"/>
  <c r="D2730" i="71"/>
  <c r="D2731" i="71"/>
  <c r="D2732" i="71"/>
  <c r="D2733" i="71"/>
  <c r="D2734" i="71"/>
  <c r="D2735" i="71"/>
  <c r="D2736" i="71"/>
  <c r="D2737" i="71"/>
  <c r="D2738" i="71"/>
  <c r="D2739" i="71"/>
  <c r="D2740" i="71"/>
  <c r="D2741" i="71"/>
  <c r="D2742" i="71"/>
  <c r="D2743" i="71"/>
  <c r="D2744" i="71"/>
  <c r="D2745" i="71"/>
  <c r="D2746" i="71"/>
  <c r="D2747" i="71"/>
  <c r="D2748" i="71"/>
  <c r="D2749" i="71"/>
  <c r="D2750" i="71"/>
  <c r="D2751" i="71"/>
  <c r="D2752" i="71"/>
  <c r="D2753" i="71"/>
  <c r="D2754" i="71"/>
  <c r="D2755" i="71"/>
  <c r="D2756" i="71"/>
  <c r="D2757" i="71"/>
  <c r="D2758" i="71"/>
  <c r="D2759" i="71"/>
  <c r="D2760" i="71"/>
  <c r="D2761" i="71"/>
  <c r="D2762" i="71"/>
  <c r="D2763" i="71"/>
  <c r="D2764" i="71"/>
  <c r="D2765" i="71"/>
  <c r="D2766" i="71"/>
  <c r="D2767" i="71"/>
  <c r="D2768" i="71"/>
  <c r="D2769" i="71"/>
  <c r="D2770" i="71"/>
  <c r="D2771" i="71"/>
  <c r="D2772" i="71"/>
  <c r="D2773" i="71"/>
  <c r="D2774" i="71"/>
  <c r="D2775" i="71"/>
  <c r="D2776" i="71"/>
  <c r="D2777" i="71"/>
  <c r="D2778" i="71"/>
  <c r="D2779" i="71"/>
  <c r="D2780" i="71"/>
  <c r="D2781" i="71"/>
  <c r="D2782" i="71"/>
  <c r="D2783" i="71"/>
  <c r="D2784" i="71"/>
  <c r="D2785" i="71"/>
  <c r="D2786" i="71"/>
  <c r="D2787" i="71"/>
  <c r="D2788" i="71"/>
  <c r="D2789" i="71"/>
  <c r="D2790" i="71"/>
  <c r="D2791" i="71"/>
  <c r="D2792" i="71"/>
  <c r="D2793" i="71"/>
  <c r="D2794" i="71"/>
  <c r="D2795" i="71"/>
  <c r="D2796" i="71"/>
  <c r="D2797" i="71"/>
  <c r="D2798" i="71"/>
  <c r="D2799" i="71"/>
  <c r="D2800" i="71"/>
  <c r="D2801" i="71"/>
  <c r="D2802" i="71"/>
  <c r="D2803" i="71"/>
  <c r="D2804" i="71"/>
  <c r="D2805" i="71"/>
  <c r="D2806" i="71"/>
  <c r="D2807" i="71"/>
  <c r="D2808" i="71"/>
  <c r="D2809" i="71"/>
  <c r="D2810" i="71"/>
  <c r="D2811" i="71"/>
  <c r="D2812" i="71"/>
  <c r="D2813" i="71"/>
  <c r="D2814" i="71"/>
  <c r="D2815" i="71"/>
  <c r="D2816" i="71"/>
  <c r="D2817" i="71"/>
  <c r="D2818" i="71"/>
  <c r="D2819" i="71"/>
  <c r="D2820" i="71"/>
  <c r="D2821" i="71"/>
  <c r="D2822" i="71"/>
  <c r="D2823" i="71"/>
  <c r="D2824" i="71"/>
  <c r="D2825" i="71"/>
  <c r="D2826" i="71"/>
  <c r="D2827" i="71"/>
  <c r="D2828" i="71"/>
  <c r="D2829" i="71"/>
  <c r="D2830" i="71"/>
  <c r="D2831" i="71"/>
  <c r="D2832" i="71"/>
  <c r="D2833" i="71"/>
  <c r="D2834" i="71"/>
  <c r="D2835" i="71"/>
  <c r="D2836" i="71"/>
  <c r="D2837" i="71"/>
  <c r="D2838" i="71"/>
  <c r="D2839" i="71"/>
  <c r="D2840" i="71"/>
  <c r="D2841" i="71"/>
  <c r="D2842" i="71"/>
  <c r="D2843" i="71"/>
  <c r="D2844" i="71"/>
  <c r="D2845" i="71"/>
  <c r="D2846" i="71"/>
  <c r="D2847" i="71"/>
  <c r="D2848" i="71"/>
  <c r="D2849" i="71"/>
  <c r="D2850" i="71"/>
  <c r="D2851" i="71"/>
  <c r="D2852" i="71"/>
  <c r="D2853" i="71"/>
  <c r="D2854" i="71"/>
  <c r="D2855" i="71"/>
  <c r="D2856" i="71"/>
  <c r="D2857" i="71"/>
  <c r="D2858" i="71"/>
  <c r="D2859" i="71"/>
  <c r="D2860" i="71"/>
  <c r="D2861" i="71"/>
  <c r="D2862" i="71"/>
  <c r="D2863" i="71"/>
  <c r="D2864" i="71"/>
  <c r="D2865" i="71"/>
  <c r="D2866" i="71"/>
  <c r="D2867" i="71"/>
  <c r="D2868" i="71"/>
  <c r="D2869" i="71"/>
  <c r="D2870" i="71"/>
  <c r="D2871" i="71"/>
  <c r="D2872" i="71"/>
  <c r="D2873" i="71"/>
  <c r="D2874" i="71"/>
  <c r="D2875" i="71"/>
  <c r="D2876" i="71"/>
  <c r="D2877" i="71"/>
  <c r="D2878" i="71"/>
  <c r="D2879" i="71"/>
  <c r="D2880" i="71"/>
  <c r="D2881" i="71"/>
  <c r="D2882" i="71"/>
  <c r="D2883" i="71"/>
  <c r="D2884" i="71"/>
  <c r="D2885" i="71"/>
  <c r="D2886" i="71"/>
  <c r="D2887" i="71"/>
  <c r="D2888" i="71"/>
  <c r="D2889" i="71"/>
  <c r="D2890" i="71"/>
  <c r="D2891" i="71"/>
  <c r="D2892" i="71"/>
  <c r="D2893" i="71"/>
  <c r="D2894" i="71"/>
  <c r="D2895" i="71"/>
  <c r="D2896" i="71"/>
  <c r="D2897" i="71"/>
  <c r="D2898" i="71"/>
  <c r="D2899" i="71"/>
  <c r="D2900" i="71"/>
  <c r="D2901" i="71"/>
  <c r="D2902" i="71"/>
  <c r="D2903" i="71"/>
  <c r="D2904" i="71"/>
  <c r="D2905" i="71"/>
  <c r="D2906" i="71"/>
  <c r="D2907" i="71"/>
  <c r="D2908" i="71"/>
  <c r="D2909" i="71"/>
  <c r="D2910" i="71"/>
  <c r="D2911" i="71"/>
  <c r="D2912" i="71"/>
  <c r="D2913" i="71"/>
  <c r="D2914" i="71"/>
  <c r="D2915" i="71"/>
  <c r="D2916" i="71"/>
  <c r="D2917" i="71"/>
  <c r="D2918" i="71"/>
  <c r="D2919" i="71"/>
  <c r="D2920" i="71"/>
  <c r="D2921" i="71"/>
  <c r="D2922" i="71"/>
  <c r="D2923" i="71"/>
  <c r="D2924" i="71"/>
  <c r="D2925" i="71"/>
  <c r="D2926" i="71"/>
  <c r="D2927" i="71"/>
  <c r="D2928" i="71"/>
  <c r="D2929" i="71"/>
  <c r="D2930" i="71"/>
  <c r="D2931" i="71"/>
  <c r="D2932" i="71"/>
  <c r="D2933" i="71"/>
  <c r="D2934" i="71"/>
  <c r="D2935" i="71"/>
  <c r="D2936" i="71"/>
  <c r="D2937" i="71"/>
  <c r="D2938" i="71"/>
  <c r="D2939" i="71"/>
  <c r="D2940" i="71"/>
  <c r="D2941" i="71"/>
  <c r="D2942" i="71"/>
  <c r="D2943" i="71"/>
  <c r="D2944" i="71"/>
  <c r="D2945" i="71"/>
  <c r="D2946" i="71"/>
  <c r="D2947" i="71"/>
  <c r="D2948" i="71"/>
  <c r="D2949" i="71"/>
  <c r="D2950" i="71"/>
  <c r="D2951" i="71"/>
  <c r="D2952" i="71"/>
  <c r="D2953" i="71"/>
  <c r="D2954" i="71"/>
  <c r="D2955" i="71"/>
  <c r="D2956" i="71"/>
  <c r="D2957" i="71"/>
  <c r="D2958" i="71"/>
  <c r="D2959" i="71"/>
  <c r="D2960" i="71"/>
  <c r="D2961" i="71"/>
  <c r="D2962" i="71"/>
  <c r="D2963" i="71"/>
  <c r="D2964" i="71"/>
  <c r="D2965" i="71"/>
  <c r="D2966" i="71"/>
  <c r="D2967" i="71"/>
  <c r="D2968" i="71"/>
  <c r="D2969" i="71"/>
  <c r="D2970" i="71"/>
  <c r="D2971" i="71"/>
  <c r="D2972" i="71"/>
  <c r="D2973" i="71"/>
  <c r="D2974" i="71"/>
  <c r="D2975" i="71"/>
  <c r="D2976" i="71"/>
  <c r="D2977" i="71"/>
  <c r="D2978" i="71"/>
  <c r="D2979" i="71"/>
  <c r="D2980" i="71"/>
  <c r="D2981" i="71"/>
  <c r="D2982" i="71"/>
  <c r="D2983" i="71"/>
  <c r="D2984" i="71"/>
  <c r="D2985" i="71"/>
  <c r="D2986" i="71"/>
  <c r="D2987" i="71"/>
  <c r="D2988" i="71"/>
  <c r="D2989" i="71"/>
  <c r="D2990" i="71"/>
  <c r="D2991" i="71"/>
  <c r="D2992" i="71"/>
  <c r="D2993" i="71"/>
  <c r="D2994" i="71"/>
  <c r="D2995" i="71"/>
  <c r="D2996" i="71"/>
  <c r="D2997" i="71"/>
  <c r="D2998" i="71"/>
  <c r="D2999" i="71"/>
  <c r="D3000" i="71"/>
  <c r="D3001" i="71"/>
  <c r="D3002" i="71"/>
  <c r="D3003" i="71"/>
  <c r="D3004" i="71"/>
  <c r="D3005" i="71"/>
  <c r="D3006" i="71"/>
  <c r="D3007" i="71"/>
  <c r="D3008" i="71"/>
  <c r="D3009" i="71"/>
  <c r="D3010" i="71"/>
  <c r="D3011" i="71"/>
  <c r="D3012" i="71"/>
  <c r="D3013" i="71"/>
  <c r="D3014" i="71"/>
  <c r="D3015" i="71"/>
  <c r="D3016" i="71"/>
  <c r="D3017" i="71"/>
  <c r="D3018" i="71"/>
  <c r="D3019" i="71"/>
  <c r="D3020" i="71"/>
  <c r="D3021" i="71"/>
  <c r="D3022" i="71"/>
  <c r="D3023" i="71"/>
  <c r="D3024" i="71"/>
  <c r="D3025" i="71"/>
  <c r="D3026" i="71"/>
  <c r="D3027" i="71"/>
  <c r="D3028" i="71"/>
  <c r="D3029" i="71"/>
  <c r="D3030" i="71"/>
  <c r="D3031" i="71"/>
  <c r="D3032" i="71"/>
  <c r="D3033" i="71"/>
  <c r="D3034" i="71"/>
  <c r="D3035" i="71"/>
  <c r="D3036" i="71"/>
  <c r="D3037" i="71"/>
  <c r="D3038" i="71"/>
  <c r="D3039" i="71"/>
  <c r="D3040" i="71"/>
  <c r="D3041" i="71"/>
  <c r="D3042" i="71"/>
  <c r="D3043" i="71"/>
  <c r="D3044" i="71"/>
  <c r="D3045" i="71"/>
  <c r="D3046" i="71"/>
  <c r="D3047" i="71"/>
  <c r="D3048" i="71"/>
  <c r="D3049" i="71"/>
  <c r="D3050" i="71"/>
  <c r="D3051" i="71"/>
  <c r="D3052" i="71"/>
  <c r="D3053" i="71"/>
  <c r="D3054" i="71"/>
  <c r="D3055" i="71"/>
  <c r="D3056" i="71"/>
  <c r="D3057" i="71"/>
  <c r="D3058" i="71"/>
  <c r="D3059" i="71"/>
  <c r="D3060" i="71"/>
  <c r="D3061" i="71"/>
  <c r="D3062" i="71"/>
  <c r="D3063" i="71"/>
  <c r="D3064" i="71"/>
  <c r="D3065" i="71"/>
  <c r="D3066" i="71"/>
  <c r="D3067" i="71"/>
  <c r="D3068" i="71"/>
  <c r="D3069" i="71"/>
  <c r="D3070" i="71"/>
  <c r="D3071" i="71"/>
  <c r="D3072" i="71"/>
  <c r="D3073" i="71"/>
  <c r="D3074" i="71"/>
  <c r="D3075" i="71"/>
  <c r="D3076" i="71"/>
  <c r="D3077" i="71"/>
  <c r="D3078" i="71"/>
  <c r="D3079" i="71"/>
  <c r="D3080" i="71"/>
  <c r="D3081" i="71"/>
  <c r="D3082" i="71"/>
  <c r="D3083" i="71"/>
  <c r="D3084" i="71"/>
  <c r="D3085" i="71"/>
  <c r="D3086" i="71"/>
  <c r="D3087" i="71"/>
  <c r="D3088" i="71"/>
  <c r="D3089" i="71"/>
  <c r="D3090" i="71"/>
  <c r="D3091" i="71"/>
  <c r="D3092" i="71"/>
  <c r="D3093" i="71"/>
  <c r="D3094" i="71"/>
  <c r="D3095" i="71"/>
  <c r="D3096" i="71"/>
  <c r="D3097" i="71"/>
  <c r="D3098" i="71"/>
  <c r="D3099" i="71"/>
  <c r="D3100" i="71"/>
  <c r="D3101" i="71"/>
  <c r="D3102" i="71"/>
  <c r="D3103" i="71"/>
  <c r="D3104" i="71"/>
  <c r="D3105" i="71"/>
  <c r="D3106" i="71"/>
  <c r="D3107" i="71"/>
  <c r="D3108" i="71"/>
  <c r="D3109" i="71"/>
  <c r="D3110" i="71"/>
  <c r="D3111" i="71"/>
  <c r="D3112" i="71"/>
  <c r="D3113" i="71"/>
  <c r="D3114" i="71"/>
  <c r="D3115" i="71"/>
  <c r="D3116" i="71"/>
  <c r="D3117" i="71"/>
  <c r="D3118" i="71"/>
  <c r="D3119" i="71"/>
  <c r="D3120" i="71"/>
  <c r="D3121" i="71"/>
  <c r="D3122" i="71"/>
  <c r="D3123" i="71"/>
  <c r="D3124" i="71"/>
  <c r="D3125" i="71"/>
  <c r="D3126" i="71"/>
  <c r="D3127" i="71"/>
  <c r="D3128" i="71"/>
  <c r="D3129" i="71"/>
  <c r="D3130" i="71"/>
  <c r="D3131" i="71"/>
  <c r="D3132" i="71"/>
  <c r="D3133" i="71"/>
  <c r="D3134" i="71"/>
  <c r="D3135" i="71"/>
  <c r="D3136" i="71"/>
  <c r="D3137" i="71"/>
  <c r="D3138" i="71"/>
  <c r="D3139" i="71"/>
  <c r="D3140" i="71"/>
  <c r="D3141" i="71"/>
  <c r="D3142" i="71"/>
  <c r="D3143" i="71"/>
  <c r="D3144" i="71"/>
  <c r="D3145" i="71"/>
  <c r="D3146" i="71"/>
  <c r="D3147" i="71"/>
  <c r="D3148" i="71"/>
  <c r="D3149" i="71"/>
  <c r="D3150" i="71"/>
  <c r="D3151" i="71"/>
  <c r="D3152" i="71"/>
  <c r="D3153" i="71"/>
  <c r="D3154" i="71"/>
  <c r="D3155" i="71"/>
  <c r="D3156" i="71"/>
  <c r="D3157" i="71"/>
  <c r="D3158" i="71"/>
  <c r="D3159" i="71"/>
  <c r="D3160" i="71"/>
  <c r="D3161" i="71"/>
  <c r="D3162" i="71"/>
  <c r="D3163" i="71"/>
  <c r="D3164" i="71"/>
  <c r="D3165" i="71"/>
  <c r="D3166" i="71"/>
  <c r="D3167" i="71"/>
  <c r="D3168" i="71"/>
  <c r="D3169" i="71"/>
  <c r="D3170" i="71"/>
  <c r="D3171" i="71"/>
  <c r="D3172" i="71"/>
  <c r="D3173" i="71"/>
  <c r="D3174" i="71"/>
  <c r="D3175" i="71"/>
  <c r="D3176" i="71"/>
  <c r="D3177" i="71"/>
  <c r="D3178" i="71"/>
  <c r="D3179" i="71"/>
  <c r="D3180" i="71"/>
  <c r="D3181" i="71"/>
  <c r="D3182" i="71"/>
  <c r="D3183" i="71"/>
  <c r="D3184" i="71"/>
  <c r="D3185" i="71"/>
  <c r="D3186" i="71"/>
  <c r="D3187" i="71"/>
  <c r="D3188" i="71"/>
  <c r="D3189" i="71"/>
  <c r="D3190" i="71"/>
  <c r="D3191" i="71"/>
  <c r="D3192" i="71"/>
  <c r="D3193" i="71"/>
  <c r="D3194" i="71"/>
  <c r="D3195" i="71"/>
  <c r="D3196" i="71"/>
  <c r="D3197" i="71"/>
  <c r="D3198" i="71"/>
  <c r="D3199" i="71"/>
  <c r="D3200" i="71"/>
  <c r="D3201" i="71"/>
  <c r="D3202" i="71"/>
  <c r="D3203" i="71"/>
  <c r="D3204" i="71"/>
  <c r="D3205" i="71"/>
  <c r="D3206" i="71"/>
  <c r="D3207" i="71"/>
  <c r="D3208" i="71"/>
  <c r="D3209" i="71"/>
  <c r="D3210" i="71"/>
  <c r="D3211" i="71"/>
  <c r="D3212" i="71"/>
  <c r="D3213" i="71"/>
  <c r="D3214" i="71"/>
  <c r="D3215" i="71"/>
  <c r="D3216" i="71"/>
  <c r="D3217" i="71"/>
  <c r="D3218" i="71"/>
  <c r="D3219" i="71"/>
  <c r="D3220" i="71"/>
  <c r="D3221" i="71"/>
  <c r="D3222" i="71"/>
  <c r="D3223" i="71"/>
  <c r="D3224" i="71"/>
  <c r="D3225" i="71"/>
  <c r="D3226" i="71"/>
  <c r="D3227" i="71"/>
  <c r="D3228" i="71"/>
  <c r="D3229" i="71"/>
  <c r="D3230" i="71"/>
  <c r="D3231" i="71"/>
  <c r="D3232" i="71"/>
  <c r="D3233" i="71"/>
  <c r="D3234" i="71"/>
  <c r="D3235" i="71"/>
  <c r="D3236" i="71"/>
  <c r="D3237" i="71"/>
  <c r="D3238" i="71"/>
  <c r="D3239" i="71"/>
  <c r="D3240" i="71"/>
  <c r="D3241" i="71"/>
  <c r="D3242" i="71"/>
  <c r="D3243" i="71"/>
  <c r="D3244" i="71"/>
  <c r="D3245" i="71"/>
  <c r="D3246" i="71"/>
  <c r="D3247" i="71"/>
  <c r="D3248" i="71"/>
  <c r="D3249" i="71"/>
  <c r="D3250" i="71"/>
  <c r="D3251" i="71"/>
  <c r="D3252" i="71"/>
  <c r="D3253" i="71"/>
  <c r="D3254" i="71"/>
  <c r="D3255" i="71"/>
  <c r="D3256" i="71"/>
  <c r="D3257" i="71"/>
  <c r="D3258" i="71"/>
  <c r="D3259" i="71"/>
  <c r="D3260" i="71"/>
  <c r="D3261" i="71"/>
  <c r="D3262" i="71"/>
  <c r="D3263" i="71"/>
  <c r="D3264" i="71"/>
  <c r="D3265" i="71"/>
  <c r="D3266" i="71"/>
  <c r="D3267" i="71"/>
  <c r="D3268" i="71"/>
  <c r="D3269" i="71"/>
  <c r="D3270" i="71"/>
  <c r="D3271" i="71"/>
  <c r="D3272" i="71"/>
  <c r="D3273" i="71"/>
  <c r="D3274" i="71"/>
  <c r="D3275" i="71"/>
  <c r="D3276" i="71"/>
  <c r="D3277" i="71"/>
  <c r="D3278" i="71"/>
  <c r="D3279" i="71"/>
  <c r="D3280" i="71"/>
  <c r="D3281" i="71"/>
  <c r="D3282" i="71"/>
  <c r="D3283" i="71"/>
  <c r="D3284" i="71"/>
  <c r="D3285" i="71"/>
  <c r="D3286" i="71"/>
  <c r="D3287" i="71"/>
  <c r="D3288" i="71"/>
  <c r="D3289" i="71"/>
  <c r="D3290" i="71"/>
  <c r="D3291" i="71"/>
  <c r="D3292" i="71"/>
  <c r="D3293" i="71"/>
  <c r="D3294" i="71"/>
  <c r="D3295" i="71"/>
  <c r="D3296" i="71"/>
  <c r="D3297" i="71"/>
  <c r="D3298" i="71"/>
  <c r="D3299" i="71"/>
  <c r="D3300" i="71"/>
  <c r="D3301" i="71"/>
  <c r="D3302" i="71"/>
  <c r="D3303" i="71"/>
  <c r="D3304" i="71"/>
  <c r="D3305" i="71"/>
  <c r="D3306" i="71"/>
  <c r="D3307" i="71"/>
  <c r="D3308" i="71"/>
  <c r="D3309" i="71"/>
  <c r="D3310" i="71"/>
  <c r="D3311" i="71"/>
  <c r="D3312" i="71"/>
  <c r="D3313" i="71"/>
  <c r="D3314" i="71"/>
  <c r="D3315" i="71"/>
  <c r="D3316" i="71"/>
  <c r="D3317" i="71"/>
  <c r="D3318" i="71"/>
  <c r="D3319" i="71"/>
  <c r="D3320" i="71"/>
  <c r="D3321" i="71"/>
  <c r="D3322" i="71"/>
  <c r="D3323" i="71"/>
  <c r="D3324" i="71"/>
  <c r="D3325" i="71"/>
  <c r="D3326" i="71"/>
  <c r="D3327" i="71"/>
  <c r="D3328" i="71"/>
  <c r="D3329" i="71"/>
  <c r="D3330" i="71"/>
  <c r="D3331" i="71"/>
  <c r="D3332" i="71"/>
  <c r="D3333" i="71"/>
  <c r="D3334" i="71"/>
  <c r="D3335" i="71"/>
  <c r="D3336" i="71"/>
  <c r="D3337" i="71"/>
  <c r="D3338" i="71"/>
  <c r="D3339" i="71"/>
  <c r="D3340" i="71"/>
  <c r="D3341" i="71"/>
  <c r="D3342" i="71"/>
  <c r="D3343" i="71"/>
  <c r="D3344" i="71"/>
  <c r="D3345" i="71"/>
  <c r="D3346" i="71"/>
  <c r="D3347" i="71"/>
  <c r="D3348" i="71"/>
  <c r="D3349" i="71"/>
  <c r="D3350" i="71"/>
  <c r="D3351" i="71"/>
  <c r="D3352" i="71"/>
  <c r="D3353" i="71"/>
  <c r="D3354" i="71"/>
  <c r="D3355" i="71"/>
  <c r="D3356" i="71"/>
  <c r="D3357" i="71"/>
  <c r="D3358" i="71"/>
  <c r="D3359" i="71"/>
  <c r="D3360" i="71"/>
  <c r="D3361" i="71"/>
  <c r="D3362" i="71"/>
  <c r="D3363" i="71"/>
  <c r="D3364" i="71"/>
  <c r="D3365" i="71"/>
  <c r="D3366" i="71"/>
  <c r="D3367" i="71"/>
  <c r="D3368" i="71"/>
  <c r="D3369" i="71"/>
  <c r="D3370" i="71"/>
  <c r="D3371" i="71"/>
  <c r="D3372" i="71"/>
  <c r="D3373" i="71"/>
  <c r="D3374" i="71"/>
  <c r="D3375" i="71"/>
  <c r="D3376" i="71"/>
  <c r="D3377" i="71"/>
  <c r="D3378" i="71"/>
  <c r="D3379" i="71"/>
  <c r="D3380" i="71"/>
  <c r="D3381" i="71"/>
  <c r="D3382" i="71"/>
  <c r="D3383" i="71"/>
  <c r="D3384" i="71"/>
  <c r="D3385" i="71"/>
  <c r="D3386" i="71"/>
  <c r="D3387" i="71"/>
  <c r="D3388" i="71"/>
  <c r="D3389" i="71"/>
  <c r="D3390" i="71"/>
  <c r="D3391" i="71"/>
  <c r="D3392" i="71"/>
  <c r="D3393" i="71"/>
  <c r="D3394" i="71"/>
  <c r="D3395" i="71"/>
  <c r="D3396" i="71"/>
  <c r="D3397" i="71"/>
  <c r="D3398" i="71"/>
  <c r="D3399" i="71"/>
  <c r="D3400" i="71"/>
  <c r="D3401" i="71"/>
  <c r="D3402" i="71"/>
  <c r="D3403" i="71"/>
  <c r="D3404" i="71"/>
  <c r="D3405" i="71"/>
  <c r="D3406" i="71"/>
  <c r="D3407" i="71"/>
  <c r="D3408" i="71"/>
  <c r="D3409" i="71"/>
  <c r="D3410" i="71"/>
  <c r="D3411" i="71"/>
  <c r="D3412" i="71"/>
  <c r="D3413" i="71"/>
  <c r="D3414" i="71"/>
  <c r="D3415" i="71"/>
  <c r="D3416" i="71"/>
  <c r="D3417" i="71"/>
  <c r="D3418" i="71"/>
  <c r="D3419" i="71"/>
  <c r="D3420" i="71"/>
  <c r="D3421" i="71"/>
  <c r="D3422" i="71"/>
  <c r="D3423" i="71"/>
  <c r="D3424" i="71"/>
  <c r="D3425" i="71"/>
  <c r="D3426" i="71"/>
  <c r="D3427" i="71"/>
  <c r="D3428" i="71"/>
  <c r="D3429" i="71"/>
  <c r="D3430" i="71"/>
  <c r="D3431" i="71"/>
  <c r="D3432" i="71"/>
  <c r="D3433" i="71"/>
  <c r="D3434" i="71"/>
  <c r="D3435" i="71"/>
  <c r="D3436" i="71"/>
  <c r="D3437" i="71"/>
  <c r="D3438" i="71"/>
  <c r="D3439" i="71"/>
  <c r="D3440" i="71"/>
  <c r="D3441" i="71"/>
  <c r="D3442" i="71"/>
  <c r="D3443" i="71"/>
  <c r="D3444" i="71"/>
  <c r="D3445" i="71"/>
  <c r="D3446" i="71"/>
  <c r="D3447" i="71"/>
  <c r="D3448" i="71"/>
  <c r="D3449" i="71"/>
  <c r="D3450" i="71"/>
  <c r="D3451" i="71"/>
  <c r="D3452" i="71"/>
  <c r="D3453" i="71"/>
  <c r="D3454" i="71"/>
  <c r="D3455" i="71"/>
  <c r="D3456" i="71"/>
  <c r="D3457" i="71"/>
  <c r="D3458" i="71"/>
  <c r="D3459" i="71"/>
  <c r="D3460" i="71"/>
  <c r="D3461" i="71"/>
  <c r="D3462" i="71"/>
  <c r="D3463" i="71"/>
  <c r="D3464" i="71"/>
  <c r="D3465" i="71"/>
  <c r="D3466" i="71"/>
  <c r="D3467" i="71"/>
  <c r="D3468" i="71"/>
  <c r="D3469" i="71"/>
  <c r="D3470" i="71"/>
  <c r="D3471" i="71"/>
  <c r="D3472" i="71"/>
  <c r="D3473" i="71"/>
  <c r="D3474" i="71"/>
  <c r="D3475" i="71"/>
  <c r="D3476" i="71"/>
  <c r="D3477" i="71"/>
  <c r="D3478" i="71"/>
  <c r="D3479" i="71"/>
  <c r="D3480" i="71"/>
  <c r="D3481" i="71"/>
  <c r="D3482" i="71"/>
  <c r="D3483" i="71"/>
  <c r="D3484" i="71"/>
  <c r="D3485" i="71"/>
  <c r="D3486" i="71"/>
  <c r="D3487" i="71"/>
  <c r="D3488" i="71"/>
  <c r="D3489" i="71"/>
  <c r="D3490" i="71"/>
  <c r="D3491" i="71"/>
  <c r="D3492" i="71"/>
  <c r="D3493" i="71"/>
  <c r="D3494" i="71"/>
  <c r="D3495" i="71"/>
  <c r="D3496" i="71"/>
  <c r="D3497" i="71"/>
  <c r="D3498" i="71"/>
  <c r="D3499" i="71"/>
  <c r="D3500" i="71"/>
  <c r="D3501" i="71"/>
  <c r="D3502" i="71"/>
  <c r="D3503" i="71"/>
  <c r="D3504" i="71"/>
  <c r="D3505" i="71"/>
  <c r="D3506" i="71"/>
  <c r="D3507" i="71"/>
  <c r="D3508" i="71"/>
  <c r="D3509" i="71"/>
  <c r="D3510" i="71"/>
  <c r="D3511" i="71"/>
  <c r="D3512" i="71"/>
  <c r="D3513" i="71"/>
  <c r="D3514" i="71"/>
  <c r="D3515" i="71"/>
  <c r="D3516" i="71"/>
  <c r="D3517" i="71"/>
  <c r="D3518" i="71"/>
  <c r="D3519" i="71"/>
  <c r="D3520" i="71"/>
  <c r="D3521" i="71"/>
  <c r="D3522" i="71"/>
  <c r="D3523" i="71"/>
  <c r="D3524" i="71"/>
  <c r="D3525" i="71"/>
  <c r="D3526" i="71"/>
  <c r="D3527" i="71"/>
  <c r="D3528" i="71"/>
  <c r="D3529" i="71"/>
  <c r="D3530" i="71"/>
  <c r="D3531" i="71"/>
  <c r="D3532" i="71"/>
  <c r="D3533" i="71"/>
  <c r="D3534" i="71"/>
  <c r="D3535" i="71"/>
  <c r="D3536" i="71"/>
  <c r="D3537" i="71"/>
  <c r="D3538" i="71"/>
  <c r="D3539" i="71"/>
  <c r="D3540" i="71"/>
  <c r="D3541" i="71"/>
  <c r="D3542" i="71"/>
  <c r="D3543" i="71"/>
  <c r="D3544" i="71"/>
  <c r="D3545" i="71"/>
  <c r="D3546" i="71"/>
  <c r="D3547" i="71"/>
  <c r="D3548" i="71"/>
  <c r="D3549" i="71"/>
  <c r="D3550" i="71"/>
  <c r="D3551" i="71"/>
  <c r="D3552" i="71"/>
  <c r="D3553" i="71"/>
  <c r="D3554" i="71"/>
  <c r="D3555" i="71"/>
  <c r="D3556" i="71"/>
  <c r="D3557" i="71"/>
  <c r="D3558" i="71"/>
  <c r="D3559" i="71"/>
  <c r="D3560" i="71"/>
  <c r="D3561" i="71"/>
  <c r="D3562" i="71"/>
  <c r="D3563" i="71"/>
  <c r="D3564" i="71"/>
  <c r="D3565" i="71"/>
  <c r="D3566" i="71"/>
  <c r="D3567" i="71"/>
  <c r="D3568" i="71"/>
  <c r="D3569" i="71"/>
  <c r="D3570" i="71"/>
  <c r="D3571" i="71"/>
  <c r="D3572" i="71"/>
  <c r="D3573" i="71"/>
  <c r="D3574" i="71"/>
  <c r="D3575" i="71"/>
  <c r="D3576" i="71"/>
  <c r="D3577" i="71"/>
  <c r="D3578" i="71"/>
  <c r="D3579" i="71"/>
  <c r="D3580" i="71"/>
  <c r="D3581" i="71"/>
  <c r="D3582" i="71"/>
  <c r="D3583" i="71"/>
  <c r="D3584" i="71"/>
  <c r="D3585" i="71"/>
  <c r="D3586" i="71"/>
  <c r="D3587" i="71"/>
  <c r="D3588" i="71"/>
  <c r="D3589" i="71"/>
  <c r="D3590" i="71"/>
  <c r="D3591" i="71"/>
  <c r="D3592" i="71"/>
  <c r="D3593" i="71"/>
  <c r="D3594" i="71"/>
  <c r="D3595" i="71"/>
  <c r="D3596" i="71"/>
  <c r="D3597" i="71"/>
  <c r="D3598" i="71"/>
  <c r="D3599" i="71"/>
  <c r="D3600" i="71"/>
  <c r="D3601" i="71"/>
  <c r="D3602" i="71"/>
  <c r="D3603" i="71"/>
  <c r="D3604" i="71"/>
  <c r="D3605" i="71"/>
  <c r="D3606" i="71"/>
  <c r="D3607" i="71"/>
  <c r="D3608" i="71"/>
  <c r="D3609" i="71"/>
  <c r="D3610" i="71"/>
  <c r="D3611" i="71"/>
  <c r="D3612" i="71"/>
  <c r="D3613" i="71"/>
  <c r="D3614" i="71"/>
  <c r="D3615" i="71"/>
  <c r="D3616" i="71"/>
  <c r="D3617" i="71"/>
  <c r="D3618" i="71"/>
  <c r="D3619" i="71"/>
  <c r="D3620" i="71"/>
  <c r="D3621" i="71"/>
  <c r="D3622" i="71"/>
  <c r="D3623" i="71"/>
  <c r="D3624" i="71"/>
  <c r="D3625" i="71"/>
  <c r="D3626" i="71"/>
  <c r="D3627" i="71"/>
  <c r="D3628" i="71"/>
  <c r="D3629" i="71"/>
  <c r="D3630" i="71"/>
  <c r="D3631" i="71"/>
  <c r="D3632" i="71"/>
  <c r="D3633" i="71"/>
  <c r="D3634" i="71"/>
  <c r="D3635" i="71"/>
  <c r="D3636" i="71"/>
  <c r="D3637" i="71"/>
  <c r="D3638" i="71"/>
  <c r="D3639" i="71"/>
  <c r="D3640" i="71"/>
  <c r="D3641" i="71"/>
  <c r="D3642" i="71"/>
  <c r="D3643" i="71"/>
  <c r="D3644" i="71"/>
  <c r="D3645" i="71"/>
  <c r="D3646" i="71"/>
  <c r="D3647" i="71"/>
  <c r="D3648" i="71"/>
  <c r="D3649" i="71"/>
  <c r="D3650" i="71"/>
  <c r="D3651" i="71"/>
  <c r="D3652" i="71"/>
  <c r="D3653" i="71"/>
  <c r="D3654" i="71"/>
  <c r="D3655" i="71"/>
  <c r="D3656" i="71"/>
  <c r="D3657" i="71"/>
  <c r="D3658" i="71"/>
  <c r="D3659" i="71"/>
  <c r="D3660" i="71"/>
  <c r="D3661" i="71"/>
  <c r="D3662" i="71"/>
  <c r="D3663" i="71"/>
  <c r="D3664" i="71"/>
  <c r="D3665" i="71"/>
  <c r="D3666" i="71"/>
  <c r="D3667" i="71"/>
  <c r="D3668" i="71"/>
  <c r="D3669" i="71"/>
  <c r="D3670" i="71"/>
  <c r="D3671" i="71"/>
  <c r="D3672" i="71"/>
  <c r="D3673" i="71"/>
  <c r="D3674" i="71"/>
  <c r="D3675" i="71"/>
  <c r="D3676" i="71"/>
  <c r="D3677" i="71"/>
  <c r="D3678" i="71"/>
  <c r="D3679" i="71"/>
  <c r="D3680" i="71"/>
  <c r="D3681" i="71"/>
  <c r="D3682" i="71"/>
  <c r="D3683" i="71"/>
  <c r="D3684" i="71"/>
  <c r="D3685" i="71"/>
  <c r="D3686" i="71"/>
  <c r="D3687" i="71"/>
  <c r="D3688" i="71"/>
  <c r="D3689" i="71"/>
  <c r="D3690" i="71"/>
  <c r="D3691" i="71"/>
  <c r="D3692" i="71"/>
  <c r="D3693" i="71"/>
  <c r="D3694" i="71"/>
  <c r="D3695" i="71"/>
  <c r="D3696" i="71"/>
  <c r="D3697" i="71"/>
  <c r="D3698" i="71"/>
  <c r="D3699" i="71"/>
  <c r="D3700" i="71"/>
  <c r="D3701" i="71"/>
  <c r="D3702" i="71"/>
  <c r="D3703" i="71"/>
  <c r="D3704" i="71"/>
  <c r="D3705" i="71"/>
  <c r="D3706" i="71"/>
  <c r="D3707" i="71"/>
  <c r="D3708" i="71"/>
  <c r="D3709" i="71"/>
  <c r="D3710" i="71"/>
  <c r="D3711" i="71"/>
  <c r="D3712" i="71"/>
  <c r="D3713" i="71"/>
  <c r="D3714" i="71"/>
  <c r="D3715" i="71"/>
  <c r="D3716" i="71"/>
  <c r="D3717" i="71"/>
  <c r="D3718" i="71"/>
  <c r="D3719" i="71"/>
  <c r="D3720" i="71"/>
  <c r="D3721" i="71"/>
  <c r="D3722" i="71"/>
  <c r="D3723" i="71"/>
  <c r="D3724" i="71"/>
  <c r="D3725" i="71"/>
  <c r="D3726" i="71"/>
  <c r="D3727" i="71"/>
  <c r="D3728" i="71"/>
  <c r="D3729" i="71"/>
  <c r="D3730" i="71"/>
  <c r="D3731" i="71"/>
  <c r="D3732" i="71"/>
  <c r="D3733" i="71"/>
  <c r="D3734" i="71"/>
  <c r="D3735" i="71"/>
  <c r="D3736" i="71"/>
  <c r="D3737" i="71"/>
  <c r="D3738" i="71"/>
  <c r="D3739" i="71"/>
  <c r="D3740" i="71"/>
  <c r="D3741" i="71"/>
  <c r="D3742" i="71"/>
  <c r="D3743" i="71"/>
  <c r="D3744" i="71"/>
  <c r="D3745" i="71"/>
  <c r="D3746" i="71"/>
  <c r="D3747" i="71"/>
  <c r="D3748" i="71"/>
  <c r="D3749" i="71"/>
  <c r="D3750" i="71"/>
  <c r="D3751" i="71"/>
  <c r="D3752" i="71"/>
  <c r="D3753" i="71"/>
  <c r="D3754" i="71"/>
  <c r="D3755" i="71"/>
  <c r="D3756" i="71"/>
  <c r="D3757" i="71"/>
  <c r="D3758" i="71"/>
  <c r="D3759" i="71"/>
  <c r="D3760" i="71"/>
  <c r="D3761" i="71"/>
  <c r="D3762" i="71"/>
  <c r="D3763" i="71"/>
  <c r="D3764" i="71"/>
  <c r="D3765" i="71"/>
  <c r="D3766" i="71"/>
  <c r="D3767" i="71"/>
  <c r="D3768" i="71"/>
  <c r="D3769" i="71"/>
  <c r="D3770" i="71"/>
  <c r="D3771" i="71"/>
  <c r="D3772" i="71"/>
  <c r="D3773" i="71"/>
  <c r="D3774" i="71"/>
  <c r="D3775" i="71"/>
  <c r="D3776" i="71"/>
  <c r="D3777" i="71"/>
  <c r="D3778" i="71"/>
  <c r="D3779" i="71"/>
  <c r="D3780" i="71"/>
  <c r="D3781" i="71"/>
  <c r="D3782" i="71"/>
  <c r="D3783" i="71"/>
  <c r="D3784" i="71"/>
  <c r="D3785" i="71"/>
  <c r="D3786" i="71"/>
  <c r="D3787" i="71"/>
  <c r="D3788" i="71"/>
  <c r="D3789" i="71"/>
  <c r="D3790" i="71"/>
  <c r="D3791" i="71"/>
  <c r="D3792" i="71"/>
  <c r="D3793" i="71"/>
  <c r="D3794" i="71"/>
  <c r="D3795" i="71"/>
  <c r="D3796" i="71"/>
  <c r="D3797" i="71"/>
  <c r="D3798" i="71"/>
  <c r="D3799" i="71"/>
  <c r="D3800" i="71"/>
  <c r="D3801" i="71"/>
  <c r="D3802" i="71"/>
  <c r="D3803" i="71"/>
  <c r="D3804" i="71"/>
  <c r="D3805" i="71"/>
  <c r="D3806" i="71"/>
  <c r="D3807" i="71"/>
  <c r="D3808" i="71"/>
  <c r="D3809" i="71"/>
  <c r="D3810" i="71"/>
  <c r="D3811" i="71"/>
  <c r="D3812" i="71"/>
  <c r="D3813" i="71"/>
  <c r="D3814" i="71"/>
  <c r="D3815" i="71"/>
  <c r="D3816" i="71"/>
  <c r="D3817" i="71"/>
  <c r="D3818" i="71"/>
  <c r="D3819" i="71"/>
  <c r="D3820" i="71"/>
  <c r="D3821" i="71"/>
  <c r="D3822" i="71"/>
  <c r="D3823" i="71"/>
  <c r="D3824" i="71"/>
  <c r="D3825" i="71"/>
  <c r="D3826" i="71"/>
  <c r="D3827" i="71"/>
  <c r="D3828" i="71"/>
  <c r="D3829" i="71"/>
  <c r="D3830" i="71"/>
  <c r="D3831" i="71"/>
  <c r="D3832" i="71"/>
  <c r="D3833" i="71"/>
  <c r="D3834" i="71"/>
  <c r="D3835" i="71"/>
  <c r="D3836" i="71"/>
  <c r="D3837" i="71"/>
  <c r="D3838" i="71"/>
  <c r="D3839" i="71"/>
  <c r="D3840" i="71"/>
  <c r="D3841" i="71"/>
  <c r="D3842" i="71"/>
  <c r="D3843" i="71"/>
  <c r="D3844" i="71"/>
  <c r="D3845" i="71"/>
  <c r="D3846" i="71"/>
  <c r="D3847" i="71"/>
  <c r="D3848" i="71"/>
  <c r="D3849" i="71"/>
  <c r="D3850" i="71"/>
  <c r="D3851" i="71"/>
  <c r="D3852" i="71"/>
  <c r="D3853" i="71"/>
  <c r="D3854" i="71"/>
  <c r="D3855" i="71"/>
  <c r="D3856" i="71"/>
  <c r="D3857" i="71"/>
  <c r="D3858" i="71"/>
  <c r="D3859" i="71"/>
  <c r="D3860" i="71"/>
  <c r="D3861" i="71"/>
  <c r="D3862" i="71"/>
  <c r="D3863" i="71"/>
  <c r="D3864" i="71"/>
  <c r="D3865" i="71"/>
  <c r="D3866" i="71"/>
  <c r="D3867" i="71"/>
  <c r="D3868" i="71"/>
  <c r="D3869" i="71"/>
  <c r="D3870" i="71"/>
  <c r="D3871" i="71"/>
  <c r="D3872" i="71"/>
  <c r="D3873" i="71"/>
  <c r="D3874" i="71"/>
  <c r="D3875" i="71"/>
  <c r="D3876" i="71"/>
  <c r="D3877" i="71"/>
  <c r="D3878" i="71"/>
  <c r="D3879" i="71"/>
  <c r="D3880" i="71"/>
  <c r="D3881" i="71"/>
  <c r="D3882" i="71"/>
  <c r="D3883" i="71"/>
  <c r="D3884" i="71"/>
  <c r="D3885" i="71"/>
  <c r="D3886" i="71"/>
  <c r="D3887" i="71"/>
  <c r="D3888" i="71"/>
  <c r="D3889" i="71"/>
  <c r="D3890" i="71"/>
  <c r="D3891" i="71"/>
  <c r="D3892" i="71"/>
  <c r="D3893" i="71"/>
  <c r="D3894" i="71"/>
  <c r="D3895" i="71"/>
  <c r="D3896" i="71"/>
  <c r="D3897" i="71"/>
  <c r="D3898" i="71"/>
  <c r="D3899" i="71"/>
  <c r="D3900" i="71"/>
  <c r="D3901" i="71"/>
  <c r="D3902" i="71"/>
  <c r="D3903" i="71"/>
  <c r="D3904" i="71"/>
  <c r="D3905" i="71"/>
  <c r="D3906" i="71"/>
  <c r="D3907" i="71"/>
  <c r="D3908" i="71"/>
  <c r="D3909" i="71"/>
  <c r="D3910" i="71"/>
  <c r="D3911" i="71"/>
  <c r="D3912" i="71"/>
  <c r="D3913" i="71"/>
  <c r="D3914" i="71"/>
  <c r="D3915" i="71"/>
  <c r="D3916" i="71"/>
  <c r="D3917" i="71"/>
  <c r="D3918" i="71"/>
  <c r="D3919" i="71"/>
  <c r="D3920" i="71"/>
  <c r="D3921" i="71"/>
  <c r="D3922" i="71"/>
  <c r="D3923" i="71"/>
  <c r="D3924" i="71"/>
  <c r="D3925" i="71"/>
  <c r="D3926" i="71"/>
  <c r="D3927" i="71"/>
  <c r="D3928" i="71"/>
  <c r="D3929" i="71"/>
  <c r="D3930" i="71"/>
  <c r="D3931" i="71"/>
  <c r="D3932" i="71"/>
  <c r="D3933" i="71"/>
  <c r="D3934" i="71"/>
  <c r="D3935" i="71"/>
  <c r="D3936" i="71"/>
  <c r="D3937" i="71"/>
  <c r="D3938" i="71"/>
  <c r="D3939" i="71"/>
  <c r="D3940" i="71"/>
  <c r="D3941" i="71"/>
  <c r="D3942" i="71"/>
  <c r="D3943" i="71"/>
  <c r="D3944" i="71"/>
  <c r="D3945" i="71"/>
  <c r="D3946" i="71"/>
  <c r="D3947" i="71"/>
  <c r="D3948" i="71"/>
  <c r="D3949" i="71"/>
  <c r="D3950" i="71"/>
  <c r="D3951" i="71"/>
  <c r="D3952" i="71"/>
  <c r="D3953" i="71"/>
  <c r="D3954" i="71"/>
  <c r="D3955" i="71"/>
  <c r="D3956" i="71"/>
  <c r="D3957" i="71"/>
  <c r="D3958" i="71"/>
  <c r="D3959" i="71"/>
  <c r="D3960" i="71"/>
  <c r="D3961" i="71"/>
  <c r="D3962" i="71"/>
  <c r="D3963" i="71"/>
  <c r="D3964" i="71"/>
  <c r="D3965" i="71"/>
  <c r="D3966" i="71"/>
  <c r="D3967" i="71"/>
  <c r="D3968" i="71"/>
  <c r="D3969" i="71"/>
  <c r="D3970" i="71"/>
  <c r="D3971" i="71"/>
  <c r="D3972" i="71"/>
  <c r="D3973" i="71"/>
  <c r="D3974" i="71"/>
  <c r="D3975" i="71"/>
  <c r="D3976" i="71"/>
  <c r="D3977" i="71"/>
  <c r="D3978" i="71"/>
  <c r="D3979" i="71"/>
  <c r="D3980" i="71"/>
  <c r="D3981" i="71"/>
  <c r="D3982" i="71"/>
  <c r="D3983" i="71"/>
  <c r="D3984" i="71"/>
  <c r="D3985" i="71"/>
  <c r="D3986" i="71"/>
  <c r="D3987" i="71"/>
  <c r="D3988" i="71"/>
  <c r="D3989" i="71"/>
  <c r="D3990" i="71"/>
  <c r="D3991" i="71"/>
  <c r="D3992" i="71"/>
  <c r="D3993" i="71"/>
  <c r="D3994" i="71"/>
  <c r="D3995" i="71"/>
  <c r="D3996" i="71"/>
  <c r="D3997" i="71"/>
  <c r="D3998" i="71"/>
  <c r="D3999" i="71"/>
  <c r="D4000" i="71"/>
  <c r="D4001" i="71"/>
  <c r="D4002" i="71"/>
  <c r="D4003" i="71"/>
  <c r="D4004" i="71"/>
  <c r="D4005" i="71"/>
  <c r="D4006" i="71"/>
  <c r="D4007" i="71"/>
  <c r="D4008" i="71"/>
  <c r="D4009" i="71"/>
  <c r="D4010" i="71"/>
  <c r="D4011" i="71"/>
  <c r="D4012" i="71"/>
  <c r="D4013" i="71"/>
  <c r="D4014" i="71"/>
  <c r="D4015" i="71"/>
  <c r="D4016" i="71"/>
  <c r="D4017" i="71"/>
  <c r="D4018" i="71"/>
  <c r="D4019" i="71"/>
  <c r="D4020" i="71"/>
  <c r="D4021" i="71"/>
  <c r="D4022" i="71"/>
  <c r="D4023" i="71"/>
  <c r="D4024" i="71"/>
  <c r="D4025" i="71"/>
  <c r="D4026" i="71"/>
  <c r="D4027" i="71"/>
  <c r="D4028" i="71"/>
  <c r="D4029" i="71"/>
  <c r="D4030" i="71"/>
  <c r="D4031" i="71"/>
  <c r="D4032" i="71"/>
  <c r="D4033" i="71"/>
  <c r="D4034" i="71"/>
  <c r="D4035" i="71"/>
  <c r="D4036" i="71"/>
  <c r="D4037" i="71"/>
  <c r="D4038" i="71"/>
  <c r="D4039" i="71"/>
  <c r="D4040" i="71"/>
  <c r="D4041" i="71"/>
  <c r="D4042" i="71"/>
  <c r="D4043" i="71"/>
  <c r="D4044" i="71"/>
  <c r="D4045" i="71"/>
  <c r="D4046" i="71"/>
  <c r="D4047" i="71"/>
  <c r="D4048" i="71"/>
  <c r="D4049" i="71"/>
  <c r="D4050" i="71"/>
  <c r="D4051" i="71"/>
  <c r="D4052" i="71"/>
  <c r="D4053" i="71"/>
  <c r="D4054" i="71"/>
  <c r="D4055" i="71"/>
  <c r="D4056" i="71"/>
  <c r="D4057" i="71"/>
  <c r="D4058" i="71"/>
  <c r="D4059" i="71"/>
  <c r="D4060" i="71"/>
  <c r="D4061" i="71"/>
  <c r="D4062" i="71"/>
  <c r="D4063" i="71"/>
  <c r="D4064" i="71"/>
  <c r="D4065" i="71"/>
  <c r="D4066" i="71"/>
  <c r="D4067" i="71"/>
  <c r="D4068" i="71"/>
  <c r="D4069" i="71"/>
  <c r="D4070" i="71"/>
  <c r="D4071" i="71"/>
  <c r="D4072" i="71"/>
  <c r="D4073" i="71"/>
  <c r="D4074" i="71"/>
  <c r="D4075" i="71"/>
  <c r="D4076" i="71"/>
  <c r="D4077" i="71"/>
  <c r="D4078" i="71"/>
  <c r="D4079" i="71"/>
  <c r="D4080" i="71"/>
  <c r="D4081" i="71"/>
  <c r="D4082" i="71"/>
  <c r="D4083" i="71"/>
  <c r="D4084" i="71"/>
  <c r="D4085" i="71"/>
  <c r="D4086" i="71"/>
  <c r="D4087" i="71"/>
  <c r="D4088" i="71"/>
  <c r="D4089" i="71"/>
  <c r="D4090" i="71"/>
  <c r="D4091" i="71"/>
  <c r="D4092" i="71"/>
  <c r="D4093" i="71"/>
  <c r="D4094" i="71"/>
  <c r="D4095" i="71"/>
  <c r="D4096" i="71"/>
  <c r="D4097" i="71"/>
  <c r="D4098" i="71"/>
  <c r="D4099" i="71"/>
  <c r="D4100" i="71"/>
  <c r="D4101" i="71"/>
  <c r="D4102" i="71"/>
  <c r="D4103" i="71"/>
  <c r="D4104" i="71"/>
  <c r="D4105" i="71"/>
  <c r="D4106" i="71"/>
  <c r="D4107" i="71"/>
  <c r="D4108" i="71"/>
  <c r="D4109" i="71"/>
  <c r="D4110" i="71"/>
  <c r="D4111" i="71"/>
  <c r="D4112" i="71"/>
  <c r="D4113" i="71"/>
  <c r="D4114" i="71"/>
  <c r="D4115" i="71"/>
  <c r="D4116" i="71"/>
  <c r="D4117" i="71"/>
  <c r="D4118" i="71"/>
  <c r="D4119" i="71"/>
  <c r="D4120" i="71"/>
  <c r="D4121" i="71"/>
  <c r="D4122" i="71"/>
  <c r="D4123" i="71"/>
  <c r="D4124" i="71"/>
  <c r="D4125" i="71"/>
  <c r="D4126" i="71"/>
  <c r="D4127" i="71"/>
  <c r="D4128" i="71"/>
  <c r="D4129" i="71"/>
  <c r="D4130" i="71"/>
  <c r="D4131" i="71"/>
  <c r="D4132" i="71"/>
  <c r="D4133" i="71"/>
  <c r="D4134" i="71"/>
  <c r="D4135" i="71"/>
  <c r="D4136" i="71"/>
  <c r="D4137" i="71"/>
  <c r="D4138" i="71"/>
  <c r="D4139" i="71"/>
  <c r="D4140" i="71"/>
  <c r="D4141" i="71"/>
  <c r="D4142" i="71"/>
  <c r="D4143" i="71"/>
  <c r="D4144" i="71"/>
  <c r="D4145" i="71"/>
  <c r="D4146" i="71"/>
  <c r="D4147" i="71"/>
  <c r="D4148" i="71"/>
  <c r="D4149" i="71"/>
  <c r="D4150" i="71"/>
  <c r="D4151" i="71"/>
  <c r="D4152" i="71"/>
  <c r="D4153" i="71"/>
  <c r="D4154" i="71"/>
  <c r="D4155" i="71"/>
  <c r="D4156" i="71"/>
  <c r="D4157" i="71"/>
  <c r="D4158" i="71"/>
  <c r="D4159" i="71"/>
  <c r="D4160" i="71"/>
  <c r="D4161" i="71"/>
  <c r="D4162" i="71"/>
  <c r="D4163" i="71"/>
  <c r="D4164" i="71"/>
  <c r="D4165" i="71"/>
  <c r="D4166" i="71"/>
  <c r="D4167" i="71"/>
  <c r="D4168" i="71"/>
  <c r="D4169" i="71"/>
  <c r="D4170" i="71"/>
  <c r="D4171" i="71"/>
  <c r="D4172" i="71"/>
  <c r="D4173" i="71"/>
  <c r="D4174" i="71"/>
  <c r="D4175" i="71"/>
  <c r="D4176" i="71"/>
  <c r="D4177" i="71"/>
  <c r="D4178" i="71"/>
  <c r="D4179" i="71"/>
  <c r="D4180" i="71"/>
  <c r="D4181" i="71"/>
  <c r="D4182" i="71"/>
  <c r="D4183" i="71"/>
  <c r="D4184" i="71"/>
  <c r="D4185" i="71"/>
  <c r="D4186" i="71"/>
  <c r="D4187" i="71"/>
  <c r="D4188" i="71"/>
  <c r="D4189" i="71"/>
  <c r="D4190" i="71"/>
  <c r="D4191" i="71"/>
  <c r="D4192" i="71"/>
  <c r="D4193" i="71"/>
  <c r="D4194" i="71"/>
  <c r="D4195" i="71"/>
  <c r="D4196" i="71"/>
  <c r="D4197" i="71"/>
  <c r="D4198" i="71"/>
  <c r="D4199" i="71"/>
  <c r="D4200" i="71"/>
  <c r="D4201" i="71"/>
  <c r="D4202" i="71"/>
  <c r="D4203" i="71"/>
  <c r="D4204" i="71"/>
  <c r="D4205" i="71"/>
  <c r="D4206" i="71"/>
  <c r="D4207" i="71"/>
  <c r="D4208" i="71"/>
  <c r="D4209" i="71"/>
  <c r="D4210" i="71"/>
  <c r="D4211" i="71"/>
  <c r="D4212" i="71"/>
  <c r="D4213" i="71"/>
  <c r="D4214" i="71"/>
  <c r="D4215" i="71"/>
  <c r="D4216" i="71"/>
  <c r="D4217" i="71"/>
  <c r="D4218" i="71"/>
  <c r="D4219" i="71"/>
  <c r="D4220" i="71"/>
  <c r="D4221" i="71"/>
  <c r="D4222" i="71"/>
  <c r="D4223" i="71"/>
  <c r="D4224" i="71"/>
  <c r="D4225" i="71"/>
  <c r="D4226" i="71"/>
  <c r="D4227" i="71"/>
  <c r="D4228" i="71"/>
  <c r="D4229" i="71"/>
  <c r="D4230" i="71"/>
  <c r="D4231" i="71"/>
  <c r="D4232" i="71"/>
  <c r="D4233" i="71"/>
  <c r="D4234" i="71"/>
  <c r="D4235" i="71"/>
  <c r="D4236" i="71"/>
  <c r="D4237" i="71"/>
  <c r="D4238" i="71"/>
  <c r="D4239" i="71"/>
  <c r="D4240" i="71"/>
  <c r="D4241" i="71"/>
  <c r="D4242" i="71"/>
  <c r="D4243" i="71"/>
  <c r="D4244" i="71"/>
  <c r="D4245" i="71"/>
  <c r="D4246" i="71"/>
  <c r="D4247" i="71"/>
  <c r="D4248" i="71"/>
  <c r="D4249" i="71"/>
  <c r="D4250" i="71"/>
  <c r="D4251" i="71"/>
  <c r="D4252" i="71"/>
  <c r="D4253" i="71"/>
  <c r="D4254" i="71"/>
  <c r="D4255" i="71"/>
  <c r="D4256" i="71"/>
  <c r="D4257" i="71"/>
  <c r="D4258" i="71"/>
  <c r="D4259" i="71"/>
  <c r="D4260" i="71"/>
  <c r="D4261" i="71"/>
  <c r="D4262" i="71"/>
  <c r="D4263" i="71"/>
  <c r="D4264" i="71"/>
  <c r="D4265" i="71"/>
  <c r="D4266" i="71"/>
  <c r="D4267" i="71"/>
  <c r="D4268" i="71"/>
  <c r="D4269" i="71"/>
  <c r="D4270" i="71"/>
  <c r="D4271" i="71"/>
  <c r="D4272" i="71"/>
  <c r="D4273" i="71"/>
  <c r="D4274" i="71"/>
  <c r="D4275" i="71"/>
  <c r="D4276" i="71"/>
  <c r="D4277" i="71"/>
  <c r="D4278" i="71"/>
  <c r="D4279" i="71"/>
  <c r="D4280" i="71"/>
  <c r="D4281" i="71"/>
  <c r="D4282" i="71"/>
  <c r="D4283" i="71"/>
  <c r="D4284" i="71"/>
  <c r="D4285" i="71"/>
  <c r="D4286" i="71"/>
  <c r="D4287" i="71"/>
  <c r="D4288" i="71"/>
  <c r="D4289" i="71"/>
  <c r="D4290" i="71"/>
  <c r="D4291" i="71"/>
  <c r="D4292" i="71"/>
  <c r="D4293" i="71"/>
  <c r="D4294" i="71"/>
  <c r="D4295" i="71"/>
  <c r="D4296" i="71"/>
  <c r="D4297" i="71"/>
  <c r="D4298" i="71"/>
  <c r="D4299" i="71"/>
  <c r="D4300" i="71"/>
  <c r="D4301" i="71"/>
  <c r="D4302" i="71"/>
  <c r="D4303" i="71"/>
  <c r="D4304" i="71"/>
  <c r="D4305" i="71"/>
  <c r="D4306" i="71"/>
  <c r="D4307" i="71"/>
  <c r="D4308" i="71"/>
  <c r="D4309" i="71"/>
  <c r="D4310" i="71"/>
  <c r="D4311" i="71"/>
  <c r="D4312" i="71"/>
  <c r="D4313" i="71"/>
  <c r="D4314" i="71"/>
  <c r="D4315" i="71"/>
  <c r="D4316" i="71"/>
  <c r="D4317" i="71"/>
  <c r="D4318" i="71"/>
  <c r="D4319" i="71"/>
  <c r="D4320" i="71"/>
  <c r="D4321" i="71"/>
  <c r="D4322" i="71"/>
  <c r="D4323" i="71"/>
  <c r="D4324" i="71"/>
  <c r="D4325" i="71"/>
  <c r="D4326" i="71"/>
  <c r="D4327" i="71"/>
  <c r="D4328" i="71"/>
  <c r="D4329" i="71"/>
  <c r="D4330" i="71"/>
  <c r="D4331" i="71"/>
  <c r="D4332" i="71"/>
  <c r="D4333" i="71"/>
  <c r="D4334" i="71"/>
  <c r="D4335" i="71"/>
  <c r="D4336" i="71"/>
  <c r="D4337" i="71"/>
  <c r="D4338" i="71"/>
  <c r="D4339" i="71"/>
  <c r="D4340" i="71"/>
  <c r="D4341" i="71"/>
  <c r="D4342" i="71"/>
  <c r="D4343" i="71"/>
  <c r="D4344" i="71"/>
  <c r="D4345" i="71"/>
  <c r="D4346" i="71"/>
  <c r="D4347" i="71"/>
  <c r="D4348" i="71"/>
  <c r="D4349" i="71"/>
  <c r="D4350" i="71"/>
  <c r="D4351" i="71"/>
  <c r="D4352" i="71"/>
  <c r="D4353" i="71"/>
  <c r="D4354" i="71"/>
  <c r="D4355" i="71"/>
  <c r="D4356" i="71"/>
  <c r="D4357" i="71"/>
  <c r="D4358" i="71"/>
  <c r="D4359" i="71"/>
  <c r="D4360" i="71"/>
  <c r="D4361" i="71"/>
  <c r="D4362" i="71"/>
  <c r="D4363" i="71"/>
  <c r="D4364" i="71"/>
  <c r="D4365" i="71"/>
  <c r="D4366" i="71"/>
  <c r="D4367" i="71"/>
  <c r="D4368" i="71"/>
  <c r="D4369" i="71"/>
  <c r="D4370" i="71"/>
  <c r="D4371" i="71"/>
  <c r="D4372" i="71"/>
  <c r="D4373" i="71"/>
  <c r="D4374" i="71"/>
  <c r="D4375" i="71"/>
  <c r="D4376" i="71"/>
  <c r="D4377" i="71"/>
  <c r="D4378" i="71"/>
  <c r="D4379" i="71"/>
  <c r="D4380" i="71"/>
  <c r="D4381" i="71"/>
  <c r="D4382" i="71"/>
  <c r="D4383" i="71"/>
  <c r="D4384" i="71"/>
  <c r="D4385" i="71"/>
  <c r="D4386" i="71"/>
  <c r="D4387" i="71"/>
  <c r="D4388" i="71"/>
  <c r="D4389" i="71"/>
  <c r="D4390" i="71"/>
  <c r="D4391" i="71"/>
  <c r="D4392" i="71"/>
  <c r="D4393" i="71"/>
  <c r="D4394" i="71"/>
  <c r="D4395" i="71"/>
  <c r="D4396" i="71"/>
  <c r="D4397" i="71"/>
  <c r="D4398" i="71"/>
  <c r="D4399" i="71"/>
  <c r="D4400" i="71"/>
  <c r="D4401" i="71"/>
  <c r="D4402" i="71"/>
  <c r="D4403" i="71"/>
  <c r="D4404" i="71"/>
  <c r="D4405" i="71"/>
  <c r="D4406" i="71"/>
  <c r="D4407" i="71"/>
  <c r="D4408" i="71"/>
  <c r="D4409" i="71"/>
  <c r="D4410" i="71"/>
  <c r="D4411" i="71"/>
  <c r="D4412" i="71"/>
  <c r="D4413" i="71"/>
  <c r="D4414" i="71"/>
  <c r="D4415" i="71"/>
  <c r="D4416" i="71"/>
  <c r="D4417" i="71"/>
  <c r="D4418" i="71"/>
  <c r="D4419" i="71"/>
  <c r="D4420" i="71"/>
  <c r="D4421" i="71"/>
  <c r="D4422" i="71"/>
  <c r="D4423" i="71"/>
  <c r="D4424" i="71"/>
  <c r="D4425" i="71"/>
  <c r="D4426" i="71"/>
  <c r="D4427" i="71"/>
  <c r="D4428" i="71"/>
  <c r="D4429" i="71"/>
  <c r="D4430" i="71"/>
  <c r="D4431" i="71"/>
  <c r="D4432" i="71"/>
  <c r="D4433" i="71"/>
  <c r="D4434" i="71"/>
  <c r="D4435" i="71"/>
  <c r="D4436" i="71"/>
  <c r="D4437" i="71"/>
  <c r="D4438" i="71"/>
  <c r="D4439" i="71"/>
  <c r="D4440" i="71"/>
  <c r="D4441" i="71"/>
  <c r="D4442" i="71"/>
  <c r="D4443" i="71"/>
  <c r="D4444" i="71"/>
  <c r="D4445" i="71"/>
  <c r="D4446" i="71"/>
  <c r="D4447" i="71"/>
  <c r="D4448" i="71"/>
  <c r="D4449" i="71"/>
  <c r="D4450" i="71"/>
  <c r="D4451" i="71"/>
  <c r="D4452" i="71"/>
  <c r="D4453" i="71"/>
  <c r="D4454" i="71"/>
  <c r="D4455" i="71"/>
  <c r="D4456" i="71"/>
  <c r="D4457" i="71"/>
  <c r="D4458" i="71"/>
  <c r="D4459" i="71"/>
  <c r="D4460" i="71"/>
  <c r="D4461" i="71"/>
  <c r="D4462" i="71"/>
  <c r="D4463" i="71"/>
  <c r="D4464" i="71"/>
  <c r="D4465" i="71"/>
  <c r="D4466" i="71"/>
  <c r="D4467" i="71"/>
  <c r="D4468" i="71"/>
  <c r="D4469" i="71"/>
  <c r="D4470" i="71"/>
  <c r="D4471" i="71"/>
  <c r="D4472" i="71"/>
  <c r="D4473" i="71"/>
  <c r="D4474" i="71"/>
  <c r="D4475" i="71"/>
  <c r="D4476" i="71"/>
  <c r="D4477" i="71"/>
  <c r="D4478" i="71"/>
  <c r="D4479" i="71"/>
  <c r="D4480" i="71"/>
  <c r="D4481" i="71"/>
  <c r="D4482" i="71"/>
  <c r="D4483" i="71"/>
  <c r="D4484" i="71"/>
  <c r="D4485" i="71"/>
  <c r="D4486" i="71"/>
  <c r="D4487" i="71"/>
  <c r="D4488" i="71"/>
  <c r="D4489" i="71"/>
  <c r="D4490" i="71"/>
  <c r="D4491" i="71"/>
  <c r="D4492" i="71"/>
  <c r="D4493" i="71"/>
  <c r="D4494" i="71"/>
  <c r="D4495" i="71"/>
  <c r="D4496" i="71"/>
  <c r="D4497" i="71"/>
  <c r="D4498" i="71"/>
  <c r="D4499" i="71"/>
  <c r="D4500" i="71"/>
  <c r="D4501" i="71"/>
  <c r="D4502" i="71"/>
  <c r="D4503" i="71"/>
  <c r="D4504" i="71"/>
  <c r="D4505" i="71"/>
  <c r="D4506" i="71"/>
  <c r="D4507" i="71"/>
  <c r="D4508" i="71"/>
  <c r="D4509" i="71"/>
  <c r="D4510" i="71"/>
  <c r="D4511" i="71"/>
  <c r="D4512" i="71"/>
  <c r="D4513" i="71"/>
  <c r="D4514" i="71"/>
  <c r="D4515" i="71"/>
  <c r="D4516" i="71"/>
  <c r="D4517" i="71"/>
  <c r="D4518" i="71"/>
  <c r="D4519" i="71"/>
  <c r="D4520" i="71"/>
  <c r="D4521" i="71"/>
  <c r="D4522" i="71"/>
  <c r="D4523" i="71"/>
  <c r="D4524" i="71"/>
  <c r="D4525" i="71"/>
  <c r="D4526" i="71"/>
  <c r="D4527" i="71"/>
  <c r="D4528" i="71"/>
  <c r="D4529" i="71"/>
  <c r="D4530" i="71"/>
  <c r="D4531" i="71"/>
  <c r="D4532" i="71"/>
  <c r="D4533" i="71"/>
  <c r="D4534" i="71"/>
  <c r="D4535" i="71"/>
  <c r="D4536" i="71"/>
  <c r="D4537" i="71"/>
  <c r="D4538" i="71"/>
  <c r="D4539" i="71"/>
  <c r="D4540" i="71"/>
  <c r="D4541" i="71"/>
  <c r="D4542" i="71"/>
  <c r="D4543" i="71"/>
  <c r="D4544" i="71"/>
  <c r="D4545" i="71"/>
  <c r="D4546" i="71"/>
  <c r="D4547" i="71"/>
  <c r="D4548" i="71"/>
  <c r="D4549" i="71"/>
  <c r="D4550" i="71"/>
  <c r="D4551" i="71"/>
  <c r="D4552" i="71"/>
  <c r="D4553" i="71"/>
  <c r="D4554" i="71"/>
  <c r="D4555" i="71"/>
  <c r="D4556" i="71"/>
  <c r="D4557" i="71"/>
  <c r="D4558" i="71"/>
  <c r="D4559" i="71"/>
  <c r="D4560" i="71"/>
  <c r="D4561" i="71"/>
  <c r="D4562" i="71"/>
  <c r="D4563" i="71"/>
  <c r="D4564" i="71"/>
  <c r="D4565" i="71"/>
  <c r="D4566" i="71"/>
  <c r="D4567" i="71"/>
  <c r="D4568" i="71"/>
  <c r="D4569" i="71"/>
  <c r="D4570" i="71"/>
  <c r="D4571" i="71"/>
  <c r="D4572" i="71"/>
  <c r="D4573" i="71"/>
  <c r="D4574" i="71"/>
  <c r="D4575" i="71"/>
  <c r="D4576" i="71"/>
  <c r="D4577" i="71"/>
  <c r="D4578" i="71"/>
  <c r="D4579" i="71"/>
  <c r="D4580" i="71"/>
  <c r="D4581" i="71"/>
  <c r="D4582" i="71"/>
  <c r="D4583" i="71"/>
  <c r="D4584" i="71"/>
  <c r="D4585" i="71"/>
  <c r="D4586" i="71"/>
  <c r="D4587" i="71"/>
  <c r="D4588" i="71"/>
  <c r="D4589" i="71"/>
  <c r="D4590" i="71"/>
  <c r="D4591" i="71"/>
  <c r="D4592" i="71"/>
  <c r="D4593" i="71"/>
  <c r="D4594" i="71"/>
  <c r="D4595" i="71"/>
  <c r="D4596" i="71"/>
  <c r="D4597" i="71"/>
  <c r="D4598" i="71"/>
  <c r="D4599" i="71"/>
  <c r="D4600" i="71"/>
  <c r="D4601" i="71"/>
  <c r="D4602" i="71"/>
  <c r="D4603" i="71"/>
  <c r="D4604" i="71"/>
  <c r="D4605" i="71"/>
  <c r="D4606" i="71"/>
  <c r="D4607" i="71"/>
  <c r="D4608" i="71"/>
  <c r="D4609" i="71"/>
  <c r="D4610" i="71"/>
  <c r="D4611" i="71"/>
  <c r="D4612" i="71"/>
  <c r="D4613" i="71"/>
  <c r="D4614" i="71"/>
  <c r="D4615" i="71"/>
  <c r="D4616" i="71"/>
  <c r="D4617" i="71"/>
  <c r="D4618" i="71"/>
  <c r="D4619" i="71"/>
  <c r="D4620" i="71"/>
  <c r="D4621" i="71"/>
  <c r="D4622" i="71"/>
  <c r="D4623" i="71"/>
  <c r="D4624" i="71"/>
  <c r="D4625" i="71"/>
  <c r="D4626" i="71"/>
  <c r="D4627" i="71"/>
  <c r="D4628" i="71"/>
  <c r="D4629" i="71"/>
  <c r="D4630" i="71"/>
  <c r="D4631" i="71"/>
  <c r="D4632" i="71"/>
  <c r="D4633" i="71"/>
  <c r="D4634" i="71"/>
  <c r="D4635" i="71"/>
  <c r="D4636" i="71"/>
  <c r="D4637" i="71"/>
  <c r="D4638" i="71"/>
  <c r="D4639" i="71"/>
  <c r="D4640" i="71"/>
  <c r="D4641" i="71"/>
  <c r="D4642" i="71"/>
  <c r="D4643" i="71"/>
  <c r="D4644" i="71"/>
  <c r="D4645" i="71"/>
  <c r="D4646" i="71"/>
  <c r="D4647" i="71"/>
  <c r="D4648" i="71"/>
  <c r="D4649" i="71"/>
  <c r="D4650" i="71"/>
  <c r="D4651" i="71"/>
  <c r="D4652" i="71"/>
  <c r="D4653" i="71"/>
  <c r="D4654" i="71"/>
  <c r="D4655" i="71"/>
  <c r="D4656" i="71"/>
  <c r="D4657" i="71"/>
  <c r="D4658" i="71"/>
  <c r="D4659" i="71"/>
  <c r="D4660" i="71"/>
  <c r="D4661" i="71"/>
  <c r="D4662" i="71"/>
  <c r="D4663" i="71"/>
  <c r="D4664" i="71"/>
  <c r="D4665" i="71"/>
  <c r="D4666" i="71"/>
  <c r="D4667" i="71"/>
  <c r="D4668" i="71"/>
  <c r="D4669" i="71"/>
  <c r="D4670" i="71"/>
  <c r="D4671" i="71"/>
  <c r="D4672" i="71"/>
  <c r="D4673" i="71"/>
  <c r="D4674" i="71"/>
  <c r="D4675" i="71"/>
  <c r="D4676" i="71"/>
  <c r="D4677" i="71"/>
  <c r="D4678" i="71"/>
  <c r="D4679" i="71"/>
  <c r="D4680" i="71"/>
  <c r="D4681" i="71"/>
  <c r="D4682" i="71"/>
  <c r="D4683" i="71"/>
  <c r="D4684" i="71"/>
  <c r="D4685" i="71"/>
  <c r="D4686" i="71"/>
  <c r="D4687" i="71"/>
  <c r="D4688" i="71"/>
  <c r="D4689" i="71"/>
  <c r="D4690" i="71"/>
  <c r="D4691" i="71"/>
  <c r="D4692" i="71"/>
  <c r="D4693" i="71"/>
  <c r="D4694" i="71"/>
  <c r="D4695" i="71"/>
  <c r="D4696" i="71"/>
  <c r="D4697" i="71"/>
  <c r="D4698" i="71"/>
  <c r="D4699" i="71"/>
  <c r="D4700" i="71"/>
  <c r="D4701" i="71"/>
  <c r="D4702" i="71"/>
  <c r="D4703" i="71"/>
  <c r="D4704" i="71"/>
  <c r="D4705" i="71"/>
  <c r="D4706" i="71"/>
  <c r="D4707" i="71"/>
  <c r="D4708" i="71"/>
  <c r="D4709" i="71"/>
  <c r="D4710" i="71"/>
  <c r="D4711" i="71"/>
  <c r="D4712" i="71"/>
  <c r="D4713" i="71"/>
  <c r="D4714" i="71"/>
  <c r="D4715" i="71"/>
  <c r="D4716" i="71"/>
  <c r="D4717" i="71"/>
  <c r="D4718" i="71"/>
  <c r="D4719" i="71"/>
  <c r="D4720" i="71"/>
  <c r="D4721" i="71"/>
  <c r="D4722" i="71"/>
  <c r="D4723" i="71"/>
  <c r="D4724" i="71"/>
  <c r="D4725" i="71"/>
  <c r="D4726" i="71"/>
  <c r="D4727" i="71"/>
  <c r="D4728" i="71"/>
  <c r="D4729" i="71"/>
  <c r="D4730" i="71"/>
  <c r="D4731" i="71"/>
  <c r="D4732" i="71"/>
  <c r="D4733" i="71"/>
  <c r="D4734" i="71"/>
  <c r="D4735" i="71"/>
  <c r="D4736" i="71"/>
  <c r="D4737" i="71"/>
  <c r="D4738" i="71"/>
  <c r="D4739" i="71"/>
  <c r="D4740" i="71"/>
  <c r="D4741" i="71"/>
  <c r="D4742" i="71"/>
  <c r="D4743" i="71"/>
  <c r="D4744" i="71"/>
  <c r="D4745" i="71"/>
  <c r="D4746" i="71"/>
  <c r="D4747" i="71"/>
  <c r="D4748" i="71"/>
  <c r="D4749" i="71"/>
  <c r="D4750" i="71"/>
  <c r="D4751" i="71"/>
  <c r="D4752" i="71"/>
  <c r="D4753" i="71"/>
  <c r="D4754" i="71"/>
  <c r="D4755" i="71"/>
  <c r="D4756" i="71"/>
  <c r="D4757" i="71"/>
  <c r="D4758" i="71"/>
  <c r="D4759" i="71"/>
  <c r="D4760" i="71"/>
  <c r="D4761" i="71"/>
  <c r="D4762" i="71"/>
  <c r="D4763" i="71"/>
  <c r="D4764" i="71"/>
  <c r="D4765" i="71"/>
  <c r="D4766" i="71"/>
  <c r="D4767" i="71"/>
  <c r="D4768" i="71"/>
  <c r="D4769" i="71"/>
  <c r="D4770" i="71"/>
  <c r="D4771" i="71"/>
  <c r="D4772" i="71"/>
  <c r="D4773" i="71"/>
  <c r="D4774" i="71"/>
  <c r="D4775" i="71"/>
  <c r="D4776" i="71"/>
  <c r="D4777" i="71"/>
  <c r="D4778" i="71"/>
  <c r="D4779" i="71"/>
  <c r="D4780" i="71"/>
  <c r="D4781" i="71"/>
  <c r="D4782" i="71"/>
  <c r="D4783" i="71"/>
  <c r="D4784" i="71"/>
  <c r="D4785" i="71"/>
  <c r="D4786" i="71"/>
  <c r="D4787" i="71"/>
  <c r="D4788" i="71"/>
  <c r="D4789" i="71"/>
  <c r="D4790" i="71"/>
  <c r="D4791" i="71"/>
  <c r="D4792" i="71"/>
  <c r="D4793" i="71"/>
  <c r="D4794" i="71"/>
  <c r="D4795" i="71"/>
  <c r="D4796" i="71"/>
  <c r="D4797" i="71"/>
  <c r="D4798" i="71"/>
  <c r="D4799" i="71"/>
  <c r="D4800" i="71"/>
  <c r="D4801" i="71"/>
  <c r="D4802" i="71"/>
  <c r="D4803" i="71"/>
  <c r="D4804" i="71"/>
  <c r="D4805" i="71"/>
  <c r="D4806" i="71"/>
  <c r="D4807" i="71"/>
  <c r="D4808" i="71"/>
  <c r="D4809" i="71"/>
  <c r="D4810" i="71"/>
  <c r="D4811" i="71"/>
  <c r="D4812" i="71"/>
  <c r="D4813" i="71"/>
  <c r="D4814" i="71"/>
  <c r="D4815" i="71"/>
  <c r="D4816" i="71"/>
  <c r="D4817" i="71"/>
  <c r="D4818" i="71"/>
  <c r="D4819" i="71"/>
  <c r="D4820" i="71"/>
  <c r="D4821" i="71"/>
  <c r="D4822" i="71"/>
  <c r="D4823" i="71"/>
  <c r="D4824" i="71"/>
  <c r="D4825" i="71"/>
  <c r="D4826" i="71"/>
  <c r="D4827" i="71"/>
  <c r="D4828" i="71"/>
  <c r="D4829" i="71"/>
  <c r="D4830" i="71"/>
  <c r="D4831" i="71"/>
  <c r="D4832" i="71"/>
  <c r="D4833" i="71"/>
  <c r="D4834" i="71"/>
  <c r="D4835" i="71"/>
  <c r="D4836" i="71"/>
  <c r="D4837" i="71"/>
  <c r="D4838" i="71"/>
  <c r="D4839" i="71"/>
  <c r="D4840" i="71"/>
  <c r="D4841" i="71"/>
  <c r="D4842" i="71"/>
  <c r="D4843" i="71"/>
  <c r="D4844" i="71"/>
  <c r="D4845" i="71"/>
  <c r="D4846" i="71"/>
  <c r="D4847" i="71"/>
  <c r="D4848" i="71"/>
  <c r="D4849" i="71"/>
  <c r="D4850" i="71"/>
  <c r="D4851" i="71"/>
  <c r="D4852" i="71"/>
  <c r="D4853" i="71"/>
  <c r="D4854" i="71"/>
  <c r="D4855" i="71"/>
  <c r="D4856" i="71"/>
  <c r="D4857" i="71"/>
  <c r="D4858" i="71"/>
  <c r="D4859" i="71"/>
  <c r="D4860" i="71"/>
  <c r="D4861" i="71"/>
  <c r="D4862" i="71"/>
  <c r="D4863" i="71"/>
  <c r="D4864" i="71"/>
  <c r="D4865" i="71"/>
  <c r="D4866" i="71"/>
  <c r="D4867" i="71"/>
  <c r="D4868" i="71"/>
  <c r="D4869" i="71"/>
  <c r="D4870" i="71"/>
  <c r="D4871" i="71"/>
  <c r="D4872" i="71"/>
  <c r="D4873" i="71"/>
  <c r="D4874" i="71"/>
  <c r="D4875" i="71"/>
  <c r="D4876" i="71"/>
  <c r="D4877" i="71"/>
  <c r="D4878" i="71"/>
  <c r="D4879" i="71"/>
  <c r="D4880" i="71"/>
  <c r="D4881" i="71"/>
  <c r="D4882" i="71"/>
  <c r="D4883" i="71"/>
  <c r="D4884" i="71"/>
  <c r="D4885" i="71"/>
  <c r="D4886" i="71"/>
  <c r="D4887" i="71"/>
  <c r="D4888" i="71"/>
  <c r="D4889" i="71"/>
  <c r="D4890" i="71"/>
  <c r="D4891" i="71"/>
  <c r="D4892" i="71"/>
  <c r="D4893" i="71"/>
  <c r="D4894" i="71"/>
  <c r="D4895" i="71"/>
  <c r="D4896" i="71"/>
  <c r="D4897" i="71"/>
  <c r="D4898" i="71"/>
  <c r="D4899" i="71"/>
  <c r="D4900" i="71"/>
  <c r="D4901" i="71"/>
  <c r="D4902" i="71"/>
  <c r="D4903" i="71"/>
  <c r="D4904" i="71"/>
  <c r="D4905" i="71"/>
  <c r="D4906" i="71"/>
  <c r="D4907" i="71"/>
  <c r="D4908" i="71"/>
  <c r="D4909" i="71"/>
  <c r="D4910" i="71"/>
  <c r="D4911" i="71"/>
  <c r="D4912" i="71"/>
  <c r="D4913" i="71"/>
  <c r="D4914" i="71"/>
  <c r="D4915" i="71"/>
  <c r="D4916" i="71"/>
  <c r="D4917" i="71"/>
  <c r="D4918" i="71"/>
  <c r="D4919" i="71"/>
  <c r="D4920" i="71"/>
  <c r="D4921" i="71"/>
  <c r="D4922" i="71"/>
  <c r="D4923" i="71"/>
  <c r="D4924" i="71"/>
  <c r="D4925" i="71"/>
  <c r="D4926" i="71"/>
  <c r="D4927" i="71"/>
  <c r="D4928" i="71"/>
  <c r="D4929" i="71"/>
  <c r="D4930" i="71"/>
  <c r="D4931" i="71"/>
  <c r="D4932" i="71"/>
  <c r="D4933" i="71"/>
  <c r="D4934" i="71"/>
  <c r="D4935" i="71"/>
  <c r="D4936" i="71"/>
  <c r="D4937" i="71"/>
  <c r="B56" i="117"/>
  <c r="I4884" i="71" l="1"/>
  <c r="J4884" i="71" s="1"/>
  <c r="O4884" i="71"/>
  <c r="I4824" i="71"/>
  <c r="J4824" i="71" s="1"/>
  <c r="O4824" i="71"/>
  <c r="I4744" i="71"/>
  <c r="J4744" i="71" s="1"/>
  <c r="O4744" i="71"/>
  <c r="I4684" i="71"/>
  <c r="J4684" i="71" s="1"/>
  <c r="O4684" i="71"/>
  <c r="I4624" i="71"/>
  <c r="J4624" i="71" s="1"/>
  <c r="O4624" i="71"/>
  <c r="I4564" i="71"/>
  <c r="J4564" i="71" s="1"/>
  <c r="O4564" i="71"/>
  <c r="I4504" i="71"/>
  <c r="J4504" i="71" s="1"/>
  <c r="O4504" i="71"/>
  <c r="I4444" i="71"/>
  <c r="J4444" i="71" s="1"/>
  <c r="O4444" i="71"/>
  <c r="I4364" i="71"/>
  <c r="J4364" i="71" s="1"/>
  <c r="O4364" i="71"/>
  <c r="I4304" i="71"/>
  <c r="J4304" i="71" s="1"/>
  <c r="O4304" i="71"/>
  <c r="I4224" i="71"/>
  <c r="J4224" i="71" s="1"/>
  <c r="O4224" i="71"/>
  <c r="I4144" i="71"/>
  <c r="J4144" i="71" s="1"/>
  <c r="O4144" i="71"/>
  <c r="I4084" i="71"/>
  <c r="J4084" i="71" s="1"/>
  <c r="O4084" i="71"/>
  <c r="I4024" i="71"/>
  <c r="J4024" i="71" s="1"/>
  <c r="O4024" i="71"/>
  <c r="I3964" i="71"/>
  <c r="J3964" i="71" s="1"/>
  <c r="O3964" i="71"/>
  <c r="I3884" i="71"/>
  <c r="J3884" i="71" s="1"/>
  <c r="O3884" i="71"/>
  <c r="I3824" i="71"/>
  <c r="J3824" i="71" s="1"/>
  <c r="O3824" i="71"/>
  <c r="I3764" i="71"/>
  <c r="J3764" i="71" s="1"/>
  <c r="O3764" i="71"/>
  <c r="I3704" i="71"/>
  <c r="J3704" i="71" s="1"/>
  <c r="O3704" i="71"/>
  <c r="I3644" i="71"/>
  <c r="J3644" i="71" s="1"/>
  <c r="O3644" i="71"/>
  <c r="O3584" i="71"/>
  <c r="I3584" i="71"/>
  <c r="J3584" i="71" s="1"/>
  <c r="I3504" i="71"/>
  <c r="J3504" i="71" s="1"/>
  <c r="O3504" i="71"/>
  <c r="I3444" i="71"/>
  <c r="J3444" i="71" s="1"/>
  <c r="O3444" i="71"/>
  <c r="I3364" i="71"/>
  <c r="J3364" i="71" s="1"/>
  <c r="O3364" i="71"/>
  <c r="I3304" i="71"/>
  <c r="J3304" i="71" s="1"/>
  <c r="O3304" i="71"/>
  <c r="O3224" i="71"/>
  <c r="I3224" i="71"/>
  <c r="J3224" i="71" s="1"/>
  <c r="I3164" i="71"/>
  <c r="J3164" i="71" s="1"/>
  <c r="O3164" i="71"/>
  <c r="I3104" i="71"/>
  <c r="J3104" i="71" s="1"/>
  <c r="O3104" i="71"/>
  <c r="I3044" i="71"/>
  <c r="J3044" i="71" s="1"/>
  <c r="O3044" i="71"/>
  <c r="I2984" i="71"/>
  <c r="J2984" i="71" s="1"/>
  <c r="O2984" i="71"/>
  <c r="I2904" i="71"/>
  <c r="J2904" i="71" s="1"/>
  <c r="O2904" i="71"/>
  <c r="I2844" i="71"/>
  <c r="J2844" i="71" s="1"/>
  <c r="O2844" i="71"/>
  <c r="I2784" i="71"/>
  <c r="J2784" i="71" s="1"/>
  <c r="O2784" i="71"/>
  <c r="I2684" i="71"/>
  <c r="J2684" i="71" s="1"/>
  <c r="O2684" i="71"/>
  <c r="I2624" i="71"/>
  <c r="J2624" i="71" s="1"/>
  <c r="O2624" i="71"/>
  <c r="I2564" i="71"/>
  <c r="J2564" i="71" s="1"/>
  <c r="O2564" i="71"/>
  <c r="I2504" i="71"/>
  <c r="J2504" i="71" s="1"/>
  <c r="O2504" i="71"/>
  <c r="I2444" i="71"/>
  <c r="J2444" i="71" s="1"/>
  <c r="O2444" i="71"/>
  <c r="I2384" i="71"/>
  <c r="J2384" i="71" s="1"/>
  <c r="O2384" i="71"/>
  <c r="I2304" i="71"/>
  <c r="J2304" i="71" s="1"/>
  <c r="O2304" i="71"/>
  <c r="I2244" i="71"/>
  <c r="J2244" i="71" s="1"/>
  <c r="O2244" i="71"/>
  <c r="O2184" i="71"/>
  <c r="I2184" i="71"/>
  <c r="J2184" i="71" s="1"/>
  <c r="I2124" i="71"/>
  <c r="J2124" i="71" s="1"/>
  <c r="O2124" i="71"/>
  <c r="I2044" i="71"/>
  <c r="J2044" i="71" s="1"/>
  <c r="O2044" i="71"/>
  <c r="I1984" i="71"/>
  <c r="J1984" i="71" s="1"/>
  <c r="O1984" i="71"/>
  <c r="I1904" i="71"/>
  <c r="J1904" i="71" s="1"/>
  <c r="O1904" i="71"/>
  <c r="I1824" i="71"/>
  <c r="J1824" i="71" s="1"/>
  <c r="O1824" i="71"/>
  <c r="I1764" i="71"/>
  <c r="J1764" i="71" s="1"/>
  <c r="O1764" i="71"/>
  <c r="I1624" i="71"/>
  <c r="J1624" i="71" s="1"/>
  <c r="O1624" i="71"/>
  <c r="I4859" i="71"/>
  <c r="J4859" i="71" s="1"/>
  <c r="O4859" i="71"/>
  <c r="I4559" i="71"/>
  <c r="J4559" i="71" s="1"/>
  <c r="O4559" i="71"/>
  <c r="I3679" i="71"/>
  <c r="J3679" i="71" s="1"/>
  <c r="O3679" i="71"/>
  <c r="I3639" i="71"/>
  <c r="J3639" i="71" s="1"/>
  <c r="O2704" i="71"/>
  <c r="I2704" i="71"/>
  <c r="J2704" i="71" s="1"/>
  <c r="I4923" i="71"/>
  <c r="J4923" i="71" s="1"/>
  <c r="O4923" i="71"/>
  <c r="I4903" i="71"/>
  <c r="J4903" i="71" s="1"/>
  <c r="O4903" i="71"/>
  <c r="I4883" i="71"/>
  <c r="J4883" i="71" s="1"/>
  <c r="O4883" i="71"/>
  <c r="I4863" i="71"/>
  <c r="J4863" i="71" s="1"/>
  <c r="O4863" i="71"/>
  <c r="I4843" i="71"/>
  <c r="J4843" i="71" s="1"/>
  <c r="O4843" i="71"/>
  <c r="I4823" i="71"/>
  <c r="J4823" i="71" s="1"/>
  <c r="O4823" i="71"/>
  <c r="I4803" i="71"/>
  <c r="J4803" i="71" s="1"/>
  <c r="O4803" i="71"/>
  <c r="I4783" i="71"/>
  <c r="J4783" i="71" s="1"/>
  <c r="O4783" i="71"/>
  <c r="I4763" i="71"/>
  <c r="J4763" i="71" s="1"/>
  <c r="O4763" i="71"/>
  <c r="I4743" i="71"/>
  <c r="J4743" i="71" s="1"/>
  <c r="O4743" i="71"/>
  <c r="I4723" i="71"/>
  <c r="J4723" i="71" s="1"/>
  <c r="O4723" i="71"/>
  <c r="I4703" i="71"/>
  <c r="J4703" i="71" s="1"/>
  <c r="O4703" i="71"/>
  <c r="I4683" i="71"/>
  <c r="J4683" i="71" s="1"/>
  <c r="O4683" i="71"/>
  <c r="I4663" i="71"/>
  <c r="J4663" i="71" s="1"/>
  <c r="O4663" i="71"/>
  <c r="I4643" i="71"/>
  <c r="J4643" i="71" s="1"/>
  <c r="O4643" i="71"/>
  <c r="I4623" i="71"/>
  <c r="J4623" i="71" s="1"/>
  <c r="O4623" i="71"/>
  <c r="I4603" i="71"/>
  <c r="J4603" i="71" s="1"/>
  <c r="O4603" i="71"/>
  <c r="I4583" i="71"/>
  <c r="J4583" i="71" s="1"/>
  <c r="O4583" i="71"/>
  <c r="I4563" i="71"/>
  <c r="J4563" i="71" s="1"/>
  <c r="O4563" i="71"/>
  <c r="I4543" i="71"/>
  <c r="J4543" i="71" s="1"/>
  <c r="O4543" i="71"/>
  <c r="I4523" i="71"/>
  <c r="J4523" i="71" s="1"/>
  <c r="O4523" i="71"/>
  <c r="I4503" i="71"/>
  <c r="J4503" i="71" s="1"/>
  <c r="O4503" i="71"/>
  <c r="I4483" i="71"/>
  <c r="J4483" i="71" s="1"/>
  <c r="O4483" i="71"/>
  <c r="I4463" i="71"/>
  <c r="J4463" i="71" s="1"/>
  <c r="O4463" i="71"/>
  <c r="I4443" i="71"/>
  <c r="J4443" i="71" s="1"/>
  <c r="O4443" i="71"/>
  <c r="I4423" i="71"/>
  <c r="J4423" i="71" s="1"/>
  <c r="O4423" i="71"/>
  <c r="I4403" i="71"/>
  <c r="J4403" i="71" s="1"/>
  <c r="O4403" i="71"/>
  <c r="I4383" i="71"/>
  <c r="J4383" i="71" s="1"/>
  <c r="O4383" i="71"/>
  <c r="I4363" i="71"/>
  <c r="J4363" i="71" s="1"/>
  <c r="O4363" i="71"/>
  <c r="I4343" i="71"/>
  <c r="J4343" i="71" s="1"/>
  <c r="O4343" i="71"/>
  <c r="I4323" i="71"/>
  <c r="J4323" i="71" s="1"/>
  <c r="O4323" i="71"/>
  <c r="I4303" i="71"/>
  <c r="J4303" i="71" s="1"/>
  <c r="O4303" i="71"/>
  <c r="I4283" i="71"/>
  <c r="J4283" i="71" s="1"/>
  <c r="O4283" i="71"/>
  <c r="I4263" i="71"/>
  <c r="J4263" i="71" s="1"/>
  <c r="O4263" i="71"/>
  <c r="I4243" i="71"/>
  <c r="J4243" i="71" s="1"/>
  <c r="O4243" i="71"/>
  <c r="I4223" i="71"/>
  <c r="J4223" i="71" s="1"/>
  <c r="O4223" i="71"/>
  <c r="I4203" i="71"/>
  <c r="J4203" i="71" s="1"/>
  <c r="O4203" i="71"/>
  <c r="I4183" i="71"/>
  <c r="J4183" i="71" s="1"/>
  <c r="O4183" i="71"/>
  <c r="I4163" i="71"/>
  <c r="J4163" i="71" s="1"/>
  <c r="O4163" i="71"/>
  <c r="I4143" i="71"/>
  <c r="J4143" i="71" s="1"/>
  <c r="O4143" i="71"/>
  <c r="I4123" i="71"/>
  <c r="J4123" i="71" s="1"/>
  <c r="O4123" i="71"/>
  <c r="I4103" i="71"/>
  <c r="J4103" i="71" s="1"/>
  <c r="O4103" i="71"/>
  <c r="I4083" i="71"/>
  <c r="J4083" i="71" s="1"/>
  <c r="O4083" i="71"/>
  <c r="I4063" i="71"/>
  <c r="J4063" i="71" s="1"/>
  <c r="O4063" i="71"/>
  <c r="I4043" i="71"/>
  <c r="J4043" i="71" s="1"/>
  <c r="O4043" i="71"/>
  <c r="I4023" i="71"/>
  <c r="J4023" i="71" s="1"/>
  <c r="O4023" i="71"/>
  <c r="I4003" i="71"/>
  <c r="J4003" i="71" s="1"/>
  <c r="O4003" i="71"/>
  <c r="I3983" i="71"/>
  <c r="J3983" i="71" s="1"/>
  <c r="O3983" i="71"/>
  <c r="I3963" i="71"/>
  <c r="J3963" i="71" s="1"/>
  <c r="O3963" i="71"/>
  <c r="I3943" i="71"/>
  <c r="J3943" i="71" s="1"/>
  <c r="O3943" i="71"/>
  <c r="I3923" i="71"/>
  <c r="J3923" i="71" s="1"/>
  <c r="O3923" i="71"/>
  <c r="I3903" i="71"/>
  <c r="J3903" i="71" s="1"/>
  <c r="O3903" i="71"/>
  <c r="I3883" i="71"/>
  <c r="J3883" i="71" s="1"/>
  <c r="O3883" i="71"/>
  <c r="I3863" i="71"/>
  <c r="J3863" i="71" s="1"/>
  <c r="O3863" i="71"/>
  <c r="I3843" i="71"/>
  <c r="J3843" i="71" s="1"/>
  <c r="O3843" i="71"/>
  <c r="I3823" i="71"/>
  <c r="J3823" i="71" s="1"/>
  <c r="O3823" i="71"/>
  <c r="I3803" i="71"/>
  <c r="J3803" i="71" s="1"/>
  <c r="O3803" i="71"/>
  <c r="I3783" i="71"/>
  <c r="J3783" i="71" s="1"/>
  <c r="O3783" i="71"/>
  <c r="I3763" i="71"/>
  <c r="J3763" i="71" s="1"/>
  <c r="O3763" i="71"/>
  <c r="I3743" i="71"/>
  <c r="J3743" i="71" s="1"/>
  <c r="O3743" i="71"/>
  <c r="I3723" i="71"/>
  <c r="J3723" i="71" s="1"/>
  <c r="O3723" i="71"/>
  <c r="I3703" i="71"/>
  <c r="J3703" i="71" s="1"/>
  <c r="O3703" i="71"/>
  <c r="I3683" i="71"/>
  <c r="J3683" i="71" s="1"/>
  <c r="O3683" i="71"/>
  <c r="O3663" i="71"/>
  <c r="I3663" i="71"/>
  <c r="J3663" i="71" s="1"/>
  <c r="I3643" i="71"/>
  <c r="J3643" i="71" s="1"/>
  <c r="O3643" i="71"/>
  <c r="I3623" i="71"/>
  <c r="J3623" i="71" s="1"/>
  <c r="O3623" i="71"/>
  <c r="I3603" i="71"/>
  <c r="J3603" i="71" s="1"/>
  <c r="O3603" i="71"/>
  <c r="O3583" i="71"/>
  <c r="I3583" i="71"/>
  <c r="J3583" i="71" s="1"/>
  <c r="I3563" i="71"/>
  <c r="J3563" i="71" s="1"/>
  <c r="O3563" i="71"/>
  <c r="I3543" i="71"/>
  <c r="J3543" i="71" s="1"/>
  <c r="O3543" i="71"/>
  <c r="I3523" i="71"/>
  <c r="J3523" i="71" s="1"/>
  <c r="O3523" i="71"/>
  <c r="I3503" i="71"/>
  <c r="J3503" i="71" s="1"/>
  <c r="O3503" i="71"/>
  <c r="I3483" i="71"/>
  <c r="J3483" i="71" s="1"/>
  <c r="O3483" i="71"/>
  <c r="I3463" i="71"/>
  <c r="J3463" i="71" s="1"/>
  <c r="O3463" i="71"/>
  <c r="O3443" i="71"/>
  <c r="I3443" i="71"/>
  <c r="J3443" i="71" s="1"/>
  <c r="I3423" i="71"/>
  <c r="J3423" i="71" s="1"/>
  <c r="O3423" i="71"/>
  <c r="I3403" i="71"/>
  <c r="J3403" i="71" s="1"/>
  <c r="O3403" i="71"/>
  <c r="I3383" i="71"/>
  <c r="J3383" i="71" s="1"/>
  <c r="O3383" i="71"/>
  <c r="I3363" i="71"/>
  <c r="J3363" i="71" s="1"/>
  <c r="O3363" i="71"/>
  <c r="I3343" i="71"/>
  <c r="J3343" i="71" s="1"/>
  <c r="O3343" i="71"/>
  <c r="O3323" i="71"/>
  <c r="I3323" i="71"/>
  <c r="J3323" i="71" s="1"/>
  <c r="I3303" i="71"/>
  <c r="J3303" i="71" s="1"/>
  <c r="O3303" i="71"/>
  <c r="I3283" i="71"/>
  <c r="J3283" i="71" s="1"/>
  <c r="O3283" i="71"/>
  <c r="I3263" i="71"/>
  <c r="J3263" i="71" s="1"/>
  <c r="O3263" i="71"/>
  <c r="I3243" i="71"/>
  <c r="J3243" i="71" s="1"/>
  <c r="O3243" i="71"/>
  <c r="O3223" i="71"/>
  <c r="I3223" i="71"/>
  <c r="J3223" i="71" s="1"/>
  <c r="I3203" i="71"/>
  <c r="J3203" i="71" s="1"/>
  <c r="O3203" i="71"/>
  <c r="I3183" i="71"/>
  <c r="J3183" i="71" s="1"/>
  <c r="O3183" i="71"/>
  <c r="I3163" i="71"/>
  <c r="J3163" i="71" s="1"/>
  <c r="O3163" i="71"/>
  <c r="O3123" i="71"/>
  <c r="I3123" i="71"/>
  <c r="J3123" i="71" s="1"/>
  <c r="I3103" i="71"/>
  <c r="J3103" i="71" s="1"/>
  <c r="O3103" i="71"/>
  <c r="O3083" i="71"/>
  <c r="I3083" i="71"/>
  <c r="J3083" i="71" s="1"/>
  <c r="I3063" i="71"/>
  <c r="J3063" i="71" s="1"/>
  <c r="O3063" i="71"/>
  <c r="I3043" i="71"/>
  <c r="J3043" i="71" s="1"/>
  <c r="O3043" i="71"/>
  <c r="I3023" i="71"/>
  <c r="J3023" i="71" s="1"/>
  <c r="O3023" i="71"/>
  <c r="I3003" i="71"/>
  <c r="J3003" i="71" s="1"/>
  <c r="O3003" i="71"/>
  <c r="I2983" i="71"/>
  <c r="J2983" i="71" s="1"/>
  <c r="O2983" i="71"/>
  <c r="I2963" i="71"/>
  <c r="J2963" i="71" s="1"/>
  <c r="O2963" i="71"/>
  <c r="I2943" i="71"/>
  <c r="J2943" i="71" s="1"/>
  <c r="O2943" i="71"/>
  <c r="I2923" i="71"/>
  <c r="J2923" i="71" s="1"/>
  <c r="O2923" i="71"/>
  <c r="O2903" i="71"/>
  <c r="I2903" i="71"/>
  <c r="J2903" i="71" s="1"/>
  <c r="I2883" i="71"/>
  <c r="J2883" i="71" s="1"/>
  <c r="O2883" i="71"/>
  <c r="I2863" i="71"/>
  <c r="J2863" i="71" s="1"/>
  <c r="O2863" i="71"/>
  <c r="I2843" i="71"/>
  <c r="J2843" i="71" s="1"/>
  <c r="O2843" i="71"/>
  <c r="O2823" i="71"/>
  <c r="I2823" i="71"/>
  <c r="J2823" i="71" s="1"/>
  <c r="I2803" i="71"/>
  <c r="J2803" i="71" s="1"/>
  <c r="O2803" i="71"/>
  <c r="I2783" i="71"/>
  <c r="J2783" i="71" s="1"/>
  <c r="O2783" i="71"/>
  <c r="I2763" i="71"/>
  <c r="J2763" i="71" s="1"/>
  <c r="O2763" i="71"/>
  <c r="I2743" i="71"/>
  <c r="J2743" i="71" s="1"/>
  <c r="O2743" i="71"/>
  <c r="I2723" i="71"/>
  <c r="J2723" i="71" s="1"/>
  <c r="O2723" i="71"/>
  <c r="O2703" i="71"/>
  <c r="I2703" i="71"/>
  <c r="J2703" i="71" s="1"/>
  <c r="I2683" i="71"/>
  <c r="J2683" i="71" s="1"/>
  <c r="O2683" i="71"/>
  <c r="I4924" i="71"/>
  <c r="J4924" i="71" s="1"/>
  <c r="O4924" i="71"/>
  <c r="I4864" i="71"/>
  <c r="J4864" i="71" s="1"/>
  <c r="O4864" i="71"/>
  <c r="I4804" i="71"/>
  <c r="J4804" i="71" s="1"/>
  <c r="O4804" i="71"/>
  <c r="I4724" i="71"/>
  <c r="J4724" i="71" s="1"/>
  <c r="O4724" i="71"/>
  <c r="I4664" i="71"/>
  <c r="J4664" i="71" s="1"/>
  <c r="O4664" i="71"/>
  <c r="I4604" i="71"/>
  <c r="J4604" i="71" s="1"/>
  <c r="O4604" i="71"/>
  <c r="I4524" i="71"/>
  <c r="J4524" i="71" s="1"/>
  <c r="O4524" i="71"/>
  <c r="I4464" i="71"/>
  <c r="J4464" i="71" s="1"/>
  <c r="O4464" i="71"/>
  <c r="I4384" i="71"/>
  <c r="J4384" i="71" s="1"/>
  <c r="O4384" i="71"/>
  <c r="I4324" i="71"/>
  <c r="J4324" i="71" s="1"/>
  <c r="O4324" i="71"/>
  <c r="I4264" i="71"/>
  <c r="J4264" i="71" s="1"/>
  <c r="O4264" i="71"/>
  <c r="I4204" i="71"/>
  <c r="J4204" i="71" s="1"/>
  <c r="O4204" i="71"/>
  <c r="I4164" i="71"/>
  <c r="J4164" i="71" s="1"/>
  <c r="O4164" i="71"/>
  <c r="I4104" i="71"/>
  <c r="J4104" i="71" s="1"/>
  <c r="O4104" i="71"/>
  <c r="I4044" i="71"/>
  <c r="J4044" i="71" s="1"/>
  <c r="O4044" i="71"/>
  <c r="I3984" i="71"/>
  <c r="J3984" i="71" s="1"/>
  <c r="O3984" i="71"/>
  <c r="I3924" i="71"/>
  <c r="J3924" i="71" s="1"/>
  <c r="O3924" i="71"/>
  <c r="I3864" i="71"/>
  <c r="J3864" i="71" s="1"/>
  <c r="O3864" i="71"/>
  <c r="I3804" i="71"/>
  <c r="J3804" i="71" s="1"/>
  <c r="O3804" i="71"/>
  <c r="I3744" i="71"/>
  <c r="J3744" i="71" s="1"/>
  <c r="O3744" i="71"/>
  <c r="I3684" i="71"/>
  <c r="J3684" i="71" s="1"/>
  <c r="O3684" i="71"/>
  <c r="I3624" i="71"/>
  <c r="J3624" i="71" s="1"/>
  <c r="O3624" i="71"/>
  <c r="I3564" i="71"/>
  <c r="J3564" i="71" s="1"/>
  <c r="O3564" i="71"/>
  <c r="I3524" i="71"/>
  <c r="J3524" i="71" s="1"/>
  <c r="O3524" i="71"/>
  <c r="I3464" i="71"/>
  <c r="J3464" i="71" s="1"/>
  <c r="O3464" i="71"/>
  <c r="I3404" i="71"/>
  <c r="J3404" i="71" s="1"/>
  <c r="O3404" i="71"/>
  <c r="I3344" i="71"/>
  <c r="J3344" i="71" s="1"/>
  <c r="O3344" i="71"/>
  <c r="I3284" i="71"/>
  <c r="J3284" i="71" s="1"/>
  <c r="O3284" i="71"/>
  <c r="I3204" i="71"/>
  <c r="J3204" i="71" s="1"/>
  <c r="O3204" i="71"/>
  <c r="O3144" i="71"/>
  <c r="I3144" i="71"/>
  <c r="J3144" i="71" s="1"/>
  <c r="I3084" i="71"/>
  <c r="J3084" i="71" s="1"/>
  <c r="O3084" i="71"/>
  <c r="I3024" i="71"/>
  <c r="J3024" i="71" s="1"/>
  <c r="O3024" i="71"/>
  <c r="I2944" i="71"/>
  <c r="J2944" i="71" s="1"/>
  <c r="O2944" i="71"/>
  <c r="I2884" i="71"/>
  <c r="J2884" i="71" s="1"/>
  <c r="O2884" i="71"/>
  <c r="O2824" i="71"/>
  <c r="I2824" i="71"/>
  <c r="J2824" i="71" s="1"/>
  <c r="I2744" i="71"/>
  <c r="J2744" i="71" s="1"/>
  <c r="O2744" i="71"/>
  <c r="O2664" i="71"/>
  <c r="I2664" i="71"/>
  <c r="J2664" i="71" s="1"/>
  <c r="I2604" i="71"/>
  <c r="J2604" i="71" s="1"/>
  <c r="O2604" i="71"/>
  <c r="I2544" i="71"/>
  <c r="J2544" i="71" s="1"/>
  <c r="O2544" i="71"/>
  <c r="I2484" i="71"/>
  <c r="J2484" i="71" s="1"/>
  <c r="O2484" i="71"/>
  <c r="I2424" i="71"/>
  <c r="J2424" i="71" s="1"/>
  <c r="O2424" i="71"/>
  <c r="I2364" i="71"/>
  <c r="J2364" i="71" s="1"/>
  <c r="O2364" i="71"/>
  <c r="I2324" i="71"/>
  <c r="J2324" i="71" s="1"/>
  <c r="O2324" i="71"/>
  <c r="I2264" i="71"/>
  <c r="J2264" i="71" s="1"/>
  <c r="O2264" i="71"/>
  <c r="O2204" i="71"/>
  <c r="I2204" i="71"/>
  <c r="J2204" i="71" s="1"/>
  <c r="I2144" i="71"/>
  <c r="J2144" i="71" s="1"/>
  <c r="O2144" i="71"/>
  <c r="I2084" i="71"/>
  <c r="J2084" i="71" s="1"/>
  <c r="O2084" i="71"/>
  <c r="I2024" i="71"/>
  <c r="J2024" i="71" s="1"/>
  <c r="O2024" i="71"/>
  <c r="I1964" i="71"/>
  <c r="J1964" i="71" s="1"/>
  <c r="O1964" i="71"/>
  <c r="I1924" i="71"/>
  <c r="J1924" i="71" s="1"/>
  <c r="O1924" i="71"/>
  <c r="I1864" i="71"/>
  <c r="J1864" i="71" s="1"/>
  <c r="O1864" i="71"/>
  <c r="I1784" i="71"/>
  <c r="J1784" i="71" s="1"/>
  <c r="O1784" i="71"/>
  <c r="I1724" i="71"/>
  <c r="J1724" i="71" s="1"/>
  <c r="O1724" i="71"/>
  <c r="I1644" i="71"/>
  <c r="J1644" i="71" s="1"/>
  <c r="O1644" i="71"/>
  <c r="I4921" i="71"/>
  <c r="J4921" i="71" s="1"/>
  <c r="O4921" i="71"/>
  <c r="I4901" i="71"/>
  <c r="J4901" i="71" s="1"/>
  <c r="O4901" i="71"/>
  <c r="I4881" i="71"/>
  <c r="J4881" i="71" s="1"/>
  <c r="O4881" i="71"/>
  <c r="I4861" i="71"/>
  <c r="J4861" i="71" s="1"/>
  <c r="O4861" i="71"/>
  <c r="I4841" i="71"/>
  <c r="J4841" i="71" s="1"/>
  <c r="O4841" i="71"/>
  <c r="I4821" i="71"/>
  <c r="J4821" i="71" s="1"/>
  <c r="O4821" i="71"/>
  <c r="I4801" i="71"/>
  <c r="J4801" i="71" s="1"/>
  <c r="O4801" i="71"/>
  <c r="I4781" i="71"/>
  <c r="J4781" i="71" s="1"/>
  <c r="O4781" i="71"/>
  <c r="I4761" i="71"/>
  <c r="J4761" i="71" s="1"/>
  <c r="O4761" i="71"/>
  <c r="I4741" i="71"/>
  <c r="J4741" i="71" s="1"/>
  <c r="O4741" i="71"/>
  <c r="I4721" i="71"/>
  <c r="J4721" i="71" s="1"/>
  <c r="O4721" i="71"/>
  <c r="I4701" i="71"/>
  <c r="J4701" i="71" s="1"/>
  <c r="O4701" i="71"/>
  <c r="I4681" i="71"/>
  <c r="J4681" i="71" s="1"/>
  <c r="O4681" i="71"/>
  <c r="I4661" i="71"/>
  <c r="J4661" i="71" s="1"/>
  <c r="O4661" i="71"/>
  <c r="I4641" i="71"/>
  <c r="J4641" i="71" s="1"/>
  <c r="O4641" i="71"/>
  <c r="I4621" i="71"/>
  <c r="J4621" i="71" s="1"/>
  <c r="O4621" i="71"/>
  <c r="I4601" i="71"/>
  <c r="J4601" i="71" s="1"/>
  <c r="O4601" i="71"/>
  <c r="I4581" i="71"/>
  <c r="J4581" i="71" s="1"/>
  <c r="O4581" i="71"/>
  <c r="I4561" i="71"/>
  <c r="J4561" i="71" s="1"/>
  <c r="O4561" i="71"/>
  <c r="I4541" i="71"/>
  <c r="J4541" i="71" s="1"/>
  <c r="O4541" i="71"/>
  <c r="I4521" i="71"/>
  <c r="J4521" i="71" s="1"/>
  <c r="O4521" i="71"/>
  <c r="I4501" i="71"/>
  <c r="J4501" i="71" s="1"/>
  <c r="O4501" i="71"/>
  <c r="I4481" i="71"/>
  <c r="J4481" i="71" s="1"/>
  <c r="O4481" i="71"/>
  <c r="I4461" i="71"/>
  <c r="J4461" i="71" s="1"/>
  <c r="O4461" i="71"/>
  <c r="I4441" i="71"/>
  <c r="J4441" i="71" s="1"/>
  <c r="O4441" i="71"/>
  <c r="I4421" i="71"/>
  <c r="J4421" i="71" s="1"/>
  <c r="O4421" i="71"/>
  <c r="I4401" i="71"/>
  <c r="J4401" i="71" s="1"/>
  <c r="O4401" i="71"/>
  <c r="I4381" i="71"/>
  <c r="J4381" i="71" s="1"/>
  <c r="O4381" i="71"/>
  <c r="I4361" i="71"/>
  <c r="J4361" i="71" s="1"/>
  <c r="O4361" i="71"/>
  <c r="I4341" i="71"/>
  <c r="J4341" i="71" s="1"/>
  <c r="O4341" i="71"/>
  <c r="I4321" i="71"/>
  <c r="J4321" i="71" s="1"/>
  <c r="O4321" i="71"/>
  <c r="I4301" i="71"/>
  <c r="J4301" i="71" s="1"/>
  <c r="O4301" i="71"/>
  <c r="I4281" i="71"/>
  <c r="J4281" i="71" s="1"/>
  <c r="O4281" i="71"/>
  <c r="I4261" i="71"/>
  <c r="J4261" i="71" s="1"/>
  <c r="O4261" i="71"/>
  <c r="I4241" i="71"/>
  <c r="J4241" i="71" s="1"/>
  <c r="O4241" i="71"/>
  <c r="I4221" i="71"/>
  <c r="J4221" i="71" s="1"/>
  <c r="O4221" i="71"/>
  <c r="I4201" i="71"/>
  <c r="J4201" i="71" s="1"/>
  <c r="O4201" i="71"/>
  <c r="I4181" i="71"/>
  <c r="J4181" i="71" s="1"/>
  <c r="O4181" i="71"/>
  <c r="I4161" i="71"/>
  <c r="J4161" i="71" s="1"/>
  <c r="O4161" i="71"/>
  <c r="I4141" i="71"/>
  <c r="J4141" i="71" s="1"/>
  <c r="O4141" i="71"/>
  <c r="I4121" i="71"/>
  <c r="J4121" i="71" s="1"/>
  <c r="O4121" i="71"/>
  <c r="I4101" i="71"/>
  <c r="J4101" i="71" s="1"/>
  <c r="O4101" i="71"/>
  <c r="I4081" i="71"/>
  <c r="J4081" i="71" s="1"/>
  <c r="O4081" i="71"/>
  <c r="I4061" i="71"/>
  <c r="J4061" i="71" s="1"/>
  <c r="O4061" i="71"/>
  <c r="I4041" i="71"/>
  <c r="J4041" i="71" s="1"/>
  <c r="O4041" i="71"/>
  <c r="I4021" i="71"/>
  <c r="J4021" i="71" s="1"/>
  <c r="O4021" i="71"/>
  <c r="I4001" i="71"/>
  <c r="J4001" i="71" s="1"/>
  <c r="O4001" i="71"/>
  <c r="I3981" i="71"/>
  <c r="J3981" i="71" s="1"/>
  <c r="O3981" i="71"/>
  <c r="I3961" i="71"/>
  <c r="J3961" i="71" s="1"/>
  <c r="O3961" i="71"/>
  <c r="I3941" i="71"/>
  <c r="J3941" i="71" s="1"/>
  <c r="O3941" i="71"/>
  <c r="I3921" i="71"/>
  <c r="J3921" i="71" s="1"/>
  <c r="O3921" i="71"/>
  <c r="I3901" i="71"/>
  <c r="J3901" i="71" s="1"/>
  <c r="O3901" i="71"/>
  <c r="I3881" i="71"/>
  <c r="J3881" i="71" s="1"/>
  <c r="O3881" i="71"/>
  <c r="I3861" i="71"/>
  <c r="J3861" i="71" s="1"/>
  <c r="O3861" i="71"/>
  <c r="I3841" i="71"/>
  <c r="J3841" i="71" s="1"/>
  <c r="O3841" i="71"/>
  <c r="I3821" i="71"/>
  <c r="J3821" i="71" s="1"/>
  <c r="O3821" i="71"/>
  <c r="I3801" i="71"/>
  <c r="J3801" i="71" s="1"/>
  <c r="O3801" i="71"/>
  <c r="I3781" i="71"/>
  <c r="J3781" i="71" s="1"/>
  <c r="O3781" i="71"/>
  <c r="I3761" i="71"/>
  <c r="J3761" i="71" s="1"/>
  <c r="O3761" i="71"/>
  <c r="I3741" i="71"/>
  <c r="J3741" i="71" s="1"/>
  <c r="O3741" i="71"/>
  <c r="I3721" i="71"/>
  <c r="J3721" i="71" s="1"/>
  <c r="O3721" i="71"/>
  <c r="I3701" i="71"/>
  <c r="J3701" i="71" s="1"/>
  <c r="O3701" i="71"/>
  <c r="I3681" i="71"/>
  <c r="J3681" i="71" s="1"/>
  <c r="O3681" i="71"/>
  <c r="I3661" i="71"/>
  <c r="J3661" i="71" s="1"/>
  <c r="O3661" i="71"/>
  <c r="I3641" i="71"/>
  <c r="J3641" i="71" s="1"/>
  <c r="O3641" i="71"/>
  <c r="I3621" i="71"/>
  <c r="J3621" i="71" s="1"/>
  <c r="O3621" i="71"/>
  <c r="I3601" i="71"/>
  <c r="J3601" i="71" s="1"/>
  <c r="O3601" i="71"/>
  <c r="I3581" i="71"/>
  <c r="J3581" i="71" s="1"/>
  <c r="O3581" i="71"/>
  <c r="I3561" i="71"/>
  <c r="J3561" i="71" s="1"/>
  <c r="O3561" i="71"/>
  <c r="I3541" i="71"/>
  <c r="J3541" i="71" s="1"/>
  <c r="O3541" i="71"/>
  <c r="I3521" i="71"/>
  <c r="J3521" i="71" s="1"/>
  <c r="O3521" i="71"/>
  <c r="I3501" i="71"/>
  <c r="J3501" i="71" s="1"/>
  <c r="O3501" i="71"/>
  <c r="I3481" i="71"/>
  <c r="J3481" i="71" s="1"/>
  <c r="O3481" i="71"/>
  <c r="I3461" i="71"/>
  <c r="J3461" i="71" s="1"/>
  <c r="O3461" i="71"/>
  <c r="I3441" i="71"/>
  <c r="J3441" i="71" s="1"/>
  <c r="O3441" i="71"/>
  <c r="I3421" i="71"/>
  <c r="J3421" i="71" s="1"/>
  <c r="O3421" i="71"/>
  <c r="I3401" i="71"/>
  <c r="J3401" i="71" s="1"/>
  <c r="O3401" i="71"/>
  <c r="I3381" i="71"/>
  <c r="J3381" i="71" s="1"/>
  <c r="O3381" i="71"/>
  <c r="I3361" i="71"/>
  <c r="J3361" i="71" s="1"/>
  <c r="O3361" i="71"/>
  <c r="I3341" i="71"/>
  <c r="J3341" i="71" s="1"/>
  <c r="O3341" i="71"/>
  <c r="I3321" i="71"/>
  <c r="J3321" i="71" s="1"/>
  <c r="O3321" i="71"/>
  <c r="I3301" i="71"/>
  <c r="J3301" i="71" s="1"/>
  <c r="O3301" i="71"/>
  <c r="I3281" i="71"/>
  <c r="J3281" i="71" s="1"/>
  <c r="O3281" i="71"/>
  <c r="I3261" i="71"/>
  <c r="J3261" i="71" s="1"/>
  <c r="O3261" i="71"/>
  <c r="I3241" i="71"/>
  <c r="J3241" i="71" s="1"/>
  <c r="O3241" i="71"/>
  <c r="I3221" i="71"/>
  <c r="J3221" i="71" s="1"/>
  <c r="O3221" i="71"/>
  <c r="I3201" i="71"/>
  <c r="J3201" i="71" s="1"/>
  <c r="O3201" i="71"/>
  <c r="I3181" i="71"/>
  <c r="J3181" i="71" s="1"/>
  <c r="O3181" i="71"/>
  <c r="I3161" i="71"/>
  <c r="J3161" i="71" s="1"/>
  <c r="O3161" i="71"/>
  <c r="I3141" i="71"/>
  <c r="J3141" i="71" s="1"/>
  <c r="O3141" i="71"/>
  <c r="I3121" i="71"/>
  <c r="J3121" i="71" s="1"/>
  <c r="O3121" i="71"/>
  <c r="I3101" i="71"/>
  <c r="J3101" i="71" s="1"/>
  <c r="O3101" i="71"/>
  <c r="I3081" i="71"/>
  <c r="J3081" i="71" s="1"/>
  <c r="O3081" i="71"/>
  <c r="I3061" i="71"/>
  <c r="J3061" i="71" s="1"/>
  <c r="O3061" i="71"/>
  <c r="I3041" i="71"/>
  <c r="J3041" i="71" s="1"/>
  <c r="O3041" i="71"/>
  <c r="I3021" i="71"/>
  <c r="J3021" i="71" s="1"/>
  <c r="O3021" i="71"/>
  <c r="I3001" i="71"/>
  <c r="J3001" i="71" s="1"/>
  <c r="O3001" i="71"/>
  <c r="I2981" i="71"/>
  <c r="J2981" i="71" s="1"/>
  <c r="O2981" i="71"/>
  <c r="I2961" i="71"/>
  <c r="J2961" i="71" s="1"/>
  <c r="O2961" i="71"/>
  <c r="I2941" i="71"/>
  <c r="J2941" i="71" s="1"/>
  <c r="O2941" i="71"/>
  <c r="I2921" i="71"/>
  <c r="J2921" i="71" s="1"/>
  <c r="O2921" i="71"/>
  <c r="I2901" i="71"/>
  <c r="J2901" i="71" s="1"/>
  <c r="O2901" i="71"/>
  <c r="I2881" i="71"/>
  <c r="J2881" i="71" s="1"/>
  <c r="O2881" i="71"/>
  <c r="I2861" i="71"/>
  <c r="J2861" i="71" s="1"/>
  <c r="O2861" i="71"/>
  <c r="I2841" i="71"/>
  <c r="J2841" i="71" s="1"/>
  <c r="O2841" i="71"/>
  <c r="I2821" i="71"/>
  <c r="J2821" i="71" s="1"/>
  <c r="O2821" i="71"/>
  <c r="I2801" i="71"/>
  <c r="J2801" i="71" s="1"/>
  <c r="O2801" i="71"/>
  <c r="I2781" i="71"/>
  <c r="J2781" i="71" s="1"/>
  <c r="O2781" i="71"/>
  <c r="I2761" i="71"/>
  <c r="J2761" i="71" s="1"/>
  <c r="O2761" i="71"/>
  <c r="I2741" i="71"/>
  <c r="J2741" i="71" s="1"/>
  <c r="O2741" i="71"/>
  <c r="I2721" i="71"/>
  <c r="J2721" i="71" s="1"/>
  <c r="O2721" i="71"/>
  <c r="I2701" i="71"/>
  <c r="J2701" i="71" s="1"/>
  <c r="O2701" i="71"/>
  <c r="I2681" i="71"/>
  <c r="J2681" i="71" s="1"/>
  <c r="O2681" i="71"/>
  <c r="I2661" i="71"/>
  <c r="J2661" i="71" s="1"/>
  <c r="O2661" i="71"/>
  <c r="I2641" i="71"/>
  <c r="J2641" i="71" s="1"/>
  <c r="O2641" i="71"/>
  <c r="I2621" i="71"/>
  <c r="J2621" i="71" s="1"/>
  <c r="O2621" i="71"/>
  <c r="I2601" i="71"/>
  <c r="J2601" i="71" s="1"/>
  <c r="O2601" i="71"/>
  <c r="I2581" i="71"/>
  <c r="J2581" i="71" s="1"/>
  <c r="O2581" i="71"/>
  <c r="I2561" i="71"/>
  <c r="J2561" i="71" s="1"/>
  <c r="O2561" i="71"/>
  <c r="I2541" i="71"/>
  <c r="J2541" i="71" s="1"/>
  <c r="O2541" i="71"/>
  <c r="I2521" i="71"/>
  <c r="J2521" i="71" s="1"/>
  <c r="O2521" i="71"/>
  <c r="I2501" i="71"/>
  <c r="J2501" i="71" s="1"/>
  <c r="O2501" i="71"/>
  <c r="I2481" i="71"/>
  <c r="J2481" i="71" s="1"/>
  <c r="O2481" i="71"/>
  <c r="I2461" i="71"/>
  <c r="J2461" i="71" s="1"/>
  <c r="O2461" i="71"/>
  <c r="I2441" i="71"/>
  <c r="J2441" i="71" s="1"/>
  <c r="O2441" i="71"/>
  <c r="I2421" i="71"/>
  <c r="J2421" i="71" s="1"/>
  <c r="O2421" i="71"/>
  <c r="I2401" i="71"/>
  <c r="J2401" i="71" s="1"/>
  <c r="O2401" i="71"/>
  <c r="I2381" i="71"/>
  <c r="J2381" i="71" s="1"/>
  <c r="O2381" i="71"/>
  <c r="I2361" i="71"/>
  <c r="J2361" i="71" s="1"/>
  <c r="O2361" i="71"/>
  <c r="I2341" i="71"/>
  <c r="J2341" i="71" s="1"/>
  <c r="O2341" i="71"/>
  <c r="I2321" i="71"/>
  <c r="J2321" i="71" s="1"/>
  <c r="O2321" i="71"/>
  <c r="I2301" i="71"/>
  <c r="J2301" i="71" s="1"/>
  <c r="O2301" i="71"/>
  <c r="I2281" i="71"/>
  <c r="J2281" i="71" s="1"/>
  <c r="O2281" i="71"/>
  <c r="I2261" i="71"/>
  <c r="J2261" i="71" s="1"/>
  <c r="O2261" i="71"/>
  <c r="I2241" i="71"/>
  <c r="J2241" i="71" s="1"/>
  <c r="O2241" i="71"/>
  <c r="I2221" i="71"/>
  <c r="J2221" i="71" s="1"/>
  <c r="O2221" i="71"/>
  <c r="I2201" i="71"/>
  <c r="J2201" i="71" s="1"/>
  <c r="O2201" i="71"/>
  <c r="I2181" i="71"/>
  <c r="J2181" i="71" s="1"/>
  <c r="O2181" i="71"/>
  <c r="I2161" i="71"/>
  <c r="J2161" i="71" s="1"/>
  <c r="O2161" i="71"/>
  <c r="I2141" i="71"/>
  <c r="J2141" i="71" s="1"/>
  <c r="O2141" i="71"/>
  <c r="I2121" i="71"/>
  <c r="J2121" i="71" s="1"/>
  <c r="O2121" i="71"/>
  <c r="I2101" i="71"/>
  <c r="J2101" i="71" s="1"/>
  <c r="O2101" i="71"/>
  <c r="I2081" i="71"/>
  <c r="J2081" i="71" s="1"/>
  <c r="O2081" i="71"/>
  <c r="I2061" i="71"/>
  <c r="J2061" i="71" s="1"/>
  <c r="O2061" i="71"/>
  <c r="I2041" i="71"/>
  <c r="J2041" i="71" s="1"/>
  <c r="O2041" i="71"/>
  <c r="I2021" i="71"/>
  <c r="J2021" i="71" s="1"/>
  <c r="O2021" i="71"/>
  <c r="I2001" i="71"/>
  <c r="J2001" i="71" s="1"/>
  <c r="O2001" i="71"/>
  <c r="I1981" i="71"/>
  <c r="J1981" i="71" s="1"/>
  <c r="O1981" i="71"/>
  <c r="I1961" i="71"/>
  <c r="J1961" i="71" s="1"/>
  <c r="O1961" i="71"/>
  <c r="I1941" i="71"/>
  <c r="J1941" i="71" s="1"/>
  <c r="O1941" i="71"/>
  <c r="I1921" i="71"/>
  <c r="J1921" i="71" s="1"/>
  <c r="O1921" i="71"/>
  <c r="I1901" i="71"/>
  <c r="J1901" i="71" s="1"/>
  <c r="O1901" i="71"/>
  <c r="I1881" i="71"/>
  <c r="J1881" i="71" s="1"/>
  <c r="O1881" i="71"/>
  <c r="I1861" i="71"/>
  <c r="J1861" i="71" s="1"/>
  <c r="O1861" i="71"/>
  <c r="I1841" i="71"/>
  <c r="J1841" i="71" s="1"/>
  <c r="O1841" i="71"/>
  <c r="I1821" i="71"/>
  <c r="J1821" i="71" s="1"/>
  <c r="O1821" i="71"/>
  <c r="I1801" i="71"/>
  <c r="J1801" i="71" s="1"/>
  <c r="O1801" i="71"/>
  <c r="I1781" i="71"/>
  <c r="J1781" i="71" s="1"/>
  <c r="O1781" i="71"/>
  <c r="I1761" i="71"/>
  <c r="J1761" i="71" s="1"/>
  <c r="O1761" i="71"/>
  <c r="I1741" i="71"/>
  <c r="J1741" i="71" s="1"/>
  <c r="O1741" i="71"/>
  <c r="I1721" i="71"/>
  <c r="J1721" i="71" s="1"/>
  <c r="O1721" i="71"/>
  <c r="I1701" i="71"/>
  <c r="J1701" i="71" s="1"/>
  <c r="O1701" i="71"/>
  <c r="I1681" i="71"/>
  <c r="J1681" i="71" s="1"/>
  <c r="O1681" i="71"/>
  <c r="I1661" i="71"/>
  <c r="J1661" i="71" s="1"/>
  <c r="O1661" i="71"/>
  <c r="I1641" i="71"/>
  <c r="J1641" i="71" s="1"/>
  <c r="O1641" i="71"/>
  <c r="I1621" i="71"/>
  <c r="J1621" i="71" s="1"/>
  <c r="O1621" i="71"/>
  <c r="I1601" i="71"/>
  <c r="J1601" i="71" s="1"/>
  <c r="O1601" i="71"/>
  <c r="I1581" i="71"/>
  <c r="J1581" i="71" s="1"/>
  <c r="O1581" i="71"/>
  <c r="I1561" i="71"/>
  <c r="J1561" i="71" s="1"/>
  <c r="O1561" i="71"/>
  <c r="I1541" i="71"/>
  <c r="J1541" i="71" s="1"/>
  <c r="O1541" i="71"/>
  <c r="I1521" i="71"/>
  <c r="J1521" i="71" s="1"/>
  <c r="O1521" i="71"/>
  <c r="I1501" i="71"/>
  <c r="J1501" i="71" s="1"/>
  <c r="O1501" i="71"/>
  <c r="I1481" i="71"/>
  <c r="J1481" i="71" s="1"/>
  <c r="O1481" i="71"/>
  <c r="I1461" i="71"/>
  <c r="J1461" i="71" s="1"/>
  <c r="O1461" i="71"/>
  <c r="I1441" i="71"/>
  <c r="J1441" i="71" s="1"/>
  <c r="O1441" i="71"/>
  <c r="I1421" i="71"/>
  <c r="J1421" i="71" s="1"/>
  <c r="O1421" i="71"/>
  <c r="I1401" i="71"/>
  <c r="J1401" i="71" s="1"/>
  <c r="O1401" i="71"/>
  <c r="I1381" i="71"/>
  <c r="J1381" i="71" s="1"/>
  <c r="O1381" i="71"/>
  <c r="I1361" i="71"/>
  <c r="J1361" i="71" s="1"/>
  <c r="O1361" i="71"/>
  <c r="I1341" i="71"/>
  <c r="J1341" i="71" s="1"/>
  <c r="O1341" i="71"/>
  <c r="I1321" i="71"/>
  <c r="J1321" i="71" s="1"/>
  <c r="O1321" i="71"/>
  <c r="I1301" i="71"/>
  <c r="J1301" i="71" s="1"/>
  <c r="O1301" i="71"/>
  <c r="I1281" i="71"/>
  <c r="J1281" i="71" s="1"/>
  <c r="O1281" i="71"/>
  <c r="I1261" i="71"/>
  <c r="J1261" i="71" s="1"/>
  <c r="O1261" i="71"/>
  <c r="I1241" i="71"/>
  <c r="J1241" i="71" s="1"/>
  <c r="O1241" i="71"/>
  <c r="I1221" i="71"/>
  <c r="J1221" i="71" s="1"/>
  <c r="O1221" i="71"/>
  <c r="I4904" i="71"/>
  <c r="J4904" i="71" s="1"/>
  <c r="O4904" i="71"/>
  <c r="I4844" i="71"/>
  <c r="J4844" i="71" s="1"/>
  <c r="O4844" i="71"/>
  <c r="I4764" i="71"/>
  <c r="J4764" i="71" s="1"/>
  <c r="O4764" i="71"/>
  <c r="I4704" i="71"/>
  <c r="J4704" i="71" s="1"/>
  <c r="O4704" i="71"/>
  <c r="I4644" i="71"/>
  <c r="J4644" i="71" s="1"/>
  <c r="O4644" i="71"/>
  <c r="I4584" i="71"/>
  <c r="J4584" i="71" s="1"/>
  <c r="O4584" i="71"/>
  <c r="I4544" i="71"/>
  <c r="J4544" i="71" s="1"/>
  <c r="O4544" i="71"/>
  <c r="I4484" i="71"/>
  <c r="J4484" i="71" s="1"/>
  <c r="O4484" i="71"/>
  <c r="I4424" i="71"/>
  <c r="J4424" i="71" s="1"/>
  <c r="O4424" i="71"/>
  <c r="I4344" i="71"/>
  <c r="J4344" i="71" s="1"/>
  <c r="O4344" i="71"/>
  <c r="I4284" i="71"/>
  <c r="J4284" i="71" s="1"/>
  <c r="O4284" i="71"/>
  <c r="I4244" i="71"/>
  <c r="J4244" i="71" s="1"/>
  <c r="O4244" i="71"/>
  <c r="I4184" i="71"/>
  <c r="J4184" i="71" s="1"/>
  <c r="O4184" i="71"/>
  <c r="I4124" i="71"/>
  <c r="J4124" i="71" s="1"/>
  <c r="O4124" i="71"/>
  <c r="I4064" i="71"/>
  <c r="J4064" i="71" s="1"/>
  <c r="O4064" i="71"/>
  <c r="I4004" i="71"/>
  <c r="J4004" i="71" s="1"/>
  <c r="O4004" i="71"/>
  <c r="I3944" i="71"/>
  <c r="J3944" i="71" s="1"/>
  <c r="O3944" i="71"/>
  <c r="I3904" i="71"/>
  <c r="J3904" i="71" s="1"/>
  <c r="O3904" i="71"/>
  <c r="I3844" i="71"/>
  <c r="J3844" i="71" s="1"/>
  <c r="O3844" i="71"/>
  <c r="I3784" i="71"/>
  <c r="J3784" i="71" s="1"/>
  <c r="O3784" i="71"/>
  <c r="I3724" i="71"/>
  <c r="J3724" i="71" s="1"/>
  <c r="O3724" i="71"/>
  <c r="I3664" i="71"/>
  <c r="J3664" i="71" s="1"/>
  <c r="O3664" i="71"/>
  <c r="I3604" i="71"/>
  <c r="J3604" i="71" s="1"/>
  <c r="O3604" i="71"/>
  <c r="O3544" i="71"/>
  <c r="I3544" i="71"/>
  <c r="J3544" i="71" s="1"/>
  <c r="I3484" i="71"/>
  <c r="J3484" i="71" s="1"/>
  <c r="O3484" i="71"/>
  <c r="I3424" i="71"/>
  <c r="J3424" i="71" s="1"/>
  <c r="O3424" i="71"/>
  <c r="I3324" i="71"/>
  <c r="J3324" i="71" s="1"/>
  <c r="O3324" i="71"/>
  <c r="I3244" i="71"/>
  <c r="J3244" i="71" s="1"/>
  <c r="O3244" i="71"/>
  <c r="O3184" i="71"/>
  <c r="I3184" i="71"/>
  <c r="J3184" i="71" s="1"/>
  <c r="O3124" i="71"/>
  <c r="I3124" i="71"/>
  <c r="J3124" i="71" s="1"/>
  <c r="I3064" i="71"/>
  <c r="J3064" i="71" s="1"/>
  <c r="O3064" i="71"/>
  <c r="I3004" i="71"/>
  <c r="J3004" i="71" s="1"/>
  <c r="O3004" i="71"/>
  <c r="I2924" i="71"/>
  <c r="J2924" i="71" s="1"/>
  <c r="O2924" i="71"/>
  <c r="I2864" i="71"/>
  <c r="J2864" i="71" s="1"/>
  <c r="O2864" i="71"/>
  <c r="I2804" i="71"/>
  <c r="J2804" i="71" s="1"/>
  <c r="O2804" i="71"/>
  <c r="I2724" i="71"/>
  <c r="J2724" i="71" s="1"/>
  <c r="O2724" i="71"/>
  <c r="I2644" i="71"/>
  <c r="J2644" i="71" s="1"/>
  <c r="O2644" i="71"/>
  <c r="I2584" i="71"/>
  <c r="J2584" i="71" s="1"/>
  <c r="O2584" i="71"/>
  <c r="I2524" i="71"/>
  <c r="J2524" i="71" s="1"/>
  <c r="O2524" i="71"/>
  <c r="I2464" i="71"/>
  <c r="J2464" i="71" s="1"/>
  <c r="O2464" i="71"/>
  <c r="I2404" i="71"/>
  <c r="J2404" i="71" s="1"/>
  <c r="O2404" i="71"/>
  <c r="I2344" i="71"/>
  <c r="J2344" i="71" s="1"/>
  <c r="O2344" i="71"/>
  <c r="I2284" i="71"/>
  <c r="J2284" i="71" s="1"/>
  <c r="O2284" i="71"/>
  <c r="I2224" i="71"/>
  <c r="J2224" i="71" s="1"/>
  <c r="O2224" i="71"/>
  <c r="O2164" i="71"/>
  <c r="I2164" i="71"/>
  <c r="J2164" i="71" s="1"/>
  <c r="I2104" i="71"/>
  <c r="J2104" i="71" s="1"/>
  <c r="O2104" i="71"/>
  <c r="O2064" i="71"/>
  <c r="I2064" i="71"/>
  <c r="J2064" i="71" s="1"/>
  <c r="I2004" i="71"/>
  <c r="J2004" i="71" s="1"/>
  <c r="O2004" i="71"/>
  <c r="I1944" i="71"/>
  <c r="J1944" i="71" s="1"/>
  <c r="O1944" i="71"/>
  <c r="I1884" i="71"/>
  <c r="J1884" i="71" s="1"/>
  <c r="O1884" i="71"/>
  <c r="I1844" i="71"/>
  <c r="J1844" i="71" s="1"/>
  <c r="O1844" i="71"/>
  <c r="I1804" i="71"/>
  <c r="J1804" i="71" s="1"/>
  <c r="O1804" i="71"/>
  <c r="I1744" i="71"/>
  <c r="J1744" i="71" s="1"/>
  <c r="O1744" i="71"/>
  <c r="I1704" i="71"/>
  <c r="J1704" i="71" s="1"/>
  <c r="O1704" i="71"/>
  <c r="I1684" i="71"/>
  <c r="J1684" i="71" s="1"/>
  <c r="O1684" i="71"/>
  <c r="I1664" i="71"/>
  <c r="J1664" i="71" s="1"/>
  <c r="O1664" i="71"/>
  <c r="O1604" i="71"/>
  <c r="I1604" i="71"/>
  <c r="J1604" i="71" s="1"/>
  <c r="I1584" i="71"/>
  <c r="J1584" i="71" s="1"/>
  <c r="O1584" i="71"/>
  <c r="I4920" i="71"/>
  <c r="J4920" i="71" s="1"/>
  <c r="O4920" i="71"/>
  <c r="I4900" i="71"/>
  <c r="J4900" i="71" s="1"/>
  <c r="O4900" i="71"/>
  <c r="I4880" i="71"/>
  <c r="J4880" i="71" s="1"/>
  <c r="O4880" i="71"/>
  <c r="I4860" i="71"/>
  <c r="J4860" i="71" s="1"/>
  <c r="O4860" i="71"/>
  <c r="I4840" i="71"/>
  <c r="J4840" i="71" s="1"/>
  <c r="O4840" i="71"/>
  <c r="I4820" i="71"/>
  <c r="J4820" i="71" s="1"/>
  <c r="O4820" i="71"/>
  <c r="I4800" i="71"/>
  <c r="J4800" i="71" s="1"/>
  <c r="O4800" i="71"/>
  <c r="I4780" i="71"/>
  <c r="J4780" i="71" s="1"/>
  <c r="O4780" i="71"/>
  <c r="O4760" i="71"/>
  <c r="I4760" i="71"/>
  <c r="J4760" i="71" s="1"/>
  <c r="I4740" i="71"/>
  <c r="J4740" i="71" s="1"/>
  <c r="O4740" i="71"/>
  <c r="I4720" i="71"/>
  <c r="J4720" i="71" s="1"/>
  <c r="O4720" i="71"/>
  <c r="I4700" i="71"/>
  <c r="J4700" i="71" s="1"/>
  <c r="O4700" i="71"/>
  <c r="I4680" i="71"/>
  <c r="J4680" i="71" s="1"/>
  <c r="O4680" i="71"/>
  <c r="I4660" i="71"/>
  <c r="J4660" i="71" s="1"/>
  <c r="O4660" i="71"/>
  <c r="I4640" i="71"/>
  <c r="J4640" i="71" s="1"/>
  <c r="O4640" i="71"/>
  <c r="I4620" i="71"/>
  <c r="J4620" i="71" s="1"/>
  <c r="O4620" i="71"/>
  <c r="I4600" i="71"/>
  <c r="J4600" i="71" s="1"/>
  <c r="O4600" i="71"/>
  <c r="I4580" i="71"/>
  <c r="J4580" i="71" s="1"/>
  <c r="O4580" i="71"/>
  <c r="I4560" i="71"/>
  <c r="J4560" i="71" s="1"/>
  <c r="O4560" i="71"/>
  <c r="I4540" i="71"/>
  <c r="J4540" i="71" s="1"/>
  <c r="O4540" i="71"/>
  <c r="I4520" i="71"/>
  <c r="J4520" i="71" s="1"/>
  <c r="O4520" i="71"/>
  <c r="I4500" i="71"/>
  <c r="J4500" i="71" s="1"/>
  <c r="O4500" i="71"/>
  <c r="I4480" i="71"/>
  <c r="J4480" i="71" s="1"/>
  <c r="O4480" i="71"/>
  <c r="I4460" i="71"/>
  <c r="J4460" i="71" s="1"/>
  <c r="O4460" i="71"/>
  <c r="I4440" i="71"/>
  <c r="J4440" i="71" s="1"/>
  <c r="O4440" i="71"/>
  <c r="I4420" i="71"/>
  <c r="J4420" i="71" s="1"/>
  <c r="O4420" i="71"/>
  <c r="I4400" i="71"/>
  <c r="J4400" i="71" s="1"/>
  <c r="O4400" i="71"/>
  <c r="I4380" i="71"/>
  <c r="J4380" i="71" s="1"/>
  <c r="O4380" i="71"/>
  <c r="O4360" i="71"/>
  <c r="I4360" i="71"/>
  <c r="J4360" i="71" s="1"/>
  <c r="I4340" i="71"/>
  <c r="J4340" i="71" s="1"/>
  <c r="O4340" i="71"/>
  <c r="I4320" i="71"/>
  <c r="J4320" i="71" s="1"/>
  <c r="O4320" i="71"/>
  <c r="I4300" i="71"/>
  <c r="J4300" i="71" s="1"/>
  <c r="O4300" i="71"/>
  <c r="I4280" i="71"/>
  <c r="J4280" i="71" s="1"/>
  <c r="O4280" i="71"/>
  <c r="I4260" i="71"/>
  <c r="J4260" i="71" s="1"/>
  <c r="O4260" i="71"/>
  <c r="I4240" i="71"/>
  <c r="J4240" i="71" s="1"/>
  <c r="O4240" i="71"/>
  <c r="I4220" i="71"/>
  <c r="J4220" i="71" s="1"/>
  <c r="O4220" i="71"/>
  <c r="I4200" i="71"/>
  <c r="J4200" i="71" s="1"/>
  <c r="O4200" i="71"/>
  <c r="I4180" i="71"/>
  <c r="J4180" i="71" s="1"/>
  <c r="O4180" i="71"/>
  <c r="I4160" i="71"/>
  <c r="J4160" i="71" s="1"/>
  <c r="O4160" i="71"/>
  <c r="I4140" i="71"/>
  <c r="J4140" i="71" s="1"/>
  <c r="O4140" i="71"/>
  <c r="I4120" i="71"/>
  <c r="J4120" i="71" s="1"/>
  <c r="O4120" i="71"/>
  <c r="I4100" i="71"/>
  <c r="J4100" i="71" s="1"/>
  <c r="O4100" i="71"/>
  <c r="I4080" i="71"/>
  <c r="J4080" i="71" s="1"/>
  <c r="O4080" i="71"/>
  <c r="I4060" i="71"/>
  <c r="J4060" i="71" s="1"/>
  <c r="O4060" i="71"/>
  <c r="I4040" i="71"/>
  <c r="J4040" i="71" s="1"/>
  <c r="O4040" i="71"/>
  <c r="I4020" i="71"/>
  <c r="J4020" i="71" s="1"/>
  <c r="O4020" i="71"/>
  <c r="I4000" i="71"/>
  <c r="J4000" i="71" s="1"/>
  <c r="O4000" i="71"/>
  <c r="I3980" i="71"/>
  <c r="J3980" i="71" s="1"/>
  <c r="O3980" i="71"/>
  <c r="O3960" i="71"/>
  <c r="I3960" i="71"/>
  <c r="J3960" i="71" s="1"/>
  <c r="I3940" i="71"/>
  <c r="J3940" i="71" s="1"/>
  <c r="O3940" i="71"/>
  <c r="I3920" i="71"/>
  <c r="J3920" i="71" s="1"/>
  <c r="O3920" i="71"/>
  <c r="I3900" i="71"/>
  <c r="J3900" i="71" s="1"/>
  <c r="O3900" i="71"/>
  <c r="I3880" i="71"/>
  <c r="J3880" i="71" s="1"/>
  <c r="O3880" i="71"/>
  <c r="I3860" i="71"/>
  <c r="J3860" i="71" s="1"/>
  <c r="O3860" i="71"/>
  <c r="I3840" i="71"/>
  <c r="J3840" i="71" s="1"/>
  <c r="O3840" i="71"/>
  <c r="I3820" i="71"/>
  <c r="J3820" i="71" s="1"/>
  <c r="O3820" i="71"/>
  <c r="I3800" i="71"/>
  <c r="J3800" i="71" s="1"/>
  <c r="O3800" i="71"/>
  <c r="I3780" i="71"/>
  <c r="J3780" i="71" s="1"/>
  <c r="O3780" i="71"/>
  <c r="I3760" i="71"/>
  <c r="J3760" i="71" s="1"/>
  <c r="O3760" i="71"/>
  <c r="I3740" i="71"/>
  <c r="J3740" i="71" s="1"/>
  <c r="O3740" i="71"/>
  <c r="I3720" i="71"/>
  <c r="J3720" i="71" s="1"/>
  <c r="O3720" i="71"/>
  <c r="I3700" i="71"/>
  <c r="J3700" i="71" s="1"/>
  <c r="O3700" i="71"/>
  <c r="I3680" i="71"/>
  <c r="J3680" i="71" s="1"/>
  <c r="O3680" i="71"/>
  <c r="I3660" i="71"/>
  <c r="J3660" i="71" s="1"/>
  <c r="O3660" i="71"/>
  <c r="I3640" i="71"/>
  <c r="J3640" i="71" s="1"/>
  <c r="O3640" i="71"/>
  <c r="I3620" i="71"/>
  <c r="J3620" i="71" s="1"/>
  <c r="O3620" i="71"/>
  <c r="I3600" i="71"/>
  <c r="J3600" i="71" s="1"/>
  <c r="O3600" i="71"/>
  <c r="I3580" i="71"/>
  <c r="J3580" i="71" s="1"/>
  <c r="O3580" i="71"/>
  <c r="I3560" i="71"/>
  <c r="J3560" i="71" s="1"/>
  <c r="O3560" i="71"/>
  <c r="I3540" i="71"/>
  <c r="J3540" i="71" s="1"/>
  <c r="O3540" i="71"/>
  <c r="I3520" i="71"/>
  <c r="J3520" i="71" s="1"/>
  <c r="O3520" i="71"/>
  <c r="O3500" i="71"/>
  <c r="I3500" i="71"/>
  <c r="J3500" i="71" s="1"/>
  <c r="I3480" i="71"/>
  <c r="J3480" i="71" s="1"/>
  <c r="O3480" i="71"/>
  <c r="I3460" i="71"/>
  <c r="J3460" i="71" s="1"/>
  <c r="O3460" i="71"/>
  <c r="I3440" i="71"/>
  <c r="J3440" i="71" s="1"/>
  <c r="O3440" i="71"/>
  <c r="I3420" i="71"/>
  <c r="J3420" i="71" s="1"/>
  <c r="O3420" i="71"/>
  <c r="I3400" i="71"/>
  <c r="J3400" i="71" s="1"/>
  <c r="O3400" i="71"/>
  <c r="I3380" i="71"/>
  <c r="J3380" i="71" s="1"/>
  <c r="O3380" i="71"/>
  <c r="I3360" i="71"/>
  <c r="J3360" i="71" s="1"/>
  <c r="O3360" i="71"/>
  <c r="I3340" i="71"/>
  <c r="J3340" i="71" s="1"/>
  <c r="O3340" i="71"/>
  <c r="I3320" i="71"/>
  <c r="J3320" i="71" s="1"/>
  <c r="O3320" i="71"/>
  <c r="I3300" i="71"/>
  <c r="J3300" i="71" s="1"/>
  <c r="O3300" i="71"/>
  <c r="I3280" i="71"/>
  <c r="J3280" i="71" s="1"/>
  <c r="O3280" i="71"/>
  <c r="I3260" i="71"/>
  <c r="J3260" i="71" s="1"/>
  <c r="O3260" i="71"/>
  <c r="I3240" i="71"/>
  <c r="J3240" i="71" s="1"/>
  <c r="O3240" i="71"/>
  <c r="I3220" i="71"/>
  <c r="J3220" i="71" s="1"/>
  <c r="O3220" i="71"/>
  <c r="I3200" i="71"/>
  <c r="J3200" i="71" s="1"/>
  <c r="O3200" i="71"/>
  <c r="I3180" i="71"/>
  <c r="J3180" i="71" s="1"/>
  <c r="O3180" i="71"/>
  <c r="I3160" i="71"/>
  <c r="J3160" i="71" s="1"/>
  <c r="O3160" i="71"/>
  <c r="I3140" i="71"/>
  <c r="J3140" i="71" s="1"/>
  <c r="O3140" i="71"/>
  <c r="I3120" i="71"/>
  <c r="J3120" i="71" s="1"/>
  <c r="O3120" i="71"/>
  <c r="I3100" i="71"/>
  <c r="J3100" i="71" s="1"/>
  <c r="O3100" i="71"/>
  <c r="I3080" i="71"/>
  <c r="J3080" i="71" s="1"/>
  <c r="O3080" i="71"/>
  <c r="I3060" i="71"/>
  <c r="J3060" i="71" s="1"/>
  <c r="O3060" i="71"/>
  <c r="I3040" i="71"/>
  <c r="J3040" i="71" s="1"/>
  <c r="O3040" i="71"/>
  <c r="I3020" i="71"/>
  <c r="J3020" i="71" s="1"/>
  <c r="O3020" i="71"/>
  <c r="I3000" i="71"/>
  <c r="J3000" i="71" s="1"/>
  <c r="O3000" i="71"/>
  <c r="I2980" i="71"/>
  <c r="J2980" i="71" s="1"/>
  <c r="O2980" i="71"/>
  <c r="I2960" i="71"/>
  <c r="J2960" i="71" s="1"/>
  <c r="O2960" i="71"/>
  <c r="I2940" i="71"/>
  <c r="J2940" i="71" s="1"/>
  <c r="O2940" i="71"/>
  <c r="I2920" i="71"/>
  <c r="J2920" i="71" s="1"/>
  <c r="O2920" i="71"/>
  <c r="I2900" i="71"/>
  <c r="J2900" i="71" s="1"/>
  <c r="O2900" i="71"/>
  <c r="I2880" i="71"/>
  <c r="J2880" i="71" s="1"/>
  <c r="O2880" i="71"/>
  <c r="I2860" i="71"/>
  <c r="J2860" i="71" s="1"/>
  <c r="O2860" i="71"/>
  <c r="I2840" i="71"/>
  <c r="J2840" i="71" s="1"/>
  <c r="O2840" i="71"/>
  <c r="I2820" i="71"/>
  <c r="J2820" i="71" s="1"/>
  <c r="O2820" i="71"/>
  <c r="I2800" i="71"/>
  <c r="J2800" i="71" s="1"/>
  <c r="O2800" i="71"/>
  <c r="I2780" i="71"/>
  <c r="J2780" i="71" s="1"/>
  <c r="O2780" i="71"/>
  <c r="I2760" i="71"/>
  <c r="J2760" i="71" s="1"/>
  <c r="O2760" i="71"/>
  <c r="I2740" i="71"/>
  <c r="J2740" i="71" s="1"/>
  <c r="O2740" i="71"/>
  <c r="I2720" i="71"/>
  <c r="J2720" i="71" s="1"/>
  <c r="O2720" i="71"/>
  <c r="I2700" i="71"/>
  <c r="J2700" i="71" s="1"/>
  <c r="O2700" i="71"/>
  <c r="I2680" i="71"/>
  <c r="J2680" i="71" s="1"/>
  <c r="O2680" i="71"/>
  <c r="I2660" i="71"/>
  <c r="J2660" i="71" s="1"/>
  <c r="O2660" i="71"/>
  <c r="I2640" i="71"/>
  <c r="J2640" i="71" s="1"/>
  <c r="O2640" i="71"/>
  <c r="I2620" i="71"/>
  <c r="J2620" i="71" s="1"/>
  <c r="O2620" i="71"/>
  <c r="I2600" i="71"/>
  <c r="J2600" i="71" s="1"/>
  <c r="O2600" i="71"/>
  <c r="I2580" i="71"/>
  <c r="J2580" i="71" s="1"/>
  <c r="O2580" i="71"/>
  <c r="I2560" i="71"/>
  <c r="J2560" i="71" s="1"/>
  <c r="O2560" i="71"/>
  <c r="I2540" i="71"/>
  <c r="J2540" i="71" s="1"/>
  <c r="O2540" i="71"/>
  <c r="I2520" i="71"/>
  <c r="J2520" i="71" s="1"/>
  <c r="O2520" i="71"/>
  <c r="I2500" i="71"/>
  <c r="J2500" i="71" s="1"/>
  <c r="O2500" i="71"/>
  <c r="I2480" i="71"/>
  <c r="J2480" i="71" s="1"/>
  <c r="O2480" i="71"/>
  <c r="I3264" i="71"/>
  <c r="J3264" i="71" s="1"/>
  <c r="O3264" i="71"/>
  <c r="O4919" i="71"/>
  <c r="I4919" i="71"/>
  <c r="J4919" i="71" s="1"/>
  <c r="I4899" i="71"/>
  <c r="J4899" i="71" s="1"/>
  <c r="O4899" i="71"/>
  <c r="I4879" i="71"/>
  <c r="J4879" i="71" s="1"/>
  <c r="O4879" i="71"/>
  <c r="O4839" i="71"/>
  <c r="I4839" i="71"/>
  <c r="J4839" i="71" s="1"/>
  <c r="O4819" i="71"/>
  <c r="I4819" i="71"/>
  <c r="J4819" i="71" s="1"/>
  <c r="I4799" i="71"/>
  <c r="J4799" i="71" s="1"/>
  <c r="O4799" i="71"/>
  <c r="I4779" i="71"/>
  <c r="J4779" i="71" s="1"/>
  <c r="O4779" i="71"/>
  <c r="I4759" i="71"/>
  <c r="J4759" i="71" s="1"/>
  <c r="O4759" i="71"/>
  <c r="O4719" i="71"/>
  <c r="I4719" i="71"/>
  <c r="J4719" i="71" s="1"/>
  <c r="I4679" i="71"/>
  <c r="J4679" i="71" s="1"/>
  <c r="O4679" i="71"/>
  <c r="I4659" i="71"/>
  <c r="J4659" i="71" s="1"/>
  <c r="O4659" i="71"/>
  <c r="O4639" i="71"/>
  <c r="I4639" i="71"/>
  <c r="J4639" i="71" s="1"/>
  <c r="O4619" i="71"/>
  <c r="I4619" i="71"/>
  <c r="J4619" i="71" s="1"/>
  <c r="I4599" i="71"/>
  <c r="J4599" i="71" s="1"/>
  <c r="O4599" i="71"/>
  <c r="I4579" i="71"/>
  <c r="J4579" i="71" s="1"/>
  <c r="O4579" i="71"/>
  <c r="O4539" i="71"/>
  <c r="I4539" i="71"/>
  <c r="J4539" i="71" s="1"/>
  <c r="O4519" i="71"/>
  <c r="I4519" i="71"/>
  <c r="J4519" i="71" s="1"/>
  <c r="I4499" i="71"/>
  <c r="J4499" i="71" s="1"/>
  <c r="O4499" i="71"/>
  <c r="I4479" i="71"/>
  <c r="J4479" i="71" s="1"/>
  <c r="O4479" i="71"/>
  <c r="I4459" i="71"/>
  <c r="J4459" i="71" s="1"/>
  <c r="O4459" i="71"/>
  <c r="O4439" i="71"/>
  <c r="I4439" i="71"/>
  <c r="J4439" i="71" s="1"/>
  <c r="O4419" i="71"/>
  <c r="I4419" i="71"/>
  <c r="J4419" i="71" s="1"/>
  <c r="I4399" i="71"/>
  <c r="J4399" i="71" s="1"/>
  <c r="O4399" i="71"/>
  <c r="I4379" i="71"/>
  <c r="J4379" i="71" s="1"/>
  <c r="O4379" i="71"/>
  <c r="I4359" i="71"/>
  <c r="J4359" i="71" s="1"/>
  <c r="O4359" i="71"/>
  <c r="O4339" i="71"/>
  <c r="I4339" i="71"/>
  <c r="J4339" i="71" s="1"/>
  <c r="O4319" i="71"/>
  <c r="I4319" i="71"/>
  <c r="J4319" i="71" s="1"/>
  <c r="I4299" i="71"/>
  <c r="J4299" i="71" s="1"/>
  <c r="O4299" i="71"/>
  <c r="I4279" i="71"/>
  <c r="J4279" i="71" s="1"/>
  <c r="O4279" i="71"/>
  <c r="I4259" i="71"/>
  <c r="J4259" i="71" s="1"/>
  <c r="O4259" i="71"/>
  <c r="O4219" i="71"/>
  <c r="I4219" i="71"/>
  <c r="J4219" i="71" s="1"/>
  <c r="I4199" i="71"/>
  <c r="J4199" i="71" s="1"/>
  <c r="O4199" i="71"/>
  <c r="I4179" i="71"/>
  <c r="J4179" i="71" s="1"/>
  <c r="O4179" i="71"/>
  <c r="I4159" i="71"/>
  <c r="J4159" i="71" s="1"/>
  <c r="O4159" i="71"/>
  <c r="O4139" i="71"/>
  <c r="I4139" i="71"/>
  <c r="J4139" i="71" s="1"/>
  <c r="O4119" i="71"/>
  <c r="I4119" i="71"/>
  <c r="J4119" i="71" s="1"/>
  <c r="I4099" i="71"/>
  <c r="J4099" i="71" s="1"/>
  <c r="O4099" i="71"/>
  <c r="I4079" i="71"/>
  <c r="J4079" i="71" s="1"/>
  <c r="O4079" i="71"/>
  <c r="I4059" i="71"/>
  <c r="J4059" i="71" s="1"/>
  <c r="O4059" i="71"/>
  <c r="O4039" i="71"/>
  <c r="I4039" i="71"/>
  <c r="J4039" i="71" s="1"/>
  <c r="I3999" i="71"/>
  <c r="J3999" i="71" s="1"/>
  <c r="O3999" i="71"/>
  <c r="I3979" i="71"/>
  <c r="J3979" i="71" s="1"/>
  <c r="O3979" i="71"/>
  <c r="I3959" i="71"/>
  <c r="J3959" i="71" s="1"/>
  <c r="O3959" i="71"/>
  <c r="O3939" i="71"/>
  <c r="I3939" i="71"/>
  <c r="J3939" i="71" s="1"/>
  <c r="O3919" i="71"/>
  <c r="I3919" i="71"/>
  <c r="J3919" i="71" s="1"/>
  <c r="I3899" i="71"/>
  <c r="J3899" i="71" s="1"/>
  <c r="O3899" i="71"/>
  <c r="I3879" i="71"/>
  <c r="J3879" i="71" s="1"/>
  <c r="O3879" i="71"/>
  <c r="I3859" i="71"/>
  <c r="J3859" i="71" s="1"/>
  <c r="O3859" i="71"/>
  <c r="O3839" i="71"/>
  <c r="I3839" i="71"/>
  <c r="J3839" i="71" s="1"/>
  <c r="O3819" i="71"/>
  <c r="I3819" i="71"/>
  <c r="J3819" i="71" s="1"/>
  <c r="I3799" i="71"/>
  <c r="J3799" i="71" s="1"/>
  <c r="O3799" i="71"/>
  <c r="I3779" i="71"/>
  <c r="J3779" i="71" s="1"/>
  <c r="O3779" i="71"/>
  <c r="O3759" i="71"/>
  <c r="I3759" i="71"/>
  <c r="J3759" i="71" s="1"/>
  <c r="I3739" i="71"/>
  <c r="J3739" i="71" s="1"/>
  <c r="O3739" i="71"/>
  <c r="I3719" i="71"/>
  <c r="J3719" i="71" s="1"/>
  <c r="O3719" i="71"/>
  <c r="I3619" i="71"/>
  <c r="J3619" i="71" s="1"/>
  <c r="O3619" i="71"/>
  <c r="I3599" i="71"/>
  <c r="J3599" i="71" s="1"/>
  <c r="O3599" i="71"/>
  <c r="O3579" i="71"/>
  <c r="I3579" i="71"/>
  <c r="J3579" i="71" s="1"/>
  <c r="O3559" i="71"/>
  <c r="I3559" i="71"/>
  <c r="J3559" i="71" s="1"/>
  <c r="I3539" i="71"/>
  <c r="J3539" i="71" s="1"/>
  <c r="O3539" i="71"/>
  <c r="I3519" i="71"/>
  <c r="J3519" i="71" s="1"/>
  <c r="O3519" i="71"/>
  <c r="O3499" i="71"/>
  <c r="I3499" i="71"/>
  <c r="J3499" i="71" s="1"/>
  <c r="I3479" i="71"/>
  <c r="J3479" i="71" s="1"/>
  <c r="O3479" i="71"/>
  <c r="I3459" i="71"/>
  <c r="J3459" i="71" s="1"/>
  <c r="O3459" i="71"/>
  <c r="O3439" i="71"/>
  <c r="I3439" i="71"/>
  <c r="J3439" i="71" s="1"/>
  <c r="I3419" i="71"/>
  <c r="J3419" i="71" s="1"/>
  <c r="O3419" i="71"/>
  <c r="O3399" i="71"/>
  <c r="I3399" i="71"/>
  <c r="J3399" i="71" s="1"/>
  <c r="I3379" i="71"/>
  <c r="J3379" i="71" s="1"/>
  <c r="O3379" i="71"/>
  <c r="I3359" i="71"/>
  <c r="J3359" i="71" s="1"/>
  <c r="O3359" i="71"/>
  <c r="I3339" i="71"/>
  <c r="J3339" i="71" s="1"/>
  <c r="O3339" i="71"/>
  <c r="I3319" i="71"/>
  <c r="J3319" i="71" s="1"/>
  <c r="O3319" i="71"/>
  <c r="I3299" i="71"/>
  <c r="J3299" i="71" s="1"/>
  <c r="O3299" i="71"/>
  <c r="I3279" i="71"/>
  <c r="J3279" i="71" s="1"/>
  <c r="O3279" i="71"/>
  <c r="O3259" i="71"/>
  <c r="I3259" i="71"/>
  <c r="J3259" i="71" s="1"/>
  <c r="I3239" i="71"/>
  <c r="J3239" i="71" s="1"/>
  <c r="O3239" i="71"/>
  <c r="O3219" i="71"/>
  <c r="I3219" i="71"/>
  <c r="J3219" i="71" s="1"/>
  <c r="I3199" i="71"/>
  <c r="J3199" i="71" s="1"/>
  <c r="O3199" i="71"/>
  <c r="I3179" i="71"/>
  <c r="J3179" i="71" s="1"/>
  <c r="O3179" i="71"/>
  <c r="O3159" i="71"/>
  <c r="I3159" i="71"/>
  <c r="J3159" i="71" s="1"/>
  <c r="I3139" i="71"/>
  <c r="J3139" i="71" s="1"/>
  <c r="O3139" i="71"/>
  <c r="O3119" i="71"/>
  <c r="I3119" i="71"/>
  <c r="J3119" i="71" s="1"/>
  <c r="I3099" i="71"/>
  <c r="J3099" i="71" s="1"/>
  <c r="O3099" i="71"/>
  <c r="I3079" i="71"/>
  <c r="J3079" i="71" s="1"/>
  <c r="O3079" i="71"/>
  <c r="I3059" i="71"/>
  <c r="J3059" i="71" s="1"/>
  <c r="O3059" i="71"/>
  <c r="O3039" i="71"/>
  <c r="I3039" i="71"/>
  <c r="J3039" i="71" s="1"/>
  <c r="I3019" i="71"/>
  <c r="J3019" i="71" s="1"/>
  <c r="O3019" i="71"/>
  <c r="I2999" i="71"/>
  <c r="J2999" i="71" s="1"/>
  <c r="O2999" i="71"/>
  <c r="I2979" i="71"/>
  <c r="J2979" i="71" s="1"/>
  <c r="O2979" i="71"/>
  <c r="O2959" i="71"/>
  <c r="I2959" i="71"/>
  <c r="J2959" i="71" s="1"/>
  <c r="I2939" i="71"/>
  <c r="J2939" i="71" s="1"/>
  <c r="O2939" i="71"/>
  <c r="I2919" i="71"/>
  <c r="J2919" i="71" s="1"/>
  <c r="O2919" i="71"/>
  <c r="I2899" i="71"/>
  <c r="J2899" i="71" s="1"/>
  <c r="O2899" i="71"/>
  <c r="I2879" i="71"/>
  <c r="J2879" i="71" s="1"/>
  <c r="O2879" i="71"/>
  <c r="I2859" i="71"/>
  <c r="J2859" i="71" s="1"/>
  <c r="O2859" i="71"/>
  <c r="O2839" i="71"/>
  <c r="I2839" i="71"/>
  <c r="J2839" i="71" s="1"/>
  <c r="O2819" i="71"/>
  <c r="I2819" i="71"/>
  <c r="J2819" i="71" s="1"/>
  <c r="I2799" i="71"/>
  <c r="J2799" i="71" s="1"/>
  <c r="O2799" i="71"/>
  <c r="I2779" i="71"/>
  <c r="J2779" i="71" s="1"/>
  <c r="O2779" i="71"/>
  <c r="I2759" i="71"/>
  <c r="J2759" i="71" s="1"/>
  <c r="O2759" i="71"/>
  <c r="I2739" i="71"/>
  <c r="J2739" i="71" s="1"/>
  <c r="O2739" i="71"/>
  <c r="I2719" i="71"/>
  <c r="J2719" i="71" s="1"/>
  <c r="O2719" i="71"/>
  <c r="O2699" i="71"/>
  <c r="I2699" i="71"/>
  <c r="J2699" i="71" s="1"/>
  <c r="O2679" i="71"/>
  <c r="I2679" i="71"/>
  <c r="J2679" i="71" s="1"/>
  <c r="I2659" i="71"/>
  <c r="J2659" i="71" s="1"/>
  <c r="O2659" i="71"/>
  <c r="I2619" i="71"/>
  <c r="J2619" i="71" s="1"/>
  <c r="O2619" i="71"/>
  <c r="I2599" i="71"/>
  <c r="J2599" i="71" s="1"/>
  <c r="O2599" i="71"/>
  <c r="I2579" i="71"/>
  <c r="J2579" i="71" s="1"/>
  <c r="O2579" i="71"/>
  <c r="O2559" i="71"/>
  <c r="I2559" i="71"/>
  <c r="J2559" i="71" s="1"/>
  <c r="O2539" i="71"/>
  <c r="I2539" i="71"/>
  <c r="J2539" i="71" s="1"/>
  <c r="O2519" i="71"/>
  <c r="I2519" i="71"/>
  <c r="J2519" i="71" s="1"/>
  <c r="I2499" i="71"/>
  <c r="J2499" i="71" s="1"/>
  <c r="O2499" i="71"/>
  <c r="I2479" i="71"/>
  <c r="J2479" i="71" s="1"/>
  <c r="O2479" i="71"/>
  <c r="I2459" i="71"/>
  <c r="J2459" i="71" s="1"/>
  <c r="O2459" i="71"/>
  <c r="I2439" i="71"/>
  <c r="J2439" i="71" s="1"/>
  <c r="O2439" i="71"/>
  <c r="O2419" i="71"/>
  <c r="I2419" i="71"/>
  <c r="J2419" i="71" s="1"/>
  <c r="I2399" i="71"/>
  <c r="J2399" i="71" s="1"/>
  <c r="O2399" i="71"/>
  <c r="I2379" i="71"/>
  <c r="J2379" i="71" s="1"/>
  <c r="O2379" i="71"/>
  <c r="O2359" i="71"/>
  <c r="I2359" i="71"/>
  <c r="J2359" i="71" s="1"/>
  <c r="I2339" i="71"/>
  <c r="J2339" i="71" s="1"/>
  <c r="O2339" i="71"/>
  <c r="O2319" i="71"/>
  <c r="I2319" i="71"/>
  <c r="J2319" i="71" s="1"/>
  <c r="I2299" i="71"/>
  <c r="J2299" i="71" s="1"/>
  <c r="O2299" i="71"/>
  <c r="I2279" i="71"/>
  <c r="J2279" i="71" s="1"/>
  <c r="O2279" i="71"/>
  <c r="I2259" i="71"/>
  <c r="J2259" i="71" s="1"/>
  <c r="O2259" i="71"/>
  <c r="O2239" i="71"/>
  <c r="I2239" i="71"/>
  <c r="J2239" i="71" s="1"/>
  <c r="I2219" i="71"/>
  <c r="J2219" i="71" s="1"/>
  <c r="O2219" i="71"/>
  <c r="I2199" i="71"/>
  <c r="J2199" i="71" s="1"/>
  <c r="O2199" i="71"/>
  <c r="I2179" i="71"/>
  <c r="J2179" i="71" s="1"/>
  <c r="O2179" i="71"/>
  <c r="I2159" i="71"/>
  <c r="J2159" i="71" s="1"/>
  <c r="O2159" i="71"/>
  <c r="I2139" i="71"/>
  <c r="J2139" i="71" s="1"/>
  <c r="O2139" i="71"/>
  <c r="O2119" i="71"/>
  <c r="I2119" i="71"/>
  <c r="J2119" i="71" s="1"/>
  <c r="I2099" i="71"/>
  <c r="J2099" i="71" s="1"/>
  <c r="O2099" i="71"/>
  <c r="I2079" i="71"/>
  <c r="J2079" i="71" s="1"/>
  <c r="O2079" i="71"/>
  <c r="I2059" i="71"/>
  <c r="J2059" i="71" s="1"/>
  <c r="O2059" i="71"/>
  <c r="I1999" i="71"/>
  <c r="J1999" i="71" s="1"/>
  <c r="O1999" i="71"/>
  <c r="I1859" i="71"/>
  <c r="J1859" i="71" s="1"/>
  <c r="O1859" i="71"/>
  <c r="I1819" i="71"/>
  <c r="J1819" i="71" s="1"/>
  <c r="O1819" i="71"/>
  <c r="I1799" i="71"/>
  <c r="J1799" i="71" s="1"/>
  <c r="O1799" i="71"/>
  <c r="I4404" i="71"/>
  <c r="J4404" i="71" s="1"/>
  <c r="O4404" i="71"/>
  <c r="I2764" i="71"/>
  <c r="J2764" i="71" s="1"/>
  <c r="O2764" i="71"/>
  <c r="O4739" i="71"/>
  <c r="I4739" i="71"/>
  <c r="J4739" i="71" s="1"/>
  <c r="O3659" i="71"/>
  <c r="I3659" i="71"/>
  <c r="J3659" i="71" s="1"/>
  <c r="I3143" i="71"/>
  <c r="J3143" i="71" s="1"/>
  <c r="I4784" i="71"/>
  <c r="J4784" i="71" s="1"/>
  <c r="O4784" i="71"/>
  <c r="I2964" i="71"/>
  <c r="J2964" i="71" s="1"/>
  <c r="O2964" i="71"/>
  <c r="I4699" i="71"/>
  <c r="J4699" i="71" s="1"/>
  <c r="O4699" i="71"/>
  <c r="I3699" i="71"/>
  <c r="J3699" i="71" s="1"/>
  <c r="O3699" i="71"/>
  <c r="I3384" i="71"/>
  <c r="J3384" i="71" s="1"/>
  <c r="O3384" i="71"/>
  <c r="I3913" i="71"/>
  <c r="J3913" i="71" s="1"/>
  <c r="I2657" i="71"/>
  <c r="J2657" i="71" s="1"/>
  <c r="I2437" i="71"/>
  <c r="J2437" i="71" s="1"/>
  <c r="I4922" i="71"/>
  <c r="J4922" i="71" s="1"/>
  <c r="O4922" i="71"/>
  <c r="I4902" i="71"/>
  <c r="J4902" i="71" s="1"/>
  <c r="O4902" i="71"/>
  <c r="I4882" i="71"/>
  <c r="J4882" i="71" s="1"/>
  <c r="O4882" i="71"/>
  <c r="I4862" i="71"/>
  <c r="J4862" i="71" s="1"/>
  <c r="O4862" i="71"/>
  <c r="I4842" i="71"/>
  <c r="J4842" i="71" s="1"/>
  <c r="O4842" i="71"/>
  <c r="I4822" i="71"/>
  <c r="J4822" i="71" s="1"/>
  <c r="O4822" i="71"/>
  <c r="I4802" i="71"/>
  <c r="J4802" i="71" s="1"/>
  <c r="O4802" i="71"/>
  <c r="I4782" i="71"/>
  <c r="J4782" i="71" s="1"/>
  <c r="O4782" i="71"/>
  <c r="I4762" i="71"/>
  <c r="J4762" i="71" s="1"/>
  <c r="O4762" i="71"/>
  <c r="I4742" i="71"/>
  <c r="J4742" i="71" s="1"/>
  <c r="O4742" i="71"/>
  <c r="I4722" i="71"/>
  <c r="J4722" i="71" s="1"/>
  <c r="O4722" i="71"/>
  <c r="I4702" i="71"/>
  <c r="J4702" i="71" s="1"/>
  <c r="O4702" i="71"/>
  <c r="I4682" i="71"/>
  <c r="J4682" i="71" s="1"/>
  <c r="O4682" i="71"/>
  <c r="I4662" i="71"/>
  <c r="J4662" i="71" s="1"/>
  <c r="O4662" i="71"/>
  <c r="I4642" i="71"/>
  <c r="J4642" i="71" s="1"/>
  <c r="O4642" i="71"/>
  <c r="I4622" i="71"/>
  <c r="J4622" i="71" s="1"/>
  <c r="O4622" i="71"/>
  <c r="I4602" i="71"/>
  <c r="J4602" i="71" s="1"/>
  <c r="O4602" i="71"/>
  <c r="I4582" i="71"/>
  <c r="J4582" i="71" s="1"/>
  <c r="O4582" i="71"/>
  <c r="I4562" i="71"/>
  <c r="J4562" i="71" s="1"/>
  <c r="O4562" i="71"/>
  <c r="I4542" i="71"/>
  <c r="J4542" i="71" s="1"/>
  <c r="O4542" i="71"/>
  <c r="I4522" i="71"/>
  <c r="J4522" i="71" s="1"/>
  <c r="O4522" i="71"/>
  <c r="I4502" i="71"/>
  <c r="J4502" i="71" s="1"/>
  <c r="O4502" i="71"/>
  <c r="I4482" i="71"/>
  <c r="J4482" i="71" s="1"/>
  <c r="O4482" i="71"/>
  <c r="I4462" i="71"/>
  <c r="J4462" i="71" s="1"/>
  <c r="O4462" i="71"/>
  <c r="I4442" i="71"/>
  <c r="J4442" i="71" s="1"/>
  <c r="O4442" i="71"/>
  <c r="I4422" i="71"/>
  <c r="J4422" i="71" s="1"/>
  <c r="O4422" i="71"/>
  <c r="I4402" i="71"/>
  <c r="J4402" i="71" s="1"/>
  <c r="O4402" i="71"/>
  <c r="I4382" i="71"/>
  <c r="J4382" i="71" s="1"/>
  <c r="O4382" i="71"/>
  <c r="I4362" i="71"/>
  <c r="J4362" i="71" s="1"/>
  <c r="O4362" i="71"/>
  <c r="I4342" i="71"/>
  <c r="J4342" i="71" s="1"/>
  <c r="O4342" i="71"/>
  <c r="I4322" i="71"/>
  <c r="J4322" i="71" s="1"/>
  <c r="O4322" i="71"/>
  <c r="I4302" i="71"/>
  <c r="J4302" i="71" s="1"/>
  <c r="O4302" i="71"/>
  <c r="I4282" i="71"/>
  <c r="J4282" i="71" s="1"/>
  <c r="O4282" i="71"/>
  <c r="I4262" i="71"/>
  <c r="J4262" i="71" s="1"/>
  <c r="O4262" i="71"/>
  <c r="I4242" i="71"/>
  <c r="J4242" i="71" s="1"/>
  <c r="O4242" i="71"/>
  <c r="I4222" i="71"/>
  <c r="J4222" i="71" s="1"/>
  <c r="O4222" i="71"/>
  <c r="I4202" i="71"/>
  <c r="J4202" i="71" s="1"/>
  <c r="O4202" i="71"/>
  <c r="I4182" i="71"/>
  <c r="J4182" i="71" s="1"/>
  <c r="O4182" i="71"/>
  <c r="I4162" i="71"/>
  <c r="J4162" i="71" s="1"/>
  <c r="O4162" i="71"/>
  <c r="I4142" i="71"/>
  <c r="J4142" i="71" s="1"/>
  <c r="O4142" i="71"/>
  <c r="I4122" i="71"/>
  <c r="J4122" i="71" s="1"/>
  <c r="O4122" i="71"/>
  <c r="I4102" i="71"/>
  <c r="J4102" i="71" s="1"/>
  <c r="O4102" i="71"/>
  <c r="I4082" i="71"/>
  <c r="J4082" i="71" s="1"/>
  <c r="O4082" i="71"/>
  <c r="I4062" i="71"/>
  <c r="J4062" i="71" s="1"/>
  <c r="O4062" i="71"/>
  <c r="I4042" i="71"/>
  <c r="J4042" i="71" s="1"/>
  <c r="O4042" i="71"/>
  <c r="I4022" i="71"/>
  <c r="J4022" i="71" s="1"/>
  <c r="O4022" i="71"/>
  <c r="I4002" i="71"/>
  <c r="J4002" i="71" s="1"/>
  <c r="O4002" i="71"/>
  <c r="I3982" i="71"/>
  <c r="J3982" i="71" s="1"/>
  <c r="O3982" i="71"/>
  <c r="I3962" i="71"/>
  <c r="J3962" i="71" s="1"/>
  <c r="O3962" i="71"/>
  <c r="I3942" i="71"/>
  <c r="J3942" i="71" s="1"/>
  <c r="O3942" i="71"/>
  <c r="I3922" i="71"/>
  <c r="J3922" i="71" s="1"/>
  <c r="O3922" i="71"/>
  <c r="I3902" i="71"/>
  <c r="J3902" i="71" s="1"/>
  <c r="O3902" i="71"/>
  <c r="I3882" i="71"/>
  <c r="J3882" i="71" s="1"/>
  <c r="O3882" i="71"/>
  <c r="I3862" i="71"/>
  <c r="J3862" i="71" s="1"/>
  <c r="O3862" i="71"/>
  <c r="I3842" i="71"/>
  <c r="J3842" i="71" s="1"/>
  <c r="O3842" i="71"/>
  <c r="I3822" i="71"/>
  <c r="J3822" i="71" s="1"/>
  <c r="O3822" i="71"/>
  <c r="I3802" i="71"/>
  <c r="J3802" i="71" s="1"/>
  <c r="O3802" i="71"/>
  <c r="I3782" i="71"/>
  <c r="J3782" i="71" s="1"/>
  <c r="O3782" i="71"/>
  <c r="I3762" i="71"/>
  <c r="J3762" i="71" s="1"/>
  <c r="O3762" i="71"/>
  <c r="I3742" i="71"/>
  <c r="J3742" i="71" s="1"/>
  <c r="O3742" i="71"/>
  <c r="I3722" i="71"/>
  <c r="J3722" i="71" s="1"/>
  <c r="O3722" i="71"/>
  <c r="I3702" i="71"/>
  <c r="J3702" i="71" s="1"/>
  <c r="O3702" i="71"/>
  <c r="I3682" i="71"/>
  <c r="J3682" i="71" s="1"/>
  <c r="O3682" i="71"/>
  <c r="O3662" i="71"/>
  <c r="I3662" i="71"/>
  <c r="J3662" i="71" s="1"/>
  <c r="I3642" i="71"/>
  <c r="J3642" i="71" s="1"/>
  <c r="O3642" i="71"/>
  <c r="I3622" i="71"/>
  <c r="J3622" i="71" s="1"/>
  <c r="O3622" i="71"/>
  <c r="I3602" i="71"/>
  <c r="J3602" i="71" s="1"/>
  <c r="O3602" i="71"/>
  <c r="O3582" i="71"/>
  <c r="I3582" i="71"/>
  <c r="J3582" i="71" s="1"/>
  <c r="I3562" i="71"/>
  <c r="J3562" i="71" s="1"/>
  <c r="O3562" i="71"/>
  <c r="I3542" i="71"/>
  <c r="J3542" i="71" s="1"/>
  <c r="O3542" i="71"/>
  <c r="I3522" i="71"/>
  <c r="J3522" i="71" s="1"/>
  <c r="O3522" i="71"/>
  <c r="I3502" i="71"/>
  <c r="J3502" i="71" s="1"/>
  <c r="O3502" i="71"/>
  <c r="I3482" i="71"/>
  <c r="J3482" i="71" s="1"/>
  <c r="O3482" i="71"/>
  <c r="I3462" i="71"/>
  <c r="J3462" i="71" s="1"/>
  <c r="O3462" i="71"/>
  <c r="I3442" i="71"/>
  <c r="J3442" i="71" s="1"/>
  <c r="O3442" i="71"/>
  <c r="I3422" i="71"/>
  <c r="J3422" i="71" s="1"/>
  <c r="O3422" i="71"/>
  <c r="I3402" i="71"/>
  <c r="J3402" i="71" s="1"/>
  <c r="O3402" i="71"/>
  <c r="I3382" i="71"/>
  <c r="J3382" i="71" s="1"/>
  <c r="O3382" i="71"/>
  <c r="I3362" i="71"/>
  <c r="J3362" i="71" s="1"/>
  <c r="O3362" i="71"/>
  <c r="I3342" i="71"/>
  <c r="J3342" i="71" s="1"/>
  <c r="O3342" i="71"/>
  <c r="O3322" i="71"/>
  <c r="I3322" i="71"/>
  <c r="J3322" i="71" s="1"/>
  <c r="I3302" i="71"/>
  <c r="J3302" i="71" s="1"/>
  <c r="O3302" i="71"/>
  <c r="I3282" i="71"/>
  <c r="J3282" i="71" s="1"/>
  <c r="O3282" i="71"/>
  <c r="I3262" i="71"/>
  <c r="J3262" i="71" s="1"/>
  <c r="O3262" i="71"/>
  <c r="I3242" i="71"/>
  <c r="J3242" i="71" s="1"/>
  <c r="O3242" i="71"/>
  <c r="I3222" i="71"/>
  <c r="J3222" i="71" s="1"/>
  <c r="O3222" i="71"/>
  <c r="I3202" i="71"/>
  <c r="J3202" i="71" s="1"/>
  <c r="O3202" i="71"/>
  <c r="I3182" i="71"/>
  <c r="J3182" i="71" s="1"/>
  <c r="O3182" i="71"/>
  <c r="I3162" i="71"/>
  <c r="J3162" i="71" s="1"/>
  <c r="O3162" i="71"/>
  <c r="I3142" i="71"/>
  <c r="J3142" i="71" s="1"/>
  <c r="O3142" i="71"/>
  <c r="I3122" i="71"/>
  <c r="J3122" i="71" s="1"/>
  <c r="O3122" i="71"/>
  <c r="I3102" i="71"/>
  <c r="J3102" i="71" s="1"/>
  <c r="O3102" i="71"/>
  <c r="O3082" i="71"/>
  <c r="I3082" i="71"/>
  <c r="J3082" i="71" s="1"/>
  <c r="I3062" i="71"/>
  <c r="J3062" i="71" s="1"/>
  <c r="O3062" i="71"/>
  <c r="I3042" i="71"/>
  <c r="J3042" i="71" s="1"/>
  <c r="O3042" i="71"/>
  <c r="I3022" i="71"/>
  <c r="J3022" i="71" s="1"/>
  <c r="O3022" i="71"/>
  <c r="I3002" i="71"/>
  <c r="J3002" i="71" s="1"/>
  <c r="O3002" i="71"/>
  <c r="I2982" i="71"/>
  <c r="J2982" i="71" s="1"/>
  <c r="O2982" i="71"/>
  <c r="I2962" i="71"/>
  <c r="J2962" i="71" s="1"/>
  <c r="O2962" i="71"/>
  <c r="I2942" i="71"/>
  <c r="J2942" i="71" s="1"/>
  <c r="O2942" i="71"/>
  <c r="I2922" i="71"/>
  <c r="J2922" i="71" s="1"/>
  <c r="O2922" i="71"/>
  <c r="I2902" i="71"/>
  <c r="J2902" i="71" s="1"/>
  <c r="O2902" i="71"/>
  <c r="I2882" i="71"/>
  <c r="J2882" i="71" s="1"/>
  <c r="O2882" i="71"/>
  <c r="I2862" i="71"/>
  <c r="J2862" i="71" s="1"/>
  <c r="O2862" i="71"/>
  <c r="I2842" i="71"/>
  <c r="J2842" i="71" s="1"/>
  <c r="O2842" i="71"/>
  <c r="I2822" i="71"/>
  <c r="J2822" i="71" s="1"/>
  <c r="O2822" i="71"/>
  <c r="I2802" i="71"/>
  <c r="J2802" i="71" s="1"/>
  <c r="O2802" i="71"/>
  <c r="I2782" i="71"/>
  <c r="J2782" i="71" s="1"/>
  <c r="O2782" i="71"/>
  <c r="I2762" i="71"/>
  <c r="J2762" i="71" s="1"/>
  <c r="O2762" i="71"/>
  <c r="I2742" i="71"/>
  <c r="J2742" i="71" s="1"/>
  <c r="O2742" i="71"/>
  <c r="I2722" i="71"/>
  <c r="J2722" i="71" s="1"/>
  <c r="O2722" i="71"/>
  <c r="I2702" i="71"/>
  <c r="J2702" i="71" s="1"/>
  <c r="O2702" i="71"/>
  <c r="I2682" i="71"/>
  <c r="J2682" i="71" s="1"/>
  <c r="O2682" i="71"/>
  <c r="I2662" i="71"/>
  <c r="J2662" i="71" s="1"/>
  <c r="O2662" i="71"/>
  <c r="I2642" i="71"/>
  <c r="J2642" i="71" s="1"/>
  <c r="O2642" i="71"/>
  <c r="I2622" i="71"/>
  <c r="J2622" i="71" s="1"/>
  <c r="O2622" i="71"/>
  <c r="I2602" i="71"/>
  <c r="J2602" i="71" s="1"/>
  <c r="O2602" i="71"/>
  <c r="I2582" i="71"/>
  <c r="J2582" i="71" s="1"/>
  <c r="O2582" i="71"/>
  <c r="I2562" i="71"/>
  <c r="J2562" i="71" s="1"/>
  <c r="O2562" i="71"/>
  <c r="I2542" i="71"/>
  <c r="J2542" i="71" s="1"/>
  <c r="O2542" i="71"/>
  <c r="I2522" i="71"/>
  <c r="J2522" i="71" s="1"/>
  <c r="O2522" i="71"/>
  <c r="I2502" i="71"/>
  <c r="J2502" i="71" s="1"/>
  <c r="O2502" i="71"/>
  <c r="I2482" i="71"/>
  <c r="J2482" i="71" s="1"/>
  <c r="O2482" i="71"/>
  <c r="I4593" i="71"/>
  <c r="J4593" i="71" s="1"/>
  <c r="I4016" i="71"/>
  <c r="J4016" i="71" s="1"/>
  <c r="I4918" i="71"/>
  <c r="J4918" i="71" s="1"/>
  <c r="O4918" i="71"/>
  <c r="I4898" i="71"/>
  <c r="J4898" i="71" s="1"/>
  <c r="O4898" i="71"/>
  <c r="I4878" i="71"/>
  <c r="J4878" i="71" s="1"/>
  <c r="O4878" i="71"/>
  <c r="I4858" i="71"/>
  <c r="J4858" i="71" s="1"/>
  <c r="O4858" i="71"/>
  <c r="I4838" i="71"/>
  <c r="J4838" i="71" s="1"/>
  <c r="O4838" i="71"/>
  <c r="I4818" i="71"/>
  <c r="J4818" i="71" s="1"/>
  <c r="O4818" i="71"/>
  <c r="I4798" i="71"/>
  <c r="J4798" i="71" s="1"/>
  <c r="O4798" i="71"/>
  <c r="I4778" i="71"/>
  <c r="J4778" i="71" s="1"/>
  <c r="O4778" i="71"/>
  <c r="O4758" i="71"/>
  <c r="I4758" i="71"/>
  <c r="J4758" i="71" s="1"/>
  <c r="I4738" i="71"/>
  <c r="J4738" i="71" s="1"/>
  <c r="O4738" i="71"/>
  <c r="O4718" i="71"/>
  <c r="I4718" i="71"/>
  <c r="J4718" i="71" s="1"/>
  <c r="I4698" i="71"/>
  <c r="J4698" i="71" s="1"/>
  <c r="O4698" i="71"/>
  <c r="I4678" i="71"/>
  <c r="J4678" i="71" s="1"/>
  <c r="O4678" i="71"/>
  <c r="I4658" i="71"/>
  <c r="J4658" i="71" s="1"/>
  <c r="O4658" i="71"/>
  <c r="I4638" i="71"/>
  <c r="J4638" i="71" s="1"/>
  <c r="O4638" i="71"/>
  <c r="I4618" i="71"/>
  <c r="J4618" i="71" s="1"/>
  <c r="O4618" i="71"/>
  <c r="I4598" i="71"/>
  <c r="J4598" i="71" s="1"/>
  <c r="O4598" i="71"/>
  <c r="I4578" i="71"/>
  <c r="J4578" i="71" s="1"/>
  <c r="O4578" i="71"/>
  <c r="I4558" i="71"/>
  <c r="J4558" i="71" s="1"/>
  <c r="O4558" i="71"/>
  <c r="O4538" i="71"/>
  <c r="I4538" i="71"/>
  <c r="J4538" i="71" s="1"/>
  <c r="I4518" i="71"/>
  <c r="J4518" i="71" s="1"/>
  <c r="O4518" i="71"/>
  <c r="I4498" i="71"/>
  <c r="J4498" i="71" s="1"/>
  <c r="O4498" i="71"/>
  <c r="I4478" i="71"/>
  <c r="J4478" i="71" s="1"/>
  <c r="O4478" i="71"/>
  <c r="I4458" i="71"/>
  <c r="J4458" i="71" s="1"/>
  <c r="O4458" i="71"/>
  <c r="I4438" i="71"/>
  <c r="J4438" i="71" s="1"/>
  <c r="O4438" i="71"/>
  <c r="I4418" i="71"/>
  <c r="J4418" i="71" s="1"/>
  <c r="O4418" i="71"/>
  <c r="I4398" i="71"/>
  <c r="J4398" i="71" s="1"/>
  <c r="O4398" i="71"/>
  <c r="I4378" i="71"/>
  <c r="J4378" i="71" s="1"/>
  <c r="O4378" i="71"/>
  <c r="O4358" i="71"/>
  <c r="I4358" i="71"/>
  <c r="J4358" i="71" s="1"/>
  <c r="I4338" i="71"/>
  <c r="J4338" i="71" s="1"/>
  <c r="O4338" i="71"/>
  <c r="O4318" i="71"/>
  <c r="I4318" i="71"/>
  <c r="J4318" i="71" s="1"/>
  <c r="I4298" i="71"/>
  <c r="J4298" i="71" s="1"/>
  <c r="O4298" i="71"/>
  <c r="I4278" i="71"/>
  <c r="J4278" i="71" s="1"/>
  <c r="O4278" i="71"/>
  <c r="I4258" i="71"/>
  <c r="J4258" i="71" s="1"/>
  <c r="O4258" i="71"/>
  <c r="I4238" i="71"/>
  <c r="J4238" i="71" s="1"/>
  <c r="O4238" i="71"/>
  <c r="I4218" i="71"/>
  <c r="J4218" i="71" s="1"/>
  <c r="O4218" i="71"/>
  <c r="I4198" i="71"/>
  <c r="J4198" i="71" s="1"/>
  <c r="O4198" i="71"/>
  <c r="I4178" i="71"/>
  <c r="J4178" i="71" s="1"/>
  <c r="O4178" i="71"/>
  <c r="I4158" i="71"/>
  <c r="J4158" i="71" s="1"/>
  <c r="O4158" i="71"/>
  <c r="I4118" i="71"/>
  <c r="J4118" i="71" s="1"/>
  <c r="O4118" i="71"/>
  <c r="I4098" i="71"/>
  <c r="J4098" i="71" s="1"/>
  <c r="O4098" i="71"/>
  <c r="I4078" i="71"/>
  <c r="J4078" i="71" s="1"/>
  <c r="O4078" i="71"/>
  <c r="I4058" i="71"/>
  <c r="J4058" i="71" s="1"/>
  <c r="O4058" i="71"/>
  <c r="I4038" i="71"/>
  <c r="J4038" i="71" s="1"/>
  <c r="O4038" i="71"/>
  <c r="I4018" i="71"/>
  <c r="J4018" i="71" s="1"/>
  <c r="O4018" i="71"/>
  <c r="I3998" i="71"/>
  <c r="J3998" i="71" s="1"/>
  <c r="O3998" i="71"/>
  <c r="I3978" i="71"/>
  <c r="J3978" i="71" s="1"/>
  <c r="O3978" i="71"/>
  <c r="O3958" i="71"/>
  <c r="I3958" i="71"/>
  <c r="J3958" i="71" s="1"/>
  <c r="I3938" i="71"/>
  <c r="J3938" i="71" s="1"/>
  <c r="O3938" i="71"/>
  <c r="O3918" i="71"/>
  <c r="I3918" i="71"/>
  <c r="J3918" i="71" s="1"/>
  <c r="I3898" i="71"/>
  <c r="J3898" i="71" s="1"/>
  <c r="O3898" i="71"/>
  <c r="I3878" i="71"/>
  <c r="J3878" i="71" s="1"/>
  <c r="O3878" i="71"/>
  <c r="I3858" i="71"/>
  <c r="J3858" i="71" s="1"/>
  <c r="O3858" i="71"/>
  <c r="I3838" i="71"/>
  <c r="J3838" i="71" s="1"/>
  <c r="O3838" i="71"/>
  <c r="I3818" i="71"/>
  <c r="J3818" i="71" s="1"/>
  <c r="O3818" i="71"/>
  <c r="I3798" i="71"/>
  <c r="J3798" i="71" s="1"/>
  <c r="O3798" i="71"/>
  <c r="I3778" i="71"/>
  <c r="J3778" i="71" s="1"/>
  <c r="O3778" i="71"/>
  <c r="I1979" i="71"/>
  <c r="J1979" i="71" s="1"/>
  <c r="O1979" i="71"/>
  <c r="I1939" i="71"/>
  <c r="J1939" i="71" s="1"/>
  <c r="O1939" i="71"/>
  <c r="I1879" i="71"/>
  <c r="J1879" i="71" s="1"/>
  <c r="O1879" i="71"/>
  <c r="O1779" i="71"/>
  <c r="I1779" i="71"/>
  <c r="J1779" i="71" s="1"/>
  <c r="I1719" i="71"/>
  <c r="J1719" i="71" s="1"/>
  <c r="O1719" i="71"/>
  <c r="I1659" i="71"/>
  <c r="J1659" i="71" s="1"/>
  <c r="O1659" i="71"/>
  <c r="I1619" i="71"/>
  <c r="J1619" i="71" s="1"/>
  <c r="O1619" i="71"/>
  <c r="I1579" i="71"/>
  <c r="J1579" i="71" s="1"/>
  <c r="O1579" i="71"/>
  <c r="I1539" i="71"/>
  <c r="J1539" i="71" s="1"/>
  <c r="O1539" i="71"/>
  <c r="I1499" i="71"/>
  <c r="J1499" i="71" s="1"/>
  <c r="O1499" i="71"/>
  <c r="I1439" i="71"/>
  <c r="J1439" i="71" s="1"/>
  <c r="O1439" i="71"/>
  <c r="I1379" i="71"/>
  <c r="J1379" i="71" s="1"/>
  <c r="O1379" i="71"/>
  <c r="O4937" i="71"/>
  <c r="I4937" i="71"/>
  <c r="J4937" i="71" s="1"/>
  <c r="I4917" i="71"/>
  <c r="J4917" i="71" s="1"/>
  <c r="O4917" i="71"/>
  <c r="I4897" i="71"/>
  <c r="J4897" i="71" s="1"/>
  <c r="O4897" i="71"/>
  <c r="I4877" i="71"/>
  <c r="J4877" i="71" s="1"/>
  <c r="O4877" i="71"/>
  <c r="I4857" i="71"/>
  <c r="J4857" i="71" s="1"/>
  <c r="O4857" i="71"/>
  <c r="I4837" i="71"/>
  <c r="J4837" i="71" s="1"/>
  <c r="O4837" i="71"/>
  <c r="I4817" i="71"/>
  <c r="J4817" i="71" s="1"/>
  <c r="O4817" i="71"/>
  <c r="I4797" i="71"/>
  <c r="J4797" i="71" s="1"/>
  <c r="O4797" i="71"/>
  <c r="I4777" i="71"/>
  <c r="J4777" i="71" s="1"/>
  <c r="O4777" i="71"/>
  <c r="O4757" i="71"/>
  <c r="I4757" i="71"/>
  <c r="J4757" i="71" s="1"/>
  <c r="I4737" i="71"/>
  <c r="J4737" i="71" s="1"/>
  <c r="O4737" i="71"/>
  <c r="O4717" i="71"/>
  <c r="I4717" i="71"/>
  <c r="J4717" i="71" s="1"/>
  <c r="I4697" i="71"/>
  <c r="J4697" i="71" s="1"/>
  <c r="O4697" i="71"/>
  <c r="I4677" i="71"/>
  <c r="J4677" i="71" s="1"/>
  <c r="O4677" i="71"/>
  <c r="I4657" i="71"/>
  <c r="J4657" i="71" s="1"/>
  <c r="O4657" i="71"/>
  <c r="I4637" i="71"/>
  <c r="J4637" i="71" s="1"/>
  <c r="O4637" i="71"/>
  <c r="I4617" i="71"/>
  <c r="J4617" i="71" s="1"/>
  <c r="O4617" i="71"/>
  <c r="I4597" i="71"/>
  <c r="J4597" i="71" s="1"/>
  <c r="O4597" i="71"/>
  <c r="I4577" i="71"/>
  <c r="J4577" i="71" s="1"/>
  <c r="O4577" i="71"/>
  <c r="I4557" i="71"/>
  <c r="J4557" i="71" s="1"/>
  <c r="O4557" i="71"/>
  <c r="O4537" i="71"/>
  <c r="I4537" i="71"/>
  <c r="J4537" i="71" s="1"/>
  <c r="I4517" i="71"/>
  <c r="J4517" i="71" s="1"/>
  <c r="O4517" i="71"/>
  <c r="I4497" i="71"/>
  <c r="J4497" i="71" s="1"/>
  <c r="O4497" i="71"/>
  <c r="I4477" i="71"/>
  <c r="J4477" i="71" s="1"/>
  <c r="O4477" i="71"/>
  <c r="I4457" i="71"/>
  <c r="J4457" i="71" s="1"/>
  <c r="O4457" i="71"/>
  <c r="I4437" i="71"/>
  <c r="J4437" i="71" s="1"/>
  <c r="O4437" i="71"/>
  <c r="I4417" i="71"/>
  <c r="J4417" i="71" s="1"/>
  <c r="O4417" i="71"/>
  <c r="I4397" i="71"/>
  <c r="J4397" i="71" s="1"/>
  <c r="O4397" i="71"/>
  <c r="I4377" i="71"/>
  <c r="J4377" i="71" s="1"/>
  <c r="O4377" i="71"/>
  <c r="O4357" i="71"/>
  <c r="I4357" i="71"/>
  <c r="J4357" i="71" s="1"/>
  <c r="I4337" i="71"/>
  <c r="J4337" i="71" s="1"/>
  <c r="O4337" i="71"/>
  <c r="O4317" i="71"/>
  <c r="I4317" i="71"/>
  <c r="J4317" i="71" s="1"/>
  <c r="I4297" i="71"/>
  <c r="J4297" i="71" s="1"/>
  <c r="O4297" i="71"/>
  <c r="I4277" i="71"/>
  <c r="J4277" i="71" s="1"/>
  <c r="O4277" i="71"/>
  <c r="I4257" i="71"/>
  <c r="J4257" i="71" s="1"/>
  <c r="O4257" i="71"/>
  <c r="I4237" i="71"/>
  <c r="J4237" i="71" s="1"/>
  <c r="O4237" i="71"/>
  <c r="I4217" i="71"/>
  <c r="J4217" i="71" s="1"/>
  <c r="O4217" i="71"/>
  <c r="I4197" i="71"/>
  <c r="J4197" i="71" s="1"/>
  <c r="O4197" i="71"/>
  <c r="I4177" i="71"/>
  <c r="J4177" i="71" s="1"/>
  <c r="O4177" i="71"/>
  <c r="I4157" i="71"/>
  <c r="J4157" i="71" s="1"/>
  <c r="O4157" i="71"/>
  <c r="O4137" i="71"/>
  <c r="I4137" i="71"/>
  <c r="J4137" i="71" s="1"/>
  <c r="I4117" i="71"/>
  <c r="J4117" i="71" s="1"/>
  <c r="O4117" i="71"/>
  <c r="I4097" i="71"/>
  <c r="J4097" i="71" s="1"/>
  <c r="O4097" i="71"/>
  <c r="I4077" i="71"/>
  <c r="J4077" i="71" s="1"/>
  <c r="O4077" i="71"/>
  <c r="I4057" i="71"/>
  <c r="J4057" i="71" s="1"/>
  <c r="O4057" i="71"/>
  <c r="I4037" i="71"/>
  <c r="J4037" i="71" s="1"/>
  <c r="O4037" i="71"/>
  <c r="I4017" i="71"/>
  <c r="J4017" i="71" s="1"/>
  <c r="O4017" i="71"/>
  <c r="I3997" i="71"/>
  <c r="J3997" i="71" s="1"/>
  <c r="O3997" i="71"/>
  <c r="I3977" i="71"/>
  <c r="J3977" i="71" s="1"/>
  <c r="O3977" i="71"/>
  <c r="O3957" i="71"/>
  <c r="I3957" i="71"/>
  <c r="J3957" i="71" s="1"/>
  <c r="I3937" i="71"/>
  <c r="J3937" i="71" s="1"/>
  <c r="O3937" i="71"/>
  <c r="I3897" i="71"/>
  <c r="J3897" i="71" s="1"/>
  <c r="O3897" i="71"/>
  <c r="I3877" i="71"/>
  <c r="J3877" i="71" s="1"/>
  <c r="O3877" i="71"/>
  <c r="I3857" i="71"/>
  <c r="J3857" i="71" s="1"/>
  <c r="O3857" i="71"/>
  <c r="I3837" i="71"/>
  <c r="J3837" i="71" s="1"/>
  <c r="O3837" i="71"/>
  <c r="I3817" i="71"/>
  <c r="J3817" i="71" s="1"/>
  <c r="O3817" i="71"/>
  <c r="I3797" i="71"/>
  <c r="J3797" i="71" s="1"/>
  <c r="O3797" i="71"/>
  <c r="I3777" i="71"/>
  <c r="J3777" i="71" s="1"/>
  <c r="O3777" i="71"/>
  <c r="I3757" i="71"/>
  <c r="J3757" i="71" s="1"/>
  <c r="O3757" i="71"/>
  <c r="O3737" i="71"/>
  <c r="I3737" i="71"/>
  <c r="J3737" i="71" s="1"/>
  <c r="I3717" i="71"/>
  <c r="J3717" i="71" s="1"/>
  <c r="O3717" i="71"/>
  <c r="I3697" i="71"/>
  <c r="J3697" i="71" s="1"/>
  <c r="O3697" i="71"/>
  <c r="I3677" i="71"/>
  <c r="J3677" i="71" s="1"/>
  <c r="O3677" i="71"/>
  <c r="I3657" i="71"/>
  <c r="J3657" i="71" s="1"/>
  <c r="O3657" i="71"/>
  <c r="I3637" i="71"/>
  <c r="J3637" i="71" s="1"/>
  <c r="O3637" i="71"/>
  <c r="I3617" i="71"/>
  <c r="J3617" i="71" s="1"/>
  <c r="O3617" i="71"/>
  <c r="I3597" i="71"/>
  <c r="J3597" i="71" s="1"/>
  <c r="O3597" i="71"/>
  <c r="I3577" i="71"/>
  <c r="J3577" i="71" s="1"/>
  <c r="O3577" i="71"/>
  <c r="I3557" i="71"/>
  <c r="J3557" i="71" s="1"/>
  <c r="O3557" i="71"/>
  <c r="I3537" i="71"/>
  <c r="J3537" i="71" s="1"/>
  <c r="O3537" i="71"/>
  <c r="I3517" i="71"/>
  <c r="J3517" i="71" s="1"/>
  <c r="O3517" i="71"/>
  <c r="O3497" i="71"/>
  <c r="I3497" i="71"/>
  <c r="J3497" i="71" s="1"/>
  <c r="I3477" i="71"/>
  <c r="J3477" i="71" s="1"/>
  <c r="O3477" i="71"/>
  <c r="I3437" i="71"/>
  <c r="J3437" i="71" s="1"/>
  <c r="O3437" i="71"/>
  <c r="I3417" i="71"/>
  <c r="J3417" i="71" s="1"/>
  <c r="O3417" i="71"/>
  <c r="I3397" i="71"/>
  <c r="J3397" i="71" s="1"/>
  <c r="O3397" i="71"/>
  <c r="I3377" i="71"/>
  <c r="J3377" i="71" s="1"/>
  <c r="O3377" i="71"/>
  <c r="I3357" i="71"/>
  <c r="J3357" i="71" s="1"/>
  <c r="O3357" i="71"/>
  <c r="I3337" i="71"/>
  <c r="J3337" i="71" s="1"/>
  <c r="O3337" i="71"/>
  <c r="O3317" i="71"/>
  <c r="I3317" i="71"/>
  <c r="J3317" i="71" s="1"/>
  <c r="I3297" i="71"/>
  <c r="J3297" i="71" s="1"/>
  <c r="O3297" i="71"/>
  <c r="I3277" i="71"/>
  <c r="J3277" i="71" s="1"/>
  <c r="O3277" i="71"/>
  <c r="I3257" i="71"/>
  <c r="J3257" i="71" s="1"/>
  <c r="O3257" i="71"/>
  <c r="I3237" i="71"/>
  <c r="J3237" i="71" s="1"/>
  <c r="O3237" i="71"/>
  <c r="I3217" i="71"/>
  <c r="J3217" i="71" s="1"/>
  <c r="O3217" i="71"/>
  <c r="I3197" i="71"/>
  <c r="J3197" i="71" s="1"/>
  <c r="O3197" i="71"/>
  <c r="I3177" i="71"/>
  <c r="J3177" i="71" s="1"/>
  <c r="O3177" i="71"/>
  <c r="I3157" i="71"/>
  <c r="J3157" i="71" s="1"/>
  <c r="O3157" i="71"/>
  <c r="I3137" i="71"/>
  <c r="J3137" i="71" s="1"/>
  <c r="O3137" i="71"/>
  <c r="I3117" i="71"/>
  <c r="J3117" i="71" s="1"/>
  <c r="O3117" i="71"/>
  <c r="I3097" i="71"/>
  <c r="J3097" i="71" s="1"/>
  <c r="O3097" i="71"/>
  <c r="I3077" i="71"/>
  <c r="J3077" i="71" s="1"/>
  <c r="O3077" i="71"/>
  <c r="I3057" i="71"/>
  <c r="J3057" i="71" s="1"/>
  <c r="O3057" i="71"/>
  <c r="I3037" i="71"/>
  <c r="J3037" i="71" s="1"/>
  <c r="O3037" i="71"/>
  <c r="I3017" i="71"/>
  <c r="J3017" i="71" s="1"/>
  <c r="O3017" i="71"/>
  <c r="I2997" i="71"/>
  <c r="J2997" i="71" s="1"/>
  <c r="O2997" i="71"/>
  <c r="I2977" i="71"/>
  <c r="J2977" i="71" s="1"/>
  <c r="O2977" i="71"/>
  <c r="I2957" i="71"/>
  <c r="J2957" i="71" s="1"/>
  <c r="O2957" i="71"/>
  <c r="I2937" i="71"/>
  <c r="J2937" i="71" s="1"/>
  <c r="O2937" i="71"/>
  <c r="I2917" i="71"/>
  <c r="J2917" i="71" s="1"/>
  <c r="O2917" i="71"/>
  <c r="I2897" i="71"/>
  <c r="J2897" i="71" s="1"/>
  <c r="O2897" i="71"/>
  <c r="I2877" i="71"/>
  <c r="J2877" i="71" s="1"/>
  <c r="O2877" i="71"/>
  <c r="I2857" i="71"/>
  <c r="J2857" i="71" s="1"/>
  <c r="O2857" i="71"/>
  <c r="I2837" i="71"/>
  <c r="J2837" i="71" s="1"/>
  <c r="O2837" i="71"/>
  <c r="I2817" i="71"/>
  <c r="J2817" i="71" s="1"/>
  <c r="O2817" i="71"/>
  <c r="I2797" i="71"/>
  <c r="J2797" i="71" s="1"/>
  <c r="O2797" i="71"/>
  <c r="I2777" i="71"/>
  <c r="J2777" i="71" s="1"/>
  <c r="O2777" i="71"/>
  <c r="I2757" i="71"/>
  <c r="J2757" i="71" s="1"/>
  <c r="O2757" i="71"/>
  <c r="I2737" i="71"/>
  <c r="J2737" i="71" s="1"/>
  <c r="O2737" i="71"/>
  <c r="I2717" i="71"/>
  <c r="J2717" i="71" s="1"/>
  <c r="O2717" i="71"/>
  <c r="I2697" i="71"/>
  <c r="J2697" i="71" s="1"/>
  <c r="O2697" i="71"/>
  <c r="I2677" i="71"/>
  <c r="J2677" i="71" s="1"/>
  <c r="O2677" i="71"/>
  <c r="I2637" i="71"/>
  <c r="J2637" i="71" s="1"/>
  <c r="O2637" i="71"/>
  <c r="I2617" i="71"/>
  <c r="J2617" i="71" s="1"/>
  <c r="O2617" i="71"/>
  <c r="I2597" i="71"/>
  <c r="J2597" i="71" s="1"/>
  <c r="O2597" i="71"/>
  <c r="I2577" i="71"/>
  <c r="J2577" i="71" s="1"/>
  <c r="O2577" i="71"/>
  <c r="I2557" i="71"/>
  <c r="J2557" i="71" s="1"/>
  <c r="O2557" i="71"/>
  <c r="I2537" i="71"/>
  <c r="J2537" i="71" s="1"/>
  <c r="O2537" i="71"/>
  <c r="I2517" i="71"/>
  <c r="J2517" i="71" s="1"/>
  <c r="O2517" i="71"/>
  <c r="I2497" i="71"/>
  <c r="J2497" i="71" s="1"/>
  <c r="O2497" i="71"/>
  <c r="I2477" i="71"/>
  <c r="J2477" i="71" s="1"/>
  <c r="O2477" i="71"/>
  <c r="I2457" i="71"/>
  <c r="J2457" i="71" s="1"/>
  <c r="O2457" i="71"/>
  <c r="I2417" i="71"/>
  <c r="J2417" i="71" s="1"/>
  <c r="O2417" i="71"/>
  <c r="I2397" i="71"/>
  <c r="J2397" i="71" s="1"/>
  <c r="O2397" i="71"/>
  <c r="I2357" i="71"/>
  <c r="J2357" i="71" s="1"/>
  <c r="O2357" i="71"/>
  <c r="I2337" i="71"/>
  <c r="J2337" i="71" s="1"/>
  <c r="O2337" i="71"/>
  <c r="I2317" i="71"/>
  <c r="J2317" i="71" s="1"/>
  <c r="O2317" i="71"/>
  <c r="I2297" i="71"/>
  <c r="J2297" i="71" s="1"/>
  <c r="O2297" i="71"/>
  <c r="I2277" i="71"/>
  <c r="J2277" i="71" s="1"/>
  <c r="O2277" i="71"/>
  <c r="I2257" i="71"/>
  <c r="J2257" i="71" s="1"/>
  <c r="O2257" i="71"/>
  <c r="I2237" i="71"/>
  <c r="J2237" i="71" s="1"/>
  <c r="O2237" i="71"/>
  <c r="I2217" i="71"/>
  <c r="J2217" i="71" s="1"/>
  <c r="O2217" i="71"/>
  <c r="I2197" i="71"/>
  <c r="J2197" i="71" s="1"/>
  <c r="O2197" i="71"/>
  <c r="I2177" i="71"/>
  <c r="J2177" i="71" s="1"/>
  <c r="O2177" i="71"/>
  <c r="I2157" i="71"/>
  <c r="J2157" i="71" s="1"/>
  <c r="O2157" i="71"/>
  <c r="I2137" i="71"/>
  <c r="J2137" i="71" s="1"/>
  <c r="O2137" i="71"/>
  <c r="O2117" i="71"/>
  <c r="I2117" i="71"/>
  <c r="J2117" i="71" s="1"/>
  <c r="I2097" i="71"/>
  <c r="J2097" i="71" s="1"/>
  <c r="O2097" i="71"/>
  <c r="I2077" i="71"/>
  <c r="J2077" i="71" s="1"/>
  <c r="O2077" i="71"/>
  <c r="I2057" i="71"/>
  <c r="J2057" i="71" s="1"/>
  <c r="O2057" i="71"/>
  <c r="I2037" i="71"/>
  <c r="J2037" i="71" s="1"/>
  <c r="O2037" i="71"/>
  <c r="I2017" i="71"/>
  <c r="J2017" i="71" s="1"/>
  <c r="O2017" i="71"/>
  <c r="I1997" i="71"/>
  <c r="J1997" i="71" s="1"/>
  <c r="O1997" i="71"/>
  <c r="I1977" i="71"/>
  <c r="J1977" i="71" s="1"/>
  <c r="O1977" i="71"/>
  <c r="I1957" i="71"/>
  <c r="J1957" i="71" s="1"/>
  <c r="O1957" i="71"/>
  <c r="I1937" i="71"/>
  <c r="J1937" i="71" s="1"/>
  <c r="O1937" i="71"/>
  <c r="I1917" i="71"/>
  <c r="J1917" i="71" s="1"/>
  <c r="O1917" i="71"/>
  <c r="I1897" i="71"/>
  <c r="J1897" i="71" s="1"/>
  <c r="O1897" i="71"/>
  <c r="O1877" i="71"/>
  <c r="I1877" i="71"/>
  <c r="J1877" i="71" s="1"/>
  <c r="I1857" i="71"/>
  <c r="J1857" i="71" s="1"/>
  <c r="O1857" i="71"/>
  <c r="I1837" i="71"/>
  <c r="J1837" i="71" s="1"/>
  <c r="O1837" i="71"/>
  <c r="I1817" i="71"/>
  <c r="J1817" i="71" s="1"/>
  <c r="O1817" i="71"/>
  <c r="I1797" i="71"/>
  <c r="J1797" i="71" s="1"/>
  <c r="O1797" i="71"/>
  <c r="I1777" i="71"/>
  <c r="J1777" i="71" s="1"/>
  <c r="O1777" i="71"/>
  <c r="I1757" i="71"/>
  <c r="J1757" i="71" s="1"/>
  <c r="O1757" i="71"/>
  <c r="I1737" i="71"/>
  <c r="J1737" i="71" s="1"/>
  <c r="O1737" i="71"/>
  <c r="I1717" i="71"/>
  <c r="J1717" i="71" s="1"/>
  <c r="O1717" i="71"/>
  <c r="I1697" i="71"/>
  <c r="J1697" i="71" s="1"/>
  <c r="O1697" i="71"/>
  <c r="I1677" i="71"/>
  <c r="J1677" i="71" s="1"/>
  <c r="O1677" i="71"/>
  <c r="I1657" i="71"/>
  <c r="J1657" i="71" s="1"/>
  <c r="O1657" i="71"/>
  <c r="I1637" i="71"/>
  <c r="J1637" i="71" s="1"/>
  <c r="O1637" i="71"/>
  <c r="I1617" i="71"/>
  <c r="J1617" i="71" s="1"/>
  <c r="O1617" i="71"/>
  <c r="I1597" i="71"/>
  <c r="J1597" i="71" s="1"/>
  <c r="O1597" i="71"/>
  <c r="I1577" i="71"/>
  <c r="J1577" i="71" s="1"/>
  <c r="O1577" i="71"/>
  <c r="I1557" i="71"/>
  <c r="J1557" i="71" s="1"/>
  <c r="O1557" i="71"/>
  <c r="I1537" i="71"/>
  <c r="J1537" i="71" s="1"/>
  <c r="O1537" i="71"/>
  <c r="I1517" i="71"/>
  <c r="J1517" i="71" s="1"/>
  <c r="O1517" i="71"/>
  <c r="I1497" i="71"/>
  <c r="J1497" i="71" s="1"/>
  <c r="O1497" i="71"/>
  <c r="I1477" i="71"/>
  <c r="J1477" i="71" s="1"/>
  <c r="O1477" i="71"/>
  <c r="I1457" i="71"/>
  <c r="J1457" i="71" s="1"/>
  <c r="O1457" i="71"/>
  <c r="I1437" i="71"/>
  <c r="J1437" i="71" s="1"/>
  <c r="O1437" i="71"/>
  <c r="I1417" i="71"/>
  <c r="J1417" i="71" s="1"/>
  <c r="O1417" i="71"/>
  <c r="I1397" i="71"/>
  <c r="J1397" i="71" s="1"/>
  <c r="O1397" i="71"/>
  <c r="I1377" i="71"/>
  <c r="J1377" i="71" s="1"/>
  <c r="O1377" i="71"/>
  <c r="I1357" i="71"/>
  <c r="J1357" i="71" s="1"/>
  <c r="O1357" i="71"/>
  <c r="I1337" i="71"/>
  <c r="J1337" i="71" s="1"/>
  <c r="O1337" i="71"/>
  <c r="I1317" i="71"/>
  <c r="J1317" i="71" s="1"/>
  <c r="O1317" i="71"/>
  <c r="I1297" i="71"/>
  <c r="J1297" i="71" s="1"/>
  <c r="O1297" i="71"/>
  <c r="I1277" i="71"/>
  <c r="J1277" i="71" s="1"/>
  <c r="O1277" i="71"/>
  <c r="I1257" i="71"/>
  <c r="J1257" i="71" s="1"/>
  <c r="O1257" i="71"/>
  <c r="I1237" i="71"/>
  <c r="J1237" i="71" s="1"/>
  <c r="O1237" i="71"/>
  <c r="I1217" i="71"/>
  <c r="J1217" i="71" s="1"/>
  <c r="O1217" i="71"/>
  <c r="I1197" i="71"/>
  <c r="J1197" i="71" s="1"/>
  <c r="O1197" i="71"/>
  <c r="I1177" i="71"/>
  <c r="J1177" i="71" s="1"/>
  <c r="O1177" i="71"/>
  <c r="I1157" i="71"/>
  <c r="J1157" i="71" s="1"/>
  <c r="O1157" i="71"/>
  <c r="I1137" i="71"/>
  <c r="J1137" i="71" s="1"/>
  <c r="O1137" i="71"/>
  <c r="I1117" i="71"/>
  <c r="J1117" i="71" s="1"/>
  <c r="O1117" i="71"/>
  <c r="I1097" i="71"/>
  <c r="J1097" i="71" s="1"/>
  <c r="O1097" i="71"/>
  <c r="I1077" i="71"/>
  <c r="J1077" i="71" s="1"/>
  <c r="O1077" i="71"/>
  <c r="I1057" i="71"/>
  <c r="J1057" i="71" s="1"/>
  <c r="O1057" i="71"/>
  <c r="I1037" i="71"/>
  <c r="J1037" i="71" s="1"/>
  <c r="O1037" i="71"/>
  <c r="I1017" i="71"/>
  <c r="J1017" i="71" s="1"/>
  <c r="O1017" i="71"/>
  <c r="I997" i="71"/>
  <c r="J997" i="71" s="1"/>
  <c r="O997" i="71"/>
  <c r="I977" i="71"/>
  <c r="J977" i="71" s="1"/>
  <c r="O977" i="71"/>
  <c r="I957" i="71"/>
  <c r="J957" i="71" s="1"/>
  <c r="O957" i="71"/>
  <c r="I937" i="71"/>
  <c r="J937" i="71" s="1"/>
  <c r="O937" i="71"/>
  <c r="I917" i="71"/>
  <c r="J917" i="71" s="1"/>
  <c r="O917" i="71"/>
  <c r="I897" i="71"/>
  <c r="J897" i="71" s="1"/>
  <c r="O897" i="71"/>
  <c r="I877" i="71"/>
  <c r="J877" i="71" s="1"/>
  <c r="O877" i="71"/>
  <c r="I857" i="71"/>
  <c r="J857" i="71" s="1"/>
  <c r="O857" i="71"/>
  <c r="I837" i="71"/>
  <c r="J837" i="71" s="1"/>
  <c r="O837" i="71"/>
  <c r="I817" i="71"/>
  <c r="J817" i="71" s="1"/>
  <c r="O817" i="71"/>
  <c r="I797" i="71"/>
  <c r="J797" i="71" s="1"/>
  <c r="O797" i="71"/>
  <c r="O777" i="71"/>
  <c r="I777" i="71"/>
  <c r="J777" i="71" s="1"/>
  <c r="I757" i="71"/>
  <c r="J757" i="71" s="1"/>
  <c r="O757" i="71"/>
  <c r="I737" i="71"/>
  <c r="J737" i="71" s="1"/>
  <c r="O737" i="71"/>
  <c r="I717" i="71"/>
  <c r="J717" i="71" s="1"/>
  <c r="O717" i="71"/>
  <c r="O697" i="71"/>
  <c r="I697" i="71"/>
  <c r="J697" i="71" s="1"/>
  <c r="I677" i="71"/>
  <c r="J677" i="71" s="1"/>
  <c r="O677" i="71"/>
  <c r="I657" i="71"/>
  <c r="J657" i="71" s="1"/>
  <c r="O657" i="71"/>
  <c r="I637" i="71"/>
  <c r="J637" i="71" s="1"/>
  <c r="O637" i="71"/>
  <c r="I617" i="71"/>
  <c r="J617" i="71" s="1"/>
  <c r="O617" i="71"/>
  <c r="I597" i="71"/>
  <c r="J597" i="71" s="1"/>
  <c r="O597" i="71"/>
  <c r="I577" i="71"/>
  <c r="J577" i="71" s="1"/>
  <c r="O577" i="71"/>
  <c r="I557" i="71"/>
  <c r="J557" i="71" s="1"/>
  <c r="O557" i="71"/>
  <c r="I537" i="71"/>
  <c r="J537" i="71" s="1"/>
  <c r="O537" i="71"/>
  <c r="I517" i="71"/>
  <c r="J517" i="71" s="1"/>
  <c r="O517" i="71"/>
  <c r="I497" i="71"/>
  <c r="J497" i="71" s="1"/>
  <c r="O497" i="71"/>
  <c r="I477" i="71"/>
  <c r="J477" i="71" s="1"/>
  <c r="O477" i="71"/>
  <c r="I457" i="71"/>
  <c r="J457" i="71" s="1"/>
  <c r="O457" i="71"/>
  <c r="I437" i="71"/>
  <c r="J437" i="71" s="1"/>
  <c r="O437" i="71"/>
  <c r="I417" i="71"/>
  <c r="J417" i="71" s="1"/>
  <c r="O417" i="71"/>
  <c r="I397" i="71"/>
  <c r="J397" i="71" s="1"/>
  <c r="O397" i="71"/>
  <c r="I377" i="71"/>
  <c r="J377" i="71" s="1"/>
  <c r="O377" i="71"/>
  <c r="I357" i="71"/>
  <c r="J357" i="71" s="1"/>
  <c r="O357" i="71"/>
  <c r="I337" i="71"/>
  <c r="J337" i="71" s="1"/>
  <c r="O337" i="71"/>
  <c r="I317" i="71"/>
  <c r="J317" i="71" s="1"/>
  <c r="O317" i="71"/>
  <c r="I297" i="71"/>
  <c r="J297" i="71" s="1"/>
  <c r="O297" i="71"/>
  <c r="I277" i="71"/>
  <c r="J277" i="71" s="1"/>
  <c r="O277" i="71"/>
  <c r="I257" i="71"/>
  <c r="J257" i="71" s="1"/>
  <c r="O257" i="71"/>
  <c r="I237" i="71"/>
  <c r="J237" i="71" s="1"/>
  <c r="O237" i="71"/>
  <c r="I217" i="71"/>
  <c r="J217" i="71" s="1"/>
  <c r="O217" i="71"/>
  <c r="I197" i="71"/>
  <c r="J197" i="71" s="1"/>
  <c r="O197" i="71"/>
  <c r="I177" i="71"/>
  <c r="J177" i="71" s="1"/>
  <c r="O177" i="71"/>
  <c r="I157" i="71"/>
  <c r="J157" i="71" s="1"/>
  <c r="O157" i="71"/>
  <c r="I137" i="71"/>
  <c r="J137" i="71" s="1"/>
  <c r="O137" i="71"/>
  <c r="I117" i="71"/>
  <c r="J117" i="71" s="1"/>
  <c r="O117" i="71"/>
  <c r="I97" i="71"/>
  <c r="J97" i="71" s="1"/>
  <c r="O97" i="71"/>
  <c r="O77" i="71"/>
  <c r="I77" i="71"/>
  <c r="J77" i="71" s="1"/>
  <c r="I57" i="71"/>
  <c r="J57" i="71" s="1"/>
  <c r="O57" i="71"/>
  <c r="I37" i="71"/>
  <c r="J37" i="71" s="1"/>
  <c r="O37" i="71"/>
  <c r="I17" i="71"/>
  <c r="J17" i="71" s="1"/>
  <c r="O17" i="71"/>
  <c r="O4936" i="71"/>
  <c r="I4936" i="71"/>
  <c r="J4936" i="71" s="1"/>
  <c r="O4896" i="71"/>
  <c r="I4896" i="71"/>
  <c r="J4896" i="71" s="1"/>
  <c r="I4876" i="71"/>
  <c r="J4876" i="71" s="1"/>
  <c r="O4876" i="71"/>
  <c r="I4856" i="71"/>
  <c r="J4856" i="71" s="1"/>
  <c r="O4856" i="71"/>
  <c r="O4836" i="71"/>
  <c r="I4836" i="71"/>
  <c r="J4836" i="71" s="1"/>
  <c r="O4816" i="71"/>
  <c r="I4816" i="71"/>
  <c r="J4816" i="71" s="1"/>
  <c r="O4796" i="71"/>
  <c r="I4796" i="71"/>
  <c r="J4796" i="71" s="1"/>
  <c r="I4776" i="71"/>
  <c r="J4776" i="71" s="1"/>
  <c r="O4776" i="71"/>
  <c r="I4756" i="71"/>
  <c r="J4756" i="71" s="1"/>
  <c r="O4756" i="71"/>
  <c r="O4716" i="71"/>
  <c r="I4716" i="71"/>
  <c r="J4716" i="71" s="1"/>
  <c r="I4676" i="71"/>
  <c r="J4676" i="71" s="1"/>
  <c r="O4676" i="71"/>
  <c r="I4656" i="71"/>
  <c r="J4656" i="71" s="1"/>
  <c r="O4656" i="71"/>
  <c r="O4636" i="71"/>
  <c r="I4636" i="71"/>
  <c r="J4636" i="71" s="1"/>
  <c r="O4616" i="71"/>
  <c r="I4616" i="71"/>
  <c r="J4616" i="71" s="1"/>
  <c r="I4576" i="71"/>
  <c r="J4576" i="71" s="1"/>
  <c r="O4576" i="71"/>
  <c r="I4556" i="71"/>
  <c r="J4556" i="71" s="1"/>
  <c r="O4556" i="71"/>
  <c r="O4516" i="71"/>
  <c r="I4516" i="71"/>
  <c r="J4516" i="71" s="1"/>
  <c r="O4496" i="71"/>
  <c r="I4496" i="71"/>
  <c r="J4496" i="71" s="1"/>
  <c r="I4476" i="71"/>
  <c r="J4476" i="71" s="1"/>
  <c r="O4476" i="71"/>
  <c r="I4456" i="71"/>
  <c r="J4456" i="71" s="1"/>
  <c r="O4456" i="71"/>
  <c r="O4436" i="71"/>
  <c r="I4436" i="71"/>
  <c r="J4436" i="71" s="1"/>
  <c r="O4416" i="71"/>
  <c r="I4416" i="71"/>
  <c r="J4416" i="71" s="1"/>
  <c r="O4396" i="71"/>
  <c r="I4396" i="71"/>
  <c r="J4396" i="71" s="1"/>
  <c r="I4376" i="71"/>
  <c r="J4376" i="71" s="1"/>
  <c r="O4376" i="71"/>
  <c r="I4356" i="71"/>
  <c r="J4356" i="71" s="1"/>
  <c r="O4356" i="71"/>
  <c r="O4336" i="71"/>
  <c r="I4336" i="71"/>
  <c r="J4336" i="71" s="1"/>
  <c r="O4296" i="71"/>
  <c r="I4296" i="71"/>
  <c r="J4296" i="71" s="1"/>
  <c r="I4276" i="71"/>
  <c r="J4276" i="71" s="1"/>
  <c r="O4276" i="71"/>
  <c r="I4256" i="71"/>
  <c r="J4256" i="71" s="1"/>
  <c r="O4256" i="71"/>
  <c r="O4216" i="71"/>
  <c r="I4216" i="71"/>
  <c r="J4216" i="71" s="1"/>
  <c r="O4196" i="71"/>
  <c r="I4196" i="71"/>
  <c r="J4196" i="71" s="1"/>
  <c r="I4176" i="71"/>
  <c r="J4176" i="71" s="1"/>
  <c r="O4176" i="71"/>
  <c r="I4156" i="71"/>
  <c r="J4156" i="71" s="1"/>
  <c r="O4156" i="71"/>
  <c r="O4116" i="71"/>
  <c r="I4116" i="71"/>
  <c r="J4116" i="71" s="1"/>
  <c r="O4096" i="71"/>
  <c r="I4096" i="71"/>
  <c r="J4096" i="71" s="1"/>
  <c r="I4076" i="71"/>
  <c r="J4076" i="71" s="1"/>
  <c r="O4076" i="71"/>
  <c r="I4056" i="71"/>
  <c r="J4056" i="71" s="1"/>
  <c r="O4056" i="71"/>
  <c r="O4036" i="71"/>
  <c r="I4036" i="71"/>
  <c r="J4036" i="71" s="1"/>
  <c r="O3996" i="71"/>
  <c r="I3996" i="71"/>
  <c r="J3996" i="71" s="1"/>
  <c r="I3976" i="71"/>
  <c r="J3976" i="71" s="1"/>
  <c r="O3976" i="71"/>
  <c r="I3956" i="71"/>
  <c r="J3956" i="71" s="1"/>
  <c r="O3956" i="71"/>
  <c r="O3936" i="71"/>
  <c r="I3936" i="71"/>
  <c r="J3936" i="71" s="1"/>
  <c r="O3916" i="71"/>
  <c r="I3916" i="71"/>
  <c r="J3916" i="71" s="1"/>
  <c r="O3896" i="71"/>
  <c r="I3896" i="71"/>
  <c r="J3896" i="71" s="1"/>
  <c r="I3876" i="71"/>
  <c r="J3876" i="71" s="1"/>
  <c r="O3876" i="71"/>
  <c r="I3856" i="71"/>
  <c r="J3856" i="71" s="1"/>
  <c r="O3856" i="71"/>
  <c r="O3836" i="71"/>
  <c r="I3836" i="71"/>
  <c r="J3836" i="71" s="1"/>
  <c r="O3816" i="71"/>
  <c r="I3816" i="71"/>
  <c r="J3816" i="71" s="1"/>
  <c r="O3796" i="71"/>
  <c r="I3796" i="71"/>
  <c r="J3796" i="71" s="1"/>
  <c r="I3776" i="71"/>
  <c r="J3776" i="71" s="1"/>
  <c r="O3776" i="71"/>
  <c r="O3756" i="71"/>
  <c r="I3756" i="71"/>
  <c r="J3756" i="71" s="1"/>
  <c r="O3716" i="71"/>
  <c r="I3716" i="71"/>
  <c r="J3716" i="71" s="1"/>
  <c r="I3696" i="71"/>
  <c r="J3696" i="71" s="1"/>
  <c r="O3696" i="71"/>
  <c r="I3676" i="71"/>
  <c r="J3676" i="71" s="1"/>
  <c r="O3676" i="71"/>
  <c r="I3656" i="71"/>
  <c r="J3656" i="71" s="1"/>
  <c r="O3656" i="71"/>
  <c r="I3636" i="71"/>
  <c r="J3636" i="71" s="1"/>
  <c r="O3636" i="71"/>
  <c r="I3616" i="71"/>
  <c r="J3616" i="71" s="1"/>
  <c r="O3616" i="71"/>
  <c r="I3596" i="71"/>
  <c r="J3596" i="71" s="1"/>
  <c r="O3596" i="71"/>
  <c r="O3576" i="71"/>
  <c r="I3576" i="71"/>
  <c r="J3576" i="71" s="1"/>
  <c r="O3556" i="71"/>
  <c r="I3556" i="71"/>
  <c r="J3556" i="71" s="1"/>
  <c r="I3536" i="71"/>
  <c r="J3536" i="71" s="1"/>
  <c r="O3536" i="71"/>
  <c r="I3516" i="71"/>
  <c r="J3516" i="71" s="1"/>
  <c r="O3516" i="71"/>
  <c r="O3496" i="71"/>
  <c r="I3496" i="71"/>
  <c r="J3496" i="71" s="1"/>
  <c r="I3476" i="71"/>
  <c r="J3476" i="71" s="1"/>
  <c r="O3476" i="71"/>
  <c r="I3456" i="71"/>
  <c r="J3456" i="71" s="1"/>
  <c r="O3456" i="71"/>
  <c r="O3436" i="71"/>
  <c r="I3436" i="71"/>
  <c r="J3436" i="71" s="1"/>
  <c r="O3416" i="71"/>
  <c r="I3416" i="71"/>
  <c r="J3416" i="71" s="1"/>
  <c r="I3396" i="71"/>
  <c r="J3396" i="71" s="1"/>
  <c r="O3396" i="71"/>
  <c r="O3376" i="71"/>
  <c r="I3376" i="71"/>
  <c r="J3376" i="71" s="1"/>
  <c r="O3356" i="71"/>
  <c r="I3356" i="71"/>
  <c r="J3356" i="71" s="1"/>
  <c r="I3336" i="71"/>
  <c r="J3336" i="71" s="1"/>
  <c r="O3336" i="71"/>
  <c r="O3316" i="71"/>
  <c r="I3316" i="71"/>
  <c r="J3316" i="71" s="1"/>
  <c r="I3296" i="71"/>
  <c r="J3296" i="71" s="1"/>
  <c r="O3296" i="71"/>
  <c r="I3276" i="71"/>
  <c r="J3276" i="71" s="1"/>
  <c r="O3276" i="71"/>
  <c r="I3256" i="71"/>
  <c r="J3256" i="71" s="1"/>
  <c r="O3256" i="71"/>
  <c r="I3236" i="71"/>
  <c r="J3236" i="71" s="1"/>
  <c r="O3236" i="71"/>
  <c r="I3216" i="71"/>
  <c r="J3216" i="71" s="1"/>
  <c r="O3216" i="71"/>
  <c r="I3176" i="71"/>
  <c r="J3176" i="71" s="1"/>
  <c r="O3176" i="71"/>
  <c r="I3156" i="71"/>
  <c r="J3156" i="71" s="1"/>
  <c r="O3156" i="71"/>
  <c r="I3136" i="71"/>
  <c r="J3136" i="71" s="1"/>
  <c r="O3136" i="71"/>
  <c r="O3116" i="71"/>
  <c r="I3116" i="71"/>
  <c r="J3116" i="71" s="1"/>
  <c r="I3096" i="71"/>
  <c r="J3096" i="71" s="1"/>
  <c r="O3096" i="71"/>
  <c r="I3076" i="71"/>
  <c r="J3076" i="71" s="1"/>
  <c r="O3076" i="71"/>
  <c r="O3056" i="71"/>
  <c r="I3056" i="71"/>
  <c r="J3056" i="71" s="1"/>
  <c r="O3036" i="71"/>
  <c r="I3036" i="71"/>
  <c r="J3036" i="71" s="1"/>
  <c r="O3016" i="71"/>
  <c r="I3016" i="71"/>
  <c r="J3016" i="71" s="1"/>
  <c r="I2996" i="71"/>
  <c r="J2996" i="71" s="1"/>
  <c r="O2996" i="71"/>
  <c r="I2956" i="71"/>
  <c r="J2956" i="71" s="1"/>
  <c r="O2956" i="71"/>
  <c r="O2936" i="71"/>
  <c r="I2936" i="71"/>
  <c r="J2936" i="71" s="1"/>
  <c r="I2916" i="71"/>
  <c r="J2916" i="71" s="1"/>
  <c r="O2916" i="71"/>
  <c r="O2896" i="71"/>
  <c r="I2896" i="71"/>
  <c r="J2896" i="71" s="1"/>
  <c r="I2876" i="71"/>
  <c r="J2876" i="71" s="1"/>
  <c r="O2876" i="71"/>
  <c r="I2856" i="71"/>
  <c r="J2856" i="71" s="1"/>
  <c r="O2856" i="71"/>
  <c r="O2836" i="71"/>
  <c r="I2836" i="71"/>
  <c r="J2836" i="71" s="1"/>
  <c r="O2816" i="71"/>
  <c r="I2816" i="71"/>
  <c r="J2816" i="71" s="1"/>
  <c r="I2776" i="71"/>
  <c r="J2776" i="71" s="1"/>
  <c r="O2776" i="71"/>
  <c r="I2756" i="71"/>
  <c r="J2756" i="71" s="1"/>
  <c r="O2756" i="71"/>
  <c r="O2736" i="71"/>
  <c r="I2736" i="71"/>
  <c r="J2736" i="71" s="1"/>
  <c r="I2716" i="71"/>
  <c r="J2716" i="71" s="1"/>
  <c r="O2716" i="71"/>
  <c r="I2696" i="71"/>
  <c r="J2696" i="71" s="1"/>
  <c r="O2696" i="71"/>
  <c r="O2676" i="71"/>
  <c r="I2676" i="71"/>
  <c r="J2676" i="71" s="1"/>
  <c r="I2656" i="71"/>
  <c r="J2656" i="71" s="1"/>
  <c r="O2656" i="71"/>
  <c r="O2636" i="71"/>
  <c r="I2636" i="71"/>
  <c r="J2636" i="71" s="1"/>
  <c r="I2616" i="71"/>
  <c r="J2616" i="71" s="1"/>
  <c r="O2616" i="71"/>
  <c r="I2596" i="71"/>
  <c r="J2596" i="71" s="1"/>
  <c r="O2596" i="71"/>
  <c r="I2576" i="71"/>
  <c r="J2576" i="71" s="1"/>
  <c r="O2576" i="71"/>
  <c r="O2556" i="71"/>
  <c r="I2556" i="71"/>
  <c r="J2556" i="71" s="1"/>
  <c r="I2536" i="71"/>
  <c r="J2536" i="71" s="1"/>
  <c r="O2536" i="71"/>
  <c r="I2516" i="71"/>
  <c r="J2516" i="71" s="1"/>
  <c r="O2516" i="71"/>
  <c r="I2496" i="71"/>
  <c r="J2496" i="71" s="1"/>
  <c r="O2496" i="71"/>
  <c r="I2456" i="71"/>
  <c r="J2456" i="71" s="1"/>
  <c r="O2456" i="71"/>
  <c r="I2436" i="71"/>
  <c r="J2436" i="71" s="1"/>
  <c r="O2436" i="71"/>
  <c r="O2416" i="71"/>
  <c r="I2416" i="71"/>
  <c r="J2416" i="71" s="1"/>
  <c r="I2396" i="71"/>
  <c r="J2396" i="71" s="1"/>
  <c r="O2396" i="71"/>
  <c r="O2376" i="71"/>
  <c r="I2376" i="71"/>
  <c r="J2376" i="71" s="1"/>
  <c r="I2356" i="71"/>
  <c r="J2356" i="71" s="1"/>
  <c r="O2356" i="71"/>
  <c r="I2336" i="71"/>
  <c r="J2336" i="71" s="1"/>
  <c r="O2336" i="71"/>
  <c r="I2316" i="71"/>
  <c r="J2316" i="71" s="1"/>
  <c r="O2316" i="71"/>
  <c r="I2296" i="71"/>
  <c r="J2296" i="71" s="1"/>
  <c r="O2296" i="71"/>
  <c r="I2256" i="71"/>
  <c r="J2256" i="71" s="1"/>
  <c r="O2256" i="71"/>
  <c r="I2216" i="71"/>
  <c r="J2216" i="71" s="1"/>
  <c r="O2216" i="71"/>
  <c r="I2196" i="71"/>
  <c r="J2196" i="71" s="1"/>
  <c r="O2196" i="71"/>
  <c r="I2176" i="71"/>
  <c r="J2176" i="71" s="1"/>
  <c r="O2176" i="71"/>
  <c r="O2156" i="71"/>
  <c r="I2156" i="71"/>
  <c r="J2156" i="71" s="1"/>
  <c r="I2136" i="71"/>
  <c r="J2136" i="71" s="1"/>
  <c r="O2136" i="71"/>
  <c r="I2096" i="71"/>
  <c r="J2096" i="71" s="1"/>
  <c r="O2096" i="71"/>
  <c r="I2076" i="71"/>
  <c r="J2076" i="71" s="1"/>
  <c r="O2076" i="71"/>
  <c r="I2056" i="71"/>
  <c r="J2056" i="71" s="1"/>
  <c r="O2056" i="71"/>
  <c r="O2036" i="71"/>
  <c r="I2036" i="71"/>
  <c r="J2036" i="71" s="1"/>
  <c r="I2016" i="71"/>
  <c r="J2016" i="71" s="1"/>
  <c r="O2016" i="71"/>
  <c r="O1996" i="71"/>
  <c r="I1996" i="71"/>
  <c r="J1996" i="71" s="1"/>
  <c r="I1976" i="71"/>
  <c r="J1976" i="71" s="1"/>
  <c r="O1976" i="71"/>
  <c r="I1956" i="71"/>
  <c r="J1956" i="71" s="1"/>
  <c r="O1956" i="71"/>
  <c r="I1936" i="71"/>
  <c r="J1936" i="71" s="1"/>
  <c r="O1936" i="71"/>
  <c r="I1916" i="71"/>
  <c r="J1916" i="71" s="1"/>
  <c r="O1916" i="71"/>
  <c r="I1896" i="71"/>
  <c r="J1896" i="71" s="1"/>
  <c r="O1896" i="71"/>
  <c r="O1876" i="71"/>
  <c r="I1876" i="71"/>
  <c r="J1876" i="71" s="1"/>
  <c r="I1856" i="71"/>
  <c r="J1856" i="71" s="1"/>
  <c r="O1856" i="71"/>
  <c r="I1836" i="71"/>
  <c r="J1836" i="71" s="1"/>
  <c r="O1836" i="71"/>
  <c r="I1816" i="71"/>
  <c r="J1816" i="71" s="1"/>
  <c r="O1816" i="71"/>
  <c r="I1796" i="71"/>
  <c r="J1796" i="71" s="1"/>
  <c r="O1796" i="71"/>
  <c r="I1776" i="71"/>
  <c r="J1776" i="71" s="1"/>
  <c r="O1776" i="71"/>
  <c r="I1756" i="71"/>
  <c r="J1756" i="71" s="1"/>
  <c r="O1756" i="71"/>
  <c r="O1736" i="71"/>
  <c r="I1736" i="71"/>
  <c r="J1736" i="71" s="1"/>
  <c r="I1716" i="71"/>
  <c r="J1716" i="71" s="1"/>
  <c r="O1716" i="71"/>
  <c r="I1696" i="71"/>
  <c r="J1696" i="71" s="1"/>
  <c r="O1696" i="71"/>
  <c r="O1676" i="71"/>
  <c r="I1676" i="71"/>
  <c r="J1676" i="71" s="1"/>
  <c r="O1656" i="71"/>
  <c r="I1656" i="71"/>
  <c r="J1656" i="71" s="1"/>
  <c r="I1636" i="71"/>
  <c r="J1636" i="71" s="1"/>
  <c r="O1636" i="71"/>
  <c r="I1616" i="71"/>
  <c r="J1616" i="71" s="1"/>
  <c r="O1616" i="71"/>
  <c r="I1596" i="71"/>
  <c r="J1596" i="71" s="1"/>
  <c r="O1596" i="71"/>
  <c r="I1576" i="71"/>
  <c r="J1576" i="71" s="1"/>
  <c r="O1576" i="71"/>
  <c r="I1556" i="71"/>
  <c r="J1556" i="71" s="1"/>
  <c r="O1556" i="71"/>
  <c r="I1536" i="71"/>
  <c r="J1536" i="71" s="1"/>
  <c r="O1536" i="71"/>
  <c r="I1496" i="71"/>
  <c r="J1496" i="71" s="1"/>
  <c r="O1496" i="71"/>
  <c r="I1476" i="71"/>
  <c r="J1476" i="71" s="1"/>
  <c r="O1476" i="71"/>
  <c r="O1456" i="71"/>
  <c r="I1456" i="71"/>
  <c r="J1456" i="71" s="1"/>
  <c r="I1436" i="71"/>
  <c r="J1436" i="71" s="1"/>
  <c r="O1436" i="71"/>
  <c r="I1416" i="71"/>
  <c r="J1416" i="71" s="1"/>
  <c r="O1416" i="71"/>
  <c r="I1396" i="71"/>
  <c r="J1396" i="71" s="1"/>
  <c r="O1396" i="71"/>
  <c r="I1376" i="71"/>
  <c r="J1376" i="71" s="1"/>
  <c r="O1376" i="71"/>
  <c r="O1356" i="71"/>
  <c r="I1356" i="71"/>
  <c r="J1356" i="71" s="1"/>
  <c r="I1336" i="71"/>
  <c r="J1336" i="71" s="1"/>
  <c r="O1336" i="71"/>
  <c r="I1316" i="71"/>
  <c r="J1316" i="71" s="1"/>
  <c r="O1316" i="71"/>
  <c r="I1296" i="71"/>
  <c r="J1296" i="71" s="1"/>
  <c r="O1296" i="71"/>
  <c r="I1276" i="71"/>
  <c r="J1276" i="71" s="1"/>
  <c r="O1276" i="71"/>
  <c r="I1256" i="71"/>
  <c r="J1256" i="71" s="1"/>
  <c r="O1256" i="71"/>
  <c r="O1236" i="71"/>
  <c r="I1236" i="71"/>
  <c r="J1236" i="71" s="1"/>
  <c r="I1216" i="71"/>
  <c r="J1216" i="71" s="1"/>
  <c r="O1216" i="71"/>
  <c r="I1196" i="71"/>
  <c r="J1196" i="71" s="1"/>
  <c r="O1196" i="71"/>
  <c r="I1176" i="71"/>
  <c r="J1176" i="71" s="1"/>
  <c r="O1176" i="71"/>
  <c r="I1156" i="71"/>
  <c r="J1156" i="71" s="1"/>
  <c r="O1156" i="71"/>
  <c r="I1136" i="71"/>
  <c r="J1136" i="71" s="1"/>
  <c r="O1136" i="71"/>
  <c r="I1116" i="71"/>
  <c r="J1116" i="71" s="1"/>
  <c r="O1116" i="71"/>
  <c r="O1096" i="71"/>
  <c r="I1096" i="71"/>
  <c r="J1096" i="71" s="1"/>
  <c r="I1076" i="71"/>
  <c r="J1076" i="71" s="1"/>
  <c r="O1076" i="71"/>
  <c r="I1056" i="71"/>
  <c r="J1056" i="71" s="1"/>
  <c r="O1056" i="71"/>
  <c r="O1036" i="71"/>
  <c r="I1036" i="71"/>
  <c r="J1036" i="71" s="1"/>
  <c r="I1016" i="71"/>
  <c r="J1016" i="71" s="1"/>
  <c r="O1016" i="71"/>
  <c r="I996" i="71"/>
  <c r="J996" i="71" s="1"/>
  <c r="O996" i="71"/>
  <c r="O976" i="71"/>
  <c r="I976" i="71"/>
  <c r="J976" i="71" s="1"/>
  <c r="I956" i="71"/>
  <c r="J956" i="71" s="1"/>
  <c r="O956" i="71"/>
  <c r="I936" i="71"/>
  <c r="J936" i="71" s="1"/>
  <c r="O936" i="71"/>
  <c r="I916" i="71"/>
  <c r="J916" i="71" s="1"/>
  <c r="O916" i="71"/>
  <c r="I896" i="71"/>
  <c r="J896" i="71" s="1"/>
  <c r="O896" i="71"/>
  <c r="I876" i="71"/>
  <c r="J876" i="71" s="1"/>
  <c r="O876" i="71"/>
  <c r="I856" i="71"/>
  <c r="J856" i="71" s="1"/>
  <c r="O856" i="71"/>
  <c r="I836" i="71"/>
  <c r="J836" i="71" s="1"/>
  <c r="O836" i="71"/>
  <c r="O816" i="71"/>
  <c r="I816" i="71"/>
  <c r="J816" i="71" s="1"/>
  <c r="I796" i="71"/>
  <c r="J796" i="71" s="1"/>
  <c r="O796" i="71"/>
  <c r="O776" i="71"/>
  <c r="I776" i="71"/>
  <c r="J776" i="71" s="1"/>
  <c r="I756" i="71"/>
  <c r="J756" i="71" s="1"/>
  <c r="O756" i="71"/>
  <c r="I736" i="71"/>
  <c r="J736" i="71" s="1"/>
  <c r="O736" i="71"/>
  <c r="I716" i="71"/>
  <c r="J716" i="71" s="1"/>
  <c r="O716" i="71"/>
  <c r="O696" i="71"/>
  <c r="I696" i="71"/>
  <c r="J696" i="71" s="1"/>
  <c r="I676" i="71"/>
  <c r="J676" i="71" s="1"/>
  <c r="O676" i="71"/>
  <c r="I656" i="71"/>
  <c r="J656" i="71" s="1"/>
  <c r="O656" i="71"/>
  <c r="O636" i="71"/>
  <c r="I636" i="71"/>
  <c r="J636" i="71" s="1"/>
  <c r="I616" i="71"/>
  <c r="J616" i="71" s="1"/>
  <c r="O616" i="71"/>
  <c r="I596" i="71"/>
  <c r="J596" i="71" s="1"/>
  <c r="O596" i="71"/>
  <c r="O576" i="71"/>
  <c r="I576" i="71"/>
  <c r="J576" i="71" s="1"/>
  <c r="I556" i="71"/>
  <c r="J556" i="71" s="1"/>
  <c r="O556" i="71"/>
  <c r="O536" i="71"/>
  <c r="I536" i="71"/>
  <c r="J536" i="71" s="1"/>
  <c r="I516" i="71"/>
  <c r="J516" i="71" s="1"/>
  <c r="O516" i="71"/>
  <c r="I496" i="71"/>
  <c r="J496" i="71" s="1"/>
  <c r="O496" i="71"/>
  <c r="I476" i="71"/>
  <c r="J476" i="71" s="1"/>
  <c r="O476" i="71"/>
  <c r="O456" i="71"/>
  <c r="I456" i="71"/>
  <c r="J456" i="71" s="1"/>
  <c r="I436" i="71"/>
  <c r="J436" i="71" s="1"/>
  <c r="O436" i="71"/>
  <c r="I416" i="71"/>
  <c r="J416" i="71" s="1"/>
  <c r="O416" i="71"/>
  <c r="I396" i="71"/>
  <c r="J396" i="71" s="1"/>
  <c r="O396" i="71"/>
  <c r="O376" i="71"/>
  <c r="I376" i="71"/>
  <c r="J376" i="71" s="1"/>
  <c r="I356" i="71"/>
  <c r="J356" i="71" s="1"/>
  <c r="O356" i="71"/>
  <c r="I336" i="71"/>
  <c r="J336" i="71" s="1"/>
  <c r="O336" i="71"/>
  <c r="I316" i="71"/>
  <c r="J316" i="71" s="1"/>
  <c r="O316" i="71"/>
  <c r="I296" i="71"/>
  <c r="J296" i="71" s="1"/>
  <c r="O296" i="71"/>
  <c r="I276" i="71"/>
  <c r="J276" i="71" s="1"/>
  <c r="O276" i="71"/>
  <c r="O256" i="71"/>
  <c r="I256" i="71"/>
  <c r="J256" i="71" s="1"/>
  <c r="I236" i="71"/>
  <c r="J236" i="71" s="1"/>
  <c r="O236" i="71"/>
  <c r="I216" i="71"/>
  <c r="J216" i="71" s="1"/>
  <c r="O216" i="71"/>
  <c r="I196" i="71"/>
  <c r="J196" i="71" s="1"/>
  <c r="O196" i="71"/>
  <c r="I176" i="71"/>
  <c r="J176" i="71" s="1"/>
  <c r="O176" i="71"/>
  <c r="I156" i="71"/>
  <c r="J156" i="71" s="1"/>
  <c r="O156" i="71"/>
  <c r="I136" i="71"/>
  <c r="J136" i="71" s="1"/>
  <c r="O136" i="71"/>
  <c r="I116" i="71"/>
  <c r="J116" i="71" s="1"/>
  <c r="O116" i="71"/>
  <c r="I96" i="71"/>
  <c r="J96" i="71" s="1"/>
  <c r="O96" i="71"/>
  <c r="O76" i="71"/>
  <c r="I76" i="71"/>
  <c r="J76" i="71" s="1"/>
  <c r="I56" i="71"/>
  <c r="J56" i="71" s="1"/>
  <c r="O56" i="71"/>
  <c r="I36" i="71"/>
  <c r="J36" i="71" s="1"/>
  <c r="O36" i="71"/>
  <c r="I16" i="71"/>
  <c r="J16" i="71" s="1"/>
  <c r="O16" i="71"/>
  <c r="I4912" i="71"/>
  <c r="J4912" i="71" s="1"/>
  <c r="I1516" i="71"/>
  <c r="J1516" i="71" s="1"/>
  <c r="I1012" i="71"/>
  <c r="J1012" i="71" s="1"/>
  <c r="I2019" i="71"/>
  <c r="J2019" i="71" s="1"/>
  <c r="O2019" i="71"/>
  <c r="O1959" i="71"/>
  <c r="I1959" i="71"/>
  <c r="J1959" i="71" s="1"/>
  <c r="I1919" i="71"/>
  <c r="J1919" i="71" s="1"/>
  <c r="O1919" i="71"/>
  <c r="I1839" i="71"/>
  <c r="J1839" i="71" s="1"/>
  <c r="O1839" i="71"/>
  <c r="I1759" i="71"/>
  <c r="J1759" i="71" s="1"/>
  <c r="O1759" i="71"/>
  <c r="O1699" i="71"/>
  <c r="I1699" i="71"/>
  <c r="J1699" i="71" s="1"/>
  <c r="I1639" i="71"/>
  <c r="J1639" i="71" s="1"/>
  <c r="O1639" i="71"/>
  <c r="I1599" i="71"/>
  <c r="J1599" i="71" s="1"/>
  <c r="O1599" i="71"/>
  <c r="I1559" i="71"/>
  <c r="J1559" i="71" s="1"/>
  <c r="O1559" i="71"/>
  <c r="I1519" i="71"/>
  <c r="J1519" i="71" s="1"/>
  <c r="O1519" i="71"/>
  <c r="I1459" i="71"/>
  <c r="J1459" i="71" s="1"/>
  <c r="O1459" i="71"/>
  <c r="I1399" i="71"/>
  <c r="J1399" i="71" s="1"/>
  <c r="O1399" i="71"/>
  <c r="I1359" i="71"/>
  <c r="J1359" i="71" s="1"/>
  <c r="O1359" i="71"/>
  <c r="I173" i="71"/>
  <c r="J173" i="71" s="1"/>
  <c r="I1739" i="71"/>
  <c r="J1739" i="71" s="1"/>
  <c r="O1739" i="71"/>
  <c r="O1419" i="71"/>
  <c r="I1419" i="71"/>
  <c r="J1419" i="71" s="1"/>
  <c r="I4893" i="71"/>
  <c r="J4893" i="71" s="1"/>
  <c r="I4138" i="71"/>
  <c r="J4138" i="71" s="1"/>
  <c r="I3313" i="71"/>
  <c r="J3313" i="71" s="1"/>
  <c r="I2476" i="71"/>
  <c r="J2476" i="71" s="1"/>
  <c r="I1833" i="71"/>
  <c r="J1833" i="71" s="1"/>
  <c r="I1899" i="71"/>
  <c r="J1899" i="71" s="1"/>
  <c r="O1899" i="71"/>
  <c r="I1679" i="71"/>
  <c r="J1679" i="71" s="1"/>
  <c r="O1679" i="71"/>
  <c r="I1479" i="71"/>
  <c r="J1479" i="71" s="1"/>
  <c r="O1479" i="71"/>
  <c r="O4933" i="71"/>
  <c r="I4933" i="71"/>
  <c r="J4933" i="71" s="1"/>
  <c r="I4873" i="71"/>
  <c r="J4873" i="71" s="1"/>
  <c r="O4873" i="71"/>
  <c r="I4853" i="71"/>
  <c r="J4853" i="71" s="1"/>
  <c r="O4853" i="71"/>
  <c r="O4833" i="71"/>
  <c r="I4833" i="71"/>
  <c r="J4833" i="71" s="1"/>
  <c r="O4793" i="71"/>
  <c r="I4793" i="71"/>
  <c r="J4793" i="71" s="1"/>
  <c r="I4773" i="71"/>
  <c r="J4773" i="71" s="1"/>
  <c r="O4773" i="71"/>
  <c r="I4753" i="71"/>
  <c r="J4753" i="71" s="1"/>
  <c r="O4753" i="71"/>
  <c r="O4733" i="71"/>
  <c r="I4733" i="71"/>
  <c r="J4733" i="71" s="1"/>
  <c r="O4713" i="71"/>
  <c r="I4713" i="71"/>
  <c r="J4713" i="71" s="1"/>
  <c r="O4693" i="71"/>
  <c r="I4693" i="71"/>
  <c r="J4693" i="71" s="1"/>
  <c r="I4673" i="71"/>
  <c r="J4673" i="71" s="1"/>
  <c r="O4673" i="71"/>
  <c r="I4653" i="71"/>
  <c r="J4653" i="71" s="1"/>
  <c r="O4653" i="71"/>
  <c r="O4633" i="71"/>
  <c r="I4633" i="71"/>
  <c r="J4633" i="71" s="1"/>
  <c r="O4613" i="71"/>
  <c r="I4613" i="71"/>
  <c r="J4613" i="71" s="1"/>
  <c r="I4573" i="71"/>
  <c r="J4573" i="71" s="1"/>
  <c r="O4573" i="71"/>
  <c r="I4553" i="71"/>
  <c r="J4553" i="71" s="1"/>
  <c r="O4553" i="71"/>
  <c r="O4533" i="71"/>
  <c r="I4533" i="71"/>
  <c r="J4533" i="71" s="1"/>
  <c r="O4513" i="71"/>
  <c r="I4513" i="71"/>
  <c r="J4513" i="71" s="1"/>
  <c r="O4493" i="71"/>
  <c r="I4493" i="71"/>
  <c r="J4493" i="71" s="1"/>
  <c r="I4473" i="71"/>
  <c r="J4473" i="71" s="1"/>
  <c r="O4473" i="71"/>
  <c r="I4453" i="71"/>
  <c r="J4453" i="71" s="1"/>
  <c r="O4453" i="71"/>
  <c r="O4413" i="71"/>
  <c r="I4413" i="71"/>
  <c r="J4413" i="71" s="1"/>
  <c r="O4393" i="71"/>
  <c r="I4393" i="71"/>
  <c r="J4393" i="71" s="1"/>
  <c r="I4373" i="71"/>
  <c r="J4373" i="71" s="1"/>
  <c r="O4373" i="71"/>
  <c r="I4353" i="71"/>
  <c r="J4353" i="71" s="1"/>
  <c r="O4353" i="71"/>
  <c r="O4333" i="71"/>
  <c r="I4333" i="71"/>
  <c r="J4333" i="71" s="1"/>
  <c r="O4313" i="71"/>
  <c r="I4313" i="71"/>
  <c r="J4313" i="71" s="1"/>
  <c r="O4293" i="71"/>
  <c r="I4293" i="71"/>
  <c r="J4293" i="71" s="1"/>
  <c r="I4273" i="71"/>
  <c r="J4273" i="71" s="1"/>
  <c r="O4273" i="71"/>
  <c r="I4253" i="71"/>
  <c r="J4253" i="71" s="1"/>
  <c r="O4253" i="71"/>
  <c r="O4233" i="71"/>
  <c r="I4233" i="71"/>
  <c r="J4233" i="71" s="1"/>
  <c r="O4213" i="71"/>
  <c r="I4213" i="71"/>
  <c r="J4213" i="71" s="1"/>
  <c r="O4193" i="71"/>
  <c r="I4193" i="71"/>
  <c r="J4193" i="71" s="1"/>
  <c r="I4173" i="71"/>
  <c r="J4173" i="71" s="1"/>
  <c r="O4173" i="71"/>
  <c r="I4153" i="71"/>
  <c r="J4153" i="71" s="1"/>
  <c r="O4153" i="71"/>
  <c r="O4133" i="71"/>
  <c r="I4133" i="71"/>
  <c r="J4133" i="71" s="1"/>
  <c r="O4113" i="71"/>
  <c r="I4113" i="71"/>
  <c r="J4113" i="71" s="1"/>
  <c r="O4093" i="71"/>
  <c r="I4093" i="71"/>
  <c r="J4093" i="71" s="1"/>
  <c r="I4073" i="71"/>
  <c r="J4073" i="71" s="1"/>
  <c r="O4073" i="71"/>
  <c r="I4053" i="71"/>
  <c r="J4053" i="71" s="1"/>
  <c r="O4053" i="71"/>
  <c r="O4033" i="71"/>
  <c r="I4033" i="71"/>
  <c r="J4033" i="71" s="1"/>
  <c r="O4013" i="71"/>
  <c r="I4013" i="71"/>
  <c r="J4013" i="71" s="1"/>
  <c r="O3993" i="71"/>
  <c r="I3993" i="71"/>
  <c r="J3993" i="71" s="1"/>
  <c r="I3973" i="71"/>
  <c r="J3973" i="71" s="1"/>
  <c r="O3973" i="71"/>
  <c r="I3953" i="71"/>
  <c r="J3953" i="71" s="1"/>
  <c r="O3953" i="71"/>
  <c r="O3933" i="71"/>
  <c r="I3933" i="71"/>
  <c r="J3933" i="71" s="1"/>
  <c r="O3893" i="71"/>
  <c r="I3893" i="71"/>
  <c r="J3893" i="71" s="1"/>
  <c r="I3873" i="71"/>
  <c r="J3873" i="71" s="1"/>
  <c r="O3873" i="71"/>
  <c r="I3853" i="71"/>
  <c r="J3853" i="71" s="1"/>
  <c r="O3853" i="71"/>
  <c r="O3833" i="71"/>
  <c r="I3833" i="71"/>
  <c r="J3833" i="71" s="1"/>
  <c r="O3813" i="71"/>
  <c r="I3813" i="71"/>
  <c r="J3813" i="71" s="1"/>
  <c r="O3793" i="71"/>
  <c r="I3793" i="71"/>
  <c r="J3793" i="71" s="1"/>
  <c r="I3773" i="71"/>
  <c r="J3773" i="71" s="1"/>
  <c r="O3773" i="71"/>
  <c r="I3753" i="71"/>
  <c r="J3753" i="71" s="1"/>
  <c r="O3753" i="71"/>
  <c r="O3733" i="71"/>
  <c r="I3733" i="71"/>
  <c r="J3733" i="71" s="1"/>
  <c r="O3713" i="71"/>
  <c r="I3713" i="71"/>
  <c r="J3713" i="71" s="1"/>
  <c r="I3693" i="71"/>
  <c r="J3693" i="71" s="1"/>
  <c r="O3693" i="71"/>
  <c r="I3673" i="71"/>
  <c r="J3673" i="71" s="1"/>
  <c r="O3673" i="71"/>
  <c r="O3653" i="71"/>
  <c r="I3653" i="71"/>
  <c r="J3653" i="71" s="1"/>
  <c r="I3613" i="71"/>
  <c r="J3613" i="71" s="1"/>
  <c r="O3613" i="71"/>
  <c r="I3593" i="71"/>
  <c r="J3593" i="71" s="1"/>
  <c r="O3593" i="71"/>
  <c r="I3573" i="71"/>
  <c r="J3573" i="71" s="1"/>
  <c r="O3573" i="71"/>
  <c r="I3553" i="71"/>
  <c r="J3553" i="71" s="1"/>
  <c r="O3553" i="71"/>
  <c r="I3513" i="71"/>
  <c r="J3513" i="71" s="1"/>
  <c r="O3513" i="71"/>
  <c r="O3473" i="71"/>
  <c r="I3473" i="71"/>
  <c r="J3473" i="71" s="1"/>
  <c r="I3453" i="71"/>
  <c r="J3453" i="71" s="1"/>
  <c r="O3453" i="71"/>
  <c r="O3433" i="71"/>
  <c r="I3433" i="71"/>
  <c r="J3433" i="71" s="1"/>
  <c r="O3413" i="71"/>
  <c r="I3413" i="71"/>
  <c r="J3413" i="71" s="1"/>
  <c r="I3393" i="71"/>
  <c r="J3393" i="71" s="1"/>
  <c r="O3393" i="71"/>
  <c r="O3373" i="71"/>
  <c r="I3373" i="71"/>
  <c r="J3373" i="71" s="1"/>
  <c r="O3353" i="71"/>
  <c r="I3353" i="71"/>
  <c r="J3353" i="71" s="1"/>
  <c r="I3333" i="71"/>
  <c r="J3333" i="71" s="1"/>
  <c r="O3333" i="71"/>
  <c r="I3293" i="71"/>
  <c r="J3293" i="71" s="1"/>
  <c r="O3293" i="71"/>
  <c r="I3273" i="71"/>
  <c r="J3273" i="71" s="1"/>
  <c r="O3273" i="71"/>
  <c r="O3253" i="71"/>
  <c r="I3253" i="71"/>
  <c r="J3253" i="71" s="1"/>
  <c r="I3233" i="71"/>
  <c r="J3233" i="71" s="1"/>
  <c r="O3233" i="71"/>
  <c r="I3213" i="71"/>
  <c r="J3213" i="71" s="1"/>
  <c r="O3213" i="71"/>
  <c r="I3193" i="71"/>
  <c r="J3193" i="71" s="1"/>
  <c r="O3193" i="71"/>
  <c r="I3173" i="71"/>
  <c r="J3173" i="71" s="1"/>
  <c r="O3173" i="71"/>
  <c r="I3153" i="71"/>
  <c r="J3153" i="71" s="1"/>
  <c r="O3153" i="71"/>
  <c r="I3133" i="71"/>
  <c r="J3133" i="71" s="1"/>
  <c r="O3133" i="71"/>
  <c r="I3113" i="71"/>
  <c r="J3113" i="71" s="1"/>
  <c r="O3113" i="71"/>
  <c r="O3093" i="71"/>
  <c r="I3093" i="71"/>
  <c r="J3093" i="71" s="1"/>
  <c r="I3053" i="71"/>
  <c r="J3053" i="71" s="1"/>
  <c r="O3053" i="71"/>
  <c r="O3033" i="71"/>
  <c r="I3033" i="71"/>
  <c r="J3033" i="71" s="1"/>
  <c r="O3013" i="71"/>
  <c r="I3013" i="71"/>
  <c r="J3013" i="71" s="1"/>
  <c r="I2993" i="71"/>
  <c r="J2993" i="71" s="1"/>
  <c r="O2993" i="71"/>
  <c r="I2973" i="71"/>
  <c r="J2973" i="71" s="1"/>
  <c r="O2973" i="71"/>
  <c r="I2953" i="71"/>
  <c r="J2953" i="71" s="1"/>
  <c r="O2953" i="71"/>
  <c r="O2933" i="71"/>
  <c r="I2933" i="71"/>
  <c r="J2933" i="71" s="1"/>
  <c r="I2913" i="71"/>
  <c r="J2913" i="71" s="1"/>
  <c r="O2913" i="71"/>
  <c r="I2893" i="71"/>
  <c r="J2893" i="71" s="1"/>
  <c r="O2893" i="71"/>
  <c r="I2873" i="71"/>
  <c r="J2873" i="71" s="1"/>
  <c r="O2873" i="71"/>
  <c r="O2853" i="71"/>
  <c r="I2853" i="71"/>
  <c r="J2853" i="71" s="1"/>
  <c r="I2833" i="71"/>
  <c r="J2833" i="71" s="1"/>
  <c r="O2833" i="71"/>
  <c r="I2813" i="71"/>
  <c r="J2813" i="71" s="1"/>
  <c r="O2813" i="71"/>
  <c r="I2793" i="71"/>
  <c r="J2793" i="71" s="1"/>
  <c r="O2793" i="71"/>
  <c r="O2773" i="71"/>
  <c r="I2773" i="71"/>
  <c r="J2773" i="71" s="1"/>
  <c r="O2753" i="71"/>
  <c r="I2753" i="71"/>
  <c r="J2753" i="71" s="1"/>
  <c r="I2733" i="71"/>
  <c r="J2733" i="71" s="1"/>
  <c r="O2733" i="71"/>
  <c r="I2713" i="71"/>
  <c r="J2713" i="71" s="1"/>
  <c r="O2713" i="71"/>
  <c r="I2693" i="71"/>
  <c r="J2693" i="71" s="1"/>
  <c r="O2693" i="71"/>
  <c r="O2673" i="71"/>
  <c r="I2673" i="71"/>
  <c r="J2673" i="71" s="1"/>
  <c r="I2653" i="71"/>
  <c r="J2653" i="71" s="1"/>
  <c r="O2653" i="71"/>
  <c r="I2613" i="71"/>
  <c r="J2613" i="71" s="1"/>
  <c r="O2613" i="71"/>
  <c r="O2593" i="71"/>
  <c r="I2593" i="71"/>
  <c r="J2593" i="71" s="1"/>
  <c r="I2573" i="71"/>
  <c r="J2573" i="71" s="1"/>
  <c r="O2573" i="71"/>
  <c r="I2553" i="71"/>
  <c r="J2553" i="71" s="1"/>
  <c r="O2553" i="71"/>
  <c r="I2533" i="71"/>
  <c r="J2533" i="71" s="1"/>
  <c r="O2533" i="71"/>
  <c r="I2513" i="71"/>
  <c r="J2513" i="71" s="1"/>
  <c r="O2513" i="71"/>
  <c r="I2493" i="71"/>
  <c r="J2493" i="71" s="1"/>
  <c r="O2493" i="71"/>
  <c r="I2453" i="71"/>
  <c r="J2453" i="71" s="1"/>
  <c r="O2453" i="71"/>
  <c r="I2433" i="71"/>
  <c r="J2433" i="71" s="1"/>
  <c r="O2433" i="71"/>
  <c r="I2413" i="71"/>
  <c r="J2413" i="71" s="1"/>
  <c r="O2413" i="71"/>
  <c r="O2393" i="71"/>
  <c r="I2393" i="71"/>
  <c r="J2393" i="71" s="1"/>
  <c r="I2373" i="71"/>
  <c r="J2373" i="71" s="1"/>
  <c r="O2373" i="71"/>
  <c r="O2353" i="71"/>
  <c r="I2353" i="71"/>
  <c r="J2353" i="71" s="1"/>
  <c r="I2333" i="71"/>
  <c r="J2333" i="71" s="1"/>
  <c r="O2333" i="71"/>
  <c r="O2313" i="71"/>
  <c r="I2313" i="71"/>
  <c r="J2313" i="71" s="1"/>
  <c r="I2293" i="71"/>
  <c r="J2293" i="71" s="1"/>
  <c r="O2293" i="71"/>
  <c r="O2273" i="71"/>
  <c r="I2273" i="71"/>
  <c r="J2273" i="71" s="1"/>
  <c r="I2253" i="71"/>
  <c r="J2253" i="71" s="1"/>
  <c r="O2253" i="71"/>
  <c r="I2233" i="71"/>
  <c r="J2233" i="71" s="1"/>
  <c r="O2233" i="71"/>
  <c r="I2213" i="71"/>
  <c r="J2213" i="71" s="1"/>
  <c r="O2213" i="71"/>
  <c r="O2193" i="71"/>
  <c r="I2193" i="71"/>
  <c r="J2193" i="71" s="1"/>
  <c r="I2173" i="71"/>
  <c r="J2173" i="71" s="1"/>
  <c r="O2173" i="71"/>
  <c r="I2153" i="71"/>
  <c r="J2153" i="71" s="1"/>
  <c r="O2153" i="71"/>
  <c r="I2133" i="71"/>
  <c r="J2133" i="71" s="1"/>
  <c r="O2133" i="71"/>
  <c r="I2113" i="71"/>
  <c r="J2113" i="71" s="1"/>
  <c r="O2113" i="71"/>
  <c r="I2093" i="71"/>
  <c r="J2093" i="71" s="1"/>
  <c r="O2093" i="71"/>
  <c r="I2073" i="71"/>
  <c r="J2073" i="71" s="1"/>
  <c r="O2073" i="71"/>
  <c r="I2053" i="71"/>
  <c r="J2053" i="71" s="1"/>
  <c r="O2053" i="71"/>
  <c r="I2033" i="71"/>
  <c r="J2033" i="71" s="1"/>
  <c r="O2033" i="71"/>
  <c r="I2013" i="71"/>
  <c r="J2013" i="71" s="1"/>
  <c r="O2013" i="71"/>
  <c r="I1993" i="71"/>
  <c r="J1993" i="71" s="1"/>
  <c r="O1993" i="71"/>
  <c r="I1973" i="71"/>
  <c r="J1973" i="71" s="1"/>
  <c r="O1973" i="71"/>
  <c r="I1953" i="71"/>
  <c r="J1953" i="71" s="1"/>
  <c r="O1953" i="71"/>
  <c r="I1933" i="71"/>
  <c r="J1933" i="71" s="1"/>
  <c r="O1933" i="71"/>
  <c r="O1913" i="71"/>
  <c r="I1913" i="71"/>
  <c r="J1913" i="71" s="1"/>
  <c r="I1893" i="71"/>
  <c r="J1893" i="71" s="1"/>
  <c r="O1893" i="71"/>
  <c r="O1873" i="71"/>
  <c r="I1873" i="71"/>
  <c r="J1873" i="71" s="1"/>
  <c r="I1853" i="71"/>
  <c r="J1853" i="71" s="1"/>
  <c r="O1853" i="71"/>
  <c r="O1813" i="71"/>
  <c r="I1813" i="71"/>
  <c r="J1813" i="71" s="1"/>
  <c r="I1793" i="71"/>
  <c r="J1793" i="71" s="1"/>
  <c r="O1793" i="71"/>
  <c r="O1773" i="71"/>
  <c r="I1773" i="71"/>
  <c r="J1773" i="71" s="1"/>
  <c r="I1753" i="71"/>
  <c r="J1753" i="71" s="1"/>
  <c r="O1753" i="71"/>
  <c r="O1733" i="71"/>
  <c r="I1733" i="71"/>
  <c r="J1733" i="71" s="1"/>
  <c r="I1713" i="71"/>
  <c r="J1713" i="71" s="1"/>
  <c r="O1713" i="71"/>
  <c r="I1693" i="71"/>
  <c r="J1693" i="71" s="1"/>
  <c r="O1693" i="71"/>
  <c r="I1673" i="71"/>
  <c r="J1673" i="71" s="1"/>
  <c r="O1673" i="71"/>
  <c r="I1653" i="71"/>
  <c r="J1653" i="71" s="1"/>
  <c r="O1653" i="71"/>
  <c r="I1613" i="71"/>
  <c r="J1613" i="71" s="1"/>
  <c r="O1613" i="71"/>
  <c r="I1593" i="71"/>
  <c r="J1593" i="71" s="1"/>
  <c r="O1593" i="71"/>
  <c r="I1573" i="71"/>
  <c r="J1573" i="71" s="1"/>
  <c r="O1573" i="71"/>
  <c r="O1553" i="71"/>
  <c r="I1553" i="71"/>
  <c r="J1553" i="71" s="1"/>
  <c r="I1533" i="71"/>
  <c r="J1533" i="71" s="1"/>
  <c r="O1533" i="71"/>
  <c r="I1513" i="71"/>
  <c r="J1513" i="71" s="1"/>
  <c r="O1513" i="71"/>
  <c r="I1493" i="71"/>
  <c r="J1493" i="71" s="1"/>
  <c r="O1493" i="71"/>
  <c r="O1473" i="71"/>
  <c r="I1473" i="71"/>
  <c r="J1473" i="71" s="1"/>
  <c r="I1453" i="71"/>
  <c r="J1453" i="71" s="1"/>
  <c r="O1453" i="71"/>
  <c r="I1433" i="71"/>
  <c r="J1433" i="71" s="1"/>
  <c r="O1433" i="71"/>
  <c r="I1413" i="71"/>
  <c r="J1413" i="71" s="1"/>
  <c r="O1413" i="71"/>
  <c r="I1393" i="71"/>
  <c r="J1393" i="71" s="1"/>
  <c r="O1393" i="71"/>
  <c r="I1373" i="71"/>
  <c r="J1373" i="71" s="1"/>
  <c r="O1373" i="71"/>
  <c r="I1353" i="71"/>
  <c r="J1353" i="71" s="1"/>
  <c r="O1353" i="71"/>
  <c r="I1333" i="71"/>
  <c r="J1333" i="71" s="1"/>
  <c r="O1333" i="71"/>
  <c r="I1313" i="71"/>
  <c r="J1313" i="71" s="1"/>
  <c r="O1313" i="71"/>
  <c r="I1293" i="71"/>
  <c r="J1293" i="71" s="1"/>
  <c r="O1293" i="71"/>
  <c r="I1273" i="71"/>
  <c r="J1273" i="71" s="1"/>
  <c r="O1273" i="71"/>
  <c r="I1253" i="71"/>
  <c r="J1253" i="71" s="1"/>
  <c r="O1253" i="71"/>
  <c r="I1233" i="71"/>
  <c r="J1233" i="71" s="1"/>
  <c r="O1233" i="71"/>
  <c r="I1213" i="71"/>
  <c r="J1213" i="71" s="1"/>
  <c r="O1213" i="71"/>
  <c r="I1193" i="71"/>
  <c r="J1193" i="71" s="1"/>
  <c r="O1193" i="71"/>
  <c r="I1173" i="71"/>
  <c r="J1173" i="71" s="1"/>
  <c r="O1173" i="71"/>
  <c r="O1153" i="71"/>
  <c r="I1153" i="71"/>
  <c r="J1153" i="71" s="1"/>
  <c r="I1133" i="71"/>
  <c r="J1133" i="71" s="1"/>
  <c r="O1133" i="71"/>
  <c r="I1113" i="71"/>
  <c r="J1113" i="71" s="1"/>
  <c r="O1113" i="71"/>
  <c r="O1093" i="71"/>
  <c r="I1093" i="71"/>
  <c r="J1093" i="71" s="1"/>
  <c r="I1073" i="71"/>
  <c r="J1073" i="71" s="1"/>
  <c r="O1073" i="71"/>
  <c r="I1053" i="71"/>
  <c r="J1053" i="71" s="1"/>
  <c r="O1053" i="71"/>
  <c r="O1033" i="71"/>
  <c r="I1033" i="71"/>
  <c r="J1033" i="71" s="1"/>
  <c r="I1013" i="71"/>
  <c r="J1013" i="71" s="1"/>
  <c r="O1013" i="71"/>
  <c r="I993" i="71"/>
  <c r="J993" i="71" s="1"/>
  <c r="O993" i="71"/>
  <c r="O973" i="71"/>
  <c r="I973" i="71"/>
  <c r="J973" i="71" s="1"/>
  <c r="O953" i="71"/>
  <c r="I953" i="71"/>
  <c r="J953" i="71" s="1"/>
  <c r="I933" i="71"/>
  <c r="J933" i="71" s="1"/>
  <c r="O933" i="71"/>
  <c r="O913" i="71"/>
  <c r="I913" i="71"/>
  <c r="J913" i="71" s="1"/>
  <c r="I893" i="71"/>
  <c r="J893" i="71" s="1"/>
  <c r="O893" i="71"/>
  <c r="I873" i="71"/>
  <c r="J873" i="71" s="1"/>
  <c r="O873" i="71"/>
  <c r="I853" i="71"/>
  <c r="J853" i="71" s="1"/>
  <c r="O853" i="71"/>
  <c r="I833" i="71"/>
  <c r="J833" i="71" s="1"/>
  <c r="O833" i="71"/>
  <c r="O813" i="71"/>
  <c r="I813" i="71"/>
  <c r="J813" i="71" s="1"/>
  <c r="I793" i="71"/>
  <c r="J793" i="71" s="1"/>
  <c r="O793" i="71"/>
  <c r="I773" i="71"/>
  <c r="J773" i="71" s="1"/>
  <c r="O773" i="71"/>
  <c r="I753" i="71"/>
  <c r="J753" i="71" s="1"/>
  <c r="O753" i="71"/>
  <c r="I733" i="71"/>
  <c r="J733" i="71" s="1"/>
  <c r="O733" i="71"/>
  <c r="I713" i="71"/>
  <c r="J713" i="71" s="1"/>
  <c r="O713" i="71"/>
  <c r="I673" i="71"/>
  <c r="J673" i="71" s="1"/>
  <c r="O673" i="71"/>
  <c r="O653" i="71"/>
  <c r="I653" i="71"/>
  <c r="J653" i="71" s="1"/>
  <c r="I633" i="71"/>
  <c r="J633" i="71" s="1"/>
  <c r="O633" i="71"/>
  <c r="I613" i="71"/>
  <c r="J613" i="71" s="1"/>
  <c r="O613" i="71"/>
  <c r="I593" i="71"/>
  <c r="J593" i="71" s="1"/>
  <c r="O593" i="71"/>
  <c r="I573" i="71"/>
  <c r="J573" i="71" s="1"/>
  <c r="O573" i="71"/>
  <c r="I553" i="71"/>
  <c r="J553" i="71" s="1"/>
  <c r="O553" i="71"/>
  <c r="O533" i="71"/>
  <c r="I533" i="71"/>
  <c r="J533" i="71" s="1"/>
  <c r="I513" i="71"/>
  <c r="J513" i="71" s="1"/>
  <c r="O513" i="71"/>
  <c r="I493" i="71"/>
  <c r="J493" i="71" s="1"/>
  <c r="O493" i="71"/>
  <c r="I473" i="71"/>
  <c r="J473" i="71" s="1"/>
  <c r="O473" i="71"/>
  <c r="I453" i="71"/>
  <c r="J453" i="71" s="1"/>
  <c r="O453" i="71"/>
  <c r="I433" i="71"/>
  <c r="J433" i="71" s="1"/>
  <c r="O433" i="71"/>
  <c r="I413" i="71"/>
  <c r="J413" i="71" s="1"/>
  <c r="O413" i="71"/>
  <c r="I393" i="71"/>
  <c r="J393" i="71" s="1"/>
  <c r="O393" i="71"/>
  <c r="O373" i="71"/>
  <c r="I373" i="71"/>
  <c r="J373" i="71" s="1"/>
  <c r="I353" i="71"/>
  <c r="J353" i="71" s="1"/>
  <c r="O353" i="71"/>
  <c r="I333" i="71"/>
  <c r="J333" i="71" s="1"/>
  <c r="O333" i="71"/>
  <c r="I313" i="71"/>
  <c r="J313" i="71" s="1"/>
  <c r="O313" i="71"/>
  <c r="I293" i="71"/>
  <c r="J293" i="71" s="1"/>
  <c r="O293" i="71"/>
  <c r="I273" i="71"/>
  <c r="J273" i="71" s="1"/>
  <c r="O273" i="71"/>
  <c r="I253" i="71"/>
  <c r="J253" i="71" s="1"/>
  <c r="O253" i="71"/>
  <c r="I233" i="71"/>
  <c r="J233" i="71" s="1"/>
  <c r="O233" i="71"/>
  <c r="I213" i="71"/>
  <c r="J213" i="71" s="1"/>
  <c r="O213" i="71"/>
  <c r="I193" i="71"/>
  <c r="J193" i="71" s="1"/>
  <c r="O193" i="71"/>
  <c r="I153" i="71"/>
  <c r="J153" i="71" s="1"/>
  <c r="O153" i="71"/>
  <c r="I133" i="71"/>
  <c r="J133" i="71" s="1"/>
  <c r="O133" i="71"/>
  <c r="I113" i="71"/>
  <c r="J113" i="71" s="1"/>
  <c r="O113" i="71"/>
  <c r="O93" i="71"/>
  <c r="I93" i="71"/>
  <c r="J93" i="71" s="1"/>
  <c r="I73" i="71"/>
  <c r="J73" i="71" s="1"/>
  <c r="O73" i="71"/>
  <c r="I53" i="71"/>
  <c r="J53" i="71" s="1"/>
  <c r="O53" i="71"/>
  <c r="I33" i="71"/>
  <c r="J33" i="71" s="1"/>
  <c r="O33" i="71"/>
  <c r="I13" i="71"/>
  <c r="J13" i="71" s="1"/>
  <c r="O13" i="71"/>
  <c r="I4136" i="71"/>
  <c r="J4136" i="71" s="1"/>
  <c r="I2473" i="71"/>
  <c r="J2473" i="71" s="1"/>
  <c r="I1832" i="71"/>
  <c r="J1832" i="71" s="1"/>
  <c r="I4932" i="71"/>
  <c r="J4932" i="71" s="1"/>
  <c r="O4932" i="71"/>
  <c r="O4892" i="71"/>
  <c r="I4892" i="71"/>
  <c r="J4892" i="71" s="1"/>
  <c r="O4872" i="71"/>
  <c r="I4872" i="71"/>
  <c r="J4872" i="71" s="1"/>
  <c r="I4852" i="71"/>
  <c r="J4852" i="71" s="1"/>
  <c r="O4852" i="71"/>
  <c r="I4832" i="71"/>
  <c r="J4832" i="71" s="1"/>
  <c r="O4832" i="71"/>
  <c r="O4792" i="71"/>
  <c r="I4792" i="71"/>
  <c r="J4792" i="71" s="1"/>
  <c r="O4772" i="71"/>
  <c r="I4772" i="71"/>
  <c r="J4772" i="71" s="1"/>
  <c r="I4752" i="71"/>
  <c r="J4752" i="71" s="1"/>
  <c r="O4752" i="71"/>
  <c r="I4732" i="71"/>
  <c r="J4732" i="71" s="1"/>
  <c r="O4732" i="71"/>
  <c r="O4712" i="71"/>
  <c r="I4712" i="71"/>
  <c r="J4712" i="71" s="1"/>
  <c r="O4692" i="71"/>
  <c r="I4692" i="71"/>
  <c r="J4692" i="71" s="1"/>
  <c r="O4672" i="71"/>
  <c r="I4672" i="71"/>
  <c r="J4672" i="71" s="1"/>
  <c r="I4652" i="71"/>
  <c r="J4652" i="71" s="1"/>
  <c r="O4652" i="71"/>
  <c r="I4632" i="71"/>
  <c r="J4632" i="71" s="1"/>
  <c r="O4632" i="71"/>
  <c r="O4612" i="71"/>
  <c r="I4612" i="71"/>
  <c r="J4612" i="71" s="1"/>
  <c r="O4592" i="71"/>
  <c r="I4592" i="71"/>
  <c r="J4592" i="71" s="1"/>
  <c r="O4572" i="71"/>
  <c r="I4572" i="71"/>
  <c r="J4572" i="71" s="1"/>
  <c r="I4552" i="71"/>
  <c r="J4552" i="71" s="1"/>
  <c r="O4552" i="71"/>
  <c r="I4532" i="71"/>
  <c r="J4532" i="71" s="1"/>
  <c r="O4532" i="71"/>
  <c r="O4512" i="71"/>
  <c r="I4512" i="71"/>
  <c r="J4512" i="71" s="1"/>
  <c r="O4492" i="71"/>
  <c r="I4492" i="71"/>
  <c r="J4492" i="71" s="1"/>
  <c r="I4452" i="71"/>
  <c r="J4452" i="71" s="1"/>
  <c r="O4452" i="71"/>
  <c r="I4432" i="71"/>
  <c r="J4432" i="71" s="1"/>
  <c r="O4432" i="71"/>
  <c r="O4412" i="71"/>
  <c r="I4412" i="71"/>
  <c r="J4412" i="71" s="1"/>
  <c r="O4392" i="71"/>
  <c r="I4392" i="71"/>
  <c r="J4392" i="71" s="1"/>
  <c r="O4372" i="71"/>
  <c r="I4372" i="71"/>
  <c r="J4372" i="71" s="1"/>
  <c r="I4352" i="71"/>
  <c r="J4352" i="71" s="1"/>
  <c r="O4352" i="71"/>
  <c r="I4332" i="71"/>
  <c r="J4332" i="71" s="1"/>
  <c r="O4332" i="71"/>
  <c r="O4312" i="71"/>
  <c r="I4312" i="71"/>
  <c r="J4312" i="71" s="1"/>
  <c r="O4292" i="71"/>
  <c r="I4292" i="71"/>
  <c r="J4292" i="71" s="1"/>
  <c r="O4272" i="71"/>
  <c r="I4272" i="71"/>
  <c r="J4272" i="71" s="1"/>
  <c r="I4252" i="71"/>
  <c r="J4252" i="71" s="1"/>
  <c r="O4252" i="71"/>
  <c r="I4232" i="71"/>
  <c r="J4232" i="71" s="1"/>
  <c r="O4232" i="71"/>
  <c r="O4212" i="71"/>
  <c r="I4212" i="71"/>
  <c r="J4212" i="71" s="1"/>
  <c r="O4192" i="71"/>
  <c r="I4192" i="71"/>
  <c r="J4192" i="71" s="1"/>
  <c r="O4172" i="71"/>
  <c r="I4172" i="71"/>
  <c r="J4172" i="71" s="1"/>
  <c r="I4152" i="71"/>
  <c r="J4152" i="71" s="1"/>
  <c r="O4152" i="71"/>
  <c r="I4132" i="71"/>
  <c r="J4132" i="71" s="1"/>
  <c r="O4132" i="71"/>
  <c r="O4112" i="71"/>
  <c r="I4112" i="71"/>
  <c r="J4112" i="71" s="1"/>
  <c r="O4072" i="71"/>
  <c r="I4072" i="71"/>
  <c r="J4072" i="71" s="1"/>
  <c r="I4052" i="71"/>
  <c r="J4052" i="71" s="1"/>
  <c r="O4052" i="71"/>
  <c r="I4032" i="71"/>
  <c r="J4032" i="71" s="1"/>
  <c r="O4032" i="71"/>
  <c r="O4012" i="71"/>
  <c r="I4012" i="71"/>
  <c r="J4012" i="71" s="1"/>
  <c r="O3972" i="71"/>
  <c r="I3972" i="71"/>
  <c r="J3972" i="71" s="1"/>
  <c r="I3952" i="71"/>
  <c r="J3952" i="71" s="1"/>
  <c r="O3952" i="71"/>
  <c r="I3932" i="71"/>
  <c r="J3932" i="71" s="1"/>
  <c r="O3932" i="71"/>
  <c r="O3912" i="71"/>
  <c r="I3912" i="71"/>
  <c r="J3912" i="71" s="1"/>
  <c r="O3872" i="71"/>
  <c r="I3872" i="71"/>
  <c r="J3872" i="71" s="1"/>
  <c r="I3852" i="71"/>
  <c r="J3852" i="71" s="1"/>
  <c r="O3852" i="71"/>
  <c r="I3832" i="71"/>
  <c r="J3832" i="71" s="1"/>
  <c r="O3832" i="71"/>
  <c r="O3812" i="71"/>
  <c r="I3812" i="71"/>
  <c r="J3812" i="71" s="1"/>
  <c r="O3792" i="71"/>
  <c r="I3792" i="71"/>
  <c r="J3792" i="71" s="1"/>
  <c r="I3772" i="71"/>
  <c r="J3772" i="71" s="1"/>
  <c r="O3772" i="71"/>
  <c r="I3752" i="71"/>
  <c r="J3752" i="71" s="1"/>
  <c r="O3752" i="71"/>
  <c r="I3732" i="71"/>
  <c r="J3732" i="71" s="1"/>
  <c r="O3732" i="71"/>
  <c r="I3712" i="71"/>
  <c r="J3712" i="71" s="1"/>
  <c r="O3712" i="71"/>
  <c r="I3692" i="71"/>
  <c r="J3692" i="71" s="1"/>
  <c r="O3692" i="71"/>
  <c r="I3672" i="71"/>
  <c r="J3672" i="71" s="1"/>
  <c r="O3672" i="71"/>
  <c r="I3652" i="71"/>
  <c r="J3652" i="71" s="1"/>
  <c r="O3652" i="71"/>
  <c r="I3632" i="71"/>
  <c r="J3632" i="71" s="1"/>
  <c r="O3632" i="71"/>
  <c r="I3612" i="71"/>
  <c r="J3612" i="71" s="1"/>
  <c r="O3612" i="71"/>
  <c r="I3592" i="71"/>
  <c r="J3592" i="71" s="1"/>
  <c r="O3592" i="71"/>
  <c r="I3572" i="71"/>
  <c r="J3572" i="71" s="1"/>
  <c r="O3572" i="71"/>
  <c r="I3552" i="71"/>
  <c r="J3552" i="71" s="1"/>
  <c r="O3552" i="71"/>
  <c r="I3532" i="71"/>
  <c r="J3532" i="71" s="1"/>
  <c r="O3532" i="71"/>
  <c r="I3512" i="71"/>
  <c r="J3512" i="71" s="1"/>
  <c r="O3512" i="71"/>
  <c r="I3492" i="71"/>
  <c r="J3492" i="71" s="1"/>
  <c r="O3492" i="71"/>
  <c r="I3472" i="71"/>
  <c r="J3472" i="71" s="1"/>
  <c r="O3472" i="71"/>
  <c r="I3452" i="71"/>
  <c r="J3452" i="71" s="1"/>
  <c r="O3452" i="71"/>
  <c r="I3432" i="71"/>
  <c r="J3432" i="71" s="1"/>
  <c r="O3432" i="71"/>
  <c r="I3412" i="71"/>
  <c r="J3412" i="71" s="1"/>
  <c r="O3412" i="71"/>
  <c r="I3392" i="71"/>
  <c r="J3392" i="71" s="1"/>
  <c r="O3392" i="71"/>
  <c r="I3372" i="71"/>
  <c r="J3372" i="71" s="1"/>
  <c r="O3372" i="71"/>
  <c r="I3352" i="71"/>
  <c r="J3352" i="71" s="1"/>
  <c r="O3352" i="71"/>
  <c r="I3332" i="71"/>
  <c r="J3332" i="71" s="1"/>
  <c r="O3332" i="71"/>
  <c r="I3312" i="71"/>
  <c r="J3312" i="71" s="1"/>
  <c r="O3312" i="71"/>
  <c r="I3292" i="71"/>
  <c r="J3292" i="71" s="1"/>
  <c r="O3292" i="71"/>
  <c r="I3272" i="71"/>
  <c r="J3272" i="71" s="1"/>
  <c r="O3272" i="71"/>
  <c r="I3252" i="71"/>
  <c r="J3252" i="71" s="1"/>
  <c r="O3252" i="71"/>
  <c r="I3232" i="71"/>
  <c r="J3232" i="71" s="1"/>
  <c r="O3232" i="71"/>
  <c r="I3212" i="71"/>
  <c r="J3212" i="71" s="1"/>
  <c r="O3212" i="71"/>
  <c r="I3192" i="71"/>
  <c r="J3192" i="71" s="1"/>
  <c r="O3192" i="71"/>
  <c r="I3172" i="71"/>
  <c r="J3172" i="71" s="1"/>
  <c r="O3172" i="71"/>
  <c r="I3152" i="71"/>
  <c r="J3152" i="71" s="1"/>
  <c r="O3152" i="71"/>
  <c r="I3132" i="71"/>
  <c r="J3132" i="71" s="1"/>
  <c r="O3132" i="71"/>
  <c r="I3112" i="71"/>
  <c r="J3112" i="71" s="1"/>
  <c r="O3112" i="71"/>
  <c r="I3092" i="71"/>
  <c r="J3092" i="71" s="1"/>
  <c r="O3092" i="71"/>
  <c r="I3072" i="71"/>
  <c r="J3072" i="71" s="1"/>
  <c r="O3072" i="71"/>
  <c r="I3052" i="71"/>
  <c r="J3052" i="71" s="1"/>
  <c r="O3052" i="71"/>
  <c r="I3032" i="71"/>
  <c r="J3032" i="71" s="1"/>
  <c r="O3032" i="71"/>
  <c r="I3012" i="71"/>
  <c r="J3012" i="71" s="1"/>
  <c r="O3012" i="71"/>
  <c r="I2992" i="71"/>
  <c r="J2992" i="71" s="1"/>
  <c r="O2992" i="71"/>
  <c r="I2972" i="71"/>
  <c r="J2972" i="71" s="1"/>
  <c r="O2972" i="71"/>
  <c r="I2952" i="71"/>
  <c r="J2952" i="71" s="1"/>
  <c r="O2952" i="71"/>
  <c r="I2932" i="71"/>
  <c r="J2932" i="71" s="1"/>
  <c r="O2932" i="71"/>
  <c r="I2912" i="71"/>
  <c r="J2912" i="71" s="1"/>
  <c r="O2912" i="71"/>
  <c r="I2892" i="71"/>
  <c r="J2892" i="71" s="1"/>
  <c r="O2892" i="71"/>
  <c r="I2872" i="71"/>
  <c r="J2872" i="71" s="1"/>
  <c r="O2872" i="71"/>
  <c r="I2852" i="71"/>
  <c r="J2852" i="71" s="1"/>
  <c r="O2852" i="71"/>
  <c r="I2832" i="71"/>
  <c r="J2832" i="71" s="1"/>
  <c r="O2832" i="71"/>
  <c r="I2812" i="71"/>
  <c r="J2812" i="71" s="1"/>
  <c r="O2812" i="71"/>
  <c r="I2792" i="71"/>
  <c r="J2792" i="71" s="1"/>
  <c r="O2792" i="71"/>
  <c r="I2772" i="71"/>
  <c r="J2772" i="71" s="1"/>
  <c r="O2772" i="71"/>
  <c r="I2752" i="71"/>
  <c r="J2752" i="71" s="1"/>
  <c r="O2752" i="71"/>
  <c r="I2732" i="71"/>
  <c r="J2732" i="71" s="1"/>
  <c r="O2732" i="71"/>
  <c r="I2712" i="71"/>
  <c r="J2712" i="71" s="1"/>
  <c r="O2712" i="71"/>
  <c r="I2692" i="71"/>
  <c r="J2692" i="71" s="1"/>
  <c r="O2692" i="71"/>
  <c r="I2672" i="71"/>
  <c r="J2672" i="71" s="1"/>
  <c r="O2672" i="71"/>
  <c r="I2652" i="71"/>
  <c r="J2652" i="71" s="1"/>
  <c r="O2652" i="71"/>
  <c r="I2632" i="71"/>
  <c r="J2632" i="71" s="1"/>
  <c r="O2632" i="71"/>
  <c r="I2612" i="71"/>
  <c r="J2612" i="71" s="1"/>
  <c r="O2612" i="71"/>
  <c r="I2592" i="71"/>
  <c r="J2592" i="71" s="1"/>
  <c r="O2592" i="71"/>
  <c r="I2572" i="71"/>
  <c r="J2572" i="71" s="1"/>
  <c r="O2572" i="71"/>
  <c r="I2552" i="71"/>
  <c r="J2552" i="71" s="1"/>
  <c r="O2552" i="71"/>
  <c r="I2532" i="71"/>
  <c r="J2532" i="71" s="1"/>
  <c r="O2532" i="71"/>
  <c r="I2512" i="71"/>
  <c r="J2512" i="71" s="1"/>
  <c r="O2512" i="71"/>
  <c r="I2492" i="71"/>
  <c r="J2492" i="71" s="1"/>
  <c r="O2492" i="71"/>
  <c r="I2472" i="71"/>
  <c r="J2472" i="71" s="1"/>
  <c r="O2472" i="71"/>
  <c r="I2452" i="71"/>
  <c r="J2452" i="71" s="1"/>
  <c r="O2452" i="71"/>
  <c r="I2432" i="71"/>
  <c r="J2432" i="71" s="1"/>
  <c r="O2432" i="71"/>
  <c r="I2412" i="71"/>
  <c r="J2412" i="71" s="1"/>
  <c r="O2412" i="71"/>
  <c r="I2392" i="71"/>
  <c r="J2392" i="71" s="1"/>
  <c r="O2392" i="71"/>
  <c r="I2372" i="71"/>
  <c r="J2372" i="71" s="1"/>
  <c r="O2372" i="71"/>
  <c r="I2352" i="71"/>
  <c r="J2352" i="71" s="1"/>
  <c r="O2352" i="71"/>
  <c r="I2332" i="71"/>
  <c r="J2332" i="71" s="1"/>
  <c r="O2332" i="71"/>
  <c r="I2312" i="71"/>
  <c r="J2312" i="71" s="1"/>
  <c r="O2312" i="71"/>
  <c r="I2292" i="71"/>
  <c r="J2292" i="71" s="1"/>
  <c r="O2292" i="71"/>
  <c r="I2272" i="71"/>
  <c r="J2272" i="71" s="1"/>
  <c r="O2272" i="71"/>
  <c r="I2252" i="71"/>
  <c r="J2252" i="71" s="1"/>
  <c r="O2252" i="71"/>
  <c r="I2232" i="71"/>
  <c r="J2232" i="71" s="1"/>
  <c r="O2232" i="71"/>
  <c r="I2212" i="71"/>
  <c r="J2212" i="71" s="1"/>
  <c r="O2212" i="71"/>
  <c r="I2192" i="71"/>
  <c r="J2192" i="71" s="1"/>
  <c r="O2192" i="71"/>
  <c r="I2172" i="71"/>
  <c r="J2172" i="71" s="1"/>
  <c r="O2172" i="71"/>
  <c r="I2152" i="71"/>
  <c r="J2152" i="71" s="1"/>
  <c r="O2152" i="71"/>
  <c r="I2132" i="71"/>
  <c r="J2132" i="71" s="1"/>
  <c r="O2132" i="71"/>
  <c r="I2112" i="71"/>
  <c r="J2112" i="71" s="1"/>
  <c r="O2112" i="71"/>
  <c r="I2092" i="71"/>
  <c r="J2092" i="71" s="1"/>
  <c r="O2092" i="71"/>
  <c r="I2072" i="71"/>
  <c r="J2072" i="71" s="1"/>
  <c r="O2072" i="71"/>
  <c r="I2052" i="71"/>
  <c r="J2052" i="71" s="1"/>
  <c r="O2052" i="71"/>
  <c r="I2032" i="71"/>
  <c r="J2032" i="71" s="1"/>
  <c r="O2032" i="71"/>
  <c r="I2012" i="71"/>
  <c r="J2012" i="71" s="1"/>
  <c r="O2012" i="71"/>
  <c r="I1992" i="71"/>
  <c r="J1992" i="71" s="1"/>
  <c r="O1992" i="71"/>
  <c r="I1972" i="71"/>
  <c r="J1972" i="71" s="1"/>
  <c r="O1972" i="71"/>
  <c r="I1952" i="71"/>
  <c r="J1952" i="71" s="1"/>
  <c r="O1952" i="71"/>
  <c r="I1932" i="71"/>
  <c r="J1932" i="71" s="1"/>
  <c r="O1932" i="71"/>
  <c r="I1912" i="71"/>
  <c r="J1912" i="71" s="1"/>
  <c r="O1912" i="71"/>
  <c r="I1892" i="71"/>
  <c r="J1892" i="71" s="1"/>
  <c r="O1892" i="71"/>
  <c r="I1872" i="71"/>
  <c r="J1872" i="71" s="1"/>
  <c r="O1872" i="71"/>
  <c r="I1852" i="71"/>
  <c r="J1852" i="71" s="1"/>
  <c r="O1852" i="71"/>
  <c r="I1812" i="71"/>
  <c r="J1812" i="71" s="1"/>
  <c r="O1812" i="71"/>
  <c r="I1792" i="71"/>
  <c r="J1792" i="71" s="1"/>
  <c r="O1792" i="71"/>
  <c r="I1772" i="71"/>
  <c r="J1772" i="71" s="1"/>
  <c r="O1772" i="71"/>
  <c r="I1752" i="71"/>
  <c r="J1752" i="71" s="1"/>
  <c r="O1752" i="71"/>
  <c r="O1732" i="71"/>
  <c r="I1732" i="71"/>
  <c r="J1732" i="71" s="1"/>
  <c r="I1712" i="71"/>
  <c r="J1712" i="71" s="1"/>
  <c r="O1712" i="71"/>
  <c r="I1692" i="71"/>
  <c r="J1692" i="71" s="1"/>
  <c r="O1692" i="71"/>
  <c r="I1672" i="71"/>
  <c r="J1672" i="71" s="1"/>
  <c r="O1672" i="71"/>
  <c r="I1652" i="71"/>
  <c r="J1652" i="71" s="1"/>
  <c r="O1652" i="71"/>
  <c r="I1632" i="71"/>
  <c r="J1632" i="71" s="1"/>
  <c r="O1632" i="71"/>
  <c r="I1612" i="71"/>
  <c r="J1612" i="71" s="1"/>
  <c r="O1612" i="71"/>
  <c r="O1592" i="71"/>
  <c r="I1592" i="71"/>
  <c r="J1592" i="71" s="1"/>
  <c r="I1572" i="71"/>
  <c r="J1572" i="71" s="1"/>
  <c r="O1572" i="71"/>
  <c r="O1552" i="71"/>
  <c r="I1552" i="71"/>
  <c r="J1552" i="71" s="1"/>
  <c r="I1532" i="71"/>
  <c r="J1532" i="71" s="1"/>
  <c r="O1532" i="71"/>
  <c r="O1512" i="71"/>
  <c r="I1512" i="71"/>
  <c r="J1512" i="71" s="1"/>
  <c r="I1492" i="71"/>
  <c r="J1492" i="71" s="1"/>
  <c r="O1492" i="71"/>
  <c r="I1472" i="71"/>
  <c r="J1472" i="71" s="1"/>
  <c r="O1472" i="71"/>
  <c r="I1452" i="71"/>
  <c r="J1452" i="71" s="1"/>
  <c r="O1452" i="71"/>
  <c r="I1432" i="71"/>
  <c r="J1432" i="71" s="1"/>
  <c r="O1432" i="71"/>
  <c r="I1412" i="71"/>
  <c r="J1412" i="71" s="1"/>
  <c r="O1412" i="71"/>
  <c r="I1392" i="71"/>
  <c r="J1392" i="71" s="1"/>
  <c r="O1392" i="71"/>
  <c r="I1372" i="71"/>
  <c r="J1372" i="71" s="1"/>
  <c r="O1372" i="71"/>
  <c r="I1332" i="71"/>
  <c r="J1332" i="71" s="1"/>
  <c r="O1332" i="71"/>
  <c r="I1312" i="71"/>
  <c r="J1312" i="71" s="1"/>
  <c r="O1312" i="71"/>
  <c r="I1292" i="71"/>
  <c r="J1292" i="71" s="1"/>
  <c r="O1292" i="71"/>
  <c r="I1272" i="71"/>
  <c r="J1272" i="71" s="1"/>
  <c r="O1272" i="71"/>
  <c r="I1252" i="71"/>
  <c r="J1252" i="71" s="1"/>
  <c r="O1252" i="71"/>
  <c r="O1232" i="71"/>
  <c r="I1232" i="71"/>
  <c r="J1232" i="71" s="1"/>
  <c r="I1212" i="71"/>
  <c r="J1212" i="71" s="1"/>
  <c r="O1212" i="71"/>
  <c r="I1192" i="71"/>
  <c r="J1192" i="71" s="1"/>
  <c r="O1192" i="71"/>
  <c r="I1172" i="71"/>
  <c r="J1172" i="71" s="1"/>
  <c r="O1172" i="71"/>
  <c r="I1152" i="71"/>
  <c r="J1152" i="71" s="1"/>
  <c r="O1152" i="71"/>
  <c r="I1132" i="71"/>
  <c r="J1132" i="71" s="1"/>
  <c r="O1132" i="71"/>
  <c r="I1112" i="71"/>
  <c r="J1112" i="71" s="1"/>
  <c r="O1112" i="71"/>
  <c r="O1092" i="71"/>
  <c r="I1092" i="71"/>
  <c r="J1092" i="71" s="1"/>
  <c r="I1072" i="71"/>
  <c r="J1072" i="71" s="1"/>
  <c r="O1072" i="71"/>
  <c r="I1052" i="71"/>
  <c r="J1052" i="71" s="1"/>
  <c r="O1052" i="71"/>
  <c r="O1032" i="71"/>
  <c r="I1032" i="71"/>
  <c r="J1032" i="71" s="1"/>
  <c r="I992" i="71"/>
  <c r="J992" i="71" s="1"/>
  <c r="O992" i="71"/>
  <c r="I972" i="71"/>
  <c r="J972" i="71" s="1"/>
  <c r="O972" i="71"/>
  <c r="I952" i="71"/>
  <c r="J952" i="71" s="1"/>
  <c r="O952" i="71"/>
  <c r="I932" i="71"/>
  <c r="J932" i="71" s="1"/>
  <c r="O932" i="71"/>
  <c r="I912" i="71"/>
  <c r="J912" i="71" s="1"/>
  <c r="O912" i="71"/>
  <c r="I892" i="71"/>
  <c r="J892" i="71" s="1"/>
  <c r="O892" i="71"/>
  <c r="I872" i="71"/>
  <c r="J872" i="71" s="1"/>
  <c r="O872" i="71"/>
  <c r="I852" i="71"/>
  <c r="J852" i="71" s="1"/>
  <c r="O852" i="71"/>
  <c r="I832" i="71"/>
  <c r="J832" i="71" s="1"/>
  <c r="O832" i="71"/>
  <c r="I812" i="71"/>
  <c r="J812" i="71" s="1"/>
  <c r="O812" i="71"/>
  <c r="I792" i="71"/>
  <c r="J792" i="71" s="1"/>
  <c r="O792" i="71"/>
  <c r="I772" i="71"/>
  <c r="J772" i="71" s="1"/>
  <c r="O772" i="71"/>
  <c r="I752" i="71"/>
  <c r="J752" i="71" s="1"/>
  <c r="O752" i="71"/>
  <c r="I732" i="71"/>
  <c r="J732" i="71" s="1"/>
  <c r="O732" i="71"/>
  <c r="I712" i="71"/>
  <c r="J712" i="71" s="1"/>
  <c r="O712" i="71"/>
  <c r="I672" i="71"/>
  <c r="J672" i="71" s="1"/>
  <c r="O672" i="71"/>
  <c r="O652" i="71"/>
  <c r="I652" i="71"/>
  <c r="J652" i="71" s="1"/>
  <c r="I632" i="71"/>
  <c r="J632" i="71" s="1"/>
  <c r="O632" i="71"/>
  <c r="I612" i="71"/>
  <c r="J612" i="71" s="1"/>
  <c r="O612" i="71"/>
  <c r="I592" i="71"/>
  <c r="J592" i="71" s="1"/>
  <c r="O592" i="71"/>
  <c r="I572" i="71"/>
  <c r="J572" i="71" s="1"/>
  <c r="O572" i="71"/>
  <c r="I552" i="71"/>
  <c r="J552" i="71" s="1"/>
  <c r="O552" i="71"/>
  <c r="O532" i="71"/>
  <c r="I532" i="71"/>
  <c r="J532" i="71" s="1"/>
  <c r="I512" i="71"/>
  <c r="J512" i="71" s="1"/>
  <c r="O512" i="71"/>
  <c r="I492" i="71"/>
  <c r="J492" i="71" s="1"/>
  <c r="O492" i="71"/>
  <c r="I472" i="71"/>
  <c r="J472" i="71" s="1"/>
  <c r="O472" i="71"/>
  <c r="I452" i="71"/>
  <c r="J452" i="71" s="1"/>
  <c r="O452" i="71"/>
  <c r="I432" i="71"/>
  <c r="J432" i="71" s="1"/>
  <c r="O432" i="71"/>
  <c r="I412" i="71"/>
  <c r="J412" i="71" s="1"/>
  <c r="O412" i="71"/>
  <c r="I392" i="71"/>
  <c r="J392" i="71" s="1"/>
  <c r="O392" i="71"/>
  <c r="I372" i="71"/>
  <c r="J372" i="71" s="1"/>
  <c r="O372" i="71"/>
  <c r="I352" i="71"/>
  <c r="J352" i="71" s="1"/>
  <c r="O352" i="71"/>
  <c r="I332" i="71"/>
  <c r="J332" i="71" s="1"/>
  <c r="O332" i="71"/>
  <c r="I312" i="71"/>
  <c r="J312" i="71" s="1"/>
  <c r="O312" i="71"/>
  <c r="I292" i="71"/>
  <c r="J292" i="71" s="1"/>
  <c r="O292" i="71"/>
  <c r="I272" i="71"/>
  <c r="J272" i="71" s="1"/>
  <c r="O272" i="71"/>
  <c r="I252" i="71"/>
  <c r="J252" i="71" s="1"/>
  <c r="O252" i="71"/>
  <c r="I232" i="71"/>
  <c r="J232" i="71" s="1"/>
  <c r="O232" i="71"/>
  <c r="I212" i="71"/>
  <c r="J212" i="71" s="1"/>
  <c r="O212" i="71"/>
  <c r="I192" i="71"/>
  <c r="J192" i="71" s="1"/>
  <c r="O192" i="71"/>
  <c r="O172" i="71"/>
  <c r="I172" i="71"/>
  <c r="J172" i="71" s="1"/>
  <c r="I152" i="71"/>
  <c r="J152" i="71" s="1"/>
  <c r="O152" i="71"/>
  <c r="I132" i="71"/>
  <c r="J132" i="71" s="1"/>
  <c r="O132" i="71"/>
  <c r="I112" i="71"/>
  <c r="J112" i="71" s="1"/>
  <c r="O112" i="71"/>
  <c r="I4696" i="71"/>
  <c r="J4696" i="71" s="1"/>
  <c r="I4316" i="71"/>
  <c r="J4316" i="71" s="1"/>
  <c r="I3533" i="71"/>
  <c r="J3533" i="71" s="1"/>
  <c r="I1352" i="71"/>
  <c r="J1352" i="71" s="1"/>
  <c r="I4931" i="71"/>
  <c r="J4931" i="71" s="1"/>
  <c r="O4931" i="71"/>
  <c r="O4911" i="71"/>
  <c r="I4911" i="71"/>
  <c r="J4911" i="71" s="1"/>
  <c r="O4891" i="71"/>
  <c r="I4891" i="71"/>
  <c r="J4891" i="71" s="1"/>
  <c r="O4871" i="71"/>
  <c r="I4871" i="71"/>
  <c r="J4871" i="71" s="1"/>
  <c r="I4851" i="71"/>
  <c r="J4851" i="71" s="1"/>
  <c r="O4851" i="71"/>
  <c r="I4831" i="71"/>
  <c r="J4831" i="71" s="1"/>
  <c r="O4831" i="71"/>
  <c r="O4791" i="71"/>
  <c r="I4791" i="71"/>
  <c r="J4791" i="71" s="1"/>
  <c r="I4751" i="71"/>
  <c r="J4751" i="71" s="1"/>
  <c r="O4751" i="71"/>
  <c r="I4731" i="71"/>
  <c r="J4731" i="71" s="1"/>
  <c r="O4731" i="71"/>
  <c r="O4711" i="71"/>
  <c r="I4711" i="71"/>
  <c r="J4711" i="71" s="1"/>
  <c r="O4691" i="71"/>
  <c r="I4691" i="71"/>
  <c r="J4691" i="71" s="1"/>
  <c r="O4671" i="71"/>
  <c r="I4671" i="71"/>
  <c r="J4671" i="71" s="1"/>
  <c r="I4651" i="71"/>
  <c r="J4651" i="71" s="1"/>
  <c r="O4651" i="71"/>
  <c r="I4631" i="71"/>
  <c r="J4631" i="71" s="1"/>
  <c r="O4631" i="71"/>
  <c r="O4611" i="71"/>
  <c r="I4611" i="71"/>
  <c r="J4611" i="71" s="1"/>
  <c r="O4571" i="71"/>
  <c r="I4571" i="71"/>
  <c r="J4571" i="71" s="1"/>
  <c r="I4551" i="71"/>
  <c r="J4551" i="71" s="1"/>
  <c r="O4551" i="71"/>
  <c r="I4531" i="71"/>
  <c r="J4531" i="71" s="1"/>
  <c r="O4531" i="71"/>
  <c r="I3917" i="71"/>
  <c r="J3917" i="71" s="1"/>
  <c r="I3736" i="71"/>
  <c r="J3736" i="71" s="1"/>
  <c r="I2116" i="71"/>
  <c r="J2116" i="71" s="1"/>
  <c r="I2976" i="71"/>
  <c r="J2976" i="71" s="1"/>
  <c r="O4935" i="71"/>
  <c r="I4935" i="71"/>
  <c r="J4935" i="71" s="1"/>
  <c r="O4915" i="71"/>
  <c r="I4915" i="71"/>
  <c r="J4915" i="71" s="1"/>
  <c r="O4895" i="71"/>
  <c r="I4895" i="71"/>
  <c r="J4895" i="71" s="1"/>
  <c r="I4875" i="71"/>
  <c r="J4875" i="71" s="1"/>
  <c r="O4875" i="71"/>
  <c r="I4855" i="71"/>
  <c r="J4855" i="71" s="1"/>
  <c r="O4855" i="71"/>
  <c r="O4795" i="71"/>
  <c r="I4795" i="71"/>
  <c r="J4795" i="71" s="1"/>
  <c r="I4775" i="71"/>
  <c r="J4775" i="71" s="1"/>
  <c r="O4775" i="71"/>
  <c r="I4755" i="71"/>
  <c r="J4755" i="71" s="1"/>
  <c r="O4755" i="71"/>
  <c r="O4715" i="71"/>
  <c r="I4715" i="71"/>
  <c r="J4715" i="71" s="1"/>
  <c r="I4675" i="71"/>
  <c r="J4675" i="71" s="1"/>
  <c r="O4675" i="71"/>
  <c r="I4655" i="71"/>
  <c r="J4655" i="71" s="1"/>
  <c r="O4655" i="71"/>
  <c r="O4615" i="71"/>
  <c r="I4615" i="71"/>
  <c r="J4615" i="71" s="1"/>
  <c r="O4595" i="71"/>
  <c r="I4595" i="71"/>
  <c r="J4595" i="71" s="1"/>
  <c r="I4575" i="71"/>
  <c r="J4575" i="71" s="1"/>
  <c r="O4575" i="71"/>
  <c r="I4555" i="71"/>
  <c r="J4555" i="71" s="1"/>
  <c r="O4555" i="71"/>
  <c r="O4515" i="71"/>
  <c r="I4515" i="71"/>
  <c r="J4515" i="71" s="1"/>
  <c r="O4495" i="71"/>
  <c r="I4495" i="71"/>
  <c r="J4495" i="71" s="1"/>
  <c r="I4475" i="71"/>
  <c r="J4475" i="71" s="1"/>
  <c r="O4475" i="71"/>
  <c r="I4455" i="71"/>
  <c r="J4455" i="71" s="1"/>
  <c r="O4455" i="71"/>
  <c r="O4415" i="71"/>
  <c r="I4415" i="71"/>
  <c r="J4415" i="71" s="1"/>
  <c r="I4375" i="71"/>
  <c r="J4375" i="71" s="1"/>
  <c r="O4375" i="71"/>
  <c r="I4355" i="71"/>
  <c r="J4355" i="71" s="1"/>
  <c r="O4355" i="71"/>
  <c r="O4335" i="71"/>
  <c r="I4335" i="71"/>
  <c r="J4335" i="71" s="1"/>
  <c r="O4295" i="71"/>
  <c r="I4295" i="71"/>
  <c r="J4295" i="71" s="1"/>
  <c r="I4275" i="71"/>
  <c r="J4275" i="71" s="1"/>
  <c r="O4275" i="71"/>
  <c r="I4255" i="71"/>
  <c r="J4255" i="71" s="1"/>
  <c r="O4255" i="71"/>
  <c r="O4235" i="71"/>
  <c r="I4235" i="71"/>
  <c r="J4235" i="71" s="1"/>
  <c r="O4195" i="71"/>
  <c r="I4195" i="71"/>
  <c r="J4195" i="71" s="1"/>
  <c r="I4175" i="71"/>
  <c r="J4175" i="71" s="1"/>
  <c r="O4175" i="71"/>
  <c r="I4155" i="71"/>
  <c r="J4155" i="71" s="1"/>
  <c r="O4155" i="71"/>
  <c r="O4135" i="71"/>
  <c r="I4135" i="71"/>
  <c r="J4135" i="71" s="1"/>
  <c r="O4115" i="71"/>
  <c r="I4115" i="71"/>
  <c r="J4115" i="71" s="1"/>
  <c r="I4075" i="71"/>
  <c r="J4075" i="71" s="1"/>
  <c r="O4075" i="71"/>
  <c r="I4055" i="71"/>
  <c r="J4055" i="71" s="1"/>
  <c r="O4055" i="71"/>
  <c r="O4035" i="71"/>
  <c r="I4035" i="71"/>
  <c r="J4035" i="71" s="1"/>
  <c r="O3995" i="71"/>
  <c r="I3995" i="71"/>
  <c r="J3995" i="71" s="1"/>
  <c r="I3975" i="71"/>
  <c r="J3975" i="71" s="1"/>
  <c r="O3975" i="71"/>
  <c r="I3955" i="71"/>
  <c r="J3955" i="71" s="1"/>
  <c r="O3955" i="71"/>
  <c r="O3895" i="71"/>
  <c r="I3895" i="71"/>
  <c r="J3895" i="71" s="1"/>
  <c r="I3875" i="71"/>
  <c r="J3875" i="71" s="1"/>
  <c r="O3875" i="71"/>
  <c r="I3855" i="71"/>
  <c r="J3855" i="71" s="1"/>
  <c r="O3855" i="71"/>
  <c r="O3835" i="71"/>
  <c r="I3835" i="71"/>
  <c r="J3835" i="71" s="1"/>
  <c r="O3815" i="71"/>
  <c r="I3815" i="71"/>
  <c r="J3815" i="71" s="1"/>
  <c r="I3775" i="71"/>
  <c r="J3775" i="71" s="1"/>
  <c r="O3775" i="71"/>
  <c r="I3755" i="71"/>
  <c r="J3755" i="71" s="1"/>
  <c r="O3755" i="71"/>
  <c r="I3695" i="71"/>
  <c r="J3695" i="71" s="1"/>
  <c r="O3695" i="71"/>
  <c r="I3675" i="71"/>
  <c r="J3675" i="71" s="1"/>
  <c r="O3675" i="71"/>
  <c r="I3655" i="71"/>
  <c r="J3655" i="71" s="1"/>
  <c r="O3655" i="71"/>
  <c r="I3635" i="71"/>
  <c r="J3635" i="71" s="1"/>
  <c r="O3635" i="71"/>
  <c r="I3615" i="71"/>
  <c r="J3615" i="71" s="1"/>
  <c r="O3615" i="71"/>
  <c r="I3595" i="71"/>
  <c r="J3595" i="71" s="1"/>
  <c r="O3595" i="71"/>
  <c r="O3575" i="71"/>
  <c r="I3575" i="71"/>
  <c r="J3575" i="71" s="1"/>
  <c r="I3535" i="71"/>
  <c r="J3535" i="71" s="1"/>
  <c r="O3535" i="71"/>
  <c r="I3515" i="71"/>
  <c r="J3515" i="71" s="1"/>
  <c r="O3515" i="71"/>
  <c r="O3475" i="71"/>
  <c r="I3475" i="71"/>
  <c r="J3475" i="71" s="1"/>
  <c r="I3455" i="71"/>
  <c r="J3455" i="71" s="1"/>
  <c r="O3455" i="71"/>
  <c r="I3435" i="71"/>
  <c r="J3435" i="71" s="1"/>
  <c r="O3435" i="71"/>
  <c r="O3415" i="71"/>
  <c r="I3415" i="71"/>
  <c r="J3415" i="71" s="1"/>
  <c r="I3395" i="71"/>
  <c r="J3395" i="71" s="1"/>
  <c r="O3395" i="71"/>
  <c r="O3375" i="71"/>
  <c r="I3375" i="71"/>
  <c r="J3375" i="71" s="1"/>
  <c r="I3355" i="71"/>
  <c r="J3355" i="71" s="1"/>
  <c r="O3355" i="71"/>
  <c r="I3335" i="71"/>
  <c r="J3335" i="71" s="1"/>
  <c r="O3335" i="71"/>
  <c r="I3295" i="71"/>
  <c r="J3295" i="71" s="1"/>
  <c r="O3295" i="71"/>
  <c r="O3275" i="71"/>
  <c r="I3275" i="71"/>
  <c r="J3275" i="71" s="1"/>
  <c r="I3255" i="71"/>
  <c r="J3255" i="71" s="1"/>
  <c r="O3255" i="71"/>
  <c r="I3235" i="71"/>
  <c r="J3235" i="71" s="1"/>
  <c r="O3235" i="71"/>
  <c r="I3215" i="71"/>
  <c r="J3215" i="71" s="1"/>
  <c r="O3215" i="71"/>
  <c r="I3195" i="71"/>
  <c r="J3195" i="71" s="1"/>
  <c r="O3195" i="71"/>
  <c r="I3175" i="71"/>
  <c r="J3175" i="71" s="1"/>
  <c r="O3175" i="71"/>
  <c r="I3155" i="71"/>
  <c r="J3155" i="71" s="1"/>
  <c r="O3155" i="71"/>
  <c r="I3135" i="71"/>
  <c r="J3135" i="71" s="1"/>
  <c r="O3135" i="71"/>
  <c r="I3115" i="71"/>
  <c r="J3115" i="71" s="1"/>
  <c r="O3115" i="71"/>
  <c r="I3095" i="71"/>
  <c r="J3095" i="71" s="1"/>
  <c r="O3095" i="71"/>
  <c r="I3075" i="71"/>
  <c r="J3075" i="71" s="1"/>
  <c r="O3075" i="71"/>
  <c r="I3055" i="71"/>
  <c r="J3055" i="71" s="1"/>
  <c r="O3055" i="71"/>
  <c r="I3035" i="71"/>
  <c r="J3035" i="71" s="1"/>
  <c r="O3035" i="71"/>
  <c r="I3015" i="71"/>
  <c r="J3015" i="71" s="1"/>
  <c r="O3015" i="71"/>
  <c r="I2995" i="71"/>
  <c r="J2995" i="71" s="1"/>
  <c r="O2995" i="71"/>
  <c r="O2975" i="71"/>
  <c r="I2975" i="71"/>
  <c r="J2975" i="71" s="1"/>
  <c r="I2955" i="71"/>
  <c r="J2955" i="71" s="1"/>
  <c r="O2955" i="71"/>
  <c r="O2935" i="71"/>
  <c r="I2935" i="71"/>
  <c r="J2935" i="71" s="1"/>
  <c r="I2915" i="71"/>
  <c r="J2915" i="71" s="1"/>
  <c r="O2915" i="71"/>
  <c r="I2875" i="71"/>
  <c r="J2875" i="71" s="1"/>
  <c r="O2875" i="71"/>
  <c r="I2855" i="71"/>
  <c r="J2855" i="71" s="1"/>
  <c r="O2855" i="71"/>
  <c r="I2835" i="71"/>
  <c r="J2835" i="71" s="1"/>
  <c r="O2835" i="71"/>
  <c r="I2815" i="71"/>
  <c r="J2815" i="71" s="1"/>
  <c r="O2815" i="71"/>
  <c r="I2795" i="71"/>
  <c r="J2795" i="71" s="1"/>
  <c r="O2795" i="71"/>
  <c r="O2775" i="71"/>
  <c r="I2775" i="71"/>
  <c r="J2775" i="71" s="1"/>
  <c r="O2755" i="71"/>
  <c r="I2755" i="71"/>
  <c r="J2755" i="71" s="1"/>
  <c r="I2735" i="71"/>
  <c r="J2735" i="71" s="1"/>
  <c r="O2735" i="71"/>
  <c r="I2715" i="71"/>
  <c r="J2715" i="71" s="1"/>
  <c r="O2715" i="71"/>
  <c r="I2695" i="71"/>
  <c r="J2695" i="71" s="1"/>
  <c r="O2695" i="71"/>
  <c r="I2675" i="71"/>
  <c r="J2675" i="71" s="1"/>
  <c r="O2675" i="71"/>
  <c r="I2655" i="71"/>
  <c r="J2655" i="71" s="1"/>
  <c r="O2655" i="71"/>
  <c r="O2635" i="71"/>
  <c r="I2635" i="71"/>
  <c r="J2635" i="71" s="1"/>
  <c r="I2615" i="71"/>
  <c r="J2615" i="71" s="1"/>
  <c r="O2615" i="71"/>
  <c r="I2575" i="71"/>
  <c r="J2575" i="71" s="1"/>
  <c r="O2575" i="71"/>
  <c r="O2555" i="71"/>
  <c r="I2555" i="71"/>
  <c r="J2555" i="71" s="1"/>
  <c r="I2535" i="71"/>
  <c r="J2535" i="71" s="1"/>
  <c r="O2535" i="71"/>
  <c r="I2515" i="71"/>
  <c r="J2515" i="71" s="1"/>
  <c r="O2515" i="71"/>
  <c r="I2495" i="71"/>
  <c r="J2495" i="71" s="1"/>
  <c r="O2495" i="71"/>
  <c r="O2475" i="71"/>
  <c r="I2475" i="71"/>
  <c r="J2475" i="71" s="1"/>
  <c r="I2455" i="71"/>
  <c r="J2455" i="71" s="1"/>
  <c r="O2455" i="71"/>
  <c r="I2435" i="71"/>
  <c r="J2435" i="71" s="1"/>
  <c r="O2435" i="71"/>
  <c r="I2415" i="71"/>
  <c r="J2415" i="71" s="1"/>
  <c r="O2415" i="71"/>
  <c r="I2395" i="71"/>
  <c r="J2395" i="71" s="1"/>
  <c r="O2395" i="71"/>
  <c r="I2375" i="71"/>
  <c r="J2375" i="71" s="1"/>
  <c r="O2375" i="71"/>
  <c r="I2355" i="71"/>
  <c r="J2355" i="71" s="1"/>
  <c r="O2355" i="71"/>
  <c r="I2335" i="71"/>
  <c r="J2335" i="71" s="1"/>
  <c r="O2335" i="71"/>
  <c r="I2315" i="71"/>
  <c r="J2315" i="71" s="1"/>
  <c r="O2315" i="71"/>
  <c r="I2295" i="71"/>
  <c r="J2295" i="71" s="1"/>
  <c r="O2295" i="71"/>
  <c r="I2255" i="71"/>
  <c r="J2255" i="71" s="1"/>
  <c r="O2255" i="71"/>
  <c r="I2215" i="71"/>
  <c r="J2215" i="71" s="1"/>
  <c r="O2215" i="71"/>
  <c r="O2195" i="71"/>
  <c r="I2195" i="71"/>
  <c r="J2195" i="71" s="1"/>
  <c r="I2175" i="71"/>
  <c r="J2175" i="71" s="1"/>
  <c r="O2175" i="71"/>
  <c r="O2155" i="71"/>
  <c r="I2155" i="71"/>
  <c r="J2155" i="71" s="1"/>
  <c r="I2135" i="71"/>
  <c r="J2135" i="71" s="1"/>
  <c r="O2135" i="71"/>
  <c r="I2115" i="71"/>
  <c r="J2115" i="71" s="1"/>
  <c r="O2115" i="71"/>
  <c r="I2095" i="71"/>
  <c r="J2095" i="71" s="1"/>
  <c r="O2095" i="71"/>
  <c r="O2075" i="71"/>
  <c r="I2075" i="71"/>
  <c r="J2075" i="71" s="1"/>
  <c r="I2055" i="71"/>
  <c r="J2055" i="71" s="1"/>
  <c r="O2055" i="71"/>
  <c r="I2035" i="71"/>
  <c r="J2035" i="71" s="1"/>
  <c r="O2035" i="71"/>
  <c r="I2015" i="71"/>
  <c r="J2015" i="71" s="1"/>
  <c r="O2015" i="71"/>
  <c r="I1975" i="71"/>
  <c r="J1975" i="71" s="1"/>
  <c r="O1975" i="71"/>
  <c r="I1955" i="71"/>
  <c r="J1955" i="71" s="1"/>
  <c r="O1955" i="71"/>
  <c r="I1935" i="71"/>
  <c r="J1935" i="71" s="1"/>
  <c r="O1935" i="71"/>
  <c r="I1915" i="71"/>
  <c r="J1915" i="71" s="1"/>
  <c r="O1915" i="71"/>
  <c r="I1895" i="71"/>
  <c r="J1895" i="71" s="1"/>
  <c r="O1895" i="71"/>
  <c r="O1875" i="71"/>
  <c r="I1875" i="71"/>
  <c r="J1875" i="71" s="1"/>
  <c r="I1855" i="71"/>
  <c r="J1855" i="71" s="1"/>
  <c r="O1855" i="71"/>
  <c r="I1835" i="71"/>
  <c r="J1835" i="71" s="1"/>
  <c r="O1835" i="71"/>
  <c r="I1795" i="71"/>
  <c r="J1795" i="71" s="1"/>
  <c r="O1795" i="71"/>
  <c r="I1775" i="71"/>
  <c r="J1775" i="71" s="1"/>
  <c r="O1775" i="71"/>
  <c r="I1755" i="71"/>
  <c r="J1755" i="71" s="1"/>
  <c r="O1755" i="71"/>
  <c r="O1735" i="71"/>
  <c r="I1735" i="71"/>
  <c r="J1735" i="71" s="1"/>
  <c r="I1715" i="71"/>
  <c r="J1715" i="71" s="1"/>
  <c r="O1715" i="71"/>
  <c r="I1695" i="71"/>
  <c r="J1695" i="71" s="1"/>
  <c r="O1695" i="71"/>
  <c r="O1655" i="71"/>
  <c r="I1655" i="71"/>
  <c r="J1655" i="71" s="1"/>
  <c r="O1635" i="71"/>
  <c r="I1635" i="71"/>
  <c r="J1635" i="71" s="1"/>
  <c r="I1615" i="71"/>
  <c r="J1615" i="71" s="1"/>
  <c r="O1615" i="71"/>
  <c r="I1595" i="71"/>
  <c r="J1595" i="71" s="1"/>
  <c r="O1595" i="71"/>
  <c r="I1575" i="71"/>
  <c r="J1575" i="71" s="1"/>
  <c r="O1575" i="71"/>
  <c r="I1555" i="71"/>
  <c r="J1555" i="71" s="1"/>
  <c r="O1555" i="71"/>
  <c r="I1535" i="71"/>
  <c r="J1535" i="71" s="1"/>
  <c r="O1535" i="71"/>
  <c r="O1515" i="71"/>
  <c r="I1515" i="71"/>
  <c r="J1515" i="71" s="1"/>
  <c r="I1495" i="71"/>
  <c r="J1495" i="71" s="1"/>
  <c r="O1495" i="71"/>
  <c r="I1475" i="71"/>
  <c r="J1475" i="71" s="1"/>
  <c r="O1475" i="71"/>
  <c r="O1455" i="71"/>
  <c r="I1455" i="71"/>
  <c r="J1455" i="71" s="1"/>
  <c r="I1435" i="71"/>
  <c r="J1435" i="71" s="1"/>
  <c r="O1435" i="71"/>
  <c r="I1415" i="71"/>
  <c r="J1415" i="71" s="1"/>
  <c r="O1415" i="71"/>
  <c r="I1395" i="71"/>
  <c r="J1395" i="71" s="1"/>
  <c r="O1395" i="71"/>
  <c r="I1375" i="71"/>
  <c r="J1375" i="71" s="1"/>
  <c r="O1375" i="71"/>
  <c r="I1335" i="71"/>
  <c r="J1335" i="71" s="1"/>
  <c r="O1335" i="71"/>
  <c r="I1315" i="71"/>
  <c r="J1315" i="71" s="1"/>
  <c r="O1315" i="71"/>
  <c r="I1275" i="71"/>
  <c r="J1275" i="71" s="1"/>
  <c r="O1275" i="71"/>
  <c r="I1255" i="71"/>
  <c r="J1255" i="71" s="1"/>
  <c r="O1255" i="71"/>
  <c r="I1235" i="71"/>
  <c r="J1235" i="71" s="1"/>
  <c r="O1235" i="71"/>
  <c r="O1215" i="71"/>
  <c r="I1215" i="71"/>
  <c r="J1215" i="71" s="1"/>
  <c r="I1195" i="71"/>
  <c r="J1195" i="71" s="1"/>
  <c r="O1195" i="71"/>
  <c r="I1175" i="71"/>
  <c r="J1175" i="71" s="1"/>
  <c r="O1175" i="71"/>
  <c r="I1155" i="71"/>
  <c r="J1155" i="71" s="1"/>
  <c r="O1155" i="71"/>
  <c r="I1135" i="71"/>
  <c r="J1135" i="71" s="1"/>
  <c r="O1135" i="71"/>
  <c r="I1115" i="71"/>
  <c r="J1115" i="71" s="1"/>
  <c r="O1115" i="71"/>
  <c r="I1075" i="71"/>
  <c r="J1075" i="71" s="1"/>
  <c r="O1075" i="71"/>
  <c r="I1055" i="71"/>
  <c r="J1055" i="71" s="1"/>
  <c r="O1055" i="71"/>
  <c r="I1035" i="71"/>
  <c r="J1035" i="71" s="1"/>
  <c r="O1035" i="71"/>
  <c r="I1015" i="71"/>
  <c r="J1015" i="71" s="1"/>
  <c r="O1015" i="71"/>
  <c r="I995" i="71"/>
  <c r="J995" i="71" s="1"/>
  <c r="O995" i="71"/>
  <c r="O975" i="71"/>
  <c r="I975" i="71"/>
  <c r="J975" i="71" s="1"/>
  <c r="I955" i="71"/>
  <c r="J955" i="71" s="1"/>
  <c r="O955" i="71"/>
  <c r="I935" i="71"/>
  <c r="J935" i="71" s="1"/>
  <c r="O935" i="71"/>
  <c r="I915" i="71"/>
  <c r="J915" i="71" s="1"/>
  <c r="O915" i="71"/>
  <c r="I895" i="71"/>
  <c r="J895" i="71" s="1"/>
  <c r="O895" i="71"/>
  <c r="I875" i="71"/>
  <c r="J875" i="71" s="1"/>
  <c r="O875" i="71"/>
  <c r="I835" i="71"/>
  <c r="J835" i="71" s="1"/>
  <c r="O835" i="71"/>
  <c r="O815" i="71"/>
  <c r="I815" i="71"/>
  <c r="J815" i="71" s="1"/>
  <c r="I795" i="71"/>
  <c r="J795" i="71" s="1"/>
  <c r="O795" i="71"/>
  <c r="I755" i="71"/>
  <c r="J755" i="71" s="1"/>
  <c r="O755" i="71"/>
  <c r="I735" i="71"/>
  <c r="J735" i="71" s="1"/>
  <c r="O735" i="71"/>
  <c r="I715" i="71"/>
  <c r="J715" i="71" s="1"/>
  <c r="O715" i="71"/>
  <c r="I675" i="71"/>
  <c r="J675" i="71" s="1"/>
  <c r="O675" i="71"/>
  <c r="O655" i="71"/>
  <c r="I655" i="71"/>
  <c r="J655" i="71" s="1"/>
  <c r="O635" i="71"/>
  <c r="I635" i="71"/>
  <c r="J635" i="71" s="1"/>
  <c r="I615" i="71"/>
  <c r="J615" i="71" s="1"/>
  <c r="O615" i="71"/>
  <c r="I595" i="71"/>
  <c r="J595" i="71" s="1"/>
  <c r="O595" i="71"/>
  <c r="I555" i="71"/>
  <c r="J555" i="71" s="1"/>
  <c r="O555" i="71"/>
  <c r="O535" i="71"/>
  <c r="I535" i="71"/>
  <c r="J535" i="71" s="1"/>
  <c r="I515" i="71"/>
  <c r="J515" i="71" s="1"/>
  <c r="O515" i="71"/>
  <c r="I495" i="71"/>
  <c r="J495" i="71" s="1"/>
  <c r="O495" i="71"/>
  <c r="I475" i="71"/>
  <c r="J475" i="71" s="1"/>
  <c r="O475" i="71"/>
  <c r="I435" i="71"/>
  <c r="J435" i="71" s="1"/>
  <c r="O435" i="71"/>
  <c r="I415" i="71"/>
  <c r="J415" i="71" s="1"/>
  <c r="O415" i="71"/>
  <c r="I395" i="71"/>
  <c r="J395" i="71" s="1"/>
  <c r="O395" i="71"/>
  <c r="I375" i="71"/>
  <c r="J375" i="71" s="1"/>
  <c r="O375" i="71"/>
  <c r="I355" i="71"/>
  <c r="J355" i="71" s="1"/>
  <c r="O355" i="71"/>
  <c r="I335" i="71"/>
  <c r="J335" i="71" s="1"/>
  <c r="O335" i="71"/>
  <c r="I315" i="71"/>
  <c r="J315" i="71" s="1"/>
  <c r="O315" i="71"/>
  <c r="I295" i="71"/>
  <c r="J295" i="71" s="1"/>
  <c r="O295" i="71"/>
  <c r="I275" i="71"/>
  <c r="J275" i="71" s="1"/>
  <c r="O275" i="71"/>
  <c r="O255" i="71"/>
  <c r="I255" i="71"/>
  <c r="J255" i="71" s="1"/>
  <c r="I235" i="71"/>
  <c r="J235" i="71" s="1"/>
  <c r="O235" i="71"/>
  <c r="I215" i="71"/>
  <c r="J215" i="71" s="1"/>
  <c r="O215" i="71"/>
  <c r="I195" i="71"/>
  <c r="J195" i="71" s="1"/>
  <c r="O195" i="71"/>
  <c r="I175" i="71"/>
  <c r="J175" i="71" s="1"/>
  <c r="O175" i="71"/>
  <c r="I4215" i="71"/>
  <c r="J4215" i="71" s="1"/>
  <c r="I3991" i="71"/>
  <c r="J3991" i="71" s="1"/>
  <c r="I3631" i="71"/>
  <c r="J3631" i="71" s="1"/>
  <c r="I2235" i="71"/>
  <c r="J2235" i="71" s="1"/>
  <c r="O4934" i="71"/>
  <c r="I4934" i="71"/>
  <c r="J4934" i="71" s="1"/>
  <c r="O4894" i="71"/>
  <c r="I4894" i="71"/>
  <c r="J4894" i="71" s="1"/>
  <c r="I4874" i="71"/>
  <c r="J4874" i="71" s="1"/>
  <c r="O4874" i="71"/>
  <c r="I4854" i="71"/>
  <c r="J4854" i="71" s="1"/>
  <c r="O4854" i="71"/>
  <c r="O4834" i="71"/>
  <c r="I4834" i="71"/>
  <c r="J4834" i="71" s="1"/>
  <c r="O4794" i="71"/>
  <c r="I4794" i="71"/>
  <c r="J4794" i="71" s="1"/>
  <c r="I4774" i="71"/>
  <c r="J4774" i="71" s="1"/>
  <c r="O4774" i="71"/>
  <c r="I4754" i="71"/>
  <c r="J4754" i="71" s="1"/>
  <c r="O4754" i="71"/>
  <c r="O4734" i="71"/>
  <c r="I4734" i="71"/>
  <c r="J4734" i="71" s="1"/>
  <c r="O4714" i="71"/>
  <c r="I4714" i="71"/>
  <c r="J4714" i="71" s="1"/>
  <c r="O4694" i="71"/>
  <c r="I4694" i="71"/>
  <c r="J4694" i="71" s="1"/>
  <c r="I4674" i="71"/>
  <c r="J4674" i="71" s="1"/>
  <c r="O4674" i="71"/>
  <c r="I4654" i="71"/>
  <c r="J4654" i="71" s="1"/>
  <c r="O4654" i="71"/>
  <c r="O4634" i="71"/>
  <c r="I4634" i="71"/>
  <c r="J4634" i="71" s="1"/>
  <c r="O4594" i="71"/>
  <c r="I4594" i="71"/>
  <c r="J4594" i="71" s="1"/>
  <c r="I4574" i="71"/>
  <c r="J4574" i="71" s="1"/>
  <c r="O4574" i="71"/>
  <c r="I4554" i="71"/>
  <c r="J4554" i="71" s="1"/>
  <c r="O4554" i="71"/>
  <c r="O4494" i="71"/>
  <c r="I4494" i="71"/>
  <c r="J4494" i="71" s="1"/>
  <c r="I4474" i="71"/>
  <c r="J4474" i="71" s="1"/>
  <c r="O4474" i="71"/>
  <c r="I4454" i="71"/>
  <c r="J4454" i="71" s="1"/>
  <c r="O4454" i="71"/>
  <c r="O4414" i="71"/>
  <c r="I4414" i="71"/>
  <c r="J4414" i="71" s="1"/>
  <c r="O4394" i="71"/>
  <c r="I4394" i="71"/>
  <c r="J4394" i="71" s="1"/>
  <c r="I4374" i="71"/>
  <c r="J4374" i="71" s="1"/>
  <c r="O4374" i="71"/>
  <c r="I4354" i="71"/>
  <c r="J4354" i="71" s="1"/>
  <c r="O4354" i="71"/>
  <c r="O4334" i="71"/>
  <c r="I4334" i="71"/>
  <c r="J4334" i="71" s="1"/>
  <c r="I4274" i="71"/>
  <c r="J4274" i="71" s="1"/>
  <c r="O4274" i="71"/>
  <c r="I4254" i="71"/>
  <c r="J4254" i="71" s="1"/>
  <c r="O4254" i="71"/>
  <c r="O4214" i="71"/>
  <c r="I4214" i="71"/>
  <c r="J4214" i="71" s="1"/>
  <c r="O4194" i="71"/>
  <c r="I4194" i="71"/>
  <c r="J4194" i="71" s="1"/>
  <c r="I4174" i="71"/>
  <c r="J4174" i="71" s="1"/>
  <c r="O4174" i="71"/>
  <c r="I4154" i="71"/>
  <c r="J4154" i="71" s="1"/>
  <c r="O4154" i="71"/>
  <c r="O4134" i="71"/>
  <c r="I4134" i="71"/>
  <c r="J4134" i="71" s="1"/>
  <c r="O4114" i="71"/>
  <c r="I4114" i="71"/>
  <c r="J4114" i="71" s="1"/>
  <c r="O4094" i="71"/>
  <c r="I4094" i="71"/>
  <c r="J4094" i="71" s="1"/>
  <c r="I4074" i="71"/>
  <c r="J4074" i="71" s="1"/>
  <c r="O4074" i="71"/>
  <c r="I4054" i="71"/>
  <c r="J4054" i="71" s="1"/>
  <c r="O4054" i="71"/>
  <c r="O4034" i="71"/>
  <c r="I4034" i="71"/>
  <c r="J4034" i="71" s="1"/>
  <c r="O3994" i="71"/>
  <c r="I3994" i="71"/>
  <c r="J3994" i="71" s="1"/>
  <c r="I3974" i="71"/>
  <c r="J3974" i="71" s="1"/>
  <c r="O3974" i="71"/>
  <c r="I3954" i="71"/>
  <c r="J3954" i="71" s="1"/>
  <c r="O3954" i="71"/>
  <c r="O3914" i="71"/>
  <c r="I3914" i="71"/>
  <c r="J3914" i="71" s="1"/>
  <c r="O3894" i="71"/>
  <c r="I3894" i="71"/>
  <c r="J3894" i="71" s="1"/>
  <c r="I3874" i="71"/>
  <c r="J3874" i="71" s="1"/>
  <c r="O3874" i="71"/>
  <c r="I3854" i="71"/>
  <c r="J3854" i="71" s="1"/>
  <c r="O3854" i="71"/>
  <c r="O3834" i="71"/>
  <c r="I3834" i="71"/>
  <c r="J3834" i="71" s="1"/>
  <c r="O3814" i="71"/>
  <c r="I3814" i="71"/>
  <c r="J3814" i="71" s="1"/>
  <c r="O3794" i="71"/>
  <c r="I3794" i="71"/>
  <c r="J3794" i="71" s="1"/>
  <c r="I3774" i="71"/>
  <c r="J3774" i="71" s="1"/>
  <c r="O3774" i="71"/>
  <c r="I3754" i="71"/>
  <c r="J3754" i="71" s="1"/>
  <c r="O3754" i="71"/>
  <c r="O3714" i="71"/>
  <c r="I3714" i="71"/>
  <c r="J3714" i="71" s="1"/>
  <c r="I3694" i="71"/>
  <c r="J3694" i="71" s="1"/>
  <c r="O3694" i="71"/>
  <c r="I3674" i="71"/>
  <c r="J3674" i="71" s="1"/>
  <c r="O3674" i="71"/>
  <c r="O3654" i="71"/>
  <c r="I3654" i="71"/>
  <c r="J3654" i="71" s="1"/>
  <c r="I3634" i="71"/>
  <c r="J3634" i="71" s="1"/>
  <c r="O3634" i="71"/>
  <c r="I3614" i="71"/>
  <c r="J3614" i="71" s="1"/>
  <c r="O3614" i="71"/>
  <c r="I3594" i="71"/>
  <c r="J3594" i="71" s="1"/>
  <c r="O3594" i="71"/>
  <c r="I3574" i="71"/>
  <c r="J3574" i="71" s="1"/>
  <c r="O3574" i="71"/>
  <c r="O3554" i="71"/>
  <c r="I3554" i="71"/>
  <c r="J3554" i="71" s="1"/>
  <c r="I3534" i="71"/>
  <c r="J3534" i="71" s="1"/>
  <c r="O3534" i="71"/>
  <c r="I3514" i="71"/>
  <c r="J3514" i="71" s="1"/>
  <c r="O3514" i="71"/>
  <c r="O3494" i="71"/>
  <c r="I3494" i="71"/>
  <c r="J3494" i="71" s="1"/>
  <c r="O3474" i="71"/>
  <c r="I3474" i="71"/>
  <c r="J3474" i="71" s="1"/>
  <c r="I3454" i="71"/>
  <c r="J3454" i="71" s="1"/>
  <c r="O3454" i="71"/>
  <c r="I3434" i="71"/>
  <c r="J3434" i="71" s="1"/>
  <c r="O3434" i="71"/>
  <c r="I3394" i="71"/>
  <c r="J3394" i="71" s="1"/>
  <c r="O3394" i="71"/>
  <c r="O3374" i="71"/>
  <c r="I3374" i="71"/>
  <c r="J3374" i="71" s="1"/>
  <c r="I3354" i="71"/>
  <c r="J3354" i="71" s="1"/>
  <c r="O3354" i="71"/>
  <c r="I3334" i="71"/>
  <c r="J3334" i="71" s="1"/>
  <c r="O3334" i="71"/>
  <c r="I3314" i="71"/>
  <c r="J3314" i="71" s="1"/>
  <c r="O3314" i="71"/>
  <c r="I3294" i="71"/>
  <c r="J3294" i="71" s="1"/>
  <c r="O3294" i="71"/>
  <c r="O3274" i="71"/>
  <c r="I3274" i="71"/>
  <c r="J3274" i="71" s="1"/>
  <c r="O3254" i="71"/>
  <c r="I3254" i="71"/>
  <c r="J3254" i="71" s="1"/>
  <c r="I3234" i="71"/>
  <c r="J3234" i="71" s="1"/>
  <c r="O3234" i="71"/>
  <c r="I3214" i="71"/>
  <c r="J3214" i="71" s="1"/>
  <c r="O3214" i="71"/>
  <c r="I3194" i="71"/>
  <c r="J3194" i="71" s="1"/>
  <c r="O3194" i="71"/>
  <c r="I3174" i="71"/>
  <c r="J3174" i="71" s="1"/>
  <c r="O3174" i="71"/>
  <c r="O3154" i="71"/>
  <c r="I3154" i="71"/>
  <c r="J3154" i="71" s="1"/>
  <c r="I3134" i="71"/>
  <c r="J3134" i="71" s="1"/>
  <c r="O3134" i="71"/>
  <c r="I3094" i="71"/>
  <c r="J3094" i="71" s="1"/>
  <c r="O3094" i="71"/>
  <c r="O3074" i="71"/>
  <c r="I3074" i="71"/>
  <c r="J3074" i="71" s="1"/>
  <c r="O3054" i="71"/>
  <c r="I3054" i="71"/>
  <c r="J3054" i="71" s="1"/>
  <c r="O3034" i="71"/>
  <c r="I3034" i="71"/>
  <c r="J3034" i="71" s="1"/>
  <c r="I3014" i="71"/>
  <c r="J3014" i="71" s="1"/>
  <c r="O3014" i="71"/>
  <c r="I2954" i="71"/>
  <c r="J2954" i="71" s="1"/>
  <c r="O2954" i="71"/>
  <c r="O2934" i="71"/>
  <c r="I2934" i="71"/>
  <c r="J2934" i="71" s="1"/>
  <c r="I2914" i="71"/>
  <c r="J2914" i="71" s="1"/>
  <c r="O2914" i="71"/>
  <c r="I2894" i="71"/>
  <c r="J2894" i="71" s="1"/>
  <c r="O2894" i="71"/>
  <c r="I2874" i="71"/>
  <c r="J2874" i="71" s="1"/>
  <c r="O2874" i="71"/>
  <c r="I2854" i="71"/>
  <c r="J2854" i="71" s="1"/>
  <c r="O2854" i="71"/>
  <c r="I2834" i="71"/>
  <c r="J2834" i="71" s="1"/>
  <c r="O2834" i="71"/>
  <c r="I2814" i="71"/>
  <c r="J2814" i="71" s="1"/>
  <c r="O2814" i="71"/>
  <c r="O2754" i="71"/>
  <c r="I2754" i="71"/>
  <c r="J2754" i="71" s="1"/>
  <c r="I2734" i="71"/>
  <c r="J2734" i="71" s="1"/>
  <c r="O2734" i="71"/>
  <c r="I2714" i="71"/>
  <c r="J2714" i="71" s="1"/>
  <c r="O2714" i="71"/>
  <c r="I2694" i="71"/>
  <c r="J2694" i="71" s="1"/>
  <c r="O2694" i="71"/>
  <c r="O2674" i="71"/>
  <c r="I2674" i="71"/>
  <c r="J2674" i="71" s="1"/>
  <c r="I2654" i="71"/>
  <c r="J2654" i="71" s="1"/>
  <c r="O2654" i="71"/>
  <c r="I2634" i="71"/>
  <c r="J2634" i="71" s="1"/>
  <c r="O2634" i="71"/>
  <c r="I2614" i="71"/>
  <c r="J2614" i="71" s="1"/>
  <c r="O2614" i="71"/>
  <c r="O2594" i="71"/>
  <c r="I2594" i="71"/>
  <c r="J2594" i="71" s="1"/>
  <c r="I2574" i="71"/>
  <c r="J2574" i="71" s="1"/>
  <c r="O2574" i="71"/>
  <c r="I2534" i="71"/>
  <c r="J2534" i="71" s="1"/>
  <c r="O2534" i="71"/>
  <c r="I2514" i="71"/>
  <c r="J2514" i="71" s="1"/>
  <c r="O2514" i="71"/>
  <c r="O2474" i="71"/>
  <c r="I2474" i="71"/>
  <c r="J2474" i="71" s="1"/>
  <c r="I2454" i="71"/>
  <c r="J2454" i="71" s="1"/>
  <c r="O2454" i="71"/>
  <c r="I2434" i="71"/>
  <c r="J2434" i="71" s="1"/>
  <c r="O2434" i="71"/>
  <c r="I2414" i="71"/>
  <c r="J2414" i="71" s="1"/>
  <c r="O2414" i="71"/>
  <c r="I2374" i="71"/>
  <c r="J2374" i="71" s="1"/>
  <c r="O2374" i="71"/>
  <c r="I2334" i="71"/>
  <c r="J2334" i="71" s="1"/>
  <c r="O2334" i="71"/>
  <c r="I2314" i="71"/>
  <c r="J2314" i="71" s="1"/>
  <c r="O2314" i="71"/>
  <c r="I2294" i="71"/>
  <c r="J2294" i="71" s="1"/>
  <c r="O2294" i="71"/>
  <c r="I2254" i="71"/>
  <c r="J2254" i="71" s="1"/>
  <c r="O2254" i="71"/>
  <c r="I2214" i="71"/>
  <c r="J2214" i="71" s="1"/>
  <c r="O2214" i="71"/>
  <c r="O2194" i="71"/>
  <c r="I2194" i="71"/>
  <c r="J2194" i="71" s="1"/>
  <c r="I2174" i="71"/>
  <c r="J2174" i="71" s="1"/>
  <c r="O2174" i="71"/>
  <c r="O2154" i="71"/>
  <c r="I2154" i="71"/>
  <c r="J2154" i="71" s="1"/>
  <c r="I2134" i="71"/>
  <c r="J2134" i="71" s="1"/>
  <c r="O2134" i="71"/>
  <c r="O2114" i="71"/>
  <c r="I2114" i="71"/>
  <c r="J2114" i="71" s="1"/>
  <c r="I2094" i="71"/>
  <c r="J2094" i="71" s="1"/>
  <c r="O2094" i="71"/>
  <c r="I2074" i="71"/>
  <c r="J2074" i="71" s="1"/>
  <c r="O2074" i="71"/>
  <c r="I2054" i="71"/>
  <c r="J2054" i="71" s="1"/>
  <c r="O2054" i="71"/>
  <c r="I2034" i="71"/>
  <c r="J2034" i="71" s="1"/>
  <c r="O2034" i="71"/>
  <c r="I2014" i="71"/>
  <c r="J2014" i="71" s="1"/>
  <c r="O2014" i="71"/>
  <c r="I1994" i="71"/>
  <c r="J1994" i="71" s="1"/>
  <c r="O1994" i="71"/>
  <c r="I1974" i="71"/>
  <c r="J1974" i="71" s="1"/>
  <c r="O1974" i="71"/>
  <c r="I1954" i="71"/>
  <c r="J1954" i="71" s="1"/>
  <c r="O1954" i="71"/>
  <c r="I1934" i="71"/>
  <c r="J1934" i="71" s="1"/>
  <c r="O1934" i="71"/>
  <c r="I1914" i="71"/>
  <c r="J1914" i="71" s="1"/>
  <c r="O1914" i="71"/>
  <c r="I1894" i="71"/>
  <c r="J1894" i="71" s="1"/>
  <c r="O1894" i="71"/>
  <c r="I1854" i="71"/>
  <c r="J1854" i="71" s="1"/>
  <c r="O1854" i="71"/>
  <c r="I1834" i="71"/>
  <c r="J1834" i="71" s="1"/>
  <c r="O1834" i="71"/>
  <c r="I1794" i="71"/>
  <c r="J1794" i="71" s="1"/>
  <c r="O1794" i="71"/>
  <c r="I1774" i="71"/>
  <c r="J1774" i="71" s="1"/>
  <c r="O1774" i="71"/>
  <c r="I1754" i="71"/>
  <c r="J1754" i="71" s="1"/>
  <c r="O1754" i="71"/>
  <c r="O1734" i="71"/>
  <c r="I1734" i="71"/>
  <c r="J1734" i="71" s="1"/>
  <c r="I1714" i="71"/>
  <c r="J1714" i="71" s="1"/>
  <c r="O1714" i="71"/>
  <c r="I1694" i="71"/>
  <c r="J1694" i="71" s="1"/>
  <c r="O1694" i="71"/>
  <c r="O1674" i="71"/>
  <c r="I1674" i="71"/>
  <c r="J1674" i="71" s="1"/>
  <c r="O1634" i="71"/>
  <c r="I1634" i="71"/>
  <c r="J1634" i="71" s="1"/>
  <c r="I1614" i="71"/>
  <c r="J1614" i="71" s="1"/>
  <c r="O1614" i="71"/>
  <c r="I1594" i="71"/>
  <c r="J1594" i="71" s="1"/>
  <c r="O1594" i="71"/>
  <c r="I1574" i="71"/>
  <c r="J1574" i="71" s="1"/>
  <c r="O1574" i="71"/>
  <c r="I1554" i="71"/>
  <c r="J1554" i="71" s="1"/>
  <c r="O1554" i="71"/>
  <c r="I1534" i="71"/>
  <c r="J1534" i="71" s="1"/>
  <c r="O1534" i="71"/>
  <c r="O1514" i="71"/>
  <c r="I1514" i="71"/>
  <c r="J1514" i="71" s="1"/>
  <c r="I1494" i="71"/>
  <c r="J1494" i="71" s="1"/>
  <c r="O1494" i="71"/>
  <c r="O1454" i="71"/>
  <c r="I1454" i="71"/>
  <c r="J1454" i="71" s="1"/>
  <c r="I1434" i="71"/>
  <c r="J1434" i="71" s="1"/>
  <c r="O1434" i="71"/>
  <c r="I1414" i="71"/>
  <c r="J1414" i="71" s="1"/>
  <c r="O1414" i="71"/>
  <c r="I1394" i="71"/>
  <c r="J1394" i="71" s="1"/>
  <c r="O1394" i="71"/>
  <c r="I1374" i="71"/>
  <c r="J1374" i="71" s="1"/>
  <c r="O1374" i="71"/>
  <c r="I1334" i="71"/>
  <c r="J1334" i="71" s="1"/>
  <c r="O1334" i="71"/>
  <c r="I1314" i="71"/>
  <c r="J1314" i="71" s="1"/>
  <c r="O1314" i="71"/>
  <c r="I1294" i="71"/>
  <c r="J1294" i="71" s="1"/>
  <c r="O1294" i="71"/>
  <c r="I1274" i="71"/>
  <c r="J1274" i="71" s="1"/>
  <c r="O1274" i="71"/>
  <c r="I1254" i="71"/>
  <c r="J1254" i="71" s="1"/>
  <c r="O1254" i="71"/>
  <c r="I1234" i="71"/>
  <c r="J1234" i="71" s="1"/>
  <c r="O1234" i="71"/>
  <c r="I1214" i="71"/>
  <c r="J1214" i="71" s="1"/>
  <c r="O1214" i="71"/>
  <c r="I1194" i="71"/>
  <c r="J1194" i="71" s="1"/>
  <c r="O1194" i="71"/>
  <c r="I1174" i="71"/>
  <c r="J1174" i="71" s="1"/>
  <c r="O1174" i="71"/>
  <c r="I1154" i="71"/>
  <c r="J1154" i="71" s="1"/>
  <c r="O1154" i="71"/>
  <c r="I1134" i="71"/>
  <c r="J1134" i="71" s="1"/>
  <c r="O1134" i="71"/>
  <c r="O1114" i="71"/>
  <c r="I1114" i="71"/>
  <c r="J1114" i="71" s="1"/>
  <c r="I1074" i="71"/>
  <c r="J1074" i="71" s="1"/>
  <c r="O1074" i="71"/>
  <c r="I1054" i="71"/>
  <c r="J1054" i="71" s="1"/>
  <c r="O1054" i="71"/>
  <c r="O1034" i="71"/>
  <c r="I1034" i="71"/>
  <c r="J1034" i="71" s="1"/>
  <c r="I1014" i="71"/>
  <c r="J1014" i="71" s="1"/>
  <c r="O1014" i="71"/>
  <c r="I994" i="71"/>
  <c r="J994" i="71" s="1"/>
  <c r="O994" i="71"/>
  <c r="O974" i="71"/>
  <c r="I974" i="71"/>
  <c r="J974" i="71" s="1"/>
  <c r="O954" i="71"/>
  <c r="I954" i="71"/>
  <c r="J954" i="71" s="1"/>
  <c r="I934" i="71"/>
  <c r="J934" i="71" s="1"/>
  <c r="O934" i="71"/>
  <c r="O914" i="71"/>
  <c r="I914" i="71"/>
  <c r="J914" i="71" s="1"/>
  <c r="I894" i="71"/>
  <c r="J894" i="71" s="1"/>
  <c r="O894" i="71"/>
  <c r="I874" i="71"/>
  <c r="J874" i="71" s="1"/>
  <c r="O874" i="71"/>
  <c r="I854" i="71"/>
  <c r="J854" i="71" s="1"/>
  <c r="O854" i="71"/>
  <c r="I834" i="71"/>
  <c r="J834" i="71" s="1"/>
  <c r="O834" i="71"/>
  <c r="O814" i="71"/>
  <c r="I814" i="71"/>
  <c r="J814" i="71" s="1"/>
  <c r="I794" i="71"/>
  <c r="J794" i="71" s="1"/>
  <c r="O794" i="71"/>
  <c r="I774" i="71"/>
  <c r="J774" i="71" s="1"/>
  <c r="O774" i="71"/>
  <c r="O754" i="71"/>
  <c r="I754" i="71"/>
  <c r="J754" i="71" s="1"/>
  <c r="I734" i="71"/>
  <c r="J734" i="71" s="1"/>
  <c r="O734" i="71"/>
  <c r="I714" i="71"/>
  <c r="J714" i="71" s="1"/>
  <c r="O714" i="71"/>
  <c r="I674" i="71"/>
  <c r="J674" i="71" s="1"/>
  <c r="O674" i="71"/>
  <c r="I634" i="71"/>
  <c r="J634" i="71" s="1"/>
  <c r="O634" i="71"/>
  <c r="I614" i="71"/>
  <c r="J614" i="71" s="1"/>
  <c r="O614" i="71"/>
  <c r="I594" i="71"/>
  <c r="J594" i="71" s="1"/>
  <c r="O594" i="71"/>
  <c r="O574" i="71"/>
  <c r="I574" i="71"/>
  <c r="J574" i="71" s="1"/>
  <c r="I554" i="71"/>
  <c r="J554" i="71" s="1"/>
  <c r="O554" i="71"/>
  <c r="O534" i="71"/>
  <c r="I534" i="71"/>
  <c r="J534" i="71" s="1"/>
  <c r="I514" i="71"/>
  <c r="J514" i="71" s="1"/>
  <c r="O514" i="71"/>
  <c r="I494" i="71"/>
  <c r="J494" i="71" s="1"/>
  <c r="O494" i="71"/>
  <c r="I474" i="71"/>
  <c r="J474" i="71" s="1"/>
  <c r="O474" i="71"/>
  <c r="I454" i="71"/>
  <c r="J454" i="71" s="1"/>
  <c r="O454" i="71"/>
  <c r="I434" i="71"/>
  <c r="J434" i="71" s="1"/>
  <c r="O434" i="71"/>
  <c r="I414" i="71"/>
  <c r="J414" i="71" s="1"/>
  <c r="O414" i="71"/>
  <c r="I394" i="71"/>
  <c r="J394" i="71" s="1"/>
  <c r="O394" i="71"/>
  <c r="I374" i="71"/>
  <c r="J374" i="71" s="1"/>
  <c r="O374" i="71"/>
  <c r="I354" i="71"/>
  <c r="J354" i="71" s="1"/>
  <c r="O354" i="71"/>
  <c r="I334" i="71"/>
  <c r="J334" i="71" s="1"/>
  <c r="O334" i="71"/>
  <c r="I314" i="71"/>
  <c r="J314" i="71" s="1"/>
  <c r="O314" i="71"/>
  <c r="I294" i="71"/>
  <c r="J294" i="71" s="1"/>
  <c r="O294" i="71"/>
  <c r="I274" i="71"/>
  <c r="J274" i="71" s="1"/>
  <c r="O274" i="71"/>
  <c r="I254" i="71"/>
  <c r="J254" i="71" s="1"/>
  <c r="O254" i="71"/>
  <c r="I234" i="71"/>
  <c r="J234" i="71" s="1"/>
  <c r="O234" i="71"/>
  <c r="I214" i="71"/>
  <c r="J214" i="71" s="1"/>
  <c r="O214" i="71"/>
  <c r="I194" i="71"/>
  <c r="J194" i="71" s="1"/>
  <c r="O194" i="71"/>
  <c r="I174" i="71"/>
  <c r="J174" i="71" s="1"/>
  <c r="O174" i="71"/>
  <c r="I154" i="71"/>
  <c r="J154" i="71" s="1"/>
  <c r="O154" i="71"/>
  <c r="I134" i="71"/>
  <c r="J134" i="71" s="1"/>
  <c r="O134" i="71"/>
  <c r="I114" i="71"/>
  <c r="J114" i="71" s="1"/>
  <c r="O114" i="71"/>
  <c r="I4909" i="71"/>
  <c r="J4909" i="71" s="1"/>
  <c r="I4687" i="71"/>
  <c r="J4687" i="71" s="1"/>
  <c r="I4435" i="71"/>
  <c r="J4435" i="71" s="1"/>
  <c r="I3990" i="71"/>
  <c r="J3990" i="71" s="1"/>
  <c r="I3871" i="71"/>
  <c r="J3871" i="71" s="1"/>
  <c r="I3767" i="71"/>
  <c r="J3767" i="71" s="1"/>
  <c r="I3630" i="71"/>
  <c r="J3630" i="71" s="1"/>
  <c r="I3469" i="71"/>
  <c r="J3469" i="71" s="1"/>
  <c r="I3315" i="71"/>
  <c r="J3315" i="71" s="1"/>
  <c r="I3147" i="71"/>
  <c r="J3147" i="71" s="1"/>
  <c r="I2971" i="71"/>
  <c r="J2971" i="71" s="1"/>
  <c r="I2791" i="71"/>
  <c r="J2791" i="71" s="1"/>
  <c r="I2627" i="71"/>
  <c r="J2627" i="71" s="1"/>
  <c r="I2426" i="71"/>
  <c r="J2426" i="71" s="1"/>
  <c r="I2234" i="71"/>
  <c r="J2234" i="71" s="1"/>
  <c r="I2025" i="71"/>
  <c r="J2025" i="71" s="1"/>
  <c r="I1805" i="71"/>
  <c r="J1805" i="71" s="1"/>
  <c r="I1527" i="71"/>
  <c r="J1527" i="71" s="1"/>
  <c r="I1186" i="71"/>
  <c r="J1186" i="71" s="1"/>
  <c r="I866" i="71"/>
  <c r="J866" i="71" s="1"/>
  <c r="O4511" i="71"/>
  <c r="I4511" i="71"/>
  <c r="J4511" i="71" s="1"/>
  <c r="O4491" i="71"/>
  <c r="I4491" i="71"/>
  <c r="J4491" i="71" s="1"/>
  <c r="O4471" i="71"/>
  <c r="I4471" i="71"/>
  <c r="J4471" i="71" s="1"/>
  <c r="I4451" i="71"/>
  <c r="J4451" i="71" s="1"/>
  <c r="O4451" i="71"/>
  <c r="I4431" i="71"/>
  <c r="J4431" i="71" s="1"/>
  <c r="O4431" i="71"/>
  <c r="O4411" i="71"/>
  <c r="I4411" i="71"/>
  <c r="J4411" i="71" s="1"/>
  <c r="O4391" i="71"/>
  <c r="I4391" i="71"/>
  <c r="J4391" i="71" s="1"/>
  <c r="I4351" i="71"/>
  <c r="J4351" i="71" s="1"/>
  <c r="O4351" i="71"/>
  <c r="I4331" i="71"/>
  <c r="J4331" i="71" s="1"/>
  <c r="O4331" i="71"/>
  <c r="O4291" i="71"/>
  <c r="I4291" i="71"/>
  <c r="J4291" i="71" s="1"/>
  <c r="O4271" i="71"/>
  <c r="I4271" i="71"/>
  <c r="J4271" i="71" s="1"/>
  <c r="I4251" i="71"/>
  <c r="J4251" i="71" s="1"/>
  <c r="O4251" i="71"/>
  <c r="I4231" i="71"/>
  <c r="J4231" i="71" s="1"/>
  <c r="O4231" i="71"/>
  <c r="O4211" i="71"/>
  <c r="I4211" i="71"/>
  <c r="J4211" i="71" s="1"/>
  <c r="O4171" i="71"/>
  <c r="I4171" i="71"/>
  <c r="J4171" i="71" s="1"/>
  <c r="I4151" i="71"/>
  <c r="J4151" i="71" s="1"/>
  <c r="O4151" i="71"/>
  <c r="I4131" i="71"/>
  <c r="J4131" i="71" s="1"/>
  <c r="O4131" i="71"/>
  <c r="O4111" i="71"/>
  <c r="I4111" i="71"/>
  <c r="J4111" i="71" s="1"/>
  <c r="O4091" i="71"/>
  <c r="I4091" i="71"/>
  <c r="J4091" i="71" s="1"/>
  <c r="I4051" i="71"/>
  <c r="J4051" i="71" s="1"/>
  <c r="O4051" i="71"/>
  <c r="I4031" i="71"/>
  <c r="J4031" i="71" s="1"/>
  <c r="O4031" i="71"/>
  <c r="O3971" i="71"/>
  <c r="I3971" i="71"/>
  <c r="J3971" i="71" s="1"/>
  <c r="I3951" i="71"/>
  <c r="J3951" i="71" s="1"/>
  <c r="O3951" i="71"/>
  <c r="I3931" i="71"/>
  <c r="J3931" i="71" s="1"/>
  <c r="O3931" i="71"/>
  <c r="O3911" i="71"/>
  <c r="I3911" i="71"/>
  <c r="J3911" i="71" s="1"/>
  <c r="O3891" i="71"/>
  <c r="I3891" i="71"/>
  <c r="J3891" i="71" s="1"/>
  <c r="I3851" i="71"/>
  <c r="J3851" i="71" s="1"/>
  <c r="O3851" i="71"/>
  <c r="I3831" i="71"/>
  <c r="J3831" i="71" s="1"/>
  <c r="O3831" i="71"/>
  <c r="I3751" i="71"/>
  <c r="J3751" i="71" s="1"/>
  <c r="O3751" i="71"/>
  <c r="O3731" i="71"/>
  <c r="I3731" i="71"/>
  <c r="J3731" i="71" s="1"/>
  <c r="I3671" i="71"/>
  <c r="J3671" i="71" s="1"/>
  <c r="O3671" i="71"/>
  <c r="O3651" i="71"/>
  <c r="I3651" i="71"/>
  <c r="J3651" i="71" s="1"/>
  <c r="O3611" i="71"/>
  <c r="I3611" i="71"/>
  <c r="J3611" i="71" s="1"/>
  <c r="I3591" i="71"/>
  <c r="J3591" i="71" s="1"/>
  <c r="O3591" i="71"/>
  <c r="I3571" i="71"/>
  <c r="J3571" i="71" s="1"/>
  <c r="O3571" i="71"/>
  <c r="I3551" i="71"/>
  <c r="J3551" i="71" s="1"/>
  <c r="O3551" i="71"/>
  <c r="I3531" i="71"/>
  <c r="J3531" i="71" s="1"/>
  <c r="O3531" i="71"/>
  <c r="I3511" i="71"/>
  <c r="J3511" i="71" s="1"/>
  <c r="O3511" i="71"/>
  <c r="O3491" i="71"/>
  <c r="I3491" i="71"/>
  <c r="J3491" i="71" s="1"/>
  <c r="O3471" i="71"/>
  <c r="I3471" i="71"/>
  <c r="J3471" i="71" s="1"/>
  <c r="I3451" i="71"/>
  <c r="J3451" i="71" s="1"/>
  <c r="O3451" i="71"/>
  <c r="O3431" i="71"/>
  <c r="I3431" i="71"/>
  <c r="J3431" i="71" s="1"/>
  <c r="O3411" i="71"/>
  <c r="I3411" i="71"/>
  <c r="J3411" i="71" s="1"/>
  <c r="I3391" i="71"/>
  <c r="J3391" i="71" s="1"/>
  <c r="O3391" i="71"/>
  <c r="O3371" i="71"/>
  <c r="I3371" i="71"/>
  <c r="J3371" i="71" s="1"/>
  <c r="O3351" i="71"/>
  <c r="I3351" i="71"/>
  <c r="J3351" i="71" s="1"/>
  <c r="I3331" i="71"/>
  <c r="J3331" i="71" s="1"/>
  <c r="O3331" i="71"/>
  <c r="I3311" i="71"/>
  <c r="J3311" i="71" s="1"/>
  <c r="O3311" i="71"/>
  <c r="I3291" i="71"/>
  <c r="J3291" i="71" s="1"/>
  <c r="O3291" i="71"/>
  <c r="I3271" i="71"/>
  <c r="J3271" i="71" s="1"/>
  <c r="O3271" i="71"/>
  <c r="O3251" i="71"/>
  <c r="I3251" i="71"/>
  <c r="J3251" i="71" s="1"/>
  <c r="I3231" i="71"/>
  <c r="J3231" i="71" s="1"/>
  <c r="O3231" i="71"/>
  <c r="O3211" i="71"/>
  <c r="I3211" i="71"/>
  <c r="J3211" i="71" s="1"/>
  <c r="I3191" i="71"/>
  <c r="J3191" i="71" s="1"/>
  <c r="O3191" i="71"/>
  <c r="I3171" i="71"/>
  <c r="J3171" i="71" s="1"/>
  <c r="O3171" i="71"/>
  <c r="I3151" i="71"/>
  <c r="J3151" i="71" s="1"/>
  <c r="O3151" i="71"/>
  <c r="I3131" i="71"/>
  <c r="J3131" i="71" s="1"/>
  <c r="O3131" i="71"/>
  <c r="I3111" i="71"/>
  <c r="J3111" i="71" s="1"/>
  <c r="O3111" i="71"/>
  <c r="O3071" i="71"/>
  <c r="I3071" i="71"/>
  <c r="J3071" i="71" s="1"/>
  <c r="O3051" i="71"/>
  <c r="I3051" i="71"/>
  <c r="J3051" i="71" s="1"/>
  <c r="I3031" i="71"/>
  <c r="J3031" i="71" s="1"/>
  <c r="O3031" i="71"/>
  <c r="I2991" i="71"/>
  <c r="J2991" i="71" s="1"/>
  <c r="O2991" i="71"/>
  <c r="I2951" i="71"/>
  <c r="J2951" i="71" s="1"/>
  <c r="O2951" i="71"/>
  <c r="O2931" i="71"/>
  <c r="I2931" i="71"/>
  <c r="J2931" i="71" s="1"/>
  <c r="I2911" i="71"/>
  <c r="J2911" i="71" s="1"/>
  <c r="O2911" i="71"/>
  <c r="O2871" i="71"/>
  <c r="I2871" i="71"/>
  <c r="J2871" i="71" s="1"/>
  <c r="O2851" i="71"/>
  <c r="I2851" i="71"/>
  <c r="J2851" i="71" s="1"/>
  <c r="I2831" i="71"/>
  <c r="J2831" i="71" s="1"/>
  <c r="O2831" i="71"/>
  <c r="I2811" i="71"/>
  <c r="J2811" i="71" s="1"/>
  <c r="O2811" i="71"/>
  <c r="I2771" i="71"/>
  <c r="J2771" i="71" s="1"/>
  <c r="O2771" i="71"/>
  <c r="I2751" i="71"/>
  <c r="J2751" i="71" s="1"/>
  <c r="O2751" i="71"/>
  <c r="I2731" i="71"/>
  <c r="J2731" i="71" s="1"/>
  <c r="O2731" i="71"/>
  <c r="I2711" i="71"/>
  <c r="J2711" i="71" s="1"/>
  <c r="O2711" i="71"/>
  <c r="I2691" i="71"/>
  <c r="J2691" i="71" s="1"/>
  <c r="O2691" i="71"/>
  <c r="O2671" i="71"/>
  <c r="I2671" i="71"/>
  <c r="J2671" i="71" s="1"/>
  <c r="I2651" i="71"/>
  <c r="J2651" i="71" s="1"/>
  <c r="O2651" i="71"/>
  <c r="I2631" i="71"/>
  <c r="J2631" i="71" s="1"/>
  <c r="O2631" i="71"/>
  <c r="I2611" i="71"/>
  <c r="J2611" i="71" s="1"/>
  <c r="O2611" i="71"/>
  <c r="O2591" i="71"/>
  <c r="I2591" i="71"/>
  <c r="J2591" i="71" s="1"/>
  <c r="I2571" i="71"/>
  <c r="J2571" i="71" s="1"/>
  <c r="O2571" i="71"/>
  <c r="I2551" i="71"/>
  <c r="J2551" i="71" s="1"/>
  <c r="O2551" i="71"/>
  <c r="I2531" i="71"/>
  <c r="J2531" i="71" s="1"/>
  <c r="O2531" i="71"/>
  <c r="I2491" i="71"/>
  <c r="J2491" i="71" s="1"/>
  <c r="O2491" i="71"/>
  <c r="O2471" i="71"/>
  <c r="I2471" i="71"/>
  <c r="J2471" i="71" s="1"/>
  <c r="I2451" i="71"/>
  <c r="J2451" i="71" s="1"/>
  <c r="O2451" i="71"/>
  <c r="I2431" i="71"/>
  <c r="J2431" i="71" s="1"/>
  <c r="O2431" i="71"/>
  <c r="I2411" i="71"/>
  <c r="J2411" i="71" s="1"/>
  <c r="O2411" i="71"/>
  <c r="O2391" i="71"/>
  <c r="I2391" i="71"/>
  <c r="J2391" i="71" s="1"/>
  <c r="I2371" i="71"/>
  <c r="J2371" i="71" s="1"/>
  <c r="O2371" i="71"/>
  <c r="I2331" i="71"/>
  <c r="J2331" i="71" s="1"/>
  <c r="O2331" i="71"/>
  <c r="O2311" i="71"/>
  <c r="I2311" i="71"/>
  <c r="J2311" i="71" s="1"/>
  <c r="I2291" i="71"/>
  <c r="J2291" i="71" s="1"/>
  <c r="O2291" i="71"/>
  <c r="O2271" i="71"/>
  <c r="I2271" i="71"/>
  <c r="J2271" i="71" s="1"/>
  <c r="I2251" i="71"/>
  <c r="J2251" i="71" s="1"/>
  <c r="O2251" i="71"/>
  <c r="I2211" i="71"/>
  <c r="J2211" i="71" s="1"/>
  <c r="O2211" i="71"/>
  <c r="I2191" i="71"/>
  <c r="J2191" i="71" s="1"/>
  <c r="O2191" i="71"/>
  <c r="I2171" i="71"/>
  <c r="J2171" i="71" s="1"/>
  <c r="O2171" i="71"/>
  <c r="I2151" i="71"/>
  <c r="J2151" i="71" s="1"/>
  <c r="O2151" i="71"/>
  <c r="I2131" i="71"/>
  <c r="J2131" i="71" s="1"/>
  <c r="O2131" i="71"/>
  <c r="O2111" i="71"/>
  <c r="I2111" i="71"/>
  <c r="J2111" i="71" s="1"/>
  <c r="I2091" i="71"/>
  <c r="J2091" i="71" s="1"/>
  <c r="O2091" i="71"/>
  <c r="I2071" i="71"/>
  <c r="J2071" i="71" s="1"/>
  <c r="O2071" i="71"/>
  <c r="I2051" i="71"/>
  <c r="J2051" i="71" s="1"/>
  <c r="O2051" i="71"/>
  <c r="I2031" i="71"/>
  <c r="J2031" i="71" s="1"/>
  <c r="O2031" i="71"/>
  <c r="I2011" i="71"/>
  <c r="J2011" i="71" s="1"/>
  <c r="O2011" i="71"/>
  <c r="I1971" i="71"/>
  <c r="J1971" i="71" s="1"/>
  <c r="O1971" i="71"/>
  <c r="I1951" i="71"/>
  <c r="J1951" i="71" s="1"/>
  <c r="O1951" i="71"/>
  <c r="I1931" i="71"/>
  <c r="J1931" i="71" s="1"/>
  <c r="O1931" i="71"/>
  <c r="O1911" i="71"/>
  <c r="I1911" i="71"/>
  <c r="J1911" i="71" s="1"/>
  <c r="I1891" i="71"/>
  <c r="J1891" i="71" s="1"/>
  <c r="O1891" i="71"/>
  <c r="I1871" i="71"/>
  <c r="J1871" i="71" s="1"/>
  <c r="O1871" i="71"/>
  <c r="I1851" i="71"/>
  <c r="J1851" i="71" s="1"/>
  <c r="O1851" i="71"/>
  <c r="I1831" i="71"/>
  <c r="J1831" i="71" s="1"/>
  <c r="O1831" i="71"/>
  <c r="I1811" i="71"/>
  <c r="J1811" i="71" s="1"/>
  <c r="O1811" i="71"/>
  <c r="I1791" i="71"/>
  <c r="J1791" i="71" s="1"/>
  <c r="O1791" i="71"/>
  <c r="I1771" i="71"/>
  <c r="J1771" i="71" s="1"/>
  <c r="O1771" i="71"/>
  <c r="I1751" i="71"/>
  <c r="J1751" i="71" s="1"/>
  <c r="O1751" i="71"/>
  <c r="I1731" i="71"/>
  <c r="J1731" i="71" s="1"/>
  <c r="O1731" i="71"/>
  <c r="I1711" i="71"/>
  <c r="J1711" i="71" s="1"/>
  <c r="O1711" i="71"/>
  <c r="O1691" i="71"/>
  <c r="I1691" i="71"/>
  <c r="J1691" i="71" s="1"/>
  <c r="I1671" i="71"/>
  <c r="J1671" i="71" s="1"/>
  <c r="O1671" i="71"/>
  <c r="I1651" i="71"/>
  <c r="J1651" i="71" s="1"/>
  <c r="O1651" i="71"/>
  <c r="I1611" i="71"/>
  <c r="J1611" i="71" s="1"/>
  <c r="O1611" i="71"/>
  <c r="O1591" i="71"/>
  <c r="I1591" i="71"/>
  <c r="J1591" i="71" s="1"/>
  <c r="I1571" i="71"/>
  <c r="J1571" i="71" s="1"/>
  <c r="O1571" i="71"/>
  <c r="O1551" i="71"/>
  <c r="I1551" i="71"/>
  <c r="J1551" i="71" s="1"/>
  <c r="I1531" i="71"/>
  <c r="J1531" i="71" s="1"/>
  <c r="O1531" i="71"/>
  <c r="I1511" i="71"/>
  <c r="J1511" i="71" s="1"/>
  <c r="O1511" i="71"/>
  <c r="I1491" i="71"/>
  <c r="J1491" i="71" s="1"/>
  <c r="O1491" i="71"/>
  <c r="I1471" i="71"/>
  <c r="J1471" i="71" s="1"/>
  <c r="O1471" i="71"/>
  <c r="I1451" i="71"/>
  <c r="J1451" i="71" s="1"/>
  <c r="O1451" i="71"/>
  <c r="I1431" i="71"/>
  <c r="J1431" i="71" s="1"/>
  <c r="O1431" i="71"/>
  <c r="I1411" i="71"/>
  <c r="J1411" i="71" s="1"/>
  <c r="O1411" i="71"/>
  <c r="I1391" i="71"/>
  <c r="J1391" i="71" s="1"/>
  <c r="O1391" i="71"/>
  <c r="I1371" i="71"/>
  <c r="J1371" i="71" s="1"/>
  <c r="O1371" i="71"/>
  <c r="I1351" i="71"/>
  <c r="J1351" i="71" s="1"/>
  <c r="O1351" i="71"/>
  <c r="I1331" i="71"/>
  <c r="J1331" i="71" s="1"/>
  <c r="O1331" i="71"/>
  <c r="I1311" i="71"/>
  <c r="J1311" i="71" s="1"/>
  <c r="O1311" i="71"/>
  <c r="I1291" i="71"/>
  <c r="J1291" i="71" s="1"/>
  <c r="O1291" i="71"/>
  <c r="I1271" i="71"/>
  <c r="J1271" i="71" s="1"/>
  <c r="O1271" i="71"/>
  <c r="I1251" i="71"/>
  <c r="J1251" i="71" s="1"/>
  <c r="O1251" i="71"/>
  <c r="I1231" i="71"/>
  <c r="J1231" i="71" s="1"/>
  <c r="O1231" i="71"/>
  <c r="I1211" i="71"/>
  <c r="J1211" i="71" s="1"/>
  <c r="O1211" i="71"/>
  <c r="I1191" i="71"/>
  <c r="J1191" i="71" s="1"/>
  <c r="O1191" i="71"/>
  <c r="I1171" i="71"/>
  <c r="J1171" i="71" s="1"/>
  <c r="O1171" i="71"/>
  <c r="I1151" i="71"/>
  <c r="J1151" i="71" s="1"/>
  <c r="O1151" i="71"/>
  <c r="I1131" i="71"/>
  <c r="J1131" i="71" s="1"/>
  <c r="O1131" i="71"/>
  <c r="I1111" i="71"/>
  <c r="J1111" i="71" s="1"/>
  <c r="O1111" i="71"/>
  <c r="I1091" i="71"/>
  <c r="J1091" i="71" s="1"/>
  <c r="O1091" i="71"/>
  <c r="I1071" i="71"/>
  <c r="J1071" i="71" s="1"/>
  <c r="O1071" i="71"/>
  <c r="I1051" i="71"/>
  <c r="J1051" i="71" s="1"/>
  <c r="O1051" i="71"/>
  <c r="I1031" i="71"/>
  <c r="J1031" i="71" s="1"/>
  <c r="O1031" i="71"/>
  <c r="I1011" i="71"/>
  <c r="J1011" i="71" s="1"/>
  <c r="O1011" i="71"/>
  <c r="I991" i="71"/>
  <c r="J991" i="71" s="1"/>
  <c r="O991" i="71"/>
  <c r="I971" i="71"/>
  <c r="J971" i="71" s="1"/>
  <c r="O971" i="71"/>
  <c r="I951" i="71"/>
  <c r="J951" i="71" s="1"/>
  <c r="O951" i="71"/>
  <c r="I931" i="71"/>
  <c r="J931" i="71" s="1"/>
  <c r="O931" i="71"/>
  <c r="I911" i="71"/>
  <c r="J911" i="71" s="1"/>
  <c r="O911" i="71"/>
  <c r="I891" i="71"/>
  <c r="J891" i="71" s="1"/>
  <c r="O891" i="71"/>
  <c r="I871" i="71"/>
  <c r="J871" i="71" s="1"/>
  <c r="O871" i="71"/>
  <c r="I851" i="71"/>
  <c r="J851" i="71" s="1"/>
  <c r="O851" i="71"/>
  <c r="I831" i="71"/>
  <c r="J831" i="71" s="1"/>
  <c r="O831" i="71"/>
  <c r="I811" i="71"/>
  <c r="J811" i="71" s="1"/>
  <c r="O811" i="71"/>
  <c r="I791" i="71"/>
  <c r="J791" i="71" s="1"/>
  <c r="O791" i="71"/>
  <c r="I771" i="71"/>
  <c r="J771" i="71" s="1"/>
  <c r="O771" i="71"/>
  <c r="I751" i="71"/>
  <c r="J751" i="71" s="1"/>
  <c r="O751" i="71"/>
  <c r="I731" i="71"/>
  <c r="J731" i="71" s="1"/>
  <c r="O731" i="71"/>
  <c r="I711" i="71"/>
  <c r="J711" i="71" s="1"/>
  <c r="O711" i="71"/>
  <c r="I691" i="71"/>
  <c r="J691" i="71" s="1"/>
  <c r="O691" i="71"/>
  <c r="I671" i="71"/>
  <c r="J671" i="71" s="1"/>
  <c r="O671" i="71"/>
  <c r="I651" i="71"/>
  <c r="J651" i="71" s="1"/>
  <c r="O651" i="71"/>
  <c r="I631" i="71"/>
  <c r="J631" i="71" s="1"/>
  <c r="O631" i="71"/>
  <c r="I611" i="71"/>
  <c r="J611" i="71" s="1"/>
  <c r="O611" i="71"/>
  <c r="I591" i="71"/>
  <c r="J591" i="71" s="1"/>
  <c r="O591" i="71"/>
  <c r="I571" i="71"/>
  <c r="J571" i="71" s="1"/>
  <c r="O571" i="71"/>
  <c r="I551" i="71"/>
  <c r="J551" i="71" s="1"/>
  <c r="O551" i="71"/>
  <c r="I531" i="71"/>
  <c r="J531" i="71" s="1"/>
  <c r="O531" i="71"/>
  <c r="I511" i="71"/>
  <c r="J511" i="71" s="1"/>
  <c r="O511" i="71"/>
  <c r="I491" i="71"/>
  <c r="J491" i="71" s="1"/>
  <c r="O491" i="71"/>
  <c r="I471" i="71"/>
  <c r="J471" i="71" s="1"/>
  <c r="O471" i="71"/>
  <c r="I451" i="71"/>
  <c r="J451" i="71" s="1"/>
  <c r="O451" i="71"/>
  <c r="I431" i="71"/>
  <c r="J431" i="71" s="1"/>
  <c r="O431" i="71"/>
  <c r="I411" i="71"/>
  <c r="J411" i="71" s="1"/>
  <c r="O411" i="71"/>
  <c r="I391" i="71"/>
  <c r="J391" i="71" s="1"/>
  <c r="O391" i="71"/>
  <c r="I371" i="71"/>
  <c r="J371" i="71" s="1"/>
  <c r="O371" i="71"/>
  <c r="I351" i="71"/>
  <c r="J351" i="71" s="1"/>
  <c r="O351" i="71"/>
  <c r="I331" i="71"/>
  <c r="J331" i="71" s="1"/>
  <c r="O331" i="71"/>
  <c r="I311" i="71"/>
  <c r="J311" i="71" s="1"/>
  <c r="O311" i="71"/>
  <c r="I291" i="71"/>
  <c r="J291" i="71" s="1"/>
  <c r="O291" i="71"/>
  <c r="I271" i="71"/>
  <c r="J271" i="71" s="1"/>
  <c r="O271" i="71"/>
  <c r="I251" i="71"/>
  <c r="J251" i="71" s="1"/>
  <c r="O251" i="71"/>
  <c r="I231" i="71"/>
  <c r="J231" i="71" s="1"/>
  <c r="O231" i="71"/>
  <c r="I211" i="71"/>
  <c r="J211" i="71" s="1"/>
  <c r="O211" i="71"/>
  <c r="I191" i="71"/>
  <c r="J191" i="71" s="1"/>
  <c r="O191" i="71"/>
  <c r="I171" i="71"/>
  <c r="J171" i="71" s="1"/>
  <c r="O171" i="71"/>
  <c r="I151" i="71"/>
  <c r="J151" i="71" s="1"/>
  <c r="O151" i="71"/>
  <c r="I131" i="71"/>
  <c r="J131" i="71" s="1"/>
  <c r="O131" i="71"/>
  <c r="I111" i="71"/>
  <c r="J111" i="71" s="1"/>
  <c r="O111" i="71"/>
  <c r="I91" i="71"/>
  <c r="J91" i="71" s="1"/>
  <c r="O91" i="71"/>
  <c r="I71" i="71"/>
  <c r="J71" i="71" s="1"/>
  <c r="O71" i="71"/>
  <c r="I51" i="71"/>
  <c r="J51" i="71" s="1"/>
  <c r="O51" i="71"/>
  <c r="I31" i="71"/>
  <c r="J31" i="71" s="1"/>
  <c r="O31" i="71"/>
  <c r="I11" i="71"/>
  <c r="J11" i="71" s="1"/>
  <c r="O11" i="71"/>
  <c r="I4930" i="71"/>
  <c r="J4930" i="71" s="1"/>
  <c r="O4930" i="71"/>
  <c r="O4910" i="71"/>
  <c r="I4910" i="71"/>
  <c r="J4910" i="71" s="1"/>
  <c r="O4870" i="71"/>
  <c r="I4870" i="71"/>
  <c r="J4870" i="71" s="1"/>
  <c r="I4850" i="71"/>
  <c r="J4850" i="71" s="1"/>
  <c r="O4850" i="71"/>
  <c r="I4830" i="71"/>
  <c r="J4830" i="71" s="1"/>
  <c r="O4830" i="71"/>
  <c r="O4810" i="71"/>
  <c r="I4810" i="71"/>
  <c r="J4810" i="71" s="1"/>
  <c r="O4790" i="71"/>
  <c r="I4790" i="71"/>
  <c r="J4790" i="71" s="1"/>
  <c r="O4770" i="71"/>
  <c r="I4770" i="71"/>
  <c r="J4770" i="71" s="1"/>
  <c r="I4750" i="71"/>
  <c r="J4750" i="71" s="1"/>
  <c r="O4750" i="71"/>
  <c r="I4730" i="71"/>
  <c r="J4730" i="71" s="1"/>
  <c r="O4730" i="71"/>
  <c r="O4710" i="71"/>
  <c r="I4710" i="71"/>
  <c r="J4710" i="71" s="1"/>
  <c r="O4690" i="71"/>
  <c r="I4690" i="71"/>
  <c r="J4690" i="71" s="1"/>
  <c r="O4670" i="71"/>
  <c r="I4670" i="71"/>
  <c r="J4670" i="71" s="1"/>
  <c r="I4650" i="71"/>
  <c r="J4650" i="71" s="1"/>
  <c r="O4650" i="71"/>
  <c r="I4630" i="71"/>
  <c r="J4630" i="71" s="1"/>
  <c r="O4630" i="71"/>
  <c r="O4590" i="71"/>
  <c r="I4590" i="71"/>
  <c r="J4590" i="71" s="1"/>
  <c r="O4570" i="71"/>
  <c r="I4570" i="71"/>
  <c r="J4570" i="71" s="1"/>
  <c r="I4550" i="71"/>
  <c r="J4550" i="71" s="1"/>
  <c r="O4550" i="71"/>
  <c r="I4530" i="71"/>
  <c r="J4530" i="71" s="1"/>
  <c r="O4530" i="71"/>
  <c r="O4510" i="71"/>
  <c r="I4510" i="71"/>
  <c r="J4510" i="71" s="1"/>
  <c r="O4470" i="71"/>
  <c r="I4470" i="71"/>
  <c r="J4470" i="71" s="1"/>
  <c r="I4450" i="71"/>
  <c r="J4450" i="71" s="1"/>
  <c r="O4450" i="71"/>
  <c r="I4430" i="71"/>
  <c r="J4430" i="71" s="1"/>
  <c r="O4430" i="71"/>
  <c r="O4410" i="71"/>
  <c r="I4410" i="71"/>
  <c r="J4410" i="71" s="1"/>
  <c r="I4350" i="71"/>
  <c r="J4350" i="71" s="1"/>
  <c r="O4350" i="71"/>
  <c r="I4330" i="71"/>
  <c r="J4330" i="71" s="1"/>
  <c r="O4330" i="71"/>
  <c r="O4290" i="71"/>
  <c r="I4290" i="71"/>
  <c r="J4290" i="71" s="1"/>
  <c r="O4270" i="71"/>
  <c r="I4270" i="71"/>
  <c r="J4270" i="71" s="1"/>
  <c r="I4250" i="71"/>
  <c r="J4250" i="71" s="1"/>
  <c r="O4250" i="71"/>
  <c r="I4230" i="71"/>
  <c r="J4230" i="71" s="1"/>
  <c r="O4230" i="71"/>
  <c r="O4190" i="71"/>
  <c r="I4190" i="71"/>
  <c r="J4190" i="71" s="1"/>
  <c r="O4170" i="71"/>
  <c r="I4170" i="71"/>
  <c r="J4170" i="71" s="1"/>
  <c r="I4150" i="71"/>
  <c r="J4150" i="71" s="1"/>
  <c r="O4150" i="71"/>
  <c r="I4130" i="71"/>
  <c r="J4130" i="71" s="1"/>
  <c r="O4130" i="71"/>
  <c r="O4110" i="71"/>
  <c r="I4110" i="71"/>
  <c r="J4110" i="71" s="1"/>
  <c r="O4090" i="71"/>
  <c r="I4090" i="71"/>
  <c r="J4090" i="71" s="1"/>
  <c r="O4070" i="71"/>
  <c r="I4070" i="71"/>
  <c r="J4070" i="71" s="1"/>
  <c r="I4050" i="71"/>
  <c r="J4050" i="71" s="1"/>
  <c r="O4050" i="71"/>
  <c r="I4030" i="71"/>
  <c r="J4030" i="71" s="1"/>
  <c r="O4030" i="71"/>
  <c r="O4010" i="71"/>
  <c r="I4010" i="71"/>
  <c r="J4010" i="71" s="1"/>
  <c r="O3970" i="71"/>
  <c r="I3970" i="71"/>
  <c r="J3970" i="71" s="1"/>
  <c r="I3950" i="71"/>
  <c r="J3950" i="71" s="1"/>
  <c r="O3950" i="71"/>
  <c r="I3930" i="71"/>
  <c r="J3930" i="71" s="1"/>
  <c r="O3930" i="71"/>
  <c r="O3910" i="71"/>
  <c r="I3910" i="71"/>
  <c r="J3910" i="71" s="1"/>
  <c r="O3890" i="71"/>
  <c r="I3890" i="71"/>
  <c r="J3890" i="71" s="1"/>
  <c r="I3850" i="71"/>
  <c r="J3850" i="71" s="1"/>
  <c r="O3850" i="71"/>
  <c r="I3830" i="71"/>
  <c r="J3830" i="71" s="1"/>
  <c r="O3830" i="71"/>
  <c r="O3790" i="71"/>
  <c r="I3790" i="71"/>
  <c r="J3790" i="71" s="1"/>
  <c r="I3750" i="71"/>
  <c r="J3750" i="71" s="1"/>
  <c r="O3750" i="71"/>
  <c r="O3730" i="71"/>
  <c r="I3730" i="71"/>
  <c r="J3730" i="71" s="1"/>
  <c r="O3710" i="71"/>
  <c r="I3710" i="71"/>
  <c r="J3710" i="71" s="1"/>
  <c r="I3670" i="71"/>
  <c r="J3670" i="71" s="1"/>
  <c r="O3670" i="71"/>
  <c r="O3650" i="71"/>
  <c r="I3650" i="71"/>
  <c r="J3650" i="71" s="1"/>
  <c r="O3610" i="71"/>
  <c r="I3610" i="71"/>
  <c r="J3610" i="71" s="1"/>
  <c r="I3590" i="71"/>
  <c r="J3590" i="71" s="1"/>
  <c r="O3590" i="71"/>
  <c r="I3570" i="71"/>
  <c r="J3570" i="71" s="1"/>
  <c r="O3570" i="71"/>
  <c r="I3550" i="71"/>
  <c r="J3550" i="71" s="1"/>
  <c r="O3550" i="71"/>
  <c r="I3530" i="71"/>
  <c r="J3530" i="71" s="1"/>
  <c r="O3530" i="71"/>
  <c r="I3510" i="71"/>
  <c r="J3510" i="71" s="1"/>
  <c r="O3510" i="71"/>
  <c r="O3470" i="71"/>
  <c r="I3470" i="71"/>
  <c r="J3470" i="71" s="1"/>
  <c r="I3450" i="71"/>
  <c r="J3450" i="71" s="1"/>
  <c r="O3450" i="71"/>
  <c r="I3390" i="71"/>
  <c r="J3390" i="71" s="1"/>
  <c r="O3390" i="71"/>
  <c r="I3370" i="71"/>
  <c r="J3370" i="71" s="1"/>
  <c r="O3370" i="71"/>
  <c r="I3350" i="71"/>
  <c r="J3350" i="71" s="1"/>
  <c r="O3350" i="71"/>
  <c r="I3330" i="71"/>
  <c r="J3330" i="71" s="1"/>
  <c r="O3330" i="71"/>
  <c r="I3310" i="71"/>
  <c r="J3310" i="71" s="1"/>
  <c r="O3310" i="71"/>
  <c r="I3290" i="71"/>
  <c r="J3290" i="71" s="1"/>
  <c r="O3290" i="71"/>
  <c r="I3270" i="71"/>
  <c r="J3270" i="71" s="1"/>
  <c r="O3270" i="71"/>
  <c r="I3230" i="71"/>
  <c r="J3230" i="71" s="1"/>
  <c r="O3230" i="71"/>
  <c r="I3190" i="71"/>
  <c r="J3190" i="71" s="1"/>
  <c r="O3190" i="71"/>
  <c r="I3170" i="71"/>
  <c r="J3170" i="71" s="1"/>
  <c r="O3170" i="71"/>
  <c r="I3150" i="71"/>
  <c r="J3150" i="71" s="1"/>
  <c r="O3150" i="71"/>
  <c r="I3130" i="71"/>
  <c r="J3130" i="71" s="1"/>
  <c r="O3130" i="71"/>
  <c r="I3110" i="71"/>
  <c r="J3110" i="71" s="1"/>
  <c r="O3110" i="71"/>
  <c r="I3050" i="71"/>
  <c r="J3050" i="71" s="1"/>
  <c r="O3050" i="71"/>
  <c r="I3030" i="71"/>
  <c r="J3030" i="71" s="1"/>
  <c r="O3030" i="71"/>
  <c r="O3010" i="71"/>
  <c r="I3010" i="71"/>
  <c r="J3010" i="71" s="1"/>
  <c r="I2990" i="71"/>
  <c r="J2990" i="71" s="1"/>
  <c r="O2990" i="71"/>
  <c r="I2970" i="71"/>
  <c r="J2970" i="71" s="1"/>
  <c r="O2970" i="71"/>
  <c r="I2950" i="71"/>
  <c r="J2950" i="71" s="1"/>
  <c r="O2950" i="71"/>
  <c r="O2930" i="71"/>
  <c r="I2930" i="71"/>
  <c r="J2930" i="71" s="1"/>
  <c r="I2910" i="71"/>
  <c r="J2910" i="71" s="1"/>
  <c r="O2910" i="71"/>
  <c r="I2890" i="71"/>
  <c r="J2890" i="71" s="1"/>
  <c r="O2890" i="71"/>
  <c r="O2870" i="71"/>
  <c r="I2870" i="71"/>
  <c r="J2870" i="71" s="1"/>
  <c r="I2850" i="71"/>
  <c r="J2850" i="71" s="1"/>
  <c r="O2850" i="71"/>
  <c r="I2830" i="71"/>
  <c r="J2830" i="71" s="1"/>
  <c r="O2830" i="71"/>
  <c r="I2810" i="71"/>
  <c r="J2810" i="71" s="1"/>
  <c r="O2810" i="71"/>
  <c r="I2790" i="71"/>
  <c r="J2790" i="71" s="1"/>
  <c r="O2790" i="71"/>
  <c r="I2770" i="71"/>
  <c r="J2770" i="71" s="1"/>
  <c r="O2770" i="71"/>
  <c r="I2750" i="71"/>
  <c r="J2750" i="71" s="1"/>
  <c r="O2750" i="71"/>
  <c r="I2730" i="71"/>
  <c r="J2730" i="71" s="1"/>
  <c r="O2730" i="71"/>
  <c r="I2710" i="71"/>
  <c r="J2710" i="71" s="1"/>
  <c r="O2710" i="71"/>
  <c r="I2690" i="71"/>
  <c r="J2690" i="71" s="1"/>
  <c r="O2690" i="71"/>
  <c r="I2670" i="71"/>
  <c r="J2670" i="71" s="1"/>
  <c r="O2670" i="71"/>
  <c r="I2650" i="71"/>
  <c r="J2650" i="71" s="1"/>
  <c r="O2650" i="71"/>
  <c r="I2630" i="71"/>
  <c r="J2630" i="71" s="1"/>
  <c r="O2630" i="71"/>
  <c r="I2610" i="71"/>
  <c r="J2610" i="71" s="1"/>
  <c r="O2610" i="71"/>
  <c r="I2590" i="71"/>
  <c r="J2590" i="71" s="1"/>
  <c r="O2590" i="71"/>
  <c r="I2570" i="71"/>
  <c r="J2570" i="71" s="1"/>
  <c r="O2570" i="71"/>
  <c r="I2550" i="71"/>
  <c r="J2550" i="71" s="1"/>
  <c r="O2550" i="71"/>
  <c r="I2530" i="71"/>
  <c r="J2530" i="71" s="1"/>
  <c r="O2530" i="71"/>
  <c r="I2510" i="71"/>
  <c r="J2510" i="71" s="1"/>
  <c r="O2510" i="71"/>
  <c r="I2490" i="71"/>
  <c r="J2490" i="71" s="1"/>
  <c r="O2490" i="71"/>
  <c r="I2470" i="71"/>
  <c r="J2470" i="71" s="1"/>
  <c r="O2470" i="71"/>
  <c r="I2450" i="71"/>
  <c r="J2450" i="71" s="1"/>
  <c r="O2450" i="71"/>
  <c r="I2430" i="71"/>
  <c r="J2430" i="71" s="1"/>
  <c r="O2430" i="71"/>
  <c r="I2410" i="71"/>
  <c r="J2410" i="71" s="1"/>
  <c r="O2410" i="71"/>
  <c r="I2390" i="71"/>
  <c r="J2390" i="71" s="1"/>
  <c r="O2390" i="71"/>
  <c r="I2370" i="71"/>
  <c r="J2370" i="71" s="1"/>
  <c r="O2370" i="71"/>
  <c r="I2350" i="71"/>
  <c r="J2350" i="71" s="1"/>
  <c r="O2350" i="71"/>
  <c r="I2330" i="71"/>
  <c r="J2330" i="71" s="1"/>
  <c r="O2330" i="71"/>
  <c r="I2310" i="71"/>
  <c r="J2310" i="71" s="1"/>
  <c r="O2310" i="71"/>
  <c r="I2290" i="71"/>
  <c r="J2290" i="71" s="1"/>
  <c r="O2290" i="71"/>
  <c r="I2270" i="71"/>
  <c r="J2270" i="71" s="1"/>
  <c r="O2270" i="71"/>
  <c r="I2250" i="71"/>
  <c r="J2250" i="71" s="1"/>
  <c r="O2250" i="71"/>
  <c r="I2230" i="71"/>
  <c r="J2230" i="71" s="1"/>
  <c r="O2230" i="71"/>
  <c r="I2210" i="71"/>
  <c r="J2210" i="71" s="1"/>
  <c r="O2210" i="71"/>
  <c r="I2190" i="71"/>
  <c r="J2190" i="71" s="1"/>
  <c r="O2190" i="71"/>
  <c r="I2170" i="71"/>
  <c r="J2170" i="71" s="1"/>
  <c r="O2170" i="71"/>
  <c r="I2150" i="71"/>
  <c r="J2150" i="71" s="1"/>
  <c r="O2150" i="71"/>
  <c r="I2130" i="71"/>
  <c r="J2130" i="71" s="1"/>
  <c r="O2130" i="71"/>
  <c r="I2110" i="71"/>
  <c r="J2110" i="71" s="1"/>
  <c r="O2110" i="71"/>
  <c r="I2090" i="71"/>
  <c r="J2090" i="71" s="1"/>
  <c r="O2090" i="71"/>
  <c r="I2070" i="71"/>
  <c r="J2070" i="71" s="1"/>
  <c r="O2070" i="71"/>
  <c r="I2050" i="71"/>
  <c r="J2050" i="71" s="1"/>
  <c r="O2050" i="71"/>
  <c r="I2030" i="71"/>
  <c r="J2030" i="71" s="1"/>
  <c r="O2030" i="71"/>
  <c r="I2010" i="71"/>
  <c r="J2010" i="71" s="1"/>
  <c r="O2010" i="71"/>
  <c r="I1990" i="71"/>
  <c r="J1990" i="71" s="1"/>
  <c r="O1990" i="71"/>
  <c r="I1970" i="71"/>
  <c r="J1970" i="71" s="1"/>
  <c r="O1970" i="71"/>
  <c r="I1950" i="71"/>
  <c r="J1950" i="71" s="1"/>
  <c r="O1950" i="71"/>
  <c r="I1930" i="71"/>
  <c r="J1930" i="71" s="1"/>
  <c r="O1930" i="71"/>
  <c r="I1910" i="71"/>
  <c r="J1910" i="71" s="1"/>
  <c r="O1910" i="71"/>
  <c r="I1890" i="71"/>
  <c r="J1890" i="71" s="1"/>
  <c r="O1890" i="71"/>
  <c r="I1870" i="71"/>
  <c r="J1870" i="71" s="1"/>
  <c r="O1870" i="71"/>
  <c r="I1850" i="71"/>
  <c r="J1850" i="71" s="1"/>
  <c r="O1850" i="71"/>
  <c r="I1810" i="71"/>
  <c r="J1810" i="71" s="1"/>
  <c r="O1810" i="71"/>
  <c r="O1790" i="71"/>
  <c r="I1790" i="71"/>
  <c r="J1790" i="71" s="1"/>
  <c r="I1770" i="71"/>
  <c r="J1770" i="71" s="1"/>
  <c r="O1770" i="71"/>
  <c r="O1750" i="71"/>
  <c r="I1750" i="71"/>
  <c r="J1750" i="71" s="1"/>
  <c r="O1730" i="71"/>
  <c r="I1730" i="71"/>
  <c r="J1730" i="71" s="1"/>
  <c r="I1710" i="71"/>
  <c r="J1710" i="71" s="1"/>
  <c r="O1710" i="71"/>
  <c r="I1690" i="71"/>
  <c r="J1690" i="71" s="1"/>
  <c r="O1690" i="71"/>
  <c r="I1670" i="71"/>
  <c r="J1670" i="71" s="1"/>
  <c r="O1670" i="71"/>
  <c r="I1650" i="71"/>
  <c r="J1650" i="71" s="1"/>
  <c r="O1650" i="71"/>
  <c r="I1610" i="71"/>
  <c r="J1610" i="71" s="1"/>
  <c r="O1610" i="71"/>
  <c r="O1590" i="71"/>
  <c r="I1590" i="71"/>
  <c r="J1590" i="71" s="1"/>
  <c r="I1570" i="71"/>
  <c r="J1570" i="71" s="1"/>
  <c r="O1570" i="71"/>
  <c r="O1550" i="71"/>
  <c r="I1550" i="71"/>
  <c r="J1550" i="71" s="1"/>
  <c r="I1530" i="71"/>
  <c r="J1530" i="71" s="1"/>
  <c r="O1530" i="71"/>
  <c r="I1510" i="71"/>
  <c r="J1510" i="71" s="1"/>
  <c r="O1510" i="71"/>
  <c r="I1490" i="71"/>
  <c r="J1490" i="71" s="1"/>
  <c r="O1490" i="71"/>
  <c r="O1470" i="71"/>
  <c r="I1470" i="71"/>
  <c r="J1470" i="71" s="1"/>
  <c r="I1450" i="71"/>
  <c r="J1450" i="71" s="1"/>
  <c r="O1450" i="71"/>
  <c r="I1430" i="71"/>
  <c r="J1430" i="71" s="1"/>
  <c r="O1430" i="71"/>
  <c r="I1410" i="71"/>
  <c r="J1410" i="71" s="1"/>
  <c r="O1410" i="71"/>
  <c r="I1390" i="71"/>
  <c r="J1390" i="71" s="1"/>
  <c r="O1390" i="71"/>
  <c r="I1370" i="71"/>
  <c r="J1370" i="71" s="1"/>
  <c r="O1370" i="71"/>
  <c r="I1350" i="71"/>
  <c r="J1350" i="71" s="1"/>
  <c r="O1350" i="71"/>
  <c r="I1330" i="71"/>
  <c r="J1330" i="71" s="1"/>
  <c r="O1330" i="71"/>
  <c r="I1310" i="71"/>
  <c r="J1310" i="71" s="1"/>
  <c r="O1310" i="71"/>
  <c r="I1290" i="71"/>
  <c r="J1290" i="71" s="1"/>
  <c r="O1290" i="71"/>
  <c r="I1270" i="71"/>
  <c r="J1270" i="71" s="1"/>
  <c r="O1270" i="71"/>
  <c r="I1250" i="71"/>
  <c r="J1250" i="71" s="1"/>
  <c r="O1250" i="71"/>
  <c r="I1230" i="71"/>
  <c r="J1230" i="71" s="1"/>
  <c r="O1230" i="71"/>
  <c r="I1210" i="71"/>
  <c r="J1210" i="71" s="1"/>
  <c r="O1210" i="71"/>
  <c r="I1190" i="71"/>
  <c r="J1190" i="71" s="1"/>
  <c r="O1190" i="71"/>
  <c r="I1170" i="71"/>
  <c r="J1170" i="71" s="1"/>
  <c r="O1170" i="71"/>
  <c r="I1150" i="71"/>
  <c r="J1150" i="71" s="1"/>
  <c r="O1150" i="71"/>
  <c r="I1130" i="71"/>
  <c r="J1130" i="71" s="1"/>
  <c r="O1130" i="71"/>
  <c r="I1110" i="71"/>
  <c r="J1110" i="71" s="1"/>
  <c r="O1110" i="71"/>
  <c r="I1090" i="71"/>
  <c r="J1090" i="71" s="1"/>
  <c r="O1090" i="71"/>
  <c r="I1070" i="71"/>
  <c r="J1070" i="71" s="1"/>
  <c r="O1070" i="71"/>
  <c r="I1050" i="71"/>
  <c r="J1050" i="71" s="1"/>
  <c r="O1050" i="71"/>
  <c r="I1030" i="71"/>
  <c r="J1030" i="71" s="1"/>
  <c r="O1030" i="71"/>
  <c r="I1010" i="71"/>
  <c r="J1010" i="71" s="1"/>
  <c r="O1010" i="71"/>
  <c r="I990" i="71"/>
  <c r="J990" i="71" s="1"/>
  <c r="O990" i="71"/>
  <c r="I970" i="71"/>
  <c r="J970" i="71" s="1"/>
  <c r="O970" i="71"/>
  <c r="I950" i="71"/>
  <c r="J950" i="71" s="1"/>
  <c r="O950" i="71"/>
  <c r="I930" i="71"/>
  <c r="J930" i="71" s="1"/>
  <c r="O930" i="71"/>
  <c r="I910" i="71"/>
  <c r="J910" i="71" s="1"/>
  <c r="O910" i="71"/>
  <c r="O890" i="71"/>
  <c r="I890" i="71"/>
  <c r="J890" i="71" s="1"/>
  <c r="I870" i="71"/>
  <c r="J870" i="71" s="1"/>
  <c r="O870" i="71"/>
  <c r="I850" i="71"/>
  <c r="J850" i="71" s="1"/>
  <c r="O850" i="71"/>
  <c r="I830" i="71"/>
  <c r="J830" i="71" s="1"/>
  <c r="O830" i="71"/>
  <c r="I810" i="71"/>
  <c r="J810" i="71" s="1"/>
  <c r="O810" i="71"/>
  <c r="I790" i="71"/>
  <c r="J790" i="71" s="1"/>
  <c r="O790" i="71"/>
  <c r="I770" i="71"/>
  <c r="J770" i="71" s="1"/>
  <c r="O770" i="71"/>
  <c r="I750" i="71"/>
  <c r="J750" i="71" s="1"/>
  <c r="O750" i="71"/>
  <c r="I730" i="71"/>
  <c r="J730" i="71" s="1"/>
  <c r="O730" i="71"/>
  <c r="I710" i="71"/>
  <c r="J710" i="71" s="1"/>
  <c r="O710" i="71"/>
  <c r="I690" i="71"/>
  <c r="J690" i="71" s="1"/>
  <c r="O690" i="71"/>
  <c r="I670" i="71"/>
  <c r="J670" i="71" s="1"/>
  <c r="O670" i="71"/>
  <c r="O650" i="71"/>
  <c r="I650" i="71"/>
  <c r="J650" i="71" s="1"/>
  <c r="I630" i="71"/>
  <c r="J630" i="71" s="1"/>
  <c r="O630" i="71"/>
  <c r="I610" i="71"/>
  <c r="J610" i="71" s="1"/>
  <c r="O610" i="71"/>
  <c r="I590" i="71"/>
  <c r="J590" i="71" s="1"/>
  <c r="O590" i="71"/>
  <c r="I570" i="71"/>
  <c r="J570" i="71" s="1"/>
  <c r="O570" i="71"/>
  <c r="I550" i="71"/>
  <c r="J550" i="71" s="1"/>
  <c r="O550" i="71"/>
  <c r="I530" i="71"/>
  <c r="J530" i="71" s="1"/>
  <c r="O530" i="71"/>
  <c r="I510" i="71"/>
  <c r="J510" i="71" s="1"/>
  <c r="O510" i="71"/>
  <c r="I490" i="71"/>
  <c r="J490" i="71" s="1"/>
  <c r="O490" i="71"/>
  <c r="I470" i="71"/>
  <c r="J470" i="71" s="1"/>
  <c r="O470" i="71"/>
  <c r="I450" i="71"/>
  <c r="J450" i="71" s="1"/>
  <c r="O450" i="71"/>
  <c r="I430" i="71"/>
  <c r="J430" i="71" s="1"/>
  <c r="O430" i="71"/>
  <c r="I390" i="71"/>
  <c r="J390" i="71" s="1"/>
  <c r="O390" i="71"/>
  <c r="I4888" i="71"/>
  <c r="J4888" i="71" s="1"/>
  <c r="I4767" i="71"/>
  <c r="J4767" i="71" s="1"/>
  <c r="I4666" i="71"/>
  <c r="J4666" i="71" s="1"/>
  <c r="I4409" i="71"/>
  <c r="J4409" i="71" s="1"/>
  <c r="I4311" i="71"/>
  <c r="J4311" i="71" s="1"/>
  <c r="I4087" i="71"/>
  <c r="J4087" i="71" s="1"/>
  <c r="I3866" i="71"/>
  <c r="J3866" i="71" s="1"/>
  <c r="I3609" i="71"/>
  <c r="J3609" i="71" s="1"/>
  <c r="I3430" i="71"/>
  <c r="J3430" i="71" s="1"/>
  <c r="I3307" i="71"/>
  <c r="J3307" i="71" s="1"/>
  <c r="I2367" i="71"/>
  <c r="J2367" i="71" s="1"/>
  <c r="I2167" i="71"/>
  <c r="J2167" i="71" s="1"/>
  <c r="I1967" i="71"/>
  <c r="J1967" i="71" s="1"/>
  <c r="I1095" i="71"/>
  <c r="J1095" i="71" s="1"/>
  <c r="I455" i="71"/>
  <c r="J455" i="71" s="1"/>
  <c r="I4929" i="71"/>
  <c r="J4929" i="71" s="1"/>
  <c r="O4929" i="71"/>
  <c r="O4889" i="71"/>
  <c r="I4889" i="71"/>
  <c r="J4889" i="71" s="1"/>
  <c r="O4869" i="71"/>
  <c r="I4869" i="71"/>
  <c r="J4869" i="71" s="1"/>
  <c r="I4849" i="71"/>
  <c r="J4849" i="71" s="1"/>
  <c r="O4849" i="71"/>
  <c r="I4829" i="71"/>
  <c r="J4829" i="71" s="1"/>
  <c r="O4829" i="71"/>
  <c r="O4789" i="71"/>
  <c r="I4789" i="71"/>
  <c r="J4789" i="71" s="1"/>
  <c r="I4749" i="71"/>
  <c r="J4749" i="71" s="1"/>
  <c r="O4749" i="71"/>
  <c r="I4729" i="71"/>
  <c r="J4729" i="71" s="1"/>
  <c r="O4729" i="71"/>
  <c r="O4689" i="71"/>
  <c r="I4689" i="71"/>
  <c r="J4689" i="71" s="1"/>
  <c r="I4649" i="71"/>
  <c r="J4649" i="71" s="1"/>
  <c r="O4649" i="71"/>
  <c r="I4629" i="71"/>
  <c r="J4629" i="71" s="1"/>
  <c r="O4629" i="71"/>
  <c r="O4569" i="71"/>
  <c r="I4569" i="71"/>
  <c r="J4569" i="71" s="1"/>
  <c r="I4549" i="71"/>
  <c r="J4549" i="71" s="1"/>
  <c r="O4549" i="71"/>
  <c r="I4529" i="71"/>
  <c r="J4529" i="71" s="1"/>
  <c r="O4529" i="71"/>
  <c r="O4509" i="71"/>
  <c r="I4509" i="71"/>
  <c r="J4509" i="71" s="1"/>
  <c r="I4449" i="71"/>
  <c r="J4449" i="71" s="1"/>
  <c r="O4449" i="71"/>
  <c r="I4429" i="71"/>
  <c r="J4429" i="71" s="1"/>
  <c r="O4429" i="71"/>
  <c r="O4389" i="71"/>
  <c r="I4389" i="71"/>
  <c r="J4389" i="71" s="1"/>
  <c r="I4349" i="71"/>
  <c r="J4349" i="71" s="1"/>
  <c r="O4349" i="71"/>
  <c r="I4329" i="71"/>
  <c r="J4329" i="71" s="1"/>
  <c r="O4329" i="71"/>
  <c r="O4289" i="71"/>
  <c r="I4289" i="71"/>
  <c r="J4289" i="71" s="1"/>
  <c r="I4249" i="71"/>
  <c r="J4249" i="71" s="1"/>
  <c r="O4249" i="71"/>
  <c r="I4229" i="71"/>
  <c r="J4229" i="71" s="1"/>
  <c r="O4229" i="71"/>
  <c r="O4209" i="71"/>
  <c r="I4209" i="71"/>
  <c r="J4209" i="71" s="1"/>
  <c r="O4169" i="71"/>
  <c r="I4169" i="71"/>
  <c r="J4169" i="71" s="1"/>
  <c r="I4149" i="71"/>
  <c r="J4149" i="71" s="1"/>
  <c r="O4149" i="71"/>
  <c r="I4129" i="71"/>
  <c r="J4129" i="71" s="1"/>
  <c r="O4129" i="71"/>
  <c r="O4089" i="71"/>
  <c r="I4089" i="71"/>
  <c r="J4089" i="71" s="1"/>
  <c r="O4069" i="71"/>
  <c r="I4069" i="71"/>
  <c r="J4069" i="71" s="1"/>
  <c r="I4049" i="71"/>
  <c r="J4049" i="71" s="1"/>
  <c r="O4049" i="71"/>
  <c r="I4029" i="71"/>
  <c r="J4029" i="71" s="1"/>
  <c r="O4029" i="71"/>
  <c r="O4009" i="71"/>
  <c r="I4009" i="71"/>
  <c r="J4009" i="71" s="1"/>
  <c r="I3949" i="71"/>
  <c r="J3949" i="71" s="1"/>
  <c r="O3949" i="71"/>
  <c r="I3929" i="71"/>
  <c r="J3929" i="71" s="1"/>
  <c r="O3929" i="71"/>
  <c r="O3909" i="71"/>
  <c r="I3909" i="71"/>
  <c r="J3909" i="71" s="1"/>
  <c r="O3869" i="71"/>
  <c r="I3869" i="71"/>
  <c r="J3869" i="71" s="1"/>
  <c r="I3849" i="71"/>
  <c r="J3849" i="71" s="1"/>
  <c r="O3849" i="71"/>
  <c r="I3829" i="71"/>
  <c r="J3829" i="71" s="1"/>
  <c r="O3829" i="71"/>
  <c r="O3809" i="71"/>
  <c r="I3809" i="71"/>
  <c r="J3809" i="71" s="1"/>
  <c r="O3789" i="71"/>
  <c r="I3789" i="71"/>
  <c r="J3789" i="71" s="1"/>
  <c r="I3749" i="71"/>
  <c r="J3749" i="71" s="1"/>
  <c r="O3749" i="71"/>
  <c r="I3729" i="71"/>
  <c r="J3729" i="71" s="1"/>
  <c r="O3729" i="71"/>
  <c r="O3709" i="71"/>
  <c r="I3709" i="71"/>
  <c r="J3709" i="71" s="1"/>
  <c r="I3669" i="71"/>
  <c r="J3669" i="71" s="1"/>
  <c r="O3669" i="71"/>
  <c r="I3649" i="71"/>
  <c r="J3649" i="71" s="1"/>
  <c r="O3649" i="71"/>
  <c r="O3629" i="71"/>
  <c r="I3629" i="71"/>
  <c r="J3629" i="71" s="1"/>
  <c r="I3589" i="71"/>
  <c r="J3589" i="71" s="1"/>
  <c r="O3589" i="71"/>
  <c r="O3569" i="71"/>
  <c r="I3569" i="71"/>
  <c r="J3569" i="71" s="1"/>
  <c r="I3549" i="71"/>
  <c r="J3549" i="71" s="1"/>
  <c r="O3549" i="71"/>
  <c r="I3529" i="71"/>
  <c r="J3529" i="71" s="1"/>
  <c r="O3529" i="71"/>
  <c r="I3509" i="71"/>
  <c r="J3509" i="71" s="1"/>
  <c r="O3509" i="71"/>
  <c r="I3489" i="71"/>
  <c r="J3489" i="71" s="1"/>
  <c r="O3489" i="71"/>
  <c r="I3449" i="71"/>
  <c r="J3449" i="71" s="1"/>
  <c r="O3449" i="71"/>
  <c r="O3429" i="71"/>
  <c r="I3429" i="71"/>
  <c r="J3429" i="71" s="1"/>
  <c r="I3409" i="71"/>
  <c r="J3409" i="71" s="1"/>
  <c r="O3409" i="71"/>
  <c r="O3389" i="71"/>
  <c r="I3389" i="71"/>
  <c r="J3389" i="71" s="1"/>
  <c r="I3369" i="71"/>
  <c r="J3369" i="71" s="1"/>
  <c r="O3369" i="71"/>
  <c r="I3329" i="71"/>
  <c r="J3329" i="71" s="1"/>
  <c r="O3329" i="71"/>
  <c r="O3289" i="71"/>
  <c r="I3289" i="71"/>
  <c r="J3289" i="71" s="1"/>
  <c r="I3269" i="71"/>
  <c r="J3269" i="71" s="1"/>
  <c r="O3269" i="71"/>
  <c r="I3229" i="71"/>
  <c r="J3229" i="71" s="1"/>
  <c r="O3229" i="71"/>
  <c r="O3209" i="71"/>
  <c r="I3209" i="71"/>
  <c r="J3209" i="71" s="1"/>
  <c r="I3169" i="71"/>
  <c r="J3169" i="71" s="1"/>
  <c r="O3169" i="71"/>
  <c r="I3149" i="71"/>
  <c r="J3149" i="71" s="1"/>
  <c r="O3149" i="71"/>
  <c r="I3129" i="71"/>
  <c r="J3129" i="71" s="1"/>
  <c r="O3129" i="71"/>
  <c r="I3109" i="71"/>
  <c r="J3109" i="71" s="1"/>
  <c r="O3109" i="71"/>
  <c r="I3089" i="71"/>
  <c r="J3089" i="71" s="1"/>
  <c r="O3089" i="71"/>
  <c r="I3069" i="71"/>
  <c r="J3069" i="71" s="1"/>
  <c r="O3069" i="71"/>
  <c r="I3049" i="71"/>
  <c r="J3049" i="71" s="1"/>
  <c r="O3049" i="71"/>
  <c r="I3029" i="71"/>
  <c r="J3029" i="71" s="1"/>
  <c r="O3029" i="71"/>
  <c r="I3009" i="71"/>
  <c r="J3009" i="71" s="1"/>
  <c r="O3009" i="71"/>
  <c r="I2989" i="71"/>
  <c r="J2989" i="71" s="1"/>
  <c r="O2989" i="71"/>
  <c r="I2969" i="71"/>
  <c r="J2969" i="71" s="1"/>
  <c r="O2969" i="71"/>
  <c r="I2949" i="71"/>
  <c r="J2949" i="71" s="1"/>
  <c r="O2949" i="71"/>
  <c r="I2929" i="71"/>
  <c r="J2929" i="71" s="1"/>
  <c r="O2929" i="71"/>
  <c r="I2909" i="71"/>
  <c r="J2909" i="71" s="1"/>
  <c r="O2909" i="71"/>
  <c r="I2889" i="71"/>
  <c r="J2889" i="71" s="1"/>
  <c r="O2889" i="71"/>
  <c r="I2849" i="71"/>
  <c r="J2849" i="71" s="1"/>
  <c r="O2849" i="71"/>
  <c r="I2829" i="71"/>
  <c r="J2829" i="71" s="1"/>
  <c r="O2829" i="71"/>
  <c r="I2809" i="71"/>
  <c r="J2809" i="71" s="1"/>
  <c r="O2809" i="71"/>
  <c r="I2789" i="71"/>
  <c r="J2789" i="71" s="1"/>
  <c r="O2789" i="71"/>
  <c r="I2769" i="71"/>
  <c r="J2769" i="71" s="1"/>
  <c r="O2769" i="71"/>
  <c r="I2749" i="71"/>
  <c r="J2749" i="71" s="1"/>
  <c r="O2749" i="71"/>
  <c r="I2729" i="71"/>
  <c r="J2729" i="71" s="1"/>
  <c r="O2729" i="71"/>
  <c r="I2709" i="71"/>
  <c r="J2709" i="71" s="1"/>
  <c r="O2709" i="71"/>
  <c r="I2689" i="71"/>
  <c r="J2689" i="71" s="1"/>
  <c r="O2689" i="71"/>
  <c r="I2669" i="71"/>
  <c r="J2669" i="71" s="1"/>
  <c r="O2669" i="71"/>
  <c r="I2649" i="71"/>
  <c r="J2649" i="71" s="1"/>
  <c r="O2649" i="71"/>
  <c r="I2629" i="71"/>
  <c r="J2629" i="71" s="1"/>
  <c r="O2629" i="71"/>
  <c r="I2609" i="71"/>
  <c r="J2609" i="71" s="1"/>
  <c r="O2609" i="71"/>
  <c r="I2589" i="71"/>
  <c r="J2589" i="71" s="1"/>
  <c r="O2589" i="71"/>
  <c r="I2569" i="71"/>
  <c r="J2569" i="71" s="1"/>
  <c r="O2569" i="71"/>
  <c r="I2549" i="71"/>
  <c r="J2549" i="71" s="1"/>
  <c r="O2549" i="71"/>
  <c r="I2529" i="71"/>
  <c r="J2529" i="71" s="1"/>
  <c r="O2529" i="71"/>
  <c r="I2509" i="71"/>
  <c r="J2509" i="71" s="1"/>
  <c r="O2509" i="71"/>
  <c r="I2489" i="71"/>
  <c r="J2489" i="71" s="1"/>
  <c r="O2489" i="71"/>
  <c r="I2469" i="71"/>
  <c r="J2469" i="71" s="1"/>
  <c r="O2469" i="71"/>
  <c r="I2449" i="71"/>
  <c r="J2449" i="71" s="1"/>
  <c r="O2449" i="71"/>
  <c r="I2429" i="71"/>
  <c r="J2429" i="71" s="1"/>
  <c r="O2429" i="71"/>
  <c r="I2409" i="71"/>
  <c r="J2409" i="71" s="1"/>
  <c r="O2409" i="71"/>
  <c r="I2389" i="71"/>
  <c r="J2389" i="71" s="1"/>
  <c r="O2389" i="71"/>
  <c r="I2369" i="71"/>
  <c r="J2369" i="71" s="1"/>
  <c r="O2369" i="71"/>
  <c r="I2349" i="71"/>
  <c r="J2349" i="71" s="1"/>
  <c r="O2349" i="71"/>
  <c r="I2329" i="71"/>
  <c r="J2329" i="71" s="1"/>
  <c r="O2329" i="71"/>
  <c r="I2309" i="71"/>
  <c r="J2309" i="71" s="1"/>
  <c r="O2309" i="71"/>
  <c r="I2289" i="71"/>
  <c r="J2289" i="71" s="1"/>
  <c r="O2289" i="71"/>
  <c r="I2269" i="71"/>
  <c r="J2269" i="71" s="1"/>
  <c r="O2269" i="71"/>
  <c r="I2249" i="71"/>
  <c r="J2249" i="71" s="1"/>
  <c r="O2249" i="71"/>
  <c r="I2229" i="71"/>
  <c r="J2229" i="71" s="1"/>
  <c r="O2229" i="71"/>
  <c r="I2209" i="71"/>
  <c r="J2209" i="71" s="1"/>
  <c r="O2209" i="71"/>
  <c r="I2189" i="71"/>
  <c r="J2189" i="71" s="1"/>
  <c r="O2189" i="71"/>
  <c r="I2169" i="71"/>
  <c r="J2169" i="71" s="1"/>
  <c r="O2169" i="71"/>
  <c r="I2149" i="71"/>
  <c r="J2149" i="71" s="1"/>
  <c r="O2149" i="71"/>
  <c r="I2129" i="71"/>
  <c r="J2129" i="71" s="1"/>
  <c r="O2129" i="71"/>
  <c r="I2109" i="71"/>
  <c r="J2109" i="71" s="1"/>
  <c r="O2109" i="71"/>
  <c r="I2089" i="71"/>
  <c r="J2089" i="71" s="1"/>
  <c r="O2089" i="71"/>
  <c r="I2069" i="71"/>
  <c r="J2069" i="71" s="1"/>
  <c r="O2069" i="71"/>
  <c r="I2049" i="71"/>
  <c r="J2049" i="71" s="1"/>
  <c r="O2049" i="71"/>
  <c r="I2029" i="71"/>
  <c r="J2029" i="71" s="1"/>
  <c r="O2029" i="71"/>
  <c r="I2009" i="71"/>
  <c r="J2009" i="71" s="1"/>
  <c r="O2009" i="71"/>
  <c r="I1989" i="71"/>
  <c r="J1989" i="71" s="1"/>
  <c r="O1989" i="71"/>
  <c r="I1969" i="71"/>
  <c r="J1969" i="71" s="1"/>
  <c r="O1969" i="71"/>
  <c r="I1949" i="71"/>
  <c r="J1949" i="71" s="1"/>
  <c r="O1949" i="71"/>
  <c r="I1929" i="71"/>
  <c r="J1929" i="71" s="1"/>
  <c r="O1929" i="71"/>
  <c r="I1909" i="71"/>
  <c r="J1909" i="71" s="1"/>
  <c r="O1909" i="71"/>
  <c r="I1889" i="71"/>
  <c r="J1889" i="71" s="1"/>
  <c r="O1889" i="71"/>
  <c r="I1869" i="71"/>
  <c r="J1869" i="71" s="1"/>
  <c r="O1869" i="71"/>
  <c r="I1849" i="71"/>
  <c r="J1849" i="71" s="1"/>
  <c r="O1849" i="71"/>
  <c r="I1829" i="71"/>
  <c r="J1829" i="71" s="1"/>
  <c r="O1829" i="71"/>
  <c r="I1809" i="71"/>
  <c r="J1809" i="71" s="1"/>
  <c r="O1809" i="71"/>
  <c r="I1789" i="71"/>
  <c r="J1789" i="71" s="1"/>
  <c r="O1789" i="71"/>
  <c r="I1769" i="71"/>
  <c r="J1769" i="71" s="1"/>
  <c r="O1769" i="71"/>
  <c r="I1749" i="71"/>
  <c r="J1749" i="71" s="1"/>
  <c r="O1749" i="71"/>
  <c r="O1729" i="71"/>
  <c r="I1729" i="71"/>
  <c r="J1729" i="71" s="1"/>
  <c r="I1709" i="71"/>
  <c r="J1709" i="71" s="1"/>
  <c r="O1709" i="71"/>
  <c r="I1669" i="71"/>
  <c r="J1669" i="71" s="1"/>
  <c r="O1669" i="71"/>
  <c r="I1649" i="71"/>
  <c r="J1649" i="71" s="1"/>
  <c r="O1649" i="71"/>
  <c r="O1629" i="71"/>
  <c r="I1629" i="71"/>
  <c r="J1629" i="71" s="1"/>
  <c r="I1609" i="71"/>
  <c r="J1609" i="71" s="1"/>
  <c r="O1609" i="71"/>
  <c r="I1589" i="71"/>
  <c r="J1589" i="71" s="1"/>
  <c r="O1589" i="71"/>
  <c r="I1569" i="71"/>
  <c r="J1569" i="71" s="1"/>
  <c r="O1569" i="71"/>
  <c r="O1549" i="71"/>
  <c r="I1549" i="71"/>
  <c r="J1549" i="71" s="1"/>
  <c r="I1529" i="71"/>
  <c r="J1529" i="71" s="1"/>
  <c r="O1529" i="71"/>
  <c r="I1509" i="71"/>
  <c r="J1509" i="71" s="1"/>
  <c r="O1509" i="71"/>
  <c r="I1489" i="71"/>
  <c r="J1489" i="71" s="1"/>
  <c r="O1489" i="71"/>
  <c r="I1469" i="71"/>
  <c r="J1469" i="71" s="1"/>
  <c r="O1469" i="71"/>
  <c r="I1449" i="71"/>
  <c r="J1449" i="71" s="1"/>
  <c r="O1449" i="71"/>
  <c r="I1429" i="71"/>
  <c r="J1429" i="71" s="1"/>
  <c r="O1429" i="71"/>
  <c r="I1409" i="71"/>
  <c r="J1409" i="71" s="1"/>
  <c r="O1409" i="71"/>
  <c r="I1389" i="71"/>
  <c r="J1389" i="71" s="1"/>
  <c r="O1389" i="71"/>
  <c r="I1369" i="71"/>
  <c r="J1369" i="71" s="1"/>
  <c r="O1369" i="71"/>
  <c r="I1349" i="71"/>
  <c r="J1349" i="71" s="1"/>
  <c r="O1349" i="71"/>
  <c r="I1329" i="71"/>
  <c r="J1329" i="71" s="1"/>
  <c r="O1329" i="71"/>
  <c r="I1309" i="71"/>
  <c r="J1309" i="71" s="1"/>
  <c r="O1309" i="71"/>
  <c r="I1289" i="71"/>
  <c r="J1289" i="71" s="1"/>
  <c r="O1289" i="71"/>
  <c r="I1269" i="71"/>
  <c r="J1269" i="71" s="1"/>
  <c r="O1269" i="71"/>
  <c r="I1249" i="71"/>
  <c r="J1249" i="71" s="1"/>
  <c r="O1249" i="71"/>
  <c r="I1229" i="71"/>
  <c r="J1229" i="71" s="1"/>
  <c r="O1229" i="71"/>
  <c r="I1209" i="71"/>
  <c r="J1209" i="71" s="1"/>
  <c r="O1209" i="71"/>
  <c r="I1189" i="71"/>
  <c r="J1189" i="71" s="1"/>
  <c r="O1189" i="71"/>
  <c r="I1169" i="71"/>
  <c r="J1169" i="71" s="1"/>
  <c r="O1169" i="71"/>
  <c r="I1149" i="71"/>
  <c r="J1149" i="71" s="1"/>
  <c r="O1149" i="71"/>
  <c r="I1129" i="71"/>
  <c r="J1129" i="71" s="1"/>
  <c r="O1129" i="71"/>
  <c r="I1109" i="71"/>
  <c r="J1109" i="71" s="1"/>
  <c r="O1109" i="71"/>
  <c r="I1089" i="71"/>
  <c r="J1089" i="71" s="1"/>
  <c r="O1089" i="71"/>
  <c r="I1069" i="71"/>
  <c r="J1069" i="71" s="1"/>
  <c r="O1069" i="71"/>
  <c r="I1049" i="71"/>
  <c r="J1049" i="71" s="1"/>
  <c r="O1049" i="71"/>
  <c r="I1029" i="71"/>
  <c r="J1029" i="71" s="1"/>
  <c r="O1029" i="71"/>
  <c r="I1009" i="71"/>
  <c r="J1009" i="71" s="1"/>
  <c r="O1009" i="71"/>
  <c r="I989" i="71"/>
  <c r="J989" i="71" s="1"/>
  <c r="O989" i="71"/>
  <c r="I969" i="71"/>
  <c r="J969" i="71" s="1"/>
  <c r="O969" i="71"/>
  <c r="I949" i="71"/>
  <c r="J949" i="71" s="1"/>
  <c r="O949" i="71"/>
  <c r="I929" i="71"/>
  <c r="J929" i="71" s="1"/>
  <c r="O929" i="71"/>
  <c r="I909" i="71"/>
  <c r="J909" i="71" s="1"/>
  <c r="O909" i="71"/>
  <c r="I889" i="71"/>
  <c r="J889" i="71" s="1"/>
  <c r="O889" i="71"/>
  <c r="I869" i="71"/>
  <c r="J869" i="71" s="1"/>
  <c r="O869" i="71"/>
  <c r="I849" i="71"/>
  <c r="J849" i="71" s="1"/>
  <c r="O849" i="71"/>
  <c r="I829" i="71"/>
  <c r="J829" i="71" s="1"/>
  <c r="O829" i="71"/>
  <c r="I809" i="71"/>
  <c r="J809" i="71" s="1"/>
  <c r="O809" i="71"/>
  <c r="I789" i="71"/>
  <c r="J789" i="71" s="1"/>
  <c r="O789" i="71"/>
  <c r="I769" i="71"/>
  <c r="J769" i="71" s="1"/>
  <c r="O769" i="71"/>
  <c r="I749" i="71"/>
  <c r="J749" i="71" s="1"/>
  <c r="O749" i="71"/>
  <c r="I729" i="71"/>
  <c r="J729" i="71" s="1"/>
  <c r="O729" i="71"/>
  <c r="I709" i="71"/>
  <c r="J709" i="71" s="1"/>
  <c r="O709" i="71"/>
  <c r="I689" i="71"/>
  <c r="J689" i="71" s="1"/>
  <c r="O689" i="71"/>
  <c r="I669" i="71"/>
  <c r="J669" i="71" s="1"/>
  <c r="O669" i="71"/>
  <c r="I649" i="71"/>
  <c r="J649" i="71" s="1"/>
  <c r="O649" i="71"/>
  <c r="I629" i="71"/>
  <c r="J629" i="71" s="1"/>
  <c r="O629" i="71"/>
  <c r="I609" i="71"/>
  <c r="J609" i="71" s="1"/>
  <c r="O609" i="71"/>
  <c r="I589" i="71"/>
  <c r="J589" i="71" s="1"/>
  <c r="O589" i="71"/>
  <c r="I569" i="71"/>
  <c r="J569" i="71" s="1"/>
  <c r="O569" i="71"/>
  <c r="I549" i="71"/>
  <c r="J549" i="71" s="1"/>
  <c r="O549" i="71"/>
  <c r="I529" i="71"/>
  <c r="J529" i="71" s="1"/>
  <c r="O529" i="71"/>
  <c r="I509" i="71"/>
  <c r="J509" i="71" s="1"/>
  <c r="O509" i="71"/>
  <c r="I489" i="71"/>
  <c r="J489" i="71" s="1"/>
  <c r="O489" i="71"/>
  <c r="I469" i="71"/>
  <c r="J469" i="71" s="1"/>
  <c r="O469" i="71"/>
  <c r="I449" i="71"/>
  <c r="J449" i="71" s="1"/>
  <c r="O449" i="71"/>
  <c r="I429" i="71"/>
  <c r="J429" i="71" s="1"/>
  <c r="O429" i="71"/>
  <c r="I409" i="71"/>
  <c r="J409" i="71" s="1"/>
  <c r="O409" i="71"/>
  <c r="I389" i="71"/>
  <c r="J389" i="71" s="1"/>
  <c r="O389" i="71"/>
  <c r="I369" i="71"/>
  <c r="J369" i="71" s="1"/>
  <c r="O369" i="71"/>
  <c r="I349" i="71"/>
  <c r="J349" i="71" s="1"/>
  <c r="O349" i="71"/>
  <c r="I329" i="71"/>
  <c r="J329" i="71" s="1"/>
  <c r="O329" i="71"/>
  <c r="I309" i="71"/>
  <c r="J309" i="71" s="1"/>
  <c r="O309" i="71"/>
  <c r="I289" i="71"/>
  <c r="J289" i="71" s="1"/>
  <c r="O289" i="71"/>
  <c r="I269" i="71"/>
  <c r="J269" i="71" s="1"/>
  <c r="O269" i="71"/>
  <c r="I249" i="71"/>
  <c r="J249" i="71" s="1"/>
  <c r="O249" i="71"/>
  <c r="I229" i="71"/>
  <c r="J229" i="71" s="1"/>
  <c r="O229" i="71"/>
  <c r="I209" i="71"/>
  <c r="J209" i="71" s="1"/>
  <c r="O209" i="71"/>
  <c r="I189" i="71"/>
  <c r="J189" i="71" s="1"/>
  <c r="O189" i="71"/>
  <c r="I169" i="71"/>
  <c r="J169" i="71" s="1"/>
  <c r="O169" i="71"/>
  <c r="I149" i="71"/>
  <c r="J149" i="71" s="1"/>
  <c r="O149" i="71"/>
  <c r="I129" i="71"/>
  <c r="J129" i="71" s="1"/>
  <c r="O129" i="71"/>
  <c r="I109" i="71"/>
  <c r="J109" i="71" s="1"/>
  <c r="O109" i="71"/>
  <c r="I89" i="71"/>
  <c r="J89" i="71" s="1"/>
  <c r="O89" i="71"/>
  <c r="I69" i="71"/>
  <c r="J69" i="71" s="1"/>
  <c r="O69" i="71"/>
  <c r="I49" i="71"/>
  <c r="J49" i="71" s="1"/>
  <c r="O49" i="71"/>
  <c r="I29" i="71"/>
  <c r="J29" i="71" s="1"/>
  <c r="O29" i="71"/>
  <c r="I9" i="71"/>
  <c r="J9" i="71" s="1"/>
  <c r="O9" i="71"/>
  <c r="I4886" i="71"/>
  <c r="J4886" i="71" s="1"/>
  <c r="I4635" i="71"/>
  <c r="J4635" i="71" s="1"/>
  <c r="I4527" i="71"/>
  <c r="J4527" i="71" s="1"/>
  <c r="I4408" i="71"/>
  <c r="J4408" i="71" s="1"/>
  <c r="I4310" i="71"/>
  <c r="J4310" i="71" s="1"/>
  <c r="I4191" i="71"/>
  <c r="J4191" i="71" s="1"/>
  <c r="I4086" i="71"/>
  <c r="J4086" i="71" s="1"/>
  <c r="I3865" i="71"/>
  <c r="J3865" i="71" s="1"/>
  <c r="I3728" i="71"/>
  <c r="J3728" i="71" s="1"/>
  <c r="I3607" i="71"/>
  <c r="J3607" i="71" s="1"/>
  <c r="I3306" i="71"/>
  <c r="J3306" i="71" s="1"/>
  <c r="I2907" i="71"/>
  <c r="J2907" i="71" s="1"/>
  <c r="I2745" i="71"/>
  <c r="J2745" i="71" s="1"/>
  <c r="I2366" i="71"/>
  <c r="J2366" i="71" s="1"/>
  <c r="I2166" i="71"/>
  <c r="J2166" i="71" s="1"/>
  <c r="I1966" i="71"/>
  <c r="J1966" i="71" s="1"/>
  <c r="I1689" i="71"/>
  <c r="J1689" i="71" s="1"/>
  <c r="O4908" i="71"/>
  <c r="I4908" i="71"/>
  <c r="J4908" i="71" s="1"/>
  <c r="O4868" i="71"/>
  <c r="I4868" i="71"/>
  <c r="J4868" i="71" s="1"/>
  <c r="O4848" i="71"/>
  <c r="I4848" i="71"/>
  <c r="J4848" i="71" s="1"/>
  <c r="O4828" i="71"/>
  <c r="I4828" i="71"/>
  <c r="J4828" i="71" s="1"/>
  <c r="O4808" i="71"/>
  <c r="I4808" i="71"/>
  <c r="J4808" i="71" s="1"/>
  <c r="O4788" i="71"/>
  <c r="I4788" i="71"/>
  <c r="J4788" i="71" s="1"/>
  <c r="O4748" i="71"/>
  <c r="I4748" i="71"/>
  <c r="J4748" i="71" s="1"/>
  <c r="O4728" i="71"/>
  <c r="I4728" i="71"/>
  <c r="J4728" i="71" s="1"/>
  <c r="O4688" i="71"/>
  <c r="I4688" i="71"/>
  <c r="J4688" i="71" s="1"/>
  <c r="O4648" i="71"/>
  <c r="I4648" i="71"/>
  <c r="J4648" i="71" s="1"/>
  <c r="O4608" i="71"/>
  <c r="I4608" i="71"/>
  <c r="J4608" i="71" s="1"/>
  <c r="O4588" i="71"/>
  <c r="I4588" i="71"/>
  <c r="J4588" i="71" s="1"/>
  <c r="O4568" i="71"/>
  <c r="I4568" i="71"/>
  <c r="J4568" i="71" s="1"/>
  <c r="O4528" i="71"/>
  <c r="I4528" i="71"/>
  <c r="J4528" i="71" s="1"/>
  <c r="O4508" i="71"/>
  <c r="I4508" i="71"/>
  <c r="J4508" i="71" s="1"/>
  <c r="O4468" i="71"/>
  <c r="I4468" i="71"/>
  <c r="J4468" i="71" s="1"/>
  <c r="O4448" i="71"/>
  <c r="I4448" i="71"/>
  <c r="J4448" i="71" s="1"/>
  <c r="O4428" i="71"/>
  <c r="I4428" i="71"/>
  <c r="J4428" i="71" s="1"/>
  <c r="O4388" i="71"/>
  <c r="I4388" i="71"/>
  <c r="J4388" i="71" s="1"/>
  <c r="O4348" i="71"/>
  <c r="I4348" i="71"/>
  <c r="J4348" i="71" s="1"/>
  <c r="O4328" i="71"/>
  <c r="I4328" i="71"/>
  <c r="J4328" i="71" s="1"/>
  <c r="O4308" i="71"/>
  <c r="I4308" i="71"/>
  <c r="J4308" i="71" s="1"/>
  <c r="O4288" i="71"/>
  <c r="I4288" i="71"/>
  <c r="J4288" i="71" s="1"/>
  <c r="O4268" i="71"/>
  <c r="I4268" i="71"/>
  <c r="J4268" i="71" s="1"/>
  <c r="O4228" i="71"/>
  <c r="I4228" i="71"/>
  <c r="J4228" i="71" s="1"/>
  <c r="O4188" i="71"/>
  <c r="I4188" i="71"/>
  <c r="J4188" i="71" s="1"/>
  <c r="O4168" i="71"/>
  <c r="I4168" i="71"/>
  <c r="J4168" i="71" s="1"/>
  <c r="O4148" i="71"/>
  <c r="I4148" i="71"/>
  <c r="J4148" i="71" s="1"/>
  <c r="O4128" i="71"/>
  <c r="I4128" i="71"/>
  <c r="J4128" i="71" s="1"/>
  <c r="O4068" i="71"/>
  <c r="I4068" i="71"/>
  <c r="J4068" i="71" s="1"/>
  <c r="O4048" i="71"/>
  <c r="I4048" i="71"/>
  <c r="J4048" i="71" s="1"/>
  <c r="O4028" i="71"/>
  <c r="I4028" i="71"/>
  <c r="J4028" i="71" s="1"/>
  <c r="O4008" i="71"/>
  <c r="I4008" i="71"/>
  <c r="J4008" i="71" s="1"/>
  <c r="O3988" i="71"/>
  <c r="I3988" i="71"/>
  <c r="J3988" i="71" s="1"/>
  <c r="O3968" i="71"/>
  <c r="I3968" i="71"/>
  <c r="J3968" i="71" s="1"/>
  <c r="O3948" i="71"/>
  <c r="I3948" i="71"/>
  <c r="J3948" i="71" s="1"/>
  <c r="O3928" i="71"/>
  <c r="I3928" i="71"/>
  <c r="J3928" i="71" s="1"/>
  <c r="O3908" i="71"/>
  <c r="I3908" i="71"/>
  <c r="J3908" i="71" s="1"/>
  <c r="O3888" i="71"/>
  <c r="I3888" i="71"/>
  <c r="J3888" i="71" s="1"/>
  <c r="O3828" i="71"/>
  <c r="I3828" i="71"/>
  <c r="J3828" i="71" s="1"/>
  <c r="O3768" i="71"/>
  <c r="I3768" i="71"/>
  <c r="J3768" i="71" s="1"/>
  <c r="O3748" i="71"/>
  <c r="I3748" i="71"/>
  <c r="J3748" i="71" s="1"/>
  <c r="O3708" i="71"/>
  <c r="I3708" i="71"/>
  <c r="J3708" i="71" s="1"/>
  <c r="O3688" i="71"/>
  <c r="I3688" i="71"/>
  <c r="J3688" i="71" s="1"/>
  <c r="O3668" i="71"/>
  <c r="I3668" i="71"/>
  <c r="J3668" i="71" s="1"/>
  <c r="O3648" i="71"/>
  <c r="I3648" i="71"/>
  <c r="J3648" i="71" s="1"/>
  <c r="O3628" i="71"/>
  <c r="I3628" i="71"/>
  <c r="J3628" i="71" s="1"/>
  <c r="O3608" i="71"/>
  <c r="I3608" i="71"/>
  <c r="J3608" i="71" s="1"/>
  <c r="O3588" i="71"/>
  <c r="I3588" i="71"/>
  <c r="J3588" i="71" s="1"/>
  <c r="O3568" i="71"/>
  <c r="I3568" i="71"/>
  <c r="J3568" i="71" s="1"/>
  <c r="I3528" i="71"/>
  <c r="J3528" i="71" s="1"/>
  <c r="O3528" i="71"/>
  <c r="I3508" i="71"/>
  <c r="J3508" i="71" s="1"/>
  <c r="O3508" i="71"/>
  <c r="I3488" i="71"/>
  <c r="J3488" i="71" s="1"/>
  <c r="O3488" i="71"/>
  <c r="I3468" i="71"/>
  <c r="J3468" i="71" s="1"/>
  <c r="O3468" i="71"/>
  <c r="O3448" i="71"/>
  <c r="I3448" i="71"/>
  <c r="J3448" i="71" s="1"/>
  <c r="O3428" i="71"/>
  <c r="I3428" i="71"/>
  <c r="J3428" i="71" s="1"/>
  <c r="O3368" i="71"/>
  <c r="I3368" i="71"/>
  <c r="J3368" i="71" s="1"/>
  <c r="O3288" i="71"/>
  <c r="I3288" i="71"/>
  <c r="J3288" i="71" s="1"/>
  <c r="O3268" i="71"/>
  <c r="I3268" i="71"/>
  <c r="J3268" i="71" s="1"/>
  <c r="O3208" i="71"/>
  <c r="I3208" i="71"/>
  <c r="J3208" i="71" s="1"/>
  <c r="O3168" i="71"/>
  <c r="I3168" i="71"/>
  <c r="J3168" i="71" s="1"/>
  <c r="O3148" i="71"/>
  <c r="I3148" i="71"/>
  <c r="J3148" i="71" s="1"/>
  <c r="I3128" i="71"/>
  <c r="J3128" i="71" s="1"/>
  <c r="O3128" i="71"/>
  <c r="I3108" i="71"/>
  <c r="J3108" i="71" s="1"/>
  <c r="O3108" i="71"/>
  <c r="I3088" i="71"/>
  <c r="J3088" i="71" s="1"/>
  <c r="O3088" i="71"/>
  <c r="I3068" i="71"/>
  <c r="J3068" i="71" s="1"/>
  <c r="O3068" i="71"/>
  <c r="O3048" i="71"/>
  <c r="I3048" i="71"/>
  <c r="J3048" i="71" s="1"/>
  <c r="O3028" i="71"/>
  <c r="I3028" i="71"/>
  <c r="J3028" i="71" s="1"/>
  <c r="O3008" i="71"/>
  <c r="I3008" i="71"/>
  <c r="J3008" i="71" s="1"/>
  <c r="O2988" i="71"/>
  <c r="I2988" i="71"/>
  <c r="J2988" i="71" s="1"/>
  <c r="O2948" i="71"/>
  <c r="I2948" i="71"/>
  <c r="J2948" i="71" s="1"/>
  <c r="O2928" i="71"/>
  <c r="I2928" i="71"/>
  <c r="J2928" i="71" s="1"/>
  <c r="O2908" i="71"/>
  <c r="I2908" i="71"/>
  <c r="J2908" i="71" s="1"/>
  <c r="O2888" i="71"/>
  <c r="I2888" i="71"/>
  <c r="J2888" i="71" s="1"/>
  <c r="O2868" i="71"/>
  <c r="I2868" i="71"/>
  <c r="J2868" i="71" s="1"/>
  <c r="O2828" i="71"/>
  <c r="I2828" i="71"/>
  <c r="J2828" i="71" s="1"/>
  <c r="I2808" i="71"/>
  <c r="J2808" i="71" s="1"/>
  <c r="O2808" i="71"/>
  <c r="O2768" i="71"/>
  <c r="I2768" i="71"/>
  <c r="J2768" i="71" s="1"/>
  <c r="O2748" i="71"/>
  <c r="I2748" i="71"/>
  <c r="J2748" i="71" s="1"/>
  <c r="O2708" i="71"/>
  <c r="I2708" i="71"/>
  <c r="J2708" i="71" s="1"/>
  <c r="I2688" i="71"/>
  <c r="J2688" i="71" s="1"/>
  <c r="O2688" i="71"/>
  <c r="I2668" i="71"/>
  <c r="J2668" i="71" s="1"/>
  <c r="O2668" i="71"/>
  <c r="O2588" i="71"/>
  <c r="I2588" i="71"/>
  <c r="J2588" i="71" s="1"/>
  <c r="O2568" i="71"/>
  <c r="I2568" i="71"/>
  <c r="J2568" i="71" s="1"/>
  <c r="I2548" i="71"/>
  <c r="J2548" i="71" s="1"/>
  <c r="O2548" i="71"/>
  <c r="O2488" i="71"/>
  <c r="I2488" i="71"/>
  <c r="J2488" i="71" s="1"/>
  <c r="O2448" i="71"/>
  <c r="I2448" i="71"/>
  <c r="J2448" i="71" s="1"/>
  <c r="I2408" i="71"/>
  <c r="J2408" i="71" s="1"/>
  <c r="O2408" i="71"/>
  <c r="O2388" i="71"/>
  <c r="I2388" i="71"/>
  <c r="J2388" i="71" s="1"/>
  <c r="O2368" i="71"/>
  <c r="I2368" i="71"/>
  <c r="J2368" i="71" s="1"/>
  <c r="O2348" i="71"/>
  <c r="I2348" i="71"/>
  <c r="J2348" i="71" s="1"/>
  <c r="O2328" i="71"/>
  <c r="I2328" i="71"/>
  <c r="J2328" i="71" s="1"/>
  <c r="O2308" i="71"/>
  <c r="I2308" i="71"/>
  <c r="J2308" i="71" s="1"/>
  <c r="I2288" i="71"/>
  <c r="J2288" i="71" s="1"/>
  <c r="O2288" i="71"/>
  <c r="I2268" i="71"/>
  <c r="J2268" i="71" s="1"/>
  <c r="O2268" i="71"/>
  <c r="O2248" i="71"/>
  <c r="I2248" i="71"/>
  <c r="J2248" i="71" s="1"/>
  <c r="O2208" i="71"/>
  <c r="I2208" i="71"/>
  <c r="J2208" i="71" s="1"/>
  <c r="O2188" i="71"/>
  <c r="I2188" i="71"/>
  <c r="J2188" i="71" s="1"/>
  <c r="I2148" i="71"/>
  <c r="J2148" i="71" s="1"/>
  <c r="O2148" i="71"/>
  <c r="O2128" i="71"/>
  <c r="I2128" i="71"/>
  <c r="J2128" i="71" s="1"/>
  <c r="O2108" i="71"/>
  <c r="I2108" i="71"/>
  <c r="J2108" i="71" s="1"/>
  <c r="O2068" i="71"/>
  <c r="I2068" i="71"/>
  <c r="J2068" i="71" s="1"/>
  <c r="O2048" i="71"/>
  <c r="I2048" i="71"/>
  <c r="J2048" i="71" s="1"/>
  <c r="I2008" i="71"/>
  <c r="J2008" i="71" s="1"/>
  <c r="O2008" i="71"/>
  <c r="O1988" i="71"/>
  <c r="I1988" i="71"/>
  <c r="J1988" i="71" s="1"/>
  <c r="I4867" i="71"/>
  <c r="J4867" i="71" s="1"/>
  <c r="I4747" i="71"/>
  <c r="J4747" i="71" s="1"/>
  <c r="I4628" i="71"/>
  <c r="J4628" i="71" s="1"/>
  <c r="I4526" i="71"/>
  <c r="J4526" i="71" s="1"/>
  <c r="I4407" i="71"/>
  <c r="J4407" i="71" s="1"/>
  <c r="I4309" i="71"/>
  <c r="J4309" i="71" s="1"/>
  <c r="I4189" i="71"/>
  <c r="J4189" i="71" s="1"/>
  <c r="I4085" i="71"/>
  <c r="J4085" i="71" s="1"/>
  <c r="I3946" i="71"/>
  <c r="J3946" i="71" s="1"/>
  <c r="I3848" i="71"/>
  <c r="J3848" i="71" s="1"/>
  <c r="I3715" i="71"/>
  <c r="J3715" i="71" s="1"/>
  <c r="I3605" i="71"/>
  <c r="J3605" i="71" s="1"/>
  <c r="I3250" i="71"/>
  <c r="J3250" i="71" s="1"/>
  <c r="I2906" i="71"/>
  <c r="J2906" i="71" s="1"/>
  <c r="I2545" i="71"/>
  <c r="J2545" i="71" s="1"/>
  <c r="I2365" i="71"/>
  <c r="J2365" i="71" s="1"/>
  <c r="I2165" i="71"/>
  <c r="J2165" i="71" s="1"/>
  <c r="I1687" i="71"/>
  <c r="J1687" i="71" s="1"/>
  <c r="I1467" i="71"/>
  <c r="J1467" i="71" s="1"/>
  <c r="I785" i="71"/>
  <c r="J785" i="71" s="1"/>
  <c r="I445" i="71"/>
  <c r="J445" i="71" s="1"/>
  <c r="O4927" i="71"/>
  <c r="I4927" i="71"/>
  <c r="J4927" i="71" s="1"/>
  <c r="O4907" i="71"/>
  <c r="I4907" i="71"/>
  <c r="J4907" i="71" s="1"/>
  <c r="O4887" i="71"/>
  <c r="I4887" i="71"/>
  <c r="J4887" i="71" s="1"/>
  <c r="O4827" i="71"/>
  <c r="I4827" i="71"/>
  <c r="J4827" i="71" s="1"/>
  <c r="O4807" i="71"/>
  <c r="I4807" i="71"/>
  <c r="J4807" i="71" s="1"/>
  <c r="O4787" i="71"/>
  <c r="I4787" i="71"/>
  <c r="J4787" i="71" s="1"/>
  <c r="O4727" i="71"/>
  <c r="I4727" i="71"/>
  <c r="J4727" i="71" s="1"/>
  <c r="O4647" i="71"/>
  <c r="I4647" i="71"/>
  <c r="J4647" i="71" s="1"/>
  <c r="O4627" i="71"/>
  <c r="I4627" i="71"/>
  <c r="J4627" i="71" s="1"/>
  <c r="O4607" i="71"/>
  <c r="I4607" i="71"/>
  <c r="J4607" i="71" s="1"/>
  <c r="O4587" i="71"/>
  <c r="I4587" i="71"/>
  <c r="J4587" i="71" s="1"/>
  <c r="O4567" i="71"/>
  <c r="I4567" i="71"/>
  <c r="J4567" i="71" s="1"/>
  <c r="O4547" i="71"/>
  <c r="I4547" i="71"/>
  <c r="J4547" i="71" s="1"/>
  <c r="O4507" i="71"/>
  <c r="I4507" i="71"/>
  <c r="J4507" i="71" s="1"/>
  <c r="O4487" i="71"/>
  <c r="I4487" i="71"/>
  <c r="J4487" i="71" s="1"/>
  <c r="O4467" i="71"/>
  <c r="I4467" i="71"/>
  <c r="J4467" i="71" s="1"/>
  <c r="O4447" i="71"/>
  <c r="I4447" i="71"/>
  <c r="J4447" i="71" s="1"/>
  <c r="O4347" i="71"/>
  <c r="I4347" i="71"/>
  <c r="J4347" i="71" s="1"/>
  <c r="O4327" i="71"/>
  <c r="I4327" i="71"/>
  <c r="J4327" i="71" s="1"/>
  <c r="O4307" i="71"/>
  <c r="I4307" i="71"/>
  <c r="J4307" i="71" s="1"/>
  <c r="O4287" i="71"/>
  <c r="I4287" i="71"/>
  <c r="J4287" i="71" s="1"/>
  <c r="O4267" i="71"/>
  <c r="I4267" i="71"/>
  <c r="J4267" i="71" s="1"/>
  <c r="O4247" i="71"/>
  <c r="I4247" i="71"/>
  <c r="J4247" i="71" s="1"/>
  <c r="O4207" i="71"/>
  <c r="I4207" i="71"/>
  <c r="J4207" i="71" s="1"/>
  <c r="O4187" i="71"/>
  <c r="I4187" i="71"/>
  <c r="J4187" i="71" s="1"/>
  <c r="O4167" i="71"/>
  <c r="I4167" i="71"/>
  <c r="J4167" i="71" s="1"/>
  <c r="O4127" i="71"/>
  <c r="I4127" i="71"/>
  <c r="J4127" i="71" s="1"/>
  <c r="O4067" i="71"/>
  <c r="I4067" i="71"/>
  <c r="J4067" i="71" s="1"/>
  <c r="O4047" i="71"/>
  <c r="I4047" i="71"/>
  <c r="J4047" i="71" s="1"/>
  <c r="O4007" i="71"/>
  <c r="I4007" i="71"/>
  <c r="J4007" i="71" s="1"/>
  <c r="O3987" i="71"/>
  <c r="I3987" i="71"/>
  <c r="J3987" i="71" s="1"/>
  <c r="O3967" i="71"/>
  <c r="I3967" i="71"/>
  <c r="J3967" i="71" s="1"/>
  <c r="O3947" i="71"/>
  <c r="I3947" i="71"/>
  <c r="J3947" i="71" s="1"/>
  <c r="O3907" i="71"/>
  <c r="I3907" i="71"/>
  <c r="J3907" i="71" s="1"/>
  <c r="O3847" i="71"/>
  <c r="I3847" i="71"/>
  <c r="J3847" i="71" s="1"/>
  <c r="O3827" i="71"/>
  <c r="I3827" i="71"/>
  <c r="J3827" i="71" s="1"/>
  <c r="O3787" i="71"/>
  <c r="I3787" i="71"/>
  <c r="J3787" i="71" s="1"/>
  <c r="O3747" i="71"/>
  <c r="I3747" i="71"/>
  <c r="J3747" i="71" s="1"/>
  <c r="O3727" i="71"/>
  <c r="I3727" i="71"/>
  <c r="J3727" i="71" s="1"/>
  <c r="O3687" i="71"/>
  <c r="I3687" i="71"/>
  <c r="J3687" i="71" s="1"/>
  <c r="O3667" i="71"/>
  <c r="I3667" i="71"/>
  <c r="J3667" i="71" s="1"/>
  <c r="O3587" i="71"/>
  <c r="I3587" i="71"/>
  <c r="J3587" i="71" s="1"/>
  <c r="O3527" i="71"/>
  <c r="I3527" i="71"/>
  <c r="J3527" i="71" s="1"/>
  <c r="I3507" i="71"/>
  <c r="J3507" i="71" s="1"/>
  <c r="O3507" i="71"/>
  <c r="I3487" i="71"/>
  <c r="J3487" i="71" s="1"/>
  <c r="O3487" i="71"/>
  <c r="I3467" i="71"/>
  <c r="J3467" i="71" s="1"/>
  <c r="O3467" i="71"/>
  <c r="I3447" i="71"/>
  <c r="J3447" i="71" s="1"/>
  <c r="O3447" i="71"/>
  <c r="O3427" i="71"/>
  <c r="I3427" i="71"/>
  <c r="J3427" i="71" s="1"/>
  <c r="O3387" i="71"/>
  <c r="I3387" i="71"/>
  <c r="J3387" i="71" s="1"/>
  <c r="O3367" i="71"/>
  <c r="I3367" i="71"/>
  <c r="J3367" i="71" s="1"/>
  <c r="O3287" i="71"/>
  <c r="I3287" i="71"/>
  <c r="J3287" i="71" s="1"/>
  <c r="O3267" i="71"/>
  <c r="I3267" i="71"/>
  <c r="J3267" i="71" s="1"/>
  <c r="O3227" i="71"/>
  <c r="I3227" i="71"/>
  <c r="J3227" i="71" s="1"/>
  <c r="O3207" i="71"/>
  <c r="I3207" i="71"/>
  <c r="J3207" i="71" s="1"/>
  <c r="O3167" i="71"/>
  <c r="I3167" i="71"/>
  <c r="J3167" i="71" s="1"/>
  <c r="O3127" i="71"/>
  <c r="I3127" i="71"/>
  <c r="J3127" i="71" s="1"/>
  <c r="I3107" i="71"/>
  <c r="J3107" i="71" s="1"/>
  <c r="O3107" i="71"/>
  <c r="I3087" i="71"/>
  <c r="J3087" i="71" s="1"/>
  <c r="O3087" i="71"/>
  <c r="I3067" i="71"/>
  <c r="J3067" i="71" s="1"/>
  <c r="O3067" i="71"/>
  <c r="I3047" i="71"/>
  <c r="J3047" i="71" s="1"/>
  <c r="O3047" i="71"/>
  <c r="O3027" i="71"/>
  <c r="I3027" i="71"/>
  <c r="J3027" i="71" s="1"/>
  <c r="O2947" i="71"/>
  <c r="I2947" i="71"/>
  <c r="J2947" i="71" s="1"/>
  <c r="O2927" i="71"/>
  <c r="I2927" i="71"/>
  <c r="J2927" i="71" s="1"/>
  <c r="O2887" i="71"/>
  <c r="I2887" i="71"/>
  <c r="J2887" i="71" s="1"/>
  <c r="O2867" i="71"/>
  <c r="I2867" i="71"/>
  <c r="J2867" i="71" s="1"/>
  <c r="O2827" i="71"/>
  <c r="I2827" i="71"/>
  <c r="J2827" i="71" s="1"/>
  <c r="I2807" i="71"/>
  <c r="J2807" i="71" s="1"/>
  <c r="O2807" i="71"/>
  <c r="O2787" i="71"/>
  <c r="I2787" i="71"/>
  <c r="J2787" i="71" s="1"/>
  <c r="O2767" i="71"/>
  <c r="I2767" i="71"/>
  <c r="J2767" i="71" s="1"/>
  <c r="O2747" i="71"/>
  <c r="I2747" i="71"/>
  <c r="J2747" i="71" s="1"/>
  <c r="O2707" i="71"/>
  <c r="I2707" i="71"/>
  <c r="J2707" i="71" s="1"/>
  <c r="O2687" i="71"/>
  <c r="I2687" i="71"/>
  <c r="J2687" i="71" s="1"/>
  <c r="I2667" i="71"/>
  <c r="J2667" i="71" s="1"/>
  <c r="O2667" i="71"/>
  <c r="O2607" i="71"/>
  <c r="I2607" i="71"/>
  <c r="J2607" i="71" s="1"/>
  <c r="O2587" i="71"/>
  <c r="I2587" i="71"/>
  <c r="J2587" i="71" s="1"/>
  <c r="O2567" i="71"/>
  <c r="I2567" i="71"/>
  <c r="J2567" i="71" s="1"/>
  <c r="I2547" i="71"/>
  <c r="J2547" i="71" s="1"/>
  <c r="O2547" i="71"/>
  <c r="I2527" i="71"/>
  <c r="J2527" i="71" s="1"/>
  <c r="O2527" i="71"/>
  <c r="O2507" i="71"/>
  <c r="I2507" i="71"/>
  <c r="J2507" i="71" s="1"/>
  <c r="O2487" i="71"/>
  <c r="I2487" i="71"/>
  <c r="J2487" i="71" s="1"/>
  <c r="O2467" i="71"/>
  <c r="I2467" i="71"/>
  <c r="J2467" i="71" s="1"/>
  <c r="O2447" i="71"/>
  <c r="I2447" i="71"/>
  <c r="J2447" i="71" s="1"/>
  <c r="O2427" i="71"/>
  <c r="I2427" i="71"/>
  <c r="J2427" i="71" s="1"/>
  <c r="I2407" i="71"/>
  <c r="J2407" i="71" s="1"/>
  <c r="O2407" i="71"/>
  <c r="O2387" i="71"/>
  <c r="I2387" i="71"/>
  <c r="J2387" i="71" s="1"/>
  <c r="O2347" i="71"/>
  <c r="I2347" i="71"/>
  <c r="J2347" i="71" s="1"/>
  <c r="O2327" i="71"/>
  <c r="I2327" i="71"/>
  <c r="J2327" i="71" s="1"/>
  <c r="O2307" i="71"/>
  <c r="I2307" i="71"/>
  <c r="J2307" i="71" s="1"/>
  <c r="I2267" i="71"/>
  <c r="J2267" i="71" s="1"/>
  <c r="O2267" i="71"/>
  <c r="O2247" i="71"/>
  <c r="I2247" i="71"/>
  <c r="J2247" i="71" s="1"/>
  <c r="O2227" i="71"/>
  <c r="I2227" i="71"/>
  <c r="J2227" i="71" s="1"/>
  <c r="O2207" i="71"/>
  <c r="I2207" i="71"/>
  <c r="J2207" i="71" s="1"/>
  <c r="O2187" i="71"/>
  <c r="I2187" i="71"/>
  <c r="J2187" i="71" s="1"/>
  <c r="I2147" i="71"/>
  <c r="J2147" i="71" s="1"/>
  <c r="O2147" i="71"/>
  <c r="I2127" i="71"/>
  <c r="J2127" i="71" s="1"/>
  <c r="O2127" i="71"/>
  <c r="O2107" i="71"/>
  <c r="I2107" i="71"/>
  <c r="J2107" i="71" s="1"/>
  <c r="O2067" i="71"/>
  <c r="I2067" i="71"/>
  <c r="J2067" i="71" s="1"/>
  <c r="O2047" i="71"/>
  <c r="I2047" i="71"/>
  <c r="J2047" i="71" s="1"/>
  <c r="O2027" i="71"/>
  <c r="I2027" i="71"/>
  <c r="J2027" i="71" s="1"/>
  <c r="I2007" i="71"/>
  <c r="J2007" i="71" s="1"/>
  <c r="O2007" i="71"/>
  <c r="O1987" i="71"/>
  <c r="I1987" i="71"/>
  <c r="J1987" i="71" s="1"/>
  <c r="O1947" i="71"/>
  <c r="I1947" i="71"/>
  <c r="J1947" i="71" s="1"/>
  <c r="O1927" i="71"/>
  <c r="I1927" i="71"/>
  <c r="J1927" i="71" s="1"/>
  <c r="O1907" i="71"/>
  <c r="I1907" i="71"/>
  <c r="J1907" i="71" s="1"/>
  <c r="O1887" i="71"/>
  <c r="I1887" i="71"/>
  <c r="J1887" i="71" s="1"/>
  <c r="I1867" i="71"/>
  <c r="J1867" i="71" s="1"/>
  <c r="O1867" i="71"/>
  <c r="I1827" i="71"/>
  <c r="J1827" i="71" s="1"/>
  <c r="O1827" i="71"/>
  <c r="I1807" i="71"/>
  <c r="J1807" i="71" s="1"/>
  <c r="O1807" i="71"/>
  <c r="I1767" i="71"/>
  <c r="J1767" i="71" s="1"/>
  <c r="O1767" i="71"/>
  <c r="I1747" i="71"/>
  <c r="J1747" i="71" s="1"/>
  <c r="O1747" i="71"/>
  <c r="O1727" i="71"/>
  <c r="I1727" i="71"/>
  <c r="J1727" i="71" s="1"/>
  <c r="O1707" i="71"/>
  <c r="I1707" i="71"/>
  <c r="J1707" i="71" s="1"/>
  <c r="O1667" i="71"/>
  <c r="I1667" i="71"/>
  <c r="J1667" i="71" s="1"/>
  <c r="I1647" i="71"/>
  <c r="J1647" i="71" s="1"/>
  <c r="O1647" i="71"/>
  <c r="O1607" i="71"/>
  <c r="I1607" i="71"/>
  <c r="J1607" i="71" s="1"/>
  <c r="O1587" i="71"/>
  <c r="I1587" i="71"/>
  <c r="J1587" i="71" s="1"/>
  <c r="I1547" i="71"/>
  <c r="J1547" i="71" s="1"/>
  <c r="O1547" i="71"/>
  <c r="I1507" i="71"/>
  <c r="J1507" i="71" s="1"/>
  <c r="O1507" i="71"/>
  <c r="I1487" i="71"/>
  <c r="J1487" i="71" s="1"/>
  <c r="O1487" i="71"/>
  <c r="O1447" i="71"/>
  <c r="I1447" i="71"/>
  <c r="J1447" i="71" s="1"/>
  <c r="I1427" i="71"/>
  <c r="J1427" i="71" s="1"/>
  <c r="O1427" i="71"/>
  <c r="O1407" i="71"/>
  <c r="I1407" i="71"/>
  <c r="J1407" i="71" s="1"/>
  <c r="O1387" i="71"/>
  <c r="I1387" i="71"/>
  <c r="J1387" i="71" s="1"/>
  <c r="I1367" i="71"/>
  <c r="J1367" i="71" s="1"/>
  <c r="O1367" i="71"/>
  <c r="O1307" i="71"/>
  <c r="I1307" i="71"/>
  <c r="J1307" i="71" s="1"/>
  <c r="O1287" i="71"/>
  <c r="I1287" i="71"/>
  <c r="J1287" i="71" s="1"/>
  <c r="I1267" i="71"/>
  <c r="J1267" i="71" s="1"/>
  <c r="O1267" i="71"/>
  <c r="I1247" i="71"/>
  <c r="J1247" i="71" s="1"/>
  <c r="O1247" i="71"/>
  <c r="I1227" i="71"/>
  <c r="J1227" i="71" s="1"/>
  <c r="O1227" i="71"/>
  <c r="O1207" i="71"/>
  <c r="I1207" i="71"/>
  <c r="J1207" i="71" s="1"/>
  <c r="O1187" i="71"/>
  <c r="I1187" i="71"/>
  <c r="J1187" i="71" s="1"/>
  <c r="O1167" i="71"/>
  <c r="I1167" i="71"/>
  <c r="J1167" i="71" s="1"/>
  <c r="I1147" i="71"/>
  <c r="J1147" i="71" s="1"/>
  <c r="O1147" i="71"/>
  <c r="O1127" i="71"/>
  <c r="I1127" i="71"/>
  <c r="J1127" i="71" s="1"/>
  <c r="I1107" i="71"/>
  <c r="J1107" i="71" s="1"/>
  <c r="O1107" i="71"/>
  <c r="I1087" i="71"/>
  <c r="J1087" i="71" s="1"/>
  <c r="O1087" i="71"/>
  <c r="O1067" i="71"/>
  <c r="I1067" i="71"/>
  <c r="J1067" i="71" s="1"/>
  <c r="O1047" i="71"/>
  <c r="I1047" i="71"/>
  <c r="J1047" i="71" s="1"/>
  <c r="O1027" i="71"/>
  <c r="I1027" i="71"/>
  <c r="J1027" i="71" s="1"/>
  <c r="I987" i="71"/>
  <c r="J987" i="71" s="1"/>
  <c r="O987" i="71"/>
  <c r="I967" i="71"/>
  <c r="J967" i="71" s="1"/>
  <c r="O967" i="71"/>
  <c r="O947" i="71"/>
  <c r="I947" i="71"/>
  <c r="J947" i="71" s="1"/>
  <c r="I927" i="71"/>
  <c r="J927" i="71" s="1"/>
  <c r="O927" i="71"/>
  <c r="O907" i="71"/>
  <c r="I907" i="71"/>
  <c r="J907" i="71" s="1"/>
  <c r="O887" i="71"/>
  <c r="I887" i="71"/>
  <c r="J887" i="71" s="1"/>
  <c r="I847" i="71"/>
  <c r="J847" i="71" s="1"/>
  <c r="O847" i="71"/>
  <c r="I827" i="71"/>
  <c r="J827" i="71" s="1"/>
  <c r="O827" i="71"/>
  <c r="O807" i="71"/>
  <c r="I807" i="71"/>
  <c r="J807" i="71" s="1"/>
  <c r="I767" i="71"/>
  <c r="J767" i="71" s="1"/>
  <c r="O767" i="71"/>
  <c r="O747" i="71"/>
  <c r="I747" i="71"/>
  <c r="J747" i="71" s="1"/>
  <c r="O727" i="71"/>
  <c r="I727" i="71"/>
  <c r="J727" i="71" s="1"/>
  <c r="I707" i="71"/>
  <c r="J707" i="71" s="1"/>
  <c r="O707" i="71"/>
  <c r="I687" i="71"/>
  <c r="J687" i="71" s="1"/>
  <c r="O687" i="71"/>
  <c r="I4866" i="71"/>
  <c r="J4866" i="71" s="1"/>
  <c r="I4746" i="71"/>
  <c r="J4746" i="71" s="1"/>
  <c r="I4626" i="71"/>
  <c r="J4626" i="71" s="1"/>
  <c r="I4525" i="71"/>
  <c r="J4525" i="71" s="1"/>
  <c r="I4406" i="71"/>
  <c r="J4406" i="71" s="1"/>
  <c r="I4306" i="71"/>
  <c r="J4306" i="71" s="1"/>
  <c r="I3935" i="71"/>
  <c r="J3935" i="71" s="1"/>
  <c r="I3846" i="71"/>
  <c r="J3846" i="71" s="1"/>
  <c r="I3711" i="71"/>
  <c r="J3711" i="71" s="1"/>
  <c r="I3567" i="71"/>
  <c r="J3567" i="71" s="1"/>
  <c r="I3410" i="71"/>
  <c r="J3410" i="71" s="1"/>
  <c r="I3249" i="71"/>
  <c r="J3249" i="71" s="1"/>
  <c r="I3091" i="71"/>
  <c r="J3091" i="71" s="1"/>
  <c r="I2905" i="71"/>
  <c r="J2905" i="71" s="1"/>
  <c r="I2728" i="71"/>
  <c r="J2728" i="71" s="1"/>
  <c r="I2528" i="71"/>
  <c r="J2528" i="71" s="1"/>
  <c r="I1946" i="71"/>
  <c r="J1946" i="71" s="1"/>
  <c r="I1686" i="71"/>
  <c r="J1686" i="71" s="1"/>
  <c r="I1466" i="71"/>
  <c r="J1466" i="71" s="1"/>
  <c r="I1066" i="71"/>
  <c r="J1066" i="71" s="1"/>
  <c r="I775" i="71"/>
  <c r="J775" i="71" s="1"/>
  <c r="O4926" i="71"/>
  <c r="I4926" i="71"/>
  <c r="J4926" i="71" s="1"/>
  <c r="O4846" i="71"/>
  <c r="I4846" i="71"/>
  <c r="J4846" i="71" s="1"/>
  <c r="O4826" i="71"/>
  <c r="I4826" i="71"/>
  <c r="J4826" i="71" s="1"/>
  <c r="O4806" i="71"/>
  <c r="I4806" i="71"/>
  <c r="J4806" i="71" s="1"/>
  <c r="O4786" i="71"/>
  <c r="I4786" i="71"/>
  <c r="J4786" i="71" s="1"/>
  <c r="O4766" i="71"/>
  <c r="I4766" i="71"/>
  <c r="J4766" i="71" s="1"/>
  <c r="O4726" i="71"/>
  <c r="I4726" i="71"/>
  <c r="J4726" i="71" s="1"/>
  <c r="O4686" i="71"/>
  <c r="I4686" i="71"/>
  <c r="J4686" i="71" s="1"/>
  <c r="O4646" i="71"/>
  <c r="I4646" i="71"/>
  <c r="J4646" i="71" s="1"/>
  <c r="O4586" i="71"/>
  <c r="I4586" i="71"/>
  <c r="J4586" i="71" s="1"/>
  <c r="O4566" i="71"/>
  <c r="I4566" i="71"/>
  <c r="J4566" i="71" s="1"/>
  <c r="O4546" i="71"/>
  <c r="I4546" i="71"/>
  <c r="J4546" i="71" s="1"/>
  <c r="O4506" i="71"/>
  <c r="I4506" i="71"/>
  <c r="J4506" i="71" s="1"/>
  <c r="O4466" i="71"/>
  <c r="I4466" i="71"/>
  <c r="J4466" i="71" s="1"/>
  <c r="O4426" i="71"/>
  <c r="I4426" i="71"/>
  <c r="J4426" i="71" s="1"/>
  <c r="O4386" i="71"/>
  <c r="I4386" i="71"/>
  <c r="J4386" i="71" s="1"/>
  <c r="O4346" i="71"/>
  <c r="I4346" i="71"/>
  <c r="J4346" i="71" s="1"/>
  <c r="O4326" i="71"/>
  <c r="I4326" i="71"/>
  <c r="J4326" i="71" s="1"/>
  <c r="O4286" i="71"/>
  <c r="I4286" i="71"/>
  <c r="J4286" i="71" s="1"/>
  <c r="O4226" i="71"/>
  <c r="I4226" i="71"/>
  <c r="J4226" i="71" s="1"/>
  <c r="O4206" i="71"/>
  <c r="I4206" i="71"/>
  <c r="J4206" i="71" s="1"/>
  <c r="O4186" i="71"/>
  <c r="I4186" i="71"/>
  <c r="J4186" i="71" s="1"/>
  <c r="O4126" i="71"/>
  <c r="I4126" i="71"/>
  <c r="J4126" i="71" s="1"/>
  <c r="O4106" i="71"/>
  <c r="I4106" i="71"/>
  <c r="J4106" i="71" s="1"/>
  <c r="O4066" i="71"/>
  <c r="I4066" i="71"/>
  <c r="J4066" i="71" s="1"/>
  <c r="O4046" i="71"/>
  <c r="I4046" i="71"/>
  <c r="J4046" i="71" s="1"/>
  <c r="O3986" i="71"/>
  <c r="I3986" i="71"/>
  <c r="J3986" i="71" s="1"/>
  <c r="O3906" i="71"/>
  <c r="I3906" i="71"/>
  <c r="J3906" i="71" s="1"/>
  <c r="O3886" i="71"/>
  <c r="I3886" i="71"/>
  <c r="J3886" i="71" s="1"/>
  <c r="O3826" i="71"/>
  <c r="I3826" i="71"/>
  <c r="J3826" i="71" s="1"/>
  <c r="O3786" i="71"/>
  <c r="I3786" i="71"/>
  <c r="J3786" i="71" s="1"/>
  <c r="O3766" i="71"/>
  <c r="I3766" i="71"/>
  <c r="J3766" i="71" s="1"/>
  <c r="O3746" i="71"/>
  <c r="I3746" i="71"/>
  <c r="J3746" i="71" s="1"/>
  <c r="O3726" i="71"/>
  <c r="I3726" i="71"/>
  <c r="J3726" i="71" s="1"/>
  <c r="O3686" i="71"/>
  <c r="I3686" i="71"/>
  <c r="J3686" i="71" s="1"/>
  <c r="O3666" i="71"/>
  <c r="I3666" i="71"/>
  <c r="J3666" i="71" s="1"/>
  <c r="O3606" i="71"/>
  <c r="I3606" i="71"/>
  <c r="J3606" i="71" s="1"/>
  <c r="O3586" i="71"/>
  <c r="I3586" i="71"/>
  <c r="J3586" i="71" s="1"/>
  <c r="O3566" i="71"/>
  <c r="I3566" i="71"/>
  <c r="J3566" i="71" s="1"/>
  <c r="O3526" i="71"/>
  <c r="I3526" i="71"/>
  <c r="J3526" i="71" s="1"/>
  <c r="O3506" i="71"/>
  <c r="I3506" i="71"/>
  <c r="J3506" i="71" s="1"/>
  <c r="I3486" i="71"/>
  <c r="J3486" i="71" s="1"/>
  <c r="O3486" i="71"/>
  <c r="I3466" i="71"/>
  <c r="J3466" i="71" s="1"/>
  <c r="O3466" i="71"/>
  <c r="I3446" i="71"/>
  <c r="J3446" i="71" s="1"/>
  <c r="O3446" i="71"/>
  <c r="I3426" i="71"/>
  <c r="J3426" i="71" s="1"/>
  <c r="O3426" i="71"/>
  <c r="O3386" i="71"/>
  <c r="I3386" i="71"/>
  <c r="J3386" i="71" s="1"/>
  <c r="O3366" i="71"/>
  <c r="I3366" i="71"/>
  <c r="J3366" i="71" s="1"/>
  <c r="O3346" i="71"/>
  <c r="I3346" i="71"/>
  <c r="J3346" i="71" s="1"/>
  <c r="O3326" i="71"/>
  <c r="I3326" i="71"/>
  <c r="J3326" i="71" s="1"/>
  <c r="O3286" i="71"/>
  <c r="I3286" i="71"/>
  <c r="J3286" i="71" s="1"/>
  <c r="O3266" i="71"/>
  <c r="I3266" i="71"/>
  <c r="J3266" i="71" s="1"/>
  <c r="O3226" i="71"/>
  <c r="I3226" i="71"/>
  <c r="J3226" i="71" s="1"/>
  <c r="O3206" i="71"/>
  <c r="I3206" i="71"/>
  <c r="J3206" i="71" s="1"/>
  <c r="O3186" i="71"/>
  <c r="I3186" i="71"/>
  <c r="J3186" i="71" s="1"/>
  <c r="O3166" i="71"/>
  <c r="I3166" i="71"/>
  <c r="J3166" i="71" s="1"/>
  <c r="O3146" i="71"/>
  <c r="I3146" i="71"/>
  <c r="J3146" i="71" s="1"/>
  <c r="O3126" i="71"/>
  <c r="I3126" i="71"/>
  <c r="J3126" i="71" s="1"/>
  <c r="O3106" i="71"/>
  <c r="I3106" i="71"/>
  <c r="J3106" i="71" s="1"/>
  <c r="I3086" i="71"/>
  <c r="J3086" i="71" s="1"/>
  <c r="O3086" i="71"/>
  <c r="I3066" i="71"/>
  <c r="J3066" i="71" s="1"/>
  <c r="O3066" i="71"/>
  <c r="I3046" i="71"/>
  <c r="J3046" i="71" s="1"/>
  <c r="O3046" i="71"/>
  <c r="I3026" i="71"/>
  <c r="J3026" i="71" s="1"/>
  <c r="O3026" i="71"/>
  <c r="O3006" i="71"/>
  <c r="I3006" i="71"/>
  <c r="J3006" i="71" s="1"/>
  <c r="O2946" i="71"/>
  <c r="I2946" i="71"/>
  <c r="J2946" i="71" s="1"/>
  <c r="O2926" i="71"/>
  <c r="I2926" i="71"/>
  <c r="J2926" i="71" s="1"/>
  <c r="O2826" i="71"/>
  <c r="I2826" i="71"/>
  <c r="J2826" i="71" s="1"/>
  <c r="I2806" i="71"/>
  <c r="J2806" i="71" s="1"/>
  <c r="O2806" i="71"/>
  <c r="I2786" i="71"/>
  <c r="J2786" i="71" s="1"/>
  <c r="O2786" i="71"/>
  <c r="O2766" i="71"/>
  <c r="I2766" i="71"/>
  <c r="J2766" i="71" s="1"/>
  <c r="O2746" i="71"/>
  <c r="I2746" i="71"/>
  <c r="J2746" i="71" s="1"/>
  <c r="O2706" i="71"/>
  <c r="I2706" i="71"/>
  <c r="J2706" i="71" s="1"/>
  <c r="O2686" i="71"/>
  <c r="I2686" i="71"/>
  <c r="J2686" i="71" s="1"/>
  <c r="I2666" i="71"/>
  <c r="J2666" i="71" s="1"/>
  <c r="O2666" i="71"/>
  <c r="O2626" i="71"/>
  <c r="I2626" i="71"/>
  <c r="J2626" i="71" s="1"/>
  <c r="O2586" i="71"/>
  <c r="I2586" i="71"/>
  <c r="J2586" i="71" s="1"/>
  <c r="O2566" i="71"/>
  <c r="I2566" i="71"/>
  <c r="J2566" i="71" s="1"/>
  <c r="O2546" i="71"/>
  <c r="I2546" i="71"/>
  <c r="J2546" i="71" s="1"/>
  <c r="I2526" i="71"/>
  <c r="J2526" i="71" s="1"/>
  <c r="O2526" i="71"/>
  <c r="O2486" i="71"/>
  <c r="I2486" i="71"/>
  <c r="J2486" i="71" s="1"/>
  <c r="O2446" i="71"/>
  <c r="I2446" i="71"/>
  <c r="J2446" i="71" s="1"/>
  <c r="I2406" i="71"/>
  <c r="J2406" i="71" s="1"/>
  <c r="O2406" i="71"/>
  <c r="I2386" i="71"/>
  <c r="J2386" i="71" s="1"/>
  <c r="O2386" i="71"/>
  <c r="O2346" i="71"/>
  <c r="I2346" i="71"/>
  <c r="J2346" i="71" s="1"/>
  <c r="O2326" i="71"/>
  <c r="I2326" i="71"/>
  <c r="J2326" i="71" s="1"/>
  <c r="O2306" i="71"/>
  <c r="I2306" i="71"/>
  <c r="J2306" i="71" s="1"/>
  <c r="I2266" i="71"/>
  <c r="J2266" i="71" s="1"/>
  <c r="O2266" i="71"/>
  <c r="O2246" i="71"/>
  <c r="I2246" i="71"/>
  <c r="J2246" i="71" s="1"/>
  <c r="O2226" i="71"/>
  <c r="I2226" i="71"/>
  <c r="J2226" i="71" s="1"/>
  <c r="O2206" i="71"/>
  <c r="I2206" i="71"/>
  <c r="J2206" i="71" s="1"/>
  <c r="O2186" i="71"/>
  <c r="I2186" i="71"/>
  <c r="J2186" i="71" s="1"/>
  <c r="I2126" i="71"/>
  <c r="J2126" i="71" s="1"/>
  <c r="O2126" i="71"/>
  <c r="O2106" i="71"/>
  <c r="I2106" i="71"/>
  <c r="J2106" i="71" s="1"/>
  <c r="O2066" i="71"/>
  <c r="I2066" i="71"/>
  <c r="J2066" i="71" s="1"/>
  <c r="O2026" i="71"/>
  <c r="I2026" i="71"/>
  <c r="J2026" i="71" s="1"/>
  <c r="I2006" i="71"/>
  <c r="J2006" i="71" s="1"/>
  <c r="O2006" i="71"/>
  <c r="I1986" i="71"/>
  <c r="J1986" i="71" s="1"/>
  <c r="O1986" i="71"/>
  <c r="O1926" i="71"/>
  <c r="I1926" i="71"/>
  <c r="J1926" i="71" s="1"/>
  <c r="O1906" i="71"/>
  <c r="I1906" i="71"/>
  <c r="J1906" i="71" s="1"/>
  <c r="O1886" i="71"/>
  <c r="I1886" i="71"/>
  <c r="J1886" i="71" s="1"/>
  <c r="I1866" i="71"/>
  <c r="J1866" i="71" s="1"/>
  <c r="O1866" i="71"/>
  <c r="O1846" i="71"/>
  <c r="I1846" i="71"/>
  <c r="J1846" i="71" s="1"/>
  <c r="O1826" i="71"/>
  <c r="I1826" i="71"/>
  <c r="J1826" i="71" s="1"/>
  <c r="I1806" i="71"/>
  <c r="J1806" i="71" s="1"/>
  <c r="O1806" i="71"/>
  <c r="I1786" i="71"/>
  <c r="J1786" i="71" s="1"/>
  <c r="O1786" i="71"/>
  <c r="O1766" i="71"/>
  <c r="I1766" i="71"/>
  <c r="J1766" i="71" s="1"/>
  <c r="I1746" i="71"/>
  <c r="J1746" i="71" s="1"/>
  <c r="O1746" i="71"/>
  <c r="O1726" i="71"/>
  <c r="I1726" i="71"/>
  <c r="J1726" i="71" s="1"/>
  <c r="O1666" i="71"/>
  <c r="I1666" i="71"/>
  <c r="J1666" i="71" s="1"/>
  <c r="I1646" i="71"/>
  <c r="J1646" i="71" s="1"/>
  <c r="O1646" i="71"/>
  <c r="O1626" i="71"/>
  <c r="I1626" i="71"/>
  <c r="J1626" i="71" s="1"/>
  <c r="O1606" i="71"/>
  <c r="I1606" i="71"/>
  <c r="J1606" i="71" s="1"/>
  <c r="I1546" i="71"/>
  <c r="J1546" i="71" s="1"/>
  <c r="O1546" i="71"/>
  <c r="O1526" i="71"/>
  <c r="I1526" i="71"/>
  <c r="J1526" i="71" s="1"/>
  <c r="I1486" i="71"/>
  <c r="J1486" i="71" s="1"/>
  <c r="O1486" i="71"/>
  <c r="O1446" i="71"/>
  <c r="I1446" i="71"/>
  <c r="J1446" i="71" s="1"/>
  <c r="I1426" i="71"/>
  <c r="J1426" i="71" s="1"/>
  <c r="O1426" i="71"/>
  <c r="O1406" i="71"/>
  <c r="I1406" i="71"/>
  <c r="J1406" i="71" s="1"/>
  <c r="O1386" i="71"/>
  <c r="I1386" i="71"/>
  <c r="J1386" i="71" s="1"/>
  <c r="I1366" i="71"/>
  <c r="J1366" i="71" s="1"/>
  <c r="O1366" i="71"/>
  <c r="I1346" i="71"/>
  <c r="J1346" i="71" s="1"/>
  <c r="O1346" i="71"/>
  <c r="I1306" i="71"/>
  <c r="J1306" i="71" s="1"/>
  <c r="O1306" i="71"/>
  <c r="I1226" i="71"/>
  <c r="J1226" i="71" s="1"/>
  <c r="O1226" i="71"/>
  <c r="O1206" i="71"/>
  <c r="I1206" i="71"/>
  <c r="J1206" i="71" s="1"/>
  <c r="O1166" i="71"/>
  <c r="I1166" i="71"/>
  <c r="J1166" i="71" s="1"/>
  <c r="I1146" i="71"/>
  <c r="J1146" i="71" s="1"/>
  <c r="O1146" i="71"/>
  <c r="O1126" i="71"/>
  <c r="I1126" i="71"/>
  <c r="J1126" i="71" s="1"/>
  <c r="I1106" i="71"/>
  <c r="J1106" i="71" s="1"/>
  <c r="O1106" i="71"/>
  <c r="I1086" i="71"/>
  <c r="J1086" i="71" s="1"/>
  <c r="O1086" i="71"/>
  <c r="O1046" i="71"/>
  <c r="I1046" i="71"/>
  <c r="J1046" i="71" s="1"/>
  <c r="O1006" i="71"/>
  <c r="I1006" i="71"/>
  <c r="J1006" i="71" s="1"/>
  <c r="I986" i="71"/>
  <c r="J986" i="71" s="1"/>
  <c r="O986" i="71"/>
  <c r="I966" i="71"/>
  <c r="J966" i="71" s="1"/>
  <c r="O966" i="71"/>
  <c r="I946" i="71"/>
  <c r="J946" i="71" s="1"/>
  <c r="O946" i="71"/>
  <c r="I926" i="71"/>
  <c r="J926" i="71" s="1"/>
  <c r="O926" i="71"/>
  <c r="O906" i="71"/>
  <c r="I906" i="71"/>
  <c r="J906" i="71" s="1"/>
  <c r="O846" i="71"/>
  <c r="I846" i="71"/>
  <c r="J846" i="71" s="1"/>
  <c r="I826" i="71"/>
  <c r="J826" i="71" s="1"/>
  <c r="O826" i="71"/>
  <c r="I806" i="71"/>
  <c r="J806" i="71" s="1"/>
  <c r="O806" i="71"/>
  <c r="O786" i="71"/>
  <c r="I786" i="71"/>
  <c r="J786" i="71" s="1"/>
  <c r="O766" i="71"/>
  <c r="I766" i="71"/>
  <c r="J766" i="71" s="1"/>
  <c r="O746" i="71"/>
  <c r="I746" i="71"/>
  <c r="J746" i="71" s="1"/>
  <c r="O726" i="71"/>
  <c r="I726" i="71"/>
  <c r="J726" i="71" s="1"/>
  <c r="I706" i="71"/>
  <c r="J706" i="71" s="1"/>
  <c r="O706" i="71"/>
  <c r="I686" i="71"/>
  <c r="J686" i="71" s="1"/>
  <c r="O686" i="71"/>
  <c r="I646" i="71"/>
  <c r="J646" i="71" s="1"/>
  <c r="O646" i="71"/>
  <c r="O626" i="71"/>
  <c r="I626" i="71"/>
  <c r="J626" i="71" s="1"/>
  <c r="I566" i="71"/>
  <c r="J566" i="71" s="1"/>
  <c r="O566" i="71"/>
  <c r="I546" i="71"/>
  <c r="J546" i="71" s="1"/>
  <c r="O546" i="71"/>
  <c r="O526" i="71"/>
  <c r="I526" i="71"/>
  <c r="J526" i="71" s="1"/>
  <c r="O506" i="71"/>
  <c r="I506" i="71"/>
  <c r="J506" i="71" s="1"/>
  <c r="I486" i="71"/>
  <c r="J486" i="71" s="1"/>
  <c r="O486" i="71"/>
  <c r="O466" i="71"/>
  <c r="I466" i="71"/>
  <c r="J466" i="71" s="1"/>
  <c r="I426" i="71"/>
  <c r="J426" i="71" s="1"/>
  <c r="O426" i="71"/>
  <c r="O406" i="71"/>
  <c r="I406" i="71"/>
  <c r="J406" i="71" s="1"/>
  <c r="I326" i="71"/>
  <c r="J326" i="71" s="1"/>
  <c r="O326" i="71"/>
  <c r="I306" i="71"/>
  <c r="J306" i="71" s="1"/>
  <c r="O306" i="71"/>
  <c r="I286" i="71"/>
  <c r="J286" i="71" s="1"/>
  <c r="O286" i="71"/>
  <c r="O266" i="71"/>
  <c r="I266" i="71"/>
  <c r="J266" i="71" s="1"/>
  <c r="O246" i="71"/>
  <c r="I246" i="71"/>
  <c r="J246" i="71" s="1"/>
  <c r="O226" i="71"/>
  <c r="I226" i="71"/>
  <c r="J226" i="71" s="1"/>
  <c r="I206" i="71"/>
  <c r="J206" i="71" s="1"/>
  <c r="O206" i="71"/>
  <c r="I166" i="71"/>
  <c r="J166" i="71" s="1"/>
  <c r="O166" i="71"/>
  <c r="O146" i="71"/>
  <c r="I146" i="71"/>
  <c r="J146" i="71" s="1"/>
  <c r="O106" i="71"/>
  <c r="I106" i="71"/>
  <c r="J106" i="71" s="1"/>
  <c r="I86" i="71"/>
  <c r="J86" i="71" s="1"/>
  <c r="O86" i="71"/>
  <c r="I66" i="71"/>
  <c r="J66" i="71" s="1"/>
  <c r="O66" i="71"/>
  <c r="O46" i="71"/>
  <c r="I46" i="71"/>
  <c r="J46" i="71" s="1"/>
  <c r="I26" i="71"/>
  <c r="J26" i="71" s="1"/>
  <c r="O26" i="71"/>
  <c r="I6" i="71"/>
  <c r="J6" i="71" s="1"/>
  <c r="O6" i="71"/>
  <c r="I4865" i="71"/>
  <c r="J4865" i="71" s="1"/>
  <c r="I4745" i="71"/>
  <c r="J4745" i="71" s="1"/>
  <c r="I4395" i="71"/>
  <c r="J4395" i="71" s="1"/>
  <c r="I4166" i="71"/>
  <c r="J4166" i="71" s="1"/>
  <c r="I4071" i="71"/>
  <c r="J4071" i="71" s="1"/>
  <c r="I3934" i="71"/>
  <c r="J3934" i="71" s="1"/>
  <c r="I3707" i="71"/>
  <c r="J3707" i="71" s="1"/>
  <c r="I3408" i="71"/>
  <c r="J3408" i="71" s="1"/>
  <c r="I3248" i="71"/>
  <c r="J3248" i="71" s="1"/>
  <c r="I3090" i="71"/>
  <c r="J3090" i="71" s="1"/>
  <c r="I2727" i="71"/>
  <c r="J2727" i="71" s="1"/>
  <c r="I2354" i="71"/>
  <c r="J2354" i="71" s="1"/>
  <c r="I1675" i="71"/>
  <c r="J1675" i="71" s="1"/>
  <c r="I1355" i="71"/>
  <c r="J1355" i="71" s="1"/>
  <c r="I410" i="71"/>
  <c r="J410" i="71" s="1"/>
  <c r="O4905" i="71"/>
  <c r="I4905" i="71"/>
  <c r="J4905" i="71" s="1"/>
  <c r="O4885" i="71"/>
  <c r="I4885" i="71"/>
  <c r="J4885" i="71" s="1"/>
  <c r="O4845" i="71"/>
  <c r="I4845" i="71"/>
  <c r="J4845" i="71" s="1"/>
  <c r="O4805" i="71"/>
  <c r="I4805" i="71"/>
  <c r="J4805" i="71" s="1"/>
  <c r="O4765" i="71"/>
  <c r="I4765" i="71"/>
  <c r="J4765" i="71" s="1"/>
  <c r="O4725" i="71"/>
  <c r="I4725" i="71"/>
  <c r="J4725" i="71" s="1"/>
  <c r="O4685" i="71"/>
  <c r="I4685" i="71"/>
  <c r="J4685" i="71" s="1"/>
  <c r="O4665" i="71"/>
  <c r="I4665" i="71"/>
  <c r="J4665" i="71" s="1"/>
  <c r="O4645" i="71"/>
  <c r="I4645" i="71"/>
  <c r="J4645" i="71" s="1"/>
  <c r="O4625" i="71"/>
  <c r="I4625" i="71"/>
  <c r="J4625" i="71" s="1"/>
  <c r="O4585" i="71"/>
  <c r="I4585" i="71"/>
  <c r="J4585" i="71" s="1"/>
  <c r="O4565" i="71"/>
  <c r="I4565" i="71"/>
  <c r="J4565" i="71" s="1"/>
  <c r="O4505" i="71"/>
  <c r="I4505" i="71"/>
  <c r="J4505" i="71" s="1"/>
  <c r="O4445" i="71"/>
  <c r="I4445" i="71"/>
  <c r="J4445" i="71" s="1"/>
  <c r="O4425" i="71"/>
  <c r="I4425" i="71"/>
  <c r="J4425" i="71" s="1"/>
  <c r="O4405" i="71"/>
  <c r="I4405" i="71"/>
  <c r="J4405" i="71" s="1"/>
  <c r="O4385" i="71"/>
  <c r="I4385" i="71"/>
  <c r="J4385" i="71" s="1"/>
  <c r="O4365" i="71"/>
  <c r="I4365" i="71"/>
  <c r="J4365" i="71" s="1"/>
  <c r="O4345" i="71"/>
  <c r="I4345" i="71"/>
  <c r="J4345" i="71" s="1"/>
  <c r="O4305" i="71"/>
  <c r="I4305" i="71"/>
  <c r="J4305" i="71" s="1"/>
  <c r="O4285" i="71"/>
  <c r="I4285" i="71"/>
  <c r="J4285" i="71" s="1"/>
  <c r="O4265" i="71"/>
  <c r="I4265" i="71"/>
  <c r="J4265" i="71" s="1"/>
  <c r="O4225" i="71"/>
  <c r="I4225" i="71"/>
  <c r="J4225" i="71" s="1"/>
  <c r="O4205" i="71"/>
  <c r="I4205" i="71"/>
  <c r="J4205" i="71" s="1"/>
  <c r="O4185" i="71"/>
  <c r="I4185" i="71"/>
  <c r="J4185" i="71" s="1"/>
  <c r="O4125" i="71"/>
  <c r="I4125" i="71"/>
  <c r="J4125" i="71" s="1"/>
  <c r="O4065" i="71"/>
  <c r="I4065" i="71"/>
  <c r="J4065" i="71" s="1"/>
  <c r="O4045" i="71"/>
  <c r="I4045" i="71"/>
  <c r="J4045" i="71" s="1"/>
  <c r="O4005" i="71"/>
  <c r="I4005" i="71"/>
  <c r="J4005" i="71" s="1"/>
  <c r="O3985" i="71"/>
  <c r="I3985" i="71"/>
  <c r="J3985" i="71" s="1"/>
  <c r="O3965" i="71"/>
  <c r="I3965" i="71"/>
  <c r="J3965" i="71" s="1"/>
  <c r="O3945" i="71"/>
  <c r="I3945" i="71"/>
  <c r="J3945" i="71" s="1"/>
  <c r="O3905" i="71"/>
  <c r="I3905" i="71"/>
  <c r="J3905" i="71" s="1"/>
  <c r="O3845" i="71"/>
  <c r="I3845" i="71"/>
  <c r="J3845" i="71" s="1"/>
  <c r="O3825" i="71"/>
  <c r="I3825" i="71"/>
  <c r="J3825" i="71" s="1"/>
  <c r="O3805" i="71"/>
  <c r="I3805" i="71"/>
  <c r="J3805" i="71" s="1"/>
  <c r="O3785" i="71"/>
  <c r="I3785" i="71"/>
  <c r="J3785" i="71" s="1"/>
  <c r="O3765" i="71"/>
  <c r="I3765" i="71"/>
  <c r="J3765" i="71" s="1"/>
  <c r="O3745" i="71"/>
  <c r="I3745" i="71"/>
  <c r="J3745" i="71" s="1"/>
  <c r="O3725" i="71"/>
  <c r="I3725" i="71"/>
  <c r="J3725" i="71" s="1"/>
  <c r="O3685" i="71"/>
  <c r="I3685" i="71"/>
  <c r="J3685" i="71" s="1"/>
  <c r="O3665" i="71"/>
  <c r="I3665" i="71"/>
  <c r="J3665" i="71" s="1"/>
  <c r="O3585" i="71"/>
  <c r="I3585" i="71"/>
  <c r="J3585" i="71" s="1"/>
  <c r="O3565" i="71"/>
  <c r="I3565" i="71"/>
  <c r="J3565" i="71" s="1"/>
  <c r="O3505" i="71"/>
  <c r="I3505" i="71"/>
  <c r="J3505" i="71" s="1"/>
  <c r="O3485" i="71"/>
  <c r="I3485" i="71"/>
  <c r="J3485" i="71" s="1"/>
  <c r="I3465" i="71"/>
  <c r="J3465" i="71" s="1"/>
  <c r="O3465" i="71"/>
  <c r="I3445" i="71"/>
  <c r="J3445" i="71" s="1"/>
  <c r="O3445" i="71"/>
  <c r="I3425" i="71"/>
  <c r="J3425" i="71" s="1"/>
  <c r="O3425" i="71"/>
  <c r="I3405" i="71"/>
  <c r="J3405" i="71" s="1"/>
  <c r="O3405" i="71"/>
  <c r="O3385" i="71"/>
  <c r="I3385" i="71"/>
  <c r="J3385" i="71" s="1"/>
  <c r="O3365" i="71"/>
  <c r="I3365" i="71"/>
  <c r="J3365" i="71" s="1"/>
  <c r="O3325" i="71"/>
  <c r="I3325" i="71"/>
  <c r="J3325" i="71" s="1"/>
  <c r="O3305" i="71"/>
  <c r="I3305" i="71"/>
  <c r="J3305" i="71" s="1"/>
  <c r="O3285" i="71"/>
  <c r="I3285" i="71"/>
  <c r="J3285" i="71" s="1"/>
  <c r="O3265" i="71"/>
  <c r="I3265" i="71"/>
  <c r="J3265" i="71" s="1"/>
  <c r="O3205" i="71"/>
  <c r="I3205" i="71"/>
  <c r="J3205" i="71" s="1"/>
  <c r="O3185" i="71"/>
  <c r="I3185" i="71"/>
  <c r="J3185" i="71" s="1"/>
  <c r="O3165" i="71"/>
  <c r="I3165" i="71"/>
  <c r="J3165" i="71" s="1"/>
  <c r="O3105" i="71"/>
  <c r="I3105" i="71"/>
  <c r="J3105" i="71" s="1"/>
  <c r="O3085" i="71"/>
  <c r="I3085" i="71"/>
  <c r="J3085" i="71" s="1"/>
  <c r="I3065" i="71"/>
  <c r="J3065" i="71" s="1"/>
  <c r="O3065" i="71"/>
  <c r="I3045" i="71"/>
  <c r="J3045" i="71" s="1"/>
  <c r="O3045" i="71"/>
  <c r="I3025" i="71"/>
  <c r="J3025" i="71" s="1"/>
  <c r="O3025" i="71"/>
  <c r="I3005" i="71"/>
  <c r="J3005" i="71" s="1"/>
  <c r="O3005" i="71"/>
  <c r="O2965" i="71"/>
  <c r="I2965" i="71"/>
  <c r="J2965" i="71" s="1"/>
  <c r="O2945" i="71"/>
  <c r="I2945" i="71"/>
  <c r="J2945" i="71" s="1"/>
  <c r="O2925" i="71"/>
  <c r="I2925" i="71"/>
  <c r="J2925" i="71" s="1"/>
  <c r="O2885" i="71"/>
  <c r="I2885" i="71"/>
  <c r="J2885" i="71" s="1"/>
  <c r="O2865" i="71"/>
  <c r="I2865" i="71"/>
  <c r="J2865" i="71" s="1"/>
  <c r="O2845" i="71"/>
  <c r="I2845" i="71"/>
  <c r="J2845" i="71" s="1"/>
  <c r="O2825" i="71"/>
  <c r="I2825" i="71"/>
  <c r="J2825" i="71" s="1"/>
  <c r="O2805" i="71"/>
  <c r="I2805" i="71"/>
  <c r="J2805" i="71" s="1"/>
  <c r="I2785" i="71"/>
  <c r="J2785" i="71" s="1"/>
  <c r="O2785" i="71"/>
  <c r="O2705" i="71"/>
  <c r="I2705" i="71"/>
  <c r="J2705" i="71" s="1"/>
  <c r="O2685" i="71"/>
  <c r="I2685" i="71"/>
  <c r="J2685" i="71" s="1"/>
  <c r="I2665" i="71"/>
  <c r="J2665" i="71" s="1"/>
  <c r="O2665" i="71"/>
  <c r="I2645" i="71"/>
  <c r="J2645" i="71" s="1"/>
  <c r="O2645" i="71"/>
  <c r="O2625" i="71"/>
  <c r="I2625" i="71"/>
  <c r="J2625" i="71" s="1"/>
  <c r="O2605" i="71"/>
  <c r="I2605" i="71"/>
  <c r="J2605" i="71" s="1"/>
  <c r="O2585" i="71"/>
  <c r="I2585" i="71"/>
  <c r="J2585" i="71" s="1"/>
  <c r="O2565" i="71"/>
  <c r="I2565" i="71"/>
  <c r="J2565" i="71" s="1"/>
  <c r="I2525" i="71"/>
  <c r="J2525" i="71" s="1"/>
  <c r="O2525" i="71"/>
  <c r="O2505" i="71"/>
  <c r="I2505" i="71"/>
  <c r="J2505" i="71" s="1"/>
  <c r="O2485" i="71"/>
  <c r="I2485" i="71"/>
  <c r="J2485" i="71" s="1"/>
  <c r="O2465" i="71"/>
  <c r="I2465" i="71"/>
  <c r="J2465" i="71" s="1"/>
  <c r="O2445" i="71"/>
  <c r="I2445" i="71"/>
  <c r="J2445" i="71" s="1"/>
  <c r="O2425" i="71"/>
  <c r="I2425" i="71"/>
  <c r="J2425" i="71" s="1"/>
  <c r="O2405" i="71"/>
  <c r="I2405" i="71"/>
  <c r="J2405" i="71" s="1"/>
  <c r="I2385" i="71"/>
  <c r="J2385" i="71" s="1"/>
  <c r="O2385" i="71"/>
  <c r="O2345" i="71"/>
  <c r="I2345" i="71"/>
  <c r="J2345" i="71" s="1"/>
  <c r="O2325" i="71"/>
  <c r="I2325" i="71"/>
  <c r="J2325" i="71" s="1"/>
  <c r="O2285" i="71"/>
  <c r="I2285" i="71"/>
  <c r="J2285" i="71" s="1"/>
  <c r="I2265" i="71"/>
  <c r="J2265" i="71" s="1"/>
  <c r="O2265" i="71"/>
  <c r="I2245" i="71"/>
  <c r="J2245" i="71" s="1"/>
  <c r="O2245" i="71"/>
  <c r="O2225" i="71"/>
  <c r="I2225" i="71"/>
  <c r="J2225" i="71" s="1"/>
  <c r="O2205" i="71"/>
  <c r="I2205" i="71"/>
  <c r="J2205" i="71" s="1"/>
  <c r="O2185" i="71"/>
  <c r="I2185" i="71"/>
  <c r="J2185" i="71" s="1"/>
  <c r="O2145" i="71"/>
  <c r="I2145" i="71"/>
  <c r="J2145" i="71" s="1"/>
  <c r="I2125" i="71"/>
  <c r="J2125" i="71" s="1"/>
  <c r="O2125" i="71"/>
  <c r="O2085" i="71"/>
  <c r="I2085" i="71"/>
  <c r="J2085" i="71" s="1"/>
  <c r="O2065" i="71"/>
  <c r="I2065" i="71"/>
  <c r="J2065" i="71" s="1"/>
  <c r="O2045" i="71"/>
  <c r="I2045" i="71"/>
  <c r="J2045" i="71" s="1"/>
  <c r="O2005" i="71"/>
  <c r="I2005" i="71"/>
  <c r="J2005" i="71" s="1"/>
  <c r="I1985" i="71"/>
  <c r="J1985" i="71" s="1"/>
  <c r="O1985" i="71"/>
  <c r="O1965" i="71"/>
  <c r="I1965" i="71"/>
  <c r="J1965" i="71" s="1"/>
  <c r="O1945" i="71"/>
  <c r="I1945" i="71"/>
  <c r="J1945" i="71" s="1"/>
  <c r="O1925" i="71"/>
  <c r="I1925" i="71"/>
  <c r="J1925" i="71" s="1"/>
  <c r="O1905" i="71"/>
  <c r="I1905" i="71"/>
  <c r="J1905" i="71" s="1"/>
  <c r="O1885" i="71"/>
  <c r="I1885" i="71"/>
  <c r="J1885" i="71" s="1"/>
  <c r="I1865" i="71"/>
  <c r="J1865" i="71" s="1"/>
  <c r="O1865" i="71"/>
  <c r="I1785" i="71"/>
  <c r="J1785" i="71" s="1"/>
  <c r="O1785" i="71"/>
  <c r="I1765" i="71"/>
  <c r="J1765" i="71" s="1"/>
  <c r="O1765" i="71"/>
  <c r="I1745" i="71"/>
  <c r="J1745" i="71" s="1"/>
  <c r="O1745" i="71"/>
  <c r="I1725" i="71"/>
  <c r="J1725" i="71" s="1"/>
  <c r="O1725" i="71"/>
  <c r="O1685" i="71"/>
  <c r="I1685" i="71"/>
  <c r="J1685" i="71" s="1"/>
  <c r="I1645" i="71"/>
  <c r="J1645" i="71" s="1"/>
  <c r="O1645" i="71"/>
  <c r="O1625" i="71"/>
  <c r="I1625" i="71"/>
  <c r="J1625" i="71" s="1"/>
  <c r="O1605" i="71"/>
  <c r="I1605" i="71"/>
  <c r="J1605" i="71" s="1"/>
  <c r="O1565" i="71"/>
  <c r="I1565" i="71"/>
  <c r="J1565" i="71" s="1"/>
  <c r="I1545" i="71"/>
  <c r="J1545" i="71" s="1"/>
  <c r="O1545" i="71"/>
  <c r="O1525" i="71"/>
  <c r="I1525" i="71"/>
  <c r="J1525" i="71" s="1"/>
  <c r="I1485" i="71"/>
  <c r="J1485" i="71" s="1"/>
  <c r="O1485" i="71"/>
  <c r="I1465" i="71"/>
  <c r="J1465" i="71" s="1"/>
  <c r="O1465" i="71"/>
  <c r="O1445" i="71"/>
  <c r="I1445" i="71"/>
  <c r="J1445" i="71" s="1"/>
  <c r="O1425" i="71"/>
  <c r="I1425" i="71"/>
  <c r="J1425" i="71" s="1"/>
  <c r="O1405" i="71"/>
  <c r="I1405" i="71"/>
  <c r="J1405" i="71" s="1"/>
  <c r="O1385" i="71"/>
  <c r="I1385" i="71"/>
  <c r="J1385" i="71" s="1"/>
  <c r="I1365" i="71"/>
  <c r="J1365" i="71" s="1"/>
  <c r="O1365" i="71"/>
  <c r="I1345" i="71"/>
  <c r="J1345" i="71" s="1"/>
  <c r="O1345" i="71"/>
  <c r="O1325" i="71"/>
  <c r="I1325" i="71"/>
  <c r="J1325" i="71" s="1"/>
  <c r="I1305" i="71"/>
  <c r="J1305" i="71" s="1"/>
  <c r="O1305" i="71"/>
  <c r="O1285" i="71"/>
  <c r="I1285" i="71"/>
  <c r="J1285" i="71" s="1"/>
  <c r="O1265" i="71"/>
  <c r="I1265" i="71"/>
  <c r="J1265" i="71" s="1"/>
  <c r="O1245" i="71"/>
  <c r="I1245" i="71"/>
  <c r="J1245" i="71" s="1"/>
  <c r="I1225" i="71"/>
  <c r="J1225" i="71" s="1"/>
  <c r="O1225" i="71"/>
  <c r="I1205" i="71"/>
  <c r="J1205" i="71" s="1"/>
  <c r="O1205" i="71"/>
  <c r="O1185" i="71"/>
  <c r="I1185" i="71"/>
  <c r="J1185" i="71" s="1"/>
  <c r="O1165" i="71"/>
  <c r="I1165" i="71"/>
  <c r="J1165" i="71" s="1"/>
  <c r="I1145" i="71"/>
  <c r="J1145" i="71" s="1"/>
  <c r="O1145" i="71"/>
  <c r="O1125" i="71"/>
  <c r="I1125" i="71"/>
  <c r="J1125" i="71" s="1"/>
  <c r="I1085" i="71"/>
  <c r="J1085" i="71" s="1"/>
  <c r="O1085" i="71"/>
  <c r="O1065" i="71"/>
  <c r="I1065" i="71"/>
  <c r="J1065" i="71" s="1"/>
  <c r="O1045" i="71"/>
  <c r="I1045" i="71"/>
  <c r="J1045" i="71" s="1"/>
  <c r="I985" i="71"/>
  <c r="J985" i="71" s="1"/>
  <c r="O985" i="71"/>
  <c r="I965" i="71"/>
  <c r="J965" i="71" s="1"/>
  <c r="O965" i="71"/>
  <c r="I945" i="71"/>
  <c r="J945" i="71" s="1"/>
  <c r="O945" i="71"/>
  <c r="O925" i="71"/>
  <c r="I925" i="71"/>
  <c r="J925" i="71" s="1"/>
  <c r="O905" i="71"/>
  <c r="I905" i="71"/>
  <c r="J905" i="71" s="1"/>
  <c r="I865" i="71"/>
  <c r="J865" i="71" s="1"/>
  <c r="O865" i="71"/>
  <c r="O845" i="71"/>
  <c r="I845" i="71"/>
  <c r="J845" i="71" s="1"/>
  <c r="I825" i="71"/>
  <c r="J825" i="71" s="1"/>
  <c r="O825" i="71"/>
  <c r="I805" i="71"/>
  <c r="J805" i="71" s="1"/>
  <c r="O805" i="71"/>
  <c r="O765" i="71"/>
  <c r="I765" i="71"/>
  <c r="J765" i="71" s="1"/>
  <c r="O745" i="71"/>
  <c r="I745" i="71"/>
  <c r="J745" i="71" s="1"/>
  <c r="O725" i="71"/>
  <c r="I725" i="71"/>
  <c r="J725" i="71" s="1"/>
  <c r="I705" i="71"/>
  <c r="J705" i="71" s="1"/>
  <c r="O705" i="71"/>
  <c r="I685" i="71"/>
  <c r="J685" i="71" s="1"/>
  <c r="O685" i="71"/>
  <c r="O665" i="71"/>
  <c r="I665" i="71"/>
  <c r="J665" i="71" s="1"/>
  <c r="I645" i="71"/>
  <c r="J645" i="71" s="1"/>
  <c r="O645" i="71"/>
  <c r="O625" i="71"/>
  <c r="I625" i="71"/>
  <c r="J625" i="71" s="1"/>
  <c r="O605" i="71"/>
  <c r="I605" i="71"/>
  <c r="J605" i="71" s="1"/>
  <c r="I565" i="71"/>
  <c r="J565" i="71" s="1"/>
  <c r="O565" i="71"/>
  <c r="I545" i="71"/>
  <c r="J545" i="71" s="1"/>
  <c r="O545" i="71"/>
  <c r="O525" i="71"/>
  <c r="I525" i="71"/>
  <c r="J525" i="71" s="1"/>
  <c r="O505" i="71"/>
  <c r="I505" i="71"/>
  <c r="J505" i="71" s="1"/>
  <c r="I485" i="71"/>
  <c r="J485" i="71" s="1"/>
  <c r="O485" i="71"/>
  <c r="O465" i="71"/>
  <c r="I465" i="71"/>
  <c r="J465" i="71" s="1"/>
  <c r="I425" i="71"/>
  <c r="J425" i="71" s="1"/>
  <c r="O425" i="71"/>
  <c r="I405" i="71"/>
  <c r="J405" i="71" s="1"/>
  <c r="O405" i="71"/>
  <c r="O385" i="71"/>
  <c r="I385" i="71"/>
  <c r="J385" i="71" s="1"/>
  <c r="I365" i="71"/>
  <c r="J365" i="71" s="1"/>
  <c r="O365" i="71"/>
  <c r="O345" i="71"/>
  <c r="I345" i="71"/>
  <c r="J345" i="71" s="1"/>
  <c r="O305" i="71"/>
  <c r="I305" i="71"/>
  <c r="J305" i="71" s="1"/>
  <c r="I285" i="71"/>
  <c r="J285" i="71" s="1"/>
  <c r="O285" i="71"/>
  <c r="O265" i="71"/>
  <c r="I265" i="71"/>
  <c r="J265" i="71" s="1"/>
  <c r="I4847" i="71"/>
  <c r="J4847" i="71" s="1"/>
  <c r="I4614" i="71"/>
  <c r="J4614" i="71" s="1"/>
  <c r="I4390" i="71"/>
  <c r="J4390" i="71" s="1"/>
  <c r="I4294" i="71"/>
  <c r="J4294" i="71" s="1"/>
  <c r="I4165" i="71"/>
  <c r="J4165" i="71" s="1"/>
  <c r="I4027" i="71"/>
  <c r="J4027" i="71" s="1"/>
  <c r="I3927" i="71"/>
  <c r="J3927" i="71" s="1"/>
  <c r="I3811" i="71"/>
  <c r="J3811" i="71" s="1"/>
  <c r="I3706" i="71"/>
  <c r="J3706" i="71" s="1"/>
  <c r="I3555" i="71"/>
  <c r="J3555" i="71" s="1"/>
  <c r="I3407" i="71"/>
  <c r="J3407" i="71" s="1"/>
  <c r="I3247" i="71"/>
  <c r="J3247" i="71" s="1"/>
  <c r="I2895" i="71"/>
  <c r="J2895" i="71" s="1"/>
  <c r="I2726" i="71"/>
  <c r="J2726" i="71" s="1"/>
  <c r="I2511" i="71"/>
  <c r="J2511" i="71" s="1"/>
  <c r="I2351" i="71"/>
  <c r="J2351" i="71" s="1"/>
  <c r="I1665" i="71"/>
  <c r="J1665" i="71" s="1"/>
  <c r="I1354" i="71"/>
  <c r="J1354" i="71" s="1"/>
  <c r="I695" i="71"/>
  <c r="J695" i="71" s="1"/>
  <c r="I839" i="71"/>
  <c r="J839" i="71" s="1"/>
  <c r="I2643" i="71"/>
  <c r="J2643" i="71" s="1"/>
  <c r="O2643" i="71"/>
  <c r="I2623" i="71"/>
  <c r="J2623" i="71" s="1"/>
  <c r="O2623" i="71"/>
  <c r="I2603" i="71"/>
  <c r="J2603" i="71" s="1"/>
  <c r="O2603" i="71"/>
  <c r="I2583" i="71"/>
  <c r="J2583" i="71" s="1"/>
  <c r="O2583" i="71"/>
  <c r="I2563" i="71"/>
  <c r="J2563" i="71" s="1"/>
  <c r="O2563" i="71"/>
  <c r="I2543" i="71"/>
  <c r="J2543" i="71" s="1"/>
  <c r="O2543" i="71"/>
  <c r="I2523" i="71"/>
  <c r="J2523" i="71" s="1"/>
  <c r="O2523" i="71"/>
  <c r="I2503" i="71"/>
  <c r="J2503" i="71" s="1"/>
  <c r="O2503" i="71"/>
  <c r="I2483" i="71"/>
  <c r="J2483" i="71" s="1"/>
  <c r="O2483" i="71"/>
  <c r="I2463" i="71"/>
  <c r="J2463" i="71" s="1"/>
  <c r="O2463" i="71"/>
  <c r="I2443" i="71"/>
  <c r="J2443" i="71" s="1"/>
  <c r="O2443" i="71"/>
  <c r="I2423" i="71"/>
  <c r="J2423" i="71" s="1"/>
  <c r="O2423" i="71"/>
  <c r="I2403" i="71"/>
  <c r="J2403" i="71" s="1"/>
  <c r="O2403" i="71"/>
  <c r="I2383" i="71"/>
  <c r="J2383" i="71" s="1"/>
  <c r="O2383" i="71"/>
  <c r="I2363" i="71"/>
  <c r="J2363" i="71" s="1"/>
  <c r="O2363" i="71"/>
  <c r="I2343" i="71"/>
  <c r="J2343" i="71" s="1"/>
  <c r="O2343" i="71"/>
  <c r="I2303" i="71"/>
  <c r="J2303" i="71" s="1"/>
  <c r="O2303" i="71"/>
  <c r="I2283" i="71"/>
  <c r="J2283" i="71" s="1"/>
  <c r="O2283" i="71"/>
  <c r="I2243" i="71"/>
  <c r="J2243" i="71" s="1"/>
  <c r="O2243" i="71"/>
  <c r="I2223" i="71"/>
  <c r="J2223" i="71" s="1"/>
  <c r="O2223" i="71"/>
  <c r="I2203" i="71"/>
  <c r="J2203" i="71" s="1"/>
  <c r="O2203" i="71"/>
  <c r="I2183" i="71"/>
  <c r="J2183" i="71" s="1"/>
  <c r="O2183" i="71"/>
  <c r="I2143" i="71"/>
  <c r="J2143" i="71" s="1"/>
  <c r="O2143" i="71"/>
  <c r="I2123" i="71"/>
  <c r="J2123" i="71" s="1"/>
  <c r="O2123" i="71"/>
  <c r="I2103" i="71"/>
  <c r="J2103" i="71" s="1"/>
  <c r="O2103" i="71"/>
  <c r="I2083" i="71"/>
  <c r="J2083" i="71" s="1"/>
  <c r="O2083" i="71"/>
  <c r="I2043" i="71"/>
  <c r="J2043" i="71" s="1"/>
  <c r="O2043" i="71"/>
  <c r="I2023" i="71"/>
  <c r="J2023" i="71" s="1"/>
  <c r="O2023" i="71"/>
  <c r="I2003" i="71"/>
  <c r="J2003" i="71" s="1"/>
  <c r="O2003" i="71"/>
  <c r="I1983" i="71"/>
  <c r="J1983" i="71" s="1"/>
  <c r="O1983" i="71"/>
  <c r="I1963" i="71"/>
  <c r="J1963" i="71" s="1"/>
  <c r="O1963" i="71"/>
  <c r="I1943" i="71"/>
  <c r="J1943" i="71" s="1"/>
  <c r="O1943" i="71"/>
  <c r="I1923" i="71"/>
  <c r="J1923" i="71" s="1"/>
  <c r="O1923" i="71"/>
  <c r="I1903" i="71"/>
  <c r="J1903" i="71" s="1"/>
  <c r="O1903" i="71"/>
  <c r="I1883" i="71"/>
  <c r="J1883" i="71" s="1"/>
  <c r="O1883" i="71"/>
  <c r="I1863" i="71"/>
  <c r="J1863" i="71" s="1"/>
  <c r="O1863" i="71"/>
  <c r="I1843" i="71"/>
  <c r="J1843" i="71" s="1"/>
  <c r="O1843" i="71"/>
  <c r="I1823" i="71"/>
  <c r="J1823" i="71" s="1"/>
  <c r="O1823" i="71"/>
  <c r="I1803" i="71"/>
  <c r="J1803" i="71" s="1"/>
  <c r="O1803" i="71"/>
  <c r="O1783" i="71"/>
  <c r="I1783" i="71"/>
  <c r="J1783" i="71" s="1"/>
  <c r="I1763" i="71"/>
  <c r="J1763" i="71" s="1"/>
  <c r="O1763" i="71"/>
  <c r="I1743" i="71"/>
  <c r="J1743" i="71" s="1"/>
  <c r="O1743" i="71"/>
  <c r="I1723" i="71"/>
  <c r="J1723" i="71" s="1"/>
  <c r="O1723" i="71"/>
  <c r="I1703" i="71"/>
  <c r="J1703" i="71" s="1"/>
  <c r="O1703" i="71"/>
  <c r="I1683" i="71"/>
  <c r="J1683" i="71" s="1"/>
  <c r="O1683" i="71"/>
  <c r="I1663" i="71"/>
  <c r="J1663" i="71" s="1"/>
  <c r="O1663" i="71"/>
  <c r="I2718" i="71"/>
  <c r="J2718" i="71" s="1"/>
  <c r="I2462" i="71"/>
  <c r="J2462" i="71" s="1"/>
  <c r="O2462" i="71"/>
  <c r="I2442" i="71"/>
  <c r="J2442" i="71" s="1"/>
  <c r="O2442" i="71"/>
  <c r="I2422" i="71"/>
  <c r="J2422" i="71" s="1"/>
  <c r="O2422" i="71"/>
  <c r="I2402" i="71"/>
  <c r="J2402" i="71" s="1"/>
  <c r="O2402" i="71"/>
  <c r="I2382" i="71"/>
  <c r="J2382" i="71" s="1"/>
  <c r="O2382" i="71"/>
  <c r="I2362" i="71"/>
  <c r="J2362" i="71" s="1"/>
  <c r="O2362" i="71"/>
  <c r="I2342" i="71"/>
  <c r="J2342" i="71" s="1"/>
  <c r="O2342" i="71"/>
  <c r="I2322" i="71"/>
  <c r="J2322" i="71" s="1"/>
  <c r="O2322" i="71"/>
  <c r="I2302" i="71"/>
  <c r="J2302" i="71" s="1"/>
  <c r="O2302" i="71"/>
  <c r="I2282" i="71"/>
  <c r="J2282" i="71" s="1"/>
  <c r="O2282" i="71"/>
  <c r="I2262" i="71"/>
  <c r="J2262" i="71" s="1"/>
  <c r="O2262" i="71"/>
  <c r="I2242" i="71"/>
  <c r="J2242" i="71" s="1"/>
  <c r="O2242" i="71"/>
  <c r="I2222" i="71"/>
  <c r="J2222" i="71" s="1"/>
  <c r="O2222" i="71"/>
  <c r="I2202" i="71"/>
  <c r="J2202" i="71" s="1"/>
  <c r="O2202" i="71"/>
  <c r="I2182" i="71"/>
  <c r="J2182" i="71" s="1"/>
  <c r="O2182" i="71"/>
  <c r="I2162" i="71"/>
  <c r="J2162" i="71" s="1"/>
  <c r="O2162" i="71"/>
  <c r="I2142" i="71"/>
  <c r="J2142" i="71" s="1"/>
  <c r="O2142" i="71"/>
  <c r="I2122" i="71"/>
  <c r="J2122" i="71" s="1"/>
  <c r="O2122" i="71"/>
  <c r="I2102" i="71"/>
  <c r="J2102" i="71" s="1"/>
  <c r="O2102" i="71"/>
  <c r="I2082" i="71"/>
  <c r="J2082" i="71" s="1"/>
  <c r="O2082" i="71"/>
  <c r="I2062" i="71"/>
  <c r="J2062" i="71" s="1"/>
  <c r="O2062" i="71"/>
  <c r="I2042" i="71"/>
  <c r="J2042" i="71" s="1"/>
  <c r="O2042" i="71"/>
  <c r="I2022" i="71"/>
  <c r="J2022" i="71" s="1"/>
  <c r="O2022" i="71"/>
  <c r="I2002" i="71"/>
  <c r="J2002" i="71" s="1"/>
  <c r="O2002" i="71"/>
  <c r="I1982" i="71"/>
  <c r="J1982" i="71" s="1"/>
  <c r="O1982" i="71"/>
  <c r="I1962" i="71"/>
  <c r="J1962" i="71" s="1"/>
  <c r="O1962" i="71"/>
  <c r="I1942" i="71"/>
  <c r="J1942" i="71" s="1"/>
  <c r="O1942" i="71"/>
  <c r="I1922" i="71"/>
  <c r="J1922" i="71" s="1"/>
  <c r="O1922" i="71"/>
  <c r="I1902" i="71"/>
  <c r="J1902" i="71" s="1"/>
  <c r="O1902" i="71"/>
  <c r="I1882" i="71"/>
  <c r="J1882" i="71" s="1"/>
  <c r="O1882" i="71"/>
  <c r="I1862" i="71"/>
  <c r="J1862" i="71" s="1"/>
  <c r="O1862" i="71"/>
  <c r="I1842" i="71"/>
  <c r="J1842" i="71" s="1"/>
  <c r="O1842" i="71"/>
  <c r="I1822" i="71"/>
  <c r="J1822" i="71" s="1"/>
  <c r="O1822" i="71"/>
  <c r="I1802" i="71"/>
  <c r="J1802" i="71" s="1"/>
  <c r="O1802" i="71"/>
  <c r="I1782" i="71"/>
  <c r="J1782" i="71" s="1"/>
  <c r="O1782" i="71"/>
  <c r="I1762" i="71"/>
  <c r="J1762" i="71" s="1"/>
  <c r="O1762" i="71"/>
  <c r="I1742" i="71"/>
  <c r="J1742" i="71" s="1"/>
  <c r="O1742" i="71"/>
  <c r="I1722" i="71"/>
  <c r="J1722" i="71" s="1"/>
  <c r="O1722" i="71"/>
  <c r="I1702" i="71"/>
  <c r="J1702" i="71" s="1"/>
  <c r="O1702" i="71"/>
  <c r="I1682" i="71"/>
  <c r="J1682" i="71" s="1"/>
  <c r="O1682" i="71"/>
  <c r="I1662" i="71"/>
  <c r="J1662" i="71" s="1"/>
  <c r="O1662" i="71"/>
  <c r="I1642" i="71"/>
  <c r="J1642" i="71" s="1"/>
  <c r="O1642" i="71"/>
  <c r="I1622" i="71"/>
  <c r="J1622" i="71" s="1"/>
  <c r="O1622" i="71"/>
  <c r="I1602" i="71"/>
  <c r="J1602" i="71" s="1"/>
  <c r="O1602" i="71"/>
  <c r="I1582" i="71"/>
  <c r="J1582" i="71" s="1"/>
  <c r="O1582" i="71"/>
  <c r="I1562" i="71"/>
  <c r="J1562" i="71" s="1"/>
  <c r="O1562" i="71"/>
  <c r="I1542" i="71"/>
  <c r="J1542" i="71" s="1"/>
  <c r="O1542" i="71"/>
  <c r="I1522" i="71"/>
  <c r="J1522" i="71" s="1"/>
  <c r="O1522" i="71"/>
  <c r="I1502" i="71"/>
  <c r="J1502" i="71" s="1"/>
  <c r="O1502" i="71"/>
  <c r="I1482" i="71"/>
  <c r="J1482" i="71" s="1"/>
  <c r="O1482" i="71"/>
  <c r="I1462" i="71"/>
  <c r="J1462" i="71" s="1"/>
  <c r="O1462" i="71"/>
  <c r="I1442" i="71"/>
  <c r="J1442" i="71" s="1"/>
  <c r="O1442" i="71"/>
  <c r="I1422" i="71"/>
  <c r="J1422" i="71" s="1"/>
  <c r="O1422" i="71"/>
  <c r="I1402" i="71"/>
  <c r="J1402" i="71" s="1"/>
  <c r="O1402" i="71"/>
  <c r="I1382" i="71"/>
  <c r="J1382" i="71" s="1"/>
  <c r="O1382" i="71"/>
  <c r="I1362" i="71"/>
  <c r="J1362" i="71" s="1"/>
  <c r="O1362" i="71"/>
  <c r="I1342" i="71"/>
  <c r="J1342" i="71" s="1"/>
  <c r="O1342" i="71"/>
  <c r="I1322" i="71"/>
  <c r="J1322" i="71" s="1"/>
  <c r="O1322" i="71"/>
  <c r="I1302" i="71"/>
  <c r="J1302" i="71" s="1"/>
  <c r="O1302" i="71"/>
  <c r="I1282" i="71"/>
  <c r="J1282" i="71" s="1"/>
  <c r="O1282" i="71"/>
  <c r="I1262" i="71"/>
  <c r="J1262" i="71" s="1"/>
  <c r="O1262" i="71"/>
  <c r="I1242" i="71"/>
  <c r="J1242" i="71" s="1"/>
  <c r="O1242" i="71"/>
  <c r="I1222" i="71"/>
  <c r="J1222" i="71" s="1"/>
  <c r="O1222" i="71"/>
  <c r="I1202" i="71"/>
  <c r="J1202" i="71" s="1"/>
  <c r="O1202" i="71"/>
  <c r="I1182" i="71"/>
  <c r="J1182" i="71" s="1"/>
  <c r="O1182" i="71"/>
  <c r="O1162" i="71"/>
  <c r="I1162" i="71"/>
  <c r="J1162" i="71" s="1"/>
  <c r="I1142" i="71"/>
  <c r="J1142" i="71" s="1"/>
  <c r="O1142" i="71"/>
  <c r="I1122" i="71"/>
  <c r="J1122" i="71" s="1"/>
  <c r="O1122" i="71"/>
  <c r="I1102" i="71"/>
  <c r="J1102" i="71" s="1"/>
  <c r="O1102" i="71"/>
  <c r="I1082" i="71"/>
  <c r="J1082" i="71" s="1"/>
  <c r="O1082" i="71"/>
  <c r="I1062" i="71"/>
  <c r="J1062" i="71" s="1"/>
  <c r="O1062" i="71"/>
  <c r="I1042" i="71"/>
  <c r="J1042" i="71" s="1"/>
  <c r="O1042" i="71"/>
  <c r="I1022" i="71"/>
  <c r="J1022" i="71" s="1"/>
  <c r="O1022" i="71"/>
  <c r="I1002" i="71"/>
  <c r="J1002" i="71" s="1"/>
  <c r="O1002" i="71"/>
  <c r="I982" i="71"/>
  <c r="J982" i="71" s="1"/>
  <c r="O982" i="71"/>
  <c r="I962" i="71"/>
  <c r="J962" i="71" s="1"/>
  <c r="O962" i="71"/>
  <c r="I942" i="71"/>
  <c r="J942" i="71" s="1"/>
  <c r="O942" i="71"/>
  <c r="I922" i="71"/>
  <c r="J922" i="71" s="1"/>
  <c r="O922" i="71"/>
  <c r="I902" i="71"/>
  <c r="J902" i="71" s="1"/>
  <c r="O902" i="71"/>
  <c r="I882" i="71"/>
  <c r="J882" i="71" s="1"/>
  <c r="O882" i="71"/>
  <c r="I862" i="71"/>
  <c r="J862" i="71" s="1"/>
  <c r="O862" i="71"/>
  <c r="I842" i="71"/>
  <c r="J842" i="71" s="1"/>
  <c r="O842" i="71"/>
  <c r="I822" i="71"/>
  <c r="J822" i="71" s="1"/>
  <c r="O822" i="71"/>
  <c r="I802" i="71"/>
  <c r="J802" i="71" s="1"/>
  <c r="O802" i="71"/>
  <c r="I782" i="71"/>
  <c r="J782" i="71" s="1"/>
  <c r="O782" i="71"/>
  <c r="I762" i="71"/>
  <c r="J762" i="71" s="1"/>
  <c r="O762" i="71"/>
  <c r="I742" i="71"/>
  <c r="J742" i="71" s="1"/>
  <c r="O742" i="71"/>
  <c r="I722" i="71"/>
  <c r="J722" i="71" s="1"/>
  <c r="O722" i="71"/>
  <c r="I702" i="71"/>
  <c r="J702" i="71" s="1"/>
  <c r="O702" i="71"/>
  <c r="I682" i="71"/>
  <c r="J682" i="71" s="1"/>
  <c r="O682" i="71"/>
  <c r="I662" i="71"/>
  <c r="J662" i="71" s="1"/>
  <c r="O662" i="71"/>
  <c r="I642" i="71"/>
  <c r="J642" i="71" s="1"/>
  <c r="O642" i="71"/>
  <c r="I622" i="71"/>
  <c r="J622" i="71" s="1"/>
  <c r="O622" i="71"/>
  <c r="I602" i="71"/>
  <c r="J602" i="71" s="1"/>
  <c r="O602" i="71"/>
  <c r="I582" i="71"/>
  <c r="J582" i="71" s="1"/>
  <c r="O582" i="71"/>
  <c r="I562" i="71"/>
  <c r="J562" i="71" s="1"/>
  <c r="O562" i="71"/>
  <c r="I542" i="71"/>
  <c r="J542" i="71" s="1"/>
  <c r="O542" i="71"/>
  <c r="I522" i="71"/>
  <c r="J522" i="71" s="1"/>
  <c r="O522" i="71"/>
  <c r="I502" i="71"/>
  <c r="J502" i="71" s="1"/>
  <c r="O502" i="71"/>
  <c r="I482" i="71"/>
  <c r="J482" i="71" s="1"/>
  <c r="O482" i="71"/>
  <c r="I462" i="71"/>
  <c r="J462" i="71" s="1"/>
  <c r="O462" i="71"/>
  <c r="I442" i="71"/>
  <c r="J442" i="71" s="1"/>
  <c r="O442" i="71"/>
  <c r="I422" i="71"/>
  <c r="J422" i="71" s="1"/>
  <c r="O422" i="71"/>
  <c r="I402" i="71"/>
  <c r="J402" i="71" s="1"/>
  <c r="O402" i="71"/>
  <c r="I382" i="71"/>
  <c r="J382" i="71" s="1"/>
  <c r="O382" i="71"/>
  <c r="I362" i="71"/>
  <c r="J362" i="71" s="1"/>
  <c r="O362" i="71"/>
  <c r="I342" i="71"/>
  <c r="J342" i="71" s="1"/>
  <c r="O342" i="71"/>
  <c r="O322" i="71"/>
  <c r="I322" i="71"/>
  <c r="J322" i="71" s="1"/>
  <c r="I302" i="71"/>
  <c r="J302" i="71" s="1"/>
  <c r="O302" i="71"/>
  <c r="I282" i="71"/>
  <c r="J282" i="71" s="1"/>
  <c r="O282" i="71"/>
  <c r="I262" i="71"/>
  <c r="J262" i="71" s="1"/>
  <c r="O262" i="71"/>
  <c r="I242" i="71"/>
  <c r="J242" i="71" s="1"/>
  <c r="O242" i="71"/>
  <c r="I222" i="71"/>
  <c r="J222" i="71" s="1"/>
  <c r="O222" i="71"/>
  <c r="I202" i="71"/>
  <c r="J202" i="71" s="1"/>
  <c r="O202" i="71"/>
  <c r="I182" i="71"/>
  <c r="J182" i="71" s="1"/>
  <c r="O182" i="71"/>
  <c r="I162" i="71"/>
  <c r="J162" i="71" s="1"/>
  <c r="O162" i="71"/>
  <c r="I142" i="71"/>
  <c r="J142" i="71" s="1"/>
  <c r="O142" i="71"/>
  <c r="I122" i="71"/>
  <c r="J122" i="71" s="1"/>
  <c r="O122" i="71"/>
  <c r="I102" i="71"/>
  <c r="J102" i="71" s="1"/>
  <c r="O102" i="71"/>
  <c r="I82" i="71"/>
  <c r="J82" i="71" s="1"/>
  <c r="O82" i="71"/>
  <c r="I62" i="71"/>
  <c r="J62" i="71" s="1"/>
  <c r="O62" i="71"/>
  <c r="I42" i="71"/>
  <c r="J42" i="71" s="1"/>
  <c r="O42" i="71"/>
  <c r="I22" i="71"/>
  <c r="J22" i="71" s="1"/>
  <c r="O22" i="71"/>
  <c r="I2" i="71"/>
  <c r="J2" i="71" s="1"/>
  <c r="O2" i="71"/>
  <c r="I259" i="71"/>
  <c r="J259" i="71" s="1"/>
  <c r="I1201" i="71"/>
  <c r="J1201" i="71" s="1"/>
  <c r="O1201" i="71"/>
  <c r="I1181" i="71"/>
  <c r="J1181" i="71" s="1"/>
  <c r="O1181" i="71"/>
  <c r="I1161" i="71"/>
  <c r="J1161" i="71" s="1"/>
  <c r="O1161" i="71"/>
  <c r="I1141" i="71"/>
  <c r="J1141" i="71" s="1"/>
  <c r="O1141" i="71"/>
  <c r="I1121" i="71"/>
  <c r="J1121" i="71" s="1"/>
  <c r="O1121" i="71"/>
  <c r="I1101" i="71"/>
  <c r="J1101" i="71" s="1"/>
  <c r="O1101" i="71"/>
  <c r="I1081" i="71"/>
  <c r="J1081" i="71" s="1"/>
  <c r="O1081" i="71"/>
  <c r="I1061" i="71"/>
  <c r="J1061" i="71" s="1"/>
  <c r="O1061" i="71"/>
  <c r="I1041" i="71"/>
  <c r="J1041" i="71" s="1"/>
  <c r="O1041" i="71"/>
  <c r="I1021" i="71"/>
  <c r="J1021" i="71" s="1"/>
  <c r="O1021" i="71"/>
  <c r="I1001" i="71"/>
  <c r="J1001" i="71" s="1"/>
  <c r="O1001" i="71"/>
  <c r="I981" i="71"/>
  <c r="J981" i="71" s="1"/>
  <c r="O981" i="71"/>
  <c r="I961" i="71"/>
  <c r="J961" i="71" s="1"/>
  <c r="O961" i="71"/>
  <c r="I941" i="71"/>
  <c r="J941" i="71" s="1"/>
  <c r="O941" i="71"/>
  <c r="I921" i="71"/>
  <c r="J921" i="71" s="1"/>
  <c r="O921" i="71"/>
  <c r="I901" i="71"/>
  <c r="J901" i="71" s="1"/>
  <c r="O901" i="71"/>
  <c r="I881" i="71"/>
  <c r="J881" i="71" s="1"/>
  <c r="O881" i="71"/>
  <c r="I861" i="71"/>
  <c r="J861" i="71" s="1"/>
  <c r="O861" i="71"/>
  <c r="I841" i="71"/>
  <c r="J841" i="71" s="1"/>
  <c r="O841" i="71"/>
  <c r="I821" i="71"/>
  <c r="J821" i="71" s="1"/>
  <c r="O821" i="71"/>
  <c r="I801" i="71"/>
  <c r="J801" i="71" s="1"/>
  <c r="O801" i="71"/>
  <c r="I781" i="71"/>
  <c r="J781" i="71" s="1"/>
  <c r="O781" i="71"/>
  <c r="I761" i="71"/>
  <c r="J761" i="71" s="1"/>
  <c r="O761" i="71"/>
  <c r="I741" i="71"/>
  <c r="J741" i="71" s="1"/>
  <c r="O741" i="71"/>
  <c r="I721" i="71"/>
  <c r="J721" i="71" s="1"/>
  <c r="O721" i="71"/>
  <c r="I701" i="71"/>
  <c r="J701" i="71" s="1"/>
  <c r="O701" i="71"/>
  <c r="I681" i="71"/>
  <c r="J681" i="71" s="1"/>
  <c r="O681" i="71"/>
  <c r="I661" i="71"/>
  <c r="J661" i="71" s="1"/>
  <c r="O661" i="71"/>
  <c r="I641" i="71"/>
  <c r="J641" i="71" s="1"/>
  <c r="O641" i="71"/>
  <c r="I621" i="71"/>
  <c r="J621" i="71" s="1"/>
  <c r="O621" i="71"/>
  <c r="I601" i="71"/>
  <c r="J601" i="71" s="1"/>
  <c r="O601" i="71"/>
  <c r="I581" i="71"/>
  <c r="J581" i="71" s="1"/>
  <c r="O581" i="71"/>
  <c r="I561" i="71"/>
  <c r="J561" i="71" s="1"/>
  <c r="O561" i="71"/>
  <c r="I541" i="71"/>
  <c r="J541" i="71" s="1"/>
  <c r="O541" i="71"/>
  <c r="I521" i="71"/>
  <c r="J521" i="71" s="1"/>
  <c r="O521" i="71"/>
  <c r="I501" i="71"/>
  <c r="J501" i="71" s="1"/>
  <c r="O501" i="71"/>
  <c r="I481" i="71"/>
  <c r="J481" i="71" s="1"/>
  <c r="O481" i="71"/>
  <c r="I461" i="71"/>
  <c r="J461" i="71" s="1"/>
  <c r="O461" i="71"/>
  <c r="I441" i="71"/>
  <c r="J441" i="71" s="1"/>
  <c r="O441" i="71"/>
  <c r="I421" i="71"/>
  <c r="J421" i="71" s="1"/>
  <c r="O421" i="71"/>
  <c r="I401" i="71"/>
  <c r="J401" i="71" s="1"/>
  <c r="O401" i="71"/>
  <c r="I381" i="71"/>
  <c r="J381" i="71" s="1"/>
  <c r="O381" i="71"/>
  <c r="I361" i="71"/>
  <c r="J361" i="71" s="1"/>
  <c r="O361" i="71"/>
  <c r="I341" i="71"/>
  <c r="J341" i="71" s="1"/>
  <c r="O341" i="71"/>
  <c r="I321" i="71"/>
  <c r="J321" i="71" s="1"/>
  <c r="O321" i="71"/>
  <c r="I301" i="71"/>
  <c r="J301" i="71" s="1"/>
  <c r="O301" i="71"/>
  <c r="I281" i="71"/>
  <c r="J281" i="71" s="1"/>
  <c r="O281" i="71"/>
  <c r="I261" i="71"/>
  <c r="J261" i="71" s="1"/>
  <c r="O261" i="71"/>
  <c r="I241" i="71"/>
  <c r="J241" i="71" s="1"/>
  <c r="O241" i="71"/>
  <c r="I221" i="71"/>
  <c r="J221" i="71" s="1"/>
  <c r="O221" i="71"/>
  <c r="I201" i="71"/>
  <c r="J201" i="71" s="1"/>
  <c r="O201" i="71"/>
  <c r="I181" i="71"/>
  <c r="J181" i="71" s="1"/>
  <c r="O181" i="71"/>
  <c r="I161" i="71"/>
  <c r="J161" i="71" s="1"/>
  <c r="O161" i="71"/>
  <c r="I141" i="71"/>
  <c r="J141" i="71" s="1"/>
  <c r="O141" i="71"/>
  <c r="I121" i="71"/>
  <c r="J121" i="71" s="1"/>
  <c r="O121" i="71"/>
  <c r="I101" i="71"/>
  <c r="J101" i="71" s="1"/>
  <c r="O101" i="71"/>
  <c r="I81" i="71"/>
  <c r="J81" i="71" s="1"/>
  <c r="O81" i="71"/>
  <c r="I61" i="71"/>
  <c r="J61" i="71" s="1"/>
  <c r="O61" i="71"/>
  <c r="I41" i="71"/>
  <c r="J41" i="71" s="1"/>
  <c r="O41" i="71"/>
  <c r="I21" i="71"/>
  <c r="J21" i="71" s="1"/>
  <c r="O21" i="71"/>
  <c r="I2460" i="71"/>
  <c r="J2460" i="71" s="1"/>
  <c r="O2460" i="71"/>
  <c r="I2420" i="71"/>
  <c r="J2420" i="71" s="1"/>
  <c r="O2420" i="71"/>
  <c r="I2400" i="71"/>
  <c r="J2400" i="71" s="1"/>
  <c r="O2400" i="71"/>
  <c r="O2380" i="71"/>
  <c r="I2380" i="71"/>
  <c r="J2380" i="71" s="1"/>
  <c r="I2360" i="71"/>
  <c r="J2360" i="71" s="1"/>
  <c r="O2360" i="71"/>
  <c r="I2340" i="71"/>
  <c r="J2340" i="71" s="1"/>
  <c r="O2340" i="71"/>
  <c r="I2320" i="71"/>
  <c r="J2320" i="71" s="1"/>
  <c r="O2320" i="71"/>
  <c r="I2300" i="71"/>
  <c r="J2300" i="71" s="1"/>
  <c r="O2300" i="71"/>
  <c r="I2280" i="71"/>
  <c r="J2280" i="71" s="1"/>
  <c r="O2280" i="71"/>
  <c r="I2260" i="71"/>
  <c r="J2260" i="71" s="1"/>
  <c r="O2260" i="71"/>
  <c r="I2240" i="71"/>
  <c r="J2240" i="71" s="1"/>
  <c r="O2240" i="71"/>
  <c r="I2220" i="71"/>
  <c r="J2220" i="71" s="1"/>
  <c r="O2220" i="71"/>
  <c r="I2200" i="71"/>
  <c r="J2200" i="71" s="1"/>
  <c r="O2200" i="71"/>
  <c r="I2180" i="71"/>
  <c r="J2180" i="71" s="1"/>
  <c r="O2180" i="71"/>
  <c r="I2160" i="71"/>
  <c r="J2160" i="71" s="1"/>
  <c r="O2160" i="71"/>
  <c r="I2140" i="71"/>
  <c r="J2140" i="71" s="1"/>
  <c r="O2140" i="71"/>
  <c r="I2120" i="71"/>
  <c r="J2120" i="71" s="1"/>
  <c r="O2120" i="71"/>
  <c r="I2100" i="71"/>
  <c r="J2100" i="71" s="1"/>
  <c r="O2100" i="71"/>
  <c r="I2080" i="71"/>
  <c r="J2080" i="71" s="1"/>
  <c r="O2080" i="71"/>
  <c r="I2060" i="71"/>
  <c r="J2060" i="71" s="1"/>
  <c r="O2060" i="71"/>
  <c r="I2040" i="71"/>
  <c r="J2040" i="71" s="1"/>
  <c r="O2040" i="71"/>
  <c r="I2020" i="71"/>
  <c r="J2020" i="71" s="1"/>
  <c r="O2020" i="71"/>
  <c r="I2000" i="71"/>
  <c r="J2000" i="71" s="1"/>
  <c r="O2000" i="71"/>
  <c r="I1980" i="71"/>
  <c r="J1980" i="71" s="1"/>
  <c r="O1980" i="71"/>
  <c r="I1960" i="71"/>
  <c r="J1960" i="71" s="1"/>
  <c r="O1960" i="71"/>
  <c r="I1940" i="71"/>
  <c r="J1940" i="71" s="1"/>
  <c r="O1940" i="71"/>
  <c r="I1920" i="71"/>
  <c r="J1920" i="71" s="1"/>
  <c r="O1920" i="71"/>
  <c r="I1900" i="71"/>
  <c r="J1900" i="71" s="1"/>
  <c r="O1900" i="71"/>
  <c r="I1880" i="71"/>
  <c r="J1880" i="71" s="1"/>
  <c r="O1880" i="71"/>
  <c r="I1860" i="71"/>
  <c r="J1860" i="71" s="1"/>
  <c r="O1860" i="71"/>
  <c r="I1840" i="71"/>
  <c r="J1840" i="71" s="1"/>
  <c r="O1840" i="71"/>
  <c r="I1820" i="71"/>
  <c r="J1820" i="71" s="1"/>
  <c r="O1820" i="71"/>
  <c r="I1800" i="71"/>
  <c r="J1800" i="71" s="1"/>
  <c r="O1800" i="71"/>
  <c r="I1780" i="71"/>
  <c r="J1780" i="71" s="1"/>
  <c r="O1780" i="71"/>
  <c r="I1760" i="71"/>
  <c r="J1760" i="71" s="1"/>
  <c r="O1760" i="71"/>
  <c r="I1740" i="71"/>
  <c r="J1740" i="71" s="1"/>
  <c r="O1740" i="71"/>
  <c r="I1720" i="71"/>
  <c r="J1720" i="71" s="1"/>
  <c r="O1720" i="71"/>
  <c r="I1700" i="71"/>
  <c r="J1700" i="71" s="1"/>
  <c r="O1700" i="71"/>
  <c r="I1680" i="71"/>
  <c r="J1680" i="71" s="1"/>
  <c r="O1680" i="71"/>
  <c r="I1660" i="71"/>
  <c r="J1660" i="71" s="1"/>
  <c r="O1660" i="71"/>
  <c r="I1640" i="71"/>
  <c r="J1640" i="71" s="1"/>
  <c r="O1640" i="71"/>
  <c r="I1620" i="71"/>
  <c r="J1620" i="71" s="1"/>
  <c r="O1620" i="71"/>
  <c r="I1600" i="71"/>
  <c r="J1600" i="71" s="1"/>
  <c r="O1600" i="71"/>
  <c r="I1580" i="71"/>
  <c r="J1580" i="71" s="1"/>
  <c r="O1580" i="71"/>
  <c r="I1560" i="71"/>
  <c r="J1560" i="71" s="1"/>
  <c r="O1560" i="71"/>
  <c r="I1540" i="71"/>
  <c r="J1540" i="71" s="1"/>
  <c r="O1540" i="71"/>
  <c r="I1520" i="71"/>
  <c r="J1520" i="71" s="1"/>
  <c r="O1520" i="71"/>
  <c r="I1500" i="71"/>
  <c r="J1500" i="71" s="1"/>
  <c r="O1500" i="71"/>
  <c r="I1480" i="71"/>
  <c r="J1480" i="71" s="1"/>
  <c r="O1480" i="71"/>
  <c r="I1460" i="71"/>
  <c r="J1460" i="71" s="1"/>
  <c r="O1460" i="71"/>
  <c r="I1440" i="71"/>
  <c r="J1440" i="71" s="1"/>
  <c r="O1440" i="71"/>
  <c r="I1420" i="71"/>
  <c r="J1420" i="71" s="1"/>
  <c r="O1420" i="71"/>
  <c r="I1400" i="71"/>
  <c r="J1400" i="71" s="1"/>
  <c r="O1400" i="71"/>
  <c r="I1380" i="71"/>
  <c r="J1380" i="71" s="1"/>
  <c r="O1380" i="71"/>
  <c r="I1360" i="71"/>
  <c r="J1360" i="71" s="1"/>
  <c r="O1360" i="71"/>
  <c r="I1340" i="71"/>
  <c r="J1340" i="71" s="1"/>
  <c r="O1340" i="71"/>
  <c r="I1320" i="71"/>
  <c r="J1320" i="71" s="1"/>
  <c r="O1320" i="71"/>
  <c r="I1300" i="71"/>
  <c r="J1300" i="71" s="1"/>
  <c r="O1300" i="71"/>
  <c r="I1280" i="71"/>
  <c r="J1280" i="71" s="1"/>
  <c r="O1280" i="71"/>
  <c r="I1260" i="71"/>
  <c r="J1260" i="71" s="1"/>
  <c r="O1260" i="71"/>
  <c r="I1240" i="71"/>
  <c r="J1240" i="71" s="1"/>
  <c r="O1240" i="71"/>
  <c r="I1220" i="71"/>
  <c r="J1220" i="71" s="1"/>
  <c r="O1220" i="71"/>
  <c r="I1200" i="71"/>
  <c r="J1200" i="71" s="1"/>
  <c r="O1200" i="71"/>
  <c r="I1180" i="71"/>
  <c r="J1180" i="71" s="1"/>
  <c r="O1180" i="71"/>
  <c r="I1160" i="71"/>
  <c r="J1160" i="71" s="1"/>
  <c r="O1160" i="71"/>
  <c r="I1140" i="71"/>
  <c r="J1140" i="71" s="1"/>
  <c r="O1140" i="71"/>
  <c r="I1120" i="71"/>
  <c r="J1120" i="71" s="1"/>
  <c r="O1120" i="71"/>
  <c r="I1100" i="71"/>
  <c r="J1100" i="71" s="1"/>
  <c r="O1100" i="71"/>
  <c r="I1080" i="71"/>
  <c r="J1080" i="71" s="1"/>
  <c r="O1080" i="71"/>
  <c r="I1060" i="71"/>
  <c r="J1060" i="71" s="1"/>
  <c r="O1060" i="71"/>
  <c r="I1040" i="71"/>
  <c r="J1040" i="71" s="1"/>
  <c r="O1040" i="71"/>
  <c r="I1020" i="71"/>
  <c r="J1020" i="71" s="1"/>
  <c r="O1020" i="71"/>
  <c r="I1000" i="71"/>
  <c r="J1000" i="71" s="1"/>
  <c r="O1000" i="71"/>
  <c r="I980" i="71"/>
  <c r="J980" i="71" s="1"/>
  <c r="O980" i="71"/>
  <c r="I960" i="71"/>
  <c r="J960" i="71" s="1"/>
  <c r="O960" i="71"/>
  <c r="I940" i="71"/>
  <c r="J940" i="71" s="1"/>
  <c r="O940" i="71"/>
  <c r="I920" i="71"/>
  <c r="J920" i="71" s="1"/>
  <c r="O920" i="71"/>
  <c r="I900" i="71"/>
  <c r="J900" i="71" s="1"/>
  <c r="O900" i="71"/>
  <c r="I880" i="71"/>
  <c r="J880" i="71" s="1"/>
  <c r="O880" i="71"/>
  <c r="I860" i="71"/>
  <c r="J860" i="71" s="1"/>
  <c r="O860" i="71"/>
  <c r="I840" i="71"/>
  <c r="J840" i="71" s="1"/>
  <c r="O840" i="71"/>
  <c r="I820" i="71"/>
  <c r="J820" i="71" s="1"/>
  <c r="O820" i="71"/>
  <c r="I800" i="71"/>
  <c r="J800" i="71" s="1"/>
  <c r="O800" i="71"/>
  <c r="I780" i="71"/>
  <c r="J780" i="71" s="1"/>
  <c r="O780" i="71"/>
  <c r="I760" i="71"/>
  <c r="J760" i="71" s="1"/>
  <c r="O760" i="71"/>
  <c r="I740" i="71"/>
  <c r="J740" i="71" s="1"/>
  <c r="O740" i="71"/>
  <c r="I720" i="71"/>
  <c r="J720" i="71" s="1"/>
  <c r="O720" i="71"/>
  <c r="I700" i="71"/>
  <c r="J700" i="71" s="1"/>
  <c r="O700" i="71"/>
  <c r="I680" i="71"/>
  <c r="J680" i="71" s="1"/>
  <c r="O680" i="71"/>
  <c r="I660" i="71"/>
  <c r="J660" i="71" s="1"/>
  <c r="O660" i="71"/>
  <c r="I640" i="71"/>
  <c r="J640" i="71" s="1"/>
  <c r="O640" i="71"/>
  <c r="I620" i="71"/>
  <c r="J620" i="71" s="1"/>
  <c r="O620" i="71"/>
  <c r="I600" i="71"/>
  <c r="J600" i="71" s="1"/>
  <c r="O600" i="71"/>
  <c r="I580" i="71"/>
  <c r="J580" i="71" s="1"/>
  <c r="O580" i="71"/>
  <c r="I560" i="71"/>
  <c r="J560" i="71" s="1"/>
  <c r="O560" i="71"/>
  <c r="I540" i="71"/>
  <c r="J540" i="71" s="1"/>
  <c r="O540" i="71"/>
  <c r="I520" i="71"/>
  <c r="J520" i="71" s="1"/>
  <c r="O520" i="71"/>
  <c r="I500" i="71"/>
  <c r="J500" i="71" s="1"/>
  <c r="O500" i="71"/>
  <c r="I480" i="71"/>
  <c r="J480" i="71" s="1"/>
  <c r="O480" i="71"/>
  <c r="I460" i="71"/>
  <c r="J460" i="71" s="1"/>
  <c r="O460" i="71"/>
  <c r="I440" i="71"/>
  <c r="J440" i="71" s="1"/>
  <c r="O440" i="71"/>
  <c r="I420" i="71"/>
  <c r="J420" i="71" s="1"/>
  <c r="O420" i="71"/>
  <c r="I400" i="71"/>
  <c r="J400" i="71" s="1"/>
  <c r="O400" i="71"/>
  <c r="I380" i="71"/>
  <c r="J380" i="71" s="1"/>
  <c r="O380" i="71"/>
  <c r="I360" i="71"/>
  <c r="J360" i="71" s="1"/>
  <c r="O360" i="71"/>
  <c r="I340" i="71"/>
  <c r="J340" i="71" s="1"/>
  <c r="O340" i="71"/>
  <c r="I320" i="71"/>
  <c r="J320" i="71" s="1"/>
  <c r="O320" i="71"/>
  <c r="I300" i="71"/>
  <c r="J300" i="71" s="1"/>
  <c r="O300" i="71"/>
  <c r="I280" i="71"/>
  <c r="J280" i="71" s="1"/>
  <c r="O280" i="71"/>
  <c r="I260" i="71"/>
  <c r="J260" i="71" s="1"/>
  <c r="O260" i="71"/>
  <c r="I240" i="71"/>
  <c r="J240" i="71" s="1"/>
  <c r="O240" i="71"/>
  <c r="I220" i="71"/>
  <c r="J220" i="71" s="1"/>
  <c r="O220" i="71"/>
  <c r="I200" i="71"/>
  <c r="J200" i="71" s="1"/>
  <c r="O200" i="71"/>
  <c r="I180" i="71"/>
  <c r="J180" i="71" s="1"/>
  <c r="O180" i="71"/>
  <c r="I160" i="71"/>
  <c r="J160" i="71" s="1"/>
  <c r="O160" i="71"/>
  <c r="I140" i="71"/>
  <c r="J140" i="71" s="1"/>
  <c r="O140" i="71"/>
  <c r="I120" i="71"/>
  <c r="J120" i="71" s="1"/>
  <c r="O120" i="71"/>
  <c r="I100" i="71"/>
  <c r="J100" i="71" s="1"/>
  <c r="O100" i="71"/>
  <c r="I80" i="71"/>
  <c r="J80" i="71" s="1"/>
  <c r="O80" i="71"/>
  <c r="I60" i="71"/>
  <c r="J60" i="71" s="1"/>
  <c r="O60" i="71"/>
  <c r="I40" i="71"/>
  <c r="J40" i="71" s="1"/>
  <c r="O40" i="71"/>
  <c r="I20" i="71"/>
  <c r="J20" i="71" s="1"/>
  <c r="O20" i="71"/>
  <c r="I1339" i="71"/>
  <c r="J1339" i="71" s="1"/>
  <c r="O1339" i="71"/>
  <c r="I1319" i="71"/>
  <c r="J1319" i="71" s="1"/>
  <c r="O1319" i="71"/>
  <c r="I1299" i="71"/>
  <c r="J1299" i="71" s="1"/>
  <c r="O1299" i="71"/>
  <c r="O1279" i="71"/>
  <c r="I1279" i="71"/>
  <c r="J1279" i="71" s="1"/>
  <c r="I1259" i="71"/>
  <c r="J1259" i="71" s="1"/>
  <c r="O1259" i="71"/>
  <c r="I1239" i="71"/>
  <c r="J1239" i="71" s="1"/>
  <c r="O1239" i="71"/>
  <c r="I1219" i="71"/>
  <c r="J1219" i="71" s="1"/>
  <c r="O1219" i="71"/>
  <c r="I1199" i="71"/>
  <c r="J1199" i="71" s="1"/>
  <c r="O1199" i="71"/>
  <c r="I1179" i="71"/>
  <c r="J1179" i="71" s="1"/>
  <c r="O1179" i="71"/>
  <c r="I1159" i="71"/>
  <c r="J1159" i="71" s="1"/>
  <c r="O1159" i="71"/>
  <c r="I1139" i="71"/>
  <c r="J1139" i="71" s="1"/>
  <c r="O1139" i="71"/>
  <c r="I1119" i="71"/>
  <c r="J1119" i="71" s="1"/>
  <c r="O1119" i="71"/>
  <c r="I1099" i="71"/>
  <c r="J1099" i="71" s="1"/>
  <c r="O1099" i="71"/>
  <c r="I1079" i="71"/>
  <c r="J1079" i="71" s="1"/>
  <c r="O1079" i="71"/>
  <c r="I1059" i="71"/>
  <c r="J1059" i="71" s="1"/>
  <c r="O1059" i="71"/>
  <c r="I1039" i="71"/>
  <c r="J1039" i="71" s="1"/>
  <c r="O1039" i="71"/>
  <c r="I1019" i="71"/>
  <c r="J1019" i="71" s="1"/>
  <c r="O1019" i="71"/>
  <c r="I999" i="71"/>
  <c r="J999" i="71" s="1"/>
  <c r="O999" i="71"/>
  <c r="I979" i="71"/>
  <c r="J979" i="71" s="1"/>
  <c r="O979" i="71"/>
  <c r="I959" i="71"/>
  <c r="J959" i="71" s="1"/>
  <c r="O959" i="71"/>
  <c r="I939" i="71"/>
  <c r="J939" i="71" s="1"/>
  <c r="O939" i="71"/>
  <c r="I919" i="71"/>
  <c r="J919" i="71" s="1"/>
  <c r="O919" i="71"/>
  <c r="I899" i="71"/>
  <c r="J899" i="71" s="1"/>
  <c r="O899" i="71"/>
  <c r="I879" i="71"/>
  <c r="J879" i="71" s="1"/>
  <c r="O879" i="71"/>
  <c r="I859" i="71"/>
  <c r="J859" i="71" s="1"/>
  <c r="O859" i="71"/>
  <c r="I819" i="71"/>
  <c r="J819" i="71" s="1"/>
  <c r="O819" i="71"/>
  <c r="I799" i="71"/>
  <c r="J799" i="71" s="1"/>
  <c r="O799" i="71"/>
  <c r="I779" i="71"/>
  <c r="J779" i="71" s="1"/>
  <c r="O779" i="71"/>
  <c r="I759" i="71"/>
  <c r="J759" i="71" s="1"/>
  <c r="O759" i="71"/>
  <c r="I739" i="71"/>
  <c r="J739" i="71" s="1"/>
  <c r="O739" i="71"/>
  <c r="O719" i="71"/>
  <c r="I719" i="71"/>
  <c r="J719" i="71" s="1"/>
  <c r="I679" i="71"/>
  <c r="J679" i="71" s="1"/>
  <c r="O679" i="71"/>
  <c r="I659" i="71"/>
  <c r="J659" i="71" s="1"/>
  <c r="O659" i="71"/>
  <c r="I639" i="71"/>
  <c r="J639" i="71" s="1"/>
  <c r="O639" i="71"/>
  <c r="I619" i="71"/>
  <c r="J619" i="71" s="1"/>
  <c r="O619" i="71"/>
  <c r="I599" i="71"/>
  <c r="J599" i="71" s="1"/>
  <c r="O599" i="71"/>
  <c r="I559" i="71"/>
  <c r="J559" i="71" s="1"/>
  <c r="O559" i="71"/>
  <c r="I539" i="71"/>
  <c r="J539" i="71" s="1"/>
  <c r="O539" i="71"/>
  <c r="I519" i="71"/>
  <c r="J519" i="71" s="1"/>
  <c r="O519" i="71"/>
  <c r="I499" i="71"/>
  <c r="J499" i="71" s="1"/>
  <c r="O499" i="71"/>
  <c r="I479" i="71"/>
  <c r="J479" i="71" s="1"/>
  <c r="O479" i="71"/>
  <c r="I459" i="71"/>
  <c r="J459" i="71" s="1"/>
  <c r="O459" i="71"/>
  <c r="I439" i="71"/>
  <c r="J439" i="71" s="1"/>
  <c r="O439" i="71"/>
  <c r="I419" i="71"/>
  <c r="J419" i="71" s="1"/>
  <c r="O419" i="71"/>
  <c r="I399" i="71"/>
  <c r="J399" i="71" s="1"/>
  <c r="O399" i="71"/>
  <c r="I379" i="71"/>
  <c r="J379" i="71" s="1"/>
  <c r="O379" i="71"/>
  <c r="I359" i="71"/>
  <c r="J359" i="71" s="1"/>
  <c r="O359" i="71"/>
  <c r="O339" i="71"/>
  <c r="I339" i="71"/>
  <c r="J339" i="71" s="1"/>
  <c r="I319" i="71"/>
  <c r="J319" i="71" s="1"/>
  <c r="O319" i="71"/>
  <c r="I299" i="71"/>
  <c r="J299" i="71" s="1"/>
  <c r="O299" i="71"/>
  <c r="I279" i="71"/>
  <c r="J279" i="71" s="1"/>
  <c r="O279" i="71"/>
  <c r="I239" i="71"/>
  <c r="J239" i="71" s="1"/>
  <c r="O239" i="71"/>
  <c r="I219" i="71"/>
  <c r="J219" i="71" s="1"/>
  <c r="O219" i="71"/>
  <c r="I199" i="71"/>
  <c r="J199" i="71" s="1"/>
  <c r="O199" i="71"/>
  <c r="I159" i="71"/>
  <c r="J159" i="71" s="1"/>
  <c r="O159" i="71"/>
  <c r="I139" i="71"/>
  <c r="J139" i="71" s="1"/>
  <c r="O139" i="71"/>
  <c r="I119" i="71"/>
  <c r="J119" i="71" s="1"/>
  <c r="O119" i="71"/>
  <c r="I99" i="71"/>
  <c r="J99" i="71" s="1"/>
  <c r="O99" i="71"/>
  <c r="I79" i="71"/>
  <c r="J79" i="71" s="1"/>
  <c r="O79" i="71"/>
  <c r="I3738" i="71"/>
  <c r="J3738" i="71" s="1"/>
  <c r="I2323" i="71"/>
  <c r="J2323" i="71" s="1"/>
  <c r="I3758" i="71"/>
  <c r="J3758" i="71" s="1"/>
  <c r="O3758" i="71"/>
  <c r="I3718" i="71"/>
  <c r="J3718" i="71" s="1"/>
  <c r="O3718" i="71"/>
  <c r="I3698" i="71"/>
  <c r="J3698" i="71" s="1"/>
  <c r="O3698" i="71"/>
  <c r="I3678" i="71"/>
  <c r="J3678" i="71" s="1"/>
  <c r="O3678" i="71"/>
  <c r="I3658" i="71"/>
  <c r="J3658" i="71" s="1"/>
  <c r="O3658" i="71"/>
  <c r="I3638" i="71"/>
  <c r="J3638" i="71" s="1"/>
  <c r="O3638" i="71"/>
  <c r="I3618" i="71"/>
  <c r="J3618" i="71" s="1"/>
  <c r="O3618" i="71"/>
  <c r="I3598" i="71"/>
  <c r="J3598" i="71" s="1"/>
  <c r="O3598" i="71"/>
  <c r="I3578" i="71"/>
  <c r="J3578" i="71" s="1"/>
  <c r="O3578" i="71"/>
  <c r="I3558" i="71"/>
  <c r="J3558" i="71" s="1"/>
  <c r="O3558" i="71"/>
  <c r="I3538" i="71"/>
  <c r="J3538" i="71" s="1"/>
  <c r="O3538" i="71"/>
  <c r="I3518" i="71"/>
  <c r="J3518" i="71" s="1"/>
  <c r="O3518" i="71"/>
  <c r="I3478" i="71"/>
  <c r="J3478" i="71" s="1"/>
  <c r="O3478" i="71"/>
  <c r="I3438" i="71"/>
  <c r="J3438" i="71" s="1"/>
  <c r="O3438" i="71"/>
  <c r="I3418" i="71"/>
  <c r="J3418" i="71" s="1"/>
  <c r="O3418" i="71"/>
  <c r="I3398" i="71"/>
  <c r="J3398" i="71" s="1"/>
  <c r="O3398" i="71"/>
  <c r="I3378" i="71"/>
  <c r="J3378" i="71" s="1"/>
  <c r="O3378" i="71"/>
  <c r="I3358" i="71"/>
  <c r="J3358" i="71" s="1"/>
  <c r="O3358" i="71"/>
  <c r="I3338" i="71"/>
  <c r="J3338" i="71" s="1"/>
  <c r="O3338" i="71"/>
  <c r="I3318" i="71"/>
  <c r="J3318" i="71" s="1"/>
  <c r="O3318" i="71"/>
  <c r="I3298" i="71"/>
  <c r="J3298" i="71" s="1"/>
  <c r="O3298" i="71"/>
  <c r="I3278" i="71"/>
  <c r="J3278" i="71" s="1"/>
  <c r="O3278" i="71"/>
  <c r="I3258" i="71"/>
  <c r="J3258" i="71" s="1"/>
  <c r="O3258" i="71"/>
  <c r="I3238" i="71"/>
  <c r="J3238" i="71" s="1"/>
  <c r="O3238" i="71"/>
  <c r="I3218" i="71"/>
  <c r="J3218" i="71" s="1"/>
  <c r="O3218" i="71"/>
  <c r="I3198" i="71"/>
  <c r="J3198" i="71" s="1"/>
  <c r="O3198" i="71"/>
  <c r="I3178" i="71"/>
  <c r="J3178" i="71" s="1"/>
  <c r="O3178" i="71"/>
  <c r="I3158" i="71"/>
  <c r="J3158" i="71" s="1"/>
  <c r="O3158" i="71"/>
  <c r="I3138" i="71"/>
  <c r="J3138" i="71" s="1"/>
  <c r="O3138" i="71"/>
  <c r="I3118" i="71"/>
  <c r="J3118" i="71" s="1"/>
  <c r="O3118" i="71"/>
  <c r="I3098" i="71"/>
  <c r="J3098" i="71" s="1"/>
  <c r="O3098" i="71"/>
  <c r="I3078" i="71"/>
  <c r="J3078" i="71" s="1"/>
  <c r="O3078" i="71"/>
  <c r="I3058" i="71"/>
  <c r="J3058" i="71" s="1"/>
  <c r="O3058" i="71"/>
  <c r="I3038" i="71"/>
  <c r="J3038" i="71" s="1"/>
  <c r="O3038" i="71"/>
  <c r="I3018" i="71"/>
  <c r="J3018" i="71" s="1"/>
  <c r="O3018" i="71"/>
  <c r="I2998" i="71"/>
  <c r="J2998" i="71" s="1"/>
  <c r="O2998" i="71"/>
  <c r="I2978" i="71"/>
  <c r="J2978" i="71" s="1"/>
  <c r="O2978" i="71"/>
  <c r="I2958" i="71"/>
  <c r="J2958" i="71" s="1"/>
  <c r="O2958" i="71"/>
  <c r="I2938" i="71"/>
  <c r="J2938" i="71" s="1"/>
  <c r="O2938" i="71"/>
  <c r="I2918" i="71"/>
  <c r="J2918" i="71" s="1"/>
  <c r="O2918" i="71"/>
  <c r="I2898" i="71"/>
  <c r="J2898" i="71" s="1"/>
  <c r="O2898" i="71"/>
  <c r="I2878" i="71"/>
  <c r="J2878" i="71" s="1"/>
  <c r="O2878" i="71"/>
  <c r="I2858" i="71"/>
  <c r="J2858" i="71" s="1"/>
  <c r="O2858" i="71"/>
  <c r="I2838" i="71"/>
  <c r="J2838" i="71" s="1"/>
  <c r="O2838" i="71"/>
  <c r="I2818" i="71"/>
  <c r="J2818" i="71" s="1"/>
  <c r="O2818" i="71"/>
  <c r="I2798" i="71"/>
  <c r="J2798" i="71" s="1"/>
  <c r="O2798" i="71"/>
  <c r="I2778" i="71"/>
  <c r="J2778" i="71" s="1"/>
  <c r="O2778" i="71"/>
  <c r="I2758" i="71"/>
  <c r="J2758" i="71" s="1"/>
  <c r="O2758" i="71"/>
  <c r="I2738" i="71"/>
  <c r="J2738" i="71" s="1"/>
  <c r="O2738" i="71"/>
  <c r="I2698" i="71"/>
  <c r="J2698" i="71" s="1"/>
  <c r="O2698" i="71"/>
  <c r="I2678" i="71"/>
  <c r="J2678" i="71" s="1"/>
  <c r="O2678" i="71"/>
  <c r="I2658" i="71"/>
  <c r="J2658" i="71" s="1"/>
  <c r="O2658" i="71"/>
  <c r="I2638" i="71"/>
  <c r="J2638" i="71" s="1"/>
  <c r="O2638" i="71"/>
  <c r="I2618" i="71"/>
  <c r="J2618" i="71" s="1"/>
  <c r="O2618" i="71"/>
  <c r="I2598" i="71"/>
  <c r="J2598" i="71" s="1"/>
  <c r="O2598" i="71"/>
  <c r="I2578" i="71"/>
  <c r="J2578" i="71" s="1"/>
  <c r="O2578" i="71"/>
  <c r="I2538" i="71"/>
  <c r="J2538" i="71" s="1"/>
  <c r="O2538" i="71"/>
  <c r="I2518" i="71"/>
  <c r="J2518" i="71" s="1"/>
  <c r="O2518" i="71"/>
  <c r="O2498" i="71"/>
  <c r="I2498" i="71"/>
  <c r="J2498" i="71" s="1"/>
  <c r="I2478" i="71"/>
  <c r="J2478" i="71" s="1"/>
  <c r="O2478" i="71"/>
  <c r="I2458" i="71"/>
  <c r="J2458" i="71" s="1"/>
  <c r="O2458" i="71"/>
  <c r="I2418" i="71"/>
  <c r="J2418" i="71" s="1"/>
  <c r="O2418" i="71"/>
  <c r="I2398" i="71"/>
  <c r="J2398" i="71" s="1"/>
  <c r="O2398" i="71"/>
  <c r="I2378" i="71"/>
  <c r="J2378" i="71" s="1"/>
  <c r="O2378" i="71"/>
  <c r="I2358" i="71"/>
  <c r="J2358" i="71" s="1"/>
  <c r="O2358" i="71"/>
  <c r="I2338" i="71"/>
  <c r="J2338" i="71" s="1"/>
  <c r="O2338" i="71"/>
  <c r="I2318" i="71"/>
  <c r="J2318" i="71" s="1"/>
  <c r="O2318" i="71"/>
  <c r="I2298" i="71"/>
  <c r="J2298" i="71" s="1"/>
  <c r="O2298" i="71"/>
  <c r="I2278" i="71"/>
  <c r="J2278" i="71" s="1"/>
  <c r="O2278" i="71"/>
  <c r="I2258" i="71"/>
  <c r="J2258" i="71" s="1"/>
  <c r="O2258" i="71"/>
  <c r="I2238" i="71"/>
  <c r="J2238" i="71" s="1"/>
  <c r="O2238" i="71"/>
  <c r="I2218" i="71"/>
  <c r="J2218" i="71" s="1"/>
  <c r="O2218" i="71"/>
  <c r="I2198" i="71"/>
  <c r="J2198" i="71" s="1"/>
  <c r="O2198" i="71"/>
  <c r="I2178" i="71"/>
  <c r="J2178" i="71" s="1"/>
  <c r="O2178" i="71"/>
  <c r="I2158" i="71"/>
  <c r="J2158" i="71" s="1"/>
  <c r="O2158" i="71"/>
  <c r="I2138" i="71"/>
  <c r="J2138" i="71" s="1"/>
  <c r="O2138" i="71"/>
  <c r="I2118" i="71"/>
  <c r="J2118" i="71" s="1"/>
  <c r="O2118" i="71"/>
  <c r="I2098" i="71"/>
  <c r="J2098" i="71" s="1"/>
  <c r="O2098" i="71"/>
  <c r="I2078" i="71"/>
  <c r="J2078" i="71" s="1"/>
  <c r="O2078" i="71"/>
  <c r="I2058" i="71"/>
  <c r="J2058" i="71" s="1"/>
  <c r="O2058" i="71"/>
  <c r="I2038" i="71"/>
  <c r="J2038" i="71" s="1"/>
  <c r="O2038" i="71"/>
  <c r="I2018" i="71"/>
  <c r="J2018" i="71" s="1"/>
  <c r="O2018" i="71"/>
  <c r="O1998" i="71"/>
  <c r="I1998" i="71"/>
  <c r="J1998" i="71" s="1"/>
  <c r="I1978" i="71"/>
  <c r="J1978" i="71" s="1"/>
  <c r="O1978" i="71"/>
  <c r="I1958" i="71"/>
  <c r="J1958" i="71" s="1"/>
  <c r="O1958" i="71"/>
  <c r="I1938" i="71"/>
  <c r="J1938" i="71" s="1"/>
  <c r="O1938" i="71"/>
  <c r="I1918" i="71"/>
  <c r="J1918" i="71" s="1"/>
  <c r="O1918" i="71"/>
  <c r="I1898" i="71"/>
  <c r="J1898" i="71" s="1"/>
  <c r="O1898" i="71"/>
  <c r="I1878" i="71"/>
  <c r="J1878" i="71" s="1"/>
  <c r="O1878" i="71"/>
  <c r="I1858" i="71"/>
  <c r="J1858" i="71" s="1"/>
  <c r="O1858" i="71"/>
  <c r="I1838" i="71"/>
  <c r="J1838" i="71" s="1"/>
  <c r="O1838" i="71"/>
  <c r="I1818" i="71"/>
  <c r="J1818" i="71" s="1"/>
  <c r="O1818" i="71"/>
  <c r="I1798" i="71"/>
  <c r="J1798" i="71" s="1"/>
  <c r="O1798" i="71"/>
  <c r="I1778" i="71"/>
  <c r="J1778" i="71" s="1"/>
  <c r="O1778" i="71"/>
  <c r="I1758" i="71"/>
  <c r="J1758" i="71" s="1"/>
  <c r="O1758" i="71"/>
  <c r="I1738" i="71"/>
  <c r="J1738" i="71" s="1"/>
  <c r="O1738" i="71"/>
  <c r="I1718" i="71"/>
  <c r="J1718" i="71" s="1"/>
  <c r="O1718" i="71"/>
  <c r="I1698" i="71"/>
  <c r="J1698" i="71" s="1"/>
  <c r="O1698" i="71"/>
  <c r="I1678" i="71"/>
  <c r="J1678" i="71" s="1"/>
  <c r="O1678" i="71"/>
  <c r="I1658" i="71"/>
  <c r="J1658" i="71" s="1"/>
  <c r="O1658" i="71"/>
  <c r="I1638" i="71"/>
  <c r="J1638" i="71" s="1"/>
  <c r="O1638" i="71"/>
  <c r="I1618" i="71"/>
  <c r="J1618" i="71" s="1"/>
  <c r="O1618" i="71"/>
  <c r="I1598" i="71"/>
  <c r="J1598" i="71" s="1"/>
  <c r="O1598" i="71"/>
  <c r="I1578" i="71"/>
  <c r="J1578" i="71" s="1"/>
  <c r="O1578" i="71"/>
  <c r="I1558" i="71"/>
  <c r="J1558" i="71" s="1"/>
  <c r="O1558" i="71"/>
  <c r="I1538" i="71"/>
  <c r="J1538" i="71" s="1"/>
  <c r="O1538" i="71"/>
  <c r="I1518" i="71"/>
  <c r="J1518" i="71" s="1"/>
  <c r="O1518" i="71"/>
  <c r="I1498" i="71"/>
  <c r="J1498" i="71" s="1"/>
  <c r="O1498" i="71"/>
  <c r="I1478" i="71"/>
  <c r="J1478" i="71" s="1"/>
  <c r="O1478" i="71"/>
  <c r="I1458" i="71"/>
  <c r="J1458" i="71" s="1"/>
  <c r="O1458" i="71"/>
  <c r="I1438" i="71"/>
  <c r="J1438" i="71" s="1"/>
  <c r="O1438" i="71"/>
  <c r="I1418" i="71"/>
  <c r="J1418" i="71" s="1"/>
  <c r="O1418" i="71"/>
  <c r="I1398" i="71"/>
  <c r="J1398" i="71" s="1"/>
  <c r="O1398" i="71"/>
  <c r="I1378" i="71"/>
  <c r="J1378" i="71" s="1"/>
  <c r="O1378" i="71"/>
  <c r="I1358" i="71"/>
  <c r="J1358" i="71" s="1"/>
  <c r="O1358" i="71"/>
  <c r="I1338" i="71"/>
  <c r="J1338" i="71" s="1"/>
  <c r="O1338" i="71"/>
  <c r="I1318" i="71"/>
  <c r="J1318" i="71" s="1"/>
  <c r="O1318" i="71"/>
  <c r="I1298" i="71"/>
  <c r="J1298" i="71" s="1"/>
  <c r="O1298" i="71"/>
  <c r="I1278" i="71"/>
  <c r="J1278" i="71" s="1"/>
  <c r="O1278" i="71"/>
  <c r="I1258" i="71"/>
  <c r="J1258" i="71" s="1"/>
  <c r="O1258" i="71"/>
  <c r="I1238" i="71"/>
  <c r="J1238" i="71" s="1"/>
  <c r="O1238" i="71"/>
  <c r="I1218" i="71"/>
  <c r="J1218" i="71" s="1"/>
  <c r="O1218" i="71"/>
  <c r="I1198" i="71"/>
  <c r="J1198" i="71" s="1"/>
  <c r="O1198" i="71"/>
  <c r="I1178" i="71"/>
  <c r="J1178" i="71" s="1"/>
  <c r="O1178" i="71"/>
  <c r="I1158" i="71"/>
  <c r="J1158" i="71" s="1"/>
  <c r="O1158" i="71"/>
  <c r="I1138" i="71"/>
  <c r="J1138" i="71" s="1"/>
  <c r="O1138" i="71"/>
  <c r="I1118" i="71"/>
  <c r="J1118" i="71" s="1"/>
  <c r="O1118" i="71"/>
  <c r="I1098" i="71"/>
  <c r="J1098" i="71" s="1"/>
  <c r="O1098" i="71"/>
  <c r="I1078" i="71"/>
  <c r="J1078" i="71" s="1"/>
  <c r="O1078" i="71"/>
  <c r="I1058" i="71"/>
  <c r="J1058" i="71" s="1"/>
  <c r="O1058" i="71"/>
  <c r="I1038" i="71"/>
  <c r="J1038" i="71" s="1"/>
  <c r="O1038" i="71"/>
  <c r="I1018" i="71"/>
  <c r="J1018" i="71" s="1"/>
  <c r="O1018" i="71"/>
  <c r="I998" i="71"/>
  <c r="J998" i="71" s="1"/>
  <c r="O998" i="71"/>
  <c r="I978" i="71"/>
  <c r="J978" i="71" s="1"/>
  <c r="O978" i="71"/>
  <c r="I958" i="71"/>
  <c r="J958" i="71" s="1"/>
  <c r="O958" i="71"/>
  <c r="I938" i="71"/>
  <c r="J938" i="71" s="1"/>
  <c r="O938" i="71"/>
  <c r="I918" i="71"/>
  <c r="J918" i="71" s="1"/>
  <c r="O918" i="71"/>
  <c r="I898" i="71"/>
  <c r="J898" i="71" s="1"/>
  <c r="O898" i="71"/>
  <c r="I878" i="71"/>
  <c r="J878" i="71" s="1"/>
  <c r="O878" i="71"/>
  <c r="I858" i="71"/>
  <c r="J858" i="71" s="1"/>
  <c r="O858" i="71"/>
  <c r="I838" i="71"/>
  <c r="J838" i="71" s="1"/>
  <c r="O838" i="71"/>
  <c r="I818" i="71"/>
  <c r="J818" i="71" s="1"/>
  <c r="O818" i="71"/>
  <c r="I798" i="71"/>
  <c r="J798" i="71" s="1"/>
  <c r="O798" i="71"/>
  <c r="I778" i="71"/>
  <c r="J778" i="71" s="1"/>
  <c r="O778" i="71"/>
  <c r="I758" i="71"/>
  <c r="J758" i="71" s="1"/>
  <c r="O758" i="71"/>
  <c r="I738" i="71"/>
  <c r="J738" i="71" s="1"/>
  <c r="O738" i="71"/>
  <c r="I718" i="71"/>
  <c r="J718" i="71" s="1"/>
  <c r="O718" i="71"/>
  <c r="O698" i="71"/>
  <c r="I698" i="71"/>
  <c r="J698" i="71" s="1"/>
  <c r="I678" i="71"/>
  <c r="J678" i="71" s="1"/>
  <c r="O678" i="71"/>
  <c r="I658" i="71"/>
  <c r="J658" i="71" s="1"/>
  <c r="O658" i="71"/>
  <c r="I638" i="71"/>
  <c r="J638" i="71" s="1"/>
  <c r="O638" i="71"/>
  <c r="I618" i="71"/>
  <c r="J618" i="71" s="1"/>
  <c r="O618" i="71"/>
  <c r="I598" i="71"/>
  <c r="J598" i="71" s="1"/>
  <c r="O598" i="71"/>
  <c r="I578" i="71"/>
  <c r="J578" i="71" s="1"/>
  <c r="O578" i="71"/>
  <c r="I558" i="71"/>
  <c r="J558" i="71" s="1"/>
  <c r="O558" i="71"/>
  <c r="I538" i="71"/>
  <c r="J538" i="71" s="1"/>
  <c r="O538" i="71"/>
  <c r="I518" i="71"/>
  <c r="J518" i="71" s="1"/>
  <c r="O518" i="71"/>
  <c r="I498" i="71"/>
  <c r="J498" i="71" s="1"/>
  <c r="O498" i="71"/>
  <c r="I478" i="71"/>
  <c r="J478" i="71" s="1"/>
  <c r="O478" i="71"/>
  <c r="I458" i="71"/>
  <c r="J458" i="71" s="1"/>
  <c r="O458" i="71"/>
  <c r="I438" i="71"/>
  <c r="J438" i="71" s="1"/>
  <c r="O438" i="71"/>
  <c r="I418" i="71"/>
  <c r="J418" i="71" s="1"/>
  <c r="O418" i="71"/>
  <c r="I398" i="71"/>
  <c r="J398" i="71" s="1"/>
  <c r="O398" i="71"/>
  <c r="I378" i="71"/>
  <c r="J378" i="71" s="1"/>
  <c r="O378" i="71"/>
  <c r="I358" i="71"/>
  <c r="J358" i="71" s="1"/>
  <c r="O358" i="71"/>
  <c r="I338" i="71"/>
  <c r="J338" i="71" s="1"/>
  <c r="O338" i="71"/>
  <c r="I318" i="71"/>
  <c r="J318" i="71" s="1"/>
  <c r="O318" i="71"/>
  <c r="I298" i="71"/>
  <c r="J298" i="71" s="1"/>
  <c r="O298" i="71"/>
  <c r="I278" i="71"/>
  <c r="J278" i="71" s="1"/>
  <c r="O278" i="71"/>
  <c r="I258" i="71"/>
  <c r="J258" i="71" s="1"/>
  <c r="O258" i="71"/>
  <c r="I238" i="71"/>
  <c r="J238" i="71" s="1"/>
  <c r="O238" i="71"/>
  <c r="I218" i="71"/>
  <c r="J218" i="71" s="1"/>
  <c r="O218" i="71"/>
  <c r="I198" i="71"/>
  <c r="J198" i="71" s="1"/>
  <c r="O198" i="71"/>
  <c r="I178" i="71"/>
  <c r="J178" i="71" s="1"/>
  <c r="O178" i="71"/>
  <c r="I158" i="71"/>
  <c r="J158" i="71" s="1"/>
  <c r="O158" i="71"/>
  <c r="I138" i="71"/>
  <c r="J138" i="71" s="1"/>
  <c r="O138" i="71"/>
  <c r="I118" i="71"/>
  <c r="J118" i="71" s="1"/>
  <c r="O118" i="71"/>
  <c r="I98" i="71"/>
  <c r="J98" i="71" s="1"/>
  <c r="O98" i="71"/>
  <c r="I78" i="71"/>
  <c r="J78" i="71" s="1"/>
  <c r="O78" i="71"/>
  <c r="I58" i="71"/>
  <c r="J58" i="71" s="1"/>
  <c r="O58" i="71"/>
  <c r="I38" i="71"/>
  <c r="J38" i="71" s="1"/>
  <c r="O38" i="71"/>
  <c r="I18" i="71"/>
  <c r="J18" i="71" s="1"/>
  <c r="O18" i="71"/>
  <c r="I2440" i="71"/>
  <c r="J2440" i="71" s="1"/>
  <c r="I699" i="71"/>
  <c r="J699" i="71" s="1"/>
  <c r="I1888" i="71"/>
  <c r="J1888" i="71" s="1"/>
  <c r="O1888" i="71"/>
  <c r="I1868" i="71"/>
  <c r="J1868" i="71" s="1"/>
  <c r="O1868" i="71"/>
  <c r="I1848" i="71"/>
  <c r="J1848" i="71" s="1"/>
  <c r="O1848" i="71"/>
  <c r="I1828" i="71"/>
  <c r="J1828" i="71" s="1"/>
  <c r="O1828" i="71"/>
  <c r="I1808" i="71"/>
  <c r="J1808" i="71" s="1"/>
  <c r="O1808" i="71"/>
  <c r="I1788" i="71"/>
  <c r="J1788" i="71" s="1"/>
  <c r="O1788" i="71"/>
  <c r="I1768" i="71"/>
  <c r="J1768" i="71" s="1"/>
  <c r="O1768" i="71"/>
  <c r="I1748" i="71"/>
  <c r="J1748" i="71" s="1"/>
  <c r="O1748" i="71"/>
  <c r="I1728" i="71"/>
  <c r="J1728" i="71" s="1"/>
  <c r="O1728" i="71"/>
  <c r="I1708" i="71"/>
  <c r="J1708" i="71" s="1"/>
  <c r="O1708" i="71"/>
  <c r="I1688" i="71"/>
  <c r="J1688" i="71" s="1"/>
  <c r="O1688" i="71"/>
  <c r="I1668" i="71"/>
  <c r="J1668" i="71" s="1"/>
  <c r="O1668" i="71"/>
  <c r="I1648" i="71"/>
  <c r="J1648" i="71" s="1"/>
  <c r="O1648" i="71"/>
  <c r="I1628" i="71"/>
  <c r="J1628" i="71" s="1"/>
  <c r="O1628" i="71"/>
  <c r="I1608" i="71"/>
  <c r="J1608" i="71" s="1"/>
  <c r="O1608" i="71"/>
  <c r="I1588" i="71"/>
  <c r="J1588" i="71" s="1"/>
  <c r="O1588" i="71"/>
  <c r="I1568" i="71"/>
  <c r="J1568" i="71" s="1"/>
  <c r="O1568" i="71"/>
  <c r="I1548" i="71"/>
  <c r="J1548" i="71" s="1"/>
  <c r="O1548" i="71"/>
  <c r="I1528" i="71"/>
  <c r="J1528" i="71" s="1"/>
  <c r="O1528" i="71"/>
  <c r="I1508" i="71"/>
  <c r="J1508" i="71" s="1"/>
  <c r="O1508" i="71"/>
  <c r="I1488" i="71"/>
  <c r="J1488" i="71" s="1"/>
  <c r="O1488" i="71"/>
  <c r="I1468" i="71"/>
  <c r="J1468" i="71" s="1"/>
  <c r="O1468" i="71"/>
  <c r="I1448" i="71"/>
  <c r="J1448" i="71" s="1"/>
  <c r="O1448" i="71"/>
  <c r="I1428" i="71"/>
  <c r="J1428" i="71" s="1"/>
  <c r="O1428" i="71"/>
  <c r="I1408" i="71"/>
  <c r="J1408" i="71" s="1"/>
  <c r="O1408" i="71"/>
  <c r="I1388" i="71"/>
  <c r="J1388" i="71" s="1"/>
  <c r="O1388" i="71"/>
  <c r="I1368" i="71"/>
  <c r="J1368" i="71" s="1"/>
  <c r="O1368" i="71"/>
  <c r="I1348" i="71"/>
  <c r="J1348" i="71" s="1"/>
  <c r="O1348" i="71"/>
  <c r="I1328" i="71"/>
  <c r="J1328" i="71" s="1"/>
  <c r="O1328" i="71"/>
  <c r="I1308" i="71"/>
  <c r="J1308" i="71" s="1"/>
  <c r="O1308" i="71"/>
  <c r="I1288" i="71"/>
  <c r="J1288" i="71" s="1"/>
  <c r="O1288" i="71"/>
  <c r="I1268" i="71"/>
  <c r="J1268" i="71" s="1"/>
  <c r="O1268" i="71"/>
  <c r="I1248" i="71"/>
  <c r="J1248" i="71" s="1"/>
  <c r="O1248" i="71"/>
  <c r="I1228" i="71"/>
  <c r="J1228" i="71" s="1"/>
  <c r="O1228" i="71"/>
  <c r="I1208" i="71"/>
  <c r="J1208" i="71" s="1"/>
  <c r="O1208" i="71"/>
  <c r="I1188" i="71"/>
  <c r="J1188" i="71" s="1"/>
  <c r="O1188" i="71"/>
  <c r="I1168" i="71"/>
  <c r="J1168" i="71" s="1"/>
  <c r="O1168" i="71"/>
  <c r="I1148" i="71"/>
  <c r="J1148" i="71" s="1"/>
  <c r="O1148" i="71"/>
  <c r="I1128" i="71"/>
  <c r="J1128" i="71" s="1"/>
  <c r="O1128" i="71"/>
  <c r="I1108" i="71"/>
  <c r="J1108" i="71" s="1"/>
  <c r="O1108" i="71"/>
  <c r="I1088" i="71"/>
  <c r="J1088" i="71" s="1"/>
  <c r="O1088" i="71"/>
  <c r="I1068" i="71"/>
  <c r="J1068" i="71" s="1"/>
  <c r="O1068" i="71"/>
  <c r="I1048" i="71"/>
  <c r="J1048" i="71" s="1"/>
  <c r="O1048" i="71"/>
  <c r="I1028" i="71"/>
  <c r="J1028" i="71" s="1"/>
  <c r="O1028" i="71"/>
  <c r="I1008" i="71"/>
  <c r="J1008" i="71" s="1"/>
  <c r="O1008" i="71"/>
  <c r="I988" i="71"/>
  <c r="J988" i="71" s="1"/>
  <c r="O988" i="71"/>
  <c r="I968" i="71"/>
  <c r="J968" i="71" s="1"/>
  <c r="O968" i="71"/>
  <c r="I948" i="71"/>
  <c r="J948" i="71" s="1"/>
  <c r="O948" i="71"/>
  <c r="I928" i="71"/>
  <c r="J928" i="71" s="1"/>
  <c r="O928" i="71"/>
  <c r="I908" i="71"/>
  <c r="J908" i="71" s="1"/>
  <c r="O908" i="71"/>
  <c r="I888" i="71"/>
  <c r="J888" i="71" s="1"/>
  <c r="O888" i="71"/>
  <c r="I868" i="71"/>
  <c r="J868" i="71" s="1"/>
  <c r="O868" i="71"/>
  <c r="I848" i="71"/>
  <c r="J848" i="71" s="1"/>
  <c r="O848" i="71"/>
  <c r="I828" i="71"/>
  <c r="J828" i="71" s="1"/>
  <c r="O828" i="71"/>
  <c r="I808" i="71"/>
  <c r="J808" i="71" s="1"/>
  <c r="O808" i="71"/>
  <c r="I788" i="71"/>
  <c r="J788" i="71" s="1"/>
  <c r="O788" i="71"/>
  <c r="I768" i="71"/>
  <c r="J768" i="71" s="1"/>
  <c r="O768" i="71"/>
  <c r="I748" i="71"/>
  <c r="J748" i="71" s="1"/>
  <c r="O748" i="71"/>
  <c r="I728" i="71"/>
  <c r="J728" i="71" s="1"/>
  <c r="O728" i="71"/>
  <c r="I708" i="71"/>
  <c r="J708" i="71" s="1"/>
  <c r="O708" i="71"/>
  <c r="I688" i="71"/>
  <c r="J688" i="71" s="1"/>
  <c r="O688" i="71"/>
  <c r="I668" i="71"/>
  <c r="J668" i="71" s="1"/>
  <c r="O668" i="71"/>
  <c r="I648" i="71"/>
  <c r="J648" i="71" s="1"/>
  <c r="O648" i="71"/>
  <c r="I628" i="71"/>
  <c r="J628" i="71" s="1"/>
  <c r="O628" i="71"/>
  <c r="I608" i="71"/>
  <c r="J608" i="71" s="1"/>
  <c r="O608" i="71"/>
  <c r="I588" i="71"/>
  <c r="J588" i="71" s="1"/>
  <c r="O588" i="71"/>
  <c r="I568" i="71"/>
  <c r="J568" i="71" s="1"/>
  <c r="O568" i="71"/>
  <c r="I548" i="71"/>
  <c r="J548" i="71" s="1"/>
  <c r="O548" i="71"/>
  <c r="I528" i="71"/>
  <c r="J528" i="71" s="1"/>
  <c r="O528" i="71"/>
  <c r="I508" i="71"/>
  <c r="J508" i="71" s="1"/>
  <c r="O508" i="71"/>
  <c r="I488" i="71"/>
  <c r="J488" i="71" s="1"/>
  <c r="O488" i="71"/>
  <c r="I468" i="71"/>
  <c r="J468" i="71" s="1"/>
  <c r="O468" i="71"/>
  <c r="I448" i="71"/>
  <c r="J448" i="71" s="1"/>
  <c r="O448" i="71"/>
  <c r="I428" i="71"/>
  <c r="J428" i="71" s="1"/>
  <c r="O428" i="71"/>
  <c r="I408" i="71"/>
  <c r="J408" i="71" s="1"/>
  <c r="O408" i="71"/>
  <c r="I388" i="71"/>
  <c r="J388" i="71" s="1"/>
  <c r="O388" i="71"/>
  <c r="I368" i="71"/>
  <c r="J368" i="71" s="1"/>
  <c r="O368" i="71"/>
  <c r="I348" i="71"/>
  <c r="J348" i="71" s="1"/>
  <c r="O348" i="71"/>
  <c r="I328" i="71"/>
  <c r="J328" i="71" s="1"/>
  <c r="O328" i="71"/>
  <c r="I308" i="71"/>
  <c r="J308" i="71" s="1"/>
  <c r="O308" i="71"/>
  <c r="I288" i="71"/>
  <c r="J288" i="71" s="1"/>
  <c r="O288" i="71"/>
  <c r="I268" i="71"/>
  <c r="J268" i="71" s="1"/>
  <c r="O268" i="71"/>
  <c r="I248" i="71"/>
  <c r="J248" i="71" s="1"/>
  <c r="O248" i="71"/>
  <c r="I228" i="71"/>
  <c r="J228" i="71" s="1"/>
  <c r="O228" i="71"/>
  <c r="I208" i="71"/>
  <c r="J208" i="71" s="1"/>
  <c r="O208" i="71"/>
  <c r="I188" i="71"/>
  <c r="J188" i="71" s="1"/>
  <c r="O188" i="71"/>
  <c r="I168" i="71"/>
  <c r="J168" i="71" s="1"/>
  <c r="O168" i="71"/>
  <c r="I148" i="71"/>
  <c r="J148" i="71" s="1"/>
  <c r="O148" i="71"/>
  <c r="I128" i="71"/>
  <c r="J128" i="71" s="1"/>
  <c r="O128" i="71"/>
  <c r="I108" i="71"/>
  <c r="J108" i="71" s="1"/>
  <c r="O108" i="71"/>
  <c r="I88" i="71"/>
  <c r="J88" i="71" s="1"/>
  <c r="O88" i="71"/>
  <c r="I68" i="71"/>
  <c r="J68" i="71" s="1"/>
  <c r="O68" i="71"/>
  <c r="I48" i="71"/>
  <c r="J48" i="71" s="1"/>
  <c r="O48" i="71"/>
  <c r="I28" i="71"/>
  <c r="J28" i="71" s="1"/>
  <c r="O28" i="71"/>
  <c r="I8" i="71"/>
  <c r="J8" i="71" s="1"/>
  <c r="O8" i="71"/>
  <c r="I1908" i="71"/>
  <c r="J1908" i="71" s="1"/>
  <c r="I647" i="71"/>
  <c r="J647" i="71" s="1"/>
  <c r="O647" i="71"/>
  <c r="O627" i="71"/>
  <c r="I627" i="71"/>
  <c r="J627" i="71" s="1"/>
  <c r="O607" i="71"/>
  <c r="I607" i="71"/>
  <c r="J607" i="71" s="1"/>
  <c r="I567" i="71"/>
  <c r="J567" i="71" s="1"/>
  <c r="O567" i="71"/>
  <c r="I487" i="71"/>
  <c r="J487" i="71" s="1"/>
  <c r="O487" i="71"/>
  <c r="O467" i="71"/>
  <c r="I467" i="71"/>
  <c r="J467" i="71" s="1"/>
  <c r="I447" i="71"/>
  <c r="J447" i="71" s="1"/>
  <c r="O447" i="71"/>
  <c r="I427" i="71"/>
  <c r="J427" i="71" s="1"/>
  <c r="O427" i="71"/>
  <c r="O387" i="71"/>
  <c r="I387" i="71"/>
  <c r="J387" i="71" s="1"/>
  <c r="O367" i="71"/>
  <c r="I367" i="71"/>
  <c r="J367" i="71" s="1"/>
  <c r="O347" i="71"/>
  <c r="I347" i="71"/>
  <c r="J347" i="71" s="1"/>
  <c r="I327" i="71"/>
  <c r="J327" i="71" s="1"/>
  <c r="O327" i="71"/>
  <c r="I307" i="71"/>
  <c r="J307" i="71" s="1"/>
  <c r="O307" i="71"/>
  <c r="I287" i="71"/>
  <c r="J287" i="71" s="1"/>
  <c r="O287" i="71"/>
  <c r="I267" i="71"/>
  <c r="J267" i="71" s="1"/>
  <c r="O267" i="71"/>
  <c r="O247" i="71"/>
  <c r="I247" i="71"/>
  <c r="J247" i="71" s="1"/>
  <c r="O227" i="71"/>
  <c r="I227" i="71"/>
  <c r="J227" i="71" s="1"/>
  <c r="I187" i="71"/>
  <c r="J187" i="71" s="1"/>
  <c r="O187" i="71"/>
  <c r="I167" i="71"/>
  <c r="J167" i="71" s="1"/>
  <c r="O167" i="71"/>
  <c r="I147" i="71"/>
  <c r="J147" i="71" s="1"/>
  <c r="O147" i="71"/>
  <c r="I127" i="71"/>
  <c r="J127" i="71" s="1"/>
  <c r="O127" i="71"/>
  <c r="I107" i="71"/>
  <c r="J107" i="71" s="1"/>
  <c r="O107" i="71"/>
  <c r="I87" i="71"/>
  <c r="J87" i="71" s="1"/>
  <c r="O87" i="71"/>
  <c r="I67" i="71"/>
  <c r="J67" i="71" s="1"/>
  <c r="O67" i="71"/>
  <c r="I47" i="71"/>
  <c r="J47" i="71" s="1"/>
  <c r="O47" i="71"/>
  <c r="I27" i="71"/>
  <c r="J27" i="71" s="1"/>
  <c r="O27" i="71"/>
  <c r="I7" i="71"/>
  <c r="J7" i="71" s="1"/>
  <c r="O7" i="71"/>
  <c r="I527" i="71"/>
  <c r="J527" i="71" s="1"/>
  <c r="I145" i="71"/>
  <c r="J145" i="71" s="1"/>
  <c r="O225" i="71"/>
  <c r="I225" i="71"/>
  <c r="J225" i="71" s="1"/>
  <c r="I205" i="71"/>
  <c r="J205" i="71" s="1"/>
  <c r="O205" i="71"/>
  <c r="I165" i="71"/>
  <c r="J165" i="71" s="1"/>
  <c r="O165" i="71"/>
  <c r="I85" i="71"/>
  <c r="J85" i="71" s="1"/>
  <c r="O85" i="71"/>
  <c r="I65" i="71"/>
  <c r="J65" i="71" s="1"/>
  <c r="O65" i="71"/>
  <c r="I25" i="71"/>
  <c r="J25" i="71" s="1"/>
  <c r="O25" i="71"/>
  <c r="I5" i="71"/>
  <c r="J5" i="71" s="1"/>
  <c r="O5" i="71"/>
  <c r="I1643" i="71"/>
  <c r="J1643" i="71" s="1"/>
  <c r="I1404" i="71"/>
  <c r="J1404" i="71" s="1"/>
  <c r="I324" i="71"/>
  <c r="J324" i="71" s="1"/>
  <c r="I125" i="71"/>
  <c r="J125" i="71" s="1"/>
  <c r="I1564" i="71"/>
  <c r="J1564" i="71" s="1"/>
  <c r="O1564" i="71"/>
  <c r="I1544" i="71"/>
  <c r="J1544" i="71" s="1"/>
  <c r="O1544" i="71"/>
  <c r="I1524" i="71"/>
  <c r="J1524" i="71" s="1"/>
  <c r="O1524" i="71"/>
  <c r="I1504" i="71"/>
  <c r="J1504" i="71" s="1"/>
  <c r="O1504" i="71"/>
  <c r="I1484" i="71"/>
  <c r="J1484" i="71" s="1"/>
  <c r="O1484" i="71"/>
  <c r="I1464" i="71"/>
  <c r="J1464" i="71" s="1"/>
  <c r="O1464" i="71"/>
  <c r="I1444" i="71"/>
  <c r="J1444" i="71" s="1"/>
  <c r="O1444" i="71"/>
  <c r="I1424" i="71"/>
  <c r="J1424" i="71" s="1"/>
  <c r="O1424" i="71"/>
  <c r="I1384" i="71"/>
  <c r="J1384" i="71" s="1"/>
  <c r="O1384" i="71"/>
  <c r="I1364" i="71"/>
  <c r="J1364" i="71" s="1"/>
  <c r="O1364" i="71"/>
  <c r="I1344" i="71"/>
  <c r="J1344" i="71" s="1"/>
  <c r="O1344" i="71"/>
  <c r="I1324" i="71"/>
  <c r="J1324" i="71" s="1"/>
  <c r="O1324" i="71"/>
  <c r="I1304" i="71"/>
  <c r="J1304" i="71" s="1"/>
  <c r="O1304" i="71"/>
  <c r="I1284" i="71"/>
  <c r="J1284" i="71" s="1"/>
  <c r="O1284" i="71"/>
  <c r="I1264" i="71"/>
  <c r="J1264" i="71" s="1"/>
  <c r="O1264" i="71"/>
  <c r="I1224" i="71"/>
  <c r="J1224" i="71" s="1"/>
  <c r="O1224" i="71"/>
  <c r="I1204" i="71"/>
  <c r="J1204" i="71" s="1"/>
  <c r="O1204" i="71"/>
  <c r="I1184" i="71"/>
  <c r="J1184" i="71" s="1"/>
  <c r="O1184" i="71"/>
  <c r="I1144" i="71"/>
  <c r="J1144" i="71" s="1"/>
  <c r="O1144" i="71"/>
  <c r="I1124" i="71"/>
  <c r="J1124" i="71" s="1"/>
  <c r="O1124" i="71"/>
  <c r="I1104" i="71"/>
  <c r="J1104" i="71" s="1"/>
  <c r="O1104" i="71"/>
  <c r="I1084" i="71"/>
  <c r="J1084" i="71" s="1"/>
  <c r="O1084" i="71"/>
  <c r="I1064" i="71"/>
  <c r="J1064" i="71" s="1"/>
  <c r="O1064" i="71"/>
  <c r="I1024" i="71"/>
  <c r="J1024" i="71" s="1"/>
  <c r="O1024" i="71"/>
  <c r="I1004" i="71"/>
  <c r="J1004" i="71" s="1"/>
  <c r="O1004" i="71"/>
  <c r="I984" i="71"/>
  <c r="J984" i="71" s="1"/>
  <c r="O984" i="71"/>
  <c r="O964" i="71"/>
  <c r="I964" i="71"/>
  <c r="J964" i="71" s="1"/>
  <c r="I944" i="71"/>
  <c r="J944" i="71" s="1"/>
  <c r="O944" i="71"/>
  <c r="I924" i="71"/>
  <c r="J924" i="71" s="1"/>
  <c r="O924" i="71"/>
  <c r="I904" i="71"/>
  <c r="J904" i="71" s="1"/>
  <c r="O904" i="71"/>
  <c r="I884" i="71"/>
  <c r="J884" i="71" s="1"/>
  <c r="O884" i="71"/>
  <c r="I864" i="71"/>
  <c r="J864" i="71" s="1"/>
  <c r="O864" i="71"/>
  <c r="I824" i="71"/>
  <c r="J824" i="71" s="1"/>
  <c r="O824" i="71"/>
  <c r="I804" i="71"/>
  <c r="J804" i="71" s="1"/>
  <c r="O804" i="71"/>
  <c r="I784" i="71"/>
  <c r="J784" i="71" s="1"/>
  <c r="O784" i="71"/>
  <c r="I744" i="71"/>
  <c r="J744" i="71" s="1"/>
  <c r="O744" i="71"/>
  <c r="I724" i="71"/>
  <c r="J724" i="71" s="1"/>
  <c r="O724" i="71"/>
  <c r="I704" i="71"/>
  <c r="J704" i="71" s="1"/>
  <c r="O704" i="71"/>
  <c r="I684" i="71"/>
  <c r="J684" i="71" s="1"/>
  <c r="O684" i="71"/>
  <c r="I664" i="71"/>
  <c r="J664" i="71" s="1"/>
  <c r="O664" i="71"/>
  <c r="I644" i="71"/>
  <c r="J644" i="71" s="1"/>
  <c r="O644" i="71"/>
  <c r="I624" i="71"/>
  <c r="J624" i="71" s="1"/>
  <c r="O624" i="71"/>
  <c r="I604" i="71"/>
  <c r="J604" i="71" s="1"/>
  <c r="O604" i="71"/>
  <c r="I584" i="71"/>
  <c r="J584" i="71" s="1"/>
  <c r="O584" i="71"/>
  <c r="I564" i="71"/>
  <c r="J564" i="71" s="1"/>
  <c r="O564" i="71"/>
  <c r="I544" i="71"/>
  <c r="J544" i="71" s="1"/>
  <c r="O544" i="71"/>
  <c r="I524" i="71"/>
  <c r="J524" i="71" s="1"/>
  <c r="O524" i="71"/>
  <c r="I504" i="71"/>
  <c r="J504" i="71" s="1"/>
  <c r="O504" i="71"/>
  <c r="I484" i="71"/>
  <c r="J484" i="71" s="1"/>
  <c r="O484" i="71"/>
  <c r="I464" i="71"/>
  <c r="J464" i="71" s="1"/>
  <c r="O464" i="71"/>
  <c r="I444" i="71"/>
  <c r="J444" i="71" s="1"/>
  <c r="O444" i="71"/>
  <c r="I424" i="71"/>
  <c r="J424" i="71" s="1"/>
  <c r="O424" i="71"/>
  <c r="I404" i="71"/>
  <c r="J404" i="71" s="1"/>
  <c r="O404" i="71"/>
  <c r="I384" i="71"/>
  <c r="J384" i="71" s="1"/>
  <c r="O384" i="71"/>
  <c r="I364" i="71"/>
  <c r="J364" i="71" s="1"/>
  <c r="O364" i="71"/>
  <c r="I344" i="71"/>
  <c r="J344" i="71" s="1"/>
  <c r="O344" i="71"/>
  <c r="I284" i="71"/>
  <c r="J284" i="71" s="1"/>
  <c r="O284" i="71"/>
  <c r="I264" i="71"/>
  <c r="J264" i="71" s="1"/>
  <c r="O264" i="71"/>
  <c r="I244" i="71"/>
  <c r="J244" i="71" s="1"/>
  <c r="O244" i="71"/>
  <c r="I224" i="71"/>
  <c r="J224" i="71" s="1"/>
  <c r="O224" i="71"/>
  <c r="I204" i="71"/>
  <c r="J204" i="71" s="1"/>
  <c r="O204" i="71"/>
  <c r="I184" i="71"/>
  <c r="J184" i="71" s="1"/>
  <c r="O184" i="71"/>
  <c r="I164" i="71"/>
  <c r="J164" i="71" s="1"/>
  <c r="O164" i="71"/>
  <c r="I144" i="71"/>
  <c r="J144" i="71" s="1"/>
  <c r="O144" i="71"/>
  <c r="I124" i="71"/>
  <c r="J124" i="71" s="1"/>
  <c r="O124" i="71"/>
  <c r="I104" i="71"/>
  <c r="J104" i="71" s="1"/>
  <c r="O104" i="71"/>
  <c r="I84" i="71"/>
  <c r="J84" i="71" s="1"/>
  <c r="O84" i="71"/>
  <c r="I64" i="71"/>
  <c r="J64" i="71" s="1"/>
  <c r="O64" i="71"/>
  <c r="I44" i="71"/>
  <c r="J44" i="71" s="1"/>
  <c r="O44" i="71"/>
  <c r="I24" i="71"/>
  <c r="J24" i="71" s="1"/>
  <c r="O24" i="71"/>
  <c r="I4" i="71"/>
  <c r="J4" i="71" s="1"/>
  <c r="O4" i="71"/>
  <c r="I323" i="71"/>
  <c r="J323" i="71" s="1"/>
  <c r="I105" i="71"/>
  <c r="J105" i="71" s="1"/>
  <c r="I1623" i="71"/>
  <c r="J1623" i="71" s="1"/>
  <c r="O1623" i="71"/>
  <c r="I1603" i="71"/>
  <c r="J1603" i="71" s="1"/>
  <c r="O1603" i="71"/>
  <c r="I1583" i="71"/>
  <c r="J1583" i="71" s="1"/>
  <c r="O1583" i="71"/>
  <c r="I1563" i="71"/>
  <c r="J1563" i="71" s="1"/>
  <c r="O1563" i="71"/>
  <c r="I1523" i="71"/>
  <c r="J1523" i="71" s="1"/>
  <c r="O1523" i="71"/>
  <c r="I1503" i="71"/>
  <c r="J1503" i="71" s="1"/>
  <c r="O1503" i="71"/>
  <c r="I1483" i="71"/>
  <c r="J1483" i="71" s="1"/>
  <c r="O1483" i="71"/>
  <c r="I1463" i="71"/>
  <c r="J1463" i="71" s="1"/>
  <c r="O1463" i="71"/>
  <c r="I1443" i="71"/>
  <c r="J1443" i="71" s="1"/>
  <c r="O1443" i="71"/>
  <c r="I1423" i="71"/>
  <c r="J1423" i="71" s="1"/>
  <c r="O1423" i="71"/>
  <c r="I1403" i="71"/>
  <c r="J1403" i="71" s="1"/>
  <c r="O1403" i="71"/>
  <c r="I1383" i="71"/>
  <c r="J1383" i="71" s="1"/>
  <c r="O1383" i="71"/>
  <c r="I1363" i="71"/>
  <c r="J1363" i="71" s="1"/>
  <c r="O1363" i="71"/>
  <c r="I1343" i="71"/>
  <c r="J1343" i="71" s="1"/>
  <c r="O1343" i="71"/>
  <c r="I1323" i="71"/>
  <c r="J1323" i="71" s="1"/>
  <c r="O1323" i="71"/>
  <c r="I1303" i="71"/>
  <c r="J1303" i="71" s="1"/>
  <c r="O1303" i="71"/>
  <c r="I1283" i="71"/>
  <c r="J1283" i="71" s="1"/>
  <c r="O1283" i="71"/>
  <c r="I1263" i="71"/>
  <c r="J1263" i="71" s="1"/>
  <c r="O1263" i="71"/>
  <c r="I1243" i="71"/>
  <c r="J1243" i="71" s="1"/>
  <c r="O1243" i="71"/>
  <c r="I1203" i="71"/>
  <c r="J1203" i="71" s="1"/>
  <c r="O1203" i="71"/>
  <c r="I1183" i="71"/>
  <c r="J1183" i="71" s="1"/>
  <c r="O1183" i="71"/>
  <c r="O1163" i="71"/>
  <c r="I1163" i="71"/>
  <c r="J1163" i="71" s="1"/>
  <c r="I1143" i="71"/>
  <c r="J1143" i="71" s="1"/>
  <c r="O1143" i="71"/>
  <c r="I1123" i="71"/>
  <c r="J1123" i="71" s="1"/>
  <c r="O1123" i="71"/>
  <c r="I1103" i="71"/>
  <c r="J1103" i="71" s="1"/>
  <c r="O1103" i="71"/>
  <c r="I1083" i="71"/>
  <c r="J1083" i="71" s="1"/>
  <c r="O1083" i="71"/>
  <c r="I1063" i="71"/>
  <c r="J1063" i="71" s="1"/>
  <c r="O1063" i="71"/>
  <c r="O1043" i="71"/>
  <c r="I1043" i="71"/>
  <c r="J1043" i="71" s="1"/>
  <c r="I1023" i="71"/>
  <c r="J1023" i="71" s="1"/>
  <c r="O1023" i="71"/>
  <c r="I1003" i="71"/>
  <c r="J1003" i="71" s="1"/>
  <c r="O1003" i="71"/>
  <c r="I983" i="71"/>
  <c r="J983" i="71" s="1"/>
  <c r="O983" i="71"/>
  <c r="I943" i="71"/>
  <c r="J943" i="71" s="1"/>
  <c r="O943" i="71"/>
  <c r="I923" i="71"/>
  <c r="J923" i="71" s="1"/>
  <c r="O923" i="71"/>
  <c r="I903" i="71"/>
  <c r="J903" i="71" s="1"/>
  <c r="O903" i="71"/>
  <c r="I863" i="71"/>
  <c r="J863" i="71" s="1"/>
  <c r="O863" i="71"/>
  <c r="I843" i="71"/>
  <c r="J843" i="71" s="1"/>
  <c r="O843" i="71"/>
  <c r="I823" i="71"/>
  <c r="J823" i="71" s="1"/>
  <c r="O823" i="71"/>
  <c r="I803" i="71"/>
  <c r="J803" i="71" s="1"/>
  <c r="O803" i="71"/>
  <c r="I783" i="71"/>
  <c r="J783" i="71" s="1"/>
  <c r="O783" i="71"/>
  <c r="I743" i="71"/>
  <c r="J743" i="71" s="1"/>
  <c r="O743" i="71"/>
  <c r="I723" i="71"/>
  <c r="J723" i="71" s="1"/>
  <c r="O723" i="71"/>
  <c r="I703" i="71"/>
  <c r="J703" i="71" s="1"/>
  <c r="O703" i="71"/>
  <c r="I683" i="71"/>
  <c r="J683" i="71" s="1"/>
  <c r="O683" i="71"/>
  <c r="I663" i="71"/>
  <c r="J663" i="71" s="1"/>
  <c r="O663" i="71"/>
  <c r="I643" i="71"/>
  <c r="J643" i="71" s="1"/>
  <c r="O643" i="71"/>
  <c r="I623" i="71"/>
  <c r="J623" i="71" s="1"/>
  <c r="O623" i="71"/>
  <c r="I603" i="71"/>
  <c r="J603" i="71" s="1"/>
  <c r="O603" i="71"/>
  <c r="I583" i="71"/>
  <c r="J583" i="71" s="1"/>
  <c r="O583" i="71"/>
  <c r="I563" i="71"/>
  <c r="J563" i="71" s="1"/>
  <c r="O563" i="71"/>
  <c r="I543" i="71"/>
  <c r="J543" i="71" s="1"/>
  <c r="O543" i="71"/>
  <c r="I523" i="71"/>
  <c r="J523" i="71" s="1"/>
  <c r="O523" i="71"/>
  <c r="I503" i="71"/>
  <c r="J503" i="71" s="1"/>
  <c r="O503" i="71"/>
  <c r="I483" i="71"/>
  <c r="J483" i="71" s="1"/>
  <c r="O483" i="71"/>
  <c r="I463" i="71"/>
  <c r="J463" i="71" s="1"/>
  <c r="O463" i="71"/>
  <c r="I423" i="71"/>
  <c r="J423" i="71" s="1"/>
  <c r="O423" i="71"/>
  <c r="I403" i="71"/>
  <c r="J403" i="71" s="1"/>
  <c r="O403" i="71"/>
  <c r="I363" i="71"/>
  <c r="J363" i="71" s="1"/>
  <c r="O363" i="71"/>
  <c r="I343" i="71"/>
  <c r="J343" i="71" s="1"/>
  <c r="O343" i="71"/>
  <c r="I303" i="71"/>
  <c r="J303" i="71" s="1"/>
  <c r="O303" i="71"/>
  <c r="I283" i="71"/>
  <c r="J283" i="71" s="1"/>
  <c r="O283" i="71"/>
  <c r="I263" i="71"/>
  <c r="J263" i="71" s="1"/>
  <c r="O263" i="71"/>
  <c r="I243" i="71"/>
  <c r="J243" i="71" s="1"/>
  <c r="O243" i="71"/>
  <c r="I223" i="71"/>
  <c r="J223" i="71" s="1"/>
  <c r="O223" i="71"/>
  <c r="I203" i="71"/>
  <c r="J203" i="71" s="1"/>
  <c r="O203" i="71"/>
  <c r="I183" i="71"/>
  <c r="J183" i="71" s="1"/>
  <c r="O183" i="71"/>
  <c r="I163" i="71"/>
  <c r="J163" i="71" s="1"/>
  <c r="O163" i="71"/>
  <c r="I143" i="71"/>
  <c r="J143" i="71" s="1"/>
  <c r="O143" i="71"/>
  <c r="I123" i="71"/>
  <c r="J123" i="71" s="1"/>
  <c r="O123" i="71"/>
  <c r="I103" i="71"/>
  <c r="J103" i="71" s="1"/>
  <c r="O103" i="71"/>
  <c r="I83" i="71"/>
  <c r="J83" i="71" s="1"/>
  <c r="O83" i="71"/>
  <c r="I63" i="71"/>
  <c r="J63" i="71" s="1"/>
  <c r="O63" i="71"/>
  <c r="I43" i="71"/>
  <c r="J43" i="71" s="1"/>
  <c r="O43" i="71"/>
  <c r="I3" i="71"/>
  <c r="J3" i="71" s="1"/>
  <c r="O3" i="71"/>
  <c r="I1543" i="71"/>
  <c r="J1543" i="71" s="1"/>
  <c r="I764" i="71"/>
  <c r="J764" i="71" s="1"/>
  <c r="I59" i="71"/>
  <c r="J59" i="71" s="1"/>
  <c r="O59" i="71"/>
  <c r="I155" i="71"/>
  <c r="J155" i="71" s="1"/>
  <c r="O155" i="71"/>
  <c r="I135" i="71"/>
  <c r="J135" i="71" s="1"/>
  <c r="O135" i="71"/>
  <c r="I115" i="71"/>
  <c r="J115" i="71" s="1"/>
  <c r="O115" i="71"/>
  <c r="I95" i="71"/>
  <c r="J95" i="71" s="1"/>
  <c r="O95" i="71"/>
  <c r="I75" i="71"/>
  <c r="J75" i="71" s="1"/>
  <c r="O75" i="71"/>
  <c r="I55" i="71"/>
  <c r="J55" i="71" s="1"/>
  <c r="O55" i="71"/>
  <c r="I35" i="71"/>
  <c r="J35" i="71" s="1"/>
  <c r="O35" i="71"/>
  <c r="I15" i="71"/>
  <c r="J15" i="71" s="1"/>
  <c r="O15" i="71"/>
  <c r="I92" i="71"/>
  <c r="J92" i="71" s="1"/>
  <c r="I74" i="71"/>
  <c r="J74" i="71" s="1"/>
  <c r="O74" i="71"/>
  <c r="I54" i="71"/>
  <c r="J54" i="71" s="1"/>
  <c r="O54" i="71"/>
  <c r="I34" i="71"/>
  <c r="J34" i="71" s="1"/>
  <c r="O34" i="71"/>
  <c r="I14" i="71"/>
  <c r="J14" i="71" s="1"/>
  <c r="O14" i="71"/>
  <c r="I72" i="71"/>
  <c r="J72" i="71" s="1"/>
  <c r="O72" i="71"/>
  <c r="I52" i="71"/>
  <c r="J52" i="71" s="1"/>
  <c r="O52" i="71"/>
  <c r="I32" i="71"/>
  <c r="J32" i="71" s="1"/>
  <c r="O32" i="71"/>
  <c r="I12" i="71"/>
  <c r="J12" i="71" s="1"/>
  <c r="O12" i="71"/>
  <c r="I350" i="71"/>
  <c r="J350" i="71" s="1"/>
  <c r="O350" i="71"/>
  <c r="I330" i="71"/>
  <c r="J330" i="71" s="1"/>
  <c r="O330" i="71"/>
  <c r="I310" i="71"/>
  <c r="J310" i="71" s="1"/>
  <c r="O310" i="71"/>
  <c r="I290" i="71"/>
  <c r="J290" i="71" s="1"/>
  <c r="O290" i="71"/>
  <c r="I270" i="71"/>
  <c r="J270" i="71" s="1"/>
  <c r="O270" i="71"/>
  <c r="I250" i="71"/>
  <c r="J250" i="71" s="1"/>
  <c r="O250" i="71"/>
  <c r="I230" i="71"/>
  <c r="J230" i="71" s="1"/>
  <c r="O230" i="71"/>
  <c r="I210" i="71"/>
  <c r="J210" i="71" s="1"/>
  <c r="O210" i="71"/>
  <c r="I190" i="71"/>
  <c r="J190" i="71" s="1"/>
  <c r="O190" i="71"/>
  <c r="I170" i="71"/>
  <c r="J170" i="71" s="1"/>
  <c r="O170" i="71"/>
  <c r="I150" i="71"/>
  <c r="J150" i="71" s="1"/>
  <c r="O150" i="71"/>
  <c r="I130" i="71"/>
  <c r="J130" i="71" s="1"/>
  <c r="O130" i="71"/>
  <c r="I110" i="71"/>
  <c r="J110" i="71" s="1"/>
  <c r="O110" i="71"/>
  <c r="I90" i="71"/>
  <c r="J90" i="71" s="1"/>
  <c r="O90" i="71"/>
  <c r="I70" i="71"/>
  <c r="J70" i="71" s="1"/>
  <c r="O70" i="71"/>
  <c r="I50" i="71"/>
  <c r="J50" i="71" s="1"/>
  <c r="O50" i="71"/>
  <c r="I30" i="71"/>
  <c r="J30" i="71" s="1"/>
  <c r="O30" i="71"/>
  <c r="I10" i="71"/>
  <c r="J10" i="71" s="1"/>
  <c r="O10" i="71"/>
  <c r="I39" i="71"/>
  <c r="J39" i="71" s="1"/>
</calcChain>
</file>

<file path=xl/sharedStrings.xml><?xml version="1.0" encoding="utf-8"?>
<sst xmlns="http://schemas.openxmlformats.org/spreadsheetml/2006/main" count="6929" uniqueCount="1105">
  <si>
    <t>UT</t>
  </si>
  <si>
    <t>Nome Vulgar</t>
  </si>
  <si>
    <t>Área de efetiva exploração da UT (ha)</t>
  </si>
  <si>
    <t>Jatobá</t>
  </si>
  <si>
    <t>Cumaru</t>
  </si>
  <si>
    <t>Muiracatiara</t>
  </si>
  <si>
    <t>Tauari</t>
  </si>
  <si>
    <t>Copaíba</t>
  </si>
  <si>
    <t>Itaúba</t>
  </si>
  <si>
    <t>Sapucaia</t>
  </si>
  <si>
    <t>Mirindiba</t>
  </si>
  <si>
    <t>Louro</t>
  </si>
  <si>
    <t>Morototó</t>
  </si>
  <si>
    <t>Melancieira</t>
  </si>
  <si>
    <t>Taxi</t>
  </si>
  <si>
    <t>Amapá</t>
  </si>
  <si>
    <t>Ingá</t>
  </si>
  <si>
    <t>Cedro</t>
  </si>
  <si>
    <t>Virola</t>
  </si>
  <si>
    <t>Matamatá</t>
  </si>
  <si>
    <t>Marupá</t>
  </si>
  <si>
    <t>Casca Seca</t>
  </si>
  <si>
    <t>Timborana</t>
  </si>
  <si>
    <t>Sucupira</t>
  </si>
  <si>
    <t>Orelha-De-Macaco</t>
  </si>
  <si>
    <t>Axixá</t>
  </si>
  <si>
    <t>Barrote</t>
  </si>
  <si>
    <t>Freijó</t>
  </si>
  <si>
    <t>Sumaúma</t>
  </si>
  <si>
    <t>Tatajuba</t>
  </si>
  <si>
    <t>Maçaranduba</t>
  </si>
  <si>
    <t>Jarana</t>
  </si>
  <si>
    <t>Abiurana</t>
  </si>
  <si>
    <t>Pequi</t>
  </si>
  <si>
    <t>Cupiúba</t>
  </si>
  <si>
    <t>Abiu</t>
  </si>
  <si>
    <t>Gameleira</t>
  </si>
  <si>
    <t>Castanheira</t>
  </si>
  <si>
    <t>Jutaí</t>
  </si>
  <si>
    <t>Anani</t>
  </si>
  <si>
    <t>Angelim-Pedra</t>
  </si>
  <si>
    <t>Guajará-Bolacha</t>
  </si>
  <si>
    <t>Macacaúba</t>
  </si>
  <si>
    <t>Mututi</t>
  </si>
  <si>
    <t>Sucuúba</t>
  </si>
  <si>
    <t>Tamburi</t>
  </si>
  <si>
    <t>Breu</t>
  </si>
  <si>
    <t>Cajuaçu</t>
  </si>
  <si>
    <t>Envira</t>
  </si>
  <si>
    <t>Escorrega-Macaco</t>
  </si>
  <si>
    <t>Fava-Amargosa</t>
  </si>
  <si>
    <t>Garapa</t>
  </si>
  <si>
    <t>Mandiocão</t>
  </si>
  <si>
    <t>Miraúba</t>
  </si>
  <si>
    <t>Mururé</t>
  </si>
  <si>
    <t>Pau-Jacaré</t>
  </si>
  <si>
    <t>Muirapixuna</t>
  </si>
  <si>
    <t>Quina</t>
  </si>
  <si>
    <t>Orelha-de-Macaco</t>
  </si>
  <si>
    <t>Amarelinho</t>
  </si>
  <si>
    <t>Amescla</t>
  </si>
  <si>
    <t>Angelim-Vermelho</t>
  </si>
  <si>
    <t>Araracanga</t>
  </si>
  <si>
    <t>Axuá</t>
  </si>
  <si>
    <t>Bucheira</t>
  </si>
  <si>
    <t>Burra-Leiteira</t>
  </si>
  <si>
    <t>Cajá</t>
  </si>
  <si>
    <t>Camurim</t>
  </si>
  <si>
    <t>Carapanaúba</t>
  </si>
  <si>
    <t>Castanhola</t>
  </si>
  <si>
    <t>Caucho</t>
  </si>
  <si>
    <t>Cedrarana</t>
  </si>
  <si>
    <t>Cupuaçurana</t>
  </si>
  <si>
    <t>Fava</t>
  </si>
  <si>
    <t>Fava-Bolota</t>
  </si>
  <si>
    <t>Fava-De-Tucupi</t>
  </si>
  <si>
    <t>Faveira-Arara</t>
  </si>
  <si>
    <t>Folha-Santa</t>
  </si>
  <si>
    <t>Gogó-De-Guariba</t>
  </si>
  <si>
    <t>Goiabinha</t>
  </si>
  <si>
    <t>Gombeira</t>
  </si>
  <si>
    <t>Guariúba</t>
  </si>
  <si>
    <t>Janitá</t>
  </si>
  <si>
    <t>Jará</t>
  </si>
  <si>
    <t>João-Mole</t>
  </si>
  <si>
    <t>Lacre</t>
  </si>
  <si>
    <t>Louro-Amarelo</t>
  </si>
  <si>
    <t>Mandioqueira</t>
  </si>
  <si>
    <t>Marfim</t>
  </si>
  <si>
    <t>Marimari</t>
  </si>
  <si>
    <t>Munguba</t>
  </si>
  <si>
    <t>Papo-De-Mutum</t>
  </si>
  <si>
    <t>Parapará</t>
  </si>
  <si>
    <t>Pau-De-Macaco</t>
  </si>
  <si>
    <t>Pau-De-Remo</t>
  </si>
  <si>
    <t>Pau-Preto</t>
  </si>
  <si>
    <t>Pente-De-Macaco</t>
  </si>
  <si>
    <t>Pororoca</t>
  </si>
  <si>
    <t>Quarubarana</t>
  </si>
  <si>
    <t>Tento</t>
  </si>
  <si>
    <t>Uruazeiro</t>
  </si>
  <si>
    <t>Ipê-amarelo</t>
  </si>
  <si>
    <t>QF</t>
  </si>
  <si>
    <t>Nome Científico</t>
  </si>
  <si>
    <t>Alexa grandiflora Ducke</t>
  </si>
  <si>
    <t>Anacardium curatellaefolium A.St.-Hil.</t>
  </si>
  <si>
    <t>Anacardium giganteum Hanck ex Engl.</t>
  </si>
  <si>
    <t>Anacardium microcarpum Ducke</t>
  </si>
  <si>
    <t>Anacardium occidentale L.</t>
  </si>
  <si>
    <t>Anacardium sp.</t>
  </si>
  <si>
    <t>Anadenanthera colubrina (Vell.) Brenan</t>
  </si>
  <si>
    <t>Acrocomia aculeata (Jacq.) Lodd. ex Mart.</t>
  </si>
  <si>
    <t>Agonandra brasiliensis Miers</t>
  </si>
  <si>
    <t>Aiouea saligna Meisn.</t>
  </si>
  <si>
    <t>Aspidosperma tomentosum Mart.</t>
  </si>
  <si>
    <t>Astrocaryum gynacanthum Mart.</t>
  </si>
  <si>
    <t>Astrocaryum vulgare Mart.</t>
  </si>
  <si>
    <t>Astronium graveolens Jacq.</t>
  </si>
  <si>
    <t>Aspidosperma excelsum Benth.</t>
  </si>
  <si>
    <t>Aspidosperma inundatum Ducke</t>
  </si>
  <si>
    <t>Aspidosperma macrocarpon Mart.</t>
  </si>
  <si>
    <t>Andira inermis (W.Wright.) Kunth ex DC.</t>
  </si>
  <si>
    <t>Andira parviflora Ducke</t>
  </si>
  <si>
    <t>Andira stipulacea Benth.</t>
  </si>
  <si>
    <t>Anadenanthera obliqua (Benth.) Brenan</t>
  </si>
  <si>
    <t>Artocarpus altilis (Park.) J.R.Forst.</t>
  </si>
  <si>
    <t>Artocarpus integrifolia L.f.</t>
  </si>
  <si>
    <t>Aspidosperma carapanauba Pichon.</t>
  </si>
  <si>
    <t>Annona coriacea Mart.</t>
  </si>
  <si>
    <t>Annona reticulata L.</t>
  </si>
  <si>
    <t>Apeiba albiflora Ducke</t>
  </si>
  <si>
    <t>Apeiba tibourbou Aubl.</t>
  </si>
  <si>
    <t>Apuleia ferrea Mart.</t>
  </si>
  <si>
    <t>Apuleia leiocarpa (Vogel) J.F.Macbr.</t>
  </si>
  <si>
    <t>Apuleia molaris Spruce ex Benth.</t>
  </si>
  <si>
    <t>Aspidosperma sp.</t>
  </si>
  <si>
    <t>Aspidosperma spruceanum Benth. ex Müll.Arg.</t>
  </si>
  <si>
    <t>Averrhoa carambola L.</t>
  </si>
  <si>
    <t>Bactris gasipaes Kunth</t>
  </si>
  <si>
    <t>Bactris maraja Mart.</t>
  </si>
  <si>
    <t>Bagassa guianensis Aubl.</t>
  </si>
  <si>
    <t>Balizia pedicellaris (DC.) Barneby &amp; J.W.Grimes</t>
  </si>
  <si>
    <t>Bellucia sp.</t>
  </si>
  <si>
    <t>Bertholletia excelsa Humb. &amp; Bonpl.</t>
  </si>
  <si>
    <t>Bixa orellana L.</t>
  </si>
  <si>
    <t>Byrsonima crassifolia H.B.K.</t>
  </si>
  <si>
    <t>Bowdichia virgilioides Kunth</t>
  </si>
  <si>
    <t>Brosimum angustifolium Ducke</t>
  </si>
  <si>
    <t>Brosimum guianense (Aubl.) Huber</t>
  </si>
  <si>
    <t>Brosimum parinarioides Ducke</t>
  </si>
  <si>
    <t>Brosimum potabile Ducke</t>
  </si>
  <si>
    <t>Bombax munguba Mart.</t>
  </si>
  <si>
    <t>Bombax paraense Ducke</t>
  </si>
  <si>
    <t>Bowdichia nitida Spruce</t>
  </si>
  <si>
    <t>Buchenavia capitata (Vahl) Eichler</t>
  </si>
  <si>
    <t>Buchenavia grandis Ducke</t>
  </si>
  <si>
    <t>Bursera leptophloeos (Mart.) Engl.</t>
  </si>
  <si>
    <t>Astronium lecointei Ducke</t>
  </si>
  <si>
    <t>Attalea dubia (Mart.) Burret</t>
  </si>
  <si>
    <t>Attalea phalerata Mart ex Spreng.</t>
  </si>
  <si>
    <t>Cecropia paraensis Huber</t>
  </si>
  <si>
    <t>Cecropia peltata L.</t>
  </si>
  <si>
    <t>Caryocar villosum (Aubl.) Pers.</t>
  </si>
  <si>
    <t>Callisthene major Mart.</t>
  </si>
  <si>
    <t>Calophyllum brasiliense Cambess.</t>
  </si>
  <si>
    <t>Calycorectes sellowianus O.Berg</t>
  </si>
  <si>
    <t>Caesalpinia ferrea Mart. ex Tul.</t>
  </si>
  <si>
    <t>Caesalpinia paraensis Ducke</t>
  </si>
  <si>
    <t>Callisthene fasciculata Mart.</t>
  </si>
  <si>
    <t>Cariniana legalis (Mart.) Kuntze</t>
  </si>
  <si>
    <t>Cariniana rubra Gardner ex Miers</t>
  </si>
  <si>
    <t>Caryocar glabrum (Aubl.) Pers.</t>
  </si>
  <si>
    <t>Calyptranthes lucida Mart. ex DC. var. lucida</t>
  </si>
  <si>
    <t>Campsiandra comosa Benth.</t>
  </si>
  <si>
    <t>Capirona huberiana Ducke</t>
  </si>
  <si>
    <t>Caraipa densiflora Mart.</t>
  </si>
  <si>
    <t>Caraipa excelsa Ducke</t>
  </si>
  <si>
    <t>Carapa guianensis Aubl.</t>
  </si>
  <si>
    <t>Casearia ulmifolia Vahl ex Vent.</t>
  </si>
  <si>
    <t>Cassia spruceana Benth.</t>
  </si>
  <si>
    <t>Castilla ulei Warb.</t>
  </si>
  <si>
    <t>Catostemma albuquerquei Paula</t>
  </si>
  <si>
    <t>Cenostigma tocantinum Ducke</t>
  </si>
  <si>
    <t>Chorisia insignis H.B.K.</t>
  </si>
  <si>
    <t>Chrysophyllum argenteum subsp. auratum (Miq.) T.D.Penn.</t>
  </si>
  <si>
    <t>Copaifera guianensis Desf.</t>
  </si>
  <si>
    <t>Clarisia racemifera Huber</t>
  </si>
  <si>
    <t>Clarisia racemosa Ruiz &amp; Pav.</t>
  </si>
  <si>
    <t>Chrysophyllum prieurii A.DC.</t>
  </si>
  <si>
    <t>Chrysophyllum sp.</t>
  </si>
  <si>
    <t>Cinnamomum pyrifolium (Nees &amp; Mart. ex Nees) D.Don</t>
  </si>
  <si>
    <t>Coccoloba peltigera Meisn.</t>
  </si>
  <si>
    <t>Cochlospermum sp.</t>
  </si>
  <si>
    <t>Cocos nucifera L.</t>
  </si>
  <si>
    <t>Cedrela fissilis Vell.</t>
  </si>
  <si>
    <t>Cedrela odorata L.</t>
  </si>
  <si>
    <t>Cedrelinga catenaeformis Ducke</t>
  </si>
  <si>
    <t>Ceiba pentandra (L.) Gaertn.</t>
  </si>
  <si>
    <t>Celtis spinosa Spreng.</t>
  </si>
  <si>
    <t>Didymopanax calvum Decne. &amp; Planch.</t>
  </si>
  <si>
    <t>Dimorphandra mollis Benth.</t>
  </si>
  <si>
    <t>Dimorphandra multiflora Ducke</t>
  </si>
  <si>
    <t>Dimorphandra parviflora Spruce ex Benth.</t>
  </si>
  <si>
    <t>Dimorphandra sp.</t>
  </si>
  <si>
    <t>Dimorphandra wilsonii Rizzini</t>
  </si>
  <si>
    <t>Dinizia excelsa Ducke</t>
  </si>
  <si>
    <t>Dalbergia cearensis Ducke</t>
  </si>
  <si>
    <t>Cordia goeldiana Huber</t>
  </si>
  <si>
    <t>Cordia trichotoma (Vell.) Arrab.</t>
  </si>
  <si>
    <t>Cordia umbraculifera DC.</t>
  </si>
  <si>
    <t>Couepia bracteosa Benth.</t>
  </si>
  <si>
    <t>Cordia alliodora (Ruiz &amp; Pav.) Oken</t>
  </si>
  <si>
    <t>Cordia bicolor A.DC.</t>
  </si>
  <si>
    <t>Curatella americana L.</t>
  </si>
  <si>
    <t>Couma guianensis Aubl.</t>
  </si>
  <si>
    <t>Couratari guianensis Aubl.</t>
  </si>
  <si>
    <t>Coutarea hexandra (Jacq.) K.Schum.</t>
  </si>
  <si>
    <t>Dalbergia spruceana Benth.</t>
  </si>
  <si>
    <t>Dialium guianense (Aubl.) Sandwith</t>
  </si>
  <si>
    <t>Dipteryx odorata (Aubl.) Willd.</t>
  </si>
  <si>
    <t>Dodonaea viscosa (L.) Jacq.</t>
  </si>
  <si>
    <t>Duguetia flagellaris Huber</t>
  </si>
  <si>
    <t>Duguetia sp.</t>
  </si>
  <si>
    <t>Enterolobium contortisiliquum (Vell.) Morong</t>
  </si>
  <si>
    <t>Eschweilera coriacea (DC.) S.A.Mori</t>
  </si>
  <si>
    <t>Eschweilera grandiflora (Aubl.) Sandwith</t>
  </si>
  <si>
    <t>Eschweilera ovata (Cambess.) Miers</t>
  </si>
  <si>
    <t>Eschweilera sp.</t>
  </si>
  <si>
    <t>Eschweilera tenuifolia (O.Berg) Miers</t>
  </si>
  <si>
    <t>Erisma calcaratum (Link) Warm.</t>
  </si>
  <si>
    <t>Erisma uncinatum Warm.</t>
  </si>
  <si>
    <t>Erythrina falcata Benth.</t>
  </si>
  <si>
    <t>Etaballia guianensis Benth.</t>
  </si>
  <si>
    <t>Enterolobium maximum Ducke</t>
  </si>
  <si>
    <t>Enterolobium schomburgkii (Benth.) Benth.</t>
  </si>
  <si>
    <t>Erythrina mulungu Mart.</t>
  </si>
  <si>
    <t>Diplotropis purpurea (Rich.) Amshoff</t>
  </si>
  <si>
    <t>Diplotropis racemosa (Hoehne) Amshoff</t>
  </si>
  <si>
    <t>Guarea kunthiana A.Juss.</t>
  </si>
  <si>
    <t>Guatteria amazonica R.E.Fr.</t>
  </si>
  <si>
    <t>Guazuma ulmifolia Lam.</t>
  </si>
  <si>
    <t>Genipa americana L.</t>
  </si>
  <si>
    <t>Eugenia sp.</t>
  </si>
  <si>
    <t>Eucalyptus grandis Hill ex Maiden</t>
  </si>
  <si>
    <t>Ficus paraensis Miq.</t>
  </si>
  <si>
    <t>Ficus trigona L.f.</t>
  </si>
  <si>
    <t>Euterpe oleracea Mart.</t>
  </si>
  <si>
    <t>Euxylophora paraensis Huber</t>
  </si>
  <si>
    <t>Ficus guianensis Desv.</t>
  </si>
  <si>
    <t>Goupia glabra Aubl.</t>
  </si>
  <si>
    <t>Himatanthus sucuuba (Spruce ex Müll.Arg.) Woodson</t>
  </si>
  <si>
    <t>Hymenaea capanema Ducke</t>
  </si>
  <si>
    <t>Hymenaea courbaril L.</t>
  </si>
  <si>
    <t>Inga paraensis Ducke</t>
  </si>
  <si>
    <t>Iryanthera elliptica Ducke</t>
  </si>
  <si>
    <t>Hymenolobium petraeum Ducke</t>
  </si>
  <si>
    <t>Gustavia augusta L.</t>
  </si>
  <si>
    <t>Helicostylis podogyne Ducke</t>
  </si>
  <si>
    <t>Hevea brasiliensis Müll.Arg.</t>
  </si>
  <si>
    <t>Luehea divaricata Mart.</t>
  </si>
  <si>
    <t>Licania macrophylla Benth.</t>
  </si>
  <si>
    <t>Licania pendula Benth.</t>
  </si>
  <si>
    <t>Jacaranda copaia (Aubl.) D.Don</t>
  </si>
  <si>
    <t>Jacaranda cuspidifolia Mart.</t>
  </si>
  <si>
    <t>Jacaratia spinosa (Aubl.) A.DC.</t>
  </si>
  <si>
    <t>Iryanthera lancifolia Ducke</t>
  </si>
  <si>
    <t>Jacaranda brasiliana (Lam.) Pers.</t>
  </si>
  <si>
    <t>Lecointea amazonica Ducke</t>
  </si>
  <si>
    <t>Lecythis chartacea O.Berg</t>
  </si>
  <si>
    <t>Lecythis idatimon Aubl.</t>
  </si>
  <si>
    <t>Lecythis pisonis Cambess.</t>
  </si>
  <si>
    <t>Kielmeyera variabilis Mart.</t>
  </si>
  <si>
    <t>Lacmellea arborescens (Müll.Arg.) Monach.</t>
  </si>
  <si>
    <t>Lacunaria jenmani (Oliv.) Ducke</t>
  </si>
  <si>
    <t>Licaria cannella (Meisn.) Kosterm.</t>
  </si>
  <si>
    <t>Maclura tinctoria (L.) D.Don ex Steud.</t>
  </si>
  <si>
    <t>Macrolobium acacifolium (Benth.) Benth.</t>
  </si>
  <si>
    <t>Macrolobium latifolium Vogel</t>
  </si>
  <si>
    <t>Macrosamanea pedicellaris (DC.) Kleinh.</t>
  </si>
  <si>
    <t>Mangifera indica L.</t>
  </si>
  <si>
    <t>Melanoxylon brauna Schott</t>
  </si>
  <si>
    <t>Maprounea guianensis Aubl.</t>
  </si>
  <si>
    <t>Marmaroxylon racemosum (Ducke) Killip. ex Record.</t>
  </si>
  <si>
    <t>Manilkara excelsa (Ducke) Standl.</t>
  </si>
  <si>
    <t>Manilkara huberi (Ducke) Chevalier</t>
  </si>
  <si>
    <t>Manilkara inundata (Ducke) Ducke</t>
  </si>
  <si>
    <t>Matisia paraensis Huber</t>
  </si>
  <si>
    <t>Mabea angustifolia Spruce</t>
  </si>
  <si>
    <t>Ocotea cymbarum Kunth</t>
  </si>
  <si>
    <t>Ocotea diospyrifolia (Meisn.) Mez</t>
  </si>
  <si>
    <t>Ocotea fragrantissima Ducke</t>
  </si>
  <si>
    <t>Ocotea guianensis Aubl.</t>
  </si>
  <si>
    <t>Ocotea megaphylla (Meisn.) Mez</t>
  </si>
  <si>
    <t>Ocotea odorata (Meisn.) Mez</t>
  </si>
  <si>
    <t>Ocotea odorifera (Vell.) Rohwer</t>
  </si>
  <si>
    <t>Ocotea opifera Mart.</t>
  </si>
  <si>
    <t>Mimosa bimucronata (DC.) Kuntze</t>
  </si>
  <si>
    <t>Mimosa obovata Benth.</t>
  </si>
  <si>
    <t>Minquartia guianensis Aubl.</t>
  </si>
  <si>
    <t>Micropholis melinoniana Pierre</t>
  </si>
  <si>
    <t>Micropholis sp.</t>
  </si>
  <si>
    <t>Nectandra angustifolia (Schrad.) Nees &amp; Mart.</t>
  </si>
  <si>
    <t>Nectandra canescens Nees &amp; Mart.</t>
  </si>
  <si>
    <t>Nectandra cissiflora Nees</t>
  </si>
  <si>
    <t>Myrcia velutina O.Berg</t>
  </si>
  <si>
    <t>Myristica macrophylla Spruce</t>
  </si>
  <si>
    <t>Parinarium montanum Aubl.</t>
  </si>
  <si>
    <t>Neea oppositifolia Ruiz &amp; Pav.</t>
  </si>
  <si>
    <t>Ocotea aciphylla (Nees) Mez</t>
  </si>
  <si>
    <t>Ocotea canaliculata (Rich.) Mez</t>
  </si>
  <si>
    <t>Ormosia paraensis Ducke</t>
  </si>
  <si>
    <t>Peltogyne confertiflora (Hayne) Benth.</t>
  </si>
  <si>
    <t>Persea americana Mill.</t>
  </si>
  <si>
    <t>Persea gratissima Gaertn.</t>
  </si>
  <si>
    <t>Persea laevigata H.B.K.</t>
  </si>
  <si>
    <t>Parkia pendula (Willd.) Benth. ex Walp.</t>
  </si>
  <si>
    <t>Parkia platycephala Benth.</t>
  </si>
  <si>
    <t>Parahancornia amapa (Huber ) Ducke</t>
  </si>
  <si>
    <t>Parkia gigantocarpa Ducke</t>
  </si>
  <si>
    <t>Parkia igneiflora Ducke</t>
  </si>
  <si>
    <t>Parkia multijuga Benth.</t>
  </si>
  <si>
    <t>Parkia nitida Miq.</t>
  </si>
  <si>
    <t>Parkia oppositifolia Spruce ex Benth.</t>
  </si>
  <si>
    <t>Parkia paraensis Ducke</t>
  </si>
  <si>
    <t>Ocotea pretiosa Benth. &amp; Hook.f.</t>
  </si>
  <si>
    <t>Ocotea puberula (Rich.) Nees</t>
  </si>
  <si>
    <t>Ocotea rubra Mez</t>
  </si>
  <si>
    <t>Oenocarpus bacaba Mart.</t>
  </si>
  <si>
    <t>Pourouma guianensis Aubl.</t>
  </si>
  <si>
    <t>Pouteria caimito (Ruiz &amp; Pav.) Radlk.</t>
  </si>
  <si>
    <t>Pouteria macrophylla (Lam.) Eyma</t>
  </si>
  <si>
    <t>Piptadenia suaveolens Miq.</t>
  </si>
  <si>
    <t>Piranhea trifoliata Baill.</t>
  </si>
  <si>
    <t>Pithecellobium elegans Ducke</t>
  </si>
  <si>
    <t>Poeppigia procera C.Presl</t>
  </si>
  <si>
    <t>Pogonophora schomburgkiana Miers ex Benth.</t>
  </si>
  <si>
    <t>Platymiscium duckei Huber</t>
  </si>
  <si>
    <t>Qualea paraensis Ducke</t>
  </si>
  <si>
    <t>Pouteria oblanceolata Pires</t>
  </si>
  <si>
    <t>Pouteria pariry (Ducke) Baehni</t>
  </si>
  <si>
    <t>Pouteria ramiflora (Mart.) Radlk.</t>
  </si>
  <si>
    <t>Pouteria sp.</t>
  </si>
  <si>
    <t>Pterocarpus rohrii Vahl</t>
  </si>
  <si>
    <t>Qualea dichotoma (Mart.) Warm. ex Wille</t>
  </si>
  <si>
    <t>Rauvolfia paraensis Ducke</t>
  </si>
  <si>
    <t>Rauvolfia pentaphylla (Huber) Ducke</t>
  </si>
  <si>
    <t>Ruizterania albiflora (Mart.) Marcano-Berti</t>
  </si>
  <si>
    <t>Qualea sp.</t>
  </si>
  <si>
    <t>Qualea speciosa Huber</t>
  </si>
  <si>
    <t>Quararibea guianensis Aubl.</t>
  </si>
  <si>
    <t>Rinorea macrocarpa (Mart.) Kuntze</t>
  </si>
  <si>
    <t>Rollinia exsucca A.DC.</t>
  </si>
  <si>
    <t>Protium puncticulatum J.F.Macbr.</t>
  </si>
  <si>
    <t>Protium spruceanum Engl.</t>
  </si>
  <si>
    <t>Sloanea grandis Ducke</t>
  </si>
  <si>
    <t>Sapindus saponaria L.</t>
  </si>
  <si>
    <t>Sapium aereum Klotzsch</t>
  </si>
  <si>
    <t>Sapium marmieri Huber</t>
  </si>
  <si>
    <t>Schefflera morototoni (Aubl.) Decne. &amp; Planch.</t>
  </si>
  <si>
    <t>Ryania speciosa Vahl</t>
  </si>
  <si>
    <t>Sacoglottis guianensis Benth.</t>
  </si>
  <si>
    <t>Sclerolobium paraense Huber</t>
  </si>
  <si>
    <t>Schizolobium amazonicum (Huber) Ducke</t>
  </si>
  <si>
    <t>Schizolobium parahyba (Vell.) Blake</t>
  </si>
  <si>
    <t>Simaba guianensis (Aubl.) Engl.</t>
  </si>
  <si>
    <t>Simarouba amara Aubl.</t>
  </si>
  <si>
    <t>Gualtteria olivacea R.E.FR.</t>
  </si>
  <si>
    <t>Terminalia catappa L.</t>
  </si>
  <si>
    <t>Theobroma speciosa (Moçiño &amp; Sessé) Willd. ex Spreng.</t>
  </si>
  <si>
    <t>Tetragastris panamensis (Engl.) Kuntze</t>
  </si>
  <si>
    <t>Theobroma grandiflorum (Willd. ex Spreng.) K.Schum.</t>
  </si>
  <si>
    <t>Theobroma martiana D.Dietr.</t>
  </si>
  <si>
    <t>Vochysia vismiifolia Spruce ex Warm.</t>
  </si>
  <si>
    <t>Vouacapoua americana Aubl.</t>
  </si>
  <si>
    <t>Ximenia americana L.</t>
  </si>
  <si>
    <t>Xylopia brasiliensis Spreng.</t>
  </si>
  <si>
    <t>Spondias mombin L.</t>
  </si>
  <si>
    <t>Spondias purpurea L.</t>
  </si>
  <si>
    <t>Tabebuia impetiginosa (Mart. ex DC.) Standl.</t>
  </si>
  <si>
    <t>Trattinnickia burseraefolia (Mart.) Willd.</t>
  </si>
  <si>
    <t>Sterculia alata Roxb.</t>
  </si>
  <si>
    <t>Sterculia apeibophylla Ducke</t>
  </si>
  <si>
    <t>Sterculia chicha A.St.-Hil.</t>
  </si>
  <si>
    <t>Sterculia speciosa K.Schum.</t>
  </si>
  <si>
    <t>Trattinnickia lawrencei Standl. ex Sw.</t>
  </si>
  <si>
    <t>Zanthoxylum rhoifolium Lam.</t>
  </si>
  <si>
    <t>Triplaris pachau Mart.</t>
  </si>
  <si>
    <t>Vantanea guianensis Aubl.</t>
  </si>
  <si>
    <t>Stryphnodendron guianense (Aubl.) Benth.</t>
  </si>
  <si>
    <t>Styrax leprosum Hook. &amp; Arn.</t>
  </si>
  <si>
    <t>Swartzia cinerea Ducke</t>
  </si>
  <si>
    <t>Vantanea parviflora Lam.</t>
  </si>
  <si>
    <t>Vatairea fusca Ducke</t>
  </si>
  <si>
    <t>Vatairea guianensis Aubl.</t>
  </si>
  <si>
    <t>Virola sebifera Aubl.</t>
  </si>
  <si>
    <t>Virola surinamensis (Rol.) Warb.</t>
  </si>
  <si>
    <t>Swartzia grandifolia Bong. ex Benth.</t>
  </si>
  <si>
    <t>Swartzia ingaefolia Ducke</t>
  </si>
  <si>
    <t>Swartzia polyphylla A.DC.</t>
  </si>
  <si>
    <t>Swartzia racemosa Benth.</t>
  </si>
  <si>
    <t>Swartzia sp.</t>
  </si>
  <si>
    <t>Vismia brasiliensis Choisy</t>
  </si>
  <si>
    <t>Zanthoxylum tuberculatum Engl.</t>
  </si>
  <si>
    <t>Zizyphus joazeiro Mart.</t>
  </si>
  <si>
    <t>Virola michelii Heckel</t>
  </si>
  <si>
    <t>Socratea exorrhiza (Mart.) H.Wendl.</t>
  </si>
  <si>
    <t>Solanum variabile Mart.</t>
  </si>
  <si>
    <t>Swietenia macrophylla King.</t>
  </si>
  <si>
    <t>Syagrus botryophora (Mart.) Mart.</t>
  </si>
  <si>
    <t>Symphonia globulifera L.f.</t>
  </si>
  <si>
    <t>Tapirira guianensis Aubl.</t>
  </si>
  <si>
    <t>Vochysia floribunda Mart.</t>
  </si>
  <si>
    <t>Tachigali multijuga Benth.</t>
  </si>
  <si>
    <t>Tachigali myrmecophila Ducke</t>
  </si>
  <si>
    <t>Vochysia guianensis Aubl.</t>
  </si>
  <si>
    <t>Vochysia inundata Ducke</t>
  </si>
  <si>
    <t>Vochysia maxima Ducke</t>
  </si>
  <si>
    <t>Taralea oppositifolia Aubl.</t>
  </si>
  <si>
    <t>Tectona grandis L.f.</t>
  </si>
  <si>
    <t>Cedrela sp</t>
  </si>
  <si>
    <t>Styrax ferrugineum</t>
  </si>
  <si>
    <t>Família</t>
  </si>
  <si>
    <t>ACAPU</t>
  </si>
  <si>
    <t>Fabaceae</t>
  </si>
  <si>
    <t>Protegida</t>
  </si>
  <si>
    <t>AMARELINHO</t>
  </si>
  <si>
    <t>Rutaceae</t>
  </si>
  <si>
    <t>CASTANHEIRA</t>
  </si>
  <si>
    <t>Lecythidaceae</t>
  </si>
  <si>
    <t>CASTANHEIRA-DO-PARÁ</t>
  </si>
  <si>
    <t>LOURO-TAMAQUARÉ</t>
  </si>
  <si>
    <t>Lauraceae</t>
  </si>
  <si>
    <t>MAMARANA</t>
  </si>
  <si>
    <t>Malvaceae</t>
  </si>
  <si>
    <t>MOGNO</t>
  </si>
  <si>
    <t>Meliaceae</t>
  </si>
  <si>
    <t>AMARELÃO</t>
  </si>
  <si>
    <t>BRAÚNA</t>
  </si>
  <si>
    <t>CEDRO</t>
  </si>
  <si>
    <t>CEDRO-VERMELHO</t>
  </si>
  <si>
    <t>EMBIRA</t>
  </si>
  <si>
    <t>Annonaceae</t>
  </si>
  <si>
    <t>UCUÚBA-DA-VÁRZEA</t>
  </si>
  <si>
    <t>Myristicaceae</t>
  </si>
  <si>
    <t>ABACATE</t>
  </si>
  <si>
    <t>ABACATEIRO</t>
  </si>
  <si>
    <t>ABACATEIRO-DO-MATO</t>
  </si>
  <si>
    <t>ABIU</t>
  </si>
  <si>
    <t>Sapotaceae</t>
  </si>
  <si>
    <t>ABIURANA</t>
  </si>
  <si>
    <t>AÇAÍ</t>
  </si>
  <si>
    <t>Arecaceae</t>
  </si>
  <si>
    <t>ACAPURANA</t>
  </si>
  <si>
    <t>AJUÍ</t>
  </si>
  <si>
    <t>Boraginaceae</t>
  </si>
  <si>
    <t>AJURU</t>
  </si>
  <si>
    <t>Chrysobalanaceae</t>
  </si>
  <si>
    <t>ALGODÃO-BRAVO</t>
  </si>
  <si>
    <t>Cochlospermaceae</t>
  </si>
  <si>
    <t>AMAPÁ</t>
  </si>
  <si>
    <t>Apocynaceae</t>
  </si>
  <si>
    <t>AMAPÁ-AMARGOSO</t>
  </si>
  <si>
    <t>Moraceae</t>
  </si>
  <si>
    <t>AMAPÁ-DOCE</t>
  </si>
  <si>
    <t>AMAPATI</t>
  </si>
  <si>
    <t>Urticaceae</t>
  </si>
  <si>
    <t>AMEIJU</t>
  </si>
  <si>
    <t>AMEIXA</t>
  </si>
  <si>
    <t>Ximeniaceae</t>
  </si>
  <si>
    <t>AMESCLA</t>
  </si>
  <si>
    <t>Burseraceae</t>
  </si>
  <si>
    <t>AMESCLÃO</t>
  </si>
  <si>
    <t>ANANI</t>
  </si>
  <si>
    <t>Clusiaceae</t>
  </si>
  <si>
    <t>ANDIROBA</t>
  </si>
  <si>
    <t>ANGELIM-AMARGOSO</t>
  </si>
  <si>
    <t>ANGELIM-COCO</t>
  </si>
  <si>
    <t>ANGELIM-PEDRA</t>
  </si>
  <si>
    <t>Dalbergieae</t>
  </si>
  <si>
    <t>ANGELIM-RAJADO</t>
  </si>
  <si>
    <t>ANGELIM-SAIA</t>
  </si>
  <si>
    <t>ANGELIM-VERMELHO</t>
  </si>
  <si>
    <t>ANGICO</t>
  </si>
  <si>
    <t>Mimosaceae</t>
  </si>
  <si>
    <t>ANGICO-BRANCO</t>
  </si>
  <si>
    <t>ANOERÁ</t>
  </si>
  <si>
    <t>APUÍ</t>
  </si>
  <si>
    <t>AQUARIQUARA</t>
  </si>
  <si>
    <t>Olacaceae</t>
  </si>
  <si>
    <t>ARAPARI</t>
  </si>
  <si>
    <t>Euphorbiaceae</t>
  </si>
  <si>
    <t>ARARACANGA</t>
  </si>
  <si>
    <t>ARATICUM</t>
  </si>
  <si>
    <t>AROEIRA</t>
  </si>
  <si>
    <t>Anacardiaceae</t>
  </si>
  <si>
    <t>ATA</t>
  </si>
  <si>
    <t>ATA-BRAVA</t>
  </si>
  <si>
    <t>AXIXÁ</t>
  </si>
  <si>
    <t>Sterciliaceae</t>
  </si>
  <si>
    <t>BACABA</t>
  </si>
  <si>
    <t>BACABEIRA</t>
  </si>
  <si>
    <t>BACUPARI</t>
  </si>
  <si>
    <t>BACURI</t>
  </si>
  <si>
    <t>BACURIZEIRO</t>
  </si>
  <si>
    <t>BANHA-DE-GALINHA</t>
  </si>
  <si>
    <t>BARBATIMÃO</t>
  </si>
  <si>
    <t>BARRIGUDA</t>
  </si>
  <si>
    <t>Bombacaceae</t>
  </si>
  <si>
    <t>BARROTE</t>
  </si>
  <si>
    <t>BIRIBAZEIRO</t>
  </si>
  <si>
    <t>Annona mucosa Jacq.</t>
  </si>
  <si>
    <t>BIROSCA</t>
  </si>
  <si>
    <t>BREU</t>
  </si>
  <si>
    <t>BREU-VERMELHO</t>
  </si>
  <si>
    <t>BUCHEIRA</t>
  </si>
  <si>
    <t>BURANGICA</t>
  </si>
  <si>
    <t>BURRA-LEITEIRA</t>
  </si>
  <si>
    <t>CABEÇA-DE-ARARA</t>
  </si>
  <si>
    <t>CAÇADOR</t>
  </si>
  <si>
    <t>CACAU-DA-MATA</t>
  </si>
  <si>
    <t>CACAUÍ</t>
  </si>
  <si>
    <t>CACHIMBEIRO</t>
  </si>
  <si>
    <t>CAFERANA</t>
  </si>
  <si>
    <t>Vochysiaceae</t>
  </si>
  <si>
    <t>CAFEZINHO</t>
  </si>
  <si>
    <t>Salicaceae</t>
  </si>
  <si>
    <t>CAJÁ</t>
  </si>
  <si>
    <t>CAJU</t>
  </si>
  <si>
    <t>CAJUAÇU</t>
  </si>
  <si>
    <t>CAJU-DE-JANEIRO</t>
  </si>
  <si>
    <t>CAJUEIRO</t>
  </si>
  <si>
    <t>CAJUÍ</t>
  </si>
  <si>
    <t>CAMURIM</t>
  </si>
  <si>
    <t>CANAFÍSTULA</t>
  </si>
  <si>
    <t>CANANGA</t>
  </si>
  <si>
    <t>CANELA</t>
  </si>
  <si>
    <t>CANELA-DE-VELHO</t>
  </si>
  <si>
    <t>Violaceae</t>
  </si>
  <si>
    <t>CANSANÇÃO</t>
  </si>
  <si>
    <t>Urera laciniata Goudot ex Wedd.</t>
  </si>
  <si>
    <t>CAPA-BODE</t>
  </si>
  <si>
    <t>CAPOEIRANA</t>
  </si>
  <si>
    <t>CARAMBOLEIRA</t>
  </si>
  <si>
    <t>Oxalidaceae</t>
  </si>
  <si>
    <t>CARAPANAÚBA</t>
  </si>
  <si>
    <t>CASCA SECA</t>
  </si>
  <si>
    <t>Licania octandra</t>
  </si>
  <si>
    <t>Myrtaceae</t>
  </si>
  <si>
    <t>CASCUDO</t>
  </si>
  <si>
    <t>CAUCHO</t>
  </si>
  <si>
    <t>CAXETA</t>
  </si>
  <si>
    <t>Araliaceae</t>
  </si>
  <si>
    <t>CAXINGUBA</t>
  </si>
  <si>
    <t>CEDRARANA</t>
  </si>
  <si>
    <t>CEDRO ROSA</t>
  </si>
  <si>
    <t>CEDRORANA</t>
  </si>
  <si>
    <t>CIPÓ-AÇU</t>
  </si>
  <si>
    <t>Evodianthus funifer (Poit.) Lindm.</t>
  </si>
  <si>
    <t>Cyclanthaceae</t>
  </si>
  <si>
    <t>CIPÓ-DE-ESCADA</t>
  </si>
  <si>
    <t>Dalbergia gracilis Benth.</t>
  </si>
  <si>
    <t>CIPÓ-MUCUNÃ</t>
  </si>
  <si>
    <t>Mucuna rostrata Benth.</t>
  </si>
  <si>
    <t>COCO-PAU</t>
  </si>
  <si>
    <t>COLORAU</t>
  </si>
  <si>
    <t>Bixaceae</t>
  </si>
  <si>
    <t>COPAÍBA</t>
  </si>
  <si>
    <t>COQUEIRO</t>
  </si>
  <si>
    <t>CORAÇÃO-DE-NEGRO</t>
  </si>
  <si>
    <t>CUMARU</t>
  </si>
  <si>
    <t>CUNDURU</t>
  </si>
  <si>
    <t>CUPIÚBA</t>
  </si>
  <si>
    <t>Goupiaceae</t>
  </si>
  <si>
    <t>CUPUAÇU</t>
  </si>
  <si>
    <t>CUPUAÇURANA</t>
  </si>
  <si>
    <t>CUPU-DO-MATO</t>
  </si>
  <si>
    <t>CURRUPIXÁ</t>
  </si>
  <si>
    <t>CUTIÚBA</t>
  </si>
  <si>
    <t>EMBIRA-BRANCA</t>
  </si>
  <si>
    <t>EMBIRA-CAPOTEIRO</t>
  </si>
  <si>
    <t>EMBIRA-QUIABO</t>
  </si>
  <si>
    <t>EMBIREIRA</t>
  </si>
  <si>
    <t>ENVIRA</t>
  </si>
  <si>
    <t>ESCORREGA-MACACO</t>
  </si>
  <si>
    <t>Rubiaceae</t>
  </si>
  <si>
    <t>ESPINHEIRO</t>
  </si>
  <si>
    <t>ESPONJA</t>
  </si>
  <si>
    <t>ESTOPEIRO</t>
  </si>
  <si>
    <t>EUCALIPTO</t>
  </si>
  <si>
    <t>FAIARANA</t>
  </si>
  <si>
    <t>FAVA</t>
  </si>
  <si>
    <t>FAVA-AMARGOSA</t>
  </si>
  <si>
    <t>FAVA-BOLOTA</t>
  </si>
  <si>
    <t>FAVA-CAMURIM</t>
  </si>
  <si>
    <t>FAVÃO</t>
  </si>
  <si>
    <t>FAVA-ORELHA-DE-MACACO</t>
  </si>
  <si>
    <t>FAVA-TAMBORIL</t>
  </si>
  <si>
    <t>FAVEIRA</t>
  </si>
  <si>
    <t>FAVEIRA-ATANÃ</t>
  </si>
  <si>
    <t>FAVEIRA-BOLOTA</t>
  </si>
  <si>
    <t>FAVEIRA-BRANCA</t>
  </si>
  <si>
    <t>FAVEIRA-MAPUXIQUI</t>
  </si>
  <si>
    <t>FAVEIRA-VERMELHA</t>
  </si>
  <si>
    <t>FAVINHA</t>
  </si>
  <si>
    <t>FEIJÃO-BRAVO</t>
  </si>
  <si>
    <t>FIGUEIRA</t>
  </si>
  <si>
    <t>FOLHA-FINA</t>
  </si>
  <si>
    <t>FOLHA-SANTA</t>
  </si>
  <si>
    <t>FRANGUEIRO</t>
  </si>
  <si>
    <t>FREIJÓ</t>
  </si>
  <si>
    <t>FREIJÓ-BRANCO</t>
  </si>
  <si>
    <t>FRUTÃO</t>
  </si>
  <si>
    <t>FRUTA-PÃO</t>
  </si>
  <si>
    <t>GAMELEIRA</t>
  </si>
  <si>
    <t>GARAPA</t>
  </si>
  <si>
    <t>GEMA-DE-OVO</t>
  </si>
  <si>
    <t>Pouteria Aubl.</t>
  </si>
  <si>
    <t>GOIABÃO</t>
  </si>
  <si>
    <t>Pouteria pachycarpa</t>
  </si>
  <si>
    <t>GOIABINHA</t>
  </si>
  <si>
    <t>GUAJABARA</t>
  </si>
  <si>
    <t>Polygonaceae</t>
  </si>
  <si>
    <t>GUAJARÁ</t>
  </si>
  <si>
    <t>GUAJARÁ-BOLACHA</t>
  </si>
  <si>
    <t>GUAJARÁ-BRANCO</t>
  </si>
  <si>
    <t>GUAJARAÍ</t>
  </si>
  <si>
    <t>GUAJARÁ-PEDRA</t>
  </si>
  <si>
    <t>GUARIÚBA</t>
  </si>
  <si>
    <t>GUARUBA</t>
  </si>
  <si>
    <t>GUARUBA-CEDRO</t>
  </si>
  <si>
    <t>IMBAÚBA</t>
  </si>
  <si>
    <t>IMBAUBÃO</t>
  </si>
  <si>
    <t>INAJÁ</t>
  </si>
  <si>
    <t>INGÁ</t>
  </si>
  <si>
    <t>INGÁ-VERMELHO</t>
  </si>
  <si>
    <t>INHARANA</t>
  </si>
  <si>
    <t>INHARÉ</t>
  </si>
  <si>
    <t>IPÊ</t>
  </si>
  <si>
    <t>Handroanthus serratifolius (Vahl) S.Grose</t>
  </si>
  <si>
    <t>Bignoniaceae</t>
  </si>
  <si>
    <t>IPÊ-AMARELO</t>
  </si>
  <si>
    <t>Handroanthus serratifolius</t>
  </si>
  <si>
    <t>IPÊ-DO-BREJO</t>
  </si>
  <si>
    <t>Handroanthus umbellatus (Sond.) Mattos</t>
  </si>
  <si>
    <t>IPÊ-ROXO</t>
  </si>
  <si>
    <t>IPEÚBA</t>
  </si>
  <si>
    <t>ITAÚBA</t>
  </si>
  <si>
    <t>Mezilaurus Itauba (Meisn.) Taub. ex Mez</t>
  </si>
  <si>
    <t>JABUTI</t>
  </si>
  <si>
    <t>JABUTICABEIRA</t>
  </si>
  <si>
    <t>Plinia cauliflora (Mart.) Kausel</t>
  </si>
  <si>
    <t>JACARANDÁ</t>
  </si>
  <si>
    <t>JACARANDÁ-BRANCO</t>
  </si>
  <si>
    <t>JAMBEIRO-DO-MATO</t>
  </si>
  <si>
    <t>JAMBO-DO-MATO</t>
  </si>
  <si>
    <t>Melastomataceae</t>
  </si>
  <si>
    <t>JAMBURANA</t>
  </si>
  <si>
    <t>JANGADA</t>
  </si>
  <si>
    <t>JAPECANGA</t>
  </si>
  <si>
    <t>Dioscorea multiflora Mart. ex Griseb.</t>
  </si>
  <si>
    <t>Dioscoreaceae</t>
  </si>
  <si>
    <t>JAQUEIRA</t>
  </si>
  <si>
    <t>JARANA</t>
  </si>
  <si>
    <t>JATOBÁ</t>
  </si>
  <si>
    <t>JENIPAPO</t>
  </si>
  <si>
    <t>JENIPARANA</t>
  </si>
  <si>
    <t>JOÃO-MOLE</t>
  </si>
  <si>
    <t>Nyctaginaceae</t>
  </si>
  <si>
    <t>JUAZEIRO</t>
  </si>
  <si>
    <t>JUCÁ</t>
  </si>
  <si>
    <t>JUPATI</t>
  </si>
  <si>
    <t>JUREMA</t>
  </si>
  <si>
    <t>JURUBEBA</t>
  </si>
  <si>
    <t>Solanaceae</t>
  </si>
  <si>
    <t>JUTAÍ</t>
  </si>
  <si>
    <t>JUTURUBA</t>
  </si>
  <si>
    <t>LACRE</t>
  </si>
  <si>
    <t>LANDIM</t>
  </si>
  <si>
    <t>Calophyllaceae</t>
  </si>
  <si>
    <t>LARANJEIRA</t>
  </si>
  <si>
    <t>Citrus sinensis (L.) Osbeck</t>
  </si>
  <si>
    <t>LIMÃO-DO-MATO</t>
  </si>
  <si>
    <t>Cannabaceae</t>
  </si>
  <si>
    <t>LIMÃOZINHO</t>
  </si>
  <si>
    <t>LIMEIRA</t>
  </si>
  <si>
    <t>Citrus aurantifolia (Christm.) Swingle</t>
  </si>
  <si>
    <t>LIMOEIRO</t>
  </si>
  <si>
    <t>Citrus limon (L.) Osbeck</t>
  </si>
  <si>
    <t>LOURO</t>
  </si>
  <si>
    <t>LOURO-ABACATE</t>
  </si>
  <si>
    <t>LOURO-AMARELO</t>
  </si>
  <si>
    <t>LOURO-BABÃO</t>
  </si>
  <si>
    <t>LOURO-BRANCO</t>
  </si>
  <si>
    <t>LOURO-BRAVO</t>
  </si>
  <si>
    <t>LOURO-CANELA</t>
  </si>
  <si>
    <t>LOURO-CHEIROSO</t>
  </si>
  <si>
    <t>LOURO-CUMARU</t>
  </si>
  <si>
    <t>LOURO-FAIA</t>
  </si>
  <si>
    <t>LOURO-ITAÚBA</t>
  </si>
  <si>
    <t>LOURO-PIMENTA</t>
  </si>
  <si>
    <t>LOURO-PRETO</t>
  </si>
  <si>
    <t>LOURO-ROSA</t>
  </si>
  <si>
    <t>LOURO-VERMELHO</t>
  </si>
  <si>
    <t>MACACAÚBA</t>
  </si>
  <si>
    <t>MAÇARANDUBA</t>
  </si>
  <si>
    <t>MACAÚBA</t>
  </si>
  <si>
    <t>MAMA-DE-PORCA</t>
  </si>
  <si>
    <t>MAMORANA</t>
  </si>
  <si>
    <t>MAMUÍ</t>
  </si>
  <si>
    <t>Caricaceae</t>
  </si>
  <si>
    <t>MANDIOCÃO</t>
  </si>
  <si>
    <t>MANDIOQUEIRA</t>
  </si>
  <si>
    <t>MANGABA</t>
  </si>
  <si>
    <t>MANGUE</t>
  </si>
  <si>
    <t>Combretaceae</t>
  </si>
  <si>
    <t>MANGUEIRA</t>
  </si>
  <si>
    <t>MAPARAJUBA</t>
  </si>
  <si>
    <t>MAPARANA</t>
  </si>
  <si>
    <t>MARAPAÚBA</t>
  </si>
  <si>
    <t>MARFIM</t>
  </si>
  <si>
    <t>Dilleniaceae</t>
  </si>
  <si>
    <t>MARIA-PRETA</t>
  </si>
  <si>
    <t>MARINHEIRO</t>
  </si>
  <si>
    <t>MARUPÁ</t>
  </si>
  <si>
    <t>Simaroubaceae</t>
  </si>
  <si>
    <t>MATA-CALADO</t>
  </si>
  <si>
    <t>MATAMATÁ</t>
  </si>
  <si>
    <t>MATAMATÁ-BRANCO</t>
  </si>
  <si>
    <t>MATAMATÁ-PRETO</t>
  </si>
  <si>
    <t>MELANCIEIRA</t>
  </si>
  <si>
    <t>MIRAÚBA</t>
  </si>
  <si>
    <t>MIRINDIBA</t>
  </si>
  <si>
    <t>MOREIRA</t>
  </si>
  <si>
    <t>MOROTOTÓ</t>
  </si>
  <si>
    <t>MORRÃO-VERMELHO</t>
  </si>
  <si>
    <t>MUIRACATIARA</t>
  </si>
  <si>
    <t>MUIRAJIBÓIA</t>
  </si>
  <si>
    <t>MUIRAJUBA</t>
  </si>
  <si>
    <t>MUIRAPIRANGA</t>
  </si>
  <si>
    <t>MUIRAPIXUNA</t>
  </si>
  <si>
    <t>MULATINGA</t>
  </si>
  <si>
    <t>MULUNGU</t>
  </si>
  <si>
    <t>MUMBACA</t>
  </si>
  <si>
    <t>MUNGUBA</t>
  </si>
  <si>
    <t>MURICI</t>
  </si>
  <si>
    <t>Malpighiaceae</t>
  </si>
  <si>
    <t>MURICIZEIRO</t>
  </si>
  <si>
    <t>MURURÉ</t>
  </si>
  <si>
    <t>MUTAMBA</t>
  </si>
  <si>
    <t>MUTUTI</t>
  </si>
  <si>
    <t>MUÚBA</t>
  </si>
  <si>
    <t>NÃO IDENTIFICADO</t>
  </si>
  <si>
    <t>Não Identificado</t>
  </si>
  <si>
    <t>OITICICA</t>
  </si>
  <si>
    <t>ORELHA-DE-MACACO</t>
  </si>
  <si>
    <t>PACAPEUÁ</t>
  </si>
  <si>
    <t>PAJEÚ</t>
  </si>
  <si>
    <t>PAJURÁ</t>
  </si>
  <si>
    <t>PAJURAZEIRO</t>
  </si>
  <si>
    <t>PARACUÚBA</t>
  </si>
  <si>
    <t>PARAJU</t>
  </si>
  <si>
    <t>PARAPARÁ</t>
  </si>
  <si>
    <t>PARICÁ</t>
  </si>
  <si>
    <t>PARURU</t>
  </si>
  <si>
    <t>Humiriaceae</t>
  </si>
  <si>
    <t>PATI</t>
  </si>
  <si>
    <t>PAU-DE-REMO</t>
  </si>
  <si>
    <t>PAU-DE-SAPO</t>
  </si>
  <si>
    <t>PAU-FERRO</t>
  </si>
  <si>
    <t>PAU-JACARÉ</t>
  </si>
  <si>
    <t>PAU-MARFIM</t>
  </si>
  <si>
    <t>Opiliaceae</t>
  </si>
  <si>
    <t>PAU-PRETO</t>
  </si>
  <si>
    <t>PAU-ROXINHO</t>
  </si>
  <si>
    <t>PAU-SANGUE</t>
  </si>
  <si>
    <t>PAU-SANTO</t>
  </si>
  <si>
    <t>PAXIÚBA</t>
  </si>
  <si>
    <t>PENTE-DE-MACACO</t>
  </si>
  <si>
    <t>PEQUI</t>
  </si>
  <si>
    <t>Caryocaraceae</t>
  </si>
  <si>
    <t>PEQUIARANA</t>
  </si>
  <si>
    <t>PERIQUITEIRA</t>
  </si>
  <si>
    <t>PEROBA</t>
  </si>
  <si>
    <t>PINDAIBA</t>
  </si>
  <si>
    <t>PIRANHEIRA</t>
  </si>
  <si>
    <t>Picrodendraceae</t>
  </si>
  <si>
    <t>PITAÍCA</t>
  </si>
  <si>
    <t>PITIÁ</t>
  </si>
  <si>
    <t>PITOMBA</t>
  </si>
  <si>
    <t>POROROCA</t>
  </si>
  <si>
    <t>PRECIOSA</t>
  </si>
  <si>
    <t>PUPUNHEIRA</t>
  </si>
  <si>
    <t>QUARUBA</t>
  </si>
  <si>
    <t>QUARUBA-BRANCA</t>
  </si>
  <si>
    <t>QUARUBA-CEDRO</t>
  </si>
  <si>
    <t>QUARUBARANA</t>
  </si>
  <si>
    <t>QUARUBATINGA</t>
  </si>
  <si>
    <t>QUEBRA-MACHADO</t>
  </si>
  <si>
    <t>Styracaceae</t>
  </si>
  <si>
    <t>QUINA</t>
  </si>
  <si>
    <t>QUINA-QUINA</t>
  </si>
  <si>
    <t>RIPEIRO</t>
  </si>
  <si>
    <t>SABOEIRO</t>
  </si>
  <si>
    <t>Sapindaceae</t>
  </si>
  <si>
    <t>SAPUCAIA</t>
  </si>
  <si>
    <t>SERINGA</t>
  </si>
  <si>
    <t>SERINGARANA</t>
  </si>
  <si>
    <t>SORVA</t>
  </si>
  <si>
    <t>SUCUPIRA</t>
  </si>
  <si>
    <t>SUCUPIRA-AMARELA</t>
  </si>
  <si>
    <t>SUCUPIRA-BRANCA</t>
  </si>
  <si>
    <t>SUCUPIRA-CHORONA</t>
  </si>
  <si>
    <t>SUCUPIRA-PELE-DE-SAPO</t>
  </si>
  <si>
    <t>SUCUPIRA-PRETA</t>
  </si>
  <si>
    <t>SUCUÚBA</t>
  </si>
  <si>
    <t>SUMAÚMA</t>
  </si>
  <si>
    <t>TAMANQUEIRO</t>
  </si>
  <si>
    <t>TAMAQUARÉ</t>
  </si>
  <si>
    <t>TAMARINDA</t>
  </si>
  <si>
    <t>TAMBURI</t>
  </si>
  <si>
    <t>TANGERINEIRA</t>
  </si>
  <si>
    <t>Citrus reticulata Blanco</t>
  </si>
  <si>
    <t>TANIBUCA</t>
  </si>
  <si>
    <t>TAPEREBÁ</t>
  </si>
  <si>
    <t>TAQUARI</t>
  </si>
  <si>
    <t>TATAJUBA</t>
  </si>
  <si>
    <t>TATAPIRIRICA</t>
  </si>
  <si>
    <t>TAUARI</t>
  </si>
  <si>
    <t>TAXI</t>
  </si>
  <si>
    <t>TAXI-BRANCO</t>
  </si>
  <si>
    <t>TAXI-PRETO</t>
  </si>
  <si>
    <t>TECA</t>
  </si>
  <si>
    <t>Lamiaceae</t>
  </si>
  <si>
    <t>TENTO</t>
  </si>
  <si>
    <t>TIMBORANA</t>
  </si>
  <si>
    <t>TIRIBA</t>
  </si>
  <si>
    <t>TUCUM</t>
  </si>
  <si>
    <t>TUCUMÃ</t>
  </si>
  <si>
    <t>TUTURUBÁ</t>
  </si>
  <si>
    <t>UCUÚBA</t>
  </si>
  <si>
    <t>UCUÚBA-DA-TERRA-FIRME</t>
  </si>
  <si>
    <t>UCUUBARANA</t>
  </si>
  <si>
    <t>URTIGA</t>
  </si>
  <si>
    <t>Urera caracasana (Jacq.) Griseb.</t>
  </si>
  <si>
    <t>URUCURANA</t>
  </si>
  <si>
    <t>Elaeocarpaceae</t>
  </si>
  <si>
    <t>UXI</t>
  </si>
  <si>
    <t>UXIRANA</t>
  </si>
  <si>
    <t>VASSOURA</t>
  </si>
  <si>
    <t>VASSOURINHA</t>
  </si>
  <si>
    <t>VERMELHINHO</t>
  </si>
  <si>
    <t>VIOLETA</t>
  </si>
  <si>
    <t>VIROLA</t>
  </si>
  <si>
    <t>VISGUEIRO</t>
  </si>
  <si>
    <t>CASTANHOLA</t>
  </si>
  <si>
    <t>JANITÁ</t>
  </si>
  <si>
    <t>JARÁ</t>
  </si>
  <si>
    <t>ABACATERANA</t>
  </si>
  <si>
    <t>AXUÁ</t>
  </si>
  <si>
    <t>FAVEIRA-ARARA</t>
  </si>
  <si>
    <t>FAVA-DE-TUCUPI</t>
  </si>
  <si>
    <t>GOGÓ-DE-GUARIBA</t>
  </si>
  <si>
    <t>GOMBEIRA</t>
  </si>
  <si>
    <t>PAPO-DE-MUTUM</t>
  </si>
  <si>
    <t>Quiinaceae</t>
  </si>
  <si>
    <t>URUAZEIRO</t>
  </si>
  <si>
    <t>Cordiaceae</t>
  </si>
  <si>
    <t>FAVA-BENGUÊ</t>
  </si>
  <si>
    <t>FAVA-DANTA</t>
  </si>
  <si>
    <t>CAROBEIRA</t>
  </si>
  <si>
    <t>PAU-DE-MACACO</t>
  </si>
  <si>
    <t>MARIMARI</t>
  </si>
  <si>
    <r>
      <t>→ Na parte superior da planilha de excel, clique no menu "</t>
    </r>
    <r>
      <rPr>
        <b/>
        <sz val="11"/>
        <rFont val="Times New Roman"/>
        <family val="1"/>
      </rPr>
      <t>Análise de Tabela Dinâmica</t>
    </r>
    <r>
      <rPr>
        <sz val="11"/>
        <rFont val="Times New Roman"/>
        <family val="1"/>
      </rPr>
      <t>".</t>
    </r>
  </si>
  <si>
    <r>
      <t>→ Na sequência, no campo "</t>
    </r>
    <r>
      <rPr>
        <b/>
        <sz val="11"/>
        <rFont val="Times New Roman"/>
        <family val="1"/>
      </rPr>
      <t>Agrupar</t>
    </r>
    <r>
      <rPr>
        <sz val="11"/>
        <rFont val="Times New Roman"/>
        <family val="1"/>
      </rPr>
      <t>" selecione a opção "</t>
    </r>
    <r>
      <rPr>
        <b/>
        <sz val="11"/>
        <rFont val="Times New Roman"/>
        <family val="1"/>
      </rPr>
      <t>Agrupar Seleção</t>
    </r>
    <r>
      <rPr>
        <sz val="11"/>
        <rFont val="Times New Roman"/>
        <family val="1"/>
      </rPr>
      <t>".</t>
    </r>
  </si>
  <si>
    <r>
      <t>→ Uma janela chamada "</t>
    </r>
    <r>
      <rPr>
        <b/>
        <sz val="11"/>
        <rFont val="Times New Roman"/>
        <family val="1"/>
      </rPr>
      <t>Agrupamento</t>
    </r>
    <r>
      <rPr>
        <sz val="11"/>
        <rFont val="Times New Roman"/>
        <family val="1"/>
      </rPr>
      <t>" será aberta. Três informações são requeridas: "</t>
    </r>
    <r>
      <rPr>
        <b/>
        <sz val="11"/>
        <rFont val="Times New Roman"/>
        <family val="1"/>
      </rPr>
      <t>Iniciar em</t>
    </r>
    <r>
      <rPr>
        <sz val="11"/>
        <rFont val="Times New Roman"/>
        <family val="1"/>
      </rPr>
      <t>", "</t>
    </r>
    <r>
      <rPr>
        <b/>
        <sz val="11"/>
        <rFont val="Times New Roman"/>
        <family val="1"/>
      </rPr>
      <t>Finalizar em</t>
    </r>
    <r>
      <rPr>
        <sz val="11"/>
        <rFont val="Times New Roman"/>
        <family val="1"/>
      </rPr>
      <t>" e "</t>
    </r>
    <r>
      <rPr>
        <b/>
        <sz val="11"/>
        <rFont val="Times New Roman"/>
        <family val="1"/>
      </rPr>
      <t>Por</t>
    </r>
    <r>
      <rPr>
        <sz val="11"/>
        <rFont val="Times New Roman"/>
        <family val="1"/>
      </rPr>
      <t>". (Obs.: Na prática, "</t>
    </r>
    <r>
      <rPr>
        <b/>
        <sz val="11"/>
        <rFont val="Times New Roman"/>
        <family val="1"/>
      </rPr>
      <t>Iniciar em</t>
    </r>
    <r>
      <rPr>
        <sz val="11"/>
        <rFont val="Times New Roman"/>
        <family val="1"/>
      </rPr>
      <t>" será o limite inferior da primeira classe diamétrica, "</t>
    </r>
    <r>
      <rPr>
        <b/>
        <sz val="11"/>
        <rFont val="Times New Roman"/>
        <family val="1"/>
      </rPr>
      <t>Finalizar em</t>
    </r>
    <r>
      <rPr>
        <sz val="11"/>
        <rFont val="Times New Roman"/>
        <family val="1"/>
      </rPr>
      <t>" será o limite superior da última classe e "</t>
    </r>
    <r>
      <rPr>
        <b/>
        <sz val="11"/>
        <rFont val="Times New Roman"/>
        <family val="1"/>
      </rPr>
      <t>Por</t>
    </r>
    <r>
      <rPr>
        <sz val="11"/>
        <rFont val="Times New Roman"/>
        <family val="1"/>
      </rPr>
      <t>" será a amplitude de classe. Portanto, a decisão deve ser baseada na menor e maior árvore observada no IF-100%. Comumente, a amplitude de classe é 10 cm).</t>
    </r>
  </si>
  <si>
    <r>
      <t>→ Adicione a coluna "</t>
    </r>
    <r>
      <rPr>
        <b/>
        <sz val="11"/>
        <color rgb="FFFF0000"/>
        <rFont val="Times New Roman"/>
        <family val="1"/>
      </rPr>
      <t>Nome Vulgar</t>
    </r>
    <r>
      <rPr>
        <sz val="11"/>
        <rFont val="Times New Roman"/>
        <family val="1"/>
      </rPr>
      <t>" no campo "</t>
    </r>
    <r>
      <rPr>
        <b/>
        <sz val="11"/>
        <color rgb="FF00B050"/>
        <rFont val="Times New Roman"/>
        <family val="1"/>
      </rPr>
      <t>Valores</t>
    </r>
    <r>
      <rPr>
        <sz val="11"/>
        <rFont val="Times New Roman"/>
        <family val="1"/>
      </rPr>
      <t>" para contagem de árvores por espécie e família.</t>
    </r>
  </si>
  <si>
    <t>(Obs.: O uso do fator de forma 0,7 é admitido apenas para o 1º POA. Para 2º POA é obrigatório o uso de equação de volume.)</t>
  </si>
  <si>
    <t>→ Avalie criticamente a distribuição diamétrica das espécies a serem destinada para corte (previamente indicada no item 1 desse roteiro). (É importante avaliar a distribuição diamétrica das espécie em nível de UT).</t>
  </si>
  <si>
    <r>
      <t xml:space="preserve">a) Use a função </t>
    </r>
    <r>
      <rPr>
        <b/>
        <sz val="11"/>
        <color rgb="FF7030A0"/>
        <rFont val="Times New Roman"/>
        <family val="1"/>
      </rPr>
      <t>MÍNIMOSES()</t>
    </r>
    <r>
      <rPr>
        <sz val="11"/>
        <rFont val="Times New Roman"/>
        <family val="1"/>
      </rPr>
      <t xml:space="preserve"> para encontrar o menor valor de diâmetro por espécie.</t>
    </r>
  </si>
  <si>
    <r>
      <t xml:space="preserve">a) Use a função </t>
    </r>
    <r>
      <rPr>
        <b/>
        <sz val="11"/>
        <color rgb="FF7030A0"/>
        <rFont val="Times New Roman"/>
        <family val="1"/>
      </rPr>
      <t>SE()</t>
    </r>
    <r>
      <rPr>
        <sz val="11"/>
        <rFont val="Times New Roman"/>
        <family val="1"/>
      </rPr>
      <t xml:space="preserve"> para isso. Para tanto, considere:</t>
    </r>
  </si>
  <si>
    <r>
      <t>→ Para espécies cujo menor diâmetro é menor do que 40 cm (</t>
    </r>
    <r>
      <rPr>
        <b/>
        <sz val="11"/>
        <rFont val="Times New Roman"/>
        <family val="1"/>
      </rPr>
      <t>&lt; 40 cm</t>
    </r>
    <r>
      <rPr>
        <sz val="11"/>
        <rFont val="Times New Roman"/>
        <family val="1"/>
      </rPr>
      <t xml:space="preserve">) fixar o DMC em </t>
    </r>
    <r>
      <rPr>
        <b/>
        <sz val="11"/>
        <rFont val="Times New Roman"/>
        <family val="1"/>
      </rPr>
      <t>50 cm</t>
    </r>
    <r>
      <rPr>
        <sz val="11"/>
        <rFont val="Times New Roman"/>
        <family val="1"/>
      </rPr>
      <t>.</t>
    </r>
  </si>
  <si>
    <t>Vulneravel</t>
  </si>
  <si>
    <t>Não</t>
  </si>
  <si>
    <t>Ameaçada</t>
  </si>
  <si>
    <r>
      <t xml:space="preserve">a) Use a função </t>
    </r>
    <r>
      <rPr>
        <b/>
        <sz val="11"/>
        <color rgb="FF7030A0"/>
        <rFont val="Times New Roman"/>
        <family val="1"/>
      </rPr>
      <t>PROCV()</t>
    </r>
    <r>
      <rPr>
        <sz val="11"/>
        <rFont val="Times New Roman"/>
        <family val="1"/>
      </rPr>
      <t xml:space="preserve"> para buscar a coluna "</t>
    </r>
    <r>
      <rPr>
        <b/>
        <sz val="11"/>
        <color rgb="FFFF0000"/>
        <rFont val="Times New Roman"/>
        <family val="1"/>
      </rPr>
      <t>Ameaçada</t>
    </r>
    <r>
      <rPr>
        <sz val="11"/>
        <rFont val="Times New Roman"/>
        <family val="1"/>
      </rPr>
      <t>" que está na aba denominada "</t>
    </r>
    <r>
      <rPr>
        <b/>
        <sz val="11"/>
        <color rgb="FF0070C0"/>
        <rFont val="Times New Roman"/>
        <family val="1"/>
      </rPr>
      <t>DADOS-ESPECIES</t>
    </r>
    <r>
      <rPr>
        <sz val="11"/>
        <rFont val="Times New Roman"/>
        <family val="1"/>
      </rPr>
      <t>".</t>
    </r>
  </si>
  <si>
    <t>⸙ Categoria "Protegida":</t>
  </si>
  <si>
    <t>⸙ Categoria "Remanescente":</t>
  </si>
  <si>
    <r>
      <t>→ Na tabela da aba "</t>
    </r>
    <r>
      <rPr>
        <b/>
        <sz val="11"/>
        <color rgb="FF7030A0"/>
        <rFont val="Times New Roman"/>
        <family val="1"/>
      </rPr>
      <t>IF-100%</t>
    </r>
    <r>
      <rPr>
        <sz val="11"/>
        <rFont val="Times New Roman"/>
        <family val="1"/>
      </rPr>
      <t>", procure a coluna "</t>
    </r>
    <r>
      <rPr>
        <b/>
        <sz val="11"/>
        <color rgb="FFFF0000"/>
        <rFont val="Times New Roman"/>
        <family val="1"/>
      </rPr>
      <t>Ameaçada</t>
    </r>
    <r>
      <rPr>
        <sz val="11"/>
        <rFont val="Times New Roman"/>
        <family val="1"/>
      </rPr>
      <t>" e verifique se existem espécies protegidas. Em caso positivo, na coluna "</t>
    </r>
    <r>
      <rPr>
        <b/>
        <sz val="11"/>
        <color rgb="FFFF0000"/>
        <rFont val="Times New Roman"/>
        <family val="1"/>
      </rPr>
      <t>Ameaçada</t>
    </r>
    <r>
      <rPr>
        <sz val="11"/>
        <rFont val="Times New Roman"/>
        <family val="1"/>
      </rPr>
      <t>" filtre apenas as árvores classificadas como "</t>
    </r>
    <r>
      <rPr>
        <b/>
        <sz val="11"/>
        <color theme="9" tint="-0.249977111117893"/>
        <rFont val="Times New Roman"/>
        <family val="1"/>
      </rPr>
      <t>Protegida</t>
    </r>
    <r>
      <rPr>
        <sz val="11"/>
        <rFont val="Times New Roman"/>
        <family val="1"/>
      </rPr>
      <t>". Em seguida, na coluna "</t>
    </r>
    <r>
      <rPr>
        <b/>
        <sz val="11"/>
        <color rgb="FFFF0000"/>
        <rFont val="Times New Roman"/>
        <family val="1"/>
      </rPr>
      <t>Categoria</t>
    </r>
    <r>
      <rPr>
        <sz val="11"/>
        <rFont val="Times New Roman"/>
        <family val="1"/>
      </rPr>
      <t>" atribua a categoria "</t>
    </r>
    <r>
      <rPr>
        <b/>
        <sz val="11"/>
        <color theme="9" tint="-0.249977111117893"/>
        <rFont val="Times New Roman"/>
        <family val="1"/>
      </rPr>
      <t>Protegida</t>
    </r>
    <r>
      <rPr>
        <sz val="11"/>
        <rFont val="Times New Roman"/>
        <family val="1"/>
      </rPr>
      <t>" para as árvores filtradas.</t>
    </r>
  </si>
  <si>
    <t>Total</t>
  </si>
  <si>
    <t>AEEF-UT</t>
  </si>
  <si>
    <t>Unidade</t>
  </si>
  <si>
    <t>ha</t>
  </si>
  <si>
    <t>AEEF-UT: Área de Efetiva Exploração Florestal da UT</t>
  </si>
  <si>
    <t>d) Calcule o volume por hectare fazendo a divisão do volume de cada árvore pela soma das AEEFs das UTs.</t>
  </si>
  <si>
    <t>⸙ Categoria "Remanescente 2":</t>
  </si>
  <si>
    <t>⸙ Categoria "Explorar":</t>
  </si>
  <si>
    <t>(Obs.: Essas árvores não podem ser exploradas. Essas árvores não são contabilizadas nos cálculos de manutenção.)</t>
  </si>
  <si>
    <r>
      <t>⁂ Devem ser classificadas como "</t>
    </r>
    <r>
      <rPr>
        <b/>
        <sz val="11"/>
        <color theme="9" tint="-0.249977111117893"/>
        <rFont val="Times New Roman"/>
        <family val="1"/>
      </rPr>
      <t>Remanescente 2</t>
    </r>
    <r>
      <rPr>
        <sz val="11"/>
        <rFont val="Times New Roman"/>
        <family val="1"/>
      </rPr>
      <t>":</t>
    </r>
  </si>
  <si>
    <r>
      <t xml:space="preserve">a) As árvores com </t>
    </r>
    <r>
      <rPr>
        <b/>
        <sz val="11"/>
        <rFont val="Times New Roman"/>
        <family val="1"/>
      </rPr>
      <t>QF = 3</t>
    </r>
    <r>
      <rPr>
        <sz val="11"/>
        <rFont val="Times New Roman"/>
        <family val="1"/>
      </rPr>
      <t xml:space="preserve"> com </t>
    </r>
    <r>
      <rPr>
        <b/>
        <sz val="11"/>
        <rFont val="Times New Roman"/>
        <family val="1"/>
      </rPr>
      <t xml:space="preserve">d ≥ DMC </t>
    </r>
    <r>
      <rPr>
        <sz val="11"/>
        <rFont val="Times New Roman"/>
        <family val="1"/>
      </rPr>
      <t>(determinado para cada espécie), desde que não sejam da categoria "</t>
    </r>
    <r>
      <rPr>
        <b/>
        <sz val="11"/>
        <color theme="9" tint="-0.249977111117893"/>
        <rFont val="Times New Roman"/>
        <family val="1"/>
      </rPr>
      <t>Protegida</t>
    </r>
    <r>
      <rPr>
        <sz val="11"/>
        <rFont val="Times New Roman"/>
        <family val="1"/>
      </rPr>
      <t>" ou "</t>
    </r>
    <r>
      <rPr>
        <b/>
        <sz val="11"/>
        <color theme="9" tint="-0.249977111117893"/>
        <rFont val="Times New Roman"/>
        <family val="1"/>
      </rPr>
      <t>Protegida/APP</t>
    </r>
    <r>
      <rPr>
        <sz val="11"/>
        <rFont val="Times New Roman"/>
        <family val="1"/>
      </rPr>
      <t>".</t>
    </r>
  </si>
  <si>
    <r>
      <t xml:space="preserve">b) As árvores com </t>
    </r>
    <r>
      <rPr>
        <b/>
        <sz val="11"/>
        <rFont val="Times New Roman"/>
        <family val="1"/>
      </rPr>
      <t>DmaxC &gt; 200 cm</t>
    </r>
    <r>
      <rPr>
        <sz val="11"/>
        <rFont val="Times New Roman"/>
        <family val="1"/>
      </rPr>
      <t xml:space="preserve"> (DmaxC = Diâmetro Máximo de  Corte), ou 628 cm de CAP, desde que não sejam da categoria "</t>
    </r>
    <r>
      <rPr>
        <b/>
        <sz val="11"/>
        <color theme="9" tint="-0.249977111117893"/>
        <rFont val="Times New Roman"/>
        <family val="1"/>
      </rPr>
      <t>Protegida</t>
    </r>
    <r>
      <rPr>
        <sz val="11"/>
        <rFont val="Times New Roman"/>
        <family val="1"/>
      </rPr>
      <t>" ou "</t>
    </r>
    <r>
      <rPr>
        <b/>
        <sz val="11"/>
        <color theme="9" tint="-0.249977111117893"/>
        <rFont val="Times New Roman"/>
        <family val="1"/>
      </rPr>
      <t>Protegida/APP</t>
    </r>
    <r>
      <rPr>
        <sz val="11"/>
        <rFont val="Times New Roman"/>
        <family val="1"/>
      </rPr>
      <t>".</t>
    </r>
  </si>
  <si>
    <r>
      <t>b) Árvores situadas em APP também são classificadas como "</t>
    </r>
    <r>
      <rPr>
        <b/>
        <sz val="11"/>
        <color theme="9" tint="-0.249977111117893"/>
        <rFont val="Times New Roman"/>
        <family val="1"/>
      </rPr>
      <t>Protegida</t>
    </r>
    <r>
      <rPr>
        <sz val="11"/>
        <rFont val="Times New Roman"/>
        <family val="1"/>
      </rPr>
      <t>". Opcionalmente, para diferenciar pode-se atribuir a categoria "</t>
    </r>
    <r>
      <rPr>
        <b/>
        <sz val="11"/>
        <color theme="9" tint="-0.249977111117893"/>
        <rFont val="Times New Roman"/>
        <family val="1"/>
      </rPr>
      <t>Protegida/APP</t>
    </r>
    <r>
      <rPr>
        <sz val="11"/>
        <rFont val="Times New Roman"/>
        <family val="1"/>
      </rPr>
      <t>". Portanto, observe na coluna "</t>
    </r>
    <r>
      <rPr>
        <b/>
        <sz val="11"/>
        <color rgb="FFFF0000"/>
        <rFont val="Times New Roman"/>
        <family val="1"/>
      </rPr>
      <t>Observações</t>
    </r>
    <r>
      <rPr>
        <sz val="11"/>
        <rFont val="Times New Roman"/>
        <family val="1"/>
      </rPr>
      <t>" se existe alguma indicação de árvores em APP. Caso positivo, filtre essas árvores na coluna "</t>
    </r>
    <r>
      <rPr>
        <b/>
        <sz val="11"/>
        <color rgb="FFFF0000"/>
        <rFont val="Times New Roman"/>
        <family val="1"/>
      </rPr>
      <t>Observação</t>
    </r>
    <r>
      <rPr>
        <sz val="11"/>
        <rFont val="Times New Roman"/>
        <family val="1"/>
      </rPr>
      <t>" e na coluna "</t>
    </r>
    <r>
      <rPr>
        <b/>
        <sz val="11"/>
        <color rgb="FFFF0000"/>
        <rFont val="Times New Roman"/>
        <family val="1"/>
      </rPr>
      <t>Categoria</t>
    </r>
    <r>
      <rPr>
        <sz val="11"/>
        <rFont val="Times New Roman"/>
        <family val="1"/>
      </rPr>
      <t>" atribua a categoria "</t>
    </r>
    <r>
      <rPr>
        <b/>
        <sz val="11"/>
        <color theme="9" tint="-0.249977111117893"/>
        <rFont val="Times New Roman"/>
        <family val="1"/>
      </rPr>
      <t>Protegida/APP</t>
    </r>
    <r>
      <rPr>
        <sz val="11"/>
        <rFont val="Times New Roman"/>
        <family val="1"/>
      </rPr>
      <t>".</t>
    </r>
  </si>
  <si>
    <r>
      <t>a) As espécies da categoria "</t>
    </r>
    <r>
      <rPr>
        <b/>
        <sz val="11"/>
        <color theme="9" tint="-0.249977111117893"/>
        <rFont val="Times New Roman"/>
        <family val="1"/>
      </rPr>
      <t>Protegida</t>
    </r>
    <r>
      <rPr>
        <sz val="11"/>
        <rFont val="Times New Roman"/>
        <family val="1"/>
      </rPr>
      <t xml:space="preserve">" são aquelas cuja proibição de exploração está prevista em norma legal. Por exemplo, </t>
    </r>
    <r>
      <rPr>
        <b/>
        <sz val="11"/>
        <rFont val="Times New Roman"/>
        <family val="1"/>
      </rPr>
      <t>Castanheira, Mogno, Acapu</t>
    </r>
    <r>
      <rPr>
        <sz val="11"/>
        <rFont val="Times New Roman"/>
        <family val="1"/>
      </rPr>
      <t>...</t>
    </r>
  </si>
  <si>
    <r>
      <t xml:space="preserve">a) As árvores com </t>
    </r>
    <r>
      <rPr>
        <b/>
        <sz val="11"/>
        <rFont val="Times New Roman"/>
        <family val="1"/>
      </rPr>
      <t>d &lt; DMC</t>
    </r>
    <r>
      <rPr>
        <sz val="11"/>
        <rFont val="Times New Roman"/>
        <family val="1"/>
      </rPr>
      <t xml:space="preserve"> (com DMC determinado para cada espécie) são classificadas como "</t>
    </r>
    <r>
      <rPr>
        <b/>
        <sz val="11"/>
        <color theme="9" tint="-0.249977111117893"/>
        <rFont val="Times New Roman"/>
        <family val="1"/>
      </rPr>
      <t>Remanescente</t>
    </r>
    <r>
      <rPr>
        <sz val="11"/>
        <rFont val="Times New Roman"/>
        <family val="1"/>
      </rPr>
      <t>", desde que não estejam na categoria "</t>
    </r>
    <r>
      <rPr>
        <b/>
        <sz val="11"/>
        <color theme="9" tint="-0.249977111117893"/>
        <rFont val="Times New Roman"/>
        <family val="1"/>
      </rPr>
      <t>Protegida</t>
    </r>
    <r>
      <rPr>
        <sz val="11"/>
        <rFont val="Times New Roman"/>
        <family val="1"/>
      </rPr>
      <t>" ou "</t>
    </r>
    <r>
      <rPr>
        <b/>
        <sz val="11"/>
        <color theme="9" tint="-0.249977111117893"/>
        <rFont val="Times New Roman"/>
        <family val="1"/>
      </rPr>
      <t>Protegida/APP</t>
    </r>
    <r>
      <rPr>
        <sz val="11"/>
        <rFont val="Times New Roman"/>
        <family val="1"/>
      </rPr>
      <t>".</t>
    </r>
  </si>
  <si>
    <r>
      <t>→ Na tabela da aba "</t>
    </r>
    <r>
      <rPr>
        <b/>
        <sz val="11"/>
        <color rgb="FF7030A0"/>
        <rFont val="Times New Roman"/>
        <family val="1"/>
      </rPr>
      <t>IF-100%</t>
    </r>
    <r>
      <rPr>
        <sz val="11"/>
        <rFont val="Times New Roman"/>
        <family val="1"/>
      </rPr>
      <t>", procure a coluna "</t>
    </r>
    <r>
      <rPr>
        <b/>
        <sz val="11"/>
        <color rgb="FFFF0000"/>
        <rFont val="Times New Roman"/>
        <family val="1"/>
      </rPr>
      <t>Compare</t>
    </r>
    <r>
      <rPr>
        <sz val="11"/>
        <rFont val="Times New Roman"/>
        <family val="1"/>
      </rPr>
      <t>" e filtre as árvores com "</t>
    </r>
    <r>
      <rPr>
        <b/>
        <sz val="11"/>
        <rFont val="Times New Roman"/>
        <family val="1"/>
      </rPr>
      <t>d &lt; DMC</t>
    </r>
    <r>
      <rPr>
        <sz val="11"/>
        <rFont val="Times New Roman"/>
        <family val="1"/>
      </rPr>
      <t>". Na sequência, na coluna "</t>
    </r>
    <r>
      <rPr>
        <b/>
        <sz val="11"/>
        <color rgb="FFFF0000"/>
        <rFont val="Times New Roman"/>
        <family val="1"/>
      </rPr>
      <t>Ameaçada</t>
    </r>
    <r>
      <rPr>
        <sz val="11"/>
        <rFont val="Times New Roman"/>
        <family val="1"/>
      </rPr>
      <t>" verifique se existem árvores classificadas como "</t>
    </r>
    <r>
      <rPr>
        <b/>
        <sz val="11"/>
        <color theme="9" tint="-0.249977111117893"/>
        <rFont val="Times New Roman"/>
        <family val="1"/>
      </rPr>
      <t>Protegidas</t>
    </r>
    <r>
      <rPr>
        <sz val="11"/>
        <rFont val="Times New Roman"/>
        <family val="1"/>
      </rPr>
      <t>". Em caso positivo, desmarque a(s) categoria(s) "</t>
    </r>
    <r>
      <rPr>
        <b/>
        <sz val="11"/>
        <color theme="9" tint="-0.249977111117893"/>
        <rFont val="Times New Roman"/>
        <family val="1"/>
      </rPr>
      <t>Protegida</t>
    </r>
    <r>
      <rPr>
        <sz val="11"/>
        <rFont val="Times New Roman"/>
        <family val="1"/>
      </rPr>
      <t>" e "</t>
    </r>
    <r>
      <rPr>
        <b/>
        <sz val="11"/>
        <color theme="9" tint="-0.249977111117893"/>
        <rFont val="Times New Roman"/>
        <family val="1"/>
      </rPr>
      <t>Protegida/APP</t>
    </r>
    <r>
      <rPr>
        <sz val="11"/>
        <rFont val="Times New Roman"/>
        <family val="1"/>
      </rPr>
      <t>". Em seguida, na coluna "</t>
    </r>
    <r>
      <rPr>
        <b/>
        <sz val="11"/>
        <color rgb="FFFF0000"/>
        <rFont val="Times New Roman"/>
        <family val="1"/>
      </rPr>
      <t>Categoria</t>
    </r>
    <r>
      <rPr>
        <sz val="11"/>
        <rFont val="Times New Roman"/>
        <family val="1"/>
      </rPr>
      <t>" atribua a categoria "</t>
    </r>
    <r>
      <rPr>
        <b/>
        <sz val="11"/>
        <color theme="9" tint="-0.249977111117893"/>
        <rFont val="Times New Roman"/>
        <family val="1"/>
      </rPr>
      <t>Remanescente</t>
    </r>
    <r>
      <rPr>
        <sz val="11"/>
        <rFont val="Times New Roman"/>
        <family val="1"/>
      </rPr>
      <t>" para as árvores filtradas.</t>
    </r>
  </si>
  <si>
    <r>
      <t>→ Para espécies cujo menor diâmetro é maior ou igual do que 40 cm (</t>
    </r>
    <r>
      <rPr>
        <b/>
        <sz val="11"/>
        <rFont val="Times New Roman"/>
        <family val="1"/>
      </rPr>
      <t>≥ 40 cm</t>
    </r>
    <r>
      <rPr>
        <sz val="11"/>
        <rFont val="Times New Roman"/>
        <family val="1"/>
      </rPr>
      <t xml:space="preserve">) o DMC será calculado </t>
    </r>
    <r>
      <rPr>
        <b/>
        <sz val="11"/>
        <rFont val="Times New Roman"/>
        <family val="1"/>
      </rPr>
      <t>adicionando 10 cm ao valor do diâmetro mínimo da espécie</t>
    </r>
    <r>
      <rPr>
        <sz val="11"/>
        <rFont val="Times New Roman"/>
        <family val="1"/>
      </rPr>
      <t>. Por exemplo, se a menor árvore de uma espécie "X" for 50 cm, o DMC para esta espécie será 60 cm.</t>
    </r>
  </si>
  <si>
    <r>
      <t>→ Na tabela da aba "</t>
    </r>
    <r>
      <rPr>
        <b/>
        <sz val="11"/>
        <color rgb="FF7030A0"/>
        <rFont val="Times New Roman"/>
        <family val="1"/>
      </rPr>
      <t>IF-100%</t>
    </r>
    <r>
      <rPr>
        <sz val="11"/>
        <rFont val="Times New Roman"/>
        <family val="1"/>
      </rPr>
      <t>", procure a coluna "</t>
    </r>
    <r>
      <rPr>
        <b/>
        <sz val="11"/>
        <color rgb="FFFF0000"/>
        <rFont val="Times New Roman"/>
        <family val="1"/>
      </rPr>
      <t>QF</t>
    </r>
    <r>
      <rPr>
        <sz val="11"/>
        <rFont val="Times New Roman"/>
        <family val="1"/>
      </rPr>
      <t xml:space="preserve">" e filtre as árvores com </t>
    </r>
    <r>
      <rPr>
        <b/>
        <sz val="11"/>
        <rFont val="Times New Roman"/>
        <family val="1"/>
      </rPr>
      <t>qualidade de fuste 3</t>
    </r>
    <r>
      <rPr>
        <sz val="11"/>
        <rFont val="Times New Roman"/>
        <family val="1"/>
      </rPr>
      <t>. Em seguida, na coluna "</t>
    </r>
    <r>
      <rPr>
        <b/>
        <sz val="11"/>
        <color rgb="FFFF0000"/>
        <rFont val="Times New Roman"/>
        <family val="1"/>
      </rPr>
      <t>Compare</t>
    </r>
    <r>
      <rPr>
        <sz val="11"/>
        <rFont val="Times New Roman"/>
        <family val="1"/>
      </rPr>
      <t>" filtre as árvores com d ≥ DMC. Na sequência, na coluna "</t>
    </r>
    <r>
      <rPr>
        <b/>
        <sz val="11"/>
        <color rgb="FFFF0000"/>
        <rFont val="Times New Roman"/>
        <family val="1"/>
      </rPr>
      <t>Categoria</t>
    </r>
    <r>
      <rPr>
        <sz val="11"/>
        <rFont val="Times New Roman"/>
        <family val="1"/>
      </rPr>
      <t>" atribua a categoria "</t>
    </r>
    <r>
      <rPr>
        <b/>
        <sz val="11"/>
        <color theme="9" tint="-0.249977111117893"/>
        <rFont val="Times New Roman"/>
        <family val="1"/>
      </rPr>
      <t>Remanescente 2</t>
    </r>
    <r>
      <rPr>
        <sz val="11"/>
        <rFont val="Times New Roman"/>
        <family val="1"/>
      </rPr>
      <t>".</t>
    </r>
  </si>
  <si>
    <r>
      <t>→ Na tabela da aba "</t>
    </r>
    <r>
      <rPr>
        <b/>
        <sz val="11"/>
        <color rgb="FF7030A0"/>
        <rFont val="Times New Roman"/>
        <family val="1"/>
      </rPr>
      <t>IF-100%</t>
    </r>
    <r>
      <rPr>
        <sz val="11"/>
        <rFont val="Times New Roman"/>
        <family val="1"/>
      </rPr>
      <t>", procure a coluna "</t>
    </r>
    <r>
      <rPr>
        <b/>
        <sz val="11"/>
        <color rgb="FFFF0000"/>
        <rFont val="Times New Roman"/>
        <family val="1"/>
      </rPr>
      <t>DmaxC</t>
    </r>
    <r>
      <rPr>
        <sz val="11"/>
        <rFont val="Times New Roman"/>
        <family val="1"/>
      </rPr>
      <t>" e filtre as árvores classificadas como "</t>
    </r>
    <r>
      <rPr>
        <b/>
        <sz val="11"/>
        <rFont val="Times New Roman"/>
        <family val="1"/>
      </rPr>
      <t>Superior</t>
    </r>
    <r>
      <rPr>
        <sz val="11"/>
        <rFont val="Times New Roman"/>
        <family val="1"/>
      </rPr>
      <t>" (são as árvores com d &gt; 200 cm). Em seguida, na coluna "</t>
    </r>
    <r>
      <rPr>
        <b/>
        <sz val="11"/>
        <color rgb="FFFF0000"/>
        <rFont val="Times New Roman"/>
        <family val="1"/>
      </rPr>
      <t>Categoria</t>
    </r>
    <r>
      <rPr>
        <sz val="11"/>
        <rFont val="Times New Roman"/>
        <family val="1"/>
      </rPr>
      <t>" atribua a categoria "</t>
    </r>
    <r>
      <rPr>
        <b/>
        <sz val="11"/>
        <color theme="9" tint="-0.249977111117893"/>
        <rFont val="Times New Roman"/>
        <family val="1"/>
      </rPr>
      <t>Remanescente 2</t>
    </r>
    <r>
      <rPr>
        <sz val="11"/>
        <rFont val="Times New Roman"/>
        <family val="1"/>
      </rPr>
      <t>".</t>
    </r>
  </si>
  <si>
    <r>
      <t>⁂ Devem ser classificadas como "</t>
    </r>
    <r>
      <rPr>
        <b/>
        <sz val="11"/>
        <color theme="9" tint="-0.249977111117893"/>
        <rFont val="Times New Roman"/>
        <family val="1"/>
      </rPr>
      <t>Matrizes</t>
    </r>
    <r>
      <rPr>
        <sz val="11"/>
        <rFont val="Times New Roman"/>
        <family val="1"/>
      </rPr>
      <t>":</t>
    </r>
  </si>
  <si>
    <r>
      <t>→ Na tabela da aba "</t>
    </r>
    <r>
      <rPr>
        <b/>
        <sz val="11"/>
        <color rgb="FF7030A0"/>
        <rFont val="Times New Roman"/>
        <family val="1"/>
      </rPr>
      <t>IF-100%</t>
    </r>
    <r>
      <rPr>
        <sz val="11"/>
        <rFont val="Times New Roman"/>
        <family val="1"/>
      </rPr>
      <t>", faça 4 filtros:</t>
    </r>
  </si>
  <si>
    <r>
      <rPr>
        <b/>
        <sz val="11"/>
        <rFont val="Times New Roman"/>
        <family val="1"/>
      </rPr>
      <t>Filtro 1:</t>
    </r>
    <r>
      <rPr>
        <sz val="11"/>
        <rFont val="Times New Roman"/>
        <family val="1"/>
      </rPr>
      <t xml:space="preserve"> Procure a coluna "</t>
    </r>
    <r>
      <rPr>
        <b/>
        <sz val="11"/>
        <color rgb="FFFF0000"/>
        <rFont val="Times New Roman"/>
        <family val="1"/>
      </rPr>
      <t>Comerciais</t>
    </r>
    <r>
      <rPr>
        <sz val="11"/>
        <rFont val="Times New Roman"/>
        <family val="1"/>
      </rPr>
      <t>" e filtre as árvores classificadas como "</t>
    </r>
    <r>
      <rPr>
        <b/>
        <sz val="11"/>
        <rFont val="Times New Roman"/>
        <family val="1"/>
      </rPr>
      <t>Não</t>
    </r>
    <r>
      <rPr>
        <sz val="11"/>
        <rFont val="Times New Roman"/>
        <family val="1"/>
      </rPr>
      <t>" (são as árvores de espécies que não se tem interesse de explorar).</t>
    </r>
  </si>
  <si>
    <r>
      <rPr>
        <b/>
        <sz val="11"/>
        <rFont val="Times New Roman"/>
        <family val="1"/>
      </rPr>
      <t>Filtro 2:</t>
    </r>
    <r>
      <rPr>
        <sz val="11"/>
        <rFont val="Times New Roman"/>
        <family val="1"/>
      </rPr>
      <t xml:space="preserve"> Procure a coluna "</t>
    </r>
    <r>
      <rPr>
        <b/>
        <sz val="11"/>
        <color rgb="FFFF0000"/>
        <rFont val="Times New Roman"/>
        <family val="1"/>
      </rPr>
      <t>QF</t>
    </r>
    <r>
      <rPr>
        <sz val="11"/>
        <rFont val="Times New Roman"/>
        <family val="1"/>
      </rPr>
      <t xml:space="preserve">" e filtre as árvores com </t>
    </r>
    <r>
      <rPr>
        <b/>
        <sz val="11"/>
        <rFont val="Times New Roman"/>
        <family val="1"/>
      </rPr>
      <t>QF = 1 e 2.</t>
    </r>
  </si>
  <si>
    <r>
      <rPr>
        <b/>
        <sz val="11"/>
        <rFont val="Times New Roman"/>
        <family val="1"/>
      </rPr>
      <t>Filtro 4:</t>
    </r>
    <r>
      <rPr>
        <sz val="11"/>
        <rFont val="Times New Roman"/>
        <family val="1"/>
      </rPr>
      <t xml:space="preserve"> Procure a coluna "</t>
    </r>
    <r>
      <rPr>
        <b/>
        <sz val="11"/>
        <color rgb="FFFF0000"/>
        <rFont val="Times New Roman"/>
        <family val="1"/>
      </rPr>
      <t>Ameaçada</t>
    </r>
    <r>
      <rPr>
        <sz val="11"/>
        <rFont val="Times New Roman"/>
        <family val="1"/>
      </rPr>
      <t>" e filtre as árvores classificadas como "</t>
    </r>
    <r>
      <rPr>
        <b/>
        <sz val="11"/>
        <rFont val="Times New Roman"/>
        <family val="1"/>
      </rPr>
      <t>Não</t>
    </r>
    <r>
      <rPr>
        <sz val="11"/>
        <rFont val="Times New Roman"/>
        <family val="1"/>
      </rPr>
      <t>" e "</t>
    </r>
    <r>
      <rPr>
        <b/>
        <sz val="11"/>
        <rFont val="Times New Roman"/>
        <family val="1"/>
      </rPr>
      <t>Vulnerável</t>
    </r>
    <r>
      <rPr>
        <sz val="11"/>
        <rFont val="Times New Roman"/>
        <family val="1"/>
      </rPr>
      <t>" (se houver).</t>
    </r>
  </si>
  <si>
    <r>
      <t xml:space="preserve">a) Use a função </t>
    </r>
    <r>
      <rPr>
        <b/>
        <sz val="11"/>
        <color rgb="FF7030A0"/>
        <rFont val="Times New Roman"/>
        <family val="1"/>
      </rPr>
      <t>SE(), PROCV() e SERRO()</t>
    </r>
    <r>
      <rPr>
        <sz val="11"/>
        <rFont val="Times New Roman"/>
        <family val="1"/>
      </rPr>
      <t xml:space="preserve"> para isso.</t>
    </r>
  </si>
  <si>
    <r>
      <rPr>
        <b/>
        <sz val="11"/>
        <rFont val="Times New Roman"/>
        <family val="1"/>
      </rPr>
      <t xml:space="preserve">a) FILTRO PARA AS ÁRVORES DE ESPÉCIES </t>
    </r>
    <r>
      <rPr>
        <b/>
        <sz val="11"/>
        <color rgb="FFFF00FF"/>
        <rFont val="Times New Roman"/>
        <family val="1"/>
      </rPr>
      <t>SEM INTERESSE DE EXPLORAR</t>
    </r>
    <r>
      <rPr>
        <b/>
        <sz val="11"/>
        <rFont val="Times New Roman"/>
        <family val="1"/>
      </rPr>
      <t>:</t>
    </r>
    <r>
      <rPr>
        <sz val="11"/>
        <rFont val="Times New Roman"/>
        <family val="1"/>
      </rPr>
      <t xml:space="preserve"> </t>
    </r>
    <r>
      <rPr>
        <b/>
        <sz val="11"/>
        <rFont val="Times New Roman"/>
        <family val="1"/>
      </rPr>
      <t>TODAS</t>
    </r>
    <r>
      <rPr>
        <sz val="11"/>
        <rFont val="Times New Roman"/>
        <family val="1"/>
      </rPr>
      <t xml:space="preserve"> as árvores de espécies </t>
    </r>
    <r>
      <rPr>
        <b/>
        <sz val="11"/>
        <rFont val="Times New Roman"/>
        <family val="1"/>
      </rPr>
      <t>sem interesse para exploração comercial</t>
    </r>
    <r>
      <rPr>
        <sz val="11"/>
        <rFont val="Times New Roman"/>
        <family val="1"/>
      </rPr>
      <t xml:space="preserve"> (fora da lista do item 1), com </t>
    </r>
    <r>
      <rPr>
        <b/>
        <sz val="11"/>
        <rFont val="Times New Roman"/>
        <family val="1"/>
      </rPr>
      <t>DMC ≤ d ≤ DmaxC</t>
    </r>
    <r>
      <rPr>
        <sz val="11"/>
        <rFont val="Times New Roman"/>
        <family val="1"/>
      </rPr>
      <t xml:space="preserve">, desde que tenham </t>
    </r>
    <r>
      <rPr>
        <b/>
        <sz val="11"/>
        <rFont val="Times New Roman"/>
        <family val="1"/>
      </rPr>
      <t>QF = 1 ou 2</t>
    </r>
    <r>
      <rPr>
        <sz val="11"/>
        <rFont val="Times New Roman"/>
        <family val="1"/>
      </rPr>
      <t xml:space="preserve"> e não sejam da categoria "</t>
    </r>
    <r>
      <rPr>
        <b/>
        <sz val="11"/>
        <color theme="9" tint="-0.249977111117893"/>
        <rFont val="Times New Roman"/>
        <family val="1"/>
      </rPr>
      <t>Protegida</t>
    </r>
    <r>
      <rPr>
        <sz val="11"/>
        <rFont val="Times New Roman"/>
        <family val="1"/>
      </rPr>
      <t>", "</t>
    </r>
    <r>
      <rPr>
        <b/>
        <sz val="11"/>
        <color theme="9" tint="-0.249977111117893"/>
        <rFont val="Times New Roman"/>
        <family val="1"/>
      </rPr>
      <t>Protegida/APP</t>
    </r>
    <r>
      <rPr>
        <sz val="11"/>
        <rFont val="Times New Roman"/>
        <family val="1"/>
      </rPr>
      <t>" ou "</t>
    </r>
    <r>
      <rPr>
        <b/>
        <sz val="11"/>
        <color theme="9" tint="-0.249977111117893"/>
        <rFont val="Times New Roman"/>
        <family val="1"/>
      </rPr>
      <t>Remanescente 2</t>
    </r>
    <r>
      <rPr>
        <sz val="11"/>
        <rFont val="Times New Roman"/>
        <family val="1"/>
      </rPr>
      <t>".</t>
    </r>
  </si>
  <si>
    <r>
      <rPr>
        <b/>
        <sz val="11"/>
        <rFont val="Times New Roman"/>
        <family val="1"/>
      </rPr>
      <t xml:space="preserve">b) FILTRO PARA AS ÁRVORES DE ESPÉCIES </t>
    </r>
    <r>
      <rPr>
        <b/>
        <sz val="11"/>
        <color rgb="FFFF00FF"/>
        <rFont val="Times New Roman"/>
        <family val="1"/>
      </rPr>
      <t>COM INTERESSE</t>
    </r>
    <r>
      <rPr>
        <b/>
        <sz val="11"/>
        <rFont val="Times New Roman"/>
        <family val="1"/>
      </rPr>
      <t xml:space="preserve"> </t>
    </r>
    <r>
      <rPr>
        <b/>
        <sz val="11"/>
        <color rgb="FFFF00FF"/>
        <rFont val="Times New Roman"/>
        <family val="1"/>
      </rPr>
      <t>DE EXPLORAR</t>
    </r>
    <r>
      <rPr>
        <b/>
        <sz val="11"/>
        <rFont val="Times New Roman"/>
        <family val="1"/>
      </rPr>
      <t>:</t>
    </r>
    <r>
      <rPr>
        <sz val="11"/>
        <rFont val="Times New Roman"/>
        <family val="1"/>
      </rPr>
      <t xml:space="preserve"> Árvores de espécies </t>
    </r>
    <r>
      <rPr>
        <b/>
        <sz val="11"/>
        <rFont val="Times New Roman"/>
        <family val="1"/>
      </rPr>
      <t>com interesse para exploração</t>
    </r>
    <r>
      <rPr>
        <sz val="11"/>
        <rFont val="Times New Roman"/>
        <family val="1"/>
      </rPr>
      <t xml:space="preserve"> (presentes na lista do item 1) com </t>
    </r>
    <r>
      <rPr>
        <b/>
        <sz val="11"/>
        <rFont val="Times New Roman"/>
        <family val="1"/>
      </rPr>
      <t>DMC ≤ d ≤ DmaxC</t>
    </r>
    <r>
      <rPr>
        <sz val="11"/>
        <rFont val="Times New Roman"/>
        <family val="1"/>
      </rPr>
      <t xml:space="preserve">, desde que tenham </t>
    </r>
    <r>
      <rPr>
        <b/>
        <sz val="11"/>
        <rFont val="Times New Roman"/>
        <family val="1"/>
      </rPr>
      <t>QF = 1 ou 2</t>
    </r>
    <r>
      <rPr>
        <sz val="11"/>
        <rFont val="Times New Roman"/>
        <family val="1"/>
      </rPr>
      <t xml:space="preserve"> e não sejam da categoria "</t>
    </r>
    <r>
      <rPr>
        <b/>
        <sz val="11"/>
        <color theme="9" tint="-0.249977111117893"/>
        <rFont val="Times New Roman"/>
        <family val="1"/>
      </rPr>
      <t>Protegida</t>
    </r>
    <r>
      <rPr>
        <sz val="11"/>
        <rFont val="Times New Roman"/>
        <family val="1"/>
      </rPr>
      <t>", "</t>
    </r>
    <r>
      <rPr>
        <b/>
        <sz val="11"/>
        <color theme="9" tint="-0.249977111117893"/>
        <rFont val="Times New Roman"/>
        <family val="1"/>
      </rPr>
      <t>Protegida/APP</t>
    </r>
    <r>
      <rPr>
        <sz val="11"/>
        <rFont val="Times New Roman"/>
        <family val="1"/>
      </rPr>
      <t>" ou "</t>
    </r>
    <r>
      <rPr>
        <b/>
        <sz val="11"/>
        <color theme="9" tint="-0.249977111117893"/>
        <rFont val="Times New Roman"/>
        <family val="1"/>
      </rPr>
      <t>Remanescente 2</t>
    </r>
    <r>
      <rPr>
        <sz val="11"/>
        <rFont val="Times New Roman"/>
        <family val="1"/>
      </rPr>
      <t>".</t>
    </r>
  </si>
  <si>
    <r>
      <t>a) Devem ser classificadas como "</t>
    </r>
    <r>
      <rPr>
        <b/>
        <sz val="11"/>
        <color theme="9" tint="-0.249977111117893"/>
        <rFont val="Times New Roman"/>
        <family val="1"/>
      </rPr>
      <t>Explorar</t>
    </r>
    <r>
      <rPr>
        <sz val="11"/>
        <rFont val="Times New Roman"/>
        <family val="1"/>
      </rPr>
      <t xml:space="preserve">" apenas árvores de espécies comerciais com </t>
    </r>
    <r>
      <rPr>
        <b/>
        <sz val="11"/>
        <rFont val="Times New Roman"/>
        <family val="1"/>
      </rPr>
      <t>DMC ≤ d ≤ DmaxC</t>
    </r>
    <r>
      <rPr>
        <sz val="11"/>
        <rFont val="Times New Roman"/>
        <family val="1"/>
      </rPr>
      <t xml:space="preserve">, desde que tenham </t>
    </r>
    <r>
      <rPr>
        <b/>
        <sz val="11"/>
        <rFont val="Times New Roman"/>
        <family val="1"/>
      </rPr>
      <t>QF = 1 ou 2</t>
    </r>
    <r>
      <rPr>
        <sz val="11"/>
        <rFont val="Times New Roman"/>
        <family val="1"/>
      </rPr>
      <t xml:space="preserve"> e não sejam da categoria "</t>
    </r>
    <r>
      <rPr>
        <b/>
        <sz val="11"/>
        <color theme="9" tint="-0.249977111117893"/>
        <rFont val="Times New Roman"/>
        <family val="1"/>
      </rPr>
      <t>Protegida</t>
    </r>
    <r>
      <rPr>
        <sz val="11"/>
        <rFont val="Times New Roman"/>
        <family val="1"/>
      </rPr>
      <t>", "</t>
    </r>
    <r>
      <rPr>
        <b/>
        <sz val="11"/>
        <color theme="9" tint="-0.249977111117893"/>
        <rFont val="Times New Roman"/>
        <family val="1"/>
      </rPr>
      <t>Protegida/APP</t>
    </r>
    <r>
      <rPr>
        <sz val="11"/>
        <rFont val="Times New Roman"/>
        <family val="1"/>
      </rPr>
      <t>", "</t>
    </r>
    <r>
      <rPr>
        <b/>
        <sz val="11"/>
        <color theme="9" tint="-0.249977111117893"/>
        <rFont val="Times New Roman"/>
        <family val="1"/>
      </rPr>
      <t>Remanescente 2</t>
    </r>
    <r>
      <rPr>
        <sz val="11"/>
        <rFont val="Times New Roman"/>
        <family val="1"/>
      </rPr>
      <t>".</t>
    </r>
  </si>
  <si>
    <r>
      <rPr>
        <b/>
        <sz val="11"/>
        <rFont val="Times New Roman"/>
        <family val="1"/>
      </rPr>
      <t>Filtro 1:</t>
    </r>
    <r>
      <rPr>
        <sz val="11"/>
        <rFont val="Times New Roman"/>
        <family val="1"/>
      </rPr>
      <t xml:space="preserve"> Procure a coluna "</t>
    </r>
    <r>
      <rPr>
        <b/>
        <sz val="11"/>
        <color rgb="FFFF0000"/>
        <rFont val="Times New Roman"/>
        <family val="1"/>
      </rPr>
      <t>Comerciais</t>
    </r>
    <r>
      <rPr>
        <sz val="11"/>
        <rFont val="Times New Roman"/>
        <family val="1"/>
      </rPr>
      <t>" e filtre as árvores classificadas como "</t>
    </r>
    <r>
      <rPr>
        <b/>
        <sz val="11"/>
        <rFont val="Times New Roman"/>
        <family val="1"/>
      </rPr>
      <t>Sim</t>
    </r>
    <r>
      <rPr>
        <sz val="11"/>
        <rFont val="Times New Roman"/>
        <family val="1"/>
      </rPr>
      <t>" (são as árvores de espécies que não se tem interesse de explorar).</t>
    </r>
  </si>
  <si>
    <t xml:space="preserve">⸙ Categoria "Matrizes": </t>
  </si>
  <si>
    <r>
      <t>(Obs.: Uma abordagem antes de definir as "</t>
    </r>
    <r>
      <rPr>
        <b/>
        <sz val="11"/>
        <color theme="9" tint="-0.249977111117893"/>
        <rFont val="Times New Roman"/>
        <family val="1"/>
      </rPr>
      <t>Matrizes</t>
    </r>
    <r>
      <rPr>
        <b/>
        <sz val="11"/>
        <rFont val="Times New Roman"/>
        <family val="1"/>
      </rPr>
      <t>" das espécies a explorar é, a priori, indicar todas as árvores na categoria "</t>
    </r>
    <r>
      <rPr>
        <b/>
        <sz val="11"/>
        <color theme="9" tint="-0.249977111117893"/>
        <rFont val="Times New Roman"/>
        <family val="1"/>
      </rPr>
      <t>Explorar</t>
    </r>
    <r>
      <rPr>
        <b/>
        <sz val="11"/>
        <rFont val="Times New Roman"/>
        <family val="1"/>
      </rPr>
      <t>". Na sequência, fazer criar a tabela dinâmica para avaliar os "</t>
    </r>
    <r>
      <rPr>
        <b/>
        <sz val="11"/>
        <color rgb="FF7030A0"/>
        <rFont val="Times New Roman"/>
        <family val="1"/>
      </rPr>
      <t>Critérios de Manutencão</t>
    </r>
    <r>
      <rPr>
        <b/>
        <sz val="11"/>
        <rFont val="Times New Roman"/>
        <family val="1"/>
      </rPr>
      <t>".) Pode-se indicar uma árvore "Matriz" para única espécie a priori.</t>
    </r>
  </si>
  <si>
    <t>DEIXE ESSA ETAPA "b" PARA DEPOIS DA ESPECIFICAÇÃO DAS ÁRVORES A EXPLORAR!</t>
  </si>
  <si>
    <r>
      <t>→ Construa uma tabela dinâmica a partir da tabela da aba "</t>
    </r>
    <r>
      <rPr>
        <b/>
        <sz val="11"/>
        <color rgb="FF0070C0"/>
        <rFont val="Times New Roman"/>
        <family val="1"/>
      </rPr>
      <t>IF-100%</t>
    </r>
    <r>
      <rPr>
        <sz val="11"/>
        <rFont val="Times New Roman"/>
        <family val="1"/>
      </rPr>
      <t>" (salve em outra aba do excel e denomine a aba como "</t>
    </r>
    <r>
      <rPr>
        <b/>
        <sz val="11"/>
        <color rgb="FF0070C0"/>
        <rFont val="Times New Roman"/>
        <family val="1"/>
      </rPr>
      <t>MANUTENCAO</t>
    </r>
    <r>
      <rPr>
        <sz val="11"/>
        <rFont val="Times New Roman"/>
        <family val="1"/>
      </rPr>
      <t>").</t>
    </r>
  </si>
  <si>
    <r>
      <t>→ Adicione a coluna "</t>
    </r>
    <r>
      <rPr>
        <b/>
        <sz val="11"/>
        <color rgb="FFFF0000"/>
        <rFont val="Times New Roman"/>
        <family val="1"/>
      </rPr>
      <t>Nome Vulgar</t>
    </r>
    <r>
      <rPr>
        <sz val="11"/>
        <rFont val="Times New Roman"/>
        <family val="1"/>
      </rPr>
      <t>" no campo "</t>
    </r>
    <r>
      <rPr>
        <b/>
        <sz val="11"/>
        <color rgb="FF00B050"/>
        <rFont val="Times New Roman"/>
        <family val="1"/>
      </rPr>
      <t>Linhas</t>
    </r>
    <r>
      <rPr>
        <sz val="11"/>
        <rFont val="Times New Roman"/>
        <family val="1"/>
      </rPr>
      <t>" da TD.</t>
    </r>
  </si>
  <si>
    <r>
      <t>→ Adicione a coluna "</t>
    </r>
    <r>
      <rPr>
        <b/>
        <sz val="11"/>
        <color rgb="FFFF0000"/>
        <rFont val="Times New Roman"/>
        <family val="1"/>
      </rPr>
      <t>Categoria</t>
    </r>
    <r>
      <rPr>
        <sz val="11"/>
        <rFont val="Times New Roman"/>
        <family val="1"/>
      </rPr>
      <t>" no campo "</t>
    </r>
    <r>
      <rPr>
        <b/>
        <sz val="11"/>
        <color rgb="FF00B050"/>
        <rFont val="Times New Roman"/>
        <family val="1"/>
      </rPr>
      <t>Colunas</t>
    </r>
    <r>
      <rPr>
        <sz val="11"/>
        <rFont val="Times New Roman"/>
        <family val="1"/>
      </rPr>
      <t>" da TD.</t>
    </r>
  </si>
  <si>
    <r>
      <t>→ Adicione a coluna "</t>
    </r>
    <r>
      <rPr>
        <b/>
        <sz val="11"/>
        <color rgb="FFFF0000"/>
        <rFont val="Times New Roman"/>
        <family val="1"/>
      </rPr>
      <t>Nome Vulgar</t>
    </r>
    <r>
      <rPr>
        <sz val="11"/>
        <rFont val="Times New Roman"/>
        <family val="1"/>
      </rPr>
      <t>" no campo "</t>
    </r>
    <r>
      <rPr>
        <b/>
        <sz val="11"/>
        <color rgb="FF00B050"/>
        <rFont val="Times New Roman"/>
        <family val="1"/>
      </rPr>
      <t>Valores</t>
    </r>
    <r>
      <rPr>
        <sz val="11"/>
        <rFont val="Times New Roman"/>
        <family val="1"/>
      </rPr>
      <t>", para obter a contagem por "</t>
    </r>
    <r>
      <rPr>
        <b/>
        <sz val="11"/>
        <color rgb="FFFF0000"/>
        <rFont val="Times New Roman"/>
        <family val="1"/>
      </rPr>
      <t>Categoria</t>
    </r>
    <r>
      <rPr>
        <sz val="11"/>
        <rFont val="Times New Roman"/>
        <family val="1"/>
      </rPr>
      <t>" da TD.</t>
    </r>
  </si>
  <si>
    <r>
      <t>→ Adicione as colunas "</t>
    </r>
    <r>
      <rPr>
        <b/>
        <sz val="11"/>
        <color rgb="FFFF0000"/>
        <rFont val="Times New Roman"/>
        <family val="1"/>
      </rPr>
      <t>UT</t>
    </r>
    <r>
      <rPr>
        <sz val="11"/>
        <rFont val="Times New Roman"/>
        <family val="1"/>
      </rPr>
      <t>" e "</t>
    </r>
    <r>
      <rPr>
        <b/>
        <sz val="11"/>
        <color rgb="FFFF0000"/>
        <rFont val="Times New Roman"/>
        <family val="1"/>
      </rPr>
      <t>Comerciais</t>
    </r>
    <r>
      <rPr>
        <sz val="11"/>
        <rFont val="Times New Roman"/>
        <family val="1"/>
      </rPr>
      <t>" no campo "</t>
    </r>
    <r>
      <rPr>
        <b/>
        <sz val="11"/>
        <color rgb="FF00B050"/>
        <rFont val="Times New Roman"/>
        <family val="1"/>
      </rPr>
      <t>Filtros</t>
    </r>
    <r>
      <rPr>
        <sz val="11"/>
        <rFont val="Times New Roman"/>
        <family val="1"/>
      </rPr>
      <t>".</t>
    </r>
  </si>
  <si>
    <r>
      <t>16) Construa 2 tabelas dinâmicas (vc pode colocar as duas na mesma planilha, uma embaixo da outra) a partir da tabela da aba "</t>
    </r>
    <r>
      <rPr>
        <b/>
        <sz val="11"/>
        <color rgb="FF0070C0"/>
        <rFont val="Times New Roman"/>
        <family val="1"/>
      </rPr>
      <t>IF-100%</t>
    </r>
    <r>
      <rPr>
        <b/>
        <sz val="11"/>
        <rFont val="Times New Roman"/>
        <family val="1"/>
      </rPr>
      <t>" para analisar os critérios de manutenção de árvores. (Inciso IV do Art. 25 da  IN/SEMAS nº 05, de 10 de setembro de 2015; Inciso IV do Art. 4 da Resolução nº 406, de 02 de fevereiro de 2009; Art. 1 da IN/MMA nº 01, de 12 de fevereiro de 2015).</t>
    </r>
  </si>
  <si>
    <t>→ Colunas da tabela auxiliar:</t>
  </si>
  <si>
    <r>
      <t xml:space="preserve">→ </t>
    </r>
    <r>
      <rPr>
        <b/>
        <sz val="11"/>
        <rFont val="Times New Roman"/>
        <family val="1"/>
      </rPr>
      <t>Filtro (UT1 e Comerciais = "Sim")</t>
    </r>
    <r>
      <rPr>
        <sz val="11"/>
        <rFont val="Times New Roman"/>
        <family val="1"/>
      </rPr>
      <t>: No filtro da tabela dinâmica 1 (fica em cima da tabela) filtre apenas as árvores espécies comerciais classificadas como "</t>
    </r>
    <r>
      <rPr>
        <b/>
        <sz val="11"/>
        <rFont val="Times New Roman"/>
        <family val="1"/>
      </rPr>
      <t>Sim</t>
    </r>
    <r>
      <rPr>
        <sz val="11"/>
        <rFont val="Times New Roman"/>
        <family val="1"/>
      </rPr>
      <t xml:space="preserve">" da </t>
    </r>
    <r>
      <rPr>
        <b/>
        <sz val="11"/>
        <rFont val="Times New Roman"/>
        <family val="1"/>
      </rPr>
      <t>UT = 1</t>
    </r>
    <r>
      <rPr>
        <sz val="11"/>
        <rFont val="Times New Roman"/>
        <family val="1"/>
      </rPr>
      <t>.</t>
    </r>
  </si>
  <si>
    <r>
      <t xml:space="preserve">→ </t>
    </r>
    <r>
      <rPr>
        <b/>
        <sz val="11"/>
        <rFont val="Times New Roman"/>
        <family val="1"/>
      </rPr>
      <t>Filtro (UT2 e Comerciais = "Sim")</t>
    </r>
    <r>
      <rPr>
        <sz val="11"/>
        <rFont val="Times New Roman"/>
        <family val="1"/>
      </rPr>
      <t>: No filtro da tabela dinâmica 2 (fica em cima da tabela) filtre apenas as árvores espécies comerciais classificadas como "</t>
    </r>
    <r>
      <rPr>
        <b/>
        <sz val="11"/>
        <rFont val="Times New Roman"/>
        <family val="1"/>
      </rPr>
      <t>Sim</t>
    </r>
    <r>
      <rPr>
        <sz val="11"/>
        <rFont val="Times New Roman"/>
        <family val="1"/>
      </rPr>
      <t xml:space="preserve">" da </t>
    </r>
    <r>
      <rPr>
        <b/>
        <sz val="11"/>
        <rFont val="Times New Roman"/>
        <family val="1"/>
      </rPr>
      <t>UT = 2</t>
    </r>
    <r>
      <rPr>
        <sz val="11"/>
        <rFont val="Times New Roman"/>
        <family val="1"/>
      </rPr>
      <t>.</t>
    </r>
  </si>
  <si>
    <t>b) Tabela auxiliar para análise dos critérios de manutenção:</t>
  </si>
  <si>
    <t>a) Passos para criação das tabelas dinâmicas:</t>
  </si>
  <si>
    <t>→ Repita os passos 1, 2, 3, 4, 5 para construir a segunda tabela dinâmica.</t>
  </si>
  <si>
    <r>
      <t xml:space="preserve">→ Na sequência, crie uma </t>
    </r>
    <r>
      <rPr>
        <b/>
        <sz val="11"/>
        <rFont val="Times New Roman"/>
        <family val="1"/>
      </rPr>
      <t>tabela auxiliar</t>
    </r>
    <r>
      <rPr>
        <sz val="11"/>
        <rFont val="Times New Roman"/>
        <family val="1"/>
      </rPr>
      <t xml:space="preserve"> </t>
    </r>
    <r>
      <rPr>
        <b/>
        <sz val="11"/>
        <rFont val="Times New Roman"/>
        <family val="1"/>
      </rPr>
      <t>ao lado da tabela dinâmica</t>
    </r>
    <r>
      <rPr>
        <sz val="11"/>
        <rFont val="Times New Roman"/>
        <family val="1"/>
      </rPr>
      <t xml:space="preserve"> e adicione as colunas: </t>
    </r>
    <r>
      <rPr>
        <b/>
        <sz val="11"/>
        <rFont val="Times New Roman"/>
        <family val="1"/>
      </rPr>
      <t>AEEF, Vulnerável,</t>
    </r>
    <r>
      <rPr>
        <sz val="11"/>
        <rFont val="Times New Roman"/>
        <family val="1"/>
      </rPr>
      <t xml:space="preserve"> </t>
    </r>
    <r>
      <rPr>
        <b/>
        <sz val="11"/>
        <rFont val="Times New Roman"/>
        <family val="1"/>
      </rPr>
      <t>3/100ha</t>
    </r>
    <r>
      <rPr>
        <sz val="11"/>
        <rFont val="Times New Roman"/>
        <family val="1"/>
      </rPr>
      <t xml:space="preserve">, </t>
    </r>
    <r>
      <rPr>
        <b/>
        <sz val="11"/>
        <rFont val="Times New Roman"/>
        <family val="1"/>
      </rPr>
      <t>10%</t>
    </r>
    <r>
      <rPr>
        <sz val="11"/>
        <rFont val="Times New Roman"/>
        <family val="1"/>
      </rPr>
      <t xml:space="preserve">, </t>
    </r>
    <r>
      <rPr>
        <b/>
        <sz val="11"/>
        <rFont val="Times New Roman"/>
        <family val="1"/>
      </rPr>
      <t>4/100ha</t>
    </r>
    <r>
      <rPr>
        <sz val="11"/>
        <rFont val="Times New Roman"/>
        <family val="1"/>
      </rPr>
      <t xml:space="preserve">, </t>
    </r>
    <r>
      <rPr>
        <b/>
        <sz val="11"/>
        <rFont val="Times New Roman"/>
        <family val="1"/>
      </rPr>
      <t>15%</t>
    </r>
    <r>
      <rPr>
        <sz val="11"/>
        <rFont val="Times New Roman"/>
        <family val="1"/>
      </rPr>
      <t xml:space="preserve">, </t>
    </r>
    <r>
      <rPr>
        <b/>
        <sz val="11"/>
        <rFont val="Times New Roman"/>
        <family val="1"/>
      </rPr>
      <t>Quantas Manter?</t>
    </r>
    <r>
      <rPr>
        <sz val="11"/>
        <rFont val="Times New Roman"/>
        <family val="1"/>
      </rPr>
      <t xml:space="preserve"> e </t>
    </r>
    <r>
      <rPr>
        <b/>
        <sz val="11"/>
        <rFont val="Times New Roman"/>
        <family val="1"/>
      </rPr>
      <t>Situação</t>
    </r>
    <r>
      <rPr>
        <sz val="11"/>
        <rFont val="Times New Roman"/>
        <family val="1"/>
      </rPr>
      <t>. (Obs.: Vc pode formatá-la conforme item 3 desse roteiro!).</t>
    </r>
  </si>
  <si>
    <r>
      <t xml:space="preserve">→ A tabela auxiliará na análise dos critérios de manutenção. Se a espécie </t>
    </r>
    <r>
      <rPr>
        <b/>
        <sz val="11"/>
        <rFont val="Times New Roman"/>
        <family val="1"/>
      </rPr>
      <t xml:space="preserve">NÃO for vulnerável </t>
    </r>
    <r>
      <rPr>
        <sz val="11"/>
        <rFont val="Times New Roman"/>
        <family val="1"/>
      </rPr>
      <t xml:space="preserve">manter </t>
    </r>
    <r>
      <rPr>
        <b/>
        <sz val="11"/>
        <rFont val="Times New Roman"/>
        <family val="1"/>
      </rPr>
      <t>3árv./100ha ou 10%</t>
    </r>
    <r>
      <rPr>
        <sz val="11"/>
        <rFont val="Times New Roman"/>
        <family val="1"/>
      </rPr>
      <t xml:space="preserve">, ou se a </t>
    </r>
    <r>
      <rPr>
        <b/>
        <sz val="11"/>
        <rFont val="Times New Roman"/>
        <family val="1"/>
      </rPr>
      <t xml:space="preserve">espécie for vulnerável </t>
    </r>
    <r>
      <rPr>
        <sz val="11"/>
        <rFont val="Times New Roman"/>
        <family val="1"/>
      </rPr>
      <t xml:space="preserve">manter </t>
    </r>
    <r>
      <rPr>
        <b/>
        <sz val="11"/>
        <rFont val="Times New Roman"/>
        <family val="1"/>
      </rPr>
      <t>4árv./100ha ou 15%</t>
    </r>
    <r>
      <rPr>
        <sz val="11"/>
        <rFont val="Times New Roman"/>
        <family val="1"/>
      </rPr>
      <t>. (</t>
    </r>
    <r>
      <rPr>
        <sz val="11"/>
        <color rgb="FFFF0000"/>
        <rFont val="Times New Roman"/>
        <family val="1"/>
      </rPr>
      <t>A decisão sempre será pelo critério mais restritivo, ou seja, aquele que indicar a manutenção do maior número de árvores para a espécie em questão</t>
    </r>
    <r>
      <rPr>
        <sz val="11"/>
        <rFont val="Times New Roman"/>
        <family val="1"/>
      </rPr>
      <t>).</t>
    </r>
  </si>
  <si>
    <r>
      <t xml:space="preserve">i) </t>
    </r>
    <r>
      <rPr>
        <b/>
        <sz val="11"/>
        <rFont val="Times New Roman"/>
        <family val="1"/>
      </rPr>
      <t>AEEF</t>
    </r>
    <r>
      <rPr>
        <sz val="11"/>
        <rFont val="Times New Roman"/>
        <family val="1"/>
      </rPr>
      <t xml:space="preserve">: Procure o valor da </t>
    </r>
    <r>
      <rPr>
        <b/>
        <sz val="11"/>
        <rFont val="Times New Roman"/>
        <family val="1"/>
      </rPr>
      <t>AEEF</t>
    </r>
    <r>
      <rPr>
        <sz val="11"/>
        <rFont val="Times New Roman"/>
        <family val="1"/>
      </rPr>
      <t xml:space="preserve"> da UT1 (ou UT2). Para tanto, use a função </t>
    </r>
    <r>
      <rPr>
        <b/>
        <sz val="11"/>
        <color rgb="FF7030A0"/>
        <rFont val="Times New Roman"/>
        <family val="1"/>
      </rPr>
      <t>PROCV()</t>
    </r>
    <r>
      <rPr>
        <sz val="11"/>
        <rFont val="Times New Roman"/>
        <family val="1"/>
      </rPr>
      <t xml:space="preserve"> e busque o valor na tabela denominada "</t>
    </r>
    <r>
      <rPr>
        <b/>
        <sz val="11"/>
        <color rgb="FFFFC000"/>
        <rFont val="Times New Roman"/>
        <family val="1"/>
      </rPr>
      <t>AEEF</t>
    </r>
    <r>
      <rPr>
        <sz val="11"/>
        <rFont val="Times New Roman"/>
        <family val="1"/>
      </rPr>
      <t>" disponível na aba "</t>
    </r>
    <r>
      <rPr>
        <b/>
        <sz val="11"/>
        <color rgb="FF0070C0"/>
        <rFont val="Times New Roman"/>
        <family val="1"/>
      </rPr>
      <t>AEEF-UT</t>
    </r>
    <r>
      <rPr>
        <sz val="11"/>
        <rFont val="Times New Roman"/>
        <family val="1"/>
      </rPr>
      <t>".</t>
    </r>
  </si>
  <si>
    <r>
      <t xml:space="preserve">ii) </t>
    </r>
    <r>
      <rPr>
        <b/>
        <sz val="11"/>
        <rFont val="Times New Roman"/>
        <family val="1"/>
      </rPr>
      <t>Vulnerável</t>
    </r>
    <r>
      <rPr>
        <sz val="11"/>
        <rFont val="Times New Roman"/>
        <family val="1"/>
      </rPr>
      <t>: Descubra se alguma das espécies filtradas é "</t>
    </r>
    <r>
      <rPr>
        <b/>
        <sz val="11"/>
        <rFont val="Times New Roman"/>
        <family val="1"/>
      </rPr>
      <t>Vulnerável</t>
    </r>
    <r>
      <rPr>
        <sz val="11"/>
        <rFont val="Times New Roman"/>
        <family val="1"/>
      </rPr>
      <t xml:space="preserve">" na UT1 (ou UT2). Para tanto, use a função </t>
    </r>
    <r>
      <rPr>
        <b/>
        <sz val="11"/>
        <color rgb="FF7030A0"/>
        <rFont val="Times New Roman"/>
        <family val="1"/>
      </rPr>
      <t>PROCV()</t>
    </r>
    <r>
      <rPr>
        <sz val="11"/>
        <rFont val="Times New Roman"/>
        <family val="1"/>
      </rPr>
      <t xml:space="preserve"> e busque essa informação na tabela "</t>
    </r>
    <r>
      <rPr>
        <b/>
        <sz val="11"/>
        <color rgb="FFFFC000"/>
        <rFont val="Times New Roman"/>
        <family val="1"/>
      </rPr>
      <t>ESPECIES</t>
    </r>
    <r>
      <rPr>
        <sz val="11"/>
        <rFont val="Times New Roman"/>
        <family val="1"/>
      </rPr>
      <t>" (Coluna "</t>
    </r>
    <r>
      <rPr>
        <sz val="11"/>
        <color rgb="FFFF0000"/>
        <rFont val="Times New Roman"/>
        <family val="1"/>
      </rPr>
      <t>Ameaçada</t>
    </r>
    <r>
      <rPr>
        <sz val="11"/>
        <rFont val="Times New Roman"/>
        <family val="1"/>
      </rPr>
      <t>") da aba "</t>
    </r>
    <r>
      <rPr>
        <b/>
        <sz val="11"/>
        <color rgb="FF0070C0"/>
        <rFont val="Times New Roman"/>
        <family val="1"/>
      </rPr>
      <t>DADOS-ESPECIES</t>
    </r>
    <r>
      <rPr>
        <sz val="11"/>
        <rFont val="Times New Roman"/>
        <family val="1"/>
      </rPr>
      <t>"</t>
    </r>
  </si>
  <si>
    <r>
      <t xml:space="preserve">iii) </t>
    </r>
    <r>
      <rPr>
        <b/>
        <sz val="11"/>
        <rFont val="Times New Roman"/>
        <family val="1"/>
      </rPr>
      <t>3/100ha</t>
    </r>
    <r>
      <rPr>
        <sz val="11"/>
        <rFont val="Times New Roman"/>
        <family val="1"/>
      </rPr>
      <t xml:space="preserve">: Determine quantas árvores manter por espécie baseado no critério de </t>
    </r>
    <r>
      <rPr>
        <b/>
        <sz val="11"/>
        <rFont val="Times New Roman"/>
        <family val="1"/>
      </rPr>
      <t>3/100ha</t>
    </r>
    <r>
      <rPr>
        <sz val="11"/>
        <rFont val="Times New Roman"/>
        <family val="1"/>
      </rPr>
      <t xml:space="preserve"> (</t>
    </r>
    <r>
      <rPr>
        <b/>
        <sz val="11"/>
        <rFont val="Times New Roman"/>
        <family val="1"/>
      </rPr>
      <t>Para espécies previstas para EXPLORAR e NÃO Vulneráveis</t>
    </r>
    <r>
      <rPr>
        <sz val="11"/>
        <rFont val="Times New Roman"/>
        <family val="1"/>
      </rPr>
      <t xml:space="preserve">). (Lembre-se que AEEF da UT é a referência para o cálculo.). Para tanto, combine as funções </t>
    </r>
    <r>
      <rPr>
        <b/>
        <sz val="11"/>
        <color rgb="FF7030A0"/>
        <rFont val="Times New Roman"/>
        <family val="1"/>
      </rPr>
      <t>SE()</t>
    </r>
    <r>
      <rPr>
        <sz val="11"/>
        <rFont val="Times New Roman"/>
        <family val="1"/>
      </rPr>
      <t xml:space="preserve"> e </t>
    </r>
    <r>
      <rPr>
        <b/>
        <sz val="11"/>
        <color rgb="FF7030A0"/>
        <rFont val="Times New Roman"/>
        <family val="1"/>
      </rPr>
      <t>ARREDONDAR.PARA.CIMA()</t>
    </r>
    <r>
      <rPr>
        <sz val="11"/>
        <rFont val="Times New Roman"/>
        <family val="1"/>
      </rPr>
      <t>.</t>
    </r>
  </si>
  <si>
    <r>
      <t xml:space="preserve">iv) </t>
    </r>
    <r>
      <rPr>
        <b/>
        <sz val="11"/>
        <rFont val="Times New Roman"/>
        <family val="1"/>
      </rPr>
      <t>10%</t>
    </r>
    <r>
      <rPr>
        <sz val="11"/>
        <rFont val="Times New Roman"/>
        <family val="1"/>
      </rPr>
      <t xml:space="preserve">: Determine quantas árvores manter por espécie baseado no critério de </t>
    </r>
    <r>
      <rPr>
        <b/>
        <sz val="11"/>
        <rFont val="Times New Roman"/>
        <family val="1"/>
      </rPr>
      <t xml:space="preserve">10% </t>
    </r>
    <r>
      <rPr>
        <sz val="11"/>
        <rFont val="Times New Roman"/>
        <family val="1"/>
      </rPr>
      <t>(</t>
    </r>
    <r>
      <rPr>
        <b/>
        <sz val="11"/>
        <rFont val="Times New Roman"/>
        <family val="1"/>
      </rPr>
      <t>Para espécies previstas para EXPLORAR e NÃO Vulneráveis</t>
    </r>
    <r>
      <rPr>
        <sz val="11"/>
        <rFont val="Times New Roman"/>
        <family val="1"/>
      </rPr>
      <t>). (Lembre-se: o cálculo dos 10% é sobre o somatório das árvores categorizadas como "</t>
    </r>
    <r>
      <rPr>
        <b/>
        <sz val="11"/>
        <color rgb="FFFF0000"/>
        <rFont val="Times New Roman"/>
        <family val="1"/>
      </rPr>
      <t>Explorar</t>
    </r>
    <r>
      <rPr>
        <sz val="11"/>
        <rFont val="Times New Roman"/>
        <family val="1"/>
      </rPr>
      <t>" e "</t>
    </r>
    <r>
      <rPr>
        <b/>
        <sz val="11"/>
        <color rgb="FFFF0000"/>
        <rFont val="Times New Roman"/>
        <family val="1"/>
      </rPr>
      <t>Matriz</t>
    </r>
    <r>
      <rPr>
        <sz val="11"/>
        <rFont val="Times New Roman"/>
        <family val="1"/>
      </rPr>
      <t>" (Explorar + Matriz).</t>
    </r>
  </si>
  <si>
    <r>
      <t xml:space="preserve">v) </t>
    </r>
    <r>
      <rPr>
        <b/>
        <sz val="11"/>
        <rFont val="Times New Roman"/>
        <family val="1"/>
      </rPr>
      <t>4/100ha</t>
    </r>
    <r>
      <rPr>
        <sz val="11"/>
        <rFont val="Times New Roman"/>
        <family val="1"/>
      </rPr>
      <t>: Determine quantas árvores manter por espécie baseado no critério de 4/100ha (</t>
    </r>
    <r>
      <rPr>
        <b/>
        <sz val="11"/>
        <rFont val="Times New Roman"/>
        <family val="1"/>
      </rPr>
      <t>Para espécies previstas para EXPLORAR e Vulneráveis</t>
    </r>
    <r>
      <rPr>
        <sz val="11"/>
        <rFont val="Times New Roman"/>
        <family val="1"/>
      </rPr>
      <t xml:space="preserve">). (Lembre-se que AEEF da UT é a referência para o cálculo.). Para tanto, combine as funções </t>
    </r>
    <r>
      <rPr>
        <b/>
        <sz val="11"/>
        <color rgb="FF7030A0"/>
        <rFont val="Times New Roman"/>
        <family val="1"/>
      </rPr>
      <t>SE()</t>
    </r>
    <r>
      <rPr>
        <sz val="11"/>
        <rFont val="Times New Roman"/>
        <family val="1"/>
      </rPr>
      <t xml:space="preserve"> e </t>
    </r>
    <r>
      <rPr>
        <b/>
        <sz val="11"/>
        <color rgb="FF7030A0"/>
        <rFont val="Times New Roman"/>
        <family val="1"/>
      </rPr>
      <t>ARREDONDAR.PARA.CIMA()</t>
    </r>
    <r>
      <rPr>
        <sz val="11"/>
        <rFont val="Times New Roman"/>
        <family val="1"/>
      </rPr>
      <t>.</t>
    </r>
  </si>
  <si>
    <r>
      <t xml:space="preserve">vi) </t>
    </r>
    <r>
      <rPr>
        <b/>
        <sz val="11"/>
        <rFont val="Times New Roman"/>
        <family val="1"/>
      </rPr>
      <t>15%</t>
    </r>
    <r>
      <rPr>
        <sz val="11"/>
        <rFont val="Times New Roman"/>
        <family val="1"/>
      </rPr>
      <t xml:space="preserve">: Determine quantas árvores manter por espécie baseado no critério de </t>
    </r>
    <r>
      <rPr>
        <b/>
        <sz val="11"/>
        <rFont val="Times New Roman"/>
        <family val="1"/>
      </rPr>
      <t>15%</t>
    </r>
    <r>
      <rPr>
        <sz val="11"/>
        <rFont val="Times New Roman"/>
        <family val="1"/>
      </rPr>
      <t xml:space="preserve"> (</t>
    </r>
    <r>
      <rPr>
        <b/>
        <sz val="11"/>
        <rFont val="Times New Roman"/>
        <family val="1"/>
      </rPr>
      <t>Para espécies previstas para EXPLORAR e Vulneráveis</t>
    </r>
    <r>
      <rPr>
        <sz val="11"/>
        <rFont val="Times New Roman"/>
        <family val="1"/>
      </rPr>
      <t xml:space="preserve">). (Lembre-se: o cálculo dos </t>
    </r>
    <r>
      <rPr>
        <b/>
        <sz val="11"/>
        <rFont val="Times New Roman"/>
        <family val="1"/>
      </rPr>
      <t>15%</t>
    </r>
    <r>
      <rPr>
        <sz val="11"/>
        <rFont val="Times New Roman"/>
        <family val="1"/>
      </rPr>
      <t xml:space="preserve"> é sobre o somatório das árvores categorizadas como "</t>
    </r>
    <r>
      <rPr>
        <b/>
        <sz val="11"/>
        <color rgb="FFFF0000"/>
        <rFont val="Times New Roman"/>
        <family val="1"/>
      </rPr>
      <t>Explorar</t>
    </r>
    <r>
      <rPr>
        <sz val="11"/>
        <rFont val="Times New Roman"/>
        <family val="1"/>
      </rPr>
      <t>" e "</t>
    </r>
    <r>
      <rPr>
        <b/>
        <sz val="11"/>
        <color rgb="FFFF0000"/>
        <rFont val="Times New Roman"/>
        <family val="1"/>
      </rPr>
      <t>Matriz</t>
    </r>
    <r>
      <rPr>
        <sz val="11"/>
        <rFont val="Times New Roman"/>
        <family val="1"/>
      </rPr>
      <t>" (Explorar + Matriz).</t>
    </r>
  </si>
  <si>
    <r>
      <t xml:space="preserve">vii) </t>
    </r>
    <r>
      <rPr>
        <b/>
        <sz val="11"/>
        <rFont val="Times New Roman"/>
        <family val="1"/>
      </rPr>
      <t>Quantas Manter?</t>
    </r>
    <r>
      <rPr>
        <sz val="11"/>
        <rFont val="Times New Roman"/>
        <family val="1"/>
      </rPr>
      <t xml:space="preserve">: Defina quantas árvores (Matrizes) manter por espécie. Combine as funções </t>
    </r>
    <r>
      <rPr>
        <b/>
        <sz val="11"/>
        <color rgb="FF7030A0"/>
        <rFont val="Times New Roman"/>
        <family val="1"/>
      </rPr>
      <t>SE()</t>
    </r>
    <r>
      <rPr>
        <sz val="11"/>
        <rFont val="Times New Roman"/>
        <family val="1"/>
      </rPr>
      <t xml:space="preserve"> </t>
    </r>
    <r>
      <rPr>
        <b/>
        <sz val="11"/>
        <color rgb="FF7030A0"/>
        <rFont val="Times New Roman"/>
        <family val="1"/>
      </rPr>
      <t xml:space="preserve">MÁXIMO() </t>
    </r>
    <r>
      <rPr>
        <sz val="11"/>
        <color theme="1"/>
        <rFont val="Times New Roman"/>
        <family val="1"/>
      </rPr>
      <t>para isso.</t>
    </r>
  </si>
  <si>
    <r>
      <t xml:space="preserve">viii) </t>
    </r>
    <r>
      <rPr>
        <b/>
        <sz val="11"/>
        <rFont val="Times New Roman"/>
        <family val="1"/>
      </rPr>
      <t>Situação:</t>
    </r>
    <r>
      <rPr>
        <sz val="11"/>
        <rFont val="Times New Roman"/>
        <family val="1"/>
      </rPr>
      <t xml:space="preserve"> Define a situação de cada espécie em relação à quantidade de árvores para manutenção. Compare a coluna "</t>
    </r>
    <r>
      <rPr>
        <b/>
        <sz val="11"/>
        <color rgb="FFFF0000"/>
        <rFont val="Times New Roman"/>
        <family val="1"/>
      </rPr>
      <t>Matriz</t>
    </r>
    <r>
      <rPr>
        <sz val="11"/>
        <rFont val="Times New Roman"/>
        <family val="1"/>
      </rPr>
      <t>" da tabela dinâmica com a coluna "</t>
    </r>
    <r>
      <rPr>
        <b/>
        <sz val="11"/>
        <color rgb="FFFF0000"/>
        <rFont val="Times New Roman"/>
        <family val="1"/>
      </rPr>
      <t>Quantas Manter</t>
    </r>
    <r>
      <rPr>
        <sz val="11"/>
        <rFont val="Times New Roman"/>
        <family val="1"/>
      </rPr>
      <t>" da tabela auxiliar.</t>
    </r>
  </si>
  <si>
    <r>
      <rPr>
        <b/>
        <sz val="11"/>
        <color rgb="FF00B0F0"/>
        <rFont val="Times New Roman"/>
        <family val="1"/>
      </rPr>
      <t>I) Modelo 1-P:</t>
    </r>
    <r>
      <rPr>
        <sz val="11"/>
        <rFont val="Times New Roman"/>
        <family val="1"/>
      </rPr>
      <t xml:space="preserve"> </t>
    </r>
    <r>
      <rPr>
        <b/>
        <sz val="11"/>
        <rFont val="Times New Roman"/>
        <family val="1"/>
      </rPr>
      <t>Resumo dos resultados do inventário 100% conduzido na UPA (ano):</t>
    </r>
    <r>
      <rPr>
        <sz val="11"/>
        <rFont val="Times New Roman"/>
        <family val="1"/>
      </rPr>
      <t xml:space="preserve"> (Item 13.3.1 do Anexo 3 da IN/SEMAS nº 05, de 10 de setembro de 2015)</t>
    </r>
  </si>
  <si>
    <r>
      <t>→ Construa uma tabela dinâmica a partir da tabela da aba "</t>
    </r>
    <r>
      <rPr>
        <b/>
        <sz val="11"/>
        <color rgb="FF0070C0"/>
        <rFont val="Times New Roman"/>
        <family val="1"/>
      </rPr>
      <t>IF-100%</t>
    </r>
    <r>
      <rPr>
        <sz val="11"/>
        <rFont val="Times New Roman"/>
        <family val="1"/>
      </rPr>
      <t>" (salve em outra aba do excel e denomine a aba como "</t>
    </r>
    <r>
      <rPr>
        <b/>
        <sz val="11"/>
        <color rgb="FF0070C0"/>
        <rFont val="Times New Roman"/>
        <family val="1"/>
      </rPr>
      <t>MODELO-1-P</t>
    </r>
    <r>
      <rPr>
        <sz val="11"/>
        <rFont val="Times New Roman"/>
        <family val="1"/>
      </rPr>
      <t>").</t>
    </r>
  </si>
  <si>
    <r>
      <t>→ Adicione a coluna "</t>
    </r>
    <r>
      <rPr>
        <b/>
        <sz val="11"/>
        <color rgb="FFFF0000"/>
        <rFont val="Times New Roman"/>
        <family val="1"/>
      </rPr>
      <t>Compare</t>
    </r>
    <r>
      <rPr>
        <sz val="11"/>
        <rFont val="Times New Roman"/>
        <family val="1"/>
      </rPr>
      <t>" no campo "</t>
    </r>
    <r>
      <rPr>
        <b/>
        <sz val="11"/>
        <color rgb="FF00B050"/>
        <rFont val="Times New Roman"/>
        <family val="1"/>
      </rPr>
      <t>Colunas</t>
    </r>
    <r>
      <rPr>
        <sz val="11"/>
        <rFont val="Times New Roman"/>
        <family val="1"/>
      </rPr>
      <t>" da TD.</t>
    </r>
  </si>
  <si>
    <r>
      <t xml:space="preserve">→ Mude o Layout do Relatório da TD: Para tanto, siga os passos: </t>
    </r>
    <r>
      <rPr>
        <b/>
        <sz val="11"/>
        <rFont val="Times New Roman"/>
        <family val="1"/>
      </rPr>
      <t>Design - Layout de Relatório - Mostrar em formato compacto</t>
    </r>
    <r>
      <rPr>
        <sz val="11"/>
        <rFont val="Times New Roman"/>
        <family val="1"/>
      </rPr>
      <t>.</t>
    </r>
  </si>
  <si>
    <r>
      <t>→ Renomeie os nomes dos campos de valores: No campo "</t>
    </r>
    <r>
      <rPr>
        <b/>
        <sz val="11"/>
        <color rgb="FF00B050"/>
        <rFont val="Times New Roman"/>
        <family val="1"/>
      </rPr>
      <t>Valores</t>
    </r>
    <r>
      <rPr>
        <sz val="11"/>
        <rFont val="Times New Roman"/>
        <family val="1"/>
      </rPr>
      <t>" da TD, em cada coluna adicionada, clique na seta apontada para baixo. Na sequência, selecione "</t>
    </r>
    <r>
      <rPr>
        <b/>
        <sz val="11"/>
        <rFont val="Times New Roman"/>
        <family val="1"/>
      </rPr>
      <t>Configurações do Campo de Valor</t>
    </r>
    <r>
      <rPr>
        <sz val="11"/>
        <rFont val="Times New Roman"/>
        <family val="1"/>
      </rPr>
      <t xml:space="preserve">". Uma janela será aberta, adicione um nome personalizado. </t>
    </r>
  </si>
  <si>
    <r>
      <t>⁎ Renomeie "</t>
    </r>
    <r>
      <rPr>
        <b/>
        <sz val="11"/>
        <rFont val="Times New Roman"/>
        <family val="1"/>
      </rPr>
      <t>Contagem de Nome Vulgar</t>
    </r>
    <r>
      <rPr>
        <sz val="11"/>
        <rFont val="Times New Roman"/>
        <family val="1"/>
      </rPr>
      <t>" para "</t>
    </r>
    <r>
      <rPr>
        <b/>
        <sz val="11"/>
        <color rgb="FF00B0F0"/>
        <rFont val="Times New Roman"/>
        <family val="1"/>
      </rPr>
      <t>N</t>
    </r>
    <r>
      <rPr>
        <sz val="11"/>
        <rFont val="Times New Roman"/>
        <family val="1"/>
      </rPr>
      <t>".</t>
    </r>
  </si>
  <si>
    <r>
      <t>⁎ Renomeie "</t>
    </r>
    <r>
      <rPr>
        <b/>
        <sz val="11"/>
        <rFont val="Times New Roman"/>
        <family val="1"/>
      </rPr>
      <t>Soma de g (m²/ha)</t>
    </r>
    <r>
      <rPr>
        <sz val="11"/>
        <rFont val="Times New Roman"/>
        <family val="1"/>
      </rPr>
      <t>" para "</t>
    </r>
    <r>
      <rPr>
        <b/>
        <sz val="11"/>
        <color rgb="FF00B0F0"/>
        <rFont val="Times New Roman"/>
        <family val="1"/>
      </rPr>
      <t>G (m²/ha)</t>
    </r>
    <r>
      <rPr>
        <sz val="11"/>
        <rFont val="Times New Roman"/>
        <family val="1"/>
      </rPr>
      <t>".</t>
    </r>
  </si>
  <si>
    <r>
      <t>⁎ Renomeie "</t>
    </r>
    <r>
      <rPr>
        <b/>
        <sz val="11"/>
        <rFont val="Times New Roman"/>
        <family val="1"/>
      </rPr>
      <t>Soma de v (m³)</t>
    </r>
    <r>
      <rPr>
        <sz val="11"/>
        <rFont val="Times New Roman"/>
        <family val="1"/>
      </rPr>
      <t>" para "</t>
    </r>
    <r>
      <rPr>
        <b/>
        <sz val="11"/>
        <color rgb="FF00B0F0"/>
        <rFont val="Times New Roman"/>
        <family val="1"/>
      </rPr>
      <t>v (m³)</t>
    </r>
    <r>
      <rPr>
        <sz val="11"/>
        <rFont val="Times New Roman"/>
        <family val="1"/>
      </rPr>
      <t>". (Obs.: Como já existe uma coluna chamada "v (m³)" na TD você receberá a seguinte mensagem: "Já há um campo de tabela dinâmica com este nome". Para evitar isso, simplesmente dê um espaço ao final do nome para diferenciá-los).</t>
    </r>
  </si>
  <si>
    <r>
      <t>→ Renomeie os campo de valores e Transforme os valores absolutos em percentuais de linhas: No campo "</t>
    </r>
    <r>
      <rPr>
        <b/>
        <sz val="11"/>
        <color rgb="FF00B050"/>
        <rFont val="Times New Roman"/>
        <family val="1"/>
      </rPr>
      <t>Valores</t>
    </r>
    <r>
      <rPr>
        <sz val="11"/>
        <rFont val="Times New Roman"/>
        <family val="1"/>
      </rPr>
      <t>" da TD, em cada coluna adicionada, clique na seta apontada para baixo. Na sequência, selecione "</t>
    </r>
    <r>
      <rPr>
        <b/>
        <sz val="11"/>
        <rFont val="Times New Roman"/>
        <family val="1"/>
      </rPr>
      <t>Configurações do Campo de Valor</t>
    </r>
    <r>
      <rPr>
        <sz val="11"/>
        <rFont val="Times New Roman"/>
        <family val="1"/>
      </rPr>
      <t>". Uma janela será aberta, no campo "</t>
    </r>
    <r>
      <rPr>
        <b/>
        <sz val="11"/>
        <rFont val="Times New Roman"/>
        <family val="1"/>
      </rPr>
      <t>Nome personalizado</t>
    </r>
    <r>
      <rPr>
        <sz val="11"/>
        <rFont val="Times New Roman"/>
        <family val="1"/>
      </rPr>
      <t>" atribua um novo nome para os campos (conforme abaixo). Após isso, na mesma janela, clique o campo "</t>
    </r>
    <r>
      <rPr>
        <b/>
        <sz val="11"/>
        <rFont val="Times New Roman"/>
        <family val="1"/>
      </rPr>
      <t>Mostrar Valores Como</t>
    </r>
    <r>
      <rPr>
        <sz val="11"/>
        <rFont val="Times New Roman"/>
        <family val="1"/>
      </rPr>
      <t>", selecione a opção "</t>
    </r>
    <r>
      <rPr>
        <b/>
        <sz val="11"/>
        <rFont val="Times New Roman"/>
        <family val="1"/>
      </rPr>
      <t>% do Total de Linhas</t>
    </r>
    <r>
      <rPr>
        <sz val="11"/>
        <rFont val="Times New Roman"/>
        <family val="1"/>
      </rPr>
      <t>".</t>
    </r>
  </si>
  <si>
    <r>
      <t>⁎ Renomeie "</t>
    </r>
    <r>
      <rPr>
        <b/>
        <sz val="11"/>
        <rFont val="Times New Roman"/>
        <family val="1"/>
      </rPr>
      <t>Soma de g (m²/ha)</t>
    </r>
    <r>
      <rPr>
        <sz val="11"/>
        <rFont val="Times New Roman"/>
        <family val="1"/>
      </rPr>
      <t>" para "</t>
    </r>
    <r>
      <rPr>
        <b/>
        <sz val="11"/>
        <color rgb="FF00B0F0"/>
        <rFont val="Times New Roman"/>
        <family val="1"/>
      </rPr>
      <t>G (%)</t>
    </r>
    <r>
      <rPr>
        <sz val="11"/>
        <rFont val="Times New Roman"/>
        <family val="1"/>
      </rPr>
      <t>".</t>
    </r>
  </si>
  <si>
    <r>
      <t>⁎ Renomeie "</t>
    </r>
    <r>
      <rPr>
        <b/>
        <sz val="11"/>
        <rFont val="Times New Roman"/>
        <family val="1"/>
      </rPr>
      <t>Contagem de Nome Vulgar</t>
    </r>
    <r>
      <rPr>
        <sz val="11"/>
        <rFont val="Times New Roman"/>
        <family val="1"/>
      </rPr>
      <t>" para "</t>
    </r>
    <r>
      <rPr>
        <b/>
        <sz val="11"/>
        <color rgb="FF00B0F0"/>
        <rFont val="Times New Roman"/>
        <family val="1"/>
      </rPr>
      <t>N (%)</t>
    </r>
    <r>
      <rPr>
        <sz val="11"/>
        <rFont val="Times New Roman"/>
        <family val="1"/>
      </rPr>
      <t>".</t>
    </r>
  </si>
  <si>
    <r>
      <t>⁎ Renomeie "</t>
    </r>
    <r>
      <rPr>
        <b/>
        <sz val="11"/>
        <rFont val="Times New Roman"/>
        <family val="1"/>
      </rPr>
      <t>Soma de v (m³)</t>
    </r>
    <r>
      <rPr>
        <sz val="11"/>
        <rFont val="Times New Roman"/>
        <family val="1"/>
      </rPr>
      <t>" para "</t>
    </r>
    <r>
      <rPr>
        <b/>
        <sz val="11"/>
        <color rgb="FF00B0F0"/>
        <rFont val="Times New Roman"/>
        <family val="1"/>
      </rPr>
      <t>V (%)</t>
    </r>
    <r>
      <rPr>
        <sz val="11"/>
        <rFont val="Times New Roman"/>
        <family val="1"/>
      </rPr>
      <t>".</t>
    </r>
  </si>
  <si>
    <t>→ Aqui, basta igualar as células das TDs nos devidos campos. (Trabalho Manual!) Fica o desafio para automarizar todo o processo de cosntrução do Modelo 1-P.</t>
  </si>
  <si>
    <t>17)  Crie uma tabela dinâmica para avaliar o volume a explorar (m³/ha e m³) por espécie.</t>
  </si>
  <si>
    <t>18)  Resultados do inventário florestal a 100% (IF-100%).</t>
  </si>
  <si>
    <r>
      <t>→ Construa uma tabela dinâmica a partir da tabela da aba "</t>
    </r>
    <r>
      <rPr>
        <b/>
        <sz val="11"/>
        <color rgb="FF0070C0"/>
        <rFont val="Times New Roman"/>
        <family val="1"/>
      </rPr>
      <t>IF-100%</t>
    </r>
    <r>
      <rPr>
        <sz val="11"/>
        <rFont val="Times New Roman"/>
        <family val="1"/>
      </rPr>
      <t>" (salve em outra aba do excel e denomine a aba como "</t>
    </r>
    <r>
      <rPr>
        <b/>
        <sz val="11"/>
        <color rgb="FF0070C0"/>
        <rFont val="Times New Roman"/>
        <family val="1"/>
      </rPr>
      <t>EXPLORAR</t>
    </r>
    <r>
      <rPr>
        <sz val="11"/>
        <rFont val="Times New Roman"/>
        <family val="1"/>
      </rPr>
      <t>").</t>
    </r>
  </si>
  <si>
    <r>
      <t>→ Adicione a coluna "</t>
    </r>
    <r>
      <rPr>
        <b/>
        <sz val="11"/>
        <color rgb="FFFF0000"/>
        <rFont val="Times New Roman"/>
        <family val="1"/>
      </rPr>
      <t>Nome Vulgar</t>
    </r>
    <r>
      <rPr>
        <sz val="11"/>
        <rFont val="Times New Roman"/>
        <family val="1"/>
      </rPr>
      <t>" e "</t>
    </r>
    <r>
      <rPr>
        <b/>
        <sz val="11"/>
        <color rgb="FFFF0000"/>
        <rFont val="Times New Roman"/>
        <family val="1"/>
      </rPr>
      <t>Nome Científico</t>
    </r>
    <r>
      <rPr>
        <sz val="11"/>
        <rFont val="Times New Roman"/>
        <family val="1"/>
      </rPr>
      <t>" no campo "</t>
    </r>
    <r>
      <rPr>
        <b/>
        <sz val="11"/>
        <color rgb="FF00B050"/>
        <rFont val="Times New Roman"/>
        <family val="1"/>
      </rPr>
      <t>Linhas</t>
    </r>
    <r>
      <rPr>
        <sz val="11"/>
        <rFont val="Times New Roman"/>
        <family val="1"/>
      </rPr>
      <t>" da TD.</t>
    </r>
  </si>
  <si>
    <r>
      <t>→ Adicione a coluna "</t>
    </r>
    <r>
      <rPr>
        <b/>
        <sz val="11"/>
        <color rgb="FFFF0000"/>
        <rFont val="Times New Roman"/>
        <family val="1"/>
      </rPr>
      <t>Nome Vulgar</t>
    </r>
    <r>
      <rPr>
        <sz val="11"/>
        <rFont val="Times New Roman"/>
        <family val="1"/>
      </rPr>
      <t>", "</t>
    </r>
    <r>
      <rPr>
        <b/>
        <sz val="11"/>
        <color rgb="FFFF0000"/>
        <rFont val="Times New Roman"/>
        <family val="1"/>
      </rPr>
      <t>v (m³/ha)</t>
    </r>
    <r>
      <rPr>
        <sz val="11"/>
        <rFont val="Times New Roman"/>
        <family val="1"/>
      </rPr>
      <t>" e "</t>
    </r>
    <r>
      <rPr>
        <b/>
        <sz val="11"/>
        <color rgb="FFFF0000"/>
        <rFont val="Times New Roman"/>
        <family val="1"/>
      </rPr>
      <t>v (m³)</t>
    </r>
    <r>
      <rPr>
        <sz val="11"/>
        <rFont val="Times New Roman"/>
        <family val="1"/>
      </rPr>
      <t>" no campo "</t>
    </r>
    <r>
      <rPr>
        <b/>
        <sz val="11"/>
        <color rgb="FF00B050"/>
        <rFont val="Times New Roman"/>
        <family val="1"/>
      </rPr>
      <t>Valores</t>
    </r>
    <r>
      <rPr>
        <sz val="11"/>
        <rFont val="Times New Roman"/>
        <family val="1"/>
      </rPr>
      <t>" da TD.</t>
    </r>
  </si>
  <si>
    <r>
      <t xml:space="preserve">→ Mude o Layout do Relatório da TD: Para tanto, siga os passos: </t>
    </r>
    <r>
      <rPr>
        <b/>
        <sz val="11"/>
        <rFont val="Times New Roman"/>
        <family val="1"/>
      </rPr>
      <t>Design - Layout de Relatório - Mostrar em Formato de Tabela</t>
    </r>
    <r>
      <rPr>
        <sz val="11"/>
        <rFont val="Times New Roman"/>
        <family val="1"/>
      </rPr>
      <t>.</t>
    </r>
  </si>
  <si>
    <r>
      <t>→ Renomeie os campo de valores: No campo "</t>
    </r>
    <r>
      <rPr>
        <b/>
        <sz val="11"/>
        <color rgb="FF00B050"/>
        <rFont val="Times New Roman"/>
        <family val="1"/>
      </rPr>
      <t>Valores</t>
    </r>
    <r>
      <rPr>
        <sz val="11"/>
        <rFont val="Times New Roman"/>
        <family val="1"/>
      </rPr>
      <t>" da TD, em cada coluna adicionada, clique na seta apontada para baixo. Na sequência, selecione "</t>
    </r>
    <r>
      <rPr>
        <b/>
        <sz val="11"/>
        <rFont val="Times New Roman"/>
        <family val="1"/>
      </rPr>
      <t>Configurações do Campo de Valor</t>
    </r>
    <r>
      <rPr>
        <sz val="11"/>
        <rFont val="Times New Roman"/>
        <family val="1"/>
      </rPr>
      <t>". Uma janela será aberta, no campo "</t>
    </r>
    <r>
      <rPr>
        <b/>
        <sz val="11"/>
        <rFont val="Times New Roman"/>
        <family val="1"/>
      </rPr>
      <t>Nome personalizado</t>
    </r>
    <r>
      <rPr>
        <sz val="11"/>
        <rFont val="Times New Roman"/>
        <family val="1"/>
      </rPr>
      <t>" atribua um novo nome para os campos (conforme abaixo).</t>
    </r>
  </si>
  <si>
    <r>
      <t>⁎ Renomeie "</t>
    </r>
    <r>
      <rPr>
        <b/>
        <sz val="11"/>
        <rFont val="Times New Roman"/>
        <family val="1"/>
      </rPr>
      <t>Soma de v (m³/ha)</t>
    </r>
    <r>
      <rPr>
        <sz val="11"/>
        <rFont val="Times New Roman"/>
        <family val="1"/>
      </rPr>
      <t>" para "</t>
    </r>
    <r>
      <rPr>
        <b/>
        <sz val="11"/>
        <color rgb="FF00B0F0"/>
        <rFont val="Times New Roman"/>
        <family val="1"/>
      </rPr>
      <t>V (m³/ha)</t>
    </r>
    <r>
      <rPr>
        <sz val="11"/>
        <rFont val="Times New Roman"/>
        <family val="1"/>
      </rPr>
      <t>".</t>
    </r>
  </si>
  <si>
    <r>
      <t>⁎ Renomeie "</t>
    </r>
    <r>
      <rPr>
        <b/>
        <sz val="11"/>
        <rFont val="Times New Roman"/>
        <family val="1"/>
      </rPr>
      <t>Soma de v (m³)</t>
    </r>
    <r>
      <rPr>
        <sz val="11"/>
        <rFont val="Times New Roman"/>
        <family val="1"/>
      </rPr>
      <t>" para "</t>
    </r>
    <r>
      <rPr>
        <b/>
        <sz val="11"/>
        <color rgb="FF00B0F0"/>
        <rFont val="Times New Roman"/>
        <family val="1"/>
      </rPr>
      <t>V (m³)</t>
    </r>
    <r>
      <rPr>
        <sz val="11"/>
        <rFont val="Times New Roman"/>
        <family val="1"/>
      </rPr>
      <t>".</t>
    </r>
  </si>
  <si>
    <t>→ Avalie o volume a explorar por espécie (m³/ha) e total (m³):</t>
  </si>
  <si>
    <r>
      <t xml:space="preserve">⁎ Na avaliação do volume a explorar por espécie por hectare, se atente ao disposto no </t>
    </r>
    <r>
      <rPr>
        <b/>
        <sz val="11"/>
        <rFont val="Times New Roman"/>
        <family val="1"/>
      </rPr>
      <t>§1º do Art. 54 da IN/SEMAS nº 05, de 10 de setembro de 2015</t>
    </r>
    <r>
      <rPr>
        <sz val="11"/>
        <rFont val="Times New Roman"/>
        <family val="1"/>
      </rPr>
      <t xml:space="preserve">. Ou seja, para PMFS com previsão de exploração </t>
    </r>
    <r>
      <rPr>
        <b/>
        <sz val="11"/>
        <rFont val="Times New Roman"/>
        <family val="1"/>
      </rPr>
      <t>maior ou igual a 6 m³/ha para alguma espécie</t>
    </r>
    <r>
      <rPr>
        <sz val="11"/>
        <rFont val="Times New Roman"/>
        <family val="1"/>
      </rPr>
      <t xml:space="preserve"> é </t>
    </r>
    <r>
      <rPr>
        <b/>
        <sz val="11"/>
        <rFont val="Times New Roman"/>
        <family val="1"/>
      </rPr>
      <t>obrigatória a realização de vistoria técnica pré-exploratória</t>
    </r>
    <r>
      <rPr>
        <sz val="11"/>
        <rFont val="Times New Roman"/>
        <family val="1"/>
      </rPr>
      <t xml:space="preserve"> (antes da emissão da autorização de exploração florestal).</t>
    </r>
  </si>
  <si>
    <r>
      <t xml:space="preserve">⁎ Na avaliação do volume total para explorar, se atente ao disposto Alínea "a" do Inciso IV do Art. 3º da Resolução nº 406, de 02 de fevereiro de 2009, que estabelece  </t>
    </r>
    <r>
      <rPr>
        <b/>
        <sz val="11"/>
        <rFont val="Times New Roman"/>
        <family val="1"/>
      </rPr>
      <t>30 m³/ha</t>
    </r>
    <r>
      <rPr>
        <sz val="11"/>
        <rFont val="Times New Roman"/>
        <family val="1"/>
      </rPr>
      <t xml:space="preserve"> para o </t>
    </r>
    <r>
      <rPr>
        <b/>
        <sz val="11"/>
        <rFont val="Times New Roman"/>
        <family val="1"/>
      </rPr>
      <t>PMFS que prevê a utilização de máquinas para o arraste de toras</t>
    </r>
    <r>
      <rPr>
        <sz val="11"/>
        <rFont val="Times New Roman"/>
        <family val="1"/>
      </rPr>
      <t>, com ciclo de corte inicial de 35 anos.</t>
    </r>
  </si>
  <si>
    <r>
      <t xml:space="preserve">→ Se a intensidade corte for superior a </t>
    </r>
    <r>
      <rPr>
        <b/>
        <sz val="11"/>
        <rFont val="Times New Roman"/>
        <family val="1"/>
      </rPr>
      <t>30 m³/ha</t>
    </r>
    <r>
      <rPr>
        <sz val="11"/>
        <rFont val="Times New Roman"/>
        <family val="1"/>
      </rPr>
      <t>, retorne a tabela da aba "</t>
    </r>
    <r>
      <rPr>
        <b/>
        <sz val="11"/>
        <color rgb="FF0070C0"/>
        <rFont val="Times New Roman"/>
        <family val="1"/>
      </rPr>
      <t>IF-100%</t>
    </r>
    <r>
      <rPr>
        <sz val="11"/>
        <rFont val="Times New Roman"/>
        <family val="1"/>
      </rPr>
      <t>", faça o exercício de modificar a categoria de algumas árvores de "</t>
    </r>
    <r>
      <rPr>
        <b/>
        <sz val="11"/>
        <color theme="9" tint="-0.249977111117893"/>
        <rFont val="Times New Roman"/>
        <family val="1"/>
      </rPr>
      <t>Explorar</t>
    </r>
    <r>
      <rPr>
        <sz val="11"/>
        <rFont val="Times New Roman"/>
        <family val="1"/>
      </rPr>
      <t>" para "</t>
    </r>
    <r>
      <rPr>
        <b/>
        <sz val="11"/>
        <color theme="9" tint="-0.249977111117893"/>
        <rFont val="Times New Roman"/>
        <family val="1"/>
      </rPr>
      <t>Matriz</t>
    </r>
    <r>
      <rPr>
        <sz val="11"/>
        <rFont val="Times New Roman"/>
        <family val="1"/>
      </rPr>
      <t>". (Avalie quais espécies seriam mais interessantes para manter mais individuos. Essa decisão pode ser resguardada por questões ecológicas e/ou econômicas).</t>
    </r>
  </si>
  <si>
    <r>
      <rPr>
        <b/>
        <sz val="11"/>
        <color rgb="FF00B0F0"/>
        <rFont val="Times New Roman"/>
        <family val="1"/>
      </rPr>
      <t>II) Modelo 2-P:</t>
    </r>
    <r>
      <rPr>
        <sz val="11"/>
        <rFont val="Times New Roman"/>
        <family val="1"/>
      </rPr>
      <t xml:space="preserve"> </t>
    </r>
    <r>
      <rPr>
        <b/>
        <sz val="11"/>
        <rFont val="Times New Roman"/>
        <family val="1"/>
      </rPr>
      <t>Planejamento da Exploração da UPA para a Área de Efetiva Exploração (Ano):</t>
    </r>
    <r>
      <rPr>
        <sz val="11"/>
        <rFont val="Times New Roman"/>
        <family val="1"/>
      </rPr>
      <t xml:space="preserve"> (Item 13.3.2 do Anexo 3 da IN/SEMAS nº 05, de 10 de setembro de 2015)</t>
    </r>
  </si>
  <si>
    <r>
      <t>→ Construa uma tabela dinâmica a partir da tabela da aba "</t>
    </r>
    <r>
      <rPr>
        <b/>
        <sz val="11"/>
        <color rgb="FF0070C0"/>
        <rFont val="Times New Roman"/>
        <family val="1"/>
      </rPr>
      <t>IF-100%</t>
    </r>
    <r>
      <rPr>
        <sz val="11"/>
        <rFont val="Times New Roman"/>
        <family val="1"/>
      </rPr>
      <t>" (salve em outra aba do excel e denomine a aba como "</t>
    </r>
    <r>
      <rPr>
        <b/>
        <sz val="11"/>
        <color rgb="FF0070C0"/>
        <rFont val="Times New Roman"/>
        <family val="1"/>
      </rPr>
      <t>MODELO-2-P</t>
    </r>
    <r>
      <rPr>
        <sz val="11"/>
        <rFont val="Times New Roman"/>
        <family val="1"/>
      </rPr>
      <t>").</t>
    </r>
  </si>
  <si>
    <r>
      <t>⁎ Renomeie "</t>
    </r>
    <r>
      <rPr>
        <b/>
        <sz val="11"/>
        <rFont val="Times New Roman"/>
        <family val="1"/>
      </rPr>
      <t>Soma de v (m³)</t>
    </r>
    <r>
      <rPr>
        <sz val="11"/>
        <rFont val="Times New Roman"/>
        <family val="1"/>
      </rPr>
      <t>" para "</t>
    </r>
    <r>
      <rPr>
        <b/>
        <sz val="11"/>
        <color rgb="FF00B0F0"/>
        <rFont val="Times New Roman"/>
        <family val="1"/>
      </rPr>
      <t>V (m³)</t>
    </r>
    <r>
      <rPr>
        <sz val="11"/>
        <rFont val="Times New Roman"/>
        <family val="1"/>
      </rPr>
      <t>". (Obs.: Como já existe uma coluna chamada "</t>
    </r>
    <r>
      <rPr>
        <b/>
        <sz val="11"/>
        <color rgb="FFFF0000"/>
        <rFont val="Times New Roman"/>
        <family val="1"/>
      </rPr>
      <t>v (m³)</t>
    </r>
    <r>
      <rPr>
        <sz val="11"/>
        <rFont val="Times New Roman"/>
        <family val="1"/>
      </rPr>
      <t>" na TD você receberá a seguinte mensagem: "</t>
    </r>
    <r>
      <rPr>
        <b/>
        <sz val="11"/>
        <rFont val="Times New Roman"/>
        <family val="1"/>
      </rPr>
      <t>Já há um campo de tabela dinâmica com este nome</t>
    </r>
    <r>
      <rPr>
        <sz val="11"/>
        <rFont val="Times New Roman"/>
        <family val="1"/>
      </rPr>
      <t>". Para evitar isso, simplesmente dê um espaço ao final do nome para diferenciá-los).</t>
    </r>
  </si>
  <si>
    <r>
      <t xml:space="preserve">b) Crie uma tabela dinâmica para demostrar a contagem (N), a área basal e o volume, </t>
    </r>
    <r>
      <rPr>
        <b/>
        <sz val="11"/>
        <color rgb="FFFF00FF"/>
        <rFont val="Times New Roman"/>
        <family val="1"/>
      </rPr>
      <t>em porcentagem</t>
    </r>
    <r>
      <rPr>
        <b/>
        <sz val="11"/>
        <rFont val="Times New Roman"/>
        <family val="1"/>
      </rPr>
      <t>, por espécie e por categoria (Explorar, Matriz, Remanescente, Protegida, Remanescente 2):</t>
    </r>
  </si>
  <si>
    <r>
      <t xml:space="preserve">a) Crie uma tabela dinâmica para demostrar a contagem (N), a área basal e o volume, </t>
    </r>
    <r>
      <rPr>
        <b/>
        <sz val="11"/>
        <color rgb="FFFF00FF"/>
        <rFont val="Times New Roman"/>
        <family val="1"/>
      </rPr>
      <t>em valores absolutos</t>
    </r>
    <r>
      <rPr>
        <b/>
        <sz val="11"/>
        <rFont val="Times New Roman"/>
        <family val="1"/>
      </rPr>
      <t>, por espécie e por categoria (Explorar, Matriz, Remanescente, Protegida, Remanescente 2):</t>
    </r>
  </si>
  <si>
    <r>
      <t xml:space="preserve">a) Crie uma tabela dinâmica para demostrar a contagem (N), a área basal e o volume, </t>
    </r>
    <r>
      <rPr>
        <b/>
        <sz val="11"/>
        <color rgb="FFFF00FF"/>
        <rFont val="Times New Roman"/>
        <family val="1"/>
      </rPr>
      <t>em valores absolutos</t>
    </r>
    <r>
      <rPr>
        <b/>
        <sz val="11"/>
        <rFont val="Times New Roman"/>
        <family val="1"/>
      </rPr>
      <t>, por espécie e por classe (d &lt; DMC e d ≥ DMC):</t>
    </r>
  </si>
  <si>
    <r>
      <t>→ Construa uma tabela dinâmica a partir da tabela da aba "</t>
    </r>
    <r>
      <rPr>
        <b/>
        <sz val="11"/>
        <color rgb="FF0070C0"/>
        <rFont val="Times New Roman"/>
        <family val="1"/>
      </rPr>
      <t>IF-100%</t>
    </r>
    <r>
      <rPr>
        <sz val="11"/>
        <rFont val="Times New Roman"/>
        <family val="1"/>
      </rPr>
      <t>" (adicione na mesma aba "</t>
    </r>
    <r>
      <rPr>
        <b/>
        <sz val="11"/>
        <color rgb="FF0070C0"/>
        <rFont val="Times New Roman"/>
        <family val="1"/>
      </rPr>
      <t>MODELO-2-P</t>
    </r>
    <r>
      <rPr>
        <sz val="11"/>
        <rFont val="Times New Roman"/>
        <family val="1"/>
      </rPr>
      <t>", ao lado da TD do item "a".).</t>
    </r>
  </si>
  <si>
    <r>
      <t>→ Construa uma tabela dinâmica a partir da tabela da aba "</t>
    </r>
    <r>
      <rPr>
        <b/>
        <sz val="11"/>
        <color rgb="FF0070C0"/>
        <rFont val="Times New Roman"/>
        <family val="1"/>
      </rPr>
      <t>IF-100%</t>
    </r>
    <r>
      <rPr>
        <sz val="11"/>
        <rFont val="Times New Roman"/>
        <family val="1"/>
      </rPr>
      <t>" (adicione na mesma aba "</t>
    </r>
    <r>
      <rPr>
        <b/>
        <sz val="11"/>
        <color rgb="FF0070C0"/>
        <rFont val="Times New Roman"/>
        <family val="1"/>
      </rPr>
      <t>MODELO-1-P</t>
    </r>
    <r>
      <rPr>
        <sz val="11"/>
        <rFont val="Times New Roman"/>
        <family val="1"/>
      </rPr>
      <t>", ao lado da TD do item "a".).</t>
    </r>
  </si>
  <si>
    <r>
      <t xml:space="preserve">c) Formate o </t>
    </r>
    <r>
      <rPr>
        <b/>
        <sz val="11"/>
        <color rgb="FF00B0F0"/>
        <rFont val="Times New Roman"/>
        <family val="1"/>
      </rPr>
      <t>Modelo 2-P</t>
    </r>
    <r>
      <rPr>
        <b/>
        <sz val="11"/>
        <rFont val="Times New Roman"/>
        <family val="1"/>
      </rPr>
      <t xml:space="preserve"> com os dados das tabelas dinâmicas construídas nos itens "a" e "b".</t>
    </r>
  </si>
  <si>
    <r>
      <t xml:space="preserve">c) Formate o </t>
    </r>
    <r>
      <rPr>
        <b/>
        <sz val="11"/>
        <color rgb="FF00B0F0"/>
        <rFont val="Times New Roman"/>
        <family val="1"/>
      </rPr>
      <t>Modelo 1-P</t>
    </r>
    <r>
      <rPr>
        <b/>
        <sz val="11"/>
        <rFont val="Times New Roman"/>
        <family val="1"/>
      </rPr>
      <t xml:space="preserve"> com os dados das tabelas dinâmicas construídas nos itens "a" e "b".</t>
    </r>
  </si>
  <si>
    <r>
      <t xml:space="preserve">→ Aqui, basta igualar as células das TDs nos devidos campos. (Trabalho Manual!) Fica o desafio para automarizar todo o processo de cosntrução do </t>
    </r>
    <r>
      <rPr>
        <b/>
        <sz val="11"/>
        <color rgb="FF00B0F0"/>
        <rFont val="Times New Roman"/>
        <family val="1"/>
      </rPr>
      <t>Modelo 2-P</t>
    </r>
    <r>
      <rPr>
        <sz val="11"/>
        <rFont val="Times New Roman"/>
        <family val="1"/>
      </rPr>
      <t>.</t>
    </r>
  </si>
  <si>
    <r>
      <rPr>
        <b/>
        <sz val="11"/>
        <rFont val="Times New Roman"/>
        <family val="1"/>
      </rPr>
      <t>Filtro 3:</t>
    </r>
    <r>
      <rPr>
        <sz val="11"/>
        <rFont val="Times New Roman"/>
        <family val="1"/>
      </rPr>
      <t xml:space="preserve"> Procure a coluna "</t>
    </r>
    <r>
      <rPr>
        <b/>
        <sz val="11"/>
        <color rgb="FFFF0000"/>
        <rFont val="Times New Roman"/>
        <family val="1"/>
      </rPr>
      <t>Compare</t>
    </r>
    <r>
      <rPr>
        <sz val="11"/>
        <rFont val="Times New Roman"/>
        <family val="1"/>
      </rPr>
      <t xml:space="preserve">" e filtre as árvores com </t>
    </r>
    <r>
      <rPr>
        <b/>
        <sz val="11"/>
        <rFont val="Times New Roman"/>
        <family val="1"/>
      </rPr>
      <t>d ≥ DMC.</t>
    </r>
  </si>
  <si>
    <r>
      <t>→ Se houver necessidade de manter mais "</t>
    </r>
    <r>
      <rPr>
        <b/>
        <sz val="11"/>
        <color theme="9" tint="-0.249977111117893"/>
        <rFont val="Times New Roman"/>
        <family val="1"/>
      </rPr>
      <t>Matriz</t>
    </r>
    <r>
      <rPr>
        <sz val="11"/>
        <rFont val="Times New Roman"/>
        <family val="1"/>
      </rPr>
      <t>" para alguma espécie, retorne à tabela da aba "</t>
    </r>
    <r>
      <rPr>
        <b/>
        <sz val="11"/>
        <color rgb="FF0070C0"/>
        <rFont val="Times New Roman"/>
        <family val="1"/>
      </rPr>
      <t>IF-100%</t>
    </r>
    <r>
      <rPr>
        <sz val="11"/>
        <rFont val="Times New Roman"/>
        <family val="1"/>
      </rPr>
      <t>", filtre as colunas "</t>
    </r>
    <r>
      <rPr>
        <b/>
        <sz val="11"/>
        <color rgb="FFFF0000"/>
        <rFont val="Times New Roman"/>
        <family val="1"/>
      </rPr>
      <t>UT</t>
    </r>
    <r>
      <rPr>
        <sz val="11"/>
        <rFont val="Times New Roman"/>
        <family val="1"/>
      </rPr>
      <t>" e "</t>
    </r>
    <r>
      <rPr>
        <b/>
        <sz val="11"/>
        <color rgb="FFFF0000"/>
        <rFont val="Times New Roman"/>
        <family val="1"/>
      </rPr>
      <t>Nome Vulgar</t>
    </r>
    <r>
      <rPr>
        <sz val="11"/>
        <rFont val="Times New Roman"/>
        <family val="1"/>
      </rPr>
      <t>" desejadas, na coluna "</t>
    </r>
    <r>
      <rPr>
        <b/>
        <sz val="11"/>
        <color rgb="FFFF0000"/>
        <rFont val="Times New Roman"/>
        <family val="1"/>
      </rPr>
      <t>Compare</t>
    </r>
    <r>
      <rPr>
        <sz val="11"/>
        <rFont val="Times New Roman"/>
        <family val="1"/>
      </rPr>
      <t xml:space="preserve">" filtre apenas árvores com </t>
    </r>
    <r>
      <rPr>
        <b/>
        <sz val="11"/>
        <rFont val="Times New Roman"/>
        <family val="1"/>
      </rPr>
      <t>d ≥ DMC</t>
    </r>
    <r>
      <rPr>
        <sz val="11"/>
        <rFont val="Times New Roman"/>
        <family val="1"/>
      </rPr>
      <t>, e na coluna "</t>
    </r>
    <r>
      <rPr>
        <b/>
        <sz val="11"/>
        <color rgb="FFFF0000"/>
        <rFont val="Times New Roman"/>
        <family val="1"/>
      </rPr>
      <t>Categoria</t>
    </r>
    <r>
      <rPr>
        <sz val="11"/>
        <rFont val="Times New Roman"/>
        <family val="1"/>
      </rPr>
      <t>" modifique a categoria da árvore de "</t>
    </r>
    <r>
      <rPr>
        <b/>
        <sz val="11"/>
        <color theme="9" tint="-0.249977111117893"/>
        <rFont val="Times New Roman"/>
        <family val="1"/>
      </rPr>
      <t>Explorar</t>
    </r>
    <r>
      <rPr>
        <sz val="11"/>
        <rFont val="Times New Roman"/>
        <family val="1"/>
      </rPr>
      <t>" para "</t>
    </r>
    <r>
      <rPr>
        <b/>
        <sz val="11"/>
        <color theme="9" tint="-0.249977111117893"/>
        <rFont val="Times New Roman"/>
        <family val="1"/>
      </rPr>
      <t>Matriz</t>
    </r>
    <r>
      <rPr>
        <sz val="11"/>
        <rFont val="Times New Roman"/>
        <family val="1"/>
      </rPr>
      <t>", no quantitativo que for necessário para atender ao critério de manutenção.</t>
    </r>
  </si>
  <si>
    <r>
      <t xml:space="preserve">b) Crie uma tabela dinâmica para demostrar a contagem (N), a área basal e o volume, </t>
    </r>
    <r>
      <rPr>
        <b/>
        <sz val="11"/>
        <color rgb="FFFF00FF"/>
        <rFont val="Times New Roman"/>
        <family val="1"/>
      </rPr>
      <t>em porcentagem</t>
    </r>
    <r>
      <rPr>
        <b/>
        <sz val="11"/>
        <rFont val="Times New Roman"/>
        <family val="1"/>
      </rPr>
      <t>, por espécie e por classe (d &lt; DMC e d ≥ DMC):</t>
    </r>
  </si>
  <si>
    <r>
      <t>→ Muitas células com valor "</t>
    </r>
    <r>
      <rPr>
        <b/>
        <sz val="11"/>
        <rFont val="Times New Roman"/>
        <family val="1"/>
      </rPr>
      <t>0</t>
    </r>
    <r>
      <rPr>
        <sz val="11"/>
        <rFont val="Times New Roman"/>
        <family val="1"/>
      </rPr>
      <t>" (zero) aparecerão. Podemos ocultar esses valores, pois não acrescentam em nada na tabela. Para tanto, faça:</t>
    </r>
  </si>
  <si>
    <r>
      <t>⁎ Selecione toda a região da tabela que contêm células com algum valor. Na sequência, no menu "</t>
    </r>
    <r>
      <rPr>
        <b/>
        <sz val="11"/>
        <rFont val="Times New Roman"/>
        <family val="1"/>
      </rPr>
      <t>Página Inicial</t>
    </r>
    <r>
      <rPr>
        <sz val="11"/>
        <rFont val="Times New Roman"/>
        <family val="1"/>
      </rPr>
      <t xml:space="preserve">" siga: </t>
    </r>
    <r>
      <rPr>
        <b/>
        <sz val="11"/>
        <rFont val="Times New Roman"/>
        <family val="1"/>
      </rPr>
      <t>"Formatação Condicional" - "Regras de Realce das Células" - "Formatar células que são iguais a" - Digite "0" - Formato Personalizado</t>
    </r>
    <r>
      <rPr>
        <sz val="11"/>
        <rFont val="Times New Roman"/>
        <family val="1"/>
      </rPr>
      <t xml:space="preserve"> - Em cor, selecione a cor "branca". (</t>
    </r>
    <r>
      <rPr>
        <sz val="11"/>
        <color rgb="FFFF0000"/>
        <rFont val="Times New Roman"/>
        <family val="1"/>
      </rPr>
      <t>todas as células com valor zero serão ocultadas!</t>
    </r>
    <r>
      <rPr>
        <sz val="11"/>
        <rFont val="Times New Roman"/>
        <family val="1"/>
      </rPr>
      <t>).</t>
    </r>
  </si>
  <si>
    <t>→ Por fim, estabeleça um design, ao seu critério, para a tabela final.</t>
  </si>
  <si>
    <r>
      <t>→ Para preencher a coluna "</t>
    </r>
    <r>
      <rPr>
        <b/>
        <sz val="11"/>
        <rFont val="Times New Roman"/>
        <family val="1"/>
      </rPr>
      <t>DMC/CMC</t>
    </r>
    <r>
      <rPr>
        <sz val="11"/>
        <rFont val="Times New Roman"/>
        <family val="1"/>
      </rPr>
      <t xml:space="preserve">" da tabela use a função </t>
    </r>
    <r>
      <rPr>
        <b/>
        <sz val="11"/>
        <color rgb="FF7030A0"/>
        <rFont val="Times New Roman"/>
        <family val="1"/>
      </rPr>
      <t>PROCV()</t>
    </r>
    <r>
      <rPr>
        <sz val="11"/>
        <rFont val="Times New Roman"/>
        <family val="1"/>
      </rPr>
      <t xml:space="preserve"> para buscar o valor do DMC correto na TD da aba "</t>
    </r>
    <r>
      <rPr>
        <b/>
        <sz val="11"/>
        <color rgb="FF0070C0"/>
        <rFont val="Times New Roman"/>
        <family val="1"/>
      </rPr>
      <t>LISTA-ESPÉCIES</t>
    </r>
    <r>
      <rPr>
        <sz val="11"/>
        <rFont val="Times New Roman"/>
        <family val="1"/>
      </rPr>
      <t xml:space="preserve">". Use a função </t>
    </r>
    <r>
      <rPr>
        <b/>
        <sz val="11"/>
        <color rgb="FF7030A0"/>
        <rFont val="Times New Roman"/>
        <family val="1"/>
      </rPr>
      <t>SERRO()</t>
    </r>
    <r>
      <rPr>
        <sz val="11"/>
        <rFont val="Times New Roman"/>
        <family val="1"/>
      </rPr>
      <t xml:space="preserve"> para ocultar os erros indesejáveis. (Obs: Certifique-se de ter adicionado a coluna "</t>
    </r>
    <r>
      <rPr>
        <b/>
        <sz val="11"/>
        <color rgb="FFFF0000"/>
        <rFont val="Times New Roman"/>
        <family val="1"/>
      </rPr>
      <t>DMC correto</t>
    </r>
    <r>
      <rPr>
        <sz val="11"/>
        <rFont val="Times New Roman"/>
        <family val="1"/>
      </rPr>
      <t>" na TD).</t>
    </r>
  </si>
  <si>
    <r>
      <t>→ Adicione a coluna "</t>
    </r>
    <r>
      <rPr>
        <b/>
        <sz val="11"/>
        <color rgb="FFFF0000"/>
        <rFont val="Times New Roman"/>
        <family val="1"/>
      </rPr>
      <t>Nome Vulgar</t>
    </r>
    <r>
      <rPr>
        <sz val="11"/>
        <rFont val="Times New Roman"/>
        <family val="1"/>
      </rPr>
      <t>", "</t>
    </r>
    <r>
      <rPr>
        <b/>
        <sz val="11"/>
        <color rgb="FFFF0000"/>
        <rFont val="Times New Roman"/>
        <family val="1"/>
      </rPr>
      <t>g (m²)</t>
    </r>
    <r>
      <rPr>
        <sz val="11"/>
        <rFont val="Times New Roman"/>
        <family val="1"/>
      </rPr>
      <t>" e "</t>
    </r>
    <r>
      <rPr>
        <b/>
        <sz val="11"/>
        <color rgb="FFFF0000"/>
        <rFont val="Times New Roman"/>
        <family val="1"/>
      </rPr>
      <t>v (m³)</t>
    </r>
    <r>
      <rPr>
        <sz val="11"/>
        <rFont val="Times New Roman"/>
        <family val="1"/>
      </rPr>
      <t>" no campo "</t>
    </r>
    <r>
      <rPr>
        <b/>
        <sz val="11"/>
        <color rgb="FF00B050"/>
        <rFont val="Times New Roman"/>
        <family val="1"/>
      </rPr>
      <t>Valores</t>
    </r>
    <r>
      <rPr>
        <sz val="11"/>
        <rFont val="Times New Roman"/>
        <family val="1"/>
      </rPr>
      <t>" da TD. (Certifique-se de que os somatórios sejam feitos para as linhas!)</t>
    </r>
  </si>
  <si>
    <r>
      <t>→ Para calcular a coluna "</t>
    </r>
    <r>
      <rPr>
        <b/>
        <sz val="11"/>
        <color rgb="FFFF0000"/>
        <rFont val="Times New Roman"/>
        <family val="1"/>
      </rPr>
      <t>Total/ha</t>
    </r>
    <r>
      <rPr>
        <sz val="11"/>
        <rFont val="Times New Roman"/>
        <family val="1"/>
      </rPr>
      <t>", basta dividir o valor total de cada variável pela AEEF da UPA.</t>
    </r>
  </si>
  <si>
    <r>
      <rPr>
        <b/>
        <sz val="11"/>
        <color rgb="FF00B0F0"/>
        <rFont val="Times New Roman"/>
        <family val="1"/>
      </rPr>
      <t>III) Modelo 3-P:</t>
    </r>
    <r>
      <rPr>
        <sz val="11"/>
        <rFont val="Times New Roman"/>
        <family val="1"/>
      </rPr>
      <t xml:space="preserve"> </t>
    </r>
    <r>
      <rPr>
        <b/>
        <sz val="11"/>
        <rFont val="Times New Roman"/>
        <family val="1"/>
      </rPr>
      <t>Resumo do planejamento da exploração por UT para a área de efetiva exploração florestal:</t>
    </r>
    <r>
      <rPr>
        <sz val="11"/>
        <rFont val="Times New Roman"/>
        <family val="1"/>
      </rPr>
      <t xml:space="preserve"> (Item 13.3.3 do Anexo 3 da IN/SEMAS nº 05, de 10 de setembro de 2015)</t>
    </r>
  </si>
  <si>
    <r>
      <t xml:space="preserve">→ </t>
    </r>
    <r>
      <rPr>
        <b/>
        <sz val="11"/>
        <rFont val="Times New Roman"/>
        <family val="1"/>
      </rPr>
      <t>Coluna</t>
    </r>
    <r>
      <rPr>
        <sz val="11"/>
        <rFont val="Times New Roman"/>
        <family val="1"/>
      </rPr>
      <t xml:space="preserve"> "</t>
    </r>
    <r>
      <rPr>
        <b/>
        <sz val="11"/>
        <color rgb="FFFF0000"/>
        <rFont val="Times New Roman"/>
        <family val="1"/>
      </rPr>
      <t>VP/VT (%)</t>
    </r>
    <r>
      <rPr>
        <sz val="11"/>
        <rFont val="Times New Roman"/>
        <family val="1"/>
      </rPr>
      <t>": Qual o % do volume planejado para exploração em relação ao volume total de madeira existente em cada UT?</t>
    </r>
  </si>
  <si>
    <r>
      <t>→ Adicione as colunas "</t>
    </r>
    <r>
      <rPr>
        <b/>
        <sz val="11"/>
        <color rgb="FFFF0000"/>
        <rFont val="Times New Roman"/>
        <family val="1"/>
      </rPr>
      <t>UT</t>
    </r>
    <r>
      <rPr>
        <sz val="11"/>
        <rFont val="Times New Roman"/>
        <family val="1"/>
      </rPr>
      <t>" e "</t>
    </r>
    <r>
      <rPr>
        <b/>
        <sz val="11"/>
        <color rgb="FFFF0000"/>
        <rFont val="Times New Roman"/>
        <family val="1"/>
      </rPr>
      <t>Categorias</t>
    </r>
    <r>
      <rPr>
        <sz val="11"/>
        <rFont val="Times New Roman"/>
        <family val="1"/>
      </rPr>
      <t>" no campo "</t>
    </r>
    <r>
      <rPr>
        <b/>
        <sz val="11"/>
        <color rgb="FF00B050"/>
        <rFont val="Times New Roman"/>
        <family val="1"/>
      </rPr>
      <t>Filtros</t>
    </r>
    <r>
      <rPr>
        <sz val="11"/>
        <rFont val="Times New Roman"/>
        <family val="1"/>
      </rPr>
      <t>" da TD.</t>
    </r>
  </si>
  <si>
    <r>
      <t>→ No filtro da coluna "</t>
    </r>
    <r>
      <rPr>
        <b/>
        <sz val="11"/>
        <color rgb="FFFF0000"/>
        <rFont val="Times New Roman"/>
        <family val="1"/>
      </rPr>
      <t>Categorias</t>
    </r>
    <r>
      <rPr>
        <sz val="11"/>
        <rFont val="Times New Roman"/>
        <family val="1"/>
      </rPr>
      <t>" (em cima da TD), filtre apenas "</t>
    </r>
    <r>
      <rPr>
        <b/>
        <sz val="11"/>
        <rFont val="Times New Roman"/>
        <family val="1"/>
      </rPr>
      <t>Explorar</t>
    </r>
    <r>
      <rPr>
        <sz val="11"/>
        <rFont val="Times New Roman"/>
        <family val="1"/>
      </rPr>
      <t>" (que seleciona apenas as árvores previstas para explorar).</t>
    </r>
  </si>
  <si>
    <r>
      <t xml:space="preserve">→ </t>
    </r>
    <r>
      <rPr>
        <b/>
        <sz val="11"/>
        <rFont val="Times New Roman"/>
        <family val="1"/>
      </rPr>
      <t>Coluna</t>
    </r>
    <r>
      <rPr>
        <sz val="11"/>
        <rFont val="Times New Roman"/>
        <family val="1"/>
      </rPr>
      <t xml:space="preserve"> "</t>
    </r>
    <r>
      <rPr>
        <b/>
        <sz val="11"/>
        <color rgb="FFFF0000"/>
        <rFont val="Times New Roman"/>
        <family val="1"/>
      </rPr>
      <t>AEEF</t>
    </r>
    <r>
      <rPr>
        <sz val="11"/>
        <rFont val="Times New Roman"/>
        <family val="1"/>
      </rPr>
      <t xml:space="preserve">": AEEF de cada UT. Faça um </t>
    </r>
    <r>
      <rPr>
        <b/>
        <sz val="11"/>
        <color rgb="FF7030A0"/>
        <rFont val="Times New Roman"/>
        <family val="1"/>
      </rPr>
      <t>PROCV()</t>
    </r>
    <r>
      <rPr>
        <sz val="11"/>
        <rFont val="Times New Roman"/>
        <family val="1"/>
      </rPr>
      <t xml:space="preserve"> e busque esse valor na tabela denominada "</t>
    </r>
    <r>
      <rPr>
        <b/>
        <sz val="11"/>
        <color rgb="FFFFC000"/>
        <rFont val="Times New Roman"/>
        <family val="1"/>
      </rPr>
      <t>AEEF</t>
    </r>
    <r>
      <rPr>
        <sz val="11"/>
        <rFont val="Times New Roman"/>
        <family val="1"/>
      </rPr>
      <t>" que está na aba "</t>
    </r>
    <r>
      <rPr>
        <b/>
        <sz val="11"/>
        <color rgb="FF0070C0"/>
        <rFont val="Times New Roman"/>
        <family val="1"/>
      </rPr>
      <t>AEEF-UT</t>
    </r>
    <r>
      <rPr>
        <sz val="11"/>
        <rFont val="Times New Roman"/>
        <family val="1"/>
      </rPr>
      <t>".</t>
    </r>
  </si>
  <si>
    <r>
      <t xml:space="preserve">→ </t>
    </r>
    <r>
      <rPr>
        <b/>
        <sz val="11"/>
        <rFont val="Times New Roman"/>
        <family val="1"/>
      </rPr>
      <t>Coluna</t>
    </r>
    <r>
      <rPr>
        <sz val="11"/>
        <rFont val="Times New Roman"/>
        <family val="1"/>
      </rPr>
      <t xml:space="preserve"> "</t>
    </r>
    <r>
      <rPr>
        <b/>
        <sz val="11"/>
        <color rgb="FFFF0000"/>
        <rFont val="Times New Roman"/>
        <family val="1"/>
      </rPr>
      <t>N (ha)</t>
    </r>
    <r>
      <rPr>
        <sz val="11"/>
        <rFont val="Times New Roman"/>
        <family val="1"/>
      </rPr>
      <t xml:space="preserve">": Qual o número de árvores por hectare em cada UT? Use a função </t>
    </r>
    <r>
      <rPr>
        <b/>
        <sz val="11"/>
        <color rgb="FF7030A0"/>
        <rFont val="Times New Roman"/>
        <family val="1"/>
      </rPr>
      <t>CONT.SES()</t>
    </r>
    <r>
      <rPr>
        <sz val="11"/>
        <rFont val="Times New Roman"/>
        <family val="1"/>
      </rPr>
      <t xml:space="preserve"> para obter a contagem de árvores totais por UT e depois divida o resultado pela AEEF de cada UT. (Aplique a função </t>
    </r>
    <r>
      <rPr>
        <b/>
        <sz val="11"/>
        <color rgb="FF7030A0"/>
        <rFont val="Times New Roman"/>
        <family val="1"/>
      </rPr>
      <t>CONT.SES()</t>
    </r>
    <r>
      <rPr>
        <sz val="11"/>
        <rFont val="Times New Roman"/>
        <family val="1"/>
      </rPr>
      <t xml:space="preserve"> sobre a tabela "</t>
    </r>
    <r>
      <rPr>
        <b/>
        <sz val="11"/>
        <color theme="9" tint="-0.249977111117893"/>
        <rFont val="Times New Roman"/>
        <family val="1"/>
      </rPr>
      <t>CENSO</t>
    </r>
    <r>
      <rPr>
        <sz val="11"/>
        <rFont val="Times New Roman"/>
        <family val="1"/>
      </rPr>
      <t>" da aba "</t>
    </r>
    <r>
      <rPr>
        <b/>
        <sz val="11"/>
        <color rgb="FF0070C0"/>
        <rFont val="Times New Roman"/>
        <family val="1"/>
      </rPr>
      <t>IF-100%</t>
    </r>
    <r>
      <rPr>
        <sz val="11"/>
        <rFont val="Times New Roman"/>
        <family val="1"/>
      </rPr>
      <t>")</t>
    </r>
  </si>
  <si>
    <r>
      <t xml:space="preserve">→ </t>
    </r>
    <r>
      <rPr>
        <b/>
        <sz val="11"/>
        <rFont val="Times New Roman"/>
        <family val="1"/>
      </rPr>
      <t>Coluna</t>
    </r>
    <r>
      <rPr>
        <sz val="11"/>
        <rFont val="Times New Roman"/>
        <family val="1"/>
      </rPr>
      <t xml:space="preserve"> "</t>
    </r>
    <r>
      <rPr>
        <b/>
        <sz val="11"/>
        <color rgb="FFFF0000"/>
        <rFont val="Times New Roman"/>
        <family val="1"/>
      </rPr>
      <t>VT (m³/ha)</t>
    </r>
    <r>
      <rPr>
        <sz val="11"/>
        <rFont val="Times New Roman"/>
        <family val="1"/>
      </rPr>
      <t xml:space="preserve">": Qual o volume total existente (para todas as árvores) por hectare em cada UT? Use a função </t>
    </r>
    <r>
      <rPr>
        <b/>
        <sz val="11"/>
        <color rgb="FF7030A0"/>
        <rFont val="Times New Roman"/>
        <family val="1"/>
      </rPr>
      <t>SOMASES()</t>
    </r>
    <r>
      <rPr>
        <sz val="11"/>
        <rFont val="Times New Roman"/>
        <family val="1"/>
      </rPr>
      <t xml:space="preserve"> para obter soma do volume total por UT e depois divida o resultado pela AEEF de cada UT. (Aplique a função </t>
    </r>
    <r>
      <rPr>
        <b/>
        <sz val="11"/>
        <color rgb="FF7030A0"/>
        <rFont val="Times New Roman"/>
        <family val="1"/>
      </rPr>
      <t>SOMASES()</t>
    </r>
    <r>
      <rPr>
        <sz val="11"/>
        <rFont val="Times New Roman"/>
        <family val="1"/>
      </rPr>
      <t xml:space="preserve"> sobre a tabela "</t>
    </r>
    <r>
      <rPr>
        <b/>
        <sz val="11"/>
        <color theme="9" tint="-0.249977111117893"/>
        <rFont val="Times New Roman"/>
        <family val="1"/>
      </rPr>
      <t>CENSO</t>
    </r>
    <r>
      <rPr>
        <sz val="11"/>
        <rFont val="Times New Roman"/>
        <family val="1"/>
      </rPr>
      <t>" da aba "</t>
    </r>
    <r>
      <rPr>
        <b/>
        <sz val="11"/>
        <color rgb="FF0070C0"/>
        <rFont val="Times New Roman"/>
        <family val="1"/>
      </rPr>
      <t>IF-100%</t>
    </r>
    <r>
      <rPr>
        <sz val="11"/>
        <rFont val="Times New Roman"/>
        <family val="1"/>
      </rPr>
      <t>").</t>
    </r>
  </si>
  <si>
    <r>
      <t xml:space="preserve">→ </t>
    </r>
    <r>
      <rPr>
        <b/>
        <sz val="11"/>
        <rFont val="Times New Roman"/>
        <family val="1"/>
      </rPr>
      <t>Coluna</t>
    </r>
    <r>
      <rPr>
        <sz val="11"/>
        <rFont val="Times New Roman"/>
        <family val="1"/>
      </rPr>
      <t xml:space="preserve"> "</t>
    </r>
    <r>
      <rPr>
        <b/>
        <sz val="11"/>
        <color rgb="FFFF0000"/>
        <rFont val="Times New Roman"/>
        <family val="1"/>
      </rPr>
      <t>VP (m³/ha)</t>
    </r>
    <r>
      <rPr>
        <sz val="11"/>
        <rFont val="Times New Roman"/>
        <family val="1"/>
      </rPr>
      <t xml:space="preserve">": Qual o volume planejado para explorar por hectare em cada UT (considerando apenas as árvores para explorar)? Use a função </t>
    </r>
    <r>
      <rPr>
        <b/>
        <sz val="11"/>
        <color rgb="FF7030A0"/>
        <rFont val="Times New Roman"/>
        <family val="1"/>
      </rPr>
      <t>SOMASES()</t>
    </r>
    <r>
      <rPr>
        <sz val="11"/>
        <rFont val="Times New Roman"/>
        <family val="1"/>
      </rPr>
      <t xml:space="preserve"> para obter soma do volume a explorar por UT e depois divida o resultado pela AEEF de cada UT. (Aplique a função </t>
    </r>
    <r>
      <rPr>
        <b/>
        <sz val="11"/>
        <color rgb="FF7030A0"/>
        <rFont val="Times New Roman"/>
        <family val="1"/>
      </rPr>
      <t xml:space="preserve">SOMASES() </t>
    </r>
    <r>
      <rPr>
        <sz val="11"/>
        <rFont val="Times New Roman"/>
        <family val="1"/>
      </rPr>
      <t>sobre a tabela "</t>
    </r>
    <r>
      <rPr>
        <b/>
        <sz val="11"/>
        <color theme="9" tint="-0.249977111117893"/>
        <rFont val="Times New Roman"/>
        <family val="1"/>
      </rPr>
      <t>CENSO</t>
    </r>
    <r>
      <rPr>
        <sz val="11"/>
        <rFont val="Times New Roman"/>
        <family val="1"/>
      </rPr>
      <t>" da aba "</t>
    </r>
    <r>
      <rPr>
        <b/>
        <sz val="11"/>
        <color rgb="FF0070C0"/>
        <rFont val="Times New Roman"/>
        <family val="1"/>
      </rPr>
      <t>IF-100%</t>
    </r>
    <r>
      <rPr>
        <sz val="11"/>
        <rFont val="Times New Roman"/>
        <family val="1"/>
      </rPr>
      <t>").</t>
    </r>
  </si>
  <si>
    <t>(Obs.: Se atente para que o VP para "Explorar" por UT não ultrapasse 30 m³/ha.)</t>
  </si>
  <si>
    <r>
      <t>→ Árvores categorizadas como "</t>
    </r>
    <r>
      <rPr>
        <b/>
        <sz val="11"/>
        <color theme="9" tint="-0.249977111117893"/>
        <rFont val="Times New Roman"/>
        <family val="1"/>
      </rPr>
      <t>Matriz</t>
    </r>
    <r>
      <rPr>
        <sz val="11"/>
        <rFont val="Times New Roman"/>
        <family val="1"/>
      </rPr>
      <t>" podem ser destinadas para serem "</t>
    </r>
    <r>
      <rPr>
        <b/>
        <sz val="11"/>
        <color theme="9" tint="-0.249977111117893"/>
        <rFont val="Times New Roman"/>
        <family val="1"/>
      </rPr>
      <t>Substitutas</t>
    </r>
    <r>
      <rPr>
        <sz val="11"/>
        <rFont val="Times New Roman"/>
        <family val="1"/>
      </rPr>
      <t>".</t>
    </r>
  </si>
  <si>
    <r>
      <t>→ Atentar para não colocar "</t>
    </r>
    <r>
      <rPr>
        <b/>
        <sz val="11"/>
        <color theme="9" tint="-0.249977111117893"/>
        <rFont val="Times New Roman"/>
        <family val="1"/>
      </rPr>
      <t>Substitutas</t>
    </r>
    <r>
      <rPr>
        <sz val="11"/>
        <rFont val="Times New Roman"/>
        <family val="1"/>
      </rPr>
      <t xml:space="preserve">" com </t>
    </r>
    <r>
      <rPr>
        <sz val="11"/>
        <color rgb="FFFF0000"/>
        <rFont val="Times New Roman"/>
        <family val="1"/>
      </rPr>
      <t>QF</t>
    </r>
    <r>
      <rPr>
        <sz val="11"/>
        <rFont val="Times New Roman"/>
        <family val="1"/>
      </rPr>
      <t xml:space="preserve"> = 3, e nem com diâmetro ≥ 200 cm.</t>
    </r>
  </si>
  <si>
    <r>
      <t>19) Crie uma coluna denominada "</t>
    </r>
    <r>
      <rPr>
        <b/>
        <sz val="11"/>
        <color rgb="FFFF0000"/>
        <rFont val="Times New Roman"/>
        <family val="1"/>
      </rPr>
      <t>Substituta</t>
    </r>
    <r>
      <rPr>
        <b/>
        <sz val="11"/>
        <rFont val="Times New Roman"/>
        <family val="1"/>
      </rPr>
      <t>" na tabela da aba "IF-100%". São árvores que subsituirão possíveis árvores ocas (quando detectada pelo teste do oco) da mesma espécie. (Art. 27 da IN 05 de 10/09/2015)</t>
    </r>
  </si>
  <si>
    <t>(Obs.: Em situações de campo, pode ocorrer que uma determinada UT tenha muitas árvores, com volume que supera (as vezes bastante) a intensidade de 30 m³/há, e outra UT que não fica nem próximo de atingir os 30 m³/ha. Ouvi relatos de que alguns Engenheiros Florestais estão propondo UT única, o que não é um impeditivo pela legislação vigente, embora a erecomendação seja de planejar UTs de até 100ha.</t>
  </si>
  <si>
    <t>ROTEIRO PARA ANÁLISE TÉCNICA DE IF-100% PARA PMFS (Versão 2.0; Data: 03/07/2025)</t>
  </si>
  <si>
    <r>
      <t xml:space="preserve">Insituição: </t>
    </r>
    <r>
      <rPr>
        <sz val="11"/>
        <rFont val="Times New Roman"/>
        <family val="1"/>
      </rPr>
      <t>Universidade Federal do Pará</t>
    </r>
  </si>
  <si>
    <r>
      <t xml:space="preserve">Curso: </t>
    </r>
    <r>
      <rPr>
        <sz val="11"/>
        <rFont val="Times New Roman"/>
        <family val="1"/>
      </rPr>
      <t>Engenharia Florestal</t>
    </r>
  </si>
  <si>
    <r>
      <t xml:space="preserve">Autor: </t>
    </r>
    <r>
      <rPr>
        <sz val="11"/>
        <rFont val="Times New Roman"/>
        <family val="1"/>
      </rPr>
      <t>Prof. Deivison Venicio Souza</t>
    </r>
  </si>
  <si>
    <r>
      <t xml:space="preserve">Disciplina: </t>
    </r>
    <r>
      <rPr>
        <sz val="11"/>
        <rFont val="Times New Roman"/>
        <family val="1"/>
      </rPr>
      <t>Inventário Florestal (FL03039)</t>
    </r>
  </si>
  <si>
    <t>Legislação com diretrizes técnicas para análise de Censo Florestal (IF-100%) no âmbito do MFS de Florestas Nativas no Bioma Amazônia</t>
  </si>
  <si>
    <t>Decreto nº 5.975 de 30 de novembro 2006 (Defini fundamentos técnicos gerais do PMFS, transporte de produtos e subprodutos florestais)</t>
  </si>
  <si>
    <t>Norma de Execução/IBAMA 01 de 24 de 04 de 2007 (Diretrizes Técnicas para Elaboração dos PMFS)</t>
  </si>
  <si>
    <t>Resolução CONAMA nº 406 de 02 de fevereiro de 2009 (Parâmetros técnicos para elaboração, avaliação e execução de PMFS fins madeireiros)</t>
  </si>
  <si>
    <t>Portaria MMA nº 443 de 17 de dezembro de 2014 (Lista as espécies da flora brasileira ameaçadas de extinção)</t>
  </si>
  <si>
    <t>Portaria MMA nº 148 de 07 de junho de 2022 (Altera anexos da Portaria MMA nº 443, de 17 de dezembro de 2014)</t>
  </si>
  <si>
    <t>Instrução Normativa nº 01 de 12 de fevereiro de 2015 – MMA (Regulamenta o manejo das espécies vulneráveis - VU)</t>
  </si>
  <si>
    <t>Instrução Normativa/IBAMA nº 28 de 10 de dezembro de 2024 – MMA (MFS espécies listadas na CITES dos gêneros Handroanthus, Tabebuia, Dipteryx e Cedrela)</t>
  </si>
  <si>
    <t>Instrução Normativa/SEMAS nº 05 de 10 de Setembro de 2015 (Procedimentos técnicos para elaboração, apresentação, execução e avaliação técnica de PMFS)</t>
  </si>
  <si>
    <t>Instrução Normativa/SEMAS nº 03 de 10 de Outubro de 2017 (Calendário Florestal: períodos para a safra da exploração de madeira)</t>
  </si>
  <si>
    <t>Portaria/SEMAS nº 39 de 14 de Janeiro de 2025 (Estabelece o modelo padronizado para apresentação dos arquivos digitais de inventário florestal)</t>
  </si>
  <si>
    <t>Passo a Passo (Análise Técnica de IF-100%) - Estudo de Caso (Fazenda Ana Paula)</t>
  </si>
  <si>
    <r>
      <t xml:space="preserve">👉 </t>
    </r>
    <r>
      <rPr>
        <b/>
        <sz val="11"/>
        <color theme="9" tint="-0.249977111117893"/>
        <rFont val="Times New Roman"/>
        <family val="1"/>
      </rPr>
      <t>PASSO 1</t>
    </r>
    <r>
      <rPr>
        <b/>
        <sz val="11"/>
        <rFont val="Times New Roman"/>
        <family val="1"/>
      </rPr>
      <t>: Defina a lista de espécies que devem ser consideradas para exploração florestal (corte): (espécies de valor comercial no mercado)</t>
    </r>
  </si>
  <si>
    <t>Aspectos Gerais:</t>
  </si>
  <si>
    <r>
      <rPr>
        <b/>
        <sz val="11"/>
        <rFont val="Times New Roman"/>
        <family val="1"/>
      </rPr>
      <t>1 - Ciclo de corte:</t>
    </r>
    <r>
      <rPr>
        <sz val="11"/>
        <rFont val="Times New Roman"/>
        <family val="1"/>
      </rPr>
      <t xml:space="preserve"> 35 anos (com previsão de uso de máquinas para arraste de toras).</t>
    </r>
  </si>
  <si>
    <r>
      <rPr>
        <b/>
        <sz val="11"/>
        <rFont val="Times New Roman"/>
        <family val="1"/>
      </rPr>
      <t>2 - Intensidade máxima de corte:</t>
    </r>
    <r>
      <rPr>
        <sz val="11"/>
        <rFont val="Times New Roman"/>
        <family val="1"/>
      </rPr>
      <t xml:space="preserve"> 30 m³/ha</t>
    </r>
  </si>
  <si>
    <r>
      <rPr>
        <b/>
        <sz val="11"/>
        <rFont val="Times New Roman"/>
        <family val="1"/>
      </rPr>
      <t>3 - Estimativa de Produtividade Anual:</t>
    </r>
    <r>
      <rPr>
        <sz val="11"/>
        <rFont val="Times New Roman"/>
        <family val="1"/>
      </rPr>
      <t xml:space="preserve"> 0,86 m³/ha/ano</t>
    </r>
  </si>
  <si>
    <r>
      <rPr>
        <b/>
        <sz val="11"/>
        <rFont val="Times New Roman"/>
        <family val="1"/>
      </rPr>
      <t>4 - Diâmetro Mínimo de Corte (DMC):</t>
    </r>
    <r>
      <rPr>
        <sz val="11"/>
        <rFont val="Times New Roman"/>
        <family val="1"/>
      </rPr>
      <t xml:space="preserve"> 50 cm (todas as espécies)</t>
    </r>
  </si>
  <si>
    <t>(Obs.: A SEMAS faz análise de DMC em nível de espécie)</t>
  </si>
  <si>
    <t>Resolução CONAMA nº 406 de 02 de fevereiro de 2009</t>
  </si>
  <si>
    <r>
      <t xml:space="preserve">👉 </t>
    </r>
    <r>
      <rPr>
        <b/>
        <sz val="11"/>
        <color theme="9" tint="-0.249977111117893"/>
        <rFont val="Times New Roman"/>
        <family val="1"/>
      </rPr>
      <t>PASSO 2</t>
    </r>
    <r>
      <rPr>
        <b/>
        <sz val="11"/>
        <rFont val="Times New Roman"/>
        <family val="1"/>
      </rPr>
      <t>: Considere as seguintes Áreas de Efetiva Exploração Florestal por Unidade de Trabalho (UT): (Análise Geotecnológica)</t>
    </r>
  </si>
  <si>
    <r>
      <t xml:space="preserve">👉 </t>
    </r>
    <r>
      <rPr>
        <b/>
        <sz val="11"/>
        <color theme="9" tint="-0.249977111117893"/>
        <rFont val="Times New Roman"/>
        <family val="1"/>
      </rPr>
      <t>PASSO 3</t>
    </r>
    <r>
      <rPr>
        <b/>
        <sz val="11"/>
        <rFont val="Times New Roman"/>
        <family val="1"/>
      </rPr>
      <t xml:space="preserve">: Formate as tabelas de dados das abas denominadas </t>
    </r>
    <r>
      <rPr>
        <b/>
        <sz val="11"/>
        <color theme="3" tint="0.39997558519241921"/>
        <rFont val="Times New Roman"/>
        <family val="1"/>
      </rPr>
      <t>"</t>
    </r>
    <r>
      <rPr>
        <b/>
        <sz val="11"/>
        <color rgb="FF0070C0"/>
        <rFont val="Times New Roman"/>
        <family val="1"/>
      </rPr>
      <t>DADOS-ESPECIES"</t>
    </r>
    <r>
      <rPr>
        <b/>
        <sz val="11"/>
        <rFont val="Times New Roman"/>
        <family val="1"/>
      </rPr>
      <t xml:space="preserve"> e "</t>
    </r>
    <r>
      <rPr>
        <b/>
        <sz val="11"/>
        <color rgb="FF0070C0"/>
        <rFont val="Times New Roman"/>
        <family val="1"/>
      </rPr>
      <t>IF-100%</t>
    </r>
    <r>
      <rPr>
        <b/>
        <sz val="11"/>
        <rFont val="Times New Roman"/>
        <family val="1"/>
      </rPr>
      <t>" no "Formato de Tabela" do Excel . Para tanto faça:</t>
    </r>
  </si>
  <si>
    <r>
      <t>a) Selecione cada tabela de dados nas abas "</t>
    </r>
    <r>
      <rPr>
        <b/>
        <sz val="11"/>
        <color rgb="FF0070C0"/>
        <rFont val="Times New Roman"/>
        <family val="1"/>
      </rPr>
      <t>DADOS-ESPECIES</t>
    </r>
    <r>
      <rPr>
        <sz val="11"/>
        <rFont val="Times New Roman"/>
        <family val="1"/>
      </rPr>
      <t>" e "</t>
    </r>
    <r>
      <rPr>
        <b/>
        <sz val="11"/>
        <color rgb="FF0070C0"/>
        <rFont val="Times New Roman"/>
        <family val="1"/>
      </rPr>
      <t>IF-100%</t>
    </r>
    <r>
      <rPr>
        <sz val="11"/>
        <rFont val="Times New Roman"/>
        <family val="1"/>
      </rPr>
      <t>" (toda região de dados, uma de cada vez).</t>
    </r>
  </si>
  <si>
    <r>
      <t>b) Em seguida, no menu "</t>
    </r>
    <r>
      <rPr>
        <b/>
        <sz val="11"/>
        <rFont val="Times New Roman"/>
        <family val="1"/>
      </rPr>
      <t>Pagina inicial</t>
    </r>
    <r>
      <rPr>
        <sz val="11"/>
        <rFont val="Times New Roman"/>
        <family val="1"/>
      </rPr>
      <t>" escolher a opção "</t>
    </r>
    <r>
      <rPr>
        <b/>
        <sz val="11"/>
        <rFont val="Times New Roman"/>
        <family val="1"/>
      </rPr>
      <t>Formatar como Tabela</t>
    </r>
    <r>
      <rPr>
        <sz val="11"/>
        <rFont val="Times New Roman"/>
        <family val="1"/>
      </rPr>
      <t>" (Escolha um design qualquer).</t>
    </r>
  </si>
  <si>
    <r>
      <t>b) Na sequência, acesse a opção "</t>
    </r>
    <r>
      <rPr>
        <b/>
        <sz val="11"/>
        <color theme="1"/>
        <rFont val="Times New Roman"/>
        <family val="1"/>
      </rPr>
      <t>Design da Tabela</t>
    </r>
    <r>
      <rPr>
        <sz val="11"/>
        <color theme="1"/>
        <rFont val="Times New Roman"/>
        <family val="1"/>
      </rPr>
      <t>", e no campo "</t>
    </r>
    <r>
      <rPr>
        <b/>
        <sz val="11"/>
        <color theme="1"/>
        <rFont val="Times New Roman"/>
        <family val="1"/>
      </rPr>
      <t>Propriedades</t>
    </r>
    <r>
      <rPr>
        <sz val="11"/>
        <color theme="1"/>
        <rFont val="Times New Roman"/>
        <family val="1"/>
      </rPr>
      <t>" (em Nome da Tabela) nomeie a tabela da aba "</t>
    </r>
    <r>
      <rPr>
        <b/>
        <sz val="11"/>
        <color rgb="FF0070C0"/>
        <rFont val="Times New Roman"/>
        <family val="1"/>
      </rPr>
      <t>DADOS-ESPECIES</t>
    </r>
    <r>
      <rPr>
        <sz val="11"/>
        <color theme="1"/>
        <rFont val="Times New Roman"/>
        <family val="1"/>
      </rPr>
      <t>" como "</t>
    </r>
    <r>
      <rPr>
        <b/>
        <sz val="11"/>
        <color rgb="FFFF00FF"/>
        <rFont val="Times New Roman"/>
        <family val="1"/>
      </rPr>
      <t>ESPECIES</t>
    </r>
    <r>
      <rPr>
        <sz val="11"/>
        <color theme="1"/>
        <rFont val="Times New Roman"/>
        <family val="1"/>
      </rPr>
      <t>" e a tabela da aba "</t>
    </r>
    <r>
      <rPr>
        <b/>
        <sz val="11"/>
        <color rgb="FF0070C0"/>
        <rFont val="Times New Roman"/>
        <family val="1"/>
      </rPr>
      <t>IF-100%</t>
    </r>
    <r>
      <rPr>
        <sz val="11"/>
        <color theme="1"/>
        <rFont val="Times New Roman"/>
        <family val="1"/>
      </rPr>
      <t>" como "</t>
    </r>
    <r>
      <rPr>
        <b/>
        <sz val="11"/>
        <color rgb="FFFF00FF"/>
        <rFont val="Times New Roman"/>
        <family val="1"/>
      </rPr>
      <t>CENSO</t>
    </r>
    <r>
      <rPr>
        <sz val="11"/>
        <color theme="1"/>
        <rFont val="Times New Roman"/>
        <family val="1"/>
      </rPr>
      <t>".</t>
    </r>
  </si>
  <si>
    <r>
      <t xml:space="preserve">👉 </t>
    </r>
    <r>
      <rPr>
        <b/>
        <sz val="11"/>
        <color theme="9" tint="-0.249977111117893"/>
        <rFont val="Times New Roman"/>
        <family val="1"/>
      </rPr>
      <t>PASSO 4</t>
    </r>
    <r>
      <rPr>
        <b/>
        <sz val="11"/>
        <rFont val="Times New Roman"/>
        <family val="1"/>
      </rPr>
      <t>: Renomeie os nomes das colunas da tabela "</t>
    </r>
    <r>
      <rPr>
        <b/>
        <sz val="11"/>
        <color rgb="FFFF00FF"/>
        <rFont val="Times New Roman"/>
        <family val="1"/>
      </rPr>
      <t>CENSO</t>
    </r>
    <r>
      <rPr>
        <b/>
        <sz val="11"/>
        <rFont val="Times New Roman"/>
        <family val="1"/>
      </rPr>
      <t>" na aba "</t>
    </r>
    <r>
      <rPr>
        <b/>
        <sz val="11"/>
        <color rgb="FF0070C0"/>
        <rFont val="Times New Roman"/>
        <family val="1"/>
      </rPr>
      <t>IF-100%</t>
    </r>
    <r>
      <rPr>
        <b/>
        <sz val="11"/>
        <rFont val="Times New Roman"/>
        <family val="1"/>
      </rPr>
      <t>", conforme Portaria SEMAS 39/2025 (Anexos I e II):</t>
    </r>
  </si>
  <si>
    <r>
      <rPr>
        <b/>
        <sz val="11.9"/>
        <rFont val="Times New Roman"/>
        <family val="1"/>
      </rPr>
      <t>👉</t>
    </r>
    <r>
      <rPr>
        <b/>
        <sz val="11"/>
        <rFont val="Times New Roman"/>
        <family val="1"/>
      </rPr>
      <t xml:space="preserve"> </t>
    </r>
    <r>
      <rPr>
        <b/>
        <sz val="11"/>
        <color theme="9" tint="-0.249977111117893"/>
        <rFont val="Times New Roman"/>
        <family val="1"/>
      </rPr>
      <t>PASSO 5</t>
    </r>
    <r>
      <rPr>
        <b/>
        <sz val="11"/>
        <rFont val="Times New Roman"/>
        <family val="1"/>
      </rPr>
      <t>: Crie 2 novas colunas na tabela "</t>
    </r>
    <r>
      <rPr>
        <b/>
        <sz val="11"/>
        <color rgb="FFFF00FF"/>
        <rFont val="Times New Roman"/>
        <family val="1"/>
      </rPr>
      <t>CENSO</t>
    </r>
    <r>
      <rPr>
        <b/>
        <sz val="11"/>
        <rFont val="Times New Roman"/>
        <family val="1"/>
      </rPr>
      <t>" da aba "</t>
    </r>
    <r>
      <rPr>
        <b/>
        <sz val="11"/>
        <color rgb="FF0070C0"/>
        <rFont val="Times New Roman"/>
        <family val="1"/>
      </rPr>
      <t>IF-100%</t>
    </r>
    <r>
      <rPr>
        <b/>
        <sz val="11"/>
        <rFont val="Times New Roman"/>
        <family val="1"/>
      </rPr>
      <t>" e denomine-as de "NOME CIENTÍFICO" e "</t>
    </r>
    <r>
      <rPr>
        <b/>
        <sz val="11"/>
        <color rgb="FFFF0000"/>
        <rFont val="Times New Roman"/>
        <family val="1"/>
      </rPr>
      <t>FAMÍLIA</t>
    </r>
    <r>
      <rPr>
        <b/>
        <sz val="11"/>
        <rFont val="Times New Roman"/>
        <family val="1"/>
      </rPr>
      <t>" . Na sequência, busque os nomes científicos e famílias associados ao nome vulgar aprensentado na tabel "</t>
    </r>
    <r>
      <rPr>
        <b/>
        <sz val="11"/>
        <color rgb="FFFF00FF"/>
        <rFont val="Times New Roman"/>
        <family val="1"/>
      </rPr>
      <t>CENSO</t>
    </r>
    <r>
      <rPr>
        <b/>
        <sz val="11"/>
        <rFont val="Times New Roman"/>
        <family val="1"/>
      </rPr>
      <t>", usando a tabela "</t>
    </r>
    <r>
      <rPr>
        <b/>
        <sz val="11"/>
        <color rgb="FFFF00FF"/>
        <rFont val="Times New Roman"/>
        <family val="1"/>
      </rPr>
      <t>ESPECIES</t>
    </r>
    <r>
      <rPr>
        <b/>
        <sz val="11"/>
        <rFont val="Times New Roman"/>
        <family val="1"/>
      </rPr>
      <t>" da aba "</t>
    </r>
    <r>
      <rPr>
        <b/>
        <sz val="11"/>
        <color rgb="FF0070C0"/>
        <rFont val="Times New Roman"/>
        <family val="1"/>
      </rPr>
      <t>DADOS-ESPÉCIES</t>
    </r>
    <r>
      <rPr>
        <b/>
        <sz val="11"/>
        <rFont val="Times New Roman"/>
        <family val="1"/>
      </rPr>
      <t>". Para tanto, faça:</t>
    </r>
  </si>
  <si>
    <r>
      <t xml:space="preserve">a) Use a função </t>
    </r>
    <r>
      <rPr>
        <b/>
        <sz val="11"/>
        <color rgb="FF7030A0"/>
        <rFont val="Times New Roman"/>
        <family val="1"/>
      </rPr>
      <t>PROCV()</t>
    </r>
    <r>
      <rPr>
        <sz val="11"/>
        <rFont val="Times New Roman"/>
        <family val="1"/>
      </rPr>
      <t xml:space="preserve"> para buscar os "</t>
    </r>
    <r>
      <rPr>
        <b/>
        <sz val="11"/>
        <color rgb="FFFF0000"/>
        <rFont val="Times New Roman"/>
        <family val="1"/>
      </rPr>
      <t>Nome Científico</t>
    </r>
    <r>
      <rPr>
        <sz val="11"/>
        <rFont val="Times New Roman"/>
        <family val="1"/>
      </rPr>
      <t>" e as "</t>
    </r>
    <r>
      <rPr>
        <b/>
        <sz val="11"/>
        <color rgb="FFFF0000"/>
        <rFont val="Times New Roman"/>
        <family val="1"/>
      </rPr>
      <t>Família</t>
    </r>
    <r>
      <rPr>
        <sz val="11"/>
        <rFont val="Times New Roman"/>
        <family val="1"/>
      </rPr>
      <t>" da aba denominada "</t>
    </r>
    <r>
      <rPr>
        <b/>
        <sz val="11"/>
        <color rgb="FF0070C0"/>
        <rFont val="Times New Roman"/>
        <family val="1"/>
      </rPr>
      <t>DADOS-ESPECIES</t>
    </r>
    <r>
      <rPr>
        <sz val="11"/>
        <rFont val="Times New Roman"/>
        <family val="1"/>
      </rPr>
      <t>", tendo como referência a coluna "</t>
    </r>
    <r>
      <rPr>
        <b/>
        <sz val="11"/>
        <color rgb="FFFF0000"/>
        <rFont val="Times New Roman"/>
        <family val="1"/>
      </rPr>
      <t>Nome comum</t>
    </r>
    <r>
      <rPr>
        <sz val="11"/>
        <rFont val="Times New Roman"/>
        <family val="1"/>
      </rPr>
      <t>" da tabela "</t>
    </r>
    <r>
      <rPr>
        <b/>
        <sz val="11"/>
        <color rgb="FFFF00FF"/>
        <rFont val="Times New Roman"/>
        <family val="1"/>
      </rPr>
      <t>CENSO</t>
    </r>
    <r>
      <rPr>
        <sz val="11"/>
        <rFont val="Times New Roman"/>
        <family val="1"/>
      </rPr>
      <t>".</t>
    </r>
  </si>
  <si>
    <r>
      <t>Obs 1.: A tabela "</t>
    </r>
    <r>
      <rPr>
        <b/>
        <sz val="11"/>
        <color rgb="FFFF00FF"/>
        <rFont val="Times New Roman"/>
        <family val="1"/>
      </rPr>
      <t>ESPECIES</t>
    </r>
    <r>
      <rPr>
        <sz val="11"/>
        <rFont val="Times New Roman"/>
        <family val="1"/>
      </rPr>
      <t>" da aba "</t>
    </r>
    <r>
      <rPr>
        <b/>
        <sz val="11"/>
        <color rgb="FF0070C0"/>
        <rFont val="Times New Roman"/>
        <family val="1"/>
      </rPr>
      <t>DADOS-ESPECIES</t>
    </r>
    <r>
      <rPr>
        <sz val="11"/>
        <rFont val="Times New Roman"/>
        <family val="1"/>
      </rPr>
      <t>" contém nomes vulgares (comuns) associados à nomes científicos usualmente usada pela SEMAS/PA. A versão é do Ano de 2023. Portanto, pode haver uma tabela mais atualizada.</t>
    </r>
  </si>
  <si>
    <r>
      <t xml:space="preserve">Obs 2.: A </t>
    </r>
    <r>
      <rPr>
        <b/>
        <sz val="11"/>
        <rFont val="Times New Roman"/>
        <family val="1"/>
      </rPr>
      <t>Portaria SEMAS 39/2025</t>
    </r>
    <r>
      <rPr>
        <sz val="11"/>
        <rFont val="Times New Roman"/>
        <family val="1"/>
      </rPr>
      <t xml:space="preserve"> não exige a informação de "</t>
    </r>
    <r>
      <rPr>
        <b/>
        <sz val="11"/>
        <color rgb="FFFF0000"/>
        <rFont val="Times New Roman"/>
        <family val="1"/>
      </rPr>
      <t>Família</t>
    </r>
    <r>
      <rPr>
        <sz val="11"/>
        <rFont val="Times New Roman"/>
        <family val="1"/>
      </rPr>
      <t>" (Fica a critério de cada um).</t>
    </r>
  </si>
  <si>
    <r>
      <t xml:space="preserve">👉 </t>
    </r>
    <r>
      <rPr>
        <b/>
        <sz val="11"/>
        <color theme="9" tint="-0.249977111117893"/>
        <rFont val="Times New Roman"/>
        <family val="1"/>
      </rPr>
      <t>PASSO 6</t>
    </r>
    <r>
      <rPr>
        <b/>
        <sz val="11"/>
        <rFont val="Times New Roman"/>
        <family val="1"/>
      </rPr>
      <t>: Crie uma</t>
    </r>
    <r>
      <rPr>
        <b/>
        <sz val="11"/>
        <color rgb="FFC00000"/>
        <rFont val="Times New Roman"/>
        <family val="1"/>
      </rPr>
      <t xml:space="preserve"> Tabela Dinâmica (TD) </t>
    </r>
    <r>
      <rPr>
        <b/>
        <sz val="11"/>
        <rFont val="Times New Roman"/>
        <family val="1"/>
      </rPr>
      <t>a partir da tabela "</t>
    </r>
    <r>
      <rPr>
        <b/>
        <sz val="11"/>
        <color rgb="FFFF00FF"/>
        <rFont val="Times New Roman"/>
        <family val="1"/>
      </rPr>
      <t>CENSO</t>
    </r>
    <r>
      <rPr>
        <b/>
        <sz val="11"/>
        <rFont val="Times New Roman"/>
        <family val="1"/>
      </rPr>
      <t>" da aba "</t>
    </r>
    <r>
      <rPr>
        <b/>
        <sz val="11"/>
        <color rgb="FF0070C0"/>
        <rFont val="Times New Roman"/>
        <family val="1"/>
      </rPr>
      <t>IF-100%</t>
    </r>
    <r>
      <rPr>
        <b/>
        <sz val="11"/>
        <rFont val="Times New Roman"/>
        <family val="1"/>
      </rPr>
      <t>" para visualizar a quantidade de árvores por espécie e família. Para tanto, siga os seguintes passos:</t>
    </r>
  </si>
  <si>
    <r>
      <t>→ Clique no menu "</t>
    </r>
    <r>
      <rPr>
        <b/>
        <sz val="11"/>
        <color theme="1"/>
        <rFont val="Times New Roman"/>
        <family val="1"/>
      </rPr>
      <t>Inserir</t>
    </r>
    <r>
      <rPr>
        <sz val="11"/>
        <rFont val="Times New Roman"/>
        <family val="1"/>
      </rPr>
      <t xml:space="preserve">". Na sequência, clique em </t>
    </r>
    <r>
      <rPr>
        <b/>
        <sz val="11"/>
        <color rgb="FFC00000"/>
        <rFont val="Times New Roman"/>
        <family val="1"/>
      </rPr>
      <t>Tabela Dinâmica</t>
    </r>
    <r>
      <rPr>
        <sz val="11"/>
        <rFont val="Times New Roman"/>
        <family val="1"/>
      </rPr>
      <t xml:space="preserve"> no canto superior esquerdo. (Uma janela será aberta!).</t>
    </r>
  </si>
  <si>
    <r>
      <t>→ Na janela aberta, adicione no campo "</t>
    </r>
    <r>
      <rPr>
        <b/>
        <sz val="11"/>
        <rFont val="Times New Roman"/>
        <family val="1"/>
      </rPr>
      <t>Tabela/Intervalo</t>
    </r>
    <r>
      <rPr>
        <sz val="11"/>
        <rFont val="Times New Roman"/>
        <family val="1"/>
      </rPr>
      <t xml:space="preserve">" o nome da tabela que servirá de referência para construir a TD. Nesse caso, o nome da Tabela é </t>
    </r>
    <r>
      <rPr>
        <b/>
        <sz val="11"/>
        <color rgb="FFFF00FF"/>
        <rFont val="Times New Roman"/>
        <family val="1"/>
      </rPr>
      <t>CENSO</t>
    </r>
    <r>
      <rPr>
        <sz val="11"/>
        <rFont val="Times New Roman"/>
        <family val="1"/>
      </rPr>
      <t>.</t>
    </r>
  </si>
  <si>
    <r>
      <t>→ Ainda na janela aberta, existe a apção "</t>
    </r>
    <r>
      <rPr>
        <b/>
        <sz val="11"/>
        <rFont val="Times New Roman"/>
        <family val="1"/>
      </rPr>
      <t>Escolha onde deseja colocar a tabela dinâmica</t>
    </r>
    <r>
      <rPr>
        <sz val="11"/>
        <rFont val="Times New Roman"/>
        <family val="1"/>
      </rPr>
      <t>". Selecione a opão "</t>
    </r>
    <r>
      <rPr>
        <b/>
        <sz val="11"/>
        <rFont val="Times New Roman"/>
        <family val="1"/>
      </rPr>
      <t>Planilha Existente</t>
    </r>
    <r>
      <rPr>
        <sz val="11"/>
        <rFont val="Times New Roman"/>
        <family val="1"/>
      </rPr>
      <t>", escolha um local na aba "</t>
    </r>
    <r>
      <rPr>
        <b/>
        <sz val="11"/>
        <color rgb="FF0070C0"/>
        <rFont val="Times New Roman"/>
        <family val="1"/>
      </rPr>
      <t>LISTA-ESPECIES</t>
    </r>
    <r>
      <rPr>
        <sz val="11"/>
        <rFont val="Times New Roman"/>
        <family val="1"/>
      </rPr>
      <t>" um local para construir a TD. (Uma TD vazia foi construída!)</t>
    </r>
  </si>
  <si>
    <t>Agora, estamos prontos para oraganizar nossa TD para retornar as informação desejada!</t>
  </si>
  <si>
    <r>
      <t>→ Adicione as colunas "</t>
    </r>
    <r>
      <rPr>
        <b/>
        <sz val="11"/>
        <color rgb="FFFF0000"/>
        <rFont val="Times New Roman"/>
        <family val="1"/>
      </rPr>
      <t>Nome Vulgar</t>
    </r>
    <r>
      <rPr>
        <sz val="11"/>
        <rFont val="Times New Roman"/>
        <family val="1"/>
      </rPr>
      <t>", "</t>
    </r>
    <r>
      <rPr>
        <b/>
        <sz val="11"/>
        <color rgb="FFFF0000"/>
        <rFont val="Times New Roman"/>
        <family val="1"/>
      </rPr>
      <t>Nome Científico</t>
    </r>
    <r>
      <rPr>
        <sz val="11"/>
        <rFont val="Times New Roman"/>
        <family val="1"/>
      </rPr>
      <t>" e "</t>
    </r>
    <r>
      <rPr>
        <b/>
        <sz val="11"/>
        <color rgb="FFFF0000"/>
        <rFont val="Times New Roman"/>
        <family val="1"/>
      </rPr>
      <t>Família</t>
    </r>
    <r>
      <rPr>
        <sz val="11"/>
        <rFont val="Times New Roman"/>
        <family val="1"/>
      </rPr>
      <t>" no campo "</t>
    </r>
    <r>
      <rPr>
        <b/>
        <sz val="11"/>
        <color rgb="FF00B050"/>
        <rFont val="Times New Roman"/>
        <family val="1"/>
      </rPr>
      <t>Linhas</t>
    </r>
    <r>
      <rPr>
        <sz val="11"/>
        <rFont val="Times New Roman"/>
        <family val="1"/>
      </rPr>
      <t>" da Tabela Dinâmica.</t>
    </r>
  </si>
  <si>
    <r>
      <t>→ Adicione a coluna "</t>
    </r>
    <r>
      <rPr>
        <b/>
        <sz val="11"/>
        <color rgb="FFFF0000"/>
        <rFont val="Times New Roman"/>
        <family val="1"/>
      </rPr>
      <t>UT</t>
    </r>
    <r>
      <rPr>
        <sz val="11"/>
        <rFont val="Times New Roman"/>
        <family val="1"/>
      </rPr>
      <t>" no campo "</t>
    </r>
    <r>
      <rPr>
        <b/>
        <sz val="11"/>
        <color rgb="FF00B050"/>
        <rFont val="Times New Roman"/>
        <family val="1"/>
      </rPr>
      <t>Filtros</t>
    </r>
    <r>
      <rPr>
        <sz val="11"/>
        <rFont val="Times New Roman"/>
        <family val="1"/>
      </rPr>
      <t>". (Com isso será possível visualizar a contagem por UT!).</t>
    </r>
  </si>
  <si>
    <r>
      <t xml:space="preserve">👉 </t>
    </r>
    <r>
      <rPr>
        <b/>
        <sz val="11"/>
        <color theme="9" tint="-0.249977111117893"/>
        <rFont val="Times New Roman"/>
        <family val="1"/>
      </rPr>
      <t>PASSO 7</t>
    </r>
    <r>
      <rPr>
        <b/>
        <sz val="11"/>
        <rFont val="Times New Roman"/>
        <family val="1"/>
      </rPr>
      <t>: Crie 4 novas colunas na tabela "</t>
    </r>
    <r>
      <rPr>
        <b/>
        <sz val="11"/>
        <color rgb="FFFF00FF"/>
        <rFont val="Times New Roman"/>
        <family val="1"/>
      </rPr>
      <t>CENSO</t>
    </r>
    <r>
      <rPr>
        <b/>
        <sz val="11"/>
        <rFont val="Times New Roman"/>
        <family val="1"/>
      </rPr>
      <t>" da aba "</t>
    </r>
    <r>
      <rPr>
        <b/>
        <sz val="11"/>
        <color rgb="FF0070C0"/>
        <rFont val="Times New Roman"/>
        <family val="1"/>
      </rPr>
      <t>IF-100%</t>
    </r>
    <r>
      <rPr>
        <b/>
        <sz val="11"/>
        <rFont val="Times New Roman"/>
        <family val="1"/>
      </rPr>
      <t>" e denomine-as de "</t>
    </r>
    <r>
      <rPr>
        <b/>
        <sz val="11"/>
        <color rgb="FFFF0000"/>
        <rFont val="Times New Roman"/>
        <family val="1"/>
      </rPr>
      <t>DAP (cm)</t>
    </r>
    <r>
      <rPr>
        <b/>
        <sz val="11"/>
        <rFont val="Times New Roman"/>
        <family val="1"/>
      </rPr>
      <t>", "</t>
    </r>
    <r>
      <rPr>
        <b/>
        <sz val="11"/>
        <color rgb="FFFF0000"/>
        <rFont val="Times New Roman"/>
        <family val="1"/>
      </rPr>
      <t>g (cm²)</t>
    </r>
    <r>
      <rPr>
        <b/>
        <sz val="11"/>
        <rFont val="Times New Roman"/>
        <family val="1"/>
      </rPr>
      <t>", "</t>
    </r>
    <r>
      <rPr>
        <b/>
        <sz val="11"/>
        <color rgb="FFFF0000"/>
        <rFont val="Times New Roman"/>
        <family val="1"/>
      </rPr>
      <t>v (m³)</t>
    </r>
    <r>
      <rPr>
        <b/>
        <sz val="11"/>
        <rFont val="Times New Roman"/>
        <family val="1"/>
      </rPr>
      <t>" e "</t>
    </r>
    <r>
      <rPr>
        <b/>
        <sz val="11"/>
        <color rgb="FFFF0000"/>
        <rFont val="Times New Roman"/>
        <family val="1"/>
      </rPr>
      <t>V (m³/ha)</t>
    </r>
    <r>
      <rPr>
        <b/>
        <sz val="11"/>
        <rFont val="Times New Roman"/>
        <family val="1"/>
      </rPr>
      <t>".</t>
    </r>
  </si>
  <si>
    <r>
      <t xml:space="preserve">a) Calcule o diâmetro de cada árvore. (Use a fórmula </t>
    </r>
    <r>
      <rPr>
        <b/>
        <sz val="11"/>
        <rFont val="Times New Roman"/>
        <family val="1"/>
      </rPr>
      <t>DAP = CAP/π</t>
    </r>
    <r>
      <rPr>
        <sz val="11"/>
        <rFont val="Times New Roman"/>
        <family val="1"/>
      </rPr>
      <t>)</t>
    </r>
  </si>
  <si>
    <r>
      <t>b) Calcule a área transversal de cada árvore (g</t>
    </r>
    <r>
      <rPr>
        <vertAlign val="subscript"/>
        <sz val="11"/>
        <rFont val="Times New Roman"/>
        <family val="1"/>
      </rPr>
      <t>i</t>
    </r>
    <r>
      <rPr>
        <sz val="11"/>
        <rFont val="Times New Roman"/>
        <family val="1"/>
      </rPr>
      <t xml:space="preserve">), em m². Use a fórmula </t>
    </r>
    <r>
      <rPr>
        <b/>
        <sz val="11"/>
        <rFont val="Times New Roman"/>
        <family val="1"/>
      </rPr>
      <t>g</t>
    </r>
    <r>
      <rPr>
        <b/>
        <vertAlign val="subscript"/>
        <sz val="11"/>
        <rFont val="Times New Roman"/>
        <family val="1"/>
      </rPr>
      <t>i</t>
    </r>
    <r>
      <rPr>
        <b/>
        <sz val="11"/>
        <rFont val="Times New Roman"/>
        <family val="1"/>
      </rPr>
      <t xml:space="preserve"> = (πDAP²)/40000</t>
    </r>
  </si>
  <si>
    <r>
      <t>c) Calcule o volume de cada árvore (v</t>
    </r>
    <r>
      <rPr>
        <vertAlign val="subscript"/>
        <sz val="11"/>
        <rFont val="Times New Roman"/>
        <family val="1"/>
      </rPr>
      <t>i</t>
    </r>
    <r>
      <rPr>
        <sz val="11"/>
        <rFont val="Times New Roman"/>
        <family val="1"/>
      </rPr>
      <t xml:space="preserve">), em m³. (Use a fórmula </t>
    </r>
    <r>
      <rPr>
        <b/>
        <sz val="11"/>
        <rFont val="Times New Roman"/>
        <family val="1"/>
      </rPr>
      <t>v = g*h*0,7</t>
    </r>
    <r>
      <rPr>
        <sz val="11"/>
        <rFont val="Times New Roman"/>
        <family val="1"/>
      </rPr>
      <t>) (Art. 24 da IN 05 de 10/09/2015)</t>
    </r>
  </si>
  <si>
    <r>
      <t xml:space="preserve">👉 </t>
    </r>
    <r>
      <rPr>
        <b/>
        <sz val="11"/>
        <color theme="9" tint="-0.249977111117893"/>
        <rFont val="Times New Roman"/>
        <family val="1"/>
      </rPr>
      <t>PASSO 8</t>
    </r>
    <r>
      <rPr>
        <b/>
        <sz val="11"/>
        <rFont val="Times New Roman"/>
        <family val="1"/>
      </rPr>
      <t>: Crie duas colunas denominadas "</t>
    </r>
    <r>
      <rPr>
        <b/>
        <sz val="11"/>
        <color rgb="FFFF0000"/>
        <rFont val="Times New Roman"/>
        <family val="1"/>
      </rPr>
      <t>DISTRIBUIÇÃO DIAMÉTRICA</t>
    </r>
    <r>
      <rPr>
        <b/>
        <sz val="11"/>
        <rFont val="Times New Roman"/>
        <family val="1"/>
      </rPr>
      <t>" e "</t>
    </r>
    <r>
      <rPr>
        <b/>
        <sz val="11"/>
        <color rgb="FFFF0000"/>
        <rFont val="Times New Roman"/>
        <family val="1"/>
      </rPr>
      <t>CLASSES DIAMÉTRICAS</t>
    </r>
    <r>
      <rPr>
        <b/>
        <sz val="11"/>
        <rFont val="Times New Roman"/>
        <family val="1"/>
      </rPr>
      <t>" na tabela "</t>
    </r>
    <r>
      <rPr>
        <b/>
        <sz val="11"/>
        <color rgb="FFFF00FF"/>
        <rFont val="Times New Roman"/>
        <family val="1"/>
      </rPr>
      <t>CENSO</t>
    </r>
    <r>
      <rPr>
        <b/>
        <sz val="11"/>
        <rFont val="Times New Roman"/>
        <family val="1"/>
      </rPr>
      <t>" da aba "</t>
    </r>
    <r>
      <rPr>
        <b/>
        <sz val="11"/>
        <color rgb="FF0070C0"/>
        <rFont val="Times New Roman"/>
        <family val="1"/>
      </rPr>
      <t>IF-100%</t>
    </r>
    <r>
      <rPr>
        <b/>
        <sz val="11"/>
        <rFont val="Times New Roman"/>
        <family val="1"/>
      </rPr>
      <t>".</t>
    </r>
  </si>
  <si>
    <r>
      <t xml:space="preserve">a) </t>
    </r>
    <r>
      <rPr>
        <b/>
        <sz val="11"/>
        <rFont val="Times New Roman"/>
        <family val="1"/>
      </rPr>
      <t>DISTRIBUIÇÃO DIAMÉTRICA</t>
    </r>
    <r>
      <rPr>
        <sz val="11"/>
        <rFont val="Times New Roman"/>
        <family val="1"/>
      </rPr>
      <t xml:space="preserve">: Determine a classe diamétrica de cada árvore. (Considere 30 cm como limite inferior da primeira classe e 10 cm de amplitude de classe). Essa informação será útil para avaliar o comportamento da distribuição de diâmetros de cada espécie e auxiliar na tomada de decisão sobre a definição de árvores para explorar, tendo em vista o estoque remanescente em categorias inferiores de exploração. Use a função condiciona </t>
    </r>
    <r>
      <rPr>
        <b/>
        <sz val="11"/>
        <color rgb="FF7030A0"/>
        <rFont val="Times New Roman"/>
        <family val="1"/>
      </rPr>
      <t>SE()</t>
    </r>
    <r>
      <rPr>
        <sz val="11"/>
        <rFont val="Times New Roman"/>
        <family val="1"/>
      </rPr>
      <t xml:space="preserve"> e </t>
    </r>
    <r>
      <rPr>
        <b/>
        <sz val="11"/>
        <color rgb="FF7030A0"/>
        <rFont val="Times New Roman"/>
        <family val="1"/>
      </rPr>
      <t>E()</t>
    </r>
    <r>
      <rPr>
        <sz val="11"/>
        <rFont val="Times New Roman"/>
        <family val="1"/>
      </rPr>
      <t xml:space="preserve"> para criar as classes automaticamente. Use o intervalo de classe fechado a esquerda e aberto a direita.</t>
    </r>
  </si>
  <si>
    <r>
      <t xml:space="preserve">b) </t>
    </r>
    <r>
      <rPr>
        <b/>
        <sz val="11"/>
        <rFont val="Times New Roman"/>
        <family val="1"/>
      </rPr>
      <t>CLASSES DIAMÉTRICAS:</t>
    </r>
    <r>
      <rPr>
        <sz val="11"/>
        <rFont val="Times New Roman"/>
        <family val="1"/>
      </rPr>
      <t xml:space="preserve"> Informação exigida pela Portaria SEMAS 39/2025 (Anexo II). O inciso XVII do Art. 3 define três categorias de classes diamétricas: Toras, Toretes, Lenha e Lascas. Use a função condiciona SE() e E() para criar as classes automaticamente.</t>
    </r>
  </si>
  <si>
    <r>
      <t xml:space="preserve">👉 </t>
    </r>
    <r>
      <rPr>
        <b/>
        <sz val="11"/>
        <color theme="9" tint="-0.249977111117893"/>
        <rFont val="Times New Roman"/>
        <family val="1"/>
      </rPr>
      <t>PASSO 9</t>
    </r>
    <r>
      <rPr>
        <b/>
        <sz val="11"/>
        <rFont val="Times New Roman"/>
        <family val="1"/>
      </rPr>
      <t xml:space="preserve">: Construa uma </t>
    </r>
    <r>
      <rPr>
        <b/>
        <sz val="11"/>
        <color rgb="FFC00000"/>
        <rFont val="Times New Roman"/>
        <family val="1"/>
      </rPr>
      <t>Tabela Dinâmica</t>
    </r>
    <r>
      <rPr>
        <b/>
        <sz val="11"/>
        <rFont val="Times New Roman"/>
        <family val="1"/>
      </rPr>
      <t xml:space="preserve"> e um </t>
    </r>
    <r>
      <rPr>
        <b/>
        <sz val="11"/>
        <color rgb="FFC00000"/>
        <rFont val="Times New Roman"/>
        <family val="1"/>
      </rPr>
      <t>Gráfico Dinâmico</t>
    </r>
    <r>
      <rPr>
        <b/>
        <sz val="11"/>
        <rFont val="Times New Roman"/>
        <family val="1"/>
      </rPr>
      <t xml:space="preserve"> a partir da tabela "</t>
    </r>
    <r>
      <rPr>
        <b/>
        <sz val="11"/>
        <color rgb="FFFF00FF"/>
        <rFont val="Times New Roman"/>
        <family val="1"/>
      </rPr>
      <t>CENSO</t>
    </r>
    <r>
      <rPr>
        <b/>
        <sz val="11"/>
        <rFont val="Times New Roman"/>
        <family val="1"/>
      </rPr>
      <t>" da aba "</t>
    </r>
    <r>
      <rPr>
        <b/>
        <sz val="11"/>
        <color rgb="FF0070C0"/>
        <rFont val="Times New Roman"/>
        <family val="1"/>
      </rPr>
      <t>IF-100%</t>
    </r>
    <r>
      <rPr>
        <b/>
        <sz val="11"/>
        <rFont val="Times New Roman"/>
        <family val="1"/>
      </rPr>
      <t>" para visualizar a distribuição diamétrica por espécie e do povoamento. Para tanto, siga os seguintes passos:</t>
    </r>
  </si>
  <si>
    <t>a) Tabela Dinâmica:</t>
  </si>
  <si>
    <r>
      <t>→ Construa uma tabela dinâmica a partir da tabela "</t>
    </r>
    <r>
      <rPr>
        <b/>
        <sz val="11"/>
        <color rgb="FFFF00FF"/>
        <rFont val="Times New Roman"/>
        <family val="1"/>
      </rPr>
      <t>CENSO</t>
    </r>
    <r>
      <rPr>
        <sz val="11"/>
        <rFont val="Times New Roman"/>
        <family val="1"/>
      </rPr>
      <t>" da aba "</t>
    </r>
    <r>
      <rPr>
        <b/>
        <sz val="11"/>
        <color rgb="FF0070C0"/>
        <rFont val="Times New Roman"/>
        <family val="1"/>
      </rPr>
      <t>IF-100%</t>
    </r>
    <r>
      <rPr>
        <sz val="11"/>
        <rFont val="Times New Roman"/>
        <family val="1"/>
      </rPr>
      <t>" (salve na aba denominada "</t>
    </r>
    <r>
      <rPr>
        <b/>
        <sz val="11"/>
        <color rgb="FF0070C0"/>
        <rFont val="Times New Roman"/>
        <family val="1"/>
      </rPr>
      <t>DISTRIBUICAO-ESPECIES</t>
    </r>
    <r>
      <rPr>
        <sz val="11"/>
        <rFont val="Times New Roman"/>
        <family val="1"/>
      </rPr>
      <t>").</t>
    </r>
  </si>
  <si>
    <r>
      <t>→ Na tabela dinâmica, adicione a coluna "</t>
    </r>
    <r>
      <rPr>
        <b/>
        <sz val="11"/>
        <color rgb="FFFF0000"/>
        <rFont val="Times New Roman"/>
        <family val="1"/>
      </rPr>
      <t>DAP (cm)</t>
    </r>
    <r>
      <rPr>
        <sz val="11"/>
        <rFont val="Times New Roman"/>
        <family val="1"/>
      </rPr>
      <t>" no campo "</t>
    </r>
    <r>
      <rPr>
        <b/>
        <sz val="11"/>
        <color rgb="FF00B050"/>
        <rFont val="Times New Roman"/>
        <family val="1"/>
      </rPr>
      <t>Linhas</t>
    </r>
    <r>
      <rPr>
        <sz val="11"/>
        <rFont val="Times New Roman"/>
        <family val="1"/>
      </rPr>
      <t>".</t>
    </r>
  </si>
  <si>
    <r>
      <t>→ Construídas as classes, adicione a contagem de "</t>
    </r>
    <r>
      <rPr>
        <b/>
        <sz val="11"/>
        <color rgb="FFFF0000"/>
        <rFont val="Times New Roman"/>
        <family val="1"/>
      </rPr>
      <t>NOME COMUM</t>
    </r>
    <r>
      <rPr>
        <sz val="11"/>
        <rFont val="Times New Roman"/>
        <family val="1"/>
      </rPr>
      <t>" no campo "</t>
    </r>
    <r>
      <rPr>
        <b/>
        <sz val="11"/>
        <color rgb="FF00B050"/>
        <rFont val="Times New Roman"/>
        <family val="1"/>
      </rPr>
      <t>Valores</t>
    </r>
    <r>
      <rPr>
        <sz val="11"/>
        <rFont val="Times New Roman"/>
        <family val="1"/>
      </rPr>
      <t>", e "</t>
    </r>
    <r>
      <rPr>
        <b/>
        <sz val="11"/>
        <color rgb="FFFF0000"/>
        <rFont val="Times New Roman"/>
        <family val="1"/>
      </rPr>
      <t>NOME COMUM</t>
    </r>
    <r>
      <rPr>
        <sz val="11"/>
        <rFont val="Times New Roman"/>
        <family val="1"/>
      </rPr>
      <t>" e "</t>
    </r>
    <r>
      <rPr>
        <b/>
        <sz val="11"/>
        <color rgb="FFFF0000"/>
        <rFont val="Times New Roman"/>
        <family val="1"/>
      </rPr>
      <t>N° UT</t>
    </r>
    <r>
      <rPr>
        <sz val="11"/>
        <rFont val="Times New Roman"/>
        <family val="1"/>
      </rPr>
      <t>" ao campo "</t>
    </r>
    <r>
      <rPr>
        <b/>
        <sz val="11"/>
        <color rgb="FF00B050"/>
        <rFont val="Times New Roman"/>
        <family val="1"/>
      </rPr>
      <t>Filtros</t>
    </r>
    <r>
      <rPr>
        <sz val="11"/>
        <rFont val="Times New Roman"/>
        <family val="1"/>
      </rPr>
      <t>".</t>
    </r>
  </si>
  <si>
    <t>b) Gráfico Dinâmico:</t>
  </si>
  <si>
    <r>
      <t xml:space="preserve">→ Adicione um </t>
    </r>
    <r>
      <rPr>
        <b/>
        <sz val="11"/>
        <rFont val="Times New Roman"/>
        <family val="1"/>
      </rPr>
      <t>Gráfico Dinâmico</t>
    </r>
    <r>
      <rPr>
        <sz val="11"/>
        <rFont val="Times New Roman"/>
        <family val="1"/>
      </rPr>
      <t xml:space="preserve"> para a </t>
    </r>
    <r>
      <rPr>
        <b/>
        <sz val="11"/>
        <rFont val="Times New Roman"/>
        <family val="1"/>
      </rPr>
      <t>Tabela Dinâmica</t>
    </r>
    <r>
      <rPr>
        <sz val="11"/>
        <rFont val="Times New Roman"/>
        <family val="1"/>
      </rPr>
      <t>. Para tanto, faça:</t>
    </r>
  </si>
  <si>
    <t xml:space="preserve">1) Clique no campo da tabela dinâmica; </t>
  </si>
  <si>
    <r>
      <t>2) Selecione a opção "</t>
    </r>
    <r>
      <rPr>
        <b/>
        <sz val="11"/>
        <rFont val="Times New Roman"/>
        <family val="1"/>
      </rPr>
      <t>Análise de Tabela Dinâmica</t>
    </r>
    <r>
      <rPr>
        <sz val="11"/>
        <rFont val="Times New Roman"/>
        <family val="1"/>
      </rPr>
      <t>";</t>
    </r>
  </si>
  <si>
    <r>
      <t>3) Insira um "</t>
    </r>
    <r>
      <rPr>
        <b/>
        <sz val="11"/>
        <rFont val="Times New Roman"/>
        <family val="1"/>
      </rPr>
      <t>Gráfico Dinâmico</t>
    </r>
    <r>
      <rPr>
        <sz val="11"/>
        <rFont val="Times New Roman"/>
        <family val="1"/>
      </rPr>
      <t>" (disponível no campo "</t>
    </r>
    <r>
      <rPr>
        <b/>
        <sz val="11"/>
        <rFont val="Times New Roman"/>
        <family val="1"/>
      </rPr>
      <t>Ferramentas</t>
    </r>
    <r>
      <rPr>
        <sz val="11"/>
        <rFont val="Times New Roman"/>
        <family val="1"/>
      </rPr>
      <t>"), escolha a opção de "</t>
    </r>
    <r>
      <rPr>
        <b/>
        <sz val="11"/>
        <rFont val="Times New Roman"/>
        <family val="1"/>
      </rPr>
      <t>gráfico de colunas</t>
    </r>
    <r>
      <rPr>
        <sz val="11"/>
        <rFont val="Times New Roman"/>
        <family val="1"/>
      </rPr>
      <t>".</t>
    </r>
  </si>
  <si>
    <r>
      <t xml:space="preserve">👉 </t>
    </r>
    <r>
      <rPr>
        <b/>
        <sz val="11"/>
        <color theme="9" tint="-0.249977111117893"/>
        <rFont val="Times New Roman"/>
        <family val="1"/>
      </rPr>
      <t>PASSO 10</t>
    </r>
    <r>
      <rPr>
        <b/>
        <sz val="11"/>
        <rFont val="Times New Roman"/>
        <family val="1"/>
      </rPr>
      <t>: Crie uma nova coluna denominada "</t>
    </r>
    <r>
      <rPr>
        <b/>
        <sz val="11"/>
        <color theme="9" tint="-0.249977111117893"/>
        <rFont val="Times New Roman"/>
        <family val="1"/>
      </rPr>
      <t>D</t>
    </r>
    <r>
      <rPr>
        <b/>
        <sz val="11"/>
        <color rgb="FFFF0000"/>
        <rFont val="Times New Roman"/>
        <family val="1"/>
      </rPr>
      <t>min (cm)</t>
    </r>
    <r>
      <rPr>
        <b/>
        <sz val="11"/>
        <rFont val="Times New Roman"/>
        <family val="1"/>
      </rPr>
      <t>" na tabela "</t>
    </r>
    <r>
      <rPr>
        <b/>
        <sz val="11"/>
        <color rgb="FFFF00FF"/>
        <rFont val="Times New Roman"/>
        <family val="1"/>
      </rPr>
      <t>CENSO</t>
    </r>
    <r>
      <rPr>
        <b/>
        <sz val="11"/>
        <rFont val="Times New Roman"/>
        <family val="1"/>
      </rPr>
      <t>" da aba "</t>
    </r>
    <r>
      <rPr>
        <b/>
        <sz val="11"/>
        <color rgb="FF0070C0"/>
        <rFont val="Times New Roman"/>
        <family val="1"/>
      </rPr>
      <t>IF-100%</t>
    </r>
    <r>
      <rPr>
        <b/>
        <sz val="11"/>
        <rFont val="Times New Roman"/>
        <family val="1"/>
      </rPr>
      <t>" para encontrar o valor do menor diâmetro por espécie.</t>
    </r>
  </si>
  <si>
    <t>Obs.: Essa informação é importante, pois a SEMAS/PA define o DMC em nível de espécie.</t>
  </si>
  <si>
    <r>
      <t xml:space="preserve">👉 </t>
    </r>
    <r>
      <rPr>
        <b/>
        <sz val="11"/>
        <color theme="9" tint="-0.249977111117893"/>
        <rFont val="Times New Roman"/>
        <family val="1"/>
      </rPr>
      <t>PASSO 11</t>
    </r>
    <r>
      <rPr>
        <b/>
        <sz val="11"/>
        <rFont val="Times New Roman"/>
        <family val="1"/>
      </rPr>
      <t>: Crie uma nova coluna denominada "</t>
    </r>
    <r>
      <rPr>
        <b/>
        <sz val="11"/>
        <color rgb="FFFF0000"/>
        <rFont val="Times New Roman"/>
        <family val="1"/>
      </rPr>
      <t>DMC correto</t>
    </r>
    <r>
      <rPr>
        <b/>
        <sz val="11"/>
        <rFont val="Times New Roman"/>
        <family val="1"/>
      </rPr>
      <t>" na tabela "</t>
    </r>
    <r>
      <rPr>
        <b/>
        <sz val="11"/>
        <color rgb="FFFF00FF"/>
        <rFont val="Times New Roman"/>
        <family val="1"/>
      </rPr>
      <t>CENSO</t>
    </r>
    <r>
      <rPr>
        <b/>
        <sz val="11"/>
        <rFont val="Times New Roman"/>
        <family val="1"/>
      </rPr>
      <t>" da aba "</t>
    </r>
    <r>
      <rPr>
        <b/>
        <sz val="11"/>
        <color rgb="FF0070C0"/>
        <rFont val="Times New Roman"/>
        <family val="1"/>
      </rPr>
      <t>IF-100%</t>
    </r>
    <r>
      <rPr>
        <b/>
        <sz val="11"/>
        <rFont val="Times New Roman"/>
        <family val="1"/>
      </rPr>
      <t>" para determinar o Diâmetro Mínimo de Corte (DMC) indicado para cada espécie. O DMC será sempre 10 cm acima do menor diâmetro da espécie!</t>
    </r>
  </si>
  <si>
    <r>
      <t xml:space="preserve">👉 </t>
    </r>
    <r>
      <rPr>
        <b/>
        <sz val="11"/>
        <color theme="9" tint="-0.249977111117893"/>
        <rFont val="Times New Roman"/>
        <family val="1"/>
      </rPr>
      <t>PASSO 12</t>
    </r>
    <r>
      <rPr>
        <b/>
        <sz val="11"/>
        <rFont val="Times New Roman"/>
        <family val="1"/>
      </rPr>
      <t>: Crie uma nova coluna denominada "</t>
    </r>
    <r>
      <rPr>
        <b/>
        <sz val="11"/>
        <color rgb="FFFF0000"/>
        <rFont val="Times New Roman"/>
        <family val="1"/>
      </rPr>
      <t>AMEAÇADA</t>
    </r>
    <r>
      <rPr>
        <b/>
        <sz val="11"/>
        <rFont val="Times New Roman"/>
        <family val="1"/>
      </rPr>
      <t>" na tabela "</t>
    </r>
    <r>
      <rPr>
        <b/>
        <sz val="11"/>
        <color rgb="FFFF00FF"/>
        <rFont val="Times New Roman"/>
        <family val="1"/>
      </rPr>
      <t>CENSO</t>
    </r>
    <r>
      <rPr>
        <b/>
        <sz val="11"/>
        <rFont val="Times New Roman"/>
        <family val="1"/>
      </rPr>
      <t>" da aba "</t>
    </r>
    <r>
      <rPr>
        <b/>
        <sz val="11"/>
        <color rgb="FF0070C0"/>
        <rFont val="Times New Roman"/>
        <family val="1"/>
      </rPr>
      <t>IF-100%</t>
    </r>
    <r>
      <rPr>
        <b/>
        <sz val="11"/>
        <rFont val="Times New Roman"/>
        <family val="1"/>
      </rPr>
      <t>" para identificar as espécies proibidas de exploração e as vulneráveis. (Portaria MMA nº 443, de 17 de dezembro de 2014;  Portaria MMA nº 148, de 07 de junho de 2022)</t>
    </r>
  </si>
  <si>
    <r>
      <t>Obs1.: É preciso atualizar as informações da coluna "</t>
    </r>
    <r>
      <rPr>
        <b/>
        <sz val="11"/>
        <color rgb="FFFF0000"/>
        <rFont val="Times New Roman"/>
        <family val="1"/>
      </rPr>
      <t>Ameaçada</t>
    </r>
    <r>
      <rPr>
        <sz val="11"/>
        <rFont val="Times New Roman"/>
        <family val="1"/>
      </rPr>
      <t>" na tabela "</t>
    </r>
    <r>
      <rPr>
        <b/>
        <sz val="11"/>
        <color rgb="FFFF00FF"/>
        <rFont val="Times New Roman"/>
        <family val="1"/>
      </rPr>
      <t>ESPECIES</t>
    </r>
    <r>
      <rPr>
        <sz val="11"/>
        <rFont val="Times New Roman"/>
        <family val="1"/>
      </rPr>
      <t>" da aba "</t>
    </r>
    <r>
      <rPr>
        <b/>
        <sz val="11"/>
        <color rgb="FF0070C0"/>
        <rFont val="Times New Roman"/>
        <family val="1"/>
      </rPr>
      <t>DADOS_ESPECIES</t>
    </r>
    <r>
      <rPr>
        <sz val="11"/>
        <rFont val="Times New Roman"/>
        <family val="1"/>
      </rPr>
      <t>" para atender às diretrizes da</t>
    </r>
    <r>
      <rPr>
        <b/>
        <sz val="11"/>
        <rFont val="Times New Roman"/>
        <family val="1"/>
      </rPr>
      <t xml:space="preserve"> IN/IBAMA 28/2024 </t>
    </r>
    <r>
      <rPr>
        <sz val="11"/>
        <rFont val="Times New Roman"/>
        <family val="1"/>
      </rPr>
      <t>para espécies dos gêneros Handroanthus, Tabebuia, Dipteryx e Cedrela)</t>
    </r>
  </si>
  <si>
    <t>Obs2.: Observe que no IF-100% existe a espécie "Cedrela odorata"</t>
  </si>
  <si>
    <r>
      <t xml:space="preserve">👉 </t>
    </r>
    <r>
      <rPr>
        <b/>
        <sz val="11"/>
        <color theme="9" tint="-0.249977111117893"/>
        <rFont val="Times New Roman"/>
        <family val="1"/>
      </rPr>
      <t>PASSO 13</t>
    </r>
    <r>
      <rPr>
        <b/>
        <sz val="11"/>
        <rFont val="Times New Roman"/>
        <family val="1"/>
      </rPr>
      <t>: Crie uma nova coluna denominada "</t>
    </r>
    <r>
      <rPr>
        <b/>
        <sz val="11"/>
        <color rgb="FFFF0000"/>
        <rFont val="Times New Roman"/>
        <family val="1"/>
      </rPr>
      <t>COMPARE</t>
    </r>
    <r>
      <rPr>
        <b/>
        <sz val="11"/>
        <rFont val="Times New Roman"/>
        <family val="1"/>
      </rPr>
      <t>" na tabela "</t>
    </r>
    <r>
      <rPr>
        <b/>
        <sz val="11"/>
        <color rgb="FFFF00FF"/>
        <rFont val="Times New Roman"/>
        <family val="1"/>
      </rPr>
      <t>CENSO</t>
    </r>
    <r>
      <rPr>
        <b/>
        <sz val="11"/>
        <rFont val="Times New Roman"/>
        <family val="1"/>
      </rPr>
      <t>" da aba "</t>
    </r>
    <r>
      <rPr>
        <b/>
        <sz val="11"/>
        <color rgb="FF0070C0"/>
        <rFont val="Times New Roman"/>
        <family val="1"/>
      </rPr>
      <t>IF-100%</t>
    </r>
    <r>
      <rPr>
        <b/>
        <sz val="11"/>
        <rFont val="Times New Roman"/>
        <family val="1"/>
      </rPr>
      <t>" para identificar as árvores que possuem "</t>
    </r>
    <r>
      <rPr>
        <b/>
        <sz val="11"/>
        <color rgb="FFFF0000"/>
        <rFont val="Times New Roman"/>
        <family val="1"/>
      </rPr>
      <t>DAP (cm)</t>
    </r>
    <r>
      <rPr>
        <b/>
        <sz val="11"/>
        <rFont val="Times New Roman"/>
        <family val="1"/>
      </rPr>
      <t>" menor do que "</t>
    </r>
    <r>
      <rPr>
        <b/>
        <sz val="11"/>
        <color rgb="FFFF0000"/>
        <rFont val="Times New Roman"/>
        <family val="1"/>
      </rPr>
      <t>DMC correto</t>
    </r>
    <r>
      <rPr>
        <b/>
        <sz val="11"/>
        <rFont val="Times New Roman"/>
        <family val="1"/>
      </rPr>
      <t>", e ao contrário disso.</t>
    </r>
  </si>
  <si>
    <r>
      <t xml:space="preserve">a) Use a função </t>
    </r>
    <r>
      <rPr>
        <b/>
        <sz val="11"/>
        <color rgb="FF7030A0"/>
        <rFont val="Times New Roman"/>
        <family val="1"/>
      </rPr>
      <t>SE()</t>
    </r>
    <r>
      <rPr>
        <sz val="11"/>
        <rFont val="Times New Roman"/>
        <family val="1"/>
      </rPr>
      <t xml:space="preserve"> para isso. A condição lógica é DAP</t>
    </r>
    <r>
      <rPr>
        <b/>
        <sz val="11"/>
        <rFont val="Times New Roman"/>
        <family val="1"/>
      </rPr>
      <t xml:space="preserve"> (cm) &lt; DMC correto</t>
    </r>
    <r>
      <rPr>
        <sz val="11"/>
        <rFont val="Times New Roman"/>
        <family val="1"/>
      </rPr>
      <t>. Atribua o texto "</t>
    </r>
    <r>
      <rPr>
        <b/>
        <sz val="11"/>
        <rFont val="Times New Roman"/>
        <family val="1"/>
      </rPr>
      <t>DAP &lt; DMC</t>
    </r>
    <r>
      <rPr>
        <sz val="11"/>
        <rFont val="Times New Roman"/>
        <family val="1"/>
      </rPr>
      <t>" se a condição for Verdadeira, e "</t>
    </r>
    <r>
      <rPr>
        <b/>
        <sz val="11"/>
        <rFont val="Times New Roman"/>
        <family val="1"/>
      </rPr>
      <t>DAP ≥ DMC</t>
    </r>
    <r>
      <rPr>
        <sz val="11"/>
        <rFont val="Times New Roman"/>
        <family val="1"/>
      </rPr>
      <t>" se Falsa.</t>
    </r>
  </si>
  <si>
    <r>
      <t xml:space="preserve">👉 </t>
    </r>
    <r>
      <rPr>
        <b/>
        <sz val="11"/>
        <color theme="9" tint="-0.249977111117893"/>
        <rFont val="Times New Roman"/>
        <family val="1"/>
      </rPr>
      <t>PASSO 14</t>
    </r>
    <r>
      <rPr>
        <b/>
        <sz val="11"/>
        <rFont val="Times New Roman"/>
        <family val="1"/>
      </rPr>
      <t xml:space="preserve">: Crie uma nova coluna denominada </t>
    </r>
    <r>
      <rPr>
        <b/>
        <sz val="11"/>
        <color rgb="FFFF0000"/>
        <rFont val="Times New Roman"/>
        <family val="1"/>
      </rPr>
      <t>"DmaxC</t>
    </r>
    <r>
      <rPr>
        <b/>
        <sz val="11"/>
        <rFont val="Times New Roman"/>
        <family val="1"/>
      </rPr>
      <t>" na tabela "</t>
    </r>
    <r>
      <rPr>
        <b/>
        <sz val="11"/>
        <color rgb="FFFF00FF"/>
        <rFont val="Times New Roman"/>
        <family val="1"/>
      </rPr>
      <t>CENSO</t>
    </r>
    <r>
      <rPr>
        <b/>
        <sz val="11"/>
        <rFont val="Times New Roman"/>
        <family val="1"/>
      </rPr>
      <t>" da aba "</t>
    </r>
    <r>
      <rPr>
        <b/>
        <sz val="11"/>
        <color rgb="FF0070C0"/>
        <rFont val="Times New Roman"/>
        <family val="1"/>
      </rPr>
      <t>IF-100%</t>
    </r>
    <r>
      <rPr>
        <b/>
        <sz val="11"/>
        <rFont val="Times New Roman"/>
        <family val="1"/>
      </rPr>
      <t>" para identificar as árvores com DAP &gt; DmaxC (200 cm).</t>
    </r>
  </si>
  <si>
    <r>
      <t xml:space="preserve">a) Use a função </t>
    </r>
    <r>
      <rPr>
        <b/>
        <sz val="11"/>
        <color rgb="FF7030A0"/>
        <rFont val="Times New Roman"/>
        <family val="1"/>
      </rPr>
      <t>SE()</t>
    </r>
    <r>
      <rPr>
        <sz val="11"/>
        <rFont val="Times New Roman"/>
        <family val="1"/>
      </rPr>
      <t xml:space="preserve"> para isso. A condição lógica é </t>
    </r>
    <r>
      <rPr>
        <b/>
        <sz val="11"/>
        <rFont val="Times New Roman"/>
        <family val="1"/>
      </rPr>
      <t>DAP (cm) &gt; 200</t>
    </r>
    <r>
      <rPr>
        <sz val="11"/>
        <rFont val="Times New Roman"/>
        <family val="1"/>
      </rPr>
      <t>. Atribua o texto "</t>
    </r>
    <r>
      <rPr>
        <b/>
        <sz val="11"/>
        <rFont val="Times New Roman"/>
        <family val="1"/>
      </rPr>
      <t>Superior</t>
    </r>
    <r>
      <rPr>
        <sz val="11"/>
        <rFont val="Times New Roman"/>
        <family val="1"/>
      </rPr>
      <t>" se a condição for Verdadeira, e "</t>
    </r>
    <r>
      <rPr>
        <b/>
        <sz val="11"/>
        <rFont val="Times New Roman"/>
        <family val="1"/>
      </rPr>
      <t>Inferior</t>
    </r>
    <r>
      <rPr>
        <sz val="11"/>
        <rFont val="Times New Roman"/>
        <family val="1"/>
      </rPr>
      <t>" se Falsa.</t>
    </r>
  </si>
  <si>
    <r>
      <t xml:space="preserve">👉 </t>
    </r>
    <r>
      <rPr>
        <b/>
        <sz val="11"/>
        <color theme="9" tint="-0.249977111117893"/>
        <rFont val="Times New Roman"/>
        <family val="1"/>
      </rPr>
      <t>PASSO 15</t>
    </r>
    <r>
      <rPr>
        <b/>
        <sz val="11"/>
        <rFont val="Times New Roman"/>
        <family val="1"/>
      </rPr>
      <t xml:space="preserve">: Crie uma nova coluna denominada </t>
    </r>
    <r>
      <rPr>
        <b/>
        <sz val="11"/>
        <color rgb="FFFF0000"/>
        <rFont val="Times New Roman"/>
        <family val="1"/>
      </rPr>
      <t>"COMERCIAIS</t>
    </r>
    <r>
      <rPr>
        <b/>
        <sz val="11"/>
        <rFont val="Times New Roman"/>
        <family val="1"/>
      </rPr>
      <t>" na tabela "</t>
    </r>
    <r>
      <rPr>
        <b/>
        <sz val="11"/>
        <color rgb="FFFF00FF"/>
        <rFont val="Times New Roman"/>
        <family val="1"/>
      </rPr>
      <t>CENSO</t>
    </r>
    <r>
      <rPr>
        <b/>
        <sz val="11"/>
        <rFont val="Times New Roman"/>
        <family val="1"/>
      </rPr>
      <t>" da aba "</t>
    </r>
    <r>
      <rPr>
        <b/>
        <sz val="11"/>
        <color rgb="FF0070C0"/>
        <rFont val="Times New Roman"/>
        <family val="1"/>
      </rPr>
      <t>IF-100%</t>
    </r>
    <r>
      <rPr>
        <b/>
        <sz val="11"/>
        <rFont val="Times New Roman"/>
        <family val="1"/>
      </rPr>
      <t>" para identificar as árvores de espécies de interesse para exploração (constante na tabela do item 1)</t>
    </r>
  </si>
  <si>
    <r>
      <t>Obs.: Isso ajuda a excluir a espécies que não são de interesse para exploração na AMF. (</t>
    </r>
    <r>
      <rPr>
        <b/>
        <sz val="11"/>
        <rFont val="Times New Roman"/>
        <family val="1"/>
      </rPr>
      <t>É um passo Opcional</t>
    </r>
    <r>
      <rPr>
        <sz val="11"/>
        <rFont val="Times New Roman"/>
        <family val="1"/>
      </rPr>
      <t>)</t>
    </r>
  </si>
  <si>
    <r>
      <t xml:space="preserve">👉 </t>
    </r>
    <r>
      <rPr>
        <b/>
        <sz val="11"/>
        <color theme="9" tint="-0.249977111117893"/>
        <rFont val="Times New Roman"/>
        <family val="1"/>
      </rPr>
      <t>PASSO 16</t>
    </r>
    <r>
      <rPr>
        <b/>
        <sz val="11"/>
        <rFont val="Times New Roman"/>
        <family val="1"/>
      </rPr>
      <t>: Crie uma coluna denominada "</t>
    </r>
    <r>
      <rPr>
        <b/>
        <sz val="11"/>
        <color rgb="FFFF0000"/>
        <rFont val="Times New Roman"/>
        <family val="1"/>
      </rPr>
      <t>Categoria</t>
    </r>
    <r>
      <rPr>
        <b/>
        <sz val="11"/>
        <rFont val="Times New Roman"/>
        <family val="1"/>
      </rPr>
      <t>" na tabela "</t>
    </r>
    <r>
      <rPr>
        <b/>
        <sz val="11"/>
        <color rgb="FFFF00FF"/>
        <rFont val="Times New Roman"/>
        <family val="1"/>
      </rPr>
      <t>CENSO</t>
    </r>
    <r>
      <rPr>
        <b/>
        <sz val="11"/>
        <rFont val="Times New Roman"/>
        <family val="1"/>
      </rPr>
      <t>" da aba "</t>
    </r>
    <r>
      <rPr>
        <b/>
        <sz val="11"/>
        <color rgb="FF0070C0"/>
        <rFont val="Times New Roman"/>
        <family val="1"/>
      </rPr>
      <t>IF-100%</t>
    </r>
    <r>
      <rPr>
        <b/>
        <sz val="11"/>
        <rFont val="Times New Roman"/>
        <family val="1"/>
      </rPr>
      <t xml:space="preserve">". (considere as seguintes Categorias: </t>
    </r>
    <r>
      <rPr>
        <b/>
        <sz val="11"/>
        <color theme="9" tint="-0.249977111117893"/>
        <rFont val="Times New Roman"/>
        <family val="1"/>
      </rPr>
      <t>Protegida,  Remanescente, Remanescente 2, Matriz, Explorar</t>
    </r>
    <r>
      <rPr>
        <b/>
        <sz val="11"/>
        <rFont val="Times New Roman"/>
        <family val="1"/>
      </rPr>
      <t>). Se atente para as seguintes questões: (Art. 27 da IN 05 de 10/09/2015)</t>
    </r>
  </si>
  <si>
    <t xml:space="preserve"> </t>
  </si>
  <si>
    <t>N° UT</t>
  </si>
  <si>
    <t>N° FAIXA</t>
  </si>
  <si>
    <t>Nº ÁRVORE</t>
  </si>
  <si>
    <t>NOME COMUM</t>
  </si>
  <si>
    <t>CAP (cm)</t>
  </si>
  <si>
    <t>H (m)</t>
  </si>
  <si>
    <t>NOME CIENTÍFICO</t>
  </si>
  <si>
    <t>DAP (cm)</t>
  </si>
  <si>
    <t>g (m²)</t>
  </si>
  <si>
    <t>V (m³)</t>
  </si>
  <si>
    <t>LONGITUDE</t>
  </si>
  <si>
    <t>LATITUDE</t>
  </si>
  <si>
    <t>CATEGORIA</t>
  </si>
  <si>
    <t>OBSERVACÕES</t>
  </si>
  <si>
    <t>Rótulos de Linha</t>
  </si>
  <si>
    <t>Total Geral</t>
  </si>
  <si>
    <t>QUANTIDADE</t>
  </si>
  <si>
    <t>UT1</t>
  </si>
  <si>
    <t>UT2</t>
  </si>
  <si>
    <t>DISTRIBUIÇÃO DIAMÉTRICA</t>
  </si>
  <si>
    <t>CLASSE DIAMÉTRICA</t>
  </si>
  <si>
    <t>40-50</t>
  </si>
  <si>
    <t>50-60</t>
  </si>
  <si>
    <t>60-70</t>
  </si>
  <si>
    <t>70-80</t>
  </si>
  <si>
    <t>90-100</t>
  </si>
  <si>
    <t>100-110</t>
  </si>
  <si>
    <t>110-120</t>
  </si>
  <si>
    <t>120-130</t>
  </si>
  <si>
    <t>130-140</t>
  </si>
  <si>
    <t>Quantidade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</si>
</sst>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48" x14ac:knownFonts="1">
    <font>
      <sz val="10"/>
      <name val="Arial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sz val="8"/>
      <name val="Arial"/>
      <family val="2"/>
    </font>
    <font>
      <b/>
      <sz val="11"/>
      <name val="Times New Roman"/>
      <family val="1"/>
    </font>
    <font>
      <sz val="11"/>
      <name val="Times New Roman"/>
      <family val="1"/>
    </font>
    <font>
      <sz val="11"/>
      <color theme="1"/>
      <name val="Times New Roman"/>
      <family val="1"/>
    </font>
    <font>
      <b/>
      <sz val="11"/>
      <color rgb="FFFF0000"/>
      <name val="Times New Roman"/>
      <family val="1"/>
    </font>
    <font>
      <b/>
      <sz val="11"/>
      <color rgb="FF7030A0"/>
      <name val="Times New Roman"/>
      <family val="1"/>
    </font>
    <font>
      <b/>
      <sz val="11"/>
      <color rgb="FF0070C0"/>
      <name val="Times New Roman"/>
      <family val="1"/>
    </font>
    <font>
      <b/>
      <sz val="11"/>
      <color theme="9" tint="-0.249977111117893"/>
      <name val="Times New Roman"/>
      <family val="1"/>
    </font>
    <font>
      <b/>
      <sz val="11"/>
      <color rgb="FF00B050"/>
      <name val="Times New Roman"/>
      <family val="1"/>
    </font>
    <font>
      <b/>
      <sz val="11"/>
      <color theme="1"/>
      <name val="Times New Roman"/>
      <family val="1"/>
    </font>
    <font>
      <b/>
      <sz val="11"/>
      <color rgb="FFC00000"/>
      <name val="Times New Roman"/>
      <family val="1"/>
    </font>
    <font>
      <b/>
      <sz val="14"/>
      <name val="Arial"/>
      <family val="2"/>
    </font>
    <font>
      <sz val="14"/>
      <name val="Arial"/>
      <family val="2"/>
    </font>
    <font>
      <b/>
      <sz val="11"/>
      <color rgb="FFFF00FF"/>
      <name val="Times New Roman"/>
      <family val="1"/>
    </font>
    <font>
      <sz val="11"/>
      <color rgb="FFFF0000"/>
      <name val="Times New Roman"/>
      <family val="1"/>
    </font>
    <font>
      <b/>
      <sz val="11"/>
      <color rgb="FFFFC000"/>
      <name val="Times New Roman"/>
      <family val="1"/>
    </font>
    <font>
      <b/>
      <sz val="11"/>
      <color rgb="FF00B0F0"/>
      <name val="Times New Roman"/>
      <family val="1"/>
    </font>
    <font>
      <sz val="16"/>
      <name val="Times New Roman"/>
      <family val="1"/>
    </font>
    <font>
      <u/>
      <sz val="10"/>
      <color theme="10"/>
      <name val="Arial"/>
    </font>
    <font>
      <u/>
      <sz val="11"/>
      <color theme="10"/>
      <name val="Times New Roman"/>
      <family val="1"/>
    </font>
    <font>
      <b/>
      <sz val="11"/>
      <color theme="3" tint="0.39997558519241921"/>
      <name val="Times New Roman"/>
      <family val="1"/>
    </font>
    <font>
      <b/>
      <sz val="11"/>
      <name val="Arial"/>
      <family val="2"/>
    </font>
    <font>
      <b/>
      <sz val="11.9"/>
      <name val="Times New Roman"/>
      <family val="1"/>
    </font>
    <font>
      <vertAlign val="subscript"/>
      <sz val="11"/>
      <name val="Times New Roman"/>
      <family val="1"/>
    </font>
    <font>
      <b/>
      <vertAlign val="subscript"/>
      <sz val="11"/>
      <name val="Times New Roman"/>
      <family val="1"/>
    </font>
    <font>
      <b/>
      <sz val="16"/>
      <name val="Times New Roman"/>
      <family val="1"/>
    </font>
    <font>
      <sz val="11"/>
      <name val="Arial"/>
      <family val="2"/>
    </font>
  </fonts>
  <fills count="32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2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6">
    <xf numFmtId="0" fontId="0" fillId="0" borderId="0"/>
    <xf numFmtId="0" fontId="2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4" fillId="4" borderId="0" applyNumberFormat="0" applyBorder="0" applyAlignment="0" applyProtection="0"/>
    <xf numFmtId="0" fontId="5" fillId="16" borderId="1" applyNumberFormat="0" applyAlignment="0" applyProtection="0"/>
    <xf numFmtId="0" fontId="6" fillId="17" borderId="2" applyNumberFormat="0" applyAlignment="0" applyProtection="0"/>
    <xf numFmtId="0" fontId="7" fillId="0" borderId="3" applyNumberFormat="0" applyFill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21" borderId="0" applyNumberFormat="0" applyBorder="0" applyAlignment="0" applyProtection="0"/>
    <xf numFmtId="0" fontId="8" fillId="7" borderId="1" applyNumberFormat="0" applyAlignment="0" applyProtection="0"/>
    <xf numFmtId="0" fontId="9" fillId="3" borderId="0" applyNumberFormat="0" applyBorder="0" applyAlignment="0" applyProtection="0"/>
    <xf numFmtId="0" fontId="10" fillId="22" borderId="0" applyNumberFormat="0" applyBorder="0" applyAlignment="0" applyProtection="0"/>
    <xf numFmtId="0" fontId="1" fillId="0" borderId="0"/>
    <xf numFmtId="0" fontId="2" fillId="23" borderId="4" applyNumberFormat="0" applyFont="0" applyAlignment="0" applyProtection="0"/>
    <xf numFmtId="0" fontId="11" fillId="16" borderId="5" applyNumberFormat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6" applyNumberFormat="0" applyFill="0" applyAlignment="0" applyProtection="0"/>
    <xf numFmtId="0" fontId="16" fillId="0" borderId="7" applyNumberFormat="0" applyFill="0" applyAlignment="0" applyProtection="0"/>
    <xf numFmtId="0" fontId="17" fillId="0" borderId="8" applyNumberFormat="0" applyFill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" fillId="0" borderId="0"/>
    <xf numFmtId="0" fontId="1" fillId="0" borderId="0"/>
    <xf numFmtId="0" fontId="39" fillId="0" borderId="0" applyNumberFormat="0" applyFill="0" applyBorder="0" applyAlignment="0" applyProtection="0"/>
  </cellStyleXfs>
  <cellXfs count="147">
    <xf numFmtId="0" fontId="0" fillId="0" borderId="0" xfId="0"/>
    <xf numFmtId="0" fontId="22" fillId="0" borderId="0" xfId="0" applyFont="1" applyAlignment="1">
      <alignment vertical="center"/>
    </xf>
    <xf numFmtId="0" fontId="22" fillId="0" borderId="12" xfId="0" applyFont="1" applyBorder="1" applyAlignment="1">
      <alignment horizontal="center" vertical="center" wrapText="1"/>
    </xf>
    <xf numFmtId="164" fontId="0" fillId="0" borderId="0" xfId="0" applyNumberFormat="1"/>
    <xf numFmtId="0" fontId="32" fillId="0" borderId="0" xfId="0" applyFont="1"/>
    <xf numFmtId="0" fontId="33" fillId="0" borderId="0" xfId="0" applyFont="1"/>
    <xf numFmtId="0" fontId="22" fillId="26" borderId="19" xfId="0" applyFont="1" applyFill="1" applyBorder="1" applyAlignment="1">
      <alignment horizontal="left" vertical="center"/>
    </xf>
    <xf numFmtId="0" fontId="22" fillId="26" borderId="20" xfId="0" applyFont="1" applyFill="1" applyBorder="1" applyAlignment="1">
      <alignment horizontal="left" vertical="center"/>
    </xf>
    <xf numFmtId="0" fontId="22" fillId="0" borderId="19" xfId="0" applyFont="1" applyBorder="1" applyAlignment="1">
      <alignment horizontal="center" vertical="center" wrapText="1"/>
    </xf>
    <xf numFmtId="0" fontId="22" fillId="0" borderId="15" xfId="0" applyFont="1" applyBorder="1" applyAlignment="1">
      <alignment horizontal="center" vertical="center" wrapText="1"/>
    </xf>
    <xf numFmtId="0" fontId="23" fillId="0" borderId="19" xfId="0" applyFont="1" applyBorder="1" applyAlignment="1">
      <alignment horizontal="left" vertical="center" wrapText="1"/>
    </xf>
    <xf numFmtId="0" fontId="23" fillId="0" borderId="20" xfId="0" applyFont="1" applyBorder="1" applyAlignment="1">
      <alignment horizontal="left" vertical="center" wrapText="1"/>
    </xf>
    <xf numFmtId="0" fontId="22" fillId="0" borderId="19" xfId="0" applyFont="1" applyBorder="1" applyAlignment="1">
      <alignment horizontal="left" vertical="center" wrapText="1"/>
    </xf>
    <xf numFmtId="0" fontId="22" fillId="0" borderId="20" xfId="0" applyFont="1" applyBorder="1" applyAlignment="1">
      <alignment horizontal="left" vertical="center" wrapText="1"/>
    </xf>
    <xf numFmtId="0" fontId="31" fillId="0" borderId="19" xfId="0" applyFont="1" applyBorder="1" applyAlignment="1">
      <alignment horizontal="left" vertical="center" wrapText="1"/>
    </xf>
    <xf numFmtId="0" fontId="31" fillId="0" borderId="20" xfId="0" applyFont="1" applyBorder="1" applyAlignment="1">
      <alignment horizontal="left" vertical="center" wrapText="1"/>
    </xf>
    <xf numFmtId="0" fontId="23" fillId="0" borderId="13" xfId="0" applyFont="1" applyBorder="1" applyAlignment="1">
      <alignment vertical="center"/>
    </xf>
    <xf numFmtId="0" fontId="23" fillId="0" borderId="11" xfId="0" applyFont="1" applyBorder="1" applyAlignment="1">
      <alignment vertical="center"/>
    </xf>
    <xf numFmtId="0" fontId="23" fillId="0" borderId="14" xfId="0" applyFont="1" applyBorder="1" applyAlignment="1">
      <alignment vertical="center"/>
    </xf>
    <xf numFmtId="0" fontId="23" fillId="0" borderId="0" xfId="0" applyFont="1" applyAlignment="1">
      <alignment vertical="center"/>
    </xf>
    <xf numFmtId="0" fontId="23" fillId="0" borderId="19" xfId="0" applyFont="1" applyBorder="1" applyAlignment="1">
      <alignment vertical="center"/>
    </xf>
    <xf numFmtId="0" fontId="23" fillId="0" borderId="20" xfId="0" applyFont="1" applyBorder="1" applyAlignment="1">
      <alignment vertical="center"/>
    </xf>
    <xf numFmtId="0" fontId="24" fillId="0" borderId="19" xfId="0" applyFont="1" applyBorder="1" applyAlignment="1">
      <alignment horizontal="left" vertical="center"/>
    </xf>
    <xf numFmtId="0" fontId="22" fillId="25" borderId="19" xfId="0" applyFont="1" applyFill="1" applyBorder="1" applyAlignment="1">
      <alignment vertical="center"/>
    </xf>
    <xf numFmtId="0" fontId="23" fillId="25" borderId="20" xfId="0" applyFont="1" applyFill="1" applyBorder="1" applyAlignment="1">
      <alignment vertical="center"/>
    </xf>
    <xf numFmtId="1" fontId="24" fillId="0" borderId="15" xfId="0" applyNumberFormat="1" applyFont="1" applyBorder="1" applyAlignment="1">
      <alignment horizontal="center" vertical="center"/>
    </xf>
    <xf numFmtId="164" fontId="24" fillId="0" borderId="17" xfId="0" applyNumberFormat="1" applyFont="1" applyBorder="1" applyAlignment="1">
      <alignment horizontal="center" vertical="center"/>
    </xf>
    <xf numFmtId="1" fontId="24" fillId="0" borderId="13" xfId="0" applyNumberFormat="1" applyFont="1" applyBorder="1" applyAlignment="1">
      <alignment horizontal="center" vertical="center"/>
    </xf>
    <xf numFmtId="164" fontId="24" fillId="0" borderId="13" xfId="0" applyNumberFormat="1" applyFont="1" applyBorder="1" applyAlignment="1">
      <alignment horizontal="center" vertical="center"/>
    </xf>
    <xf numFmtId="1" fontId="30" fillId="0" borderId="10" xfId="0" applyNumberFormat="1" applyFont="1" applyBorder="1" applyAlignment="1">
      <alignment horizontal="center" vertical="center"/>
    </xf>
    <xf numFmtId="164" fontId="30" fillId="0" borderId="10" xfId="0" applyNumberFormat="1" applyFont="1" applyBorder="1" applyAlignment="1">
      <alignment horizontal="center" vertical="center"/>
    </xf>
    <xf numFmtId="1" fontId="24" fillId="0" borderId="19" xfId="0" applyNumberFormat="1" applyFont="1" applyBorder="1" applyAlignment="1">
      <alignment horizontal="center" vertical="center"/>
    </xf>
    <xf numFmtId="0" fontId="22" fillId="0" borderId="19" xfId="0" applyFont="1" applyBorder="1" applyAlignment="1">
      <alignment vertical="center"/>
    </xf>
    <xf numFmtId="0" fontId="23" fillId="0" borderId="19" xfId="0" applyFont="1" applyBorder="1" applyAlignment="1">
      <alignment horizontal="left" vertical="center"/>
    </xf>
    <xf numFmtId="0" fontId="23" fillId="0" borderId="20" xfId="0" applyFont="1" applyBorder="1" applyAlignment="1">
      <alignment horizontal="left" vertical="center"/>
    </xf>
    <xf numFmtId="0" fontId="23" fillId="0" borderId="0" xfId="0" applyFont="1" applyAlignment="1">
      <alignment horizontal="left" vertical="center" wrapText="1"/>
    </xf>
    <xf numFmtId="0" fontId="22" fillId="26" borderId="0" xfId="0" applyFont="1" applyFill="1" applyAlignment="1">
      <alignment horizontal="left" vertical="center"/>
    </xf>
    <xf numFmtId="0" fontId="22" fillId="0" borderId="0" xfId="0" applyFont="1" applyAlignment="1">
      <alignment horizontal="center" vertical="center" wrapText="1"/>
    </xf>
    <xf numFmtId="0" fontId="23" fillId="25" borderId="0" xfId="0" applyFont="1" applyFill="1" applyAlignment="1">
      <alignment vertical="center"/>
    </xf>
    <xf numFmtId="164" fontId="24" fillId="0" borderId="0" xfId="0" applyNumberFormat="1" applyFont="1" applyAlignment="1">
      <alignment horizontal="center" vertical="center"/>
    </xf>
    <xf numFmtId="0" fontId="22" fillId="0" borderId="0" xfId="0" applyFont="1" applyAlignment="1">
      <alignment horizontal="left" vertical="center" wrapText="1"/>
    </xf>
    <xf numFmtId="0" fontId="23" fillId="0" borderId="0" xfId="0" applyFont="1" applyAlignment="1">
      <alignment horizontal="left" vertical="center"/>
    </xf>
    <xf numFmtId="0" fontId="31" fillId="0" borderId="0" xfId="0" applyFont="1" applyAlignment="1">
      <alignment horizontal="left" vertical="center" wrapText="1"/>
    </xf>
    <xf numFmtId="0" fontId="38" fillId="0" borderId="0" xfId="0" applyFont="1"/>
    <xf numFmtId="0" fontId="23" fillId="0" borderId="15" xfId="0" applyFont="1" applyBorder="1" applyAlignment="1">
      <alignment vertical="center"/>
    </xf>
    <xf numFmtId="0" fontId="23" fillId="0" borderId="12" xfId="0" applyFont="1" applyBorder="1" applyAlignment="1">
      <alignment vertical="center"/>
    </xf>
    <xf numFmtId="0" fontId="23" fillId="0" borderId="16" xfId="0" applyFont="1" applyBorder="1" applyAlignment="1">
      <alignment vertical="center"/>
    </xf>
    <xf numFmtId="0" fontId="20" fillId="0" borderId="0" xfId="0" applyFont="1" applyAlignment="1">
      <alignment horizontal="center" vertical="top"/>
    </xf>
    <xf numFmtId="0" fontId="1" fillId="0" borderId="0" xfId="0" applyFont="1" applyAlignment="1">
      <alignment horizontal="center" vertical="top"/>
    </xf>
    <xf numFmtId="1" fontId="20" fillId="0" borderId="0" xfId="0" applyNumberFormat="1" applyFont="1" applyAlignment="1">
      <alignment horizontal="center" vertical="top"/>
    </xf>
    <xf numFmtId="0" fontId="0" fillId="0" borderId="10" xfId="0" applyBorder="1"/>
    <xf numFmtId="0" fontId="0" fillId="0" borderId="10" xfId="0" applyBorder="1" applyAlignment="1">
      <alignment horizontal="center"/>
    </xf>
    <xf numFmtId="0" fontId="19" fillId="0" borderId="10" xfId="0" applyFont="1" applyBorder="1" applyAlignment="1">
      <alignment horizontal="center"/>
    </xf>
    <xf numFmtId="0" fontId="19" fillId="0" borderId="0" xfId="0" applyFont="1" applyAlignment="1">
      <alignment horizontal="center" vertical="top"/>
    </xf>
    <xf numFmtId="0" fontId="19" fillId="0" borderId="0" xfId="0" applyFont="1"/>
    <xf numFmtId="0" fontId="40" fillId="0" borderId="0" xfId="45" applyFont="1"/>
    <xf numFmtId="1" fontId="24" fillId="0" borderId="19" xfId="0" applyNumberFormat="1" applyFont="1" applyBorder="1" applyAlignment="1">
      <alignment horizontal="left" vertical="center" wrapText="1"/>
    </xf>
    <xf numFmtId="1" fontId="24" fillId="0" borderId="0" xfId="0" applyNumberFormat="1" applyFont="1" applyAlignment="1">
      <alignment horizontal="left" vertical="center" wrapText="1"/>
    </xf>
    <xf numFmtId="1" fontId="24" fillId="0" borderId="20" xfId="0" applyNumberFormat="1" applyFont="1" applyBorder="1" applyAlignment="1">
      <alignment horizontal="left" vertical="center" wrapText="1"/>
    </xf>
    <xf numFmtId="0" fontId="42" fillId="0" borderId="19" xfId="0" applyFont="1" applyBorder="1" applyAlignment="1">
      <alignment horizontal="center" vertical="center" wrapText="1"/>
    </xf>
    <xf numFmtId="0" fontId="42" fillId="0" borderId="0" xfId="0" applyFont="1" applyAlignment="1">
      <alignment horizontal="center" vertical="center" wrapText="1"/>
    </xf>
    <xf numFmtId="0" fontId="0" fillId="0" borderId="13" xfId="0" applyBorder="1"/>
    <xf numFmtId="0" fontId="0" fillId="0" borderId="14" xfId="0" applyBorder="1"/>
    <xf numFmtId="0" fontId="0" fillId="0" borderId="18" xfId="0" applyBorder="1"/>
    <xf numFmtId="0" fontId="0" fillId="0" borderId="17" xfId="0" applyBorder="1"/>
    <xf numFmtId="0" fontId="19" fillId="0" borderId="16" xfId="0" applyFont="1" applyBorder="1"/>
    <xf numFmtId="0" fontId="19" fillId="0" borderId="23" xfId="0" applyFont="1" applyBorder="1"/>
    <xf numFmtId="0" fontId="19" fillId="0" borderId="15" xfId="0" applyFont="1" applyBorder="1"/>
    <xf numFmtId="0" fontId="0" fillId="0" borderId="22" xfId="0" applyBorder="1"/>
    <xf numFmtId="0" fontId="46" fillId="0" borderId="0" xfId="0" applyFont="1"/>
    <xf numFmtId="0" fontId="19" fillId="0" borderId="16" xfId="0" applyFont="1" applyBorder="1" applyAlignment="1">
      <alignment horizontal="center"/>
    </xf>
    <xf numFmtId="0" fontId="19" fillId="0" borderId="23" xfId="0" applyFont="1" applyBorder="1" applyAlignment="1">
      <alignment horizontal="center"/>
    </xf>
    <xf numFmtId="0" fontId="19" fillId="0" borderId="15" xfId="0" applyFont="1" applyBorder="1" applyAlignment="1">
      <alignment horizontal="center"/>
    </xf>
    <xf numFmtId="0" fontId="19" fillId="0" borderId="23" xfId="0" applyFont="1" applyBorder="1" applyAlignment="1">
      <alignment horizontal="center" wrapText="1"/>
    </xf>
    <xf numFmtId="2" fontId="0" fillId="0" borderId="10" xfId="0" applyNumberFormat="1" applyBorder="1" applyAlignment="1">
      <alignment horizontal="center"/>
    </xf>
    <xf numFmtId="2" fontId="0" fillId="0" borderId="22" xfId="0" applyNumberFormat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0" xfId="0" applyBorder="1" applyAlignment="1">
      <alignment horizontal="left"/>
    </xf>
    <xf numFmtId="0" fontId="0" fillId="0" borderId="22" xfId="0" applyBorder="1" applyAlignment="1">
      <alignment horizontal="left"/>
    </xf>
    <xf numFmtId="0" fontId="20" fillId="0" borderId="0" xfId="0" applyFont="1" applyAlignment="1">
      <alignment horizontal="left" vertical="top"/>
    </xf>
    <xf numFmtId="0" fontId="1" fillId="0" borderId="0" xfId="0" applyFont="1" applyAlignment="1">
      <alignment horizontal="left" vertical="top"/>
    </xf>
    <xf numFmtId="164" fontId="0" fillId="0" borderId="10" xfId="0" applyNumberFormat="1" applyBorder="1" applyAlignment="1">
      <alignment horizontal="center"/>
    </xf>
    <xf numFmtId="164" fontId="0" fillId="0" borderId="22" xfId="0" applyNumberFormat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0" fillId="0" borderId="0" xfId="0" pivotButton="1" applyAlignment="1">
      <alignment horizontal="center"/>
    </xf>
    <xf numFmtId="0" fontId="0" fillId="0" borderId="0" xfId="0" applyAlignment="1">
      <alignment horizontal="center" vertical="center" wrapText="1"/>
    </xf>
    <xf numFmtId="0" fontId="19" fillId="0" borderId="15" xfId="0" applyFont="1" applyBorder="1" applyAlignment="1">
      <alignment horizontal="center" wrapText="1"/>
    </xf>
    <xf numFmtId="2" fontId="47" fillId="0" borderId="10" xfId="0" applyNumberFormat="1" applyFont="1" applyBorder="1" applyAlignment="1">
      <alignment horizontal="center"/>
    </xf>
    <xf numFmtId="2" fontId="0" fillId="0" borderId="17" xfId="0" applyNumberFormat="1" applyBorder="1" applyAlignment="1">
      <alignment horizontal="center"/>
    </xf>
    <xf numFmtId="2" fontId="0" fillId="0" borderId="13" xfId="0" applyNumberFormat="1" applyBorder="1" applyAlignment="1">
      <alignment horizontal="center"/>
    </xf>
    <xf numFmtId="2" fontId="47" fillId="0" borderId="17" xfId="0" applyNumberFormat="1" applyFont="1" applyBorder="1" applyAlignment="1">
      <alignment horizontal="center"/>
    </xf>
    <xf numFmtId="2" fontId="0" fillId="0" borderId="0" xfId="0" applyNumberFormat="1" applyAlignment="1">
      <alignment horizontal="left"/>
    </xf>
    <xf numFmtId="0" fontId="23" fillId="30" borderId="17" xfId="0" applyFont="1" applyFill="1" applyBorder="1" applyAlignment="1">
      <alignment horizontal="left" vertical="center" wrapText="1"/>
    </xf>
    <xf numFmtId="0" fontId="23" fillId="30" borderId="21" xfId="0" applyFont="1" applyFill="1" applyBorder="1" applyAlignment="1">
      <alignment horizontal="left" vertical="center"/>
    </xf>
    <xf numFmtId="0" fontId="23" fillId="30" borderId="18" xfId="0" applyFont="1" applyFill="1" applyBorder="1" applyAlignment="1">
      <alignment horizontal="left" vertical="center"/>
    </xf>
    <xf numFmtId="0" fontId="23" fillId="0" borderId="19" xfId="0" applyFont="1" applyBorder="1" applyAlignment="1">
      <alignment horizontal="left" vertical="center" wrapText="1"/>
    </xf>
    <xf numFmtId="0" fontId="23" fillId="0" borderId="0" xfId="0" applyFont="1" applyAlignment="1">
      <alignment horizontal="left" vertical="center" wrapText="1"/>
    </xf>
    <xf numFmtId="0" fontId="23" fillId="0" borderId="20" xfId="0" applyFont="1" applyBorder="1" applyAlignment="1">
      <alignment horizontal="left" vertical="center" wrapText="1"/>
    </xf>
    <xf numFmtId="0" fontId="22" fillId="0" borderId="19" xfId="0" applyFont="1" applyBorder="1" applyAlignment="1">
      <alignment horizontal="left" vertical="center" wrapText="1"/>
    </xf>
    <xf numFmtId="0" fontId="22" fillId="0" borderId="0" xfId="0" applyFont="1" applyAlignment="1">
      <alignment horizontal="left" vertical="center" wrapText="1"/>
    </xf>
    <xf numFmtId="0" fontId="22" fillId="0" borderId="20" xfId="0" applyFont="1" applyBorder="1" applyAlignment="1">
      <alignment horizontal="left" vertical="center" wrapText="1"/>
    </xf>
    <xf numFmtId="0" fontId="22" fillId="25" borderId="19" xfId="0" applyFont="1" applyFill="1" applyBorder="1" applyAlignment="1">
      <alignment horizontal="left" vertical="center" wrapText="1"/>
    </xf>
    <xf numFmtId="0" fontId="22" fillId="25" borderId="0" xfId="0" applyFont="1" applyFill="1" applyAlignment="1">
      <alignment horizontal="left" vertical="center" wrapText="1"/>
    </xf>
    <xf numFmtId="0" fontId="22" fillId="25" borderId="20" xfId="0" applyFont="1" applyFill="1" applyBorder="1" applyAlignment="1">
      <alignment horizontal="left" vertical="center" wrapText="1"/>
    </xf>
    <xf numFmtId="0" fontId="22" fillId="26" borderId="17" xfId="0" applyFont="1" applyFill="1" applyBorder="1" applyAlignment="1">
      <alignment horizontal="left" vertical="center" wrapText="1"/>
    </xf>
    <xf numFmtId="0" fontId="22" fillId="26" borderId="21" xfId="0" applyFont="1" applyFill="1" applyBorder="1" applyAlignment="1">
      <alignment horizontal="left" vertical="center" wrapText="1"/>
    </xf>
    <xf numFmtId="0" fontId="22" fillId="26" borderId="18" xfId="0" applyFont="1" applyFill="1" applyBorder="1" applyAlignment="1">
      <alignment horizontal="left" vertical="center" wrapText="1"/>
    </xf>
    <xf numFmtId="0" fontId="23" fillId="0" borderId="19" xfId="0" applyFont="1" applyBorder="1" applyAlignment="1">
      <alignment horizontal="left" wrapText="1"/>
    </xf>
    <xf numFmtId="0" fontId="23" fillId="0" borderId="0" xfId="0" applyFont="1" applyAlignment="1">
      <alignment horizontal="left" wrapText="1"/>
    </xf>
    <xf numFmtId="0" fontId="23" fillId="0" borderId="20" xfId="0" applyFont="1" applyBorder="1" applyAlignment="1">
      <alignment horizontal="left" wrapText="1"/>
    </xf>
    <xf numFmtId="0" fontId="23" fillId="30" borderId="17" xfId="0" applyFont="1" applyFill="1" applyBorder="1" applyAlignment="1">
      <alignment horizontal="left" vertical="center"/>
    </xf>
    <xf numFmtId="0" fontId="31" fillId="29" borderId="17" xfId="0" applyFont="1" applyFill="1" applyBorder="1" applyAlignment="1">
      <alignment horizontal="left" vertical="center" wrapText="1"/>
    </xf>
    <xf numFmtId="0" fontId="31" fillId="29" borderId="21" xfId="0" applyFont="1" applyFill="1" applyBorder="1" applyAlignment="1">
      <alignment horizontal="left" vertical="center" wrapText="1"/>
    </xf>
    <xf numFmtId="0" fontId="31" fillId="29" borderId="18" xfId="0" applyFont="1" applyFill="1" applyBorder="1" applyAlignment="1">
      <alignment horizontal="left" vertical="center" wrapText="1"/>
    </xf>
    <xf numFmtId="0" fontId="23" fillId="0" borderId="19" xfId="0" applyFont="1" applyBorder="1" applyAlignment="1">
      <alignment horizontal="left" vertical="center"/>
    </xf>
    <xf numFmtId="0" fontId="23" fillId="0" borderId="0" xfId="0" applyFont="1" applyAlignment="1">
      <alignment horizontal="left" vertical="center"/>
    </xf>
    <xf numFmtId="0" fontId="23" fillId="0" borderId="20" xfId="0" applyFont="1" applyBorder="1" applyAlignment="1">
      <alignment horizontal="left" vertical="center"/>
    </xf>
    <xf numFmtId="0" fontId="22" fillId="24" borderId="19" xfId="0" applyFont="1" applyFill="1" applyBorder="1" applyAlignment="1">
      <alignment horizontal="center" vertical="center"/>
    </xf>
    <xf numFmtId="0" fontId="22" fillId="24" borderId="0" xfId="0" applyFont="1" applyFill="1" applyAlignment="1">
      <alignment horizontal="center" vertical="center"/>
    </xf>
    <xf numFmtId="0" fontId="22" fillId="24" borderId="20" xfId="0" applyFont="1" applyFill="1" applyBorder="1" applyAlignment="1">
      <alignment horizontal="center" vertical="center"/>
    </xf>
    <xf numFmtId="1" fontId="24" fillId="0" borderId="19" xfId="0" applyNumberFormat="1" applyFont="1" applyBorder="1" applyAlignment="1">
      <alignment horizontal="left" vertical="center" wrapText="1"/>
    </xf>
    <xf numFmtId="1" fontId="24" fillId="0" borderId="0" xfId="0" applyNumberFormat="1" applyFont="1" applyAlignment="1">
      <alignment horizontal="left" vertical="center" wrapText="1"/>
    </xf>
    <xf numFmtId="1" fontId="24" fillId="0" borderId="20" xfId="0" applyNumberFormat="1" applyFont="1" applyBorder="1" applyAlignment="1">
      <alignment horizontal="left" vertical="center" wrapText="1"/>
    </xf>
    <xf numFmtId="0" fontId="22" fillId="26" borderId="19" xfId="0" applyFont="1" applyFill="1" applyBorder="1" applyAlignment="1">
      <alignment horizontal="left" vertical="center"/>
    </xf>
    <xf numFmtId="0" fontId="22" fillId="26" borderId="0" xfId="0" applyFont="1" applyFill="1" applyAlignment="1">
      <alignment horizontal="left" vertical="center"/>
    </xf>
    <xf numFmtId="0" fontId="22" fillId="26" borderId="20" xfId="0" applyFont="1" applyFill="1" applyBorder="1" applyAlignment="1">
      <alignment horizontal="left" vertical="center"/>
    </xf>
    <xf numFmtId="0" fontId="22" fillId="31" borderId="19" xfId="0" applyFont="1" applyFill="1" applyBorder="1" applyAlignment="1">
      <alignment horizontal="center" vertical="center" wrapText="1"/>
    </xf>
    <xf numFmtId="0" fontId="22" fillId="31" borderId="0" xfId="0" applyFont="1" applyFill="1" applyAlignment="1">
      <alignment horizontal="center" vertical="center" wrapText="1"/>
    </xf>
    <xf numFmtId="0" fontId="22" fillId="31" borderId="20" xfId="0" applyFont="1" applyFill="1" applyBorder="1" applyAlignment="1">
      <alignment horizontal="center" vertical="center" wrapText="1"/>
    </xf>
    <xf numFmtId="0" fontId="22" fillId="28" borderId="19" xfId="0" applyFont="1" applyFill="1" applyBorder="1" applyAlignment="1">
      <alignment horizontal="center" vertical="center"/>
    </xf>
    <xf numFmtId="0" fontId="22" fillId="28" borderId="0" xfId="0" applyFont="1" applyFill="1" applyAlignment="1">
      <alignment horizontal="center" vertical="center"/>
    </xf>
    <xf numFmtId="0" fontId="22" fillId="28" borderId="20" xfId="0" applyFont="1" applyFill="1" applyBorder="1" applyAlignment="1">
      <alignment horizontal="center" vertical="center"/>
    </xf>
    <xf numFmtId="0" fontId="23" fillId="27" borderId="19" xfId="0" applyFont="1" applyFill="1" applyBorder="1" applyAlignment="1">
      <alignment horizontal="left" vertical="center" wrapText="1"/>
    </xf>
    <xf numFmtId="0" fontId="23" fillId="27" borderId="0" xfId="0" applyFont="1" applyFill="1" applyAlignment="1">
      <alignment horizontal="left" vertical="center" wrapText="1"/>
    </xf>
    <xf numFmtId="0" fontId="23" fillId="27" borderId="20" xfId="0" applyFont="1" applyFill="1" applyBorder="1" applyAlignment="1">
      <alignment horizontal="left" vertical="center" wrapText="1"/>
    </xf>
    <xf numFmtId="0" fontId="22" fillId="27" borderId="19" xfId="0" applyFont="1" applyFill="1" applyBorder="1" applyAlignment="1">
      <alignment horizontal="left" vertical="center" wrapText="1"/>
    </xf>
    <xf numFmtId="0" fontId="22" fillId="27" borderId="0" xfId="0" applyFont="1" applyFill="1" applyAlignment="1">
      <alignment horizontal="left" vertical="center" wrapText="1"/>
    </xf>
    <xf numFmtId="0" fontId="22" fillId="27" borderId="20" xfId="0" applyFont="1" applyFill="1" applyBorder="1" applyAlignment="1">
      <alignment horizontal="left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NumberFormat="1"/>
  </cellXfs>
  <cellStyles count="46">
    <cellStyle name="20% - Ênfase1" xfId="1" builtinId="30" customBuiltin="1"/>
    <cellStyle name="20% - Ênfase2" xfId="2" builtinId="34" customBuiltin="1"/>
    <cellStyle name="20% - Ênfase3" xfId="3" builtinId="38" customBuiltin="1"/>
    <cellStyle name="20% - Ênfase4" xfId="4" builtinId="42" customBuiltin="1"/>
    <cellStyle name="20% - Ênfase5" xfId="5" builtinId="46" customBuiltin="1"/>
    <cellStyle name="20% - Ênfase6" xfId="6" builtinId="50" customBuiltin="1"/>
    <cellStyle name="40% - Ênfase1" xfId="7" builtinId="31" customBuiltin="1"/>
    <cellStyle name="40% - Ênfase2" xfId="8" builtinId="35" customBuiltin="1"/>
    <cellStyle name="40% - Ênfase3" xfId="9" builtinId="39" customBuiltin="1"/>
    <cellStyle name="40% - Ênfase4" xfId="10" builtinId="43" customBuiltin="1"/>
    <cellStyle name="40% - Ênfase5" xfId="11" builtinId="47" customBuiltin="1"/>
    <cellStyle name="40% - Ênfase6" xfId="12" builtinId="51" customBuiltin="1"/>
    <cellStyle name="60% - Ênfase1" xfId="13" builtinId="32" customBuiltin="1"/>
    <cellStyle name="60% - Ênfase2" xfId="14" builtinId="36" customBuiltin="1"/>
    <cellStyle name="60% - Ênfase3" xfId="15" builtinId="40" customBuiltin="1"/>
    <cellStyle name="60% - Ênfase4" xfId="16" builtinId="44" customBuiltin="1"/>
    <cellStyle name="60% - Ênfase5" xfId="17" builtinId="48" customBuiltin="1"/>
    <cellStyle name="60% - Ênfase6" xfId="18" builtinId="52" customBuiltin="1"/>
    <cellStyle name="Bom" xfId="19" builtinId="26" customBuiltin="1"/>
    <cellStyle name="Cálculo" xfId="20" builtinId="22" customBuiltin="1"/>
    <cellStyle name="Célula de Verificação" xfId="21" builtinId="23" customBuiltin="1"/>
    <cellStyle name="Célula Vinculada" xfId="22" builtinId="24" customBuiltin="1"/>
    <cellStyle name="Ênfase1" xfId="23" builtinId="29" customBuiltin="1"/>
    <cellStyle name="Ênfase2" xfId="24" builtinId="33" customBuiltin="1"/>
    <cellStyle name="Ênfase3" xfId="25" builtinId="37" customBuiltin="1"/>
    <cellStyle name="Ênfase4" xfId="26" builtinId="41" customBuiltin="1"/>
    <cellStyle name="Ênfase5" xfId="27" builtinId="45" customBuiltin="1"/>
    <cellStyle name="Ênfase6" xfId="28" builtinId="49" customBuiltin="1"/>
    <cellStyle name="Entrada" xfId="29" builtinId="20" customBuiltin="1"/>
    <cellStyle name="Hiperlink" xfId="45" builtinId="8"/>
    <cellStyle name="Neutro" xfId="31" builtinId="28" customBuiltin="1"/>
    <cellStyle name="Normal" xfId="0" builtinId="0"/>
    <cellStyle name="Normal 2" xfId="32" xr:uid="{00000000-0005-0000-0000-000021000000}"/>
    <cellStyle name="Normal 3" xfId="43" xr:uid="{E14197AD-CFB9-42B8-8670-EDB37B9CB5CA}"/>
    <cellStyle name="Normal 3 2" xfId="44" xr:uid="{7AF639CD-33E5-489A-8153-E37A2BD2B853}"/>
    <cellStyle name="Nota" xfId="33" builtinId="10" customBuiltin="1"/>
    <cellStyle name="Ruim" xfId="30" builtinId="27" customBuiltin="1"/>
    <cellStyle name="Saída" xfId="34" builtinId="21" customBuiltin="1"/>
    <cellStyle name="Texto de Aviso" xfId="35" builtinId="11" customBuiltin="1"/>
    <cellStyle name="Texto Explicativo" xfId="36" builtinId="53" customBuiltin="1"/>
    <cellStyle name="Título" xfId="37" builtinId="15" customBuiltin="1"/>
    <cellStyle name="Título 1" xfId="38" builtinId="16" customBuiltin="1"/>
    <cellStyle name="Título 2" xfId="39" builtinId="17" customBuiltin="1"/>
    <cellStyle name="Título 3" xfId="40" builtinId="18" customBuiltin="1"/>
    <cellStyle name="Título 4" xfId="41" builtinId="19" customBuiltin="1"/>
    <cellStyle name="Total" xfId="42" builtinId="25" customBuiltin="1"/>
  </cellStyles>
  <dxfs count="47">
    <dxf>
      <alignment horizontal="center"/>
    </dxf>
    <dxf>
      <font>
        <color rgb="FF9C0006"/>
      </font>
      <fill>
        <patternFill>
          <bgColor rgb="FFFFC7CE"/>
        </patternFill>
      </fill>
    </dxf>
    <dxf>
      <alignment horizontal="center"/>
    </dxf>
    <dxf>
      <alignment horizontal="center" textRotation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center" textRotation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alignment horizont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4" formatCode="0.0000"/>
      <alignment horizont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4" formatCode="0.0000"/>
      <alignment horizont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alignment horizontal="left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textRotation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textRotation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numFmt numFmtId="164" formatCode="0.00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left" vertical="center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numFmt numFmtId="1" formatCode="0"/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numFmt numFmtId="1" formatCode="0"/>
      <alignment horizontal="center" vertical="center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font>
        <b/>
        <strike val="0"/>
        <outline val="0"/>
        <shadow val="0"/>
        <u val="none"/>
        <vertAlign val="baseline"/>
        <sz val="11"/>
        <name val="Times New Roman"/>
        <family val="1"/>
        <scheme val="none"/>
      </font>
      <alignment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left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left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9" defaultPivotStyle="PivotStyleLight16"/>
  <colors>
    <mruColors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[Censo_Fazenda-Ana-Paula_Versao_Alunos.xlsx]DISTRIBUICAO-ESPECIES!Tabela dinâmica2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gradFill>
            <a:gsLst>
              <a:gs pos="0">
                <a:schemeClr val="accent1"/>
              </a:gs>
              <a:gs pos="100000">
                <a:schemeClr val="accent1">
                  <a:lumMod val="84000"/>
                </a:schemeClr>
              </a:gs>
            </a:gsLst>
            <a:lin ang="5400000" scaled="1"/>
          </a:gra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'DISTRIBUICAO-ESPECIES'!$B$4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'DISTRIBUICAO-ESPECIES'!$A$5:$A$14</c:f>
              <c:strCache>
                <c:ptCount val="9"/>
                <c:pt idx="0">
                  <c:v>40-50</c:v>
                </c:pt>
                <c:pt idx="1">
                  <c:v>50-60</c:v>
                </c:pt>
                <c:pt idx="2">
                  <c:v>60-70</c:v>
                </c:pt>
                <c:pt idx="3">
                  <c:v>70-80</c:v>
                </c:pt>
                <c:pt idx="4">
                  <c:v>90-100</c:v>
                </c:pt>
                <c:pt idx="5">
                  <c:v>100-110</c:v>
                </c:pt>
                <c:pt idx="6">
                  <c:v>110-120</c:v>
                </c:pt>
                <c:pt idx="7">
                  <c:v>120-130</c:v>
                </c:pt>
                <c:pt idx="8">
                  <c:v>130-140</c:v>
                </c:pt>
              </c:strCache>
            </c:strRef>
          </c:cat>
          <c:val>
            <c:numRef>
              <c:f>'DISTRIBUICAO-ESPECIES'!$B$5:$B$14</c:f>
              <c:numCache>
                <c:formatCode>General</c:formatCode>
                <c:ptCount val="9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B5-4B84-8D85-E097D53D91C8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32308208"/>
        <c:axId val="101131552"/>
      </c:barChart>
      <c:catAx>
        <c:axId val="32308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Distribuição</a:t>
                </a:r>
                <a:r>
                  <a:rPr lang="pt-BR" baseline="0"/>
                  <a:t> diamétrica (cm)</a:t>
                </a:r>
                <a:endParaRPr lang="pt-B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1131552"/>
        <c:crosses val="autoZero"/>
        <c:auto val="1"/>
        <c:lblAlgn val="ctr"/>
        <c:lblOffset val="100"/>
        <c:noMultiLvlLbl val="0"/>
      </c:catAx>
      <c:valAx>
        <c:axId val="101131552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Número de árvores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crossAx val="32308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68000">
          <a:schemeClr val="lt1">
            <a:lumMod val="85000"/>
          </a:schemeClr>
        </a:gs>
        <a:gs pos="100000">
          <a:schemeClr val="lt1"/>
        </a:gs>
      </a:gsLst>
      <a:lin ang="5400000" scaled="1"/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548864</xdr:colOff>
      <xdr:row>0</xdr:row>
      <xdr:rowOff>0</xdr:rowOff>
    </xdr:from>
    <xdr:to>
      <xdr:col>7</xdr:col>
      <xdr:colOff>557646</xdr:colOff>
      <xdr:row>4</xdr:row>
      <xdr:rowOff>0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A7586100-2513-4D85-B3F4-6042F9098B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4414" y="0"/>
          <a:ext cx="618382" cy="711200"/>
        </a:xfrm>
        <a:prstGeom prst="rect">
          <a:avLst/>
        </a:prstGeom>
      </xdr:spPr>
    </xdr:pic>
    <xdr:clientData/>
  </xdr:twoCellAnchor>
  <xdr:twoCellAnchor>
    <xdr:from>
      <xdr:col>1</xdr:col>
      <xdr:colOff>1366344</xdr:colOff>
      <xdr:row>0</xdr:row>
      <xdr:rowOff>78827</xdr:rowOff>
    </xdr:from>
    <xdr:to>
      <xdr:col>6</xdr:col>
      <xdr:colOff>420412</xdr:colOff>
      <xdr:row>4</xdr:row>
      <xdr:rowOff>56931</xdr:rowOff>
    </xdr:to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369D0347-A2BB-479D-BCF4-A2F0B01D61F4}"/>
            </a:ext>
          </a:extLst>
        </xdr:cNvPr>
        <xdr:cNvSpPr txBox="1"/>
      </xdr:nvSpPr>
      <xdr:spPr>
        <a:xfrm>
          <a:off x="2553794" y="78827"/>
          <a:ext cx="4172168" cy="68930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900">
              <a:latin typeface="Comic Sans MS" panose="030F0702030302020204" pitchFamily="66" charset="0"/>
            </a:rPr>
            <a:t>Universidade</a:t>
          </a:r>
          <a:r>
            <a:rPr lang="pt-BR" sz="900" baseline="0">
              <a:latin typeface="Comic Sans MS" panose="030F0702030302020204" pitchFamily="66" charset="0"/>
            </a:rPr>
            <a:t> Federal do Pará - UFPA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900">
              <a:solidFill>
                <a:schemeClr val="dk1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Faculdade de Engenharia Florestal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900">
              <a:solidFill>
                <a:schemeClr val="dk1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Laboratório de Manejo Florestal, Tecnologias e Comunidades Amazônicas</a:t>
          </a:r>
          <a:endParaRPr lang="pt-BR" sz="900">
            <a:effectLst/>
            <a:latin typeface="Comic Sans MS" panose="030F0702030302020204" pitchFamily="66" charset="0"/>
          </a:endParaRPr>
        </a:p>
      </xdr:txBody>
    </xdr:sp>
    <xdr:clientData/>
  </xdr:twoCellAnchor>
  <xdr:twoCellAnchor editAs="oneCell">
    <xdr:from>
      <xdr:col>1</xdr:col>
      <xdr:colOff>629120</xdr:colOff>
      <xdr:row>0</xdr:row>
      <xdr:rowOff>0</xdr:rowOff>
    </xdr:from>
    <xdr:to>
      <xdr:col>1</xdr:col>
      <xdr:colOff>1376372</xdr:colOff>
      <xdr:row>4</xdr:row>
      <xdr:rowOff>42106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7E4BA457-8522-4459-9860-47E90559AB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6570" y="0"/>
          <a:ext cx="747662" cy="75330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438546</xdr:colOff>
      <xdr:row>3</xdr:row>
      <xdr:rowOff>15478</xdr:rowOff>
    </xdr:from>
    <xdr:to>
      <xdr:col>9</xdr:col>
      <xdr:colOff>432594</xdr:colOff>
      <xdr:row>20</xdr:row>
      <xdr:rowOff>59928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B8640D2-F24A-6581-3C83-8B11FB2FFE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DEIVISON VENICIO" refreshedDate="45845.693983912039" createdVersion="8" refreshedVersion="8" minRefreshableVersion="3" recordCount="4936" xr:uid="{655B00B2-6FFA-444B-AA8F-9A51CC56C457}">
  <cacheSource type="worksheet">
    <worksheetSource name="CENSO"/>
  </cacheSource>
  <cacheFields count="17">
    <cacheField name="N° UT" numFmtId="0">
      <sharedItems containsSemiMixedTypes="0" containsString="0" containsNumber="1" containsInteger="1" minValue="1" maxValue="2" count="2">
        <n v="1"/>
        <n v="2"/>
      </sharedItems>
    </cacheField>
    <cacheField name="N° FAIXA" numFmtId="0">
      <sharedItems containsSemiMixedTypes="0" containsString="0" containsNumber="1" containsInteger="1" minValue="1" maxValue="139"/>
    </cacheField>
    <cacheField name="Nº ÁRVORE" numFmtId="0">
      <sharedItems containsSemiMixedTypes="0" containsString="0" containsNumber="1" containsInteger="1" minValue="1" maxValue="4937"/>
    </cacheField>
    <cacheField name="NOME CIENTÍFICO" numFmtId="0">
      <sharedItems count="98">
        <s v="Etaballia guianensis Benth."/>
        <s v="Pouteria sp."/>
        <s v="Parkia multijuga Benth."/>
        <s v="Inga paraensis Ducke"/>
        <s v="Dialium guianense (Aubl.) Sandwith"/>
        <s v="Tachigali myrmecophila Ducke"/>
        <s v="Dimorphandra multiflora Ducke"/>
        <s v="Aspidosperma carapanauba Pichon."/>
        <s v="Licania octandra"/>
        <s v="Matisia paraensis Huber"/>
        <s v="Astronium lecointei Ducke"/>
        <s v="Bowdichia nitida Spruce"/>
        <s v="Himatanthus sucuuba (Spruce ex Müll.Arg.) Woodson"/>
        <s v="Handroanthus serratifolius"/>
        <s v="Hymenolobium petraeum Ducke"/>
        <s v="Lecythis chartacea O.Berg"/>
        <s v="Kielmeyera variabilis Mart."/>
        <s v="Buchenavia capitata (Vahl) Eichler"/>
        <s v="Coutarea hexandra (Jacq.) K.Schum."/>
        <s v="Piptadenia suaveolens Miq."/>
        <s v="Hymenaea capanema Ducke"/>
        <s v="Schefflera morototoni (Aubl.) Decne. &amp; Planch."/>
        <s v="Hymenaea courbaril L."/>
        <s v="Parkia pendula (Willd.) Benth. ex Walp."/>
        <s v="Virola sebifera Aubl."/>
        <s v="Aspidosperma macrocarpon Mart."/>
        <s v="Couratari guianensis Aubl."/>
        <s v="Parahancornia amapa (Huber ) Ducke"/>
        <s v="Protium spruceanum Engl."/>
        <s v="Alexa grandiflora Ducke"/>
        <s v="Apuleia leiocarpa (Vogel) J.F.Macbr."/>
        <s v="Sterculia apeibophylla Ducke"/>
        <s v="Cordia umbraculifera DC."/>
        <s v="Dipteryx odorata (Aubl.) Willd."/>
        <s v="Lecythis pisonis Cambess."/>
        <s v="Erisma uncinatum Warm."/>
        <s v="Parkia platycephala Benth."/>
        <s v="Apeiba albiflora Ducke"/>
        <s v="Caesalpinia paraensis Ducke"/>
        <s v="Bertholletia excelsa Humb. &amp; Bonpl."/>
        <s v="Couepia bracteosa Benth."/>
        <s v="Qualea dichotoma (Mart.) Warm. ex Wille"/>
        <s v="Anacardium giganteum Hanck ex Engl."/>
        <s v="Terminalia catappa L."/>
        <s v="Manilkara huberi (Ducke) Chevalier"/>
        <s v="Mezilaurus Itauba (Meisn.) Taub. ex Mez"/>
        <s v="Aspidosperma spruceanum Benth. ex Müll.Arg."/>
        <s v="Brosimum parinarioides Ducke"/>
        <s v="Cordia alliodora (Ruiz &amp; Pav.) Oken"/>
        <s v="Trattinnickia lawrencei Standl. ex Sw."/>
        <s v="Simarouba amara Aubl."/>
        <s v="Cedrela fissilis Vell."/>
        <s v="Ormosia paraensis Ducke"/>
        <s v="Enterolobium contortisiliquum (Vell.) Morong"/>
        <s v="Cenostigma tocantinum Ducke"/>
        <s v="Platymiscium duckei Huber"/>
        <s v="Cordia goeldiana Huber"/>
        <s v="Parkia igneiflora Ducke"/>
        <s v="Eschweilera grandiflora (Aubl.) Sandwith"/>
        <s v="Pouteria caimito (Ruiz &amp; Pav.) Radlk."/>
        <s v="Spondias purpurea L."/>
        <s v="Sapium aereum Klotzsch"/>
        <s v="Swartzia ingaefolia Ducke"/>
        <s v="Ocotea cymbarum Kunth"/>
        <s v="Cedrelinga catenaeformis Ducke"/>
        <s v="Bombax munguba Mart."/>
        <s v="Bagassa guianensis Aubl."/>
        <s v="Lacunaria jenmani (Oliv.) Ducke"/>
        <s v="Apeiba tibourbou Aubl."/>
        <s v="Rauvolfia paraensis Ducke"/>
        <s v="Capirona huberiana Ducke"/>
        <s v="Neea oppositifolia Ruiz &amp; Pav."/>
        <s v="Goupia glabra Aubl."/>
        <s v="Clarisia racemifera Huber"/>
        <s v="Apuleia molaris Spruce ex Benth."/>
        <s v="Copaifera guianensis Desf."/>
        <s v="Vismia brasiliensis Choisy"/>
        <s v="Vatairea fusca Ducke"/>
        <s v="Tetragastris panamensis (Engl.) Kuntze"/>
        <s v="Parkia paraensis Ducke"/>
        <s v="Gualtteria olivacea R.E.FR."/>
        <s v="Ruizterania albiflora (Mart.) Marcano-Berti"/>
        <s v="Caryocar villosum (Aubl.) Pers."/>
        <s v="Dinizia excelsa Ducke"/>
        <s v="Didymopanax calvum Decne. &amp; Planch."/>
        <s v="Ceiba pentandra (L.) Gaertn."/>
        <s v="Euxylophora paraensis Huber"/>
        <s v="Symphonia globulifera L.f."/>
        <s v="Rauvolfia pentaphylla (Huber) Ducke"/>
        <s v="Sacoglottis guianensis Benth."/>
        <s v="Eschweilera tenuifolia (O.Berg) Miers"/>
        <s v="Clarisia racemosa Ruiz &amp; Pav."/>
        <s v="Myrcia velutina O.Berg"/>
        <s v="Curatella americana L."/>
        <s v="Ocotea diospyrifolia (Meisn.) Mez"/>
        <s v="Chrysophyllum sp."/>
        <s v="Chrysophyllum prieurii A.DC."/>
        <s v="Castilla ulei Warb."/>
      </sharedItems>
    </cacheField>
    <cacheField name="NOME COMUM" numFmtId="0">
      <sharedItems count="98">
        <s v="Mututi"/>
        <s v="Jará"/>
        <s v="Fava-De-Tucupi"/>
        <s v="Ingá"/>
        <s v="Pororoca"/>
        <s v="Taxi"/>
        <s v="Fava"/>
        <s v="Carapanaúba"/>
        <s v="Casca Seca"/>
        <s v="Cupuaçurana"/>
        <s v="Muiracatiara"/>
        <s v="Sucupira"/>
        <s v="Sucuúba"/>
        <s v="Ipê-amarelo"/>
        <s v="Angelim-Pedra"/>
        <s v="Jarana"/>
        <s v="Folha-Santa"/>
        <s v="Mirindiba"/>
        <s v="Quina"/>
        <s v="Timborana"/>
        <s v="Jutaí"/>
        <s v="Morototó"/>
        <s v="Jatobá"/>
        <s v="Orelha-De-Macaco"/>
        <s v="Virola"/>
        <s v="Bucheira"/>
        <s v="Tauari"/>
        <s v="Amapá"/>
        <s v="Breu"/>
        <s v="Melancieira"/>
        <s v="Garapa"/>
        <s v="Axixá"/>
        <s v="Parapará"/>
        <s v="Cumaru"/>
        <s v="Sapucaia"/>
        <s v="Quarubarana"/>
        <s v="Fava-Bolota"/>
        <s v="Pente-De-Macaco"/>
        <s v="Muirapixuna"/>
        <s v="Castanheira"/>
        <s v="Marimari"/>
        <s v="Pau-Jacaré"/>
        <s v="Cajuaçu"/>
        <s v="Castanhola"/>
        <s v="Maçaranduba"/>
        <s v="Itaúba"/>
        <s v="Araracanga"/>
        <s v="Mururé"/>
        <s v="Uruazeiro"/>
        <s v="Amescla"/>
        <s v="Marupá"/>
        <s v="Cedro"/>
        <s v="Tento"/>
        <s v="Tamburi"/>
        <s v="Pau-Preto"/>
        <s v="Macacaúba"/>
        <s v="Freijó"/>
        <s v="Faveira-Arara"/>
        <s v="Matamatá"/>
        <s v="Abiu"/>
        <s v="Cajá"/>
        <s v="Burra-Leiteira"/>
        <s v="Gombeira"/>
        <s v="Louro"/>
        <s v="Cedrarana"/>
        <s v="Munguba"/>
        <s v="Tatajuba"/>
        <s v="Papo-De-Mutum"/>
        <s v="Gameleira"/>
        <s v="Gogó-De-Guariba"/>
        <s v="Escorrega-Macaco"/>
        <s v="João-Mole"/>
        <s v="Cupiúba"/>
        <s v="Janitá"/>
        <s v="Miraúba"/>
        <s v="Copaíba"/>
        <s v="Lacre"/>
        <s v="Fava-Amargosa"/>
        <s v="Barrote"/>
        <s v="Camurim"/>
        <s v="Envira"/>
        <s v="Mandioqueira"/>
        <s v="Pequi"/>
        <s v="Angelim-Vermelho"/>
        <s v="Mandiocão"/>
        <s v="Sumaúma"/>
        <s v="Amarelinho"/>
        <s v="Anani"/>
        <s v="Pau-De-Remo"/>
        <s v="Axuá"/>
        <s v="Pau-De-Macaco"/>
        <s v="Guariúba"/>
        <s v="Goiabinha"/>
        <s v="Marfim"/>
        <s v="Louro-Amarelo"/>
        <s v="Guajará-Bolacha"/>
        <s v="Abiurana"/>
        <s v="Caucho"/>
      </sharedItems>
    </cacheField>
    <cacheField name="CAP (cm)" numFmtId="0">
      <sharedItems containsSemiMixedTypes="0" containsString="0" containsNumber="1" containsInteger="1" minValue="120" maxValue="700"/>
    </cacheField>
    <cacheField name="DAP (cm)" numFmtId="2">
      <sharedItems containsSemiMixedTypes="0" containsString="0" containsNumber="1" minValue="38.197186342054884" maxValue="222.81692032865348" count="356">
        <n v="41.38028520389279"/>
        <n v="50.929581789406512"/>
        <n v="39.788735772973837"/>
        <n v="41.69859509007658"/>
        <n v="80.214091318315255"/>
        <n v="42.016904976260371"/>
        <n v="70.664794732801525"/>
        <n v="52.521131220325465"/>
        <n v="72.574654049904282"/>
        <n v="95.4929658551372"/>
        <n v="91.673247220931714"/>
        <n v="40.743665431525208"/>
        <n v="54.112680651244418"/>
        <n v="55.70423008216337"/>
        <n v="63.661977236758133"/>
        <n v="45.518313724282066"/>
        <n v="71.619724391352904"/>
        <n v="42.335214862444161"/>
        <n v="68.436625529514998"/>
        <n v="45.200003838098276"/>
        <n v="134.64508185574346"/>
        <n v="43.290144520995533"/>
        <n v="57.295779513082323"/>
        <n v="99.630994375526484"/>
        <n v="59.205638830185066"/>
        <n v="42.971834634811742"/>
        <n v="43.608454407179323"/>
        <n v="72.256344163720485"/>
        <n v="64.298597009125714"/>
        <n v="46.473243382833438"/>
        <n v="91.036627448564133"/>
        <n v="128.27888413206765"/>
        <n v="98.039444944607524"/>
        <n v="98.994374603158903"/>
        <n v="40.425355545341418"/>
        <n v="48.383102699936181"/>
        <n v="44.563384065730695"/>
        <n v="47.7464829275686"/>
        <n v="86.580289041991065"/>
        <n v="105.67888221301851"/>
        <n v="73.211273822271863"/>
        <n v="60.478878374920228"/>
        <n v="51.566201561774093"/>
        <n v="117.77465788800255"/>
        <n v="73.529583708455647"/>
        <n v="53.476060878876837"/>
        <n v="79.577471545947674"/>
        <n v="76.712682570293552"/>
        <n v="127.32395447351627"/>
        <n v="67.48169587096362"/>
        <n v="137.82818071758138"/>
        <n v="108.86198107485642"/>
        <n v="60.797188261104019"/>
        <n v="105.36057232683471"/>
        <n v="56.340849854530951"/>
        <n v="61.115498147287809"/>
        <n v="64.616906895309512"/>
        <n v="101.85916357881302"/>
        <n v="54.749300423611999"/>
        <n v="78.304232001212512"/>
        <n v="61.4338080334716"/>
        <n v="61.75211791965539"/>
        <n v="86.898598928174863"/>
        <n v="59.523948716368857"/>
        <n v="122.8676160669432"/>
        <n v="85.943669269623484"/>
        <n v="105.04226244065093"/>
        <n v="49.338032358487553"/>
        <n v="70.028174960433944"/>
        <n v="73.847893594639444"/>
        <n v="89.12676813146139"/>
        <n v="76.394372684109769"/>
        <n v="136.87325105903"/>
        <n v="48.701412586119972"/>
        <n v="78.622541887396295"/>
        <n v="143.23944878270581"/>
        <n v="99.312684489342686"/>
        <n v="102.49578335118061"/>
        <n v="91.35493733474793"/>
        <n v="111.40846016432674"/>
        <n v="80.532401204499038"/>
        <n v="74.166203480823228"/>
        <n v="79.259161659763876"/>
        <n v="81.487330863050417"/>
        <n v="62.388737692022971"/>
        <n v="40.107045659157627"/>
        <n v="44.245074179546904"/>
        <n v="66.845076098596039"/>
        <n v="82.442260521601781"/>
        <n v="77.985922115028714"/>
        <n v="92.309866993299295"/>
        <n v="79.895781432131457"/>
        <n v="118.09296777418635"/>
        <n v="131.14367310772175"/>
        <n v="57.614089399266113"/>
        <n v="68.118315643331201"/>
        <n v="88.808458245277606"/>
        <n v="57.932399285449904"/>
        <n v="140.05634992086789"/>
        <n v="120.63944686365667"/>
        <n v="55.067610309795789"/>
        <n v="102.81409323736439"/>
        <n v="53.157750992693046"/>
        <n v="133.69015219719208"/>
        <n v="98.676064716975105"/>
        <n v="77.349302342661133"/>
        <n v="99.949304261710282"/>
        <n v="103.45071300973197"/>
        <n v="110.77184039195916"/>
        <n v="93.901416424218255"/>
        <n v="109.81691073340778"/>
        <n v="49.019722472303762"/>
        <n v="46.154933496649647"/>
        <n v="66.208456326228458"/>
        <n v="113.00000959524569"/>
        <n v="46.791553269017228"/>
        <n v="68.754935415698782"/>
        <n v="78.940851773580093"/>
        <n v="94.219726310402038"/>
        <n v="130.50705333535419"/>
        <n v="75.121133139374606"/>
        <n v="108.22536130248884"/>
        <n v="65.571836553860877"/>
        <n v="132.09860276627313"/>
        <n v="56.022539968347161"/>
        <n v="75.757752911742188"/>
        <n v="55.38592019597958"/>
        <n v="58.250709171633694"/>
        <n v="47.109863155201019"/>
        <n v="81.169020976866619"/>
        <n v="124.14085561167836"/>
        <n v="107.58874153012125"/>
        <n v="65.890146440044674"/>
        <n v="100.26761414789407"/>
        <n v="94.538036196585836"/>
        <n v="93.583106538034457"/>
        <n v="49.656342244671343"/>
        <n v="200.53522829578813"/>
        <n v="64.935216781493295"/>
        <n v="83.39719018015316"/>
        <n v="66.526766212412255"/>
        <n v="54.430990537428208"/>
        <n v="137.50987083139756"/>
        <n v="86.261979155807282"/>
        <n v="44.881693951914485"/>
        <n v="114.59155902616465"/>
        <n v="53.794370765060627"/>
        <n v="76.076062797925971"/>
        <n v="39.470425886790046"/>
        <n v="39.152116000606256"/>
        <n v="56.977469626898532"/>
        <n v="67.800005757147417"/>
        <n v="118.41127766037013"/>
        <n v="92.628176879483092"/>
        <n v="77.03099245647735"/>
        <n v="52.839441106509256"/>
        <n v="137.19156094521378"/>
        <n v="51.247891675590303"/>
        <n v="67.163385984779836"/>
        <n v="82.760570407785579"/>
        <n v="90.718317562380349"/>
        <n v="38.515496228238675"/>
        <n v="65.253526667677093"/>
        <n v="124.77747538404594"/>
        <n v="81.8056407492342"/>
        <n v="74.802823253190809"/>
        <n v="49.974652130855141"/>
        <n v="47.428173041384809"/>
        <n v="110.45353050577536"/>
        <n v="104.08733278209955"/>
        <n v="56.659159740714742"/>
        <n v="90.081697790012768"/>
        <n v="148.96902673401405"/>
        <n v="139.7380400346841"/>
        <n v="58.887328944001275"/>
        <n v="90.400007676196552"/>
        <n v="98.357754830791322"/>
        <n v="63.025357464390552"/>
        <n v="42.653524748627952"/>
        <n v="149.60564650638162"/>
        <n v="87.535218700542444"/>
        <n v="110.13522061959158"/>
        <n v="146.42254764454373"/>
        <n v="84.988739611072106"/>
        <n v="142.60282901033824"/>
        <n v="58.569019057817485"/>
        <n v="125.09578527022974"/>
        <n v="135.28170162811105"/>
        <n v="127.96057424588386"/>
        <n v="91.991557107115511"/>
        <n v="48.064792813752391"/>
        <n v="115.22817879853223"/>
        <n v="190.9859317102744"/>
        <n v="111.09015027814294"/>
        <n v="159.15494309189535"/>
        <n v="120.95775674984046"/>
        <n v="116.50141834326739"/>
        <n v="117.45634800181877"/>
        <n v="140.69296969323548"/>
        <n v="97.402825172239943"/>
        <n v="38.833806114422465"/>
        <n v="38.197186342054884"/>
        <n v="62.707047578206762"/>
        <n v="63.980287122941931"/>
        <n v="126.0507149287811"/>
        <n v="75.43944302555839"/>
        <n v="69.391555188066363"/>
        <n v="96.766205399872362"/>
        <n v="101.22254380644544"/>
        <n v="106.63381187156988"/>
        <n v="43.926764293363114"/>
        <n v="69.073245301882579"/>
        <n v="50.292962017038931"/>
        <n v="71.938034277536701"/>
        <n v="103.76902289591577"/>
        <n v="88.490148359093808"/>
        <n v="153.4253651405871"/>
        <n v="118.72958754655393"/>
        <n v="166.15776058793872"/>
        <n v="97.08451528605616"/>
        <n v="138.46480048994894"/>
        <n v="163.92959138465221"/>
        <n v="195.76058000303127"/>
        <n v="96.447895513688579"/>
        <n v="83.715500066336944"/>
        <n v="95.811275741320998"/>
        <n v="97.721135058423741"/>
        <n v="96.129585627504781"/>
        <n v="94.856346082769619"/>
        <n v="63.343667350574343"/>
        <n v="152.47043548203573"/>
        <n v="105.99719209920229"/>
        <n v="87.853528586726227"/>
        <n v="70.346484846617741"/>
        <n v="113.63662936761328"/>
        <n v="89.445078017645187"/>
        <n v="124.45916549786216"/>
        <n v="51.884511447957884"/>
        <n v="69.70986507425016"/>
        <n v="82.123950635417998"/>
        <n v="130.82536322153797"/>
        <n v="84.033809952520741"/>
        <n v="134.32677196955967"/>
        <n v="85.307049497255903"/>
        <n v="117.13803811563497"/>
        <n v="74.484513367007025"/>
        <n v="125.73240504259732"/>
        <n v="104.40564266828335"/>
        <n v="70.983104618985323"/>
        <n v="100.58592403407786"/>
        <n v="131.46198299390556"/>
        <n v="52.202821334141674"/>
        <n v="107.27043164393746"/>
        <n v="62.070427805839181"/>
        <n v="114.90986891234844"/>
        <n v="128.59719401825143"/>
        <n v="60.160568488736438"/>
        <n v="126.68733470114869"/>
        <n v="145.14930809980856"/>
        <n v="121.91268640839183"/>
        <n v="150.24226627874921"/>
        <n v="85.625359383439701"/>
        <n v="150.560576164933"/>
        <n v="95.174655968953417"/>
        <n v="108.54367118867262"/>
        <n v="182.70987466949586"/>
        <n v="93.264796651850673"/>
        <n v="59.842258602552647"/>
        <n v="175.70705717345245"/>
        <n v="139.41973014850032"/>
        <n v="116.18310845708361"/>
        <n v="115.54648868471602"/>
        <n v="80.850711090682836"/>
        <n v="162.33804195373324"/>
        <n v="130.1887434491704"/>
        <n v="72.892963936088066"/>
        <n v="45.836623610465857"/>
        <n v="139.10142026231654"/>
        <n v="156.92677388860881"/>
        <n v="84.352119838704525"/>
        <n v="109.1802909610402"/>
        <n v="88.171838472910025"/>
        <n v="103.13240312354819"/>
        <n v="146.74085753072751"/>
        <n v="50.611271903222722"/>
        <n v="149.28733662019783"/>
        <n v="178.25353626292278"/>
        <n v="113.31831948142948"/>
        <n v="121.59437652220804"/>
        <n v="152.78874536821954"/>
        <n v="87.216908814358646"/>
        <n v="159.79156286426291"/>
        <n v="120.32113697747288"/>
        <n v="123.50423583931078"/>
        <n v="134.96339174192724"/>
        <n v="127.64226435970006"/>
        <n v="138.14649060376516"/>
        <n v="41.061975317708999"/>
        <n v="128.91550390443524"/>
        <n v="100.90423392026165"/>
        <n v="106.31550198538609"/>
        <n v="141.01127957941927"/>
        <n v="126.3690248149649"/>
        <n v="120.00282709128909"/>
        <n v="84.670429724888322"/>
        <n v="152.15212559585194"/>
        <n v="107.90705141630504"/>
        <n v="136.2366312866624"/>
        <n v="123.185925953127"/>
        <n v="145.78592787217613"/>
        <n v="183.02818455567964"/>
        <n v="151.19719593730056"/>
        <n v="161.70142218136567"/>
        <n v="199.58029863723675"/>
        <n v="155.01691457150605"/>
        <n v="129.87043356298659"/>
        <n v="133.37184231100829"/>
        <n v="135.91832140047862"/>
        <n v="77.667612228844931"/>
        <n v="83.078880293969362"/>
        <n v="125.41409515641352"/>
        <n v="119.68451720510529"/>
        <n v="222.81692032865348"/>
        <n v="144.83099821362475"/>
        <n v="119.36620731892151"/>
        <n v="122.54930618075942"/>
        <n v="106.95212175775367"/>
        <n v="138.78311037613273"/>
        <n v="142.92113889652202"/>
        <n v="71.30141450516912"/>
        <n v="158.20001343334397"/>
        <n v="131.78029288008935"/>
        <n v="147.05916741691129"/>
        <n v="112.3633898228781"/>
        <n v="154.38029479913848"/>
        <n v="122.23099629457562"/>
        <n v="113.95493925379706"/>
        <n v="156.60846400242502"/>
        <n v="168.70423967740905"/>
        <n v="183.34649444186343"/>
        <n v="164.88452104320356"/>
        <n v="155.97184423005743"/>
        <n v="157.5633936609764"/>
        <n v="178.89015603529037"/>
        <n v="154.0619849129547"/>
        <n v="170.29578910832802"/>
        <n v="170.93240888069559"/>
        <n v="153.10705525440332"/>
        <n v="151.51550582348438"/>
        <n v="197.35212943395021"/>
        <n v="143.55775866888959"/>
        <n v="112.04507993669432"/>
        <n v="149.9239563925654"/>
        <n v="112.6816997090619"/>
        <n v="133.05353242482451"/>
        <n v="92.946486765666876"/>
      </sharedItems>
      <fieldGroup base="6">
        <rangePr autoStart="0" autoEnd="0" startNum="30" endNum="230" groupInterval="10"/>
        <groupItems count="22">
          <s v="&lt;30"/>
          <s v="30-40"/>
          <s v="40-50"/>
          <s v="50-60"/>
          <s v="60-70"/>
          <s v="70-80"/>
          <s v="80-90"/>
          <s v="90-100"/>
          <s v="100-110"/>
          <s v="110-120"/>
          <s v="120-130"/>
          <s v="130-140"/>
          <s v="140-150"/>
          <s v="150-160"/>
          <s v="160-170"/>
          <s v="170-180"/>
          <s v="180-190"/>
          <s v="190-200"/>
          <s v="200-210"/>
          <s v="210-220"/>
          <s v="220-230"/>
          <s v="&gt;230"/>
        </groupItems>
      </fieldGroup>
    </cacheField>
    <cacheField name="H (m)" numFmtId="0">
      <sharedItems containsSemiMixedTypes="0" containsString="0" containsNumber="1" containsInteger="1" minValue="8" maxValue="27"/>
    </cacheField>
    <cacheField name="g (m²)" numFmtId="164">
      <sharedItems containsSemiMixedTypes="0" containsString="0" containsNumber="1" minValue="0.11459155902616466" maxValue="3.8992961057514361"/>
    </cacheField>
    <cacheField name="V (m³)" numFmtId="164">
      <sharedItems containsSemiMixedTypes="0" containsString="0" containsNumber="1" minValue="0.81556563263295401" maxValue="68.237681850650134"/>
    </cacheField>
    <cacheField name="QF" numFmtId="0">
      <sharedItems containsSemiMixedTypes="0" containsString="0" containsNumber="1" containsInteger="1" minValue="1" maxValue="3"/>
    </cacheField>
    <cacheField name="LONGITUDE" numFmtId="0">
      <sharedItems containsSemiMixedTypes="0" containsString="0" containsNumber="1" minValue="364708.2" maxValue="368862.09999999899"/>
    </cacheField>
    <cacheField name="LATITUDE" numFmtId="0">
      <sharedItems containsSemiMixedTypes="0" containsString="0" containsNumber="1" minValue="9701996.9000000004" maxValue="9709538.5"/>
    </cacheField>
    <cacheField name="CATEGORIA" numFmtId="0">
      <sharedItems containsNonDate="0" containsString="0" containsBlank="1"/>
    </cacheField>
    <cacheField name="DISTRIBUIÇÃO DIAMÉTRICA" numFmtId="2">
      <sharedItems/>
    </cacheField>
    <cacheField name="CLASSE DIAMÉTRICA" numFmtId="2">
      <sharedItems/>
    </cacheField>
    <cacheField name="OBSERVACÕES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36">
  <r>
    <x v="0"/>
    <n v="1"/>
    <n v="1"/>
    <x v="0"/>
    <x v="0"/>
    <n v="130"/>
    <x v="0"/>
    <n v="11"/>
    <n v="0.13448592691265157"/>
    <n v="1.0355416372274171"/>
    <n v="1"/>
    <n v="368862.09999999899"/>
    <n v="9709538.5"/>
    <m/>
    <s v="40├ 50"/>
    <s v="TORETE"/>
    <m/>
  </r>
  <r>
    <x v="0"/>
    <n v="1"/>
    <n v="2"/>
    <x v="1"/>
    <x v="1"/>
    <n v="160"/>
    <x v="1"/>
    <n v="13"/>
    <n v="0.20371832715762608"/>
    <n v="1.8538367771343973"/>
    <n v="2"/>
    <n v="368857.7"/>
    <n v="9709534.4000000004"/>
    <m/>
    <s v="50├ 60"/>
    <s v="TORA"/>
    <m/>
  </r>
  <r>
    <x v="0"/>
    <n v="2"/>
    <n v="3"/>
    <x v="2"/>
    <x v="2"/>
    <n v="125"/>
    <x v="2"/>
    <n v="16"/>
    <n v="0.12433979929054324"/>
    <n v="1.3926057520540842"/>
    <n v="2"/>
    <n v="368823"/>
    <n v="9709517.4000000004"/>
    <m/>
    <s v="30├ 40"/>
    <s v="TORETE"/>
    <m/>
  </r>
  <r>
    <x v="0"/>
    <n v="2"/>
    <n v="4"/>
    <x v="3"/>
    <x v="3"/>
    <n v="131"/>
    <x v="3"/>
    <n v="14"/>
    <n v="0.13656289892000079"/>
    <n v="1.3383164094160076"/>
    <n v="2"/>
    <n v="368801.299999999"/>
    <n v="9709506.9000000004"/>
    <m/>
    <s v="40├ 50"/>
    <s v="TORETE"/>
    <m/>
  </r>
  <r>
    <x v="0"/>
    <n v="2"/>
    <n v="5"/>
    <x v="4"/>
    <x v="4"/>
    <n v="252"/>
    <x v="4"/>
    <n v="17"/>
    <n v="0.50534877530538613"/>
    <n v="6.0136504261340944"/>
    <n v="1"/>
    <n v="368800.299999999"/>
    <n v="9709495.6999999899"/>
    <m/>
    <s v="80├ 90"/>
    <s v="TORA"/>
    <m/>
  </r>
  <r>
    <x v="0"/>
    <n v="2"/>
    <n v="6"/>
    <x v="5"/>
    <x v="5"/>
    <n v="252"/>
    <x v="4"/>
    <n v="17"/>
    <n v="0.50534877530538613"/>
    <n v="6.0136504261340944"/>
    <n v="1"/>
    <n v="368799.59999999899"/>
    <n v="9709494.9000000004"/>
    <m/>
    <s v="80├ 90"/>
    <s v="TORA"/>
    <m/>
  </r>
  <r>
    <x v="0"/>
    <n v="2"/>
    <n v="7"/>
    <x v="3"/>
    <x v="3"/>
    <n v="131"/>
    <x v="3"/>
    <n v="17"/>
    <n v="0.13656289892000079"/>
    <n v="1.6250984971480091"/>
    <n v="2"/>
    <n v="368806.5"/>
    <n v="9709487.4000000004"/>
    <m/>
    <s v="40├ 50"/>
    <s v="TORETE"/>
    <m/>
  </r>
  <r>
    <x v="0"/>
    <n v="3"/>
    <n v="8"/>
    <x v="6"/>
    <x v="6"/>
    <n v="132"/>
    <x v="5"/>
    <n v="13"/>
    <n v="0.13865578642165921"/>
    <n v="1.2617676564370988"/>
    <n v="1"/>
    <n v="368791.7"/>
    <n v="9709450.1999999899"/>
    <m/>
    <s v="40├ 50"/>
    <s v="TORETE"/>
    <m/>
  </r>
  <r>
    <x v="0"/>
    <n v="3"/>
    <n v="9"/>
    <x v="7"/>
    <x v="7"/>
    <n v="222"/>
    <x v="6"/>
    <n v="17"/>
    <n v="0.39218961076704845"/>
    <n v="4.6670563681278763"/>
    <n v="3"/>
    <n v="368808.59999999899"/>
    <n v="9709475.9000000004"/>
    <m/>
    <s v="70├ 80"/>
    <s v="TORA"/>
    <m/>
  </r>
  <r>
    <x v="0"/>
    <n v="3"/>
    <n v="10"/>
    <x v="8"/>
    <x v="8"/>
    <n v="165"/>
    <x v="7"/>
    <n v="16"/>
    <n v="0.21664966628384255"/>
    <n v="2.4264762623790364"/>
    <n v="1"/>
    <n v="368790"/>
    <n v="9709461.0999999903"/>
    <m/>
    <s v="50├ 60"/>
    <s v="TORA"/>
    <m/>
  </r>
  <r>
    <x v="0"/>
    <n v="3"/>
    <n v="11"/>
    <x v="9"/>
    <x v="9"/>
    <n v="228"/>
    <x v="8"/>
    <n v="17"/>
    <n v="0.41367552808445446"/>
    <n v="4.9227387842050083"/>
    <n v="2"/>
    <n v="368791"/>
    <n v="9709492.0999999903"/>
    <m/>
    <s v="70├ 80"/>
    <s v="TORA"/>
    <m/>
  </r>
  <r>
    <x v="0"/>
    <n v="3"/>
    <n v="12"/>
    <x v="10"/>
    <x v="10"/>
    <n v="300"/>
    <x v="9"/>
    <n v="24"/>
    <n v="0.7161972439135289"/>
    <n v="12.032113697747286"/>
    <n v="1"/>
    <n v="368771.59999999899"/>
    <n v="9709481.4000000004"/>
    <m/>
    <s v="90├ 100"/>
    <s v="TORA"/>
    <m/>
  </r>
  <r>
    <x v="0"/>
    <n v="3"/>
    <n v="13"/>
    <x v="5"/>
    <x v="5"/>
    <n v="288"/>
    <x v="10"/>
    <n v="17"/>
    <n v="0.66004737999070828"/>
    <n v="7.8545638218894274"/>
    <n v="1"/>
    <n v="368777.299999999"/>
    <n v="9709493.8000000007"/>
    <m/>
    <s v="90├ 100"/>
    <s v="TORA"/>
    <m/>
  </r>
  <r>
    <x v="0"/>
    <n v="3"/>
    <n v="14"/>
    <x v="5"/>
    <x v="5"/>
    <n v="160"/>
    <x v="1"/>
    <n v="13"/>
    <n v="0.20371832715762608"/>
    <n v="1.8538367771343973"/>
    <n v="1"/>
    <n v="368772.4"/>
    <n v="9709487.4000000004"/>
    <m/>
    <s v="50├ 60"/>
    <s v="TORA"/>
    <m/>
  </r>
  <r>
    <x v="0"/>
    <n v="3"/>
    <n v="15"/>
    <x v="5"/>
    <x v="5"/>
    <n v="128"/>
    <x v="11"/>
    <n v="14"/>
    <n v="0.13037972938088066"/>
    <n v="1.2777213479326304"/>
    <n v="1"/>
    <n v="368768.09999999899"/>
    <n v="9709481.8000000007"/>
    <m/>
    <s v="40├ 50"/>
    <s v="TORETE"/>
    <m/>
  </r>
  <r>
    <x v="0"/>
    <n v="3"/>
    <n v="16"/>
    <x v="9"/>
    <x v="9"/>
    <n v="170"/>
    <x v="12"/>
    <n v="16"/>
    <n v="0.2299788927677888"/>
    <n v="2.5757635989992345"/>
    <n v="2"/>
    <n v="368758.9"/>
    <n v="9709469.9000000004"/>
    <m/>
    <s v="50├ 60"/>
    <s v="TORA"/>
    <m/>
  </r>
  <r>
    <x v="0"/>
    <n v="3"/>
    <n v="17"/>
    <x v="10"/>
    <x v="10"/>
    <n v="175"/>
    <x v="13"/>
    <n v="18"/>
    <n v="0.24370600660946476"/>
    <n v="3.0706956832792556"/>
    <n v="1"/>
    <n v="368758.7"/>
    <n v="9709472.8000000007"/>
    <m/>
    <s v="50├ 60"/>
    <s v="TORA"/>
    <m/>
  </r>
  <r>
    <x v="0"/>
    <n v="3"/>
    <n v="18"/>
    <x v="11"/>
    <x v="11"/>
    <n v="200"/>
    <x v="14"/>
    <n v="14"/>
    <n v="0.31830988618379064"/>
    <n v="3.1194368846011482"/>
    <n v="1"/>
    <n v="368758.7"/>
    <n v="9709472.8000000007"/>
    <m/>
    <s v="60├ 70"/>
    <s v="TORA"/>
    <m/>
  </r>
  <r>
    <x v="0"/>
    <n v="3"/>
    <n v="19"/>
    <x v="12"/>
    <x v="12"/>
    <n v="143"/>
    <x v="15"/>
    <n v="17"/>
    <n v="0.1627279715643084"/>
    <n v="1.9364628616152699"/>
    <n v="2"/>
    <n v="368757.4"/>
    <n v="9709471.1999999899"/>
    <m/>
    <s v="40├ 50"/>
    <s v="TORETE"/>
    <m/>
  </r>
  <r>
    <x v="0"/>
    <n v="4"/>
    <n v="20"/>
    <x v="13"/>
    <x v="13"/>
    <n v="222"/>
    <x v="6"/>
    <n v="18"/>
    <n v="0.39218961076704845"/>
    <n v="4.9415890956648107"/>
    <n v="1"/>
    <n v="368737.59999999899"/>
    <n v="9709446.8000000007"/>
    <m/>
    <s v="70├ 80"/>
    <s v="TORA"/>
    <m/>
  </r>
  <r>
    <x v="0"/>
    <n v="4"/>
    <n v="21"/>
    <x v="14"/>
    <x v="14"/>
    <n v="225"/>
    <x v="16"/>
    <n v="17"/>
    <n v="0.4028609497013601"/>
    <n v="4.794045301446185"/>
    <n v="2"/>
    <n v="368758.799999999"/>
    <n v="9709454.6999999899"/>
    <m/>
    <s v="70├ 80"/>
    <s v="TORA"/>
    <m/>
  </r>
  <r>
    <x v="0"/>
    <n v="4"/>
    <n v="22"/>
    <x v="4"/>
    <x v="4"/>
    <n v="133"/>
    <x v="17"/>
    <n v="16"/>
    <n v="0.14076458941762685"/>
    <n v="1.5765634014774206"/>
    <n v="2"/>
    <n v="368761.7"/>
    <n v="9709453.5"/>
    <m/>
    <s v="40├ 50"/>
    <s v="TORETE"/>
    <m/>
  </r>
  <r>
    <x v="0"/>
    <n v="4"/>
    <n v="23"/>
    <x v="15"/>
    <x v="15"/>
    <n v="215"/>
    <x v="18"/>
    <n v="17"/>
    <n v="0.36784686222114316"/>
    <n v="4.3773776604316037"/>
    <n v="1"/>
    <n v="368741.09999999899"/>
    <n v="9709423.5"/>
    <m/>
    <s v="60├ 70"/>
    <s v="TORA"/>
    <m/>
  </r>
  <r>
    <x v="0"/>
    <n v="4"/>
    <n v="24"/>
    <x v="16"/>
    <x v="16"/>
    <n v="142"/>
    <x v="19"/>
    <n v="13"/>
    <n v="0.16046001362524887"/>
    <n v="1.4601861239897647"/>
    <n v="1"/>
    <n v="368748.299999999"/>
    <n v="9709427.9000000004"/>
    <m/>
    <s v="40├ 50"/>
    <s v="TORETE"/>
    <m/>
  </r>
  <r>
    <x v="0"/>
    <n v="4"/>
    <n v="25"/>
    <x v="17"/>
    <x v="17"/>
    <n v="423"/>
    <x v="20"/>
    <n v="16"/>
    <n v="1.423871740624487"/>
    <n v="15.947363494994253"/>
    <n v="3"/>
    <n v="368743.4"/>
    <n v="9709421.5"/>
    <m/>
    <s v="130├ 140"/>
    <s v="TORA"/>
    <m/>
  </r>
  <r>
    <x v="0"/>
    <n v="4"/>
    <n v="26"/>
    <x v="18"/>
    <x v="18"/>
    <n v="136"/>
    <x v="21"/>
    <n v="9"/>
    <n v="0.14718649137138479"/>
    <n v="0.92727489563972409"/>
    <n v="3"/>
    <n v="368738.299999999"/>
    <n v="9709409.9000000004"/>
    <m/>
    <s v="40├ 50"/>
    <s v="TORETE"/>
    <m/>
  </r>
  <r>
    <x v="0"/>
    <n v="4"/>
    <n v="27"/>
    <x v="18"/>
    <x v="18"/>
    <n v="180"/>
    <x v="22"/>
    <n v="10"/>
    <n v="0.25783100780887047"/>
    <n v="1.804817054662093"/>
    <n v="3"/>
    <n v="368741.59999999899"/>
    <n v="9709411"/>
    <m/>
    <s v="50├ 60"/>
    <s v="TORA"/>
    <m/>
  </r>
  <r>
    <x v="0"/>
    <n v="4"/>
    <n v="28"/>
    <x v="6"/>
    <x v="6"/>
    <n v="130"/>
    <x v="0"/>
    <n v="14"/>
    <n v="0.13448592691265157"/>
    <n v="1.3179620837439854"/>
    <n v="1"/>
    <n v="368749.59999999899"/>
    <n v="9709413.1999999899"/>
    <m/>
    <s v="40├ 50"/>
    <s v="TORETE"/>
    <m/>
  </r>
  <r>
    <x v="0"/>
    <n v="4"/>
    <n v="29"/>
    <x v="19"/>
    <x v="19"/>
    <n v="313"/>
    <x v="23"/>
    <n v="20"/>
    <n v="0.7796125309884947"/>
    <n v="10.914575433838925"/>
    <n v="1"/>
    <n v="368761.9"/>
    <n v="9709429.1999999899"/>
    <m/>
    <s v="90├ 100"/>
    <s v="TORA"/>
    <m/>
  </r>
  <r>
    <x v="0"/>
    <n v="4"/>
    <n v="30"/>
    <x v="20"/>
    <x v="20"/>
    <n v="186"/>
    <x v="24"/>
    <n v="18"/>
    <n v="0.27530622056036053"/>
    <n v="3.4688583790605425"/>
    <n v="1"/>
    <n v="368753.9"/>
    <n v="9709418.8000000007"/>
    <m/>
    <s v="50├ 60"/>
    <s v="TORA"/>
    <m/>
  </r>
  <r>
    <x v="0"/>
    <n v="5"/>
    <n v="31"/>
    <x v="21"/>
    <x v="21"/>
    <n v="135"/>
    <x v="25"/>
    <n v="13"/>
    <n v="0.14502994189248961"/>
    <n v="1.3197724712216552"/>
    <n v="2"/>
    <n v="368746.4"/>
    <n v="9709376.4000000004"/>
    <m/>
    <s v="40├ 50"/>
    <s v="TORETE"/>
    <m/>
  </r>
  <r>
    <x v="0"/>
    <n v="5"/>
    <n v="32"/>
    <x v="22"/>
    <x v="22"/>
    <n v="137"/>
    <x v="26"/>
    <n v="15"/>
    <n v="0.14935895634458918"/>
    <n v="1.5682690416181864"/>
    <n v="1"/>
    <n v="368740.799999999"/>
    <n v="9709392.0999999903"/>
    <m/>
    <s v="40├ 50"/>
    <s v="TORETE"/>
    <m/>
  </r>
  <r>
    <x v="0"/>
    <n v="5"/>
    <n v="33"/>
    <x v="23"/>
    <x v="23"/>
    <n v="227"/>
    <x v="27"/>
    <n v="18"/>
    <n v="0.41005475312911377"/>
    <n v="5.1666898894268334"/>
    <n v="1"/>
    <n v="368719.59999999899"/>
    <n v="9709419.8000000007"/>
    <m/>
    <s v="70├ 80"/>
    <s v="TORA"/>
    <m/>
  </r>
  <r>
    <x v="0"/>
    <n v="5"/>
    <n v="34"/>
    <x v="15"/>
    <x v="15"/>
    <n v="130"/>
    <x v="0"/>
    <n v="12"/>
    <n v="0.13448592691265157"/>
    <n v="1.1296817860662731"/>
    <n v="1"/>
    <n v="368711.299999999"/>
    <n v="9709414.3000000007"/>
    <m/>
    <s v="40├ 50"/>
    <s v="TORETE"/>
    <m/>
  </r>
  <r>
    <x v="0"/>
    <n v="5"/>
    <n v="35"/>
    <x v="24"/>
    <x v="24"/>
    <n v="130"/>
    <x v="0"/>
    <n v="10"/>
    <n v="0.13448592691265157"/>
    <n v="0.94140148838856097"/>
    <n v="1"/>
    <n v="368699.5"/>
    <n v="9709408.6999999899"/>
    <m/>
    <s v="40├ 50"/>
    <s v="TORETE"/>
    <m/>
  </r>
  <r>
    <x v="0"/>
    <n v="5"/>
    <n v="36"/>
    <x v="25"/>
    <x v="25"/>
    <n v="200"/>
    <x v="14"/>
    <n v="13"/>
    <n v="0.31830988618379064"/>
    <n v="2.896619964272495"/>
    <n v="1"/>
    <n v="368708"/>
    <n v="9709434.6999999899"/>
    <m/>
    <s v="60├ 70"/>
    <s v="TORA"/>
    <m/>
  </r>
  <r>
    <x v="0"/>
    <n v="5"/>
    <n v="37"/>
    <x v="26"/>
    <x v="26"/>
    <n v="202"/>
    <x v="28"/>
    <n v="18"/>
    <n v="0.3247079148960848"/>
    <n v="4.0913197276906681"/>
    <n v="1"/>
    <n v="368689.59999999899"/>
    <n v="9709448.4000000004"/>
    <m/>
    <s v="60├ 70"/>
    <s v="TORA"/>
    <m/>
  </r>
  <r>
    <x v="0"/>
    <n v="5"/>
    <n v="38"/>
    <x v="27"/>
    <x v="27"/>
    <n v="132"/>
    <x v="5"/>
    <n v="12"/>
    <n v="0.13865578642165921"/>
    <n v="1.1647086059419374"/>
    <n v="1"/>
    <n v="368682.299999999"/>
    <n v="9709444.9000000004"/>
    <m/>
    <s v="40├ 50"/>
    <s v="TORETE"/>
    <m/>
  </r>
  <r>
    <x v="0"/>
    <n v="5"/>
    <n v="39"/>
    <x v="1"/>
    <x v="1"/>
    <n v="135"/>
    <x v="25"/>
    <n v="15"/>
    <n v="0.14502994189248961"/>
    <n v="1.5228143898711408"/>
    <n v="1"/>
    <n v="368672.4"/>
    <n v="9709439.0999999903"/>
    <m/>
    <s v="40├ 50"/>
    <s v="TORETE"/>
    <m/>
  </r>
  <r>
    <x v="0"/>
    <n v="5"/>
    <n v="40"/>
    <x v="1"/>
    <x v="1"/>
    <n v="146"/>
    <x v="29"/>
    <n v="12"/>
    <n v="0.16962733834734203"/>
    <n v="1.424869642117673"/>
    <n v="2"/>
    <n v="368661.9"/>
    <n v="9709428.6999999899"/>
    <m/>
    <s v="40├ 50"/>
    <s v="TORETE"/>
    <m/>
  </r>
  <r>
    <x v="0"/>
    <n v="6"/>
    <n v="41"/>
    <x v="1"/>
    <x v="1"/>
    <n v="125"/>
    <x v="2"/>
    <n v="12"/>
    <n v="0.12433979929054324"/>
    <n v="1.0444543140405633"/>
    <n v="2"/>
    <n v="368648.4"/>
    <n v="9709409.3000000007"/>
    <m/>
    <s v="30├ 40"/>
    <s v="TORETE"/>
    <m/>
  </r>
  <r>
    <x v="0"/>
    <n v="6"/>
    <n v="42"/>
    <x v="7"/>
    <x v="7"/>
    <n v="286"/>
    <x v="30"/>
    <n v="20"/>
    <n v="0.65091188625723362"/>
    <n v="9.1127664076012707"/>
    <n v="3"/>
    <n v="368652.7"/>
    <n v="9709414.9000000004"/>
    <m/>
    <s v="90├ 100"/>
    <s v="TORA"/>
    <m/>
  </r>
  <r>
    <x v="0"/>
    <n v="6"/>
    <n v="43"/>
    <x v="28"/>
    <x v="28"/>
    <n v="125"/>
    <x v="2"/>
    <n v="12"/>
    <n v="0.12433979929054324"/>
    <n v="1.0444543140405633"/>
    <n v="2"/>
    <n v="368654.4"/>
    <n v="9709404"/>
    <m/>
    <s v="30├ 40"/>
    <s v="TORETE"/>
    <m/>
  </r>
  <r>
    <x v="0"/>
    <n v="6"/>
    <n v="44"/>
    <x v="5"/>
    <x v="5"/>
    <n v="130"/>
    <x v="0"/>
    <n v="12"/>
    <n v="0.13448592691265157"/>
    <n v="1.1296817860662731"/>
    <n v="1"/>
    <n v="368648.299999999"/>
    <n v="9709396"/>
    <m/>
    <s v="40├ 50"/>
    <s v="TORETE"/>
    <m/>
  </r>
  <r>
    <x v="0"/>
    <n v="6"/>
    <n v="45"/>
    <x v="29"/>
    <x v="29"/>
    <n v="403"/>
    <x v="31"/>
    <n v="20"/>
    <n v="1.2924097576305813"/>
    <n v="18.093736606828138"/>
    <n v="1"/>
    <n v="368655.9"/>
    <n v="9709351.1999999899"/>
    <m/>
    <s v="120├ 130"/>
    <s v="TORA"/>
    <m/>
  </r>
  <r>
    <x v="0"/>
    <n v="6"/>
    <n v="46"/>
    <x v="5"/>
    <x v="5"/>
    <n v="308"/>
    <x v="32"/>
    <n v="18"/>
    <n v="0.75490372607347789"/>
    <n v="9.5117869485258204"/>
    <n v="1"/>
    <n v="368692.799999999"/>
    <n v="9709380.9000000004"/>
    <m/>
    <s v="90├ 100"/>
    <s v="TORA"/>
    <m/>
  </r>
  <r>
    <x v="0"/>
    <n v="6"/>
    <n v="47"/>
    <x v="5"/>
    <x v="5"/>
    <n v="142"/>
    <x v="19"/>
    <n v="15"/>
    <n v="0.16046001362524887"/>
    <n v="1.6848301430651129"/>
    <n v="2"/>
    <n v="368693.59999999899"/>
    <n v="9709381.1999999899"/>
    <m/>
    <s v="40├ 50"/>
    <s v="TORETE"/>
    <m/>
  </r>
  <r>
    <x v="0"/>
    <n v="6"/>
    <n v="48"/>
    <x v="30"/>
    <x v="30"/>
    <n v="311"/>
    <x v="33"/>
    <n v="17"/>
    <n v="0.76968126253956048"/>
    <n v="9.1592070242207697"/>
    <n v="2"/>
    <n v="368676.7"/>
    <n v="9709334.5"/>
    <m/>
    <s v="90├ 100"/>
    <s v="TORA"/>
    <m/>
  </r>
  <r>
    <x v="0"/>
    <n v="6"/>
    <n v="49"/>
    <x v="19"/>
    <x v="19"/>
    <n v="125"/>
    <x v="2"/>
    <n v="11"/>
    <n v="0.12433979929054324"/>
    <n v="0.95741645453718294"/>
    <n v="1"/>
    <n v="368684"/>
    <n v="9709344.0999999903"/>
    <m/>
    <s v="30├ 40"/>
    <s v="TORETE"/>
    <m/>
  </r>
  <r>
    <x v="0"/>
    <n v="6"/>
    <n v="50"/>
    <x v="18"/>
    <x v="18"/>
    <n v="127"/>
    <x v="34"/>
    <n v="12"/>
    <n v="0.12835050385645899"/>
    <n v="1.0781442323942556"/>
    <n v="3"/>
    <n v="368685.5"/>
    <n v="9709342.8000000007"/>
    <m/>
    <s v="40├ 50"/>
    <s v="TORETE"/>
    <m/>
  </r>
  <r>
    <x v="0"/>
    <n v="6"/>
    <n v="51"/>
    <x v="5"/>
    <x v="5"/>
    <n v="125"/>
    <x v="2"/>
    <n v="10"/>
    <n v="0.12433979929054324"/>
    <n v="0.87037859503380266"/>
    <n v="2"/>
    <n v="368697.7"/>
    <n v="9709345.4000000004"/>
    <m/>
    <s v="30├ 40"/>
    <s v="TORETE"/>
    <m/>
  </r>
  <r>
    <x v="0"/>
    <n v="6"/>
    <n v="52"/>
    <x v="3"/>
    <x v="3"/>
    <n v="130"/>
    <x v="0"/>
    <n v="12"/>
    <n v="0.13448592691265157"/>
    <n v="1.1296817860662731"/>
    <n v="2"/>
    <n v="368699.2"/>
    <n v="9709344.0999999903"/>
    <m/>
    <s v="40├ 50"/>
    <s v="TORETE"/>
    <m/>
  </r>
  <r>
    <x v="0"/>
    <n v="6"/>
    <n v="53"/>
    <x v="18"/>
    <x v="18"/>
    <n v="132"/>
    <x v="5"/>
    <n v="10"/>
    <n v="0.13865578642165921"/>
    <n v="0.97059050495161436"/>
    <n v="3"/>
    <n v="368708.2"/>
    <n v="9709342.8000000007"/>
    <m/>
    <s v="40├ 50"/>
    <s v="TORETE"/>
    <m/>
  </r>
  <r>
    <x v="0"/>
    <n v="6"/>
    <n v="54"/>
    <x v="1"/>
    <x v="1"/>
    <n v="152"/>
    <x v="35"/>
    <n v="15"/>
    <n v="0.18385579025975748"/>
    <n v="1.9304857977274534"/>
    <n v="1"/>
    <n v="368691.299999999"/>
    <n v="9709317.5"/>
    <m/>
    <s v="40├ 50"/>
    <s v="TORETE"/>
    <m/>
  </r>
  <r>
    <x v="0"/>
    <n v="6"/>
    <n v="55"/>
    <x v="1"/>
    <x v="1"/>
    <n v="130"/>
    <x v="0"/>
    <n v="12"/>
    <n v="0.13448592691265157"/>
    <n v="1.1296817860662731"/>
    <n v="2"/>
    <n v="368693.2"/>
    <n v="9709319.9000000004"/>
    <m/>
    <s v="40├ 50"/>
    <s v="TORETE"/>
    <m/>
  </r>
  <r>
    <x v="0"/>
    <n v="7"/>
    <n v="56"/>
    <x v="26"/>
    <x v="26"/>
    <n v="140"/>
    <x v="36"/>
    <n v="20"/>
    <n v="0.15597184423005742"/>
    <n v="2.1836058192208037"/>
    <n v="1"/>
    <n v="368662.9"/>
    <n v="9709300.3000000007"/>
    <m/>
    <s v="40├ 50"/>
    <s v="TORETE"/>
    <m/>
  </r>
  <r>
    <x v="0"/>
    <n v="7"/>
    <n v="57"/>
    <x v="31"/>
    <x v="31"/>
    <n v="150"/>
    <x v="37"/>
    <n v="19"/>
    <n v="0.17904931097838223"/>
    <n v="2.3813558360124834"/>
    <n v="2"/>
    <n v="368664.4"/>
    <n v="9709337.0999999903"/>
    <m/>
    <s v="40├ 50"/>
    <s v="TORETE"/>
    <m/>
  </r>
  <r>
    <x v="0"/>
    <n v="7"/>
    <n v="58"/>
    <x v="5"/>
    <x v="5"/>
    <n v="272"/>
    <x v="38"/>
    <n v="16"/>
    <n v="0.58874596548553915"/>
    <n v="6.5939548134380379"/>
    <n v="1"/>
    <n v="368655.7"/>
    <n v="9709342.0999999903"/>
    <m/>
    <s v="80├ 90"/>
    <s v="TORA"/>
    <m/>
  </r>
  <r>
    <x v="0"/>
    <n v="7"/>
    <n v="59"/>
    <x v="31"/>
    <x v="31"/>
    <n v="180"/>
    <x v="22"/>
    <n v="19"/>
    <n v="0.25783100780887047"/>
    <n v="3.429152403857977"/>
    <n v="2"/>
    <n v="368647.5"/>
    <n v="9709341.3000000007"/>
    <m/>
    <s v="50├ 60"/>
    <s v="TORA"/>
    <m/>
  </r>
  <r>
    <x v="0"/>
    <n v="7"/>
    <n v="60"/>
    <x v="19"/>
    <x v="19"/>
    <n v="332"/>
    <x v="39"/>
    <n v="17"/>
    <n v="0.87713472236805379"/>
    <n v="10.437903196179839"/>
    <n v="1"/>
    <n v="368626.299999999"/>
    <n v="9709332.9000000004"/>
    <m/>
    <s v="100├ 110"/>
    <s v="TORA"/>
    <m/>
  </r>
  <r>
    <x v="0"/>
    <n v="7"/>
    <n v="61"/>
    <x v="5"/>
    <x v="5"/>
    <n v="300"/>
    <x v="9"/>
    <n v="12"/>
    <n v="0.7161972439135289"/>
    <n v="6.0160568488736432"/>
    <n v="1"/>
    <n v="368626.7"/>
    <n v="9709335.1999999899"/>
    <m/>
    <s v="90├ 100"/>
    <s v="TORA"/>
    <m/>
  </r>
  <r>
    <x v="0"/>
    <n v="7"/>
    <n v="62"/>
    <x v="15"/>
    <x v="15"/>
    <n v="125"/>
    <x v="2"/>
    <n v="20"/>
    <n v="0.12433979929054324"/>
    <n v="1.7407571900676053"/>
    <n v="1"/>
    <n v="368622.5"/>
    <n v="9709336.3000000007"/>
    <m/>
    <s v="30├ 40"/>
    <s v="TORETE"/>
    <m/>
  </r>
  <r>
    <x v="0"/>
    <n v="8"/>
    <n v="63"/>
    <x v="15"/>
    <x v="15"/>
    <n v="125"/>
    <x v="2"/>
    <n v="20"/>
    <n v="0.12433979929054324"/>
    <n v="1.7407571900676053"/>
    <n v="1"/>
    <n v="368591"/>
    <n v="9709326.1999999899"/>
    <m/>
    <s v="30├ 40"/>
    <s v="TORETE"/>
    <m/>
  </r>
  <r>
    <x v="0"/>
    <n v="8"/>
    <n v="64"/>
    <x v="29"/>
    <x v="29"/>
    <n v="230"/>
    <x v="40"/>
    <n v="15"/>
    <n v="0.42096482447806327"/>
    <n v="4.4201306570196639"/>
    <n v="1"/>
    <n v="368593.9"/>
    <n v="9709325"/>
    <m/>
    <s v="70├ 80"/>
    <s v="TORA"/>
    <m/>
  </r>
  <r>
    <x v="0"/>
    <n v="8"/>
    <n v="65"/>
    <x v="6"/>
    <x v="6"/>
    <n v="150"/>
    <x v="37"/>
    <n v="12"/>
    <n v="0.17904931097838223"/>
    <n v="1.5040142122184108"/>
    <n v="2"/>
    <n v="368579.4"/>
    <n v="9709296.3000000007"/>
    <m/>
    <s v="40├ 50"/>
    <s v="TORETE"/>
    <m/>
  </r>
  <r>
    <x v="0"/>
    <n v="8"/>
    <n v="66"/>
    <x v="29"/>
    <x v="29"/>
    <n v="125"/>
    <x v="2"/>
    <n v="15"/>
    <n v="0.12433979929054324"/>
    <n v="1.3055678925507039"/>
    <n v="1"/>
    <n v="368581.799999999"/>
    <n v="9709284.6999999899"/>
    <m/>
    <s v="30├ 40"/>
    <s v="TORETE"/>
    <m/>
  </r>
  <r>
    <x v="0"/>
    <n v="8"/>
    <n v="67"/>
    <x v="27"/>
    <x v="27"/>
    <n v="125"/>
    <x v="2"/>
    <n v="15"/>
    <n v="0.12433979929054324"/>
    <n v="1.3055678925507039"/>
    <n v="1"/>
    <n v="368581.799999999"/>
    <n v="9709284.6999999899"/>
    <m/>
    <s v="30├ 40"/>
    <s v="TORETE"/>
    <m/>
  </r>
  <r>
    <x v="0"/>
    <n v="8"/>
    <n v="68"/>
    <x v="3"/>
    <x v="3"/>
    <n v="142"/>
    <x v="19"/>
    <n v="12"/>
    <n v="0.16046001362524887"/>
    <n v="1.3478641144520904"/>
    <n v="2"/>
    <n v="368608.2"/>
    <n v="9709310.9000000004"/>
    <m/>
    <s v="40├ 50"/>
    <s v="TORETE"/>
    <m/>
  </r>
  <r>
    <x v="0"/>
    <n v="8"/>
    <n v="69"/>
    <x v="32"/>
    <x v="32"/>
    <n v="190"/>
    <x v="41"/>
    <n v="20"/>
    <n v="0.28727467228087106"/>
    <n v="4.021845411932194"/>
    <n v="2"/>
    <n v="368613.7"/>
    <n v="9709318.0999999903"/>
    <m/>
    <s v="60├ 70"/>
    <s v="TORA"/>
    <m/>
  </r>
  <r>
    <x v="0"/>
    <n v="8"/>
    <n v="70"/>
    <x v="23"/>
    <x v="23"/>
    <n v="162"/>
    <x v="42"/>
    <n v="15"/>
    <n v="0.20884311632518512"/>
    <n v="2.192852721414444"/>
    <n v="2"/>
    <n v="368613.7"/>
    <n v="9709318.0999999903"/>
    <m/>
    <s v="50├ 60"/>
    <s v="TORA"/>
    <m/>
  </r>
  <r>
    <x v="0"/>
    <n v="8"/>
    <n v="71"/>
    <x v="19"/>
    <x v="19"/>
    <n v="370"/>
    <x v="43"/>
    <n v="20"/>
    <n v="1.0894155854640235"/>
    <n v="15.251818196496329"/>
    <n v="1"/>
    <n v="368633"/>
    <n v="9709295.5999999903"/>
    <m/>
    <s v="110├ 120"/>
    <s v="TORA"/>
    <m/>
  </r>
  <r>
    <x v="0"/>
    <n v="8"/>
    <n v="72"/>
    <x v="19"/>
    <x v="19"/>
    <n v="200"/>
    <x v="14"/>
    <n v="16"/>
    <n v="0.31830988618379064"/>
    <n v="3.565070725258455"/>
    <n v="1"/>
    <n v="368612.9"/>
    <n v="9709267.8000000007"/>
    <m/>
    <s v="60├ 70"/>
    <s v="TORA"/>
    <m/>
  </r>
  <r>
    <x v="0"/>
    <n v="8"/>
    <n v="73"/>
    <x v="6"/>
    <x v="6"/>
    <n v="162"/>
    <x v="42"/>
    <n v="16"/>
    <n v="0.20884311632518512"/>
    <n v="2.3390429028420732"/>
    <n v="1"/>
    <n v="368609.299999999"/>
    <n v="9709263"/>
    <m/>
    <s v="50├ 60"/>
    <s v="TORA"/>
    <m/>
  </r>
  <r>
    <x v="0"/>
    <n v="8"/>
    <n v="74"/>
    <x v="29"/>
    <x v="29"/>
    <n v="231"/>
    <x v="44"/>
    <n v="18"/>
    <n v="0.4246333459163314"/>
    <n v="5.3503801585457751"/>
    <n v="1"/>
    <n v="368608.2"/>
    <n v="9709259.9000000004"/>
    <m/>
    <s v="70├ 80"/>
    <s v="TORA"/>
    <m/>
  </r>
  <r>
    <x v="0"/>
    <n v="8"/>
    <n v="75"/>
    <x v="26"/>
    <x v="26"/>
    <n v="168"/>
    <x v="45"/>
    <n v="19"/>
    <n v="0.22459945569128273"/>
    <n v="2.9871727606940599"/>
    <n v="1"/>
    <n v="368643.09999999899"/>
    <n v="9709290.5999999903"/>
    <m/>
    <s v="50├ 60"/>
    <s v="TORA"/>
    <m/>
  </r>
  <r>
    <x v="0"/>
    <n v="8"/>
    <n v="76"/>
    <x v="33"/>
    <x v="33"/>
    <n v="180"/>
    <x v="22"/>
    <n v="15"/>
    <n v="0.25783100780887047"/>
    <n v="2.7072255819931397"/>
    <n v="1"/>
    <n v="368648.2"/>
    <n v="9709279.3000000007"/>
    <m/>
    <s v="50├ 60"/>
    <s v="TORA"/>
    <m/>
  </r>
  <r>
    <x v="0"/>
    <n v="8"/>
    <n v="77"/>
    <x v="19"/>
    <x v="19"/>
    <n v="300"/>
    <x v="9"/>
    <n v="16"/>
    <n v="0.7161972439135289"/>
    <n v="8.0214091318315237"/>
    <n v="1"/>
    <n v="368633.299999999"/>
    <n v="9709248.4000000004"/>
    <m/>
    <s v="90├ 100"/>
    <s v="TORA"/>
    <m/>
  </r>
  <r>
    <x v="0"/>
    <n v="8"/>
    <n v="78"/>
    <x v="19"/>
    <x v="19"/>
    <n v="300"/>
    <x v="9"/>
    <n v="17"/>
    <n v="0.7161972439135289"/>
    <n v="8.5227472025709936"/>
    <n v="1"/>
    <n v="368634.5"/>
    <n v="9709235.1999999899"/>
    <m/>
    <s v="90├ 100"/>
    <s v="TORA"/>
    <m/>
  </r>
  <r>
    <x v="0"/>
    <n v="8"/>
    <n v="79"/>
    <x v="17"/>
    <x v="17"/>
    <n v="250"/>
    <x v="46"/>
    <n v="20"/>
    <n v="0.49735919716217297"/>
    <n v="6.9630287602704213"/>
    <n v="1"/>
    <n v="368637.299999999"/>
    <n v="9709235.4000000004"/>
    <m/>
    <s v="70├ 80"/>
    <s v="TORA"/>
    <m/>
  </r>
  <r>
    <x v="0"/>
    <n v="9"/>
    <n v="80"/>
    <x v="5"/>
    <x v="5"/>
    <n v="136"/>
    <x v="21"/>
    <n v="16"/>
    <n v="0.14718649137138479"/>
    <n v="1.6484887033595095"/>
    <n v="1"/>
    <n v="368616"/>
    <n v="9709234.4000000004"/>
    <m/>
    <s v="40├ 50"/>
    <s v="TORETE"/>
    <m/>
  </r>
  <r>
    <x v="0"/>
    <n v="9"/>
    <n v="81"/>
    <x v="29"/>
    <x v="29"/>
    <n v="170"/>
    <x v="12"/>
    <n v="19"/>
    <n v="0.2299788927677888"/>
    <n v="3.0587192738115907"/>
    <n v="1"/>
    <n v="368616.59999999899"/>
    <n v="9709243.3000000007"/>
    <m/>
    <s v="50├ 60"/>
    <s v="TORA"/>
    <m/>
  </r>
  <r>
    <x v="0"/>
    <n v="9"/>
    <n v="82"/>
    <x v="34"/>
    <x v="34"/>
    <n v="180"/>
    <x v="22"/>
    <n v="16"/>
    <n v="0.25783100780887047"/>
    <n v="2.887707287459349"/>
    <n v="1"/>
    <n v="368616.09999999899"/>
    <n v="9709247.6999999899"/>
    <m/>
    <s v="50├ 60"/>
    <s v="TORA"/>
    <m/>
  </r>
  <r>
    <x v="0"/>
    <n v="9"/>
    <n v="83"/>
    <x v="5"/>
    <x v="5"/>
    <n v="241"/>
    <x v="47"/>
    <n v="20"/>
    <n v="0.4621939124860186"/>
    <n v="6.4707147748042591"/>
    <n v="1"/>
    <n v="368603"/>
    <n v="9709233.9000000004"/>
    <m/>
    <s v="70├ 80"/>
    <s v="TORA"/>
    <m/>
  </r>
  <r>
    <x v="0"/>
    <n v="9"/>
    <n v="84"/>
    <x v="19"/>
    <x v="19"/>
    <n v="400"/>
    <x v="48"/>
    <n v="15"/>
    <n v="1.2732395447351625"/>
    <n v="13.369015219719206"/>
    <n v="1"/>
    <n v="368602.9"/>
    <n v="9709235.3000000007"/>
    <m/>
    <s v="120├ 130"/>
    <s v="TORA"/>
    <m/>
  </r>
  <r>
    <x v="0"/>
    <n v="9"/>
    <n v="85"/>
    <x v="5"/>
    <x v="5"/>
    <n v="212"/>
    <x v="49"/>
    <n v="20"/>
    <n v="0.35765298811610713"/>
    <n v="5.0071418336254991"/>
    <n v="1"/>
    <n v="368598.7"/>
    <n v="9709236.4000000004"/>
    <m/>
    <s v="60├ 70"/>
    <s v="TORA"/>
    <m/>
  </r>
  <r>
    <x v="0"/>
    <n v="9"/>
    <n v="86"/>
    <x v="15"/>
    <x v="15"/>
    <n v="125"/>
    <x v="2"/>
    <n v="16"/>
    <n v="0.12433979929054324"/>
    <n v="1.3926057520540842"/>
    <n v="1"/>
    <n v="368573.9"/>
    <n v="9709231.9000000004"/>
    <m/>
    <s v="30├ 40"/>
    <s v="TORETE"/>
    <m/>
  </r>
  <r>
    <x v="0"/>
    <n v="9"/>
    <n v="87"/>
    <x v="20"/>
    <x v="20"/>
    <n v="160"/>
    <x v="1"/>
    <n v="19"/>
    <n v="0.20371832715762608"/>
    <n v="2.7094537511964267"/>
    <n v="1"/>
    <n v="368589.7"/>
    <n v="9709259.0999999903"/>
    <m/>
    <s v="50├ 60"/>
    <s v="TORA"/>
    <m/>
  </r>
  <r>
    <x v="0"/>
    <n v="9"/>
    <n v="88"/>
    <x v="29"/>
    <x v="29"/>
    <n v="231"/>
    <x v="44"/>
    <n v="16"/>
    <n v="0.4246333459163314"/>
    <n v="4.7558934742629111"/>
    <n v="1"/>
    <n v="368586"/>
    <n v="9709269.0999999903"/>
    <m/>
    <s v="70├ 80"/>
    <s v="TORA"/>
    <m/>
  </r>
  <r>
    <x v="0"/>
    <n v="9"/>
    <n v="89"/>
    <x v="34"/>
    <x v="34"/>
    <n v="160"/>
    <x v="1"/>
    <n v="12"/>
    <n v="0.20371832715762608"/>
    <n v="1.711233948124059"/>
    <n v="2"/>
    <n v="368573"/>
    <n v="9709268.5999999903"/>
    <m/>
    <s v="50├ 60"/>
    <s v="TORA"/>
    <m/>
  </r>
  <r>
    <x v="0"/>
    <n v="9"/>
    <n v="90"/>
    <x v="35"/>
    <x v="35"/>
    <n v="433"/>
    <x v="50"/>
    <n v="16"/>
    <n v="1.4919900562678183"/>
    <n v="16.710288630199564"/>
    <n v="1"/>
    <n v="368571.299999999"/>
    <n v="9709279.5"/>
    <m/>
    <s v="130├ 140"/>
    <s v="TORA"/>
    <m/>
  </r>
  <r>
    <x v="0"/>
    <n v="9"/>
    <n v="91"/>
    <x v="29"/>
    <x v="29"/>
    <n v="300"/>
    <x v="9"/>
    <n v="16"/>
    <n v="0.7161972439135289"/>
    <n v="8.0214091318315237"/>
    <n v="1"/>
    <n v="368554.7"/>
    <n v="9709254.4000000004"/>
    <m/>
    <s v="90├ 100"/>
    <s v="TORA"/>
    <m/>
  </r>
  <r>
    <x v="0"/>
    <n v="9"/>
    <n v="92"/>
    <x v="29"/>
    <x v="29"/>
    <n v="342"/>
    <x v="51"/>
    <n v="17"/>
    <n v="0.93076993819002241"/>
    <n v="11.076162264461267"/>
    <n v="1"/>
    <n v="368551.59999999899"/>
    <n v="9709265.0999999903"/>
    <m/>
    <s v="100├ 110"/>
    <s v="TORA"/>
    <m/>
  </r>
  <r>
    <x v="0"/>
    <n v="10"/>
    <n v="93"/>
    <x v="21"/>
    <x v="21"/>
    <n v="160"/>
    <x v="1"/>
    <n v="18"/>
    <n v="0.20371832715762608"/>
    <n v="2.5668509221860885"/>
    <n v="2"/>
    <n v="368560.5"/>
    <n v="9709227.1999999899"/>
    <m/>
    <s v="50├ 60"/>
    <s v="TORA"/>
    <m/>
  </r>
  <r>
    <x v="0"/>
    <n v="10"/>
    <n v="94"/>
    <x v="29"/>
    <x v="29"/>
    <n v="300"/>
    <x v="9"/>
    <n v="18"/>
    <n v="0.7161972439135289"/>
    <n v="9.0240852733104635"/>
    <n v="1"/>
    <n v="368550.09999999899"/>
    <n v="9709213.6999999899"/>
    <m/>
    <s v="90├ 100"/>
    <s v="TORA"/>
    <m/>
  </r>
  <r>
    <x v="0"/>
    <n v="10"/>
    <n v="95"/>
    <x v="36"/>
    <x v="36"/>
    <n v="191"/>
    <x v="52"/>
    <n v="18"/>
    <n v="0.29030657394677167"/>
    <n v="3.6578628317293229"/>
    <n v="1"/>
    <n v="368539.4"/>
    <n v="9709188.3000000007"/>
    <m/>
    <s v="60├ 70"/>
    <s v="TORA"/>
    <m/>
  </r>
  <r>
    <x v="0"/>
    <n v="10"/>
    <n v="96"/>
    <x v="19"/>
    <x v="19"/>
    <n v="313"/>
    <x v="23"/>
    <n v="16"/>
    <n v="0.7796125309884947"/>
    <n v="8.7316603470711396"/>
    <n v="1"/>
    <n v="368557.299999999"/>
    <n v="9709195.1999999899"/>
    <m/>
    <s v="90├ 100"/>
    <s v="TORA"/>
    <m/>
  </r>
  <r>
    <x v="0"/>
    <n v="10"/>
    <n v="97"/>
    <x v="19"/>
    <x v="19"/>
    <n v="331"/>
    <x v="53"/>
    <n v="16"/>
    <n v="0.87185873600455721"/>
    <n v="9.7648178432510395"/>
    <n v="1"/>
    <n v="368557.299999999"/>
    <n v="9709195.1999999899"/>
    <m/>
    <s v="100├ 110"/>
    <s v="TORA"/>
    <m/>
  </r>
  <r>
    <x v="0"/>
    <n v="10"/>
    <n v="98"/>
    <x v="29"/>
    <x v="29"/>
    <n v="170"/>
    <x v="12"/>
    <n v="20"/>
    <n v="0.2299788927677888"/>
    <n v="3.2197044987490426"/>
    <n v="1"/>
    <n v="368572.59999999899"/>
    <n v="9709215.0999999903"/>
    <m/>
    <s v="50├ 60"/>
    <s v="TORA"/>
    <m/>
  </r>
  <r>
    <x v="0"/>
    <n v="10"/>
    <n v="99"/>
    <x v="19"/>
    <x v="19"/>
    <n v="177"/>
    <x v="54"/>
    <n v="16"/>
    <n v="0.24930826060629949"/>
    <n v="2.792252518790554"/>
    <n v="1"/>
    <n v="368576.5"/>
    <n v="9709217"/>
    <m/>
    <s v="50├ 60"/>
    <s v="TORA"/>
    <m/>
  </r>
  <r>
    <x v="0"/>
    <n v="10"/>
    <n v="100"/>
    <x v="30"/>
    <x v="30"/>
    <n v="192"/>
    <x v="55"/>
    <n v="21"/>
    <n v="0.29335439110698147"/>
    <n v="4.3123095492726273"/>
    <n v="1"/>
    <n v="368576.59999999899"/>
    <n v="9709157.9000000004"/>
    <m/>
    <s v="60├ 70"/>
    <s v="TORA"/>
    <m/>
  </r>
  <r>
    <x v="0"/>
    <n v="11"/>
    <n v="101"/>
    <x v="26"/>
    <x v="26"/>
    <n v="203"/>
    <x v="56"/>
    <n v="17"/>
    <n v="0.32793080249369577"/>
    <n v="3.9023765496749796"/>
    <n v="1"/>
    <n v="368553.05073572299"/>
    <n v="9709120.4252736904"/>
    <m/>
    <s v="60├ 70"/>
    <s v="TORA"/>
    <m/>
  </r>
  <r>
    <x v="0"/>
    <n v="11"/>
    <n v="102"/>
    <x v="5"/>
    <x v="5"/>
    <n v="130"/>
    <x v="0"/>
    <n v="11"/>
    <n v="0.13448592691265157"/>
    <n v="1.0355416372274171"/>
    <n v="1"/>
    <n v="368550.40000000002"/>
    <n v="9709132.0999999903"/>
    <m/>
    <s v="40├ 50"/>
    <s v="TORETE"/>
    <m/>
  </r>
  <r>
    <x v="0"/>
    <n v="11"/>
    <n v="103"/>
    <x v="17"/>
    <x v="17"/>
    <n v="320"/>
    <x v="57"/>
    <n v="23"/>
    <n v="0.81487330863050433"/>
    <n v="13.119460268951117"/>
    <n v="1"/>
    <n v="368556.2"/>
    <n v="9709164.4000000004"/>
    <m/>
    <s v="100├ 110"/>
    <s v="TORA"/>
    <m/>
  </r>
  <r>
    <x v="0"/>
    <n v="11"/>
    <n v="104"/>
    <x v="17"/>
    <x v="17"/>
    <n v="172"/>
    <x v="58"/>
    <n v="18"/>
    <n v="0.23542199182153159"/>
    <n v="2.9663170969512977"/>
    <n v="1"/>
    <n v="368515.5"/>
    <n v="9709196.5999999903"/>
    <m/>
    <s v="50├ 60"/>
    <s v="TORA"/>
    <m/>
  </r>
  <r>
    <x v="0"/>
    <n v="11"/>
    <n v="105"/>
    <x v="10"/>
    <x v="10"/>
    <n v="246"/>
    <x v="59"/>
    <n v="23"/>
    <n v="0.48157102680745695"/>
    <n v="7.7532935316000557"/>
    <n v="1"/>
    <n v="368483.59999999899"/>
    <n v="9709229"/>
    <m/>
    <s v="70├ 80"/>
    <s v="TORA"/>
    <m/>
  </r>
  <r>
    <x v="0"/>
    <n v="11"/>
    <n v="106"/>
    <x v="22"/>
    <x v="22"/>
    <n v="308"/>
    <x v="32"/>
    <n v="22"/>
    <n v="0.75490372607347789"/>
    <n v="11.625517381531559"/>
    <n v="1"/>
    <n v="368465.2"/>
    <n v="9709234.5999999903"/>
    <m/>
    <s v="90├ 100"/>
    <s v="TORA"/>
    <m/>
  </r>
  <r>
    <x v="0"/>
    <n v="11"/>
    <n v="107"/>
    <x v="15"/>
    <x v="15"/>
    <n v="193"/>
    <x v="60"/>
    <n v="17"/>
    <n v="0.29641812376150045"/>
    <n v="3.5273756727618553"/>
    <n v="1"/>
    <n v="368461.9"/>
    <n v="9709233.5"/>
    <m/>
    <s v="60├ 70"/>
    <s v="TORA"/>
    <m/>
  </r>
  <r>
    <x v="0"/>
    <n v="11"/>
    <n v="108"/>
    <x v="20"/>
    <x v="20"/>
    <n v="200"/>
    <x v="14"/>
    <n v="18"/>
    <n v="0.31830988618379064"/>
    <n v="4.0107045659157619"/>
    <n v="1"/>
    <n v="368468.4"/>
    <n v="9709245.1999999899"/>
    <m/>
    <s v="60├ 70"/>
    <s v="TORA"/>
    <m/>
  </r>
  <r>
    <x v="0"/>
    <n v="11"/>
    <n v="109"/>
    <x v="3"/>
    <x v="3"/>
    <n v="194"/>
    <x v="61"/>
    <n v="14"/>
    <n v="0.29949777191032861"/>
    <n v="2.9350781647212201"/>
    <n v="1"/>
    <n v="368455.7"/>
    <n v="9709233.5999999903"/>
    <m/>
    <s v="60├ 70"/>
    <s v="TORA"/>
    <m/>
  </r>
  <r>
    <x v="0"/>
    <n v="11"/>
    <n v="110"/>
    <x v="26"/>
    <x v="26"/>
    <n v="190"/>
    <x v="41"/>
    <n v="22"/>
    <n v="0.28727467228087106"/>
    <n v="4.4240299531254141"/>
    <n v="1"/>
    <n v="368447.799999999"/>
    <n v="9709223.3000000007"/>
    <m/>
    <s v="60├ 70"/>
    <s v="TORA"/>
    <m/>
  </r>
  <r>
    <x v="0"/>
    <n v="11"/>
    <n v="111"/>
    <x v="2"/>
    <x v="2"/>
    <n v="193"/>
    <x v="60"/>
    <n v="17"/>
    <n v="0.29641812376150045"/>
    <n v="3.5273756727618553"/>
    <n v="1"/>
    <n v="368439.4"/>
    <n v="9709217.3000000007"/>
    <m/>
    <s v="60├ 70"/>
    <s v="TORA"/>
    <m/>
  </r>
  <r>
    <x v="0"/>
    <n v="12"/>
    <n v="112"/>
    <x v="2"/>
    <x v="2"/>
    <n v="273"/>
    <x v="62"/>
    <n v="17"/>
    <n v="0.59308293768479348"/>
    <n v="7.0576869584490414"/>
    <n v="1"/>
    <n v="368391.299999999"/>
    <n v="9709208.5999999903"/>
    <m/>
    <s v="80├ 90"/>
    <s v="TORA"/>
    <m/>
  </r>
  <r>
    <x v="0"/>
    <n v="12"/>
    <n v="113"/>
    <x v="28"/>
    <x v="28"/>
    <n v="135"/>
    <x v="25"/>
    <n v="12"/>
    <n v="0.14502994189248961"/>
    <n v="1.2182515118969126"/>
    <n v="1"/>
    <n v="368390.7"/>
    <n v="9709189.3000000007"/>
    <m/>
    <s v="40├ 50"/>
    <s v="TORETE"/>
    <m/>
  </r>
  <r>
    <x v="0"/>
    <n v="12"/>
    <n v="114"/>
    <x v="4"/>
    <x v="4"/>
    <n v="187"/>
    <x v="63"/>
    <n v="14"/>
    <n v="0.27827446024902436"/>
    <n v="2.7270897104404384"/>
    <n v="1"/>
    <n v="368394.09999999899"/>
    <n v="9709190.3000000007"/>
    <m/>
    <s v="50├ 60"/>
    <s v="TORA"/>
    <m/>
  </r>
  <r>
    <x v="0"/>
    <n v="12"/>
    <n v="115"/>
    <x v="29"/>
    <x v="29"/>
    <n v="246"/>
    <x v="59"/>
    <n v="18"/>
    <n v="0.48157102680745695"/>
    <n v="6.0677949377739573"/>
    <n v="1"/>
    <n v="368410.59999999899"/>
    <n v="9709171.3000000007"/>
    <m/>
    <s v="70├ 80"/>
    <s v="TORA"/>
    <m/>
  </r>
  <r>
    <x v="0"/>
    <n v="12"/>
    <n v="116"/>
    <x v="19"/>
    <x v="19"/>
    <n v="386"/>
    <x v="64"/>
    <n v="23"/>
    <n v="1.1856724950460018"/>
    <n v="19.089327170240626"/>
    <n v="1"/>
    <n v="368425"/>
    <n v="9709178.5999999903"/>
    <m/>
    <s v="120├ 130"/>
    <s v="TORA"/>
    <m/>
  </r>
  <r>
    <x v="0"/>
    <n v="12"/>
    <n v="117"/>
    <x v="10"/>
    <x v="10"/>
    <n v="270"/>
    <x v="65"/>
    <n v="24"/>
    <n v="0.58011976756995842"/>
    <n v="9.7460120951753009"/>
    <n v="1"/>
    <n v="368425"/>
    <n v="9709178.5999999903"/>
    <m/>
    <s v="80├ 90"/>
    <s v="TORA"/>
    <m/>
  </r>
  <r>
    <x v="0"/>
    <n v="12"/>
    <n v="118"/>
    <x v="10"/>
    <x v="10"/>
    <n v="330"/>
    <x v="66"/>
    <n v="23"/>
    <n v="0.86659866513537021"/>
    <n v="13.952238508679461"/>
    <n v="1"/>
    <n v="368442.09999999899"/>
    <n v="9709200.9000000004"/>
    <m/>
    <s v="100├ 110"/>
    <s v="TORA"/>
    <m/>
  </r>
  <r>
    <x v="0"/>
    <n v="12"/>
    <n v="119"/>
    <x v="26"/>
    <x v="26"/>
    <n v="155"/>
    <x v="67"/>
    <n v="14"/>
    <n v="0.19118487538913922"/>
    <n v="1.8736117788135642"/>
    <n v="1"/>
    <n v="368470.5"/>
    <n v="9709147.5999999903"/>
    <m/>
    <s v="40├ 50"/>
    <s v="TORETE"/>
    <m/>
  </r>
  <r>
    <x v="0"/>
    <n v="12"/>
    <n v="120"/>
    <x v="26"/>
    <x v="26"/>
    <n v="150"/>
    <x v="37"/>
    <n v="18"/>
    <n v="0.17904931097838223"/>
    <n v="2.2560213183276159"/>
    <n v="1"/>
    <n v="368473.299999999"/>
    <n v="9709113.1999999899"/>
    <m/>
    <s v="40├ 50"/>
    <s v="TORETE"/>
    <m/>
  </r>
  <r>
    <x v="0"/>
    <n v="12"/>
    <n v="121"/>
    <x v="26"/>
    <x v="26"/>
    <n v="200"/>
    <x v="14"/>
    <n v="20"/>
    <n v="0.31830988618379064"/>
    <n v="4.4563384065730682"/>
    <n v="1"/>
    <n v="368495.9"/>
    <n v="9709118.3000000007"/>
    <m/>
    <s v="60├ 70"/>
    <s v="TORA"/>
    <m/>
  </r>
  <r>
    <x v="0"/>
    <n v="12"/>
    <n v="122"/>
    <x v="26"/>
    <x v="26"/>
    <n v="142"/>
    <x v="19"/>
    <n v="23"/>
    <n v="0.16046001362524887"/>
    <n v="2.5834062193665064"/>
    <n v="1"/>
    <n v="368499.20000000001"/>
    <n v="9709119.4000000004"/>
    <m/>
    <s v="40├ 50"/>
    <s v="TORETE"/>
    <m/>
  </r>
  <r>
    <x v="0"/>
    <n v="12"/>
    <n v="123"/>
    <x v="26"/>
    <x v="26"/>
    <n v="132"/>
    <x v="5"/>
    <n v="20"/>
    <n v="0.13865578642165921"/>
    <n v="1.9411810099032287"/>
    <n v="1"/>
    <n v="368503.5"/>
    <n v="9709125"/>
    <m/>
    <s v="40├ 50"/>
    <s v="TORETE"/>
    <m/>
  </r>
  <r>
    <x v="0"/>
    <n v="12"/>
    <n v="124"/>
    <x v="26"/>
    <x v="26"/>
    <n v="170"/>
    <x v="12"/>
    <n v="20"/>
    <n v="0.2299788927677888"/>
    <n v="3.2197044987490426"/>
    <n v="1"/>
    <n v="368515.4"/>
    <n v="9709137.1999999899"/>
    <m/>
    <s v="50├ 60"/>
    <s v="TORA"/>
    <m/>
  </r>
  <r>
    <x v="0"/>
    <n v="13"/>
    <n v="125"/>
    <x v="37"/>
    <x v="37"/>
    <n v="172"/>
    <x v="58"/>
    <n v="15"/>
    <n v="0.23542199182153159"/>
    <n v="2.4719309141260815"/>
    <n v="2"/>
    <n v="368501.82446260902"/>
    <n v="9709046.9005052205"/>
    <m/>
    <s v="50├ 60"/>
    <s v="TORA"/>
    <m/>
  </r>
  <r>
    <x v="0"/>
    <n v="13"/>
    <n v="126"/>
    <x v="26"/>
    <x v="26"/>
    <n v="220"/>
    <x v="68"/>
    <n v="22"/>
    <n v="0.3851549622823866"/>
    <n v="5.9313864191487538"/>
    <n v="1"/>
    <n v="368452"/>
    <n v="9709076"/>
    <m/>
    <s v="70├ 80"/>
    <s v="TORA"/>
    <m/>
  </r>
  <r>
    <x v="0"/>
    <n v="13"/>
    <n v="127"/>
    <x v="14"/>
    <x v="14"/>
    <n v="232"/>
    <x v="69"/>
    <n v="20"/>
    <n v="0.42831778284890881"/>
    <n v="5.9964489598847228"/>
    <n v="1"/>
    <n v="368466.2"/>
    <n v="9709099.5999999903"/>
    <m/>
    <s v="70├ 80"/>
    <s v="TORA"/>
    <m/>
  </r>
  <r>
    <x v="0"/>
    <n v="13"/>
    <n v="128"/>
    <x v="5"/>
    <x v="5"/>
    <n v="273"/>
    <x v="62"/>
    <n v="18"/>
    <n v="0.59308293768479348"/>
    <n v="7.4728450148283976"/>
    <n v="1"/>
    <n v="368470.09999999899"/>
    <n v="9709111.0999999903"/>
    <m/>
    <s v="80├ 90"/>
    <s v="TORA"/>
    <m/>
  </r>
  <r>
    <x v="0"/>
    <n v="13"/>
    <n v="129"/>
    <x v="10"/>
    <x v="10"/>
    <n v="280"/>
    <x v="70"/>
    <n v="22"/>
    <n v="0.62388737692022966"/>
    <n v="9.6078656045715363"/>
    <n v="1"/>
    <n v="368436.59999999899"/>
    <n v="9709085.5999999903"/>
    <m/>
    <s v="80├ 90"/>
    <s v="TORA"/>
    <m/>
  </r>
  <r>
    <x v="0"/>
    <n v="13"/>
    <n v="130"/>
    <x v="38"/>
    <x v="38"/>
    <n v="142"/>
    <x v="19"/>
    <n v="15"/>
    <n v="0.16046001362524887"/>
    <n v="1.6848301430651129"/>
    <n v="2"/>
    <n v="368449.7"/>
    <n v="9709107.5999999903"/>
    <m/>
    <s v="40├ 50"/>
    <s v="TORETE"/>
    <m/>
  </r>
  <r>
    <x v="0"/>
    <n v="13"/>
    <n v="131"/>
    <x v="38"/>
    <x v="38"/>
    <n v="240"/>
    <x v="71"/>
    <n v="14"/>
    <n v="0.45836623610465865"/>
    <n v="4.491989113825654"/>
    <n v="1"/>
    <n v="368442.5"/>
    <n v="9709117.9000000004"/>
    <m/>
    <s v="70├ 80"/>
    <s v="TORA"/>
    <m/>
  </r>
  <r>
    <x v="0"/>
    <n v="13"/>
    <n v="132"/>
    <x v="19"/>
    <x v="19"/>
    <n v="187"/>
    <x v="63"/>
    <n v="20"/>
    <n v="0.27827446024902436"/>
    <n v="3.8958424434863406"/>
    <n v="1"/>
    <n v="368435.59999999899"/>
    <n v="9709133.5"/>
    <m/>
    <s v="50├ 60"/>
    <s v="TORA"/>
    <m/>
  </r>
  <r>
    <x v="0"/>
    <n v="13"/>
    <n v="133"/>
    <x v="26"/>
    <x v="26"/>
    <n v="170"/>
    <x v="12"/>
    <n v="18"/>
    <n v="0.2299788927677888"/>
    <n v="2.8977340488741388"/>
    <n v="1"/>
    <n v="368412.7"/>
    <n v="9709136.4000000004"/>
    <m/>
    <s v="50├ 60"/>
    <s v="TORA"/>
    <m/>
  </r>
  <r>
    <x v="0"/>
    <n v="13"/>
    <n v="134"/>
    <x v="19"/>
    <x v="19"/>
    <n v="300"/>
    <x v="9"/>
    <n v="20"/>
    <n v="0.7161972439135289"/>
    <n v="10.026761414789403"/>
    <n v="1"/>
    <n v="368390.5"/>
    <n v="9709160.0999999903"/>
    <m/>
    <s v="90├ 100"/>
    <s v="TORA"/>
    <m/>
  </r>
  <r>
    <x v="0"/>
    <n v="13"/>
    <n v="135"/>
    <x v="26"/>
    <x v="26"/>
    <n v="170"/>
    <x v="12"/>
    <n v="18"/>
    <n v="0.2299788927677888"/>
    <n v="2.8977340488741388"/>
    <n v="1"/>
    <n v="368390.2"/>
    <n v="9709156.4000000004"/>
    <m/>
    <s v="50├ 60"/>
    <s v="TORA"/>
    <m/>
  </r>
  <r>
    <x v="0"/>
    <n v="13"/>
    <n v="136"/>
    <x v="39"/>
    <x v="39"/>
    <n v="430"/>
    <x v="72"/>
    <n v="22"/>
    <n v="1.4713874488845726"/>
    <n v="22.659366712822418"/>
    <n v="2"/>
    <n v="368389"/>
    <n v="9709154.8000000007"/>
    <m/>
    <s v="130├ 140"/>
    <s v="TORA"/>
    <m/>
  </r>
  <r>
    <x v="0"/>
    <n v="13"/>
    <n v="137"/>
    <x v="29"/>
    <x v="29"/>
    <n v="400"/>
    <x v="48"/>
    <n v="23"/>
    <n v="1.2732395447351625"/>
    <n v="20.499156670236115"/>
    <n v="1"/>
    <n v="368380.59999999899"/>
    <n v="9709183.4000000004"/>
    <m/>
    <s v="120├ 130"/>
    <s v="TORA"/>
    <m/>
  </r>
  <r>
    <x v="0"/>
    <n v="13"/>
    <n v="138"/>
    <x v="26"/>
    <x v="26"/>
    <n v="153"/>
    <x v="73"/>
    <n v="20"/>
    <n v="0.18628290314190887"/>
    <n v="2.6079606439867242"/>
    <n v="1"/>
    <n v="368382.5"/>
    <n v="9709185.8000000007"/>
    <m/>
    <s v="40├ 50"/>
    <s v="TORETE"/>
    <m/>
  </r>
  <r>
    <x v="0"/>
    <n v="13"/>
    <n v="139"/>
    <x v="5"/>
    <x v="5"/>
    <n v="135"/>
    <x v="25"/>
    <n v="12"/>
    <n v="0.14502994189248961"/>
    <n v="1.2182515118969126"/>
    <n v="2"/>
    <n v="368376.7"/>
    <n v="9709196.3000000007"/>
    <m/>
    <s v="40├ 50"/>
    <s v="TORETE"/>
    <m/>
  </r>
  <r>
    <x v="0"/>
    <n v="13"/>
    <n v="140"/>
    <x v="2"/>
    <x v="2"/>
    <n v="202"/>
    <x v="28"/>
    <n v="17"/>
    <n v="0.3247079148960848"/>
    <n v="3.8640241872634093"/>
    <n v="1"/>
    <n v="368363.299999999"/>
    <n v="9709187"/>
    <m/>
    <s v="60├ 70"/>
    <s v="TORA"/>
    <m/>
  </r>
  <r>
    <x v="0"/>
    <n v="14"/>
    <n v="141"/>
    <x v="26"/>
    <x v="26"/>
    <n v="135"/>
    <x v="25"/>
    <n v="18"/>
    <n v="0.14502994189248961"/>
    <n v="1.827377267845369"/>
    <n v="1"/>
    <n v="368275.09999999899"/>
    <n v="9709159.3000000007"/>
    <m/>
    <s v="40├ 50"/>
    <s v="TORETE"/>
    <m/>
  </r>
  <r>
    <x v="0"/>
    <n v="14"/>
    <n v="142"/>
    <x v="5"/>
    <x v="5"/>
    <n v="247"/>
    <x v="74"/>
    <n v="15"/>
    <n v="0.48549419615467204"/>
    <n v="5.0976890596240558"/>
    <n v="1"/>
    <n v="368287.7"/>
    <n v="9709163.8000000007"/>
    <m/>
    <s v="70├ 80"/>
    <s v="TORA"/>
    <m/>
  </r>
  <r>
    <x v="0"/>
    <n v="14"/>
    <n v="143"/>
    <x v="29"/>
    <x v="29"/>
    <n v="227"/>
    <x v="27"/>
    <n v="15"/>
    <n v="0.41005475312911377"/>
    <n v="4.3055749078556946"/>
    <n v="1"/>
    <n v="368291.4"/>
    <n v="9709160.4000000004"/>
    <m/>
    <s v="70├ 80"/>
    <s v="TORA"/>
    <m/>
  </r>
  <r>
    <x v="0"/>
    <n v="14"/>
    <n v="144"/>
    <x v="29"/>
    <x v="29"/>
    <n v="450"/>
    <x v="75"/>
    <n v="22"/>
    <n v="1.6114437988054404"/>
    <n v="24.81623450160378"/>
    <n v="1"/>
    <n v="368315.09999999899"/>
    <n v="9709142.0999999903"/>
    <m/>
    <s v="140├ 150"/>
    <s v="TORA"/>
    <m/>
  </r>
  <r>
    <x v="0"/>
    <n v="14"/>
    <n v="145"/>
    <x v="5"/>
    <x v="5"/>
    <n v="286"/>
    <x v="30"/>
    <n v="17"/>
    <n v="0.65091188625723362"/>
    <n v="7.7458514464610797"/>
    <n v="1"/>
    <n v="368306"/>
    <n v="9709130.0999999903"/>
    <m/>
    <s v="90├ 100"/>
    <s v="TORA"/>
    <m/>
  </r>
  <r>
    <x v="0"/>
    <n v="14"/>
    <n v="146"/>
    <x v="29"/>
    <x v="29"/>
    <n v="250"/>
    <x v="46"/>
    <n v="20"/>
    <n v="0.49735919716217297"/>
    <n v="6.9630287602704213"/>
    <n v="1"/>
    <n v="368341.2"/>
    <n v="9709098.8000000007"/>
    <m/>
    <s v="70├ 80"/>
    <s v="TORA"/>
    <m/>
  </r>
  <r>
    <x v="0"/>
    <n v="14"/>
    <n v="147"/>
    <x v="29"/>
    <x v="29"/>
    <n v="312"/>
    <x v="76"/>
    <n v="19"/>
    <n v="0.77463893901687286"/>
    <n v="10.302697888924408"/>
    <n v="1"/>
    <n v="368379.299999999"/>
    <n v="9709094.4000000004"/>
    <m/>
    <s v="90├ 100"/>
    <s v="TORA"/>
    <m/>
  </r>
  <r>
    <x v="0"/>
    <n v="14"/>
    <n v="148"/>
    <x v="19"/>
    <x v="19"/>
    <n v="322"/>
    <x v="77"/>
    <n v="20"/>
    <n v="0.82509105597700383"/>
    <n v="11.551274783678052"/>
    <n v="1"/>
    <n v="368417.2"/>
    <n v="9709078.1999999899"/>
    <m/>
    <s v="100├ 110"/>
    <s v="TORA"/>
    <m/>
  </r>
  <r>
    <x v="0"/>
    <n v="14"/>
    <n v="149"/>
    <x v="10"/>
    <x v="10"/>
    <n v="250"/>
    <x v="46"/>
    <n v="23"/>
    <n v="0.49735919716217297"/>
    <n v="8.0074830743109846"/>
    <n v="1"/>
    <n v="368412.09999999899"/>
    <n v="9709060"/>
    <m/>
    <s v="70├ 80"/>
    <s v="TORA"/>
    <m/>
  </r>
  <r>
    <x v="0"/>
    <n v="14"/>
    <n v="150"/>
    <x v="26"/>
    <x v="26"/>
    <n v="287"/>
    <x v="78"/>
    <n v="22"/>
    <n v="0.65547167537681639"/>
    <n v="10.094263800802972"/>
    <n v="1"/>
    <n v="368414"/>
    <n v="9709054.3000000007"/>
    <m/>
    <s v="90├ 100"/>
    <s v="TORA"/>
    <m/>
  </r>
  <r>
    <x v="0"/>
    <n v="15"/>
    <n v="151"/>
    <x v="18"/>
    <x v="18"/>
    <n v="136"/>
    <x v="21"/>
    <n v="12"/>
    <n v="0.14718649137138479"/>
    <n v="1.2363665275196321"/>
    <n v="2"/>
    <n v="368442.76358301903"/>
    <n v="9708973.9783987906"/>
    <m/>
    <s v="40├ 50"/>
    <s v="TORETE"/>
    <m/>
  </r>
  <r>
    <x v="0"/>
    <n v="15"/>
    <n v="152"/>
    <x v="26"/>
    <x v="26"/>
    <n v="132"/>
    <x v="5"/>
    <n v="21"/>
    <n v="0.13865578642165921"/>
    <n v="2.0382400603983903"/>
    <n v="1"/>
    <n v="368416.799999999"/>
    <n v="9709022.8000000007"/>
    <m/>
    <s v="40├ 50"/>
    <s v="TORETE"/>
    <m/>
  </r>
  <r>
    <x v="0"/>
    <n v="15"/>
    <n v="153"/>
    <x v="40"/>
    <x v="40"/>
    <n v="177"/>
    <x v="54"/>
    <n v="13"/>
    <n v="0.24930826060629949"/>
    <n v="2.2687051715173254"/>
    <n v="2"/>
    <n v="368406.9"/>
    <n v="9709032.9000000004"/>
    <m/>
    <s v="50├ 60"/>
    <s v="TORA"/>
    <m/>
  </r>
  <r>
    <x v="0"/>
    <n v="15"/>
    <n v="154"/>
    <x v="15"/>
    <x v="15"/>
    <n v="125"/>
    <x v="2"/>
    <n v="18"/>
    <n v="0.12433979929054324"/>
    <n v="1.5666814710608448"/>
    <n v="1"/>
    <n v="368374.2"/>
    <n v="9709027.0999999903"/>
    <m/>
    <s v="30├ 40"/>
    <s v="TORETE"/>
    <m/>
  </r>
  <r>
    <x v="0"/>
    <n v="15"/>
    <n v="155"/>
    <x v="41"/>
    <x v="41"/>
    <n v="200"/>
    <x v="14"/>
    <n v="20"/>
    <n v="0.31830988618379064"/>
    <n v="4.4563384065730682"/>
    <n v="1"/>
    <n v="368388.59999999899"/>
    <n v="9709049.1999999899"/>
    <m/>
    <s v="60├ 70"/>
    <s v="TORA"/>
    <m/>
  </r>
  <r>
    <x v="0"/>
    <n v="15"/>
    <n v="156"/>
    <x v="29"/>
    <x v="29"/>
    <n v="143"/>
    <x v="15"/>
    <n v="20"/>
    <n v="0.1627279715643084"/>
    <n v="2.2781916019003177"/>
    <n v="1"/>
    <n v="368382.5"/>
    <n v="9709047.9000000004"/>
    <m/>
    <s v="40├ 50"/>
    <s v="TORETE"/>
    <m/>
  </r>
  <r>
    <x v="0"/>
    <n v="15"/>
    <n v="157"/>
    <x v="10"/>
    <x v="10"/>
    <n v="350"/>
    <x v="79"/>
    <n v="21"/>
    <n v="0.97482402643785904"/>
    <n v="14.329913188636526"/>
    <n v="1"/>
    <n v="368372.7"/>
    <n v="9709035.0999999903"/>
    <m/>
    <s v="110├ 120"/>
    <s v="TORA"/>
    <m/>
  </r>
  <r>
    <x v="0"/>
    <n v="15"/>
    <n v="158"/>
    <x v="15"/>
    <x v="15"/>
    <n v="130"/>
    <x v="0"/>
    <n v="15"/>
    <n v="0.13448592691265157"/>
    <n v="1.4121022325828414"/>
    <n v="1"/>
    <n v="368363"/>
    <n v="9709029"/>
    <m/>
    <s v="40├ 50"/>
    <s v="TORETE"/>
    <m/>
  </r>
  <r>
    <x v="0"/>
    <n v="15"/>
    <n v="159"/>
    <x v="19"/>
    <x v="19"/>
    <n v="172"/>
    <x v="58"/>
    <n v="16"/>
    <n v="0.23542199182153159"/>
    <n v="2.6367263084011539"/>
    <n v="1"/>
    <n v="368362.9"/>
    <n v="9709030.4000000004"/>
    <m/>
    <s v="50├ 60"/>
    <s v="TORA"/>
    <m/>
  </r>
  <r>
    <x v="0"/>
    <n v="15"/>
    <n v="160"/>
    <x v="23"/>
    <x v="23"/>
    <n v="300"/>
    <x v="9"/>
    <n v="20"/>
    <n v="0.7161972439135289"/>
    <n v="10.026761414789403"/>
    <n v="1"/>
    <n v="368356.09999999899"/>
    <n v="9709029.8000000007"/>
    <m/>
    <s v="90├ 100"/>
    <s v="TORA"/>
    <m/>
  </r>
  <r>
    <x v="0"/>
    <n v="15"/>
    <n v="161"/>
    <x v="26"/>
    <x v="26"/>
    <n v="230"/>
    <x v="40"/>
    <n v="20"/>
    <n v="0.42096482447806327"/>
    <n v="5.8935075426928858"/>
    <n v="1"/>
    <n v="368352.09999999899"/>
    <n v="9709042.6999999899"/>
    <m/>
    <s v="70├ 80"/>
    <s v="TORA"/>
    <m/>
  </r>
  <r>
    <x v="0"/>
    <n v="15"/>
    <n v="162"/>
    <x v="42"/>
    <x v="42"/>
    <n v="253"/>
    <x v="80"/>
    <n v="21"/>
    <n v="0.50936743761845638"/>
    <n v="7.4877013329913078"/>
    <n v="1"/>
    <n v="368341.799999999"/>
    <n v="9709035.8000000007"/>
    <m/>
    <s v="80├ 90"/>
    <s v="TORA"/>
    <m/>
  </r>
  <r>
    <x v="0"/>
    <n v="15"/>
    <n v="163"/>
    <x v="29"/>
    <x v="29"/>
    <n v="253"/>
    <x v="80"/>
    <n v="21"/>
    <n v="0.50936743761845638"/>
    <n v="7.4877013329913078"/>
    <n v="1"/>
    <n v="368341.799999999"/>
    <n v="9709035.8000000007"/>
    <m/>
    <s v="80├ 90"/>
    <s v="TORA"/>
    <m/>
  </r>
  <r>
    <x v="0"/>
    <n v="15"/>
    <n v="164"/>
    <x v="5"/>
    <x v="5"/>
    <n v="200"/>
    <x v="14"/>
    <n v="20"/>
    <n v="0.31830988618379064"/>
    <n v="4.4563384065730682"/>
    <n v="1"/>
    <n v="368344.09999999899"/>
    <n v="9709089.0999999903"/>
    <m/>
    <s v="60├ 70"/>
    <s v="TORA"/>
    <m/>
  </r>
  <r>
    <x v="0"/>
    <n v="15"/>
    <n v="165"/>
    <x v="5"/>
    <x v="5"/>
    <n v="172"/>
    <x v="58"/>
    <n v="18"/>
    <n v="0.23542199182153159"/>
    <n v="2.9663170969512977"/>
    <n v="1"/>
    <n v="368330.09999999899"/>
    <n v="9709094.4000000004"/>
    <m/>
    <s v="50├ 60"/>
    <s v="TORA"/>
    <m/>
  </r>
  <r>
    <x v="0"/>
    <n v="15"/>
    <n v="166"/>
    <x v="26"/>
    <x v="26"/>
    <n v="233"/>
    <x v="81"/>
    <n v="22"/>
    <n v="0.43201813527579536"/>
    <n v="6.6530792832472478"/>
    <n v="1"/>
    <n v="368328.2"/>
    <n v="9709100.1999999899"/>
    <m/>
    <s v="70├ 80"/>
    <s v="TORA"/>
    <m/>
  </r>
  <r>
    <x v="0"/>
    <n v="15"/>
    <n v="167"/>
    <x v="4"/>
    <x v="4"/>
    <n v="190"/>
    <x v="41"/>
    <n v="19"/>
    <n v="0.28727467228087106"/>
    <n v="3.8207531413355849"/>
    <n v="2"/>
    <n v="368314.7"/>
    <n v="9709082.5999999903"/>
    <m/>
    <s v="60├ 70"/>
    <s v="TORA"/>
    <m/>
  </r>
  <r>
    <x v="0"/>
    <n v="15"/>
    <n v="168"/>
    <x v="43"/>
    <x v="43"/>
    <n v="200"/>
    <x v="14"/>
    <n v="18"/>
    <n v="0.31830988618379064"/>
    <n v="4.0107045659157619"/>
    <n v="1"/>
    <n v="368304.7"/>
    <n v="9709072.8000000007"/>
    <m/>
    <s v="60├ 70"/>
    <s v="TORA"/>
    <m/>
  </r>
  <r>
    <x v="0"/>
    <n v="15"/>
    <n v="169"/>
    <x v="14"/>
    <x v="14"/>
    <n v="400"/>
    <x v="48"/>
    <n v="19"/>
    <n v="1.2732395447351625"/>
    <n v="16.93408594497766"/>
    <n v="1"/>
    <n v="368303.2"/>
    <n v="9709074.0999999903"/>
    <m/>
    <s v="120├ 130"/>
    <s v="TORA"/>
    <m/>
  </r>
  <r>
    <x v="0"/>
    <n v="15"/>
    <n v="170"/>
    <x v="29"/>
    <x v="29"/>
    <n v="249"/>
    <x v="82"/>
    <n v="20"/>
    <n v="0.49338828133203017"/>
    <n v="6.9074359386484216"/>
    <n v="1"/>
    <n v="368298.299999999"/>
    <n v="9709074.4000000004"/>
    <m/>
    <s v="70├ 80"/>
    <s v="TORA"/>
    <m/>
  </r>
  <r>
    <x v="0"/>
    <n v="15"/>
    <n v="171"/>
    <x v="4"/>
    <x v="4"/>
    <n v="142"/>
    <x v="19"/>
    <n v="20"/>
    <n v="0.16046001362524887"/>
    <n v="2.2464401907534839"/>
    <n v="1"/>
    <n v="368297.59999999899"/>
    <n v="9709075"/>
    <m/>
    <s v="40├ 50"/>
    <s v="TORETE"/>
    <m/>
  </r>
  <r>
    <x v="0"/>
    <n v="15"/>
    <n v="172"/>
    <x v="19"/>
    <x v="19"/>
    <n v="130"/>
    <x v="0"/>
    <n v="13"/>
    <n v="0.13448592691265157"/>
    <n v="1.2238219349051291"/>
    <n v="1"/>
    <n v="368285.59999999899"/>
    <n v="9709085.6999999899"/>
    <m/>
    <s v="40├ 50"/>
    <s v="TORETE"/>
    <m/>
  </r>
  <r>
    <x v="0"/>
    <n v="15"/>
    <n v="173"/>
    <x v="26"/>
    <x v="26"/>
    <n v="231"/>
    <x v="44"/>
    <n v="22"/>
    <n v="0.4246333459163314"/>
    <n v="6.5393535271115031"/>
    <n v="1"/>
    <n v="368288.5"/>
    <n v="9709105.9000000004"/>
    <m/>
    <s v="70├ 80"/>
    <s v="TORA"/>
    <m/>
  </r>
  <r>
    <x v="0"/>
    <n v="15"/>
    <n v="174"/>
    <x v="19"/>
    <x v="19"/>
    <n v="300"/>
    <x v="9"/>
    <n v="20"/>
    <n v="0.7161972439135289"/>
    <n v="10.026761414789403"/>
    <n v="1"/>
    <n v="368306.7"/>
    <n v="9709124"/>
    <m/>
    <s v="90├ 100"/>
    <s v="TORA"/>
    <m/>
  </r>
  <r>
    <x v="0"/>
    <n v="15"/>
    <n v="175"/>
    <x v="26"/>
    <x v="26"/>
    <n v="256"/>
    <x v="83"/>
    <n v="21"/>
    <n v="0.52151891752352264"/>
    <n v="7.6663280875957831"/>
    <n v="1"/>
    <n v="368299"/>
    <n v="9709126.0999999903"/>
    <m/>
    <s v="80├ 90"/>
    <s v="TORA"/>
    <m/>
  </r>
  <r>
    <x v="0"/>
    <n v="15"/>
    <n v="176"/>
    <x v="44"/>
    <x v="44"/>
    <n v="170"/>
    <x v="12"/>
    <n v="22"/>
    <n v="0.2299788927677888"/>
    <n v="3.5416749486239474"/>
    <n v="1"/>
    <n v="368301.299999999"/>
    <n v="9709130.8000000007"/>
    <m/>
    <s v="50├ 60"/>
    <s v="TORA"/>
    <m/>
  </r>
  <r>
    <x v="0"/>
    <n v="15"/>
    <n v="177"/>
    <x v="26"/>
    <x v="26"/>
    <n v="127"/>
    <x v="34"/>
    <n v="23"/>
    <n v="0.12835050385645899"/>
    <n v="2.0664431120889897"/>
    <n v="1"/>
    <n v="368294.40000000002"/>
    <n v="9709123.5"/>
    <m/>
    <s v="40├ 50"/>
    <s v="TORETE"/>
    <m/>
  </r>
  <r>
    <x v="0"/>
    <n v="15"/>
    <n v="178"/>
    <x v="7"/>
    <x v="7"/>
    <n v="200"/>
    <x v="14"/>
    <n v="18"/>
    <n v="0.31830988618379064"/>
    <n v="4.0107045659157619"/>
    <n v="2"/>
    <n v="368282.9"/>
    <n v="9709114.9000000004"/>
    <m/>
    <s v="60├ 70"/>
    <s v="TORA"/>
    <m/>
  </r>
  <r>
    <x v="0"/>
    <n v="15"/>
    <n v="179"/>
    <x v="29"/>
    <x v="29"/>
    <n v="191"/>
    <x v="52"/>
    <n v="19"/>
    <n v="0.29030657394677167"/>
    <n v="3.861077433492063"/>
    <n v="1"/>
    <n v="368279.09999999899"/>
    <n v="9709111.5999999903"/>
    <m/>
    <s v="60├ 70"/>
    <s v="TORA"/>
    <m/>
  </r>
  <r>
    <x v="0"/>
    <n v="15"/>
    <n v="180"/>
    <x v="26"/>
    <x v="26"/>
    <n v="232"/>
    <x v="69"/>
    <n v="23"/>
    <n v="0.42831778284890881"/>
    <n v="6.8959163038674314"/>
    <n v="1"/>
    <n v="368264.2"/>
    <n v="9709108.6999999899"/>
    <m/>
    <s v="70├ 80"/>
    <s v="TORA"/>
    <m/>
  </r>
  <r>
    <x v="0"/>
    <n v="15"/>
    <n v="181"/>
    <x v="29"/>
    <x v="29"/>
    <n v="196"/>
    <x v="84"/>
    <n v="20"/>
    <n v="0.30570481469091254"/>
    <n v="4.2798674056727748"/>
    <n v="1"/>
    <n v="368250.09999999899"/>
    <n v="9709119.9000000004"/>
    <m/>
    <s v="60├ 70"/>
    <s v="TORA"/>
    <m/>
  </r>
  <r>
    <x v="0"/>
    <n v="15"/>
    <n v="182"/>
    <x v="44"/>
    <x v="44"/>
    <n v="370"/>
    <x v="43"/>
    <n v="18"/>
    <n v="1.0894155854640235"/>
    <n v="13.726636376846695"/>
    <n v="1"/>
    <n v="368251.2"/>
    <n v="9709122.9000000004"/>
    <m/>
    <s v="110├ 120"/>
    <s v="TORA"/>
    <m/>
  </r>
  <r>
    <x v="0"/>
    <n v="15"/>
    <n v="183"/>
    <x v="26"/>
    <x v="26"/>
    <n v="126"/>
    <x v="85"/>
    <n v="20"/>
    <n v="0.12633719382634653"/>
    <n v="1.7687207135688514"/>
    <n v="1"/>
    <n v="368253.5"/>
    <n v="9709127.5999999903"/>
    <m/>
    <s v="40├ 50"/>
    <s v="TORETE"/>
    <m/>
  </r>
  <r>
    <x v="0"/>
    <n v="15"/>
    <n v="184"/>
    <x v="29"/>
    <x v="29"/>
    <n v="160"/>
    <x v="1"/>
    <n v="18"/>
    <n v="0.20371832715762608"/>
    <n v="2.5668509221860885"/>
    <n v="1"/>
    <n v="368252.59999999899"/>
    <n v="9709129.6999999899"/>
    <m/>
    <s v="50├ 60"/>
    <s v="TORA"/>
    <m/>
  </r>
  <r>
    <x v="0"/>
    <n v="15"/>
    <n v="185"/>
    <x v="19"/>
    <x v="19"/>
    <n v="200"/>
    <x v="14"/>
    <n v="16"/>
    <n v="0.31830988618379064"/>
    <n v="3.565070725258455"/>
    <n v="1"/>
    <n v="368251.299999999"/>
    <n v="9709129.5999999903"/>
    <m/>
    <s v="60├ 70"/>
    <s v="TORA"/>
    <m/>
  </r>
  <r>
    <x v="0"/>
    <n v="15"/>
    <n v="186"/>
    <x v="28"/>
    <x v="28"/>
    <n v="170"/>
    <x v="12"/>
    <n v="17"/>
    <n v="0.2299788927677888"/>
    <n v="2.7367488239366864"/>
    <n v="1"/>
    <n v="368261.299999999"/>
    <n v="9709147.5"/>
    <m/>
    <s v="50├ 60"/>
    <s v="TORA"/>
    <m/>
  </r>
  <r>
    <x v="0"/>
    <n v="15"/>
    <n v="187"/>
    <x v="19"/>
    <x v="19"/>
    <n v="232"/>
    <x v="69"/>
    <n v="15"/>
    <n v="0.42831778284890881"/>
    <n v="4.4973367199135419"/>
    <n v="1"/>
    <n v="368261.09999999899"/>
    <n v="9709149"/>
    <m/>
    <s v="70├ 80"/>
    <s v="TORA"/>
    <m/>
  </r>
  <r>
    <x v="0"/>
    <n v="16"/>
    <n v="188"/>
    <x v="33"/>
    <x v="33"/>
    <n v="350"/>
    <x v="79"/>
    <n v="16"/>
    <n v="0.97482402643785904"/>
    <n v="10.918029096104021"/>
    <n v="2"/>
    <n v="368179.799999999"/>
    <n v="9709128.1999999899"/>
    <m/>
    <s v="110├ 120"/>
    <s v="TORA"/>
    <m/>
  </r>
  <r>
    <x v="0"/>
    <n v="16"/>
    <n v="189"/>
    <x v="26"/>
    <x v="26"/>
    <n v="139"/>
    <x v="86"/>
    <n v="21"/>
    <n v="0.15375163277392548"/>
    <n v="2.2601490017767043"/>
    <n v="1"/>
    <n v="368230.9"/>
    <n v="9709096.1999999899"/>
    <m/>
    <s v="40├ 50"/>
    <s v="TORETE"/>
    <m/>
  </r>
  <r>
    <x v="0"/>
    <n v="16"/>
    <n v="190"/>
    <x v="5"/>
    <x v="5"/>
    <n v="160"/>
    <x v="1"/>
    <n v="15"/>
    <n v="0.20371832715762608"/>
    <n v="2.1390424351550736"/>
    <n v="1"/>
    <n v="368193.59999999899"/>
    <n v="9709098.5"/>
    <m/>
    <s v="50├ 60"/>
    <s v="TORA"/>
    <m/>
  </r>
  <r>
    <x v="0"/>
    <n v="16"/>
    <n v="191"/>
    <x v="36"/>
    <x v="36"/>
    <n v="180"/>
    <x v="22"/>
    <n v="21"/>
    <n v="0.25783100780887047"/>
    <n v="3.7901158147903957"/>
    <n v="1"/>
    <n v="368224.7"/>
    <n v="9709117.8000000007"/>
    <m/>
    <s v="50├ 60"/>
    <s v="TORA"/>
    <m/>
  </r>
  <r>
    <x v="0"/>
    <n v="16"/>
    <n v="192"/>
    <x v="10"/>
    <x v="10"/>
    <n v="210"/>
    <x v="87"/>
    <n v="22"/>
    <n v="0.35093664951762915"/>
    <n v="5.4044244025714887"/>
    <n v="1"/>
    <n v="368229.4"/>
    <n v="9709112.3000000007"/>
    <m/>
    <s v="60├ 70"/>
    <s v="TORA"/>
    <m/>
  </r>
  <r>
    <x v="0"/>
    <n v="16"/>
    <n v="193"/>
    <x v="29"/>
    <x v="29"/>
    <n v="300"/>
    <x v="9"/>
    <n v="16"/>
    <n v="0.7161972439135289"/>
    <n v="8.0214091318315237"/>
    <n v="2"/>
    <n v="368225.7"/>
    <n v="9709107.5"/>
    <m/>
    <s v="90├ 100"/>
    <s v="TORA"/>
    <m/>
  </r>
  <r>
    <x v="0"/>
    <n v="16"/>
    <n v="194"/>
    <x v="45"/>
    <x v="45"/>
    <n v="270"/>
    <x v="65"/>
    <n v="19"/>
    <n v="0.58011976756995842"/>
    <n v="7.7155929086804464"/>
    <n v="1"/>
    <n v="368213.7"/>
    <n v="9709088.6999999899"/>
    <m/>
    <s v="80├ 90"/>
    <s v="TORA"/>
    <m/>
  </r>
  <r>
    <x v="0"/>
    <n v="16"/>
    <n v="195"/>
    <x v="10"/>
    <x v="10"/>
    <n v="170"/>
    <x v="12"/>
    <n v="21"/>
    <n v="0.2299788927677888"/>
    <n v="3.3806897236864955"/>
    <n v="1"/>
    <n v="368233.2"/>
    <n v="9709100.9000000004"/>
    <m/>
    <s v="50├ 60"/>
    <s v="TORA"/>
    <m/>
  </r>
  <r>
    <x v="0"/>
    <n v="16"/>
    <n v="196"/>
    <x v="29"/>
    <x v="29"/>
    <n v="232"/>
    <x v="69"/>
    <n v="18"/>
    <n v="0.42831778284890881"/>
    <n v="5.3968040638962504"/>
    <n v="1"/>
    <n v="368249.2"/>
    <n v="9709105.4000000004"/>
    <m/>
    <s v="70├ 80"/>
    <s v="TORA"/>
    <m/>
  </r>
  <r>
    <x v="0"/>
    <n v="16"/>
    <n v="197"/>
    <x v="6"/>
    <x v="6"/>
    <n v="300"/>
    <x v="9"/>
    <n v="19"/>
    <n v="0.7161972439135289"/>
    <n v="9.5254233440499334"/>
    <n v="1"/>
    <n v="368252.2"/>
    <n v="9709102.6999999899"/>
    <m/>
    <s v="90├ 100"/>
    <s v="TORA"/>
    <m/>
  </r>
  <r>
    <x v="0"/>
    <n v="16"/>
    <n v="198"/>
    <x v="29"/>
    <x v="29"/>
    <n v="200"/>
    <x v="14"/>
    <n v="21"/>
    <n v="0.31830988618379064"/>
    <n v="4.6791553269017223"/>
    <n v="1"/>
    <n v="368271"/>
    <n v="9709086.0999999903"/>
    <m/>
    <s v="60├ 70"/>
    <s v="TORA"/>
    <m/>
  </r>
  <r>
    <x v="0"/>
    <n v="16"/>
    <n v="199"/>
    <x v="8"/>
    <x v="8"/>
    <n v="200"/>
    <x v="14"/>
    <n v="20"/>
    <n v="0.31830988618379064"/>
    <n v="4.4563384065730682"/>
    <n v="2"/>
    <n v="368260.2"/>
    <n v="9709054.0999999903"/>
    <m/>
    <s v="60├ 70"/>
    <s v="TORA"/>
    <m/>
  </r>
  <r>
    <x v="0"/>
    <n v="16"/>
    <n v="200"/>
    <x v="29"/>
    <x v="29"/>
    <n v="230"/>
    <x v="40"/>
    <n v="16"/>
    <n v="0.42096482447806327"/>
    <n v="4.7148060341543081"/>
    <n v="1"/>
    <n v="368276.799999999"/>
    <n v="9709075.5999999903"/>
    <m/>
    <s v="70├ 80"/>
    <s v="TORA"/>
    <m/>
  </r>
  <r>
    <x v="0"/>
    <n v="16"/>
    <n v="201"/>
    <x v="7"/>
    <x v="7"/>
    <n v="212"/>
    <x v="49"/>
    <n v="18"/>
    <n v="0.35765298811610713"/>
    <n v="4.5064276502629497"/>
    <n v="2"/>
    <n v="368304.299999999"/>
    <n v="9709045.8000000007"/>
    <m/>
    <s v="60├ 70"/>
    <s v="TORA"/>
    <m/>
  </r>
  <r>
    <x v="0"/>
    <n v="16"/>
    <n v="202"/>
    <x v="26"/>
    <x v="26"/>
    <n v="259"/>
    <x v="88"/>
    <n v="21"/>
    <n v="0.53381363687737149"/>
    <n v="7.8470604620973603"/>
    <n v="1"/>
    <n v="368303"/>
    <n v="9709044.1999999899"/>
    <m/>
    <s v="80├ 90"/>
    <s v="TORA"/>
    <m/>
  </r>
  <r>
    <x v="0"/>
    <n v="16"/>
    <n v="203"/>
    <x v="19"/>
    <x v="19"/>
    <n v="245"/>
    <x v="89"/>
    <n v="20"/>
    <n v="0.47766377295455087"/>
    <n v="6.6872928213637115"/>
    <n v="1"/>
    <n v="368288"/>
    <n v="9709016.0999999903"/>
    <m/>
    <s v="70├ 80"/>
    <s v="TORA"/>
    <m/>
  </r>
  <r>
    <x v="0"/>
    <n v="16"/>
    <n v="204"/>
    <x v="42"/>
    <x v="42"/>
    <n v="290"/>
    <x v="90"/>
    <n v="18"/>
    <n v="0.6692465357014199"/>
    <n v="8.4325063498378903"/>
    <n v="1"/>
    <n v="368291.9"/>
    <n v="9709011.3000000007"/>
    <m/>
    <s v="90├ 100"/>
    <s v="TORA"/>
    <m/>
  </r>
  <r>
    <x v="0"/>
    <n v="16"/>
    <n v="205"/>
    <x v="23"/>
    <x v="23"/>
    <n v="230"/>
    <x v="40"/>
    <n v="14"/>
    <n v="0.42096482447806327"/>
    <n v="4.1254552798850197"/>
    <n v="1"/>
    <n v="368346.59999999899"/>
    <n v="9709018.9000000004"/>
    <m/>
    <s v="70├ 80"/>
    <s v="TORA"/>
    <m/>
  </r>
  <r>
    <x v="0"/>
    <n v="16"/>
    <n v="206"/>
    <x v="26"/>
    <x v="26"/>
    <n v="251"/>
    <x v="91"/>
    <n v="21"/>
    <n v="0.50134602848662491"/>
    <n v="7.3697866187533849"/>
    <n v="1"/>
    <n v="368354.09999999899"/>
    <n v="9709012.1999999899"/>
    <m/>
    <s v="70├ 80"/>
    <s v="TORA"/>
    <m/>
  </r>
  <r>
    <x v="0"/>
    <n v="16"/>
    <n v="207"/>
    <x v="19"/>
    <x v="19"/>
    <n v="192"/>
    <x v="55"/>
    <n v="18"/>
    <n v="0.29335439110698147"/>
    <n v="3.696265327947966"/>
    <n v="1"/>
    <n v="368378.5"/>
    <n v="9708978.5"/>
    <m/>
    <s v="60├ 70"/>
    <s v="TORA"/>
    <m/>
  </r>
  <r>
    <x v="0"/>
    <n v="16"/>
    <n v="208"/>
    <x v="32"/>
    <x v="32"/>
    <n v="186"/>
    <x v="24"/>
    <n v="17"/>
    <n v="0.27530622056036053"/>
    <n v="3.27614402466829"/>
    <n v="2"/>
    <n v="368379.2"/>
    <n v="9708979.1999999899"/>
    <m/>
    <s v="50├ 60"/>
    <s v="TORA"/>
    <m/>
  </r>
  <r>
    <x v="0"/>
    <n v="16"/>
    <n v="209"/>
    <x v="30"/>
    <x v="30"/>
    <n v="300"/>
    <x v="9"/>
    <n v="21"/>
    <n v="0.7161972439135289"/>
    <n v="10.528099485528875"/>
    <n v="1"/>
    <n v="368356.5"/>
    <n v="9708949.6999999899"/>
    <m/>
    <s v="90├ 100"/>
    <s v="TORA"/>
    <m/>
  </r>
  <r>
    <x v="0"/>
    <n v="16"/>
    <n v="210"/>
    <x v="22"/>
    <x v="22"/>
    <n v="155"/>
    <x v="67"/>
    <n v="23"/>
    <n v="0.19118487538913922"/>
    <n v="3.078076493765141"/>
    <n v="1"/>
    <n v="368372.799999999"/>
    <n v="9708966.0999999903"/>
    <m/>
    <s v="40├ 50"/>
    <s v="TORETE"/>
    <m/>
  </r>
  <r>
    <x v="0"/>
    <n v="16"/>
    <n v="211"/>
    <x v="29"/>
    <x v="29"/>
    <n v="250"/>
    <x v="46"/>
    <n v="19"/>
    <n v="0.49735919716217297"/>
    <n v="6.6148773222569002"/>
    <n v="1"/>
    <n v="368374.9"/>
    <n v="9708965.5"/>
    <m/>
    <s v="70├ 80"/>
    <s v="TORA"/>
    <m/>
  </r>
  <r>
    <x v="0"/>
    <n v="17"/>
    <n v="212"/>
    <x v="39"/>
    <x v="39"/>
    <n v="180"/>
    <x v="22"/>
    <n v="20"/>
    <n v="0.25783100780887047"/>
    <n v="3.6096341093241859"/>
    <n v="1"/>
    <n v="368387.318675649"/>
    <n v="9708896.8376580998"/>
    <m/>
    <s v="50├ 60"/>
    <s v="TORA"/>
    <m/>
  </r>
  <r>
    <x v="0"/>
    <n v="17"/>
    <n v="213"/>
    <x v="36"/>
    <x v="36"/>
    <n v="137"/>
    <x v="26"/>
    <n v="21"/>
    <n v="0.14935895634458918"/>
    <n v="2.1955766582654608"/>
    <n v="1"/>
    <n v="368380"/>
    <n v="9708919.6999999899"/>
    <m/>
    <s v="40├ 50"/>
    <s v="TORETE"/>
    <m/>
  </r>
  <r>
    <x v="0"/>
    <n v="17"/>
    <n v="214"/>
    <x v="36"/>
    <x v="36"/>
    <n v="190"/>
    <x v="41"/>
    <n v="20"/>
    <n v="0.28727467228087106"/>
    <n v="4.021845411932194"/>
    <n v="1"/>
    <n v="368380"/>
    <n v="9708919.6999999899"/>
    <m/>
    <s v="60├ 70"/>
    <s v="TORA"/>
    <m/>
  </r>
  <r>
    <x v="0"/>
    <n v="17"/>
    <n v="215"/>
    <x v="39"/>
    <x v="39"/>
    <n v="371"/>
    <x v="92"/>
    <n v="22"/>
    <n v="1.0953122761055785"/>
    <n v="16.867809052025908"/>
    <n v="1"/>
    <n v="368351.7"/>
    <n v="9708945.1999999899"/>
    <m/>
    <s v="110├ 120"/>
    <s v="TORA"/>
    <m/>
  </r>
  <r>
    <x v="0"/>
    <n v="17"/>
    <n v="216"/>
    <x v="15"/>
    <x v="15"/>
    <n v="130"/>
    <x v="0"/>
    <n v="18"/>
    <n v="0.13448592691265157"/>
    <n v="1.6945226790994097"/>
    <n v="1"/>
    <n v="368344.299999999"/>
    <n v="9708935.5999999903"/>
    <m/>
    <s v="40├ 50"/>
    <s v="TORETE"/>
    <m/>
  </r>
  <r>
    <x v="0"/>
    <n v="17"/>
    <n v="217"/>
    <x v="39"/>
    <x v="39"/>
    <n v="412"/>
    <x v="93"/>
    <n v="22"/>
    <n v="1.350779833009534"/>
    <n v="20.802009428346821"/>
    <n v="1"/>
    <n v="368345.4"/>
    <n v="9708938.6999999899"/>
    <m/>
    <s v="130├ 140"/>
    <s v="TORA"/>
    <m/>
  </r>
  <r>
    <x v="0"/>
    <n v="17"/>
    <n v="218"/>
    <x v="46"/>
    <x v="46"/>
    <n v="200"/>
    <x v="14"/>
    <n v="20"/>
    <n v="0.31830988618379064"/>
    <n v="4.4563384065730682"/>
    <n v="1"/>
    <n v="368334.7"/>
    <n v="9708928"/>
    <m/>
    <s v="60├ 70"/>
    <s v="TORA"/>
    <m/>
  </r>
  <r>
    <x v="0"/>
    <n v="17"/>
    <n v="219"/>
    <x v="5"/>
    <x v="5"/>
    <n v="300"/>
    <x v="9"/>
    <n v="22"/>
    <n v="0.7161972439135289"/>
    <n v="11.029437556268345"/>
    <n v="1"/>
    <n v="368265.4"/>
    <n v="9708978.9000000004"/>
    <m/>
    <s v="90├ 100"/>
    <s v="TORA"/>
    <m/>
  </r>
  <r>
    <x v="0"/>
    <n v="17"/>
    <n v="220"/>
    <x v="26"/>
    <x v="26"/>
    <n v="200"/>
    <x v="14"/>
    <n v="21"/>
    <n v="0.31830988618379064"/>
    <n v="4.6791553269017223"/>
    <n v="1"/>
    <n v="368318.5"/>
    <n v="9708975.5"/>
    <m/>
    <s v="60├ 70"/>
    <s v="TORA"/>
    <m/>
  </r>
  <r>
    <x v="0"/>
    <n v="17"/>
    <n v="221"/>
    <x v="26"/>
    <x v="26"/>
    <n v="251"/>
    <x v="91"/>
    <n v="23"/>
    <n v="0.50134602848662491"/>
    <n v="8.0716710586346601"/>
    <n v="1"/>
    <n v="368306.299999999"/>
    <n v="9708981"/>
    <m/>
    <s v="70├ 80"/>
    <s v="TORA"/>
    <m/>
  </r>
  <r>
    <x v="0"/>
    <n v="17"/>
    <n v="222"/>
    <x v="32"/>
    <x v="32"/>
    <n v="192"/>
    <x v="55"/>
    <n v="20"/>
    <n v="0.29335439110698147"/>
    <n v="4.1069614754977399"/>
    <n v="2"/>
    <n v="368268"/>
    <n v="9708980.5999999903"/>
    <m/>
    <s v="60├ 70"/>
    <s v="TORA"/>
    <m/>
  </r>
  <r>
    <x v="0"/>
    <n v="17"/>
    <n v="223"/>
    <x v="26"/>
    <x v="26"/>
    <n v="300"/>
    <x v="9"/>
    <n v="22"/>
    <n v="0.7161972439135289"/>
    <n v="11.029437556268345"/>
    <n v="1"/>
    <n v="368265.4"/>
    <n v="9708978.9000000004"/>
    <m/>
    <s v="90├ 100"/>
    <s v="TORA"/>
    <m/>
  </r>
  <r>
    <x v="0"/>
    <n v="17"/>
    <n v="224"/>
    <x v="40"/>
    <x v="40"/>
    <n v="230"/>
    <x v="40"/>
    <n v="12"/>
    <n v="0.42096482447806327"/>
    <n v="3.5361045256157313"/>
    <n v="1"/>
    <n v="368265"/>
    <n v="9709026.9000000004"/>
    <m/>
    <s v="70├ 80"/>
    <s v="TORA"/>
    <m/>
  </r>
  <r>
    <x v="0"/>
    <n v="17"/>
    <n v="225"/>
    <x v="29"/>
    <x v="29"/>
    <n v="181"/>
    <x v="94"/>
    <n v="16"/>
    <n v="0.26070375453167915"/>
    <n v="2.9198820507548064"/>
    <n v="1"/>
    <n v="368262.7"/>
    <n v="9709028.9000000004"/>
    <m/>
    <s v="50├ 60"/>
    <s v="TORA"/>
    <m/>
  </r>
  <r>
    <x v="0"/>
    <n v="17"/>
    <n v="226"/>
    <x v="6"/>
    <x v="6"/>
    <n v="214"/>
    <x v="95"/>
    <n v="22"/>
    <n v="0.36443298869182189"/>
    <n v="5.612268025854056"/>
    <n v="1"/>
    <n v="368255.4"/>
    <n v="9709020"/>
    <m/>
    <s v="60├ 70"/>
    <s v="TORA"/>
    <m/>
  </r>
  <r>
    <x v="0"/>
    <n v="17"/>
    <n v="227"/>
    <x v="47"/>
    <x v="47"/>
    <n v="212"/>
    <x v="49"/>
    <n v="21"/>
    <n v="0.35765298811610713"/>
    <n v="5.2574989253067743"/>
    <n v="1"/>
    <n v="368242"/>
    <n v="9709045.3000000007"/>
    <m/>
    <s v="60├ 70"/>
    <s v="TORA"/>
    <m/>
  </r>
  <r>
    <x v="0"/>
    <n v="17"/>
    <n v="228"/>
    <x v="29"/>
    <x v="29"/>
    <n v="212"/>
    <x v="49"/>
    <n v="21"/>
    <n v="0.35765298811610713"/>
    <n v="5.2574989253067743"/>
    <n v="1"/>
    <n v="368236.2"/>
    <n v="9709034.4000000004"/>
    <m/>
    <s v="60├ 70"/>
    <s v="TORA"/>
    <m/>
  </r>
  <r>
    <x v="0"/>
    <n v="17"/>
    <n v="229"/>
    <x v="24"/>
    <x v="24"/>
    <n v="200"/>
    <x v="14"/>
    <n v="12"/>
    <n v="0.31830988618379064"/>
    <n v="2.6738030439438414"/>
    <n v="2"/>
    <n v="368166.7"/>
    <n v="9709109.5"/>
    <m/>
    <s v="60├ 70"/>
    <s v="TORA"/>
    <m/>
  </r>
  <r>
    <x v="0"/>
    <n v="17"/>
    <n v="230"/>
    <x v="29"/>
    <x v="29"/>
    <n v="279"/>
    <x v="96"/>
    <n v="21"/>
    <n v="0.61943899626081134"/>
    <n v="9.1057532450339256"/>
    <n v="1"/>
    <n v="368167.7"/>
    <n v="9709105.9000000004"/>
    <m/>
    <s v="80├ 90"/>
    <s v="TORA"/>
    <m/>
  </r>
  <r>
    <x v="0"/>
    <n v="17"/>
    <n v="231"/>
    <x v="48"/>
    <x v="48"/>
    <n v="190"/>
    <x v="41"/>
    <n v="20"/>
    <n v="0.28727467228087106"/>
    <n v="4.021845411932194"/>
    <n v="2"/>
    <n v="368130.5"/>
    <n v="9709129.5999999903"/>
    <m/>
    <s v="60├ 70"/>
    <s v="TORA"/>
    <m/>
  </r>
  <r>
    <x v="0"/>
    <n v="17"/>
    <n v="232"/>
    <x v="19"/>
    <x v="19"/>
    <n v="300"/>
    <x v="9"/>
    <n v="15"/>
    <n v="0.7161972439135289"/>
    <n v="7.5200710610920529"/>
    <n v="1"/>
    <n v="368117"/>
    <n v="9709112.0999999903"/>
    <m/>
    <s v="90├ 100"/>
    <s v="TORA"/>
    <m/>
  </r>
  <r>
    <x v="0"/>
    <n v="18"/>
    <n v="233"/>
    <x v="10"/>
    <x v="10"/>
    <n v="140"/>
    <x v="36"/>
    <n v="23"/>
    <n v="0.15597184423005742"/>
    <n v="2.5111466921039245"/>
    <n v="1"/>
    <n v="368072.5"/>
    <n v="9709073.5"/>
    <m/>
    <s v="40├ 50"/>
    <s v="TORETE"/>
    <m/>
  </r>
  <r>
    <x v="0"/>
    <n v="18"/>
    <n v="234"/>
    <x v="29"/>
    <x v="29"/>
    <n v="400"/>
    <x v="48"/>
    <n v="16"/>
    <n v="1.2732395447351625"/>
    <n v="14.26028290103382"/>
    <n v="1"/>
    <n v="368074"/>
    <n v="9709072.1999999899"/>
    <m/>
    <s v="120├ 130"/>
    <s v="TORA"/>
    <m/>
  </r>
  <r>
    <x v="0"/>
    <n v="18"/>
    <n v="235"/>
    <x v="45"/>
    <x v="45"/>
    <n v="130"/>
    <x v="0"/>
    <n v="21"/>
    <n v="0.13448592691265157"/>
    <n v="1.9769431256159777"/>
    <n v="1"/>
    <n v="368084.5"/>
    <n v="9709090.8000000007"/>
    <m/>
    <s v="40├ 50"/>
    <s v="TORETE"/>
    <m/>
  </r>
  <r>
    <x v="0"/>
    <n v="18"/>
    <n v="236"/>
    <x v="49"/>
    <x v="49"/>
    <n v="200"/>
    <x v="14"/>
    <n v="18"/>
    <n v="0.31830988618379064"/>
    <n v="4.0107045659157619"/>
    <n v="1"/>
    <n v="368088.799999999"/>
    <n v="9709096.4000000004"/>
    <m/>
    <s v="60├ 70"/>
    <s v="TORA"/>
    <m/>
  </r>
  <r>
    <x v="0"/>
    <n v="18"/>
    <n v="237"/>
    <x v="49"/>
    <x v="49"/>
    <n v="182"/>
    <x v="97"/>
    <n v="16"/>
    <n v="0.26359241674879702"/>
    <n v="2.9522350675865265"/>
    <n v="1"/>
    <n v="368092"/>
    <n v="9709098.9000000004"/>
    <m/>
    <s v="50├ 60"/>
    <s v="TORA"/>
    <m/>
  </r>
  <r>
    <x v="0"/>
    <n v="18"/>
    <n v="238"/>
    <x v="29"/>
    <x v="29"/>
    <n v="300"/>
    <x v="9"/>
    <n v="19"/>
    <n v="0.7161972439135289"/>
    <n v="9.5254233440499334"/>
    <n v="1"/>
    <n v="368094.2"/>
    <n v="9709097"/>
    <m/>
    <s v="90├ 100"/>
    <s v="TORA"/>
    <m/>
  </r>
  <r>
    <x v="0"/>
    <n v="18"/>
    <n v="239"/>
    <x v="19"/>
    <x v="19"/>
    <n v="162"/>
    <x v="42"/>
    <n v="15"/>
    <n v="0.20884311632518512"/>
    <n v="2.192852721414444"/>
    <n v="1"/>
    <n v="368077.59999999899"/>
    <n v="9709070.3000000007"/>
    <m/>
    <s v="50├ 60"/>
    <s v="TORA"/>
    <m/>
  </r>
  <r>
    <x v="0"/>
    <n v="18"/>
    <n v="240"/>
    <x v="29"/>
    <x v="29"/>
    <n v="440"/>
    <x v="98"/>
    <n v="17"/>
    <n v="1.5406198491295464"/>
    <n v="18.333376204641599"/>
    <n v="1"/>
    <n v="368077"/>
    <n v="9709069.5"/>
    <m/>
    <s v="140├ 150"/>
    <s v="TORA"/>
    <m/>
  </r>
  <r>
    <x v="0"/>
    <n v="18"/>
    <n v="241"/>
    <x v="50"/>
    <x v="50"/>
    <n v="133"/>
    <x v="17"/>
    <n v="16"/>
    <n v="0.14076458941762685"/>
    <n v="1.5765634014774206"/>
    <n v="1"/>
    <n v="368088"/>
    <n v="9709075.6999999899"/>
    <m/>
    <s v="40├ 50"/>
    <s v="TORETE"/>
    <m/>
  </r>
  <r>
    <x v="0"/>
    <n v="18"/>
    <n v="242"/>
    <x v="24"/>
    <x v="24"/>
    <n v="133"/>
    <x v="17"/>
    <n v="16"/>
    <n v="0.14076458941762685"/>
    <n v="1.5765634014774206"/>
    <n v="1"/>
    <n v="368088"/>
    <n v="9709075.6999999899"/>
    <m/>
    <s v="40├ 50"/>
    <s v="TORETE"/>
    <m/>
  </r>
  <r>
    <x v="0"/>
    <n v="18"/>
    <n v="243"/>
    <x v="39"/>
    <x v="39"/>
    <n v="379"/>
    <x v="99"/>
    <n v="22"/>
    <n v="1.1430587590331469"/>
    <n v="17.603104889110462"/>
    <n v="1"/>
    <n v="368089.2"/>
    <n v="9709064.0999999903"/>
    <m/>
    <s v="120├ 130"/>
    <s v="TORA"/>
    <m/>
  </r>
  <r>
    <x v="0"/>
    <n v="18"/>
    <n v="244"/>
    <x v="29"/>
    <x v="29"/>
    <n v="379"/>
    <x v="99"/>
    <n v="22"/>
    <n v="1.1430587590331469"/>
    <n v="17.603104889110462"/>
    <n v="1"/>
    <n v="368183.2"/>
    <n v="9708974.1999999899"/>
    <m/>
    <s v="120├ 130"/>
    <s v="TORA"/>
    <m/>
  </r>
  <r>
    <x v="0"/>
    <n v="18"/>
    <n v="245"/>
    <x v="26"/>
    <x v="26"/>
    <n v="142"/>
    <x v="19"/>
    <n v="21"/>
    <n v="0.16046001362524887"/>
    <n v="2.3587622002911584"/>
    <n v="1"/>
    <n v="368190.09999999899"/>
    <n v="9708966.6999999899"/>
    <m/>
    <s v="40├ 50"/>
    <s v="TORETE"/>
    <m/>
  </r>
  <r>
    <x v="0"/>
    <n v="18"/>
    <n v="246"/>
    <x v="26"/>
    <x v="26"/>
    <n v="300"/>
    <x v="9"/>
    <n v="23"/>
    <n v="0.7161972439135289"/>
    <n v="11.530775627007815"/>
    <n v="1"/>
    <n v="368213.7"/>
    <n v="9708986.8000000007"/>
    <m/>
    <s v="90├ 100"/>
    <s v="TORA"/>
    <m/>
  </r>
  <r>
    <x v="0"/>
    <n v="18"/>
    <n v="247"/>
    <x v="26"/>
    <x v="26"/>
    <n v="200"/>
    <x v="14"/>
    <n v="20"/>
    <n v="0.31830988618379064"/>
    <n v="4.4563384065730682"/>
    <n v="1"/>
    <n v="368252.4"/>
    <n v="9708955.0999999903"/>
    <m/>
    <s v="60├ 70"/>
    <s v="TORA"/>
    <m/>
  </r>
  <r>
    <x v="0"/>
    <n v="18"/>
    <n v="248"/>
    <x v="10"/>
    <x v="10"/>
    <n v="250"/>
    <x v="46"/>
    <n v="23"/>
    <n v="0.49735919716217297"/>
    <n v="8.0074830743109846"/>
    <n v="1"/>
    <n v="368246.5"/>
    <n v="9708944.1999999899"/>
    <m/>
    <s v="70├ 80"/>
    <s v="TORA"/>
    <m/>
  </r>
  <r>
    <x v="0"/>
    <n v="18"/>
    <n v="249"/>
    <x v="51"/>
    <x v="51"/>
    <n v="312"/>
    <x v="76"/>
    <n v="20"/>
    <n v="0.77463893901687286"/>
    <n v="10.844945146236219"/>
    <n v="1"/>
    <n v="368253.5"/>
    <n v="9708928.5999999903"/>
    <m/>
    <s v="90├ 100"/>
    <s v="TORA"/>
    <m/>
  </r>
  <r>
    <x v="0"/>
    <n v="18"/>
    <n v="250"/>
    <x v="30"/>
    <x v="30"/>
    <n v="313"/>
    <x v="23"/>
    <n v="20"/>
    <n v="0.7796125309884947"/>
    <n v="10.914575433838925"/>
    <n v="1"/>
    <n v="368322.799999999"/>
    <n v="9708899.1999999899"/>
    <m/>
    <s v="90├ 100"/>
    <s v="TORA"/>
    <m/>
  </r>
  <r>
    <x v="0"/>
    <n v="18"/>
    <n v="251"/>
    <x v="30"/>
    <x v="30"/>
    <n v="400"/>
    <x v="48"/>
    <n v="21"/>
    <n v="1.2732395447351625"/>
    <n v="18.716621307606889"/>
    <n v="1"/>
    <n v="368334.5"/>
    <n v="9708840.5"/>
    <m/>
    <s v="120├ 130"/>
    <s v="TORA"/>
    <m/>
  </r>
  <r>
    <x v="0"/>
    <n v="19"/>
    <n v="252"/>
    <x v="10"/>
    <x v="10"/>
    <n v="287"/>
    <x v="78"/>
    <n v="24"/>
    <n v="0.65547167537681639"/>
    <n v="11.011924146330514"/>
    <n v="1"/>
    <n v="368313.19124514202"/>
    <n v="9708803.4250424206"/>
    <m/>
    <s v="90├ 100"/>
    <s v="TORA"/>
    <m/>
  </r>
  <r>
    <x v="0"/>
    <n v="19"/>
    <n v="253"/>
    <x v="52"/>
    <x v="52"/>
    <n v="222"/>
    <x v="6"/>
    <n v="16"/>
    <n v="0.39218961076704845"/>
    <n v="4.3925236405909427"/>
    <n v="2"/>
    <n v="368295.9"/>
    <n v="9708844.5"/>
    <m/>
    <s v="70├ 80"/>
    <s v="TORA"/>
    <m/>
  </r>
  <r>
    <x v="0"/>
    <n v="19"/>
    <n v="254"/>
    <x v="18"/>
    <x v="18"/>
    <n v="173"/>
    <x v="100"/>
    <n v="11"/>
    <n v="0.23816741458986682"/>
    <n v="1.8338890923419742"/>
    <n v="3"/>
    <n v="368268.09999999899"/>
    <n v="9708833"/>
    <m/>
    <s v="50├ 60"/>
    <s v="TORA"/>
    <m/>
  </r>
  <r>
    <x v="0"/>
    <n v="19"/>
    <n v="255"/>
    <x v="5"/>
    <x v="5"/>
    <n v="142"/>
    <x v="19"/>
    <n v="9"/>
    <n v="0.16046001362524887"/>
    <n v="1.0108980858390679"/>
    <n v="2"/>
    <n v="368284.59999999899"/>
    <n v="9708854.5"/>
    <m/>
    <s v="40├ 50"/>
    <s v="TORETE"/>
    <m/>
  </r>
  <r>
    <x v="0"/>
    <n v="19"/>
    <n v="256"/>
    <x v="26"/>
    <x v="26"/>
    <n v="200"/>
    <x v="14"/>
    <n v="18"/>
    <n v="0.31830988618379064"/>
    <n v="4.0107045659157619"/>
    <n v="1"/>
    <n v="368240.2"/>
    <n v="9708867.1999999899"/>
    <m/>
    <s v="60├ 70"/>
    <s v="TORA"/>
    <m/>
  </r>
  <r>
    <x v="0"/>
    <n v="19"/>
    <n v="257"/>
    <x v="30"/>
    <x v="30"/>
    <n v="323"/>
    <x v="101"/>
    <n v="22"/>
    <n v="0.83022380289171738"/>
    <n v="12.785446564532448"/>
    <n v="1"/>
    <n v="368211.59999999899"/>
    <n v="9708923.4000000004"/>
    <m/>
    <s v="100├ 110"/>
    <s v="TORA"/>
    <m/>
  </r>
  <r>
    <x v="0"/>
    <n v="19"/>
    <n v="258"/>
    <x v="29"/>
    <x v="29"/>
    <n v="167"/>
    <x v="102"/>
    <n v="15"/>
    <n v="0.2219336103944935"/>
    <n v="2.3303029091421816"/>
    <n v="1"/>
    <n v="368134.9"/>
    <n v="9708987.5999999903"/>
    <m/>
    <s v="50├ 60"/>
    <s v="TORA"/>
    <m/>
  </r>
  <r>
    <x v="0"/>
    <n v="19"/>
    <n v="259"/>
    <x v="39"/>
    <x v="39"/>
    <n v="420"/>
    <x v="103"/>
    <n v="18"/>
    <n v="1.4037465980705166"/>
    <n v="17.687207135688507"/>
    <n v="1"/>
    <n v="368137.59999999899"/>
    <n v="9709002.5999999903"/>
    <m/>
    <s v="130├ 140"/>
    <s v="TORA"/>
    <m/>
  </r>
  <r>
    <x v="0"/>
    <n v="19"/>
    <n v="260"/>
    <x v="6"/>
    <x v="6"/>
    <n v="310"/>
    <x v="104"/>
    <n v="16"/>
    <n v="0.7647395015565569"/>
    <n v="8.5650824174334375"/>
    <n v="1"/>
    <n v="368116.799999999"/>
    <n v="9708996.9000000004"/>
    <m/>
    <s v="90├ 100"/>
    <s v="TORA"/>
    <m/>
  </r>
  <r>
    <x v="0"/>
    <n v="19"/>
    <n v="261"/>
    <x v="45"/>
    <x v="45"/>
    <n v="246"/>
    <x v="59"/>
    <n v="20"/>
    <n v="0.48157102680745695"/>
    <n v="6.7419943753043974"/>
    <n v="1"/>
    <n v="368115.7"/>
    <n v="9709008.5999999903"/>
    <m/>
    <s v="70├ 80"/>
    <s v="TORA"/>
    <m/>
  </r>
  <r>
    <x v="0"/>
    <n v="19"/>
    <n v="262"/>
    <x v="53"/>
    <x v="53"/>
    <n v="180"/>
    <x v="22"/>
    <n v="16"/>
    <n v="0.25783100780887047"/>
    <n v="2.887707287459349"/>
    <n v="1"/>
    <n v="368089.9"/>
    <n v="9709027.5"/>
    <m/>
    <s v="50├ 60"/>
    <s v="TORA"/>
    <m/>
  </r>
  <r>
    <x v="0"/>
    <n v="19"/>
    <n v="263"/>
    <x v="29"/>
    <x v="29"/>
    <n v="243"/>
    <x v="105"/>
    <n v="18"/>
    <n v="0.46989701173166643"/>
    <n v="5.9207023478189971"/>
    <n v="1"/>
    <n v="368086.2"/>
    <n v="9709030.8000000007"/>
    <m/>
    <s v="70├ 80"/>
    <s v="TORA"/>
    <m/>
  </r>
  <r>
    <x v="0"/>
    <n v="19"/>
    <n v="264"/>
    <x v="29"/>
    <x v="29"/>
    <n v="152"/>
    <x v="35"/>
    <n v="14"/>
    <n v="0.18385579025975748"/>
    <n v="1.8017867445456233"/>
    <n v="1"/>
    <n v="368081.9"/>
    <n v="9709025.1999999899"/>
    <m/>
    <s v="40├ 50"/>
    <s v="TORETE"/>
    <m/>
  </r>
  <r>
    <x v="0"/>
    <n v="19"/>
    <n v="265"/>
    <x v="26"/>
    <x v="26"/>
    <n v="314"/>
    <x v="106"/>
    <n v="24"/>
    <n v="0.78460203845442589"/>
    <n v="13.181314246034354"/>
    <n v="1"/>
    <n v="368073.9"/>
    <n v="9709023"/>
    <m/>
    <s v="90├ 100"/>
    <s v="TORA"/>
    <m/>
  </r>
  <r>
    <x v="0"/>
    <n v="19"/>
    <n v="266"/>
    <x v="29"/>
    <x v="29"/>
    <n v="325"/>
    <x v="107"/>
    <n v="18"/>
    <n v="0.84053704320407219"/>
    <n v="10.59076674437131"/>
    <n v="2"/>
    <n v="368065.9"/>
    <n v="9709012.5999999903"/>
    <m/>
    <s v="100├ 110"/>
    <s v="TORA"/>
    <m/>
  </r>
  <r>
    <x v="0"/>
    <n v="19"/>
    <n v="267"/>
    <x v="3"/>
    <x v="3"/>
    <n v="243"/>
    <x v="105"/>
    <n v="20"/>
    <n v="0.46989701173166643"/>
    <n v="6.5785581642433293"/>
    <n v="2"/>
    <n v="368052.4"/>
    <n v="9709024.5999999903"/>
    <m/>
    <s v="70├ 80"/>
    <s v="TORA"/>
    <m/>
  </r>
  <r>
    <x v="0"/>
    <n v="19"/>
    <n v="268"/>
    <x v="29"/>
    <x v="29"/>
    <n v="342"/>
    <x v="51"/>
    <n v="17"/>
    <n v="0.93076993819002241"/>
    <n v="11.076162264461267"/>
    <n v="2"/>
    <n v="368055.799999999"/>
    <n v="9709032.3000000007"/>
    <m/>
    <s v="100├ 110"/>
    <s v="TORA"/>
    <m/>
  </r>
  <r>
    <x v="0"/>
    <n v="19"/>
    <n v="269"/>
    <x v="1"/>
    <x v="1"/>
    <n v="250"/>
    <x v="46"/>
    <n v="18"/>
    <n v="0.49735919716217297"/>
    <n v="6.2667258842433791"/>
    <n v="1"/>
    <n v="368058.9"/>
    <n v="9709036.3000000007"/>
    <m/>
    <s v="70├ 80"/>
    <s v="TORA"/>
    <m/>
  </r>
  <r>
    <x v="0"/>
    <n v="19"/>
    <n v="270"/>
    <x v="10"/>
    <x v="10"/>
    <n v="348"/>
    <x v="108"/>
    <n v="25"/>
    <n v="0.96371501141004479"/>
    <n v="16.865012699675781"/>
    <n v="1"/>
    <n v="368067.5"/>
    <n v="9709047.5"/>
    <m/>
    <s v="110├ 120"/>
    <s v="TORA"/>
    <m/>
  </r>
  <r>
    <x v="0"/>
    <n v="19"/>
    <n v="271"/>
    <x v="29"/>
    <x v="29"/>
    <n v="370"/>
    <x v="43"/>
    <n v="20"/>
    <n v="1.0894155854640235"/>
    <n v="15.251818196496329"/>
    <n v="1"/>
    <n v="368061.799999999"/>
    <n v="9709056.5"/>
    <m/>
    <s v="110├ 120"/>
    <s v="TORA"/>
    <m/>
  </r>
  <r>
    <x v="0"/>
    <n v="19"/>
    <n v="272"/>
    <x v="5"/>
    <x v="5"/>
    <n v="300"/>
    <x v="9"/>
    <n v="18"/>
    <n v="0.7161972439135289"/>
    <n v="9.0240852733104635"/>
    <n v="1"/>
    <n v="368060.9"/>
    <n v="9709077.0999999903"/>
    <m/>
    <s v="90├ 100"/>
    <s v="TORA"/>
    <m/>
  </r>
  <r>
    <x v="0"/>
    <n v="19"/>
    <n v="273"/>
    <x v="54"/>
    <x v="54"/>
    <n v="228"/>
    <x v="8"/>
    <n v="16"/>
    <n v="0.41367552808445446"/>
    <n v="4.6331659145458897"/>
    <n v="1"/>
    <n v="368040"/>
    <n v="9709069.1999999899"/>
    <m/>
    <s v="70├ 80"/>
    <s v="TORA"/>
    <m/>
  </r>
  <r>
    <x v="0"/>
    <n v="19"/>
    <n v="274"/>
    <x v="26"/>
    <x v="26"/>
    <n v="200"/>
    <x v="14"/>
    <n v="18"/>
    <n v="0.31830988618379064"/>
    <n v="4.0107045659157619"/>
    <n v="1"/>
    <n v="368039.299999999"/>
    <n v="9709076.5"/>
    <m/>
    <s v="60├ 70"/>
    <s v="TORA"/>
    <m/>
  </r>
  <r>
    <x v="0"/>
    <n v="19"/>
    <n v="275"/>
    <x v="1"/>
    <x v="1"/>
    <n v="143"/>
    <x v="15"/>
    <n v="15"/>
    <n v="0.1627279715643084"/>
    <n v="1.7086437014252382"/>
    <n v="1"/>
    <n v="368022.299999999"/>
    <n v="9709067.4000000004"/>
    <m/>
    <s v="40├ 50"/>
    <s v="TORETE"/>
    <m/>
  </r>
  <r>
    <x v="0"/>
    <n v="19"/>
    <n v="276"/>
    <x v="26"/>
    <x v="26"/>
    <n v="250"/>
    <x v="46"/>
    <n v="23"/>
    <n v="0.49735919716217297"/>
    <n v="8.0074830743109846"/>
    <n v="1"/>
    <n v="368022.7"/>
    <n v="9709071.1999999899"/>
    <m/>
    <s v="70├ 80"/>
    <s v="TORA"/>
    <m/>
  </r>
  <r>
    <x v="0"/>
    <n v="19"/>
    <n v="277"/>
    <x v="29"/>
    <x v="29"/>
    <n v="290"/>
    <x v="90"/>
    <n v="18"/>
    <n v="0.6692465357014199"/>
    <n v="8.4325063498378903"/>
    <n v="2"/>
    <n v="368035.4"/>
    <n v="9709096"/>
    <m/>
    <s v="90├ 100"/>
    <s v="TORA"/>
    <m/>
  </r>
  <r>
    <x v="0"/>
    <n v="19"/>
    <n v="278"/>
    <x v="26"/>
    <x v="26"/>
    <n v="190"/>
    <x v="41"/>
    <n v="17"/>
    <n v="0.28727467228087106"/>
    <n v="3.4185686001423652"/>
    <n v="1"/>
    <n v="368009.799999999"/>
    <n v="9709062.5"/>
    <m/>
    <s v="60├ 70"/>
    <s v="TORA"/>
    <m/>
  </r>
  <r>
    <x v="0"/>
    <n v="20"/>
    <n v="279"/>
    <x v="17"/>
    <x v="17"/>
    <n v="130"/>
    <x v="0"/>
    <n v="13"/>
    <n v="0.13448592691265157"/>
    <n v="1.2238219349051291"/>
    <n v="2"/>
    <n v="367981.9"/>
    <n v="9709035.8000000007"/>
    <m/>
    <s v="40├ 50"/>
    <s v="TORETE"/>
    <m/>
  </r>
  <r>
    <x v="0"/>
    <n v="20"/>
    <n v="280"/>
    <x v="41"/>
    <x v="41"/>
    <n v="187"/>
    <x v="63"/>
    <n v="15"/>
    <n v="0.27827446024902436"/>
    <n v="2.9218818326147558"/>
    <n v="1"/>
    <n v="368007.59999999899"/>
    <n v="9709039.8000000007"/>
    <m/>
    <s v="50├ 60"/>
    <s v="TORA"/>
    <m/>
  </r>
  <r>
    <x v="0"/>
    <n v="20"/>
    <n v="281"/>
    <x v="29"/>
    <x v="29"/>
    <n v="295"/>
    <x v="109"/>
    <n v="14"/>
    <n v="0.69252294612860965"/>
    <n v="6.7867248720603746"/>
    <n v="2"/>
    <n v="368010.09999999899"/>
    <n v="9709034.9000000004"/>
    <m/>
    <s v="90├ 100"/>
    <s v="TORA"/>
    <m/>
  </r>
  <r>
    <x v="0"/>
    <n v="20"/>
    <n v="282"/>
    <x v="29"/>
    <x v="29"/>
    <n v="172"/>
    <x v="58"/>
    <n v="14"/>
    <n v="0.23542199182153159"/>
    <n v="2.3071355198510095"/>
    <n v="1"/>
    <n v="368003.09999999899"/>
    <n v="9709014.3000000007"/>
    <m/>
    <s v="50├ 60"/>
    <s v="TORA"/>
    <m/>
  </r>
  <r>
    <x v="0"/>
    <n v="20"/>
    <n v="283"/>
    <x v="30"/>
    <x v="30"/>
    <n v="180"/>
    <x v="22"/>
    <n v="17"/>
    <n v="0.25783100780887047"/>
    <n v="3.0681889929255584"/>
    <n v="1"/>
    <n v="368001.299999999"/>
    <n v="9709011.9000000004"/>
    <m/>
    <s v="50├ 60"/>
    <s v="TORA"/>
    <m/>
  </r>
  <r>
    <x v="0"/>
    <n v="20"/>
    <n v="284"/>
    <x v="5"/>
    <x v="5"/>
    <n v="345"/>
    <x v="110"/>
    <n v="18"/>
    <n v="0.94717085507564203"/>
    <n v="11.934352773953087"/>
    <n v="1"/>
    <n v="368009.4"/>
    <n v="9709005.4000000004"/>
    <m/>
    <s v="100├ 110"/>
    <s v="TORA"/>
    <m/>
  </r>
  <r>
    <x v="0"/>
    <n v="20"/>
    <n v="285"/>
    <x v="18"/>
    <x v="18"/>
    <n v="180"/>
    <x v="22"/>
    <n v="9"/>
    <n v="0.25783100780887047"/>
    <n v="1.6243353491958838"/>
    <n v="3"/>
    <n v="368012.299999999"/>
    <n v="9708996"/>
    <m/>
    <s v="50├ 60"/>
    <s v="TORA"/>
    <m/>
  </r>
  <r>
    <x v="0"/>
    <n v="20"/>
    <n v="286"/>
    <x v="29"/>
    <x v="29"/>
    <n v="300"/>
    <x v="9"/>
    <n v="18"/>
    <n v="0.7161972439135289"/>
    <n v="9.0240852733104635"/>
    <n v="1"/>
    <n v="368030.5"/>
    <n v="9708992.5999999903"/>
    <m/>
    <s v="90├ 100"/>
    <s v="TORA"/>
    <m/>
  </r>
  <r>
    <x v="0"/>
    <n v="20"/>
    <n v="287"/>
    <x v="19"/>
    <x v="19"/>
    <n v="210"/>
    <x v="87"/>
    <n v="16"/>
    <n v="0.35093664951762915"/>
    <n v="3.930490474597446"/>
    <n v="1"/>
    <n v="368035.5"/>
    <n v="9708990.8000000007"/>
    <m/>
    <s v="60├ 70"/>
    <s v="TORA"/>
    <m/>
  </r>
  <r>
    <x v="0"/>
    <n v="20"/>
    <n v="288"/>
    <x v="7"/>
    <x v="7"/>
    <n v="173"/>
    <x v="100"/>
    <n v="16"/>
    <n v="0.23816741458986682"/>
    <n v="2.6674750434065082"/>
    <n v="2"/>
    <n v="368033.09999999899"/>
    <n v="9708987.5999999903"/>
    <m/>
    <s v="50├ 60"/>
    <s v="TORA"/>
    <m/>
  </r>
  <r>
    <x v="0"/>
    <n v="20"/>
    <n v="289"/>
    <x v="19"/>
    <x v="19"/>
    <n v="210"/>
    <x v="87"/>
    <n v="16"/>
    <n v="0.35093664951762915"/>
    <n v="3.930490474597446"/>
    <n v="1"/>
    <n v="368035.5"/>
    <n v="9708990.8000000007"/>
    <m/>
    <s v="60├ 70"/>
    <s v="TORA"/>
    <m/>
  </r>
  <r>
    <x v="0"/>
    <n v="20"/>
    <n v="290"/>
    <x v="55"/>
    <x v="55"/>
    <n v="154"/>
    <x v="111"/>
    <n v="20"/>
    <n v="0.18872593151836947"/>
    <n v="2.6421630412571724"/>
    <n v="1"/>
    <n v="368064.09999999899"/>
    <n v="9708978.9000000004"/>
    <m/>
    <s v="40├ 50"/>
    <s v="TORETE"/>
    <m/>
  </r>
  <r>
    <x v="0"/>
    <n v="20"/>
    <n v="291"/>
    <x v="19"/>
    <x v="19"/>
    <n v="145"/>
    <x v="112"/>
    <n v="14"/>
    <n v="0.16731163392535497"/>
    <n v="1.6396540124684784"/>
    <n v="2"/>
    <n v="368073.4"/>
    <n v="9708974.5999999903"/>
    <m/>
    <s v="40├ 50"/>
    <s v="TORETE"/>
    <m/>
  </r>
  <r>
    <x v="0"/>
    <n v="20"/>
    <n v="292"/>
    <x v="24"/>
    <x v="24"/>
    <n v="153"/>
    <x v="73"/>
    <n v="15"/>
    <n v="0.18628290314190887"/>
    <n v="1.9559704829900428"/>
    <n v="1"/>
    <n v="368068"/>
    <n v="9708959.3000000007"/>
    <m/>
    <s v="40├ 50"/>
    <s v="TORETE"/>
    <m/>
  </r>
  <r>
    <x v="0"/>
    <n v="20"/>
    <n v="293"/>
    <x v="26"/>
    <x v="26"/>
    <n v="208"/>
    <x v="113"/>
    <n v="20"/>
    <n v="0.34428397289638796"/>
    <n v="4.8199756205494309"/>
    <n v="1"/>
    <n v="368065.299999999"/>
    <n v="9708950.9000000004"/>
    <m/>
    <s v="60├ 70"/>
    <s v="TORA"/>
    <m/>
  </r>
  <r>
    <x v="0"/>
    <n v="20"/>
    <n v="294"/>
    <x v="39"/>
    <x v="39"/>
    <n v="300"/>
    <x v="9"/>
    <n v="22"/>
    <n v="0.7161972439135289"/>
    <n v="11.029437556268345"/>
    <n v="1"/>
    <n v="368065.59999999899"/>
    <n v="9708948"/>
    <m/>
    <s v="90├ 100"/>
    <s v="TORA"/>
    <m/>
  </r>
  <r>
    <x v="0"/>
    <n v="20"/>
    <n v="295"/>
    <x v="19"/>
    <x v="19"/>
    <n v="323"/>
    <x v="101"/>
    <n v="14"/>
    <n v="0.83022380289171738"/>
    <n v="8.1361932683388289"/>
    <n v="2"/>
    <n v="368074.7"/>
    <n v="9708946.6999999899"/>
    <m/>
    <s v="100├ 110"/>
    <s v="TORA"/>
    <m/>
  </r>
  <r>
    <x v="0"/>
    <n v="20"/>
    <n v="296"/>
    <x v="24"/>
    <x v="24"/>
    <n v="155"/>
    <x v="67"/>
    <n v="15"/>
    <n v="0.19118487538913922"/>
    <n v="2.0074411915859618"/>
    <n v="1"/>
    <n v="368077.4"/>
    <n v="9708935.4000000004"/>
    <m/>
    <s v="40├ 50"/>
    <s v="TORETE"/>
    <m/>
  </r>
  <r>
    <x v="0"/>
    <n v="20"/>
    <n v="297"/>
    <x v="19"/>
    <x v="19"/>
    <n v="355"/>
    <x v="114"/>
    <n v="18"/>
    <n v="1.0028750851578057"/>
    <n v="12.63622607298835"/>
    <n v="1"/>
    <n v="368101.5"/>
    <n v="9708945.5999999903"/>
    <m/>
    <s v="110├ 120"/>
    <s v="TORA"/>
    <m/>
  </r>
  <r>
    <x v="0"/>
    <n v="20"/>
    <n v="298"/>
    <x v="5"/>
    <x v="5"/>
    <n v="300"/>
    <x v="9"/>
    <n v="17"/>
    <n v="0.7161972439135289"/>
    <n v="8.5227472025709936"/>
    <n v="1"/>
    <n v="368106.4"/>
    <n v="9708952"/>
    <m/>
    <s v="90├ 100"/>
    <s v="TORA"/>
    <m/>
  </r>
  <r>
    <x v="0"/>
    <n v="20"/>
    <n v="299"/>
    <x v="24"/>
    <x v="24"/>
    <n v="210"/>
    <x v="87"/>
    <n v="18"/>
    <n v="0.35093664951762915"/>
    <n v="4.4218017839221266"/>
    <n v="1"/>
    <n v="368122.799999999"/>
    <n v="9708924"/>
    <m/>
    <s v="60├ 70"/>
    <s v="TORA"/>
    <m/>
  </r>
  <r>
    <x v="0"/>
    <n v="20"/>
    <n v="300"/>
    <x v="32"/>
    <x v="32"/>
    <n v="153"/>
    <x v="73"/>
    <n v="15"/>
    <n v="0.18628290314190887"/>
    <n v="1.9559704829900428"/>
    <n v="1"/>
    <n v="368113.59999999899"/>
    <n v="9708912.0999999903"/>
    <m/>
    <s v="40├ 50"/>
    <s v="TORETE"/>
    <m/>
  </r>
  <r>
    <x v="0"/>
    <n v="20"/>
    <n v="301"/>
    <x v="5"/>
    <x v="5"/>
    <n v="172"/>
    <x v="58"/>
    <n v="15"/>
    <n v="0.23542199182153159"/>
    <n v="2.4719309141260815"/>
    <n v="1"/>
    <n v="368113.59999999899"/>
    <n v="9708912.0999999903"/>
    <m/>
    <s v="50├ 60"/>
    <s v="TORA"/>
    <m/>
  </r>
  <r>
    <x v="0"/>
    <n v="20"/>
    <n v="302"/>
    <x v="41"/>
    <x v="41"/>
    <n v="147"/>
    <x v="115"/>
    <n v="14"/>
    <n v="0.1719589582636383"/>
    <n v="1.6851977909836553"/>
    <n v="1"/>
    <n v="368128.59999999899"/>
    <n v="9708898.8000000007"/>
    <m/>
    <s v="40├ 50"/>
    <s v="TORETE"/>
    <m/>
  </r>
  <r>
    <x v="0"/>
    <n v="20"/>
    <n v="303"/>
    <x v="24"/>
    <x v="24"/>
    <n v="216"/>
    <x v="116"/>
    <n v="13"/>
    <n v="0.37127665124477338"/>
    <n v="3.3786175263274378"/>
    <n v="2"/>
    <n v="368132.7"/>
    <n v="9708891"/>
    <m/>
    <s v="60├ 70"/>
    <s v="TORA"/>
    <m/>
  </r>
  <r>
    <x v="0"/>
    <n v="20"/>
    <n v="304"/>
    <x v="5"/>
    <x v="5"/>
    <n v="311"/>
    <x v="33"/>
    <n v="17"/>
    <n v="0.76968126253956048"/>
    <n v="9.1592070242207697"/>
    <n v="2"/>
    <n v="368143.4"/>
    <n v="9708901.6999999899"/>
    <m/>
    <s v="90├ 100"/>
    <s v="TORA"/>
    <m/>
  </r>
  <r>
    <x v="0"/>
    <n v="20"/>
    <n v="305"/>
    <x v="54"/>
    <x v="54"/>
    <n v="128"/>
    <x v="11"/>
    <n v="14"/>
    <n v="0.13037972938088066"/>
    <n v="1.2777213479326304"/>
    <n v="1"/>
    <n v="368141.7"/>
    <n v="9708891.1999999899"/>
    <m/>
    <s v="40├ 50"/>
    <s v="TORETE"/>
    <m/>
  </r>
  <r>
    <x v="0"/>
    <n v="20"/>
    <n v="306"/>
    <x v="30"/>
    <x v="30"/>
    <n v="200"/>
    <x v="14"/>
    <n v="18"/>
    <n v="0.31830988618379064"/>
    <n v="4.0107045659157619"/>
    <n v="1"/>
    <n v="368146.59999999899"/>
    <n v="9708889.4000000004"/>
    <m/>
    <s v="60├ 70"/>
    <s v="TORA"/>
    <m/>
  </r>
  <r>
    <x v="0"/>
    <n v="20"/>
    <n v="307"/>
    <x v="56"/>
    <x v="56"/>
    <n v="248"/>
    <x v="117"/>
    <n v="23"/>
    <n v="0.48943328099619665"/>
    <n v="7.8798758240387663"/>
    <n v="1"/>
    <n v="368149.7"/>
    <n v="9708893.4000000004"/>
    <m/>
    <s v="70├ 80"/>
    <s v="TORA"/>
    <m/>
  </r>
  <r>
    <x v="0"/>
    <n v="20"/>
    <n v="308"/>
    <x v="26"/>
    <x v="26"/>
    <n v="150"/>
    <x v="37"/>
    <n v="22"/>
    <n v="0.17904931097838223"/>
    <n v="2.7573593890670862"/>
    <n v="1"/>
    <n v="368203.7"/>
    <n v="9708827.1999999899"/>
    <m/>
    <s v="40├ 50"/>
    <s v="TORETE"/>
    <m/>
  </r>
  <r>
    <x v="0"/>
    <n v="20"/>
    <n v="309"/>
    <x v="10"/>
    <x v="10"/>
    <n v="296"/>
    <x v="118"/>
    <n v="24"/>
    <n v="0.697225974696975"/>
    <n v="11.713396374909179"/>
    <n v="1"/>
    <n v="368207.799999999"/>
    <n v="9708827.5999999903"/>
    <m/>
    <s v="90├ 100"/>
    <s v="TORA"/>
    <m/>
  </r>
  <r>
    <x v="0"/>
    <n v="20"/>
    <n v="310"/>
    <x v="19"/>
    <x v="19"/>
    <n v="410"/>
    <x v="119"/>
    <n v="20"/>
    <n v="1.3376972966873806"/>
    <n v="18.727762153623328"/>
    <n v="1"/>
    <n v="368241.2"/>
    <n v="9708794"/>
    <m/>
    <s v="130├ 140"/>
    <s v="TORA"/>
    <m/>
  </r>
  <r>
    <x v="0"/>
    <n v="20"/>
    <n v="311"/>
    <x v="30"/>
    <x v="30"/>
    <n v="216"/>
    <x v="116"/>
    <n v="22"/>
    <n v="0.37127665124477338"/>
    <n v="5.7176604291695092"/>
    <n v="1"/>
    <n v="368286.67411552998"/>
    <n v="9708766.0599961504"/>
    <m/>
    <s v="60├ 70"/>
    <s v="TORA"/>
    <m/>
  </r>
  <r>
    <x v="0"/>
    <n v="21"/>
    <n v="312"/>
    <x v="57"/>
    <x v="57"/>
    <n v="236"/>
    <x v="120"/>
    <n v="18"/>
    <n v="0.44321468552231019"/>
    <n v="5.5845050375811081"/>
    <n v="1"/>
    <n v="368255.335689625"/>
    <n v="9708722.6683295108"/>
    <m/>
    <s v="70├ 80"/>
    <s v="TORA"/>
    <m/>
  </r>
  <r>
    <x v="0"/>
    <n v="21"/>
    <n v="313"/>
    <x v="5"/>
    <x v="5"/>
    <n v="296"/>
    <x v="118"/>
    <n v="14"/>
    <n v="0.697225974696975"/>
    <n v="6.8328145520303547"/>
    <n v="2"/>
    <n v="368232.5"/>
    <n v="9708737.1999999899"/>
    <m/>
    <s v="90├ 100"/>
    <s v="TORA"/>
    <m/>
  </r>
  <r>
    <x v="0"/>
    <n v="21"/>
    <n v="314"/>
    <x v="18"/>
    <x v="18"/>
    <n v="228"/>
    <x v="8"/>
    <n v="9"/>
    <n v="0.41367552808445446"/>
    <n v="2.606155826932063"/>
    <n v="3"/>
    <n v="368216"/>
    <n v="9708745.1999999899"/>
    <m/>
    <s v="70├ 80"/>
    <s v="TORA"/>
    <m/>
  </r>
  <r>
    <x v="0"/>
    <n v="21"/>
    <n v="315"/>
    <x v="39"/>
    <x v="39"/>
    <n v="340"/>
    <x v="121"/>
    <n v="23"/>
    <n v="0.91991557107115518"/>
    <n v="14.810640694245597"/>
    <n v="1"/>
    <n v="368193.799999999"/>
    <n v="9708768.9000000004"/>
    <m/>
    <s v="100├ 110"/>
    <s v="TORA"/>
    <m/>
  </r>
  <r>
    <x v="0"/>
    <n v="21"/>
    <n v="316"/>
    <x v="19"/>
    <x v="19"/>
    <n v="322"/>
    <x v="77"/>
    <n v="18"/>
    <n v="0.82509105597700383"/>
    <n v="10.396147305310247"/>
    <n v="1"/>
    <n v="368195"/>
    <n v="9708770.5"/>
    <m/>
    <s v="100├ 110"/>
    <s v="TORA"/>
    <m/>
  </r>
  <r>
    <x v="0"/>
    <n v="21"/>
    <n v="317"/>
    <x v="58"/>
    <x v="58"/>
    <n v="150"/>
    <x v="37"/>
    <n v="14"/>
    <n v="0.17904931097838223"/>
    <n v="1.7546832475881458"/>
    <n v="1"/>
    <n v="368203"/>
    <n v="9708780.9000000004"/>
    <m/>
    <s v="40├ 50"/>
    <s v="TORETE"/>
    <m/>
  </r>
  <r>
    <x v="0"/>
    <n v="21"/>
    <n v="318"/>
    <x v="19"/>
    <x v="19"/>
    <n v="153"/>
    <x v="73"/>
    <n v="13"/>
    <n v="0.18628290314190887"/>
    <n v="1.6951744185913709"/>
    <n v="1"/>
    <n v="368202"/>
    <n v="9708784.4000000004"/>
    <m/>
    <s v="40├ 50"/>
    <s v="TORETE"/>
    <m/>
  </r>
  <r>
    <x v="0"/>
    <n v="21"/>
    <n v="319"/>
    <x v="19"/>
    <x v="19"/>
    <n v="206"/>
    <x v="122"/>
    <n v="17"/>
    <n v="0.33769495825238349"/>
    <n v="4.0185700032033633"/>
    <n v="1"/>
    <n v="368206.59999999899"/>
    <n v="9708793.8000000007"/>
    <m/>
    <s v="60├ 70"/>
    <s v="TORA"/>
    <m/>
  </r>
  <r>
    <x v="0"/>
    <n v="21"/>
    <n v="320"/>
    <x v="39"/>
    <x v="39"/>
    <n v="415"/>
    <x v="123"/>
    <n v="22"/>
    <n v="1.3705230037000837"/>
    <n v="21.106054256981288"/>
    <n v="1"/>
    <n v="368176.9"/>
    <n v="9708796"/>
    <m/>
    <s v="130├ 140"/>
    <s v="TORA"/>
    <m/>
  </r>
  <r>
    <x v="0"/>
    <n v="21"/>
    <n v="321"/>
    <x v="59"/>
    <x v="59"/>
    <n v="176"/>
    <x v="124"/>
    <n v="16"/>
    <n v="0.24649917586072753"/>
    <n v="2.7607907696401481"/>
    <n v="1"/>
    <n v="368156.9"/>
    <n v="9708811.0999999903"/>
    <m/>
    <s v="50├ 60"/>
    <s v="TORA"/>
    <m/>
  </r>
  <r>
    <x v="0"/>
    <n v="21"/>
    <n v="322"/>
    <x v="39"/>
    <x v="39"/>
    <n v="238"/>
    <x v="125"/>
    <n v="20"/>
    <n v="0.45075862982486603"/>
    <n v="6.3106208175481244"/>
    <n v="1"/>
    <n v="368130.59999999899"/>
    <n v="9708821.0999999903"/>
    <m/>
    <s v="70├ 80"/>
    <s v="TORA"/>
    <m/>
  </r>
  <r>
    <x v="0"/>
    <n v="21"/>
    <n v="323"/>
    <x v="26"/>
    <x v="26"/>
    <n v="410"/>
    <x v="119"/>
    <n v="23"/>
    <n v="1.3376972966873806"/>
    <n v="21.536926476666828"/>
    <n v="1"/>
    <n v="368127.59999999899"/>
    <n v="9708874.6999999899"/>
    <m/>
    <s v="130├ 140"/>
    <s v="TORA"/>
    <m/>
  </r>
  <r>
    <x v="0"/>
    <n v="21"/>
    <n v="324"/>
    <x v="21"/>
    <x v="21"/>
    <n v="200"/>
    <x v="14"/>
    <n v="18"/>
    <n v="0.31830988618379064"/>
    <n v="4.0107045659157619"/>
    <n v="1"/>
    <n v="368081.2"/>
    <n v="9708865"/>
    <m/>
    <s v="60├ 70"/>
    <s v="TORA"/>
    <m/>
  </r>
  <r>
    <x v="0"/>
    <n v="21"/>
    <n v="325"/>
    <x v="30"/>
    <x v="30"/>
    <n v="220"/>
    <x v="68"/>
    <n v="18"/>
    <n v="0.3851549622823866"/>
    <n v="4.8529525247580709"/>
    <n v="1"/>
    <n v="368078.59999999899"/>
    <n v="9708914.1999999899"/>
    <m/>
    <s v="70├ 80"/>
    <s v="TORA"/>
    <m/>
  </r>
  <r>
    <x v="0"/>
    <n v="21"/>
    <n v="326"/>
    <x v="5"/>
    <x v="5"/>
    <n v="140"/>
    <x v="36"/>
    <n v="12"/>
    <n v="0.15597184423005742"/>
    <n v="1.3101634915324822"/>
    <n v="2"/>
    <n v="368057.2"/>
    <n v="9708922.4000000004"/>
    <m/>
    <s v="40├ 50"/>
    <s v="TORETE"/>
    <m/>
  </r>
  <r>
    <x v="0"/>
    <n v="21"/>
    <n v="327"/>
    <x v="32"/>
    <x v="32"/>
    <n v="174"/>
    <x v="126"/>
    <n v="15"/>
    <n v="0.2409287528525112"/>
    <n v="2.5297519049513673"/>
    <n v="1"/>
    <n v="368053.799999999"/>
    <n v="9708922.8000000007"/>
    <m/>
    <s v="50├ 60"/>
    <s v="TORA"/>
    <m/>
  </r>
  <r>
    <x v="0"/>
    <n v="21"/>
    <n v="328"/>
    <x v="39"/>
    <x v="39"/>
    <n v="183"/>
    <x v="127"/>
    <n v="17"/>
    <n v="0.26649699446022412"/>
    <n v="3.1713142340766671"/>
    <n v="1"/>
    <n v="367984.09999999899"/>
    <n v="9708955.1999999899"/>
    <m/>
    <s v="50├ 60"/>
    <s v="TORA"/>
    <m/>
  </r>
  <r>
    <x v="0"/>
    <n v="21"/>
    <n v="329"/>
    <x v="19"/>
    <x v="19"/>
    <n v="287"/>
    <x v="78"/>
    <n v="20"/>
    <n v="0.65547167537681639"/>
    <n v="9.1766034552754281"/>
    <n v="1"/>
    <n v="368000.299999999"/>
    <n v="9708996.4000000004"/>
    <m/>
    <s v="90├ 100"/>
    <s v="TORA"/>
    <m/>
  </r>
  <r>
    <x v="0"/>
    <n v="21"/>
    <n v="330"/>
    <x v="5"/>
    <x v="5"/>
    <n v="148"/>
    <x v="128"/>
    <n v="15"/>
    <n v="0.17430649367424375"/>
    <n v="1.8302181835795592"/>
    <n v="2"/>
    <n v="367984.799999999"/>
    <n v="9709013.5999999903"/>
    <m/>
    <s v="40├ 50"/>
    <s v="TORETE"/>
    <m/>
  </r>
  <r>
    <x v="0"/>
    <n v="21"/>
    <n v="331"/>
    <x v="19"/>
    <x v="19"/>
    <n v="255"/>
    <x v="129"/>
    <n v="17"/>
    <n v="0.51745250872752468"/>
    <n v="6.1576848538575435"/>
    <n v="1"/>
    <n v="367980.5"/>
    <n v="9709008"/>
    <m/>
    <s v="80├ 90"/>
    <s v="TORA"/>
    <m/>
  </r>
  <r>
    <x v="0"/>
    <n v="21"/>
    <n v="332"/>
    <x v="60"/>
    <x v="60"/>
    <n v="390"/>
    <x v="130"/>
    <n v="14"/>
    <n v="1.2103733422138641"/>
    <n v="11.861658753695869"/>
    <n v="3"/>
    <n v="367964.4"/>
    <n v="9709011.5999999903"/>
    <m/>
    <s v="120├ 130"/>
    <s v="TORA"/>
    <m/>
  </r>
  <r>
    <x v="0"/>
    <n v="21"/>
    <n v="333"/>
    <x v="39"/>
    <x v="39"/>
    <n v="338"/>
    <x v="131"/>
    <n v="23"/>
    <n v="0.90912486592952468"/>
    <n v="14.636910341465347"/>
    <n v="2"/>
    <n v="367948.2"/>
    <n v="9709023.3000000007"/>
    <m/>
    <s v="100├ 110"/>
    <s v="TORA"/>
    <m/>
  </r>
  <r>
    <x v="0"/>
    <n v="21"/>
    <n v="334"/>
    <x v="30"/>
    <x v="30"/>
    <n v="203"/>
    <x v="56"/>
    <n v="18"/>
    <n v="0.32793080249369577"/>
    <n v="4.1319281114205664"/>
    <n v="1"/>
    <n v="367930.4"/>
    <n v="9709008.3000000007"/>
    <m/>
    <s v="60├ 70"/>
    <s v="TORA"/>
    <m/>
  </r>
  <r>
    <x v="0"/>
    <n v="21"/>
    <n v="335"/>
    <x v="29"/>
    <x v="29"/>
    <n v="287"/>
    <x v="78"/>
    <n v="22"/>
    <n v="0.65547167537681639"/>
    <n v="10.094263800802972"/>
    <n v="1"/>
    <n v="367951.4"/>
    <n v="9709040.5999999903"/>
    <m/>
    <s v="90├ 100"/>
    <s v="TORA"/>
    <m/>
  </r>
  <r>
    <x v="0"/>
    <n v="21"/>
    <n v="336"/>
    <x v="29"/>
    <x v="29"/>
    <n v="183"/>
    <x v="127"/>
    <n v="16"/>
    <n v="0.26649699446022412"/>
    <n v="2.9847663379545102"/>
    <n v="1"/>
    <n v="367918.5"/>
    <n v="9709025.5999999903"/>
    <m/>
    <s v="50├ 60"/>
    <s v="TORA"/>
    <m/>
  </r>
  <r>
    <x v="0"/>
    <n v="22"/>
    <n v="337"/>
    <x v="24"/>
    <x v="24"/>
    <n v="238"/>
    <x v="125"/>
    <n v="19"/>
    <n v="0.45075862982486603"/>
    <n v="5.9950897766707172"/>
    <n v="1"/>
    <n v="367896.59999999899"/>
    <n v="9708989.1999999899"/>
    <m/>
    <s v="70├ 80"/>
    <s v="TORA"/>
    <m/>
  </r>
  <r>
    <x v="0"/>
    <n v="22"/>
    <n v="338"/>
    <x v="18"/>
    <x v="18"/>
    <n v="210"/>
    <x v="87"/>
    <n v="12"/>
    <n v="0.35093664951762915"/>
    <n v="2.9478678559480849"/>
    <n v="3"/>
    <n v="367897.299999999"/>
    <n v="9708981.8000000007"/>
    <m/>
    <s v="60├ 70"/>
    <s v="TORA"/>
    <m/>
  </r>
  <r>
    <x v="0"/>
    <n v="22"/>
    <n v="339"/>
    <x v="5"/>
    <x v="5"/>
    <n v="207"/>
    <x v="132"/>
    <n v="16"/>
    <n v="0.34098150782723119"/>
    <n v="3.8189928876649892"/>
    <n v="1"/>
    <n v="367894.9"/>
    <n v="9708970.5"/>
    <m/>
    <s v="60├ 70"/>
    <s v="TORA"/>
    <m/>
  </r>
  <r>
    <x v="0"/>
    <n v="22"/>
    <n v="340"/>
    <x v="5"/>
    <x v="5"/>
    <n v="207"/>
    <x v="132"/>
    <n v="16"/>
    <n v="0.34098150782723119"/>
    <n v="3.8189928876649892"/>
    <n v="1"/>
    <n v="367894.9"/>
    <n v="9708970.5"/>
    <m/>
    <s v="60├ 70"/>
    <s v="TORA"/>
    <m/>
  </r>
  <r>
    <x v="0"/>
    <n v="22"/>
    <n v="341"/>
    <x v="18"/>
    <x v="18"/>
    <n v="183"/>
    <x v="127"/>
    <n v="13"/>
    <n v="0.26649699446022412"/>
    <n v="2.4251226495880394"/>
    <n v="2"/>
    <n v="367906"/>
    <n v="9708976.8000000007"/>
    <m/>
    <s v="50├ 60"/>
    <s v="TORA"/>
    <m/>
  </r>
  <r>
    <x v="0"/>
    <n v="22"/>
    <n v="342"/>
    <x v="5"/>
    <x v="5"/>
    <n v="200"/>
    <x v="14"/>
    <n v="16"/>
    <n v="0.31830988618379064"/>
    <n v="3.565070725258455"/>
    <n v="1"/>
    <n v="367913.5"/>
    <n v="9708970.0999999903"/>
    <m/>
    <s v="60├ 70"/>
    <s v="TORA"/>
    <m/>
  </r>
  <r>
    <x v="0"/>
    <n v="22"/>
    <n v="343"/>
    <x v="26"/>
    <x v="26"/>
    <n v="207"/>
    <x v="132"/>
    <n v="22"/>
    <n v="0.34098150782723119"/>
    <n v="5.2511152205393596"/>
    <n v="1"/>
    <n v="367923.5"/>
    <n v="9708958.5999999903"/>
    <m/>
    <s v="60├ 70"/>
    <s v="TORA"/>
    <m/>
  </r>
  <r>
    <x v="0"/>
    <n v="22"/>
    <n v="344"/>
    <x v="19"/>
    <x v="19"/>
    <n v="162"/>
    <x v="42"/>
    <n v="15"/>
    <n v="0.20884311632518512"/>
    <n v="2.192852721414444"/>
    <n v="1"/>
    <n v="367933.9"/>
    <n v="9708972.0999999903"/>
    <m/>
    <s v="50├ 60"/>
    <s v="TORA"/>
    <m/>
  </r>
  <r>
    <x v="0"/>
    <n v="22"/>
    <n v="345"/>
    <x v="26"/>
    <x v="26"/>
    <n v="175"/>
    <x v="13"/>
    <n v="17"/>
    <n v="0.24370600660946476"/>
    <n v="2.9001014786526307"/>
    <n v="1"/>
    <n v="367935.7"/>
    <n v="9708974.5"/>
    <m/>
    <s v="50├ 60"/>
    <s v="TORA"/>
    <m/>
  </r>
  <r>
    <x v="0"/>
    <n v="22"/>
    <n v="346"/>
    <x v="26"/>
    <x v="26"/>
    <n v="133"/>
    <x v="17"/>
    <n v="14"/>
    <n v="0.14076458941762685"/>
    <n v="1.379492976292743"/>
    <n v="1"/>
    <n v="367940.59999999899"/>
    <n v="9708959.5"/>
    <m/>
    <s v="40├ 50"/>
    <s v="TORETE"/>
    <m/>
  </r>
  <r>
    <x v="0"/>
    <n v="22"/>
    <n v="347"/>
    <x v="19"/>
    <x v="19"/>
    <n v="287"/>
    <x v="78"/>
    <n v="15"/>
    <n v="0.65547167537681639"/>
    <n v="6.8824525914565715"/>
    <n v="2"/>
    <n v="367942.7"/>
    <n v="9708958.9000000004"/>
    <m/>
    <s v="90├ 100"/>
    <s v="TORA"/>
    <m/>
  </r>
  <r>
    <x v="0"/>
    <n v="22"/>
    <n v="348"/>
    <x v="24"/>
    <x v="24"/>
    <n v="143"/>
    <x v="15"/>
    <n v="14"/>
    <n v="0.1627279715643084"/>
    <n v="1.5947341213302222"/>
    <n v="1"/>
    <n v="367939.09999999899"/>
    <n v="9708927.5999999903"/>
    <m/>
    <s v="40├ 50"/>
    <s v="TORETE"/>
    <m/>
  </r>
  <r>
    <x v="0"/>
    <n v="22"/>
    <n v="349"/>
    <x v="30"/>
    <x v="30"/>
    <n v="315"/>
    <x v="133"/>
    <n v="20"/>
    <n v="0.78960746141466576"/>
    <n v="11.054504459805321"/>
    <n v="1"/>
    <n v="368024"/>
    <n v="9708893.6999999899"/>
    <m/>
    <s v="100├ 110"/>
    <s v="TORA"/>
    <m/>
  </r>
  <r>
    <x v="0"/>
    <n v="22"/>
    <n v="350"/>
    <x v="17"/>
    <x v="17"/>
    <n v="208"/>
    <x v="113"/>
    <n v="18"/>
    <n v="0.34428397289638796"/>
    <n v="4.337978058494488"/>
    <n v="1"/>
    <n v="368089.2"/>
    <n v="9708835.9000000004"/>
    <m/>
    <s v="60├ 70"/>
    <s v="TORA"/>
    <m/>
  </r>
  <r>
    <x v="0"/>
    <n v="22"/>
    <n v="351"/>
    <x v="30"/>
    <x v="30"/>
    <n v="297"/>
    <x v="134"/>
    <n v="20"/>
    <n v="0.70194491875964982"/>
    <n v="9.8272288626350974"/>
    <n v="1"/>
    <n v="368120.2"/>
    <n v="9708805.5999999903"/>
    <m/>
    <s v="90├ 100"/>
    <s v="TORA"/>
    <m/>
  </r>
  <r>
    <x v="0"/>
    <n v="22"/>
    <n v="352"/>
    <x v="18"/>
    <x v="18"/>
    <n v="203"/>
    <x v="56"/>
    <n v="11"/>
    <n v="0.32793080249369577"/>
    <n v="2.5250671792014572"/>
    <n v="3"/>
    <n v="368106.59999999899"/>
    <n v="9708774.8000000007"/>
    <m/>
    <s v="60├ 70"/>
    <s v="TORA"/>
    <m/>
  </r>
  <r>
    <x v="0"/>
    <n v="22"/>
    <n v="353"/>
    <x v="61"/>
    <x v="61"/>
    <n v="142"/>
    <x v="19"/>
    <n v="15"/>
    <n v="0.16046001362524887"/>
    <n v="1.6848301430651129"/>
    <n v="1"/>
    <n v="368110.5"/>
    <n v="9708776.6999999899"/>
    <m/>
    <s v="40├ 50"/>
    <s v="TORETE"/>
    <m/>
  </r>
  <r>
    <x v="0"/>
    <n v="22"/>
    <n v="354"/>
    <x v="19"/>
    <x v="19"/>
    <n v="294"/>
    <x v="135"/>
    <n v="15"/>
    <n v="0.6878358330545532"/>
    <n v="7.2222762470728084"/>
    <n v="1"/>
    <n v="368126"/>
    <n v="9708780.4000000004"/>
    <m/>
    <s v="90├ 100"/>
    <s v="TORA"/>
    <m/>
  </r>
  <r>
    <x v="0"/>
    <n v="22"/>
    <n v="355"/>
    <x v="18"/>
    <x v="18"/>
    <n v="172"/>
    <x v="58"/>
    <n v="11"/>
    <n v="0.23542199182153159"/>
    <n v="1.8127493370257932"/>
    <n v="3"/>
    <n v="368128.7"/>
    <n v="9708780.5999999903"/>
    <m/>
    <s v="50├ 60"/>
    <s v="TORA"/>
    <m/>
  </r>
  <r>
    <x v="0"/>
    <n v="22"/>
    <n v="356"/>
    <x v="18"/>
    <x v="18"/>
    <n v="130"/>
    <x v="0"/>
    <n v="10"/>
    <n v="0.13448592691265157"/>
    <n v="0.94140148838856097"/>
    <n v="2"/>
    <n v="368146.59999999899"/>
    <n v="9708758"/>
    <m/>
    <s v="40├ 50"/>
    <s v="TORETE"/>
    <m/>
  </r>
  <r>
    <x v="0"/>
    <n v="22"/>
    <n v="357"/>
    <x v="5"/>
    <x v="5"/>
    <n v="135"/>
    <x v="25"/>
    <n v="13"/>
    <n v="0.14502994189248961"/>
    <n v="1.3197724712216552"/>
    <n v="1"/>
    <n v="368151.5"/>
    <n v="9708764.4000000004"/>
    <m/>
    <s v="40├ 50"/>
    <s v="TORETE"/>
    <m/>
  </r>
  <r>
    <x v="0"/>
    <n v="22"/>
    <n v="358"/>
    <x v="5"/>
    <x v="5"/>
    <n v="156"/>
    <x v="136"/>
    <n v="15"/>
    <n v="0.19365973475421822"/>
    <n v="2.0334272149192913"/>
    <n v="1"/>
    <n v="368152.7"/>
    <n v="9708766"/>
    <m/>
    <s v="40├ 50"/>
    <s v="TORETE"/>
    <m/>
  </r>
  <r>
    <x v="0"/>
    <n v="22"/>
    <n v="359"/>
    <x v="41"/>
    <x v="41"/>
    <n v="126"/>
    <x v="85"/>
    <n v="15"/>
    <n v="0.12633719382634653"/>
    <n v="1.3265405351766386"/>
    <n v="2"/>
    <n v="368168.4"/>
    <n v="9708774.9000000004"/>
    <m/>
    <s v="40├ 50"/>
    <s v="TORETE"/>
    <m/>
  </r>
  <r>
    <x v="0"/>
    <n v="22"/>
    <n v="360"/>
    <x v="6"/>
    <x v="6"/>
    <n v="130"/>
    <x v="0"/>
    <n v="12"/>
    <n v="0.13448592691265157"/>
    <n v="1.1296817860662731"/>
    <n v="2"/>
    <n v="368175.09999999899"/>
    <n v="9708732.6999999899"/>
    <m/>
    <s v="40├ 50"/>
    <s v="TORETE"/>
    <m/>
  </r>
  <r>
    <x v="0"/>
    <n v="22"/>
    <n v="361"/>
    <x v="34"/>
    <x v="34"/>
    <n v="143"/>
    <x v="15"/>
    <n v="12"/>
    <n v="0.1627279715643084"/>
    <n v="1.3669149611401905"/>
    <n v="1"/>
    <n v="368175.09999999899"/>
    <n v="9708732.6999999899"/>
    <m/>
    <s v="40├ 50"/>
    <s v="TORETE"/>
    <m/>
  </r>
  <r>
    <x v="0"/>
    <n v="22"/>
    <n v="362"/>
    <x v="39"/>
    <x v="39"/>
    <n v="630"/>
    <x v="137"/>
    <n v="24"/>
    <n v="3.158429845658663"/>
    <n v="53.061621407065537"/>
    <n v="1"/>
    <n v="368170.799999999"/>
    <n v="9708727.1999999899"/>
    <m/>
    <s v="&gt;200"/>
    <s v="TORA"/>
    <m/>
  </r>
  <r>
    <x v="0"/>
    <n v="22"/>
    <n v="363"/>
    <x v="26"/>
    <x v="26"/>
    <n v="300"/>
    <x v="9"/>
    <n v="22"/>
    <n v="0.7161972439135289"/>
    <n v="11.029437556268345"/>
    <n v="1"/>
    <n v="368182.799999999"/>
    <n v="9708723.1999999899"/>
    <m/>
    <s v="90├ 100"/>
    <s v="TORA"/>
    <m/>
  </r>
  <r>
    <x v="0"/>
    <n v="22"/>
    <n v="364"/>
    <x v="26"/>
    <x v="26"/>
    <n v="338"/>
    <x v="131"/>
    <n v="24"/>
    <n v="0.90912486592952468"/>
    <n v="15.273297747616013"/>
    <n v="1"/>
    <n v="368184"/>
    <n v="9708724.8000000007"/>
    <m/>
    <s v="100├ 110"/>
    <s v="TORA"/>
    <m/>
  </r>
  <r>
    <x v="0"/>
    <n v="22"/>
    <n v="365"/>
    <x v="18"/>
    <x v="18"/>
    <n v="143"/>
    <x v="15"/>
    <n v="9"/>
    <n v="0.1627279715643084"/>
    <n v="1.025186220855143"/>
    <n v="3"/>
    <n v="368182"/>
    <n v="9708717.1999999899"/>
    <m/>
    <s v="40├ 50"/>
    <s v="TORETE"/>
    <m/>
  </r>
  <r>
    <x v="0"/>
    <n v="22"/>
    <n v="366"/>
    <x v="7"/>
    <x v="7"/>
    <n v="220"/>
    <x v="68"/>
    <n v="20"/>
    <n v="0.3851549622823866"/>
    <n v="5.3921694719534123"/>
    <n v="3"/>
    <n v="368185.4"/>
    <n v="9708710.0999999903"/>
    <m/>
    <s v="70├ 80"/>
    <s v="TORA"/>
    <m/>
  </r>
  <r>
    <x v="0"/>
    <n v="22"/>
    <n v="367"/>
    <x v="26"/>
    <x v="26"/>
    <n v="125"/>
    <x v="2"/>
    <n v="15"/>
    <n v="0.12433979929054324"/>
    <n v="1.3055678925507039"/>
    <n v="1"/>
    <n v="368187.299999999"/>
    <n v="9708712.5"/>
    <m/>
    <s v="30├ 40"/>
    <s v="TORETE"/>
    <m/>
  </r>
  <r>
    <x v="0"/>
    <n v="22"/>
    <n v="368"/>
    <x v="18"/>
    <x v="18"/>
    <n v="204"/>
    <x v="138"/>
    <n v="9"/>
    <n v="0.33116960558561581"/>
    <n v="2.0863685151893794"/>
    <n v="3"/>
    <n v="368191.5"/>
    <n v="9708718.0999999903"/>
    <m/>
    <s v="60├ 70"/>
    <s v="TORA"/>
    <m/>
  </r>
  <r>
    <x v="0"/>
    <n v="22"/>
    <n v="369"/>
    <x v="5"/>
    <x v="5"/>
    <n v="125"/>
    <x v="2"/>
    <n v="14"/>
    <n v="0.12433979929054324"/>
    <n v="1.2185300330473237"/>
    <n v="1"/>
    <n v="368187.9"/>
    <n v="9708702.1999999899"/>
    <m/>
    <s v="30├ 40"/>
    <s v="TORETE"/>
    <m/>
  </r>
  <r>
    <x v="0"/>
    <n v="22"/>
    <n v="370"/>
    <x v="5"/>
    <x v="5"/>
    <n v="262"/>
    <x v="139"/>
    <n v="17"/>
    <n v="0.54625159568000314"/>
    <n v="6.5003939885920365"/>
    <n v="2"/>
    <n v="368189.799999999"/>
    <n v="9708704.5999999903"/>
    <m/>
    <s v="80├ 90"/>
    <s v="TORA"/>
    <m/>
  </r>
  <r>
    <x v="0"/>
    <n v="22"/>
    <n v="371"/>
    <x v="26"/>
    <x v="26"/>
    <n v="209"/>
    <x v="140"/>
    <n v="22"/>
    <n v="0.34760235345985407"/>
    <n v="5.3530762432817518"/>
    <n v="1"/>
    <n v="368194.7"/>
    <n v="9708705.9000000004"/>
    <m/>
    <s v="60├ 70"/>
    <s v="TORA"/>
    <m/>
  </r>
  <r>
    <x v="0"/>
    <n v="22"/>
    <n v="372"/>
    <x v="6"/>
    <x v="6"/>
    <n v="125"/>
    <x v="2"/>
    <n v="12"/>
    <n v="0.12433979929054324"/>
    <n v="1.0444543140405633"/>
    <n v="1"/>
    <n v="368208.799999999"/>
    <n v="9708724.1999999899"/>
    <m/>
    <s v="30├ 40"/>
    <s v="TORETE"/>
    <m/>
  </r>
  <r>
    <x v="0"/>
    <n v="22"/>
    <n v="373"/>
    <x v="54"/>
    <x v="54"/>
    <n v="233"/>
    <x v="81"/>
    <n v="18"/>
    <n v="0.43201813527579536"/>
    <n v="5.4434285044750208"/>
    <n v="1"/>
    <n v="368212.59999999899"/>
    <n v="9708720.9000000004"/>
    <m/>
    <s v="70├ 80"/>
    <s v="TORA"/>
    <m/>
  </r>
  <r>
    <x v="0"/>
    <n v="22"/>
    <n v="374"/>
    <x v="7"/>
    <x v="7"/>
    <n v="187"/>
    <x v="63"/>
    <n v="18"/>
    <n v="0.27827446024902436"/>
    <n v="3.5062581991377066"/>
    <n v="3"/>
    <n v="368214.299999999"/>
    <n v="9708701.9000000004"/>
    <m/>
    <s v="50├ 60"/>
    <s v="TORA"/>
    <m/>
  </r>
  <r>
    <x v="0"/>
    <n v="22"/>
    <n v="375"/>
    <x v="19"/>
    <x v="19"/>
    <n v="415"/>
    <x v="123"/>
    <n v="20"/>
    <n v="1.3705230037000837"/>
    <n v="19.187322051801171"/>
    <n v="1"/>
    <n v="368234.84518037998"/>
    <n v="9708696.1511998996"/>
    <m/>
    <s v="130├ 140"/>
    <s v="TORA"/>
    <m/>
  </r>
  <r>
    <x v="0"/>
    <n v="23"/>
    <n v="376"/>
    <x v="19"/>
    <x v="19"/>
    <n v="171"/>
    <x v="141"/>
    <n v="16"/>
    <n v="0.2326924845475056"/>
    <n v="2.6061558269320626"/>
    <n v="1"/>
    <n v="368163.2"/>
    <n v="9708671.4000000004"/>
    <m/>
    <s v="50├ 60"/>
    <s v="TORA"/>
    <m/>
  </r>
  <r>
    <x v="0"/>
    <n v="23"/>
    <n v="377"/>
    <x v="39"/>
    <x v="39"/>
    <n v="432"/>
    <x v="142"/>
    <n v="22"/>
    <n v="1.4851066049790935"/>
    <n v="22.870641716678037"/>
    <n v="1"/>
    <n v="368161.2"/>
    <n v="9708670.5"/>
    <m/>
    <s v="130├ 140"/>
    <s v="TORA"/>
    <m/>
  </r>
  <r>
    <x v="0"/>
    <n v="23"/>
    <n v="378"/>
    <x v="5"/>
    <x v="5"/>
    <n v="271"/>
    <x v="143"/>
    <n v="16"/>
    <n v="0.58442490878059439"/>
    <n v="6.5455589783426564"/>
    <n v="1"/>
    <n v="368159.4"/>
    <n v="9708674.6999999899"/>
    <m/>
    <s v="80├ 90"/>
    <s v="TORA"/>
    <m/>
  </r>
  <r>
    <x v="0"/>
    <n v="23"/>
    <n v="379"/>
    <x v="39"/>
    <x v="39"/>
    <n v="331"/>
    <x v="53"/>
    <n v="23"/>
    <n v="0.87185873600455721"/>
    <n v="14.036925649673371"/>
    <n v="1"/>
    <n v="368185.5"/>
    <n v="9708697.5999999903"/>
    <m/>
    <s v="100├ 110"/>
    <s v="TORA"/>
    <m/>
  </r>
  <r>
    <x v="0"/>
    <n v="23"/>
    <n v="380"/>
    <x v="5"/>
    <x v="5"/>
    <n v="331"/>
    <x v="53"/>
    <n v="23"/>
    <n v="0.87185873600455721"/>
    <n v="14.036925649673371"/>
    <n v="1"/>
    <n v="368179.5"/>
    <n v="9708697.1999999899"/>
    <m/>
    <s v="100├ 110"/>
    <s v="TORA"/>
    <m/>
  </r>
  <r>
    <x v="0"/>
    <n v="23"/>
    <n v="381"/>
    <x v="5"/>
    <x v="5"/>
    <n v="350"/>
    <x v="79"/>
    <n v="18"/>
    <n v="0.97482402643785904"/>
    <n v="12.282782733117022"/>
    <n v="1"/>
    <n v="368163.4"/>
    <n v="9708716.9000000004"/>
    <m/>
    <s v="110├ 120"/>
    <s v="TORA"/>
    <m/>
  </r>
  <r>
    <x v="0"/>
    <n v="23"/>
    <n v="382"/>
    <x v="24"/>
    <x v="24"/>
    <n v="132"/>
    <x v="5"/>
    <n v="18"/>
    <n v="0.13865578642165921"/>
    <n v="1.7470629089129062"/>
    <n v="1"/>
    <n v="368167"/>
    <n v="9708710.5"/>
    <m/>
    <s v="40├ 50"/>
    <s v="TORETE"/>
    <m/>
  </r>
  <r>
    <x v="0"/>
    <n v="23"/>
    <n v="383"/>
    <x v="5"/>
    <x v="5"/>
    <n v="200"/>
    <x v="14"/>
    <n v="18"/>
    <n v="0.31830988618379064"/>
    <n v="4.0107045659157619"/>
    <n v="1"/>
    <n v="368099.09999999899"/>
    <n v="9708717.5999999903"/>
    <m/>
    <s v="60├ 70"/>
    <s v="TORA"/>
    <m/>
  </r>
  <r>
    <x v="0"/>
    <n v="23"/>
    <n v="384"/>
    <x v="34"/>
    <x v="34"/>
    <n v="141"/>
    <x v="144"/>
    <n v="19"/>
    <n v="0.15820797118049854"/>
    <n v="2.1041660167006304"/>
    <n v="1"/>
    <n v="368098.299999999"/>
    <n v="9708718.3000000007"/>
    <m/>
    <s v="40├ 50"/>
    <s v="TORETE"/>
    <m/>
  </r>
  <r>
    <x v="0"/>
    <n v="23"/>
    <n v="385"/>
    <x v="17"/>
    <x v="17"/>
    <n v="172"/>
    <x v="58"/>
    <n v="23"/>
    <n v="0.23542199182153159"/>
    <n v="3.7902940683266579"/>
    <n v="1"/>
    <n v="368101.9"/>
    <n v="9708724.5"/>
    <m/>
    <s v="50├ 60"/>
    <s v="TORA"/>
    <m/>
  </r>
  <r>
    <x v="0"/>
    <n v="23"/>
    <n v="386"/>
    <x v="1"/>
    <x v="1"/>
    <n v="125"/>
    <x v="2"/>
    <n v="20"/>
    <n v="0.12433979929054324"/>
    <n v="1.7407571900676053"/>
    <n v="1"/>
    <n v="368098.4"/>
    <n v="9708724.9000000004"/>
    <m/>
    <s v="30├ 40"/>
    <s v="TORETE"/>
    <m/>
  </r>
  <r>
    <x v="0"/>
    <n v="23"/>
    <n v="387"/>
    <x v="5"/>
    <x v="5"/>
    <n v="186"/>
    <x v="24"/>
    <n v="18"/>
    <n v="0.27530622056036053"/>
    <n v="3.4688583790605425"/>
    <n v="1"/>
    <n v="368095"/>
    <n v="9708732"/>
    <m/>
    <s v="50├ 60"/>
    <s v="TORA"/>
    <m/>
  </r>
  <r>
    <x v="0"/>
    <n v="23"/>
    <n v="388"/>
    <x v="22"/>
    <x v="22"/>
    <n v="432"/>
    <x v="142"/>
    <n v="24"/>
    <n v="1.4851066049790935"/>
    <n v="24.94979096364877"/>
    <n v="1"/>
    <n v="368081.9"/>
    <n v="9708732.9000000004"/>
    <m/>
    <s v="130├ 140"/>
    <s v="TORA"/>
    <m/>
  </r>
  <r>
    <x v="0"/>
    <n v="23"/>
    <n v="389"/>
    <x v="26"/>
    <x v="26"/>
    <n v="300"/>
    <x v="9"/>
    <n v="24"/>
    <n v="0.7161972439135289"/>
    <n v="12.032113697747286"/>
    <n v="1"/>
    <n v="368072.09999999899"/>
    <n v="9708741.5"/>
    <m/>
    <s v="90├ 100"/>
    <s v="TORA"/>
    <m/>
  </r>
  <r>
    <x v="0"/>
    <n v="23"/>
    <n v="390"/>
    <x v="41"/>
    <x v="41"/>
    <n v="214"/>
    <x v="95"/>
    <n v="20"/>
    <n v="0.36443298869182189"/>
    <n v="5.1020618416855061"/>
    <n v="2"/>
    <n v="368076"/>
    <n v="9708751.5"/>
    <m/>
    <s v="60├ 70"/>
    <s v="TORA"/>
    <m/>
  </r>
  <r>
    <x v="0"/>
    <n v="23"/>
    <n v="391"/>
    <x v="30"/>
    <x v="30"/>
    <n v="360"/>
    <x v="145"/>
    <n v="18"/>
    <n v="1.0313240312354819"/>
    <n v="12.994682793567071"/>
    <n v="1"/>
    <n v="368050.9"/>
    <n v="9708777.9000000004"/>
    <m/>
    <s v="110├ 120"/>
    <s v="TORA"/>
    <m/>
  </r>
  <r>
    <x v="0"/>
    <n v="23"/>
    <n v="392"/>
    <x v="41"/>
    <x v="41"/>
    <n v="212"/>
    <x v="49"/>
    <n v="20"/>
    <n v="0.35765298811610713"/>
    <n v="5.0071418336254991"/>
    <n v="1"/>
    <n v="368065.5"/>
    <n v="9708805.0999999903"/>
    <m/>
    <s v="60├ 70"/>
    <s v="TORA"/>
    <m/>
  </r>
  <r>
    <x v="0"/>
    <n v="23"/>
    <n v="393"/>
    <x v="30"/>
    <x v="30"/>
    <n v="360"/>
    <x v="145"/>
    <n v="18"/>
    <n v="1.0313240312354819"/>
    <n v="12.994682793567071"/>
    <n v="1"/>
    <n v="368050.9"/>
    <n v="9708777.9000000004"/>
    <m/>
    <s v="110├ 120"/>
    <s v="TORA"/>
    <m/>
  </r>
  <r>
    <x v="0"/>
    <n v="23"/>
    <n v="394"/>
    <x v="19"/>
    <x v="19"/>
    <n v="142"/>
    <x v="19"/>
    <n v="15"/>
    <n v="0.16046001362524887"/>
    <n v="1.6848301430651129"/>
    <n v="1"/>
    <n v="368032.7"/>
    <n v="9708773.9000000004"/>
    <m/>
    <s v="40├ 50"/>
    <s v="TORETE"/>
    <m/>
  </r>
  <r>
    <x v="0"/>
    <n v="23"/>
    <n v="395"/>
    <x v="10"/>
    <x v="10"/>
    <n v="169"/>
    <x v="146"/>
    <n v="25"/>
    <n v="0.22728121648238117"/>
    <n v="3.9774212884416698"/>
    <n v="1"/>
    <n v="367996"/>
    <n v="9708806.5"/>
    <m/>
    <s v="50├ 60"/>
    <s v="TORA"/>
    <m/>
  </r>
  <r>
    <x v="0"/>
    <n v="23"/>
    <n v="396"/>
    <x v="6"/>
    <x v="6"/>
    <n v="300"/>
    <x v="9"/>
    <n v="20"/>
    <n v="0.7161972439135289"/>
    <n v="10.026761414789403"/>
    <n v="1"/>
    <n v="368001.4"/>
    <n v="9708815.0999999903"/>
    <m/>
    <s v="90├ 100"/>
    <s v="TORA"/>
    <m/>
  </r>
  <r>
    <x v="0"/>
    <n v="23"/>
    <n v="397"/>
    <x v="39"/>
    <x v="39"/>
    <n v="220"/>
    <x v="68"/>
    <n v="22"/>
    <n v="0.3851549622823866"/>
    <n v="5.9313864191487538"/>
    <n v="1"/>
    <n v="367983.5"/>
    <n v="9708823"/>
    <m/>
    <s v="70├ 80"/>
    <s v="TORA"/>
    <m/>
  </r>
  <r>
    <x v="0"/>
    <n v="23"/>
    <n v="398"/>
    <x v="41"/>
    <x v="41"/>
    <n v="200"/>
    <x v="14"/>
    <n v="20"/>
    <n v="0.31830988618379064"/>
    <n v="4.4563384065730682"/>
    <n v="1"/>
    <n v="367980.299999999"/>
    <n v="9708820.5"/>
    <m/>
    <s v="60├ 70"/>
    <s v="TORA"/>
    <m/>
  </r>
  <r>
    <x v="0"/>
    <n v="23"/>
    <n v="399"/>
    <x v="30"/>
    <x v="30"/>
    <n v="239"/>
    <x v="147"/>
    <n v="23"/>
    <n v="0.45455447521760761"/>
    <n v="7.3183270510034824"/>
    <n v="1"/>
    <n v="367961.799999999"/>
    <n v="9708842.3000000007"/>
    <m/>
    <s v="70├ 80"/>
    <s v="TORA"/>
    <m/>
  </r>
  <r>
    <x v="0"/>
    <n v="23"/>
    <n v="400"/>
    <x v="62"/>
    <x v="62"/>
    <n v="210"/>
    <x v="87"/>
    <n v="21"/>
    <n v="0.35093664951762915"/>
    <n v="5.1587687479091482"/>
    <n v="1"/>
    <n v="367976.7"/>
    <n v="9708873.3000000007"/>
    <m/>
    <s v="60├ 70"/>
    <s v="TORA"/>
    <m/>
  </r>
  <r>
    <x v="0"/>
    <n v="23"/>
    <n v="401"/>
    <x v="30"/>
    <x v="30"/>
    <n v="420"/>
    <x v="103"/>
    <n v="23"/>
    <n v="1.4037465980705166"/>
    <n v="22.600320228935313"/>
    <n v="1"/>
    <n v="367915.799999999"/>
    <n v="9708915.3000000007"/>
    <m/>
    <s v="130├ 140"/>
    <s v="TORA"/>
    <m/>
  </r>
  <r>
    <x v="0"/>
    <n v="23"/>
    <n v="402"/>
    <x v="63"/>
    <x v="63"/>
    <n v="124"/>
    <x v="148"/>
    <n v="21"/>
    <n v="0.12235832024904916"/>
    <n v="1.7986673076610225"/>
    <n v="1"/>
    <n v="367915.59999999899"/>
    <n v="9708916.8000000007"/>
    <m/>
    <s v="30├ 40"/>
    <s v="TORETE"/>
    <m/>
  </r>
  <r>
    <x v="0"/>
    <n v="23"/>
    <n v="403"/>
    <x v="39"/>
    <x v="39"/>
    <n v="300"/>
    <x v="9"/>
    <n v="22"/>
    <n v="0.7161972439135289"/>
    <n v="11.029437556268345"/>
    <n v="1"/>
    <n v="367913.799999999"/>
    <n v="9708929.1999999899"/>
    <m/>
    <s v="90├ 100"/>
    <s v="TORA"/>
    <m/>
  </r>
  <r>
    <x v="0"/>
    <n v="23"/>
    <n v="404"/>
    <x v="5"/>
    <x v="5"/>
    <n v="140"/>
    <x v="36"/>
    <n v="16"/>
    <n v="0.15597184423005742"/>
    <n v="1.7468846553766431"/>
    <n v="1"/>
    <n v="367907.5"/>
    <n v="9708937.4000000004"/>
    <m/>
    <s v="40├ 50"/>
    <s v="TORETE"/>
    <m/>
  </r>
  <r>
    <x v="0"/>
    <n v="23"/>
    <n v="405"/>
    <x v="33"/>
    <x v="33"/>
    <n v="123"/>
    <x v="149"/>
    <n v="17"/>
    <n v="0.12039275670186424"/>
    <n v="1.4326738047521843"/>
    <n v="1"/>
    <n v="367894.4"/>
    <n v="9708938.3000000007"/>
    <m/>
    <s v="30├ 40"/>
    <s v="TORETE"/>
    <m/>
  </r>
  <r>
    <x v="0"/>
    <n v="23"/>
    <n v="406"/>
    <x v="0"/>
    <x v="0"/>
    <n v="171"/>
    <x v="141"/>
    <n v="18"/>
    <n v="0.2326924845475056"/>
    <n v="2.9319253052985705"/>
    <n v="1"/>
    <n v="367881.59999999899"/>
    <n v="9708921.5999999903"/>
    <m/>
    <s v="50├ 60"/>
    <s v="TORA"/>
    <m/>
  </r>
  <r>
    <x v="0"/>
    <n v="23"/>
    <n v="407"/>
    <x v="19"/>
    <x v="19"/>
    <n v="300"/>
    <x v="9"/>
    <n v="15"/>
    <n v="0.7161972439135289"/>
    <n v="7.5200710610920529"/>
    <n v="1"/>
    <n v="367903.4"/>
    <n v="9708951.8000000007"/>
    <m/>
    <s v="90├ 100"/>
    <s v="TORA"/>
    <m/>
  </r>
  <r>
    <x v="0"/>
    <n v="23"/>
    <n v="408"/>
    <x v="64"/>
    <x v="64"/>
    <n v="314"/>
    <x v="106"/>
    <n v="25"/>
    <n v="0.78460203845442589"/>
    <n v="13.730535672952453"/>
    <n v="1"/>
    <n v="367879.799999999"/>
    <n v="9708962"/>
    <m/>
    <s v="90├ 100"/>
    <s v="TORA"/>
    <m/>
  </r>
  <r>
    <x v="0"/>
    <n v="23"/>
    <n v="409"/>
    <x v="30"/>
    <x v="30"/>
    <n v="320"/>
    <x v="57"/>
    <n v="21"/>
    <n v="0.81487330863050433"/>
    <n v="11.978637636868415"/>
    <n v="1"/>
    <n v="367873.2"/>
    <n v="9708966.5"/>
    <m/>
    <s v="100├ 110"/>
    <s v="TORA"/>
    <m/>
  </r>
  <r>
    <x v="0"/>
    <n v="23"/>
    <n v="410"/>
    <x v="5"/>
    <x v="5"/>
    <n v="270"/>
    <x v="65"/>
    <n v="20"/>
    <n v="0.58011976756995842"/>
    <n v="8.1216767459794177"/>
    <n v="1"/>
    <n v="367856.7"/>
    <n v="9708945"/>
    <m/>
    <s v="80├ 90"/>
    <s v="TORA"/>
    <m/>
  </r>
  <r>
    <x v="0"/>
    <n v="23"/>
    <n v="411"/>
    <x v="39"/>
    <x v="39"/>
    <n v="290"/>
    <x v="90"/>
    <n v="22"/>
    <n v="0.6692465357014199"/>
    <n v="10.306396649801865"/>
    <n v="1"/>
    <n v="367853.59999999899"/>
    <n v="9708941"/>
    <m/>
    <s v="90├ 100"/>
    <s v="TORA"/>
    <m/>
  </r>
  <r>
    <x v="0"/>
    <n v="23"/>
    <n v="412"/>
    <x v="19"/>
    <x v="19"/>
    <n v="179"/>
    <x v="150"/>
    <n v="16"/>
    <n v="0.25497417658037091"/>
    <n v="2.8557107777001542"/>
    <n v="1"/>
    <n v="367848.09999999899"/>
    <n v="9708942"/>
    <m/>
    <s v="50├ 60"/>
    <s v="TORA"/>
    <m/>
  </r>
  <r>
    <x v="0"/>
    <n v="23"/>
    <n v="413"/>
    <x v="19"/>
    <x v="19"/>
    <n v="196"/>
    <x v="84"/>
    <n v="17"/>
    <n v="0.30570481469091254"/>
    <n v="3.637887294821859"/>
    <n v="1"/>
    <n v="367874.2"/>
    <n v="9708977.6999999899"/>
    <m/>
    <s v="60├ 70"/>
    <s v="TORA"/>
    <m/>
  </r>
  <r>
    <x v="0"/>
    <n v="23"/>
    <n v="414"/>
    <x v="65"/>
    <x v="65"/>
    <n v="160"/>
    <x v="1"/>
    <n v="18"/>
    <n v="0.20371832715762608"/>
    <n v="2.5668509221860885"/>
    <n v="2"/>
    <n v="367863.2"/>
    <n v="9708978.0999999903"/>
    <m/>
    <s v="50├ 60"/>
    <s v="TORA"/>
    <m/>
  </r>
  <r>
    <x v="0"/>
    <n v="23"/>
    <n v="415"/>
    <x v="45"/>
    <x v="45"/>
    <n v="200"/>
    <x v="14"/>
    <n v="21"/>
    <n v="0.31830988618379064"/>
    <n v="4.6791553269017223"/>
    <n v="1"/>
    <n v="367862"/>
    <n v="9708991.3000000007"/>
    <m/>
    <s v="60├ 70"/>
    <s v="TORA"/>
    <m/>
  </r>
  <r>
    <x v="0"/>
    <n v="23"/>
    <n v="416"/>
    <x v="26"/>
    <x v="26"/>
    <n v="259"/>
    <x v="88"/>
    <n v="22"/>
    <n v="0.53381363687737149"/>
    <n v="8.2207300079115218"/>
    <n v="1"/>
    <n v="367848.5"/>
    <n v="9709003.3000000007"/>
    <m/>
    <s v="80├ 90"/>
    <s v="TORA"/>
    <m/>
  </r>
  <r>
    <x v="0"/>
    <n v="23"/>
    <n v="417"/>
    <x v="29"/>
    <x v="29"/>
    <n v="213"/>
    <x v="151"/>
    <n v="19"/>
    <n v="0.36103503065681003"/>
    <n v="4.8017659077355734"/>
    <n v="1"/>
    <n v="367837.299999999"/>
    <n v="9708998.5"/>
    <m/>
    <s v="60├ 70"/>
    <s v="TORA"/>
    <m/>
  </r>
  <r>
    <x v="0"/>
    <n v="23"/>
    <n v="418"/>
    <x v="66"/>
    <x v="66"/>
    <n v="410"/>
    <x v="119"/>
    <n v="21"/>
    <n v="1.3376972966873806"/>
    <n v="19.664150261304496"/>
    <n v="1"/>
    <n v="367818.7"/>
    <n v="9708977.5"/>
    <m/>
    <s v="130├ 140"/>
    <s v="TORA"/>
    <m/>
  </r>
  <r>
    <x v="0"/>
    <n v="23"/>
    <n v="419"/>
    <x v="29"/>
    <x v="29"/>
    <n v="412"/>
    <x v="93"/>
    <n v="20"/>
    <n v="1.350779833009534"/>
    <n v="18.910917662133475"/>
    <n v="1"/>
    <n v="367828"/>
    <n v="9708994.5999999903"/>
    <m/>
    <s v="130├ 140"/>
    <s v="TORA"/>
    <m/>
  </r>
  <r>
    <x v="0"/>
    <n v="23"/>
    <n v="420"/>
    <x v="22"/>
    <x v="22"/>
    <n v="243"/>
    <x v="105"/>
    <n v="21"/>
    <n v="0.46989701173166643"/>
    <n v="6.9074860724554963"/>
    <n v="1"/>
    <n v="367843.59999999899"/>
    <n v="9709003.5999999903"/>
    <m/>
    <s v="70├ 80"/>
    <s v="TORA"/>
    <m/>
  </r>
  <r>
    <x v="0"/>
    <n v="24"/>
    <n v="421"/>
    <x v="29"/>
    <x v="29"/>
    <n v="206"/>
    <x v="122"/>
    <n v="21"/>
    <n v="0.33769495825238349"/>
    <n v="4.9641158863100374"/>
    <n v="1"/>
    <n v="367792.2"/>
    <n v="9708969.1999999899"/>
    <m/>
    <s v="60├ 70"/>
    <s v="TORA"/>
    <m/>
  </r>
  <r>
    <x v="0"/>
    <n v="24"/>
    <n v="422"/>
    <x v="39"/>
    <x v="39"/>
    <n v="372"/>
    <x v="152"/>
    <n v="23"/>
    <n v="1.1012248822414421"/>
    <n v="17.729720604087216"/>
    <n v="1"/>
    <n v="367774.4"/>
    <n v="9708948.0999999903"/>
    <m/>
    <s v="110├ 120"/>
    <s v="TORA"/>
    <m/>
  </r>
  <r>
    <x v="0"/>
    <n v="24"/>
    <n v="423"/>
    <x v="26"/>
    <x v="26"/>
    <n v="190"/>
    <x v="41"/>
    <n v="21"/>
    <n v="0.28727467228087106"/>
    <n v="4.2229376825288041"/>
    <n v="1"/>
    <n v="367902"/>
    <n v="9708877.4000000004"/>
    <m/>
    <s v="60├ 70"/>
    <s v="TORA"/>
    <m/>
  </r>
  <r>
    <x v="0"/>
    <n v="24"/>
    <n v="424"/>
    <x v="39"/>
    <x v="39"/>
    <n v="400"/>
    <x v="48"/>
    <n v="22"/>
    <n v="1.2732395447351625"/>
    <n v="19.607888988921502"/>
    <n v="1"/>
    <n v="367901.7"/>
    <n v="9708858.9000000004"/>
    <m/>
    <s v="120├ 130"/>
    <s v="TORA"/>
    <m/>
  </r>
  <r>
    <x v="0"/>
    <n v="24"/>
    <n v="425"/>
    <x v="19"/>
    <x v="19"/>
    <n v="153"/>
    <x v="73"/>
    <n v="12"/>
    <n v="0.18628290314190887"/>
    <n v="1.5647763863920345"/>
    <n v="1"/>
    <n v="367901.7"/>
    <n v="9708858.9000000004"/>
    <m/>
    <s v="40├ 50"/>
    <s v="TORETE"/>
    <m/>
  </r>
  <r>
    <x v="0"/>
    <n v="24"/>
    <n v="426"/>
    <x v="56"/>
    <x v="56"/>
    <n v="141"/>
    <x v="144"/>
    <n v="21"/>
    <n v="0.15820797118049854"/>
    <n v="2.325657176353328"/>
    <n v="1"/>
    <n v="367906.2"/>
    <n v="9708861.5999999903"/>
    <m/>
    <s v="40├ 50"/>
    <s v="TORETE"/>
    <m/>
  </r>
  <r>
    <x v="0"/>
    <n v="24"/>
    <n v="427"/>
    <x v="39"/>
    <x v="39"/>
    <n v="182"/>
    <x v="97"/>
    <n v="22"/>
    <n v="0.26359241674879702"/>
    <n v="4.0593232179314738"/>
    <n v="1"/>
    <n v="367906.2"/>
    <n v="9708861.5999999903"/>
    <m/>
    <s v="50├ 60"/>
    <s v="TORA"/>
    <m/>
  </r>
  <r>
    <x v="0"/>
    <n v="24"/>
    <n v="428"/>
    <x v="10"/>
    <x v="10"/>
    <n v="210"/>
    <x v="87"/>
    <n v="22"/>
    <n v="0.35093664951762915"/>
    <n v="5.4044244025714887"/>
    <n v="1"/>
    <n v="367938.9"/>
    <n v="9708835.3000000007"/>
    <m/>
    <s v="60├ 70"/>
    <s v="TORA"/>
    <m/>
  </r>
  <r>
    <x v="0"/>
    <n v="24"/>
    <n v="429"/>
    <x v="26"/>
    <x v="26"/>
    <n v="291"/>
    <x v="153"/>
    <n v="22"/>
    <n v="0.67386998679823951"/>
    <n v="10.377597796692887"/>
    <n v="1"/>
    <n v="367923.299999999"/>
    <n v="9708809.8000000007"/>
    <m/>
    <s v="90├ 100"/>
    <s v="TORA"/>
    <m/>
  </r>
  <r>
    <x v="0"/>
    <n v="24"/>
    <n v="430"/>
    <x v="26"/>
    <x v="26"/>
    <n v="160"/>
    <x v="1"/>
    <n v="21"/>
    <n v="0.20371832715762608"/>
    <n v="2.9946594092171037"/>
    <n v="1"/>
    <n v="367950.4"/>
    <n v="9708822.3000000007"/>
    <m/>
    <s v="50├ 60"/>
    <s v="TORA"/>
    <m/>
  </r>
  <r>
    <x v="0"/>
    <n v="24"/>
    <n v="431"/>
    <x v="19"/>
    <x v="19"/>
    <n v="350"/>
    <x v="79"/>
    <n v="20"/>
    <n v="0.97482402643785904"/>
    <n v="13.647536370130027"/>
    <n v="1"/>
    <n v="367949.299999999"/>
    <n v="9708819.3000000007"/>
    <m/>
    <s v="110├ 120"/>
    <s v="TORA"/>
    <m/>
  </r>
  <r>
    <x v="0"/>
    <n v="24"/>
    <n v="432"/>
    <x v="55"/>
    <x v="55"/>
    <n v="242"/>
    <x v="154"/>
    <n v="25"/>
    <n v="0.466037504361688"/>
    <n v="8.1556563263295399"/>
    <n v="1"/>
    <n v="367957.2"/>
    <n v="9708823"/>
    <m/>
    <s v="70├ 80"/>
    <s v="TORA"/>
    <m/>
  </r>
  <r>
    <x v="0"/>
    <n v="24"/>
    <n v="433"/>
    <x v="39"/>
    <x v="39"/>
    <n v="300"/>
    <x v="9"/>
    <n v="25"/>
    <n v="0.7161972439135289"/>
    <n v="12.533451768486755"/>
    <n v="1"/>
    <n v="368002.799999999"/>
    <n v="9708775.8000000007"/>
    <m/>
    <s v="90├ 100"/>
    <s v="TORA"/>
    <m/>
  </r>
  <r>
    <x v="0"/>
    <n v="24"/>
    <n v="434"/>
    <x v="67"/>
    <x v="67"/>
    <n v="200"/>
    <x v="14"/>
    <n v="15"/>
    <n v="0.31830988618379064"/>
    <n v="3.3422538049298014"/>
    <n v="1"/>
    <n v="368026.299999999"/>
    <n v="9708767"/>
    <m/>
    <s v="60├ 70"/>
    <s v="TORA"/>
    <m/>
  </r>
  <r>
    <x v="0"/>
    <n v="24"/>
    <n v="435"/>
    <x v="31"/>
    <x v="31"/>
    <n v="190"/>
    <x v="41"/>
    <n v="20"/>
    <n v="0.28727467228087106"/>
    <n v="4.021845411932194"/>
    <n v="2"/>
    <n v="368027.7"/>
    <n v="9708759"/>
    <m/>
    <s v="60├ 70"/>
    <s v="TORA"/>
    <m/>
  </r>
  <r>
    <x v="0"/>
    <n v="24"/>
    <n v="436"/>
    <x v="68"/>
    <x v="68"/>
    <n v="300"/>
    <x v="9"/>
    <n v="21"/>
    <n v="0.7161972439135289"/>
    <n v="10.528099485528875"/>
    <n v="1"/>
    <n v="368030.4"/>
    <n v="9708737.9000000004"/>
    <m/>
    <s v="90├ 100"/>
    <s v="TORA"/>
    <m/>
  </r>
  <r>
    <x v="0"/>
    <n v="24"/>
    <n v="437"/>
    <x v="39"/>
    <x v="39"/>
    <n v="130"/>
    <x v="0"/>
    <n v="20"/>
    <n v="0.13448592691265157"/>
    <n v="1.8828029767771219"/>
    <n v="1"/>
    <n v="368027.4"/>
    <n v="9708733.9000000004"/>
    <m/>
    <s v="40├ 50"/>
    <s v="TORETE"/>
    <m/>
  </r>
  <r>
    <x v="0"/>
    <n v="24"/>
    <n v="438"/>
    <x v="63"/>
    <x v="63"/>
    <n v="160"/>
    <x v="1"/>
    <n v="20"/>
    <n v="0.20371832715762608"/>
    <n v="2.852056580206765"/>
    <n v="1"/>
    <n v="368036.59999999899"/>
    <n v="9708705.1999999899"/>
    <m/>
    <s v="50├ 60"/>
    <s v="TORA"/>
    <m/>
  </r>
  <r>
    <x v="0"/>
    <n v="24"/>
    <n v="439"/>
    <x v="24"/>
    <x v="24"/>
    <n v="166"/>
    <x v="155"/>
    <n v="20"/>
    <n v="0.21928368059201345"/>
    <n v="3.0699715282881881"/>
    <n v="1"/>
    <n v="368153.9"/>
    <n v="9708636.1999999899"/>
    <m/>
    <s v="50├ 60"/>
    <s v="TORA"/>
    <m/>
  </r>
  <r>
    <x v="0"/>
    <n v="24"/>
    <n v="440"/>
    <x v="5"/>
    <x v="5"/>
    <n v="325"/>
    <x v="107"/>
    <n v="16"/>
    <n v="0.84053704320407219"/>
    <n v="9.4140148838856081"/>
    <n v="1"/>
    <n v="368173.373652643"/>
    <n v="9708617.8051351402"/>
    <m/>
    <s v="100├ 110"/>
    <s v="TORA"/>
    <m/>
  </r>
  <r>
    <x v="0"/>
    <n v="25"/>
    <n v="441"/>
    <x v="69"/>
    <x v="69"/>
    <n v="160"/>
    <x v="1"/>
    <n v="20"/>
    <n v="0.20371832715762608"/>
    <n v="2.852056580206765"/>
    <n v="1"/>
    <n v="368152.88314339699"/>
    <n v="9708572.0028203502"/>
    <m/>
    <s v="50├ 60"/>
    <s v="TORA"/>
    <m/>
  </r>
  <r>
    <x v="0"/>
    <n v="25"/>
    <n v="442"/>
    <x v="30"/>
    <x v="30"/>
    <n v="191"/>
    <x v="52"/>
    <n v="16"/>
    <n v="0.29030657394677167"/>
    <n v="3.2514336282038427"/>
    <n v="1"/>
    <n v="368122"/>
    <n v="9708583.1999999899"/>
    <m/>
    <s v="60├ 70"/>
    <s v="TORA"/>
    <m/>
  </r>
  <r>
    <x v="0"/>
    <n v="25"/>
    <n v="443"/>
    <x v="5"/>
    <x v="5"/>
    <n v="214"/>
    <x v="95"/>
    <n v="15"/>
    <n v="0.36443298869182189"/>
    <n v="3.8265463812641296"/>
    <n v="1"/>
    <n v="368107.09999999899"/>
    <n v="9708573.6999999899"/>
    <m/>
    <s v="60├ 70"/>
    <s v="TORA"/>
    <m/>
  </r>
  <r>
    <x v="0"/>
    <n v="25"/>
    <n v="444"/>
    <x v="30"/>
    <x v="30"/>
    <n v="330"/>
    <x v="66"/>
    <n v="19"/>
    <n v="0.86659866513537021"/>
    <n v="11.525762246300422"/>
    <n v="1"/>
    <n v="368120.4"/>
    <n v="9708619.6999999899"/>
    <m/>
    <s v="100├ 110"/>
    <s v="TORA"/>
    <m/>
  </r>
  <r>
    <x v="0"/>
    <n v="25"/>
    <n v="445"/>
    <x v="5"/>
    <x v="5"/>
    <n v="200"/>
    <x v="14"/>
    <n v="16"/>
    <n v="0.31830988618379064"/>
    <n v="3.565070725258455"/>
    <n v="1"/>
    <n v="368054.7"/>
    <n v="9708620.1999999899"/>
    <m/>
    <s v="60├ 70"/>
    <s v="TORA"/>
    <m/>
  </r>
  <r>
    <x v="0"/>
    <n v="25"/>
    <n v="446"/>
    <x v="19"/>
    <x v="19"/>
    <n v="180"/>
    <x v="22"/>
    <n v="17"/>
    <n v="0.25783100780887047"/>
    <n v="3.0681889929255584"/>
    <n v="1"/>
    <n v="368050.4"/>
    <n v="9708629.4000000004"/>
    <m/>
    <s v="50├ 60"/>
    <s v="TORA"/>
    <m/>
  </r>
  <r>
    <x v="0"/>
    <n v="25"/>
    <n v="447"/>
    <x v="39"/>
    <x v="39"/>
    <n v="431"/>
    <x v="156"/>
    <n v="23"/>
    <n v="1.4782390691846783"/>
    <n v="23.799649013873321"/>
    <n v="1"/>
    <n v="368053.299999999"/>
    <n v="9708634.9000000004"/>
    <m/>
    <s v="130├ 140"/>
    <s v="TORA"/>
    <m/>
  </r>
  <r>
    <x v="0"/>
    <n v="25"/>
    <n v="448"/>
    <x v="19"/>
    <x v="19"/>
    <n v="160"/>
    <x v="1"/>
    <n v="16"/>
    <n v="0.20371832715762608"/>
    <n v="2.2816452641654119"/>
    <n v="2"/>
    <n v="368050.2"/>
    <n v="9708639"/>
    <m/>
    <s v="50├ 60"/>
    <s v="TORA"/>
    <m/>
  </r>
  <r>
    <x v="0"/>
    <n v="25"/>
    <n v="449"/>
    <x v="26"/>
    <x v="26"/>
    <n v="130"/>
    <x v="0"/>
    <n v="20"/>
    <n v="0.13448592691265157"/>
    <n v="1.8828029767771219"/>
    <n v="1"/>
    <n v="368052.59999999899"/>
    <n v="9708642.1999999899"/>
    <m/>
    <s v="40├ 50"/>
    <s v="TORETE"/>
    <m/>
  </r>
  <r>
    <x v="0"/>
    <n v="25"/>
    <n v="450"/>
    <x v="30"/>
    <x v="30"/>
    <n v="253"/>
    <x v="80"/>
    <n v="19"/>
    <n v="0.50936743761845638"/>
    <n v="6.7745869203254694"/>
    <n v="1"/>
    <n v="368060"/>
    <n v="9708651.8000000007"/>
    <m/>
    <s v="80├ 90"/>
    <s v="TORA"/>
    <m/>
  </r>
  <r>
    <x v="0"/>
    <n v="25"/>
    <n v="451"/>
    <x v="39"/>
    <x v="39"/>
    <n v="161"/>
    <x v="157"/>
    <n v="20"/>
    <n v="0.20627276399425096"/>
    <n v="2.8878186959195129"/>
    <n v="1"/>
    <n v="368061"/>
    <n v="9708669.5999999903"/>
    <m/>
    <s v="50├ 60"/>
    <s v="TORA"/>
    <m/>
  </r>
  <r>
    <x v="0"/>
    <n v="25"/>
    <n v="452"/>
    <x v="5"/>
    <x v="5"/>
    <n v="208"/>
    <x v="113"/>
    <n v="17"/>
    <n v="0.34428397289638796"/>
    <n v="4.0969792774670166"/>
    <n v="1"/>
    <n v="368063.5"/>
    <n v="9708672.8000000007"/>
    <m/>
    <s v="60├ 70"/>
    <s v="TORA"/>
    <m/>
  </r>
  <r>
    <x v="0"/>
    <n v="25"/>
    <n v="453"/>
    <x v="19"/>
    <x v="19"/>
    <n v="170"/>
    <x v="12"/>
    <n v="14"/>
    <n v="0.2299788927677888"/>
    <n v="2.2537931491243302"/>
    <n v="1"/>
    <n v="368027.2"/>
    <n v="9708650.0999999903"/>
    <m/>
    <s v="50├ 60"/>
    <s v="TORA"/>
    <m/>
  </r>
  <r>
    <x v="0"/>
    <n v="25"/>
    <n v="454"/>
    <x v="19"/>
    <x v="19"/>
    <n v="191"/>
    <x v="52"/>
    <n v="16"/>
    <n v="0.29030657394677167"/>
    <n v="3.2514336282038427"/>
    <n v="1"/>
    <n v="368017.7"/>
    <n v="9708655.8000000007"/>
    <m/>
    <s v="60├ 70"/>
    <s v="TORA"/>
    <m/>
  </r>
  <r>
    <x v="0"/>
    <n v="25"/>
    <n v="455"/>
    <x v="7"/>
    <x v="7"/>
    <n v="200"/>
    <x v="14"/>
    <n v="18"/>
    <n v="0.31830988618379064"/>
    <n v="4.0107045659157619"/>
    <n v="2"/>
    <n v="368017.4"/>
    <n v="9708658.6999999899"/>
    <m/>
    <s v="60├ 70"/>
    <s v="TORA"/>
    <m/>
  </r>
  <r>
    <x v="0"/>
    <n v="25"/>
    <n v="456"/>
    <x v="5"/>
    <x v="5"/>
    <n v="193"/>
    <x v="60"/>
    <n v="15"/>
    <n v="0.29641812376150045"/>
    <n v="3.1123902994957544"/>
    <n v="1"/>
    <n v="368018.4"/>
    <n v="9708663.1999999899"/>
    <m/>
    <s v="60├ 70"/>
    <s v="TORA"/>
    <m/>
  </r>
  <r>
    <x v="0"/>
    <n v="25"/>
    <n v="457"/>
    <x v="63"/>
    <x v="63"/>
    <n v="200"/>
    <x v="14"/>
    <n v="17"/>
    <n v="0.31830988618379064"/>
    <n v="3.7878876455871082"/>
    <n v="2"/>
    <n v="368037.59999999899"/>
    <n v="9708690"/>
    <m/>
    <s v="60├ 70"/>
    <s v="TORA"/>
    <m/>
  </r>
  <r>
    <x v="0"/>
    <n v="25"/>
    <n v="458"/>
    <x v="30"/>
    <x v="30"/>
    <n v="300"/>
    <x v="9"/>
    <n v="23"/>
    <n v="0.7161972439135289"/>
    <n v="11.530775627007815"/>
    <n v="1"/>
    <n v="367972.299999999"/>
    <n v="9708693.4000000004"/>
    <m/>
    <s v="90├ 100"/>
    <s v="TORA"/>
    <m/>
  </r>
  <r>
    <x v="0"/>
    <n v="25"/>
    <n v="459"/>
    <x v="43"/>
    <x v="43"/>
    <n v="450"/>
    <x v="75"/>
    <n v="18"/>
    <n v="1.6114437988054404"/>
    <n v="20.30419186494855"/>
    <n v="2"/>
    <n v="367985.5"/>
    <n v="9708735.3000000007"/>
    <m/>
    <s v="140├ 150"/>
    <s v="TORA"/>
    <m/>
  </r>
  <r>
    <x v="0"/>
    <n v="25"/>
    <n v="460"/>
    <x v="5"/>
    <x v="5"/>
    <n v="211"/>
    <x v="158"/>
    <n v="20"/>
    <n v="0.35428686106971363"/>
    <n v="4.9600160549759904"/>
    <n v="1"/>
    <n v="367960.5"/>
    <n v="9708709.3000000007"/>
    <m/>
    <s v="60├ 70"/>
    <s v="TORA"/>
    <m/>
  </r>
  <r>
    <x v="0"/>
    <n v="25"/>
    <n v="461"/>
    <x v="30"/>
    <x v="30"/>
    <n v="231"/>
    <x v="44"/>
    <n v="20"/>
    <n v="0.4246333459163314"/>
    <n v="5.9448668428286382"/>
    <n v="1"/>
    <n v="367883.9"/>
    <n v="9708772"/>
    <m/>
    <s v="70├ 80"/>
    <s v="TORA"/>
    <m/>
  </r>
  <r>
    <x v="0"/>
    <n v="25"/>
    <n v="462"/>
    <x v="46"/>
    <x v="46"/>
    <n v="160"/>
    <x v="1"/>
    <n v="23"/>
    <n v="0.20371832715762608"/>
    <n v="3.2798650672377794"/>
    <n v="1"/>
    <n v="367941"/>
    <n v="9708734.6999999899"/>
    <m/>
    <s v="50├ 60"/>
    <s v="TORA"/>
    <m/>
  </r>
  <r>
    <x v="0"/>
    <n v="25"/>
    <n v="463"/>
    <x v="5"/>
    <x v="5"/>
    <n v="240"/>
    <x v="71"/>
    <n v="16"/>
    <n v="0.45836623610465865"/>
    <n v="5.1337018443721769"/>
    <n v="1"/>
    <n v="367909.59999999899"/>
    <n v="9708805.5"/>
    <m/>
    <s v="70├ 80"/>
    <s v="TORA"/>
    <m/>
  </r>
  <r>
    <x v="0"/>
    <n v="25"/>
    <n v="464"/>
    <x v="26"/>
    <x v="26"/>
    <n v="152"/>
    <x v="35"/>
    <n v="23"/>
    <n v="0.18385579025975748"/>
    <n v="2.9600782231820952"/>
    <n v="1"/>
    <n v="367894.799999999"/>
    <n v="9708817.3000000007"/>
    <m/>
    <s v="40├ 50"/>
    <s v="TORETE"/>
    <m/>
  </r>
  <r>
    <x v="0"/>
    <n v="25"/>
    <n v="465"/>
    <x v="26"/>
    <x v="26"/>
    <n v="140"/>
    <x v="36"/>
    <n v="21"/>
    <n v="0.15597184423005742"/>
    <n v="2.2927861101818436"/>
    <n v="1"/>
    <n v="367866"/>
    <n v="9708794.5999999903"/>
    <m/>
    <s v="40├ 50"/>
    <s v="TORETE"/>
    <m/>
  </r>
  <r>
    <x v="0"/>
    <n v="25"/>
    <n v="466"/>
    <x v="5"/>
    <x v="5"/>
    <n v="246"/>
    <x v="59"/>
    <n v="20"/>
    <n v="0.48157102680745695"/>
    <n v="6.7419943753043974"/>
    <n v="1"/>
    <n v="367862.09999999899"/>
    <n v="9708792.6999999899"/>
    <m/>
    <s v="70├ 80"/>
    <s v="TORA"/>
    <m/>
  </r>
  <r>
    <x v="0"/>
    <n v="25"/>
    <n v="467"/>
    <x v="21"/>
    <x v="21"/>
    <n v="194"/>
    <x v="61"/>
    <n v="20"/>
    <n v="0.29949777191032861"/>
    <n v="4.1929688067446005"/>
    <n v="2"/>
    <n v="367862.4"/>
    <n v="9708796.4000000004"/>
    <m/>
    <s v="60├ 70"/>
    <s v="TORA"/>
    <m/>
  </r>
  <r>
    <x v="0"/>
    <n v="25"/>
    <n v="468"/>
    <x v="10"/>
    <x v="10"/>
    <n v="180"/>
    <x v="22"/>
    <n v="23"/>
    <n v="0.25783100780887047"/>
    <n v="4.1510792257228148"/>
    <n v="1"/>
    <n v="367866.09999999899"/>
    <n v="9708801.1999999899"/>
    <m/>
    <s v="50├ 60"/>
    <s v="TORA"/>
    <m/>
  </r>
  <r>
    <x v="0"/>
    <n v="25"/>
    <n v="469"/>
    <x v="65"/>
    <x v="65"/>
    <n v="252"/>
    <x v="4"/>
    <n v="21"/>
    <n v="0.50534877530538613"/>
    <n v="7.4286269969891761"/>
    <n v="1"/>
    <n v="367867.4"/>
    <n v="9708809.5"/>
    <m/>
    <s v="80├ 90"/>
    <s v="TORA"/>
    <m/>
  </r>
  <r>
    <x v="0"/>
    <n v="25"/>
    <n v="470"/>
    <x v="64"/>
    <x v="64"/>
    <n v="190"/>
    <x v="41"/>
    <n v="16"/>
    <n v="0.28727467228087106"/>
    <n v="3.2174763295457556"/>
    <n v="1"/>
    <n v="367861"/>
    <n v="9708811.0999999903"/>
    <m/>
    <s v="60├ 70"/>
    <s v="TORA"/>
    <m/>
  </r>
  <r>
    <x v="0"/>
    <n v="25"/>
    <n v="471"/>
    <x v="26"/>
    <x v="26"/>
    <n v="200"/>
    <x v="14"/>
    <n v="25"/>
    <n v="0.31830988618379064"/>
    <n v="5.570423008216336"/>
    <n v="1"/>
    <n v="367871.299999999"/>
    <n v="9708840.9000000004"/>
    <m/>
    <s v="60├ 70"/>
    <s v="TORA"/>
    <m/>
  </r>
  <r>
    <x v="0"/>
    <n v="25"/>
    <n v="472"/>
    <x v="30"/>
    <x v="30"/>
    <n v="320"/>
    <x v="57"/>
    <n v="20"/>
    <n v="0.81487330863050433"/>
    <n v="11.40822632082706"/>
    <n v="1"/>
    <n v="367726.4"/>
    <n v="9708914.5999999903"/>
    <m/>
    <s v="100├ 110"/>
    <s v="TORA"/>
    <m/>
  </r>
  <r>
    <x v="0"/>
    <n v="26"/>
    <n v="473"/>
    <x v="26"/>
    <x v="26"/>
    <n v="192"/>
    <x v="55"/>
    <n v="21"/>
    <n v="0.29335439110698147"/>
    <n v="4.3123095492726273"/>
    <n v="1"/>
    <n v="367677"/>
    <n v="9708897.5999999903"/>
    <m/>
    <s v="60├ 70"/>
    <s v="TORA"/>
    <m/>
  </r>
  <r>
    <x v="0"/>
    <n v="26"/>
    <n v="474"/>
    <x v="26"/>
    <x v="26"/>
    <n v="200"/>
    <x v="14"/>
    <n v="22"/>
    <n v="0.31830988618379064"/>
    <n v="4.9019722472303755"/>
    <n v="1"/>
    <n v="367677.59999999899"/>
    <n v="9708898.4000000004"/>
    <m/>
    <s v="60├ 70"/>
    <s v="TORA"/>
    <m/>
  </r>
  <r>
    <x v="0"/>
    <n v="26"/>
    <n v="475"/>
    <x v="19"/>
    <x v="19"/>
    <n v="210"/>
    <x v="87"/>
    <n v="20"/>
    <n v="0.35093664951762915"/>
    <n v="4.9131130932468077"/>
    <n v="1"/>
    <n v="367735.09999999899"/>
    <n v="9708878.1999999899"/>
    <m/>
    <s v="60├ 70"/>
    <s v="TORA"/>
    <m/>
  </r>
  <r>
    <x v="0"/>
    <n v="26"/>
    <n v="476"/>
    <x v="26"/>
    <x v="26"/>
    <n v="372"/>
    <x v="152"/>
    <n v="23"/>
    <n v="1.1012248822414421"/>
    <n v="17.729720604087216"/>
    <n v="1"/>
    <n v="367730.2"/>
    <n v="9708871.8000000007"/>
    <m/>
    <s v="110├ 120"/>
    <s v="TORA"/>
    <m/>
  </r>
  <r>
    <x v="0"/>
    <n v="26"/>
    <n v="477"/>
    <x v="19"/>
    <x v="19"/>
    <n v="300"/>
    <x v="9"/>
    <n v="17"/>
    <n v="0.7161972439135289"/>
    <n v="8.5227472025709936"/>
    <n v="1"/>
    <n v="367804.799999999"/>
    <n v="9708822.9000000004"/>
    <m/>
    <s v="90├ 100"/>
    <s v="TORA"/>
    <m/>
  </r>
  <r>
    <x v="0"/>
    <n v="26"/>
    <n v="478"/>
    <x v="19"/>
    <x v="19"/>
    <n v="240"/>
    <x v="71"/>
    <n v="13"/>
    <n v="0.45836623610465865"/>
    <n v="4.1711327485523935"/>
    <n v="2"/>
    <n v="367811.2"/>
    <n v="9708813.1999999899"/>
    <m/>
    <s v="70├ 80"/>
    <s v="TORA"/>
    <m/>
  </r>
  <r>
    <x v="0"/>
    <n v="26"/>
    <n v="479"/>
    <x v="26"/>
    <x v="26"/>
    <n v="196"/>
    <x v="84"/>
    <n v="23"/>
    <n v="0.30570481469091254"/>
    <n v="4.921847516523691"/>
    <n v="1"/>
    <n v="367808.799999999"/>
    <n v="9708810"/>
    <m/>
    <s v="60├ 70"/>
    <s v="TORA"/>
    <m/>
  </r>
  <r>
    <x v="0"/>
    <n v="26"/>
    <n v="480"/>
    <x v="17"/>
    <x v="17"/>
    <n v="315"/>
    <x v="133"/>
    <n v="23"/>
    <n v="0.78960746141466576"/>
    <n v="12.712680128776119"/>
    <n v="1"/>
    <n v="367833.4"/>
    <n v="9708760"/>
    <m/>
    <s v="100├ 110"/>
    <s v="TORA"/>
    <m/>
  </r>
  <r>
    <x v="0"/>
    <n v="26"/>
    <n v="481"/>
    <x v="17"/>
    <x v="17"/>
    <n v="260"/>
    <x v="159"/>
    <n v="22"/>
    <n v="0.53794370765060628"/>
    <n v="8.2843330978193368"/>
    <n v="1"/>
    <n v="367938.9"/>
    <n v="9708660"/>
    <m/>
    <s v="80├ 90"/>
    <s v="TORA"/>
    <m/>
  </r>
  <r>
    <x v="0"/>
    <n v="26"/>
    <n v="482"/>
    <x v="10"/>
    <x v="10"/>
    <n v="285"/>
    <x v="160"/>
    <n v="25"/>
    <n v="0.64636801263195998"/>
    <n v="11.311440221059298"/>
    <n v="1"/>
    <n v="367970"/>
    <n v="9708678.8000000007"/>
    <m/>
    <s v="90├ 100"/>
    <s v="TORA"/>
    <m/>
  </r>
  <r>
    <x v="0"/>
    <n v="26"/>
    <n v="483"/>
    <x v="19"/>
    <x v="19"/>
    <n v="192"/>
    <x v="55"/>
    <n v="16"/>
    <n v="0.29335439110698147"/>
    <n v="3.2855691803981921"/>
    <n v="1"/>
    <n v="368006.40000000002"/>
    <n v="9708642.5"/>
    <m/>
    <s v="60├ 70"/>
    <s v="TORA"/>
    <m/>
  </r>
  <r>
    <x v="0"/>
    <n v="26"/>
    <n v="484"/>
    <x v="19"/>
    <x v="19"/>
    <n v="200"/>
    <x v="14"/>
    <n v="21"/>
    <n v="0.31830988618379064"/>
    <n v="4.6791553269017223"/>
    <n v="1"/>
    <n v="368044.09999999899"/>
    <n v="9708614.4000000004"/>
    <m/>
    <s v="60├ 70"/>
    <s v="TORA"/>
    <m/>
  </r>
  <r>
    <x v="0"/>
    <n v="26"/>
    <n v="485"/>
    <x v="15"/>
    <x v="15"/>
    <n v="183"/>
    <x v="127"/>
    <n v="21"/>
    <n v="0.26649699446022412"/>
    <n v="3.9175058185652945"/>
    <n v="1"/>
    <n v="368044.2"/>
    <n v="9708568.6999999899"/>
    <m/>
    <s v="50├ 60"/>
    <s v="TORA"/>
    <m/>
  </r>
  <r>
    <x v="0"/>
    <n v="26"/>
    <n v="486"/>
    <x v="15"/>
    <x v="15"/>
    <n v="200"/>
    <x v="14"/>
    <n v="17"/>
    <n v="0.31830988618379064"/>
    <n v="3.7878876455871082"/>
    <n v="1"/>
    <n v="368043"/>
    <n v="9708567.0999999903"/>
    <m/>
    <s v="60├ 70"/>
    <s v="TORA"/>
    <m/>
  </r>
  <r>
    <x v="0"/>
    <n v="26"/>
    <n v="487"/>
    <x v="30"/>
    <x v="30"/>
    <n v="246"/>
    <x v="59"/>
    <n v="19"/>
    <n v="0.48157102680745695"/>
    <n v="6.4048946565391764"/>
    <n v="1"/>
    <n v="368047.59999999899"/>
    <n v="9708561.5999999903"/>
    <m/>
    <s v="70├ 80"/>
    <s v="TORA"/>
    <m/>
  </r>
  <r>
    <x v="0"/>
    <n v="26"/>
    <n v="488"/>
    <x v="26"/>
    <x v="26"/>
    <n v="230"/>
    <x v="40"/>
    <n v="24"/>
    <n v="0.42096482447806327"/>
    <n v="7.0722090512314626"/>
    <n v="1"/>
    <n v="368069.4"/>
    <n v="9708578.5"/>
    <m/>
    <s v="70├ 80"/>
    <s v="TORA"/>
    <m/>
  </r>
  <r>
    <x v="0"/>
    <n v="26"/>
    <n v="489"/>
    <x v="64"/>
    <x v="64"/>
    <n v="121"/>
    <x v="161"/>
    <n v="10"/>
    <n v="0.116509376090422"/>
    <n v="0.81556563263295401"/>
    <n v="2"/>
    <n v="368121.54471749201"/>
    <n v="9708518.9685611296"/>
    <m/>
    <s v="30├ 40"/>
    <s v="TORETE"/>
    <m/>
  </r>
  <r>
    <x v="0"/>
    <n v="26"/>
    <n v="490"/>
    <x v="5"/>
    <x v="5"/>
    <n v="183"/>
    <x v="127"/>
    <n v="18"/>
    <n v="0.26649699446022412"/>
    <n v="3.3578621301988236"/>
    <n v="1"/>
    <n v="368089"/>
    <n v="9708523.5"/>
    <m/>
    <s v="50├ 60"/>
    <s v="TORA"/>
    <m/>
  </r>
  <r>
    <x v="0"/>
    <n v="27"/>
    <n v="491"/>
    <x v="39"/>
    <x v="39"/>
    <n v="248"/>
    <x v="117"/>
    <n v="20"/>
    <n v="0.48943328099619665"/>
    <n v="6.8520659339467525"/>
    <n v="1"/>
    <n v="368074.53707863501"/>
    <n v="9708481.6035148595"/>
    <m/>
    <s v="70├ 80"/>
    <s v="TORA"/>
    <m/>
  </r>
  <r>
    <x v="0"/>
    <n v="27"/>
    <n v="492"/>
    <x v="26"/>
    <x v="26"/>
    <n v="183"/>
    <x v="127"/>
    <n v="18"/>
    <n v="0.26649699446022412"/>
    <n v="3.3578621301988236"/>
    <n v="1"/>
    <n v="368004.299999999"/>
    <n v="9708534.9000000004"/>
    <m/>
    <s v="50├ 60"/>
    <s v="TORA"/>
    <m/>
  </r>
  <r>
    <x v="0"/>
    <n v="27"/>
    <n v="493"/>
    <x v="1"/>
    <x v="1"/>
    <n v="147"/>
    <x v="115"/>
    <n v="18"/>
    <n v="0.1719589582636383"/>
    <n v="2.1666828741218422"/>
    <n v="1"/>
    <n v="368014.9"/>
    <n v="9708568.4000000004"/>
    <m/>
    <s v="40├ 50"/>
    <s v="TORETE"/>
    <m/>
  </r>
  <r>
    <x v="0"/>
    <n v="27"/>
    <n v="494"/>
    <x v="33"/>
    <x v="33"/>
    <n v="205"/>
    <x v="162"/>
    <n v="20"/>
    <n v="0.33442432417184514"/>
    <n v="4.6819405384058319"/>
    <n v="1"/>
    <n v="368011.9"/>
    <n v="9708564.4000000004"/>
    <m/>
    <s v="60├ 70"/>
    <s v="TORA"/>
    <m/>
  </r>
  <r>
    <x v="0"/>
    <n v="27"/>
    <n v="495"/>
    <x v="38"/>
    <x v="38"/>
    <n v="186"/>
    <x v="24"/>
    <n v="15"/>
    <n v="0.27530622056036053"/>
    <n v="2.8907153158837851"/>
    <n v="2"/>
    <n v="368006.09999999899"/>
    <n v="9708589.9000000004"/>
    <m/>
    <s v="50├ 60"/>
    <s v="TORA"/>
    <m/>
  </r>
  <r>
    <x v="0"/>
    <n v="27"/>
    <n v="496"/>
    <x v="30"/>
    <x v="30"/>
    <n v="250"/>
    <x v="46"/>
    <n v="20"/>
    <n v="0.49735919716217297"/>
    <n v="6.9630287602704213"/>
    <n v="1"/>
    <n v="367995.799999999"/>
    <n v="9708589.4000000004"/>
    <m/>
    <s v="70├ 80"/>
    <s v="TORA"/>
    <m/>
  </r>
  <r>
    <x v="0"/>
    <n v="27"/>
    <n v="497"/>
    <x v="18"/>
    <x v="18"/>
    <n v="143"/>
    <x v="15"/>
    <n v="13"/>
    <n v="0.1627279715643084"/>
    <n v="1.4808245412352063"/>
    <n v="3"/>
    <n v="367992.09999999899"/>
    <n v="9708592.6999999899"/>
    <m/>
    <s v="40├ 50"/>
    <s v="TORETE"/>
    <m/>
  </r>
  <r>
    <x v="0"/>
    <n v="27"/>
    <n v="498"/>
    <x v="1"/>
    <x v="1"/>
    <n v="227"/>
    <x v="27"/>
    <n v="19"/>
    <n v="0.41005475312911377"/>
    <n v="5.453728216617213"/>
    <n v="1"/>
    <n v="367973.4"/>
    <n v="9708571.6999999899"/>
    <m/>
    <s v="70├ 80"/>
    <s v="TORA"/>
    <m/>
  </r>
  <r>
    <x v="0"/>
    <n v="27"/>
    <n v="499"/>
    <x v="5"/>
    <x v="5"/>
    <n v="392"/>
    <x v="163"/>
    <n v="17"/>
    <n v="1.2228192587636502"/>
    <n v="14.551549179287436"/>
    <n v="1"/>
    <n v="367962.5"/>
    <n v="9708578.8000000007"/>
    <m/>
    <s v="120├ 130"/>
    <s v="TORA"/>
    <m/>
  </r>
  <r>
    <x v="0"/>
    <n v="27"/>
    <n v="500"/>
    <x v="14"/>
    <x v="14"/>
    <n v="311"/>
    <x v="33"/>
    <n v="22"/>
    <n v="0.76968126253956048"/>
    <n v="11.85309144310923"/>
    <n v="1"/>
    <n v="367956.09999999899"/>
    <n v="9708573.6999999899"/>
    <m/>
    <s v="90├ 100"/>
    <s v="TORA"/>
    <m/>
  </r>
  <r>
    <x v="0"/>
    <n v="27"/>
    <n v="501"/>
    <x v="15"/>
    <x v="15"/>
    <n v="135"/>
    <x v="25"/>
    <n v="14"/>
    <n v="0.14502994189248961"/>
    <n v="1.421293430546398"/>
    <n v="1"/>
    <n v="367954.59999999899"/>
    <n v="9708575.0999999903"/>
    <m/>
    <s v="40├ 50"/>
    <s v="TORETE"/>
    <m/>
  </r>
  <r>
    <x v="0"/>
    <n v="27"/>
    <n v="502"/>
    <x v="5"/>
    <x v="5"/>
    <n v="248"/>
    <x v="117"/>
    <n v="16"/>
    <n v="0.48943328099619665"/>
    <n v="5.4816527471574021"/>
    <n v="1"/>
    <n v="367962"/>
    <n v="9708597.9000000004"/>
    <m/>
    <s v="70├ 80"/>
    <s v="TORA"/>
    <m/>
  </r>
  <r>
    <x v="0"/>
    <n v="27"/>
    <n v="503"/>
    <x v="17"/>
    <x v="17"/>
    <n v="153"/>
    <x v="73"/>
    <n v="18"/>
    <n v="0.18628290314190887"/>
    <n v="2.3471645795880516"/>
    <n v="1"/>
    <n v="367973.09999999899"/>
    <n v="9708612.3000000007"/>
    <m/>
    <s v="40├ 50"/>
    <s v="TORETE"/>
    <m/>
  </r>
  <r>
    <x v="0"/>
    <n v="27"/>
    <n v="504"/>
    <x v="17"/>
    <x v="17"/>
    <n v="257"/>
    <x v="164"/>
    <n v="22"/>
    <n v="0.52560124181382972"/>
    <n v="8.0942591239329769"/>
    <n v="1"/>
    <n v="367972.9"/>
    <n v="9708621.1999999899"/>
    <m/>
    <s v="80├ 90"/>
    <s v="TORA"/>
    <m/>
  </r>
  <r>
    <x v="0"/>
    <n v="27"/>
    <n v="505"/>
    <x v="52"/>
    <x v="52"/>
    <n v="147"/>
    <x v="115"/>
    <n v="15"/>
    <n v="0.1719589582636383"/>
    <n v="1.8055690617682021"/>
    <n v="2"/>
    <n v="367971.4"/>
    <n v="9708622.5"/>
    <m/>
    <s v="40├ 50"/>
    <s v="TORETE"/>
    <m/>
  </r>
  <r>
    <x v="0"/>
    <n v="27"/>
    <n v="506"/>
    <x v="28"/>
    <x v="28"/>
    <n v="162"/>
    <x v="42"/>
    <n v="15"/>
    <n v="0.20884311632518512"/>
    <n v="2.192852721414444"/>
    <n v="1"/>
    <n v="367964.5"/>
    <n v="9708622.5"/>
    <m/>
    <s v="50├ 60"/>
    <s v="TORA"/>
    <m/>
  </r>
  <r>
    <x v="0"/>
    <n v="27"/>
    <n v="507"/>
    <x v="7"/>
    <x v="7"/>
    <n v="170"/>
    <x v="12"/>
    <n v="14"/>
    <n v="0.2299788927677888"/>
    <n v="2.2537931491243302"/>
    <n v="3"/>
    <n v="367952"/>
    <n v="9708617.5999999903"/>
    <m/>
    <s v="50├ 60"/>
    <s v="TORA"/>
    <m/>
  </r>
  <r>
    <x v="0"/>
    <n v="27"/>
    <n v="508"/>
    <x v="64"/>
    <x v="64"/>
    <n v="300"/>
    <x v="9"/>
    <n v="22"/>
    <n v="0.7161972439135289"/>
    <n v="11.029437556268345"/>
    <n v="1"/>
    <n v="367938"/>
    <n v="9708627.3000000007"/>
    <m/>
    <s v="90├ 100"/>
    <s v="TORA"/>
    <m/>
  </r>
  <r>
    <x v="0"/>
    <n v="27"/>
    <n v="509"/>
    <x v="24"/>
    <x v="24"/>
    <n v="175"/>
    <x v="13"/>
    <n v="15"/>
    <n v="0.24370600660946476"/>
    <n v="2.5589130693993796"/>
    <n v="1"/>
    <n v="367924.59999999899"/>
    <n v="9708631.1999999899"/>
    <m/>
    <s v="50├ 60"/>
    <s v="TORA"/>
    <m/>
  </r>
  <r>
    <x v="0"/>
    <n v="27"/>
    <n v="510"/>
    <x v="5"/>
    <x v="5"/>
    <n v="235"/>
    <x v="165"/>
    <n v="15"/>
    <n v="0.43946658661249605"/>
    <n v="4.6143991594312084"/>
    <n v="2"/>
    <n v="367924.4"/>
    <n v="9708655.5"/>
    <m/>
    <s v="70├ 80"/>
    <s v="TORA"/>
    <m/>
  </r>
  <r>
    <x v="0"/>
    <n v="27"/>
    <n v="511"/>
    <x v="42"/>
    <x v="42"/>
    <n v="273"/>
    <x v="62"/>
    <n v="20"/>
    <n v="0.59308293768479348"/>
    <n v="8.3031611275871082"/>
    <n v="2"/>
    <n v="367883.5"/>
    <n v="9708689.1999999899"/>
    <m/>
    <s v="80├ 90"/>
    <s v="TORA"/>
    <m/>
  </r>
  <r>
    <x v="0"/>
    <n v="27"/>
    <n v="512"/>
    <x v="56"/>
    <x v="56"/>
    <n v="157"/>
    <x v="166"/>
    <n v="18"/>
    <n v="0.19615050961360647"/>
    <n v="2.4714964211314414"/>
    <n v="1"/>
    <n v="367886"/>
    <n v="9708699.0999999903"/>
    <m/>
    <s v="40├ 50"/>
    <s v="TORETE"/>
    <m/>
  </r>
  <r>
    <x v="0"/>
    <n v="27"/>
    <n v="513"/>
    <x v="5"/>
    <x v="5"/>
    <n v="200"/>
    <x v="14"/>
    <n v="18"/>
    <n v="0.31830988618379064"/>
    <n v="4.0107045659157619"/>
    <n v="1"/>
    <n v="367875.7"/>
    <n v="9708698.8000000007"/>
    <m/>
    <s v="60├ 70"/>
    <s v="TORA"/>
    <m/>
  </r>
  <r>
    <x v="0"/>
    <n v="27"/>
    <n v="514"/>
    <x v="18"/>
    <x v="18"/>
    <n v="149"/>
    <x v="167"/>
    <n v="14"/>
    <n v="0.17666994457915841"/>
    <n v="1.7313654568757524"/>
    <n v="3"/>
    <n v="367851.2"/>
    <n v="9708666.9000000004"/>
    <m/>
    <s v="40├ 50"/>
    <s v="TORETE"/>
    <m/>
  </r>
  <r>
    <x v="0"/>
    <n v="27"/>
    <n v="515"/>
    <x v="41"/>
    <x v="41"/>
    <n v="150"/>
    <x v="37"/>
    <n v="14"/>
    <n v="0.17904931097838223"/>
    <n v="1.7546832475881458"/>
    <n v="1"/>
    <n v="367851.59999999899"/>
    <n v="9708670.5999999903"/>
    <m/>
    <s v="40├ 50"/>
    <s v="TORETE"/>
    <m/>
  </r>
  <r>
    <x v="0"/>
    <n v="27"/>
    <n v="516"/>
    <x v="30"/>
    <x v="30"/>
    <n v="174"/>
    <x v="126"/>
    <n v="15"/>
    <n v="0.2409287528525112"/>
    <n v="2.5297519049513673"/>
    <n v="1"/>
    <n v="367849"/>
    <n v="9708675.5"/>
    <m/>
    <s v="50├ 60"/>
    <s v="TORA"/>
    <m/>
  </r>
  <r>
    <x v="0"/>
    <n v="27"/>
    <n v="517"/>
    <x v="47"/>
    <x v="47"/>
    <n v="216"/>
    <x v="116"/>
    <n v="18"/>
    <n v="0.37127665124477338"/>
    <n v="4.6780858056841446"/>
    <n v="1"/>
    <n v="367857"/>
    <n v="9708685.9000000004"/>
    <m/>
    <s v="60├ 70"/>
    <s v="TORA"/>
    <m/>
  </r>
  <r>
    <x v="0"/>
    <n v="27"/>
    <n v="518"/>
    <x v="5"/>
    <x v="5"/>
    <n v="135"/>
    <x v="25"/>
    <n v="14"/>
    <n v="0.14502994189248961"/>
    <n v="1.421293430546398"/>
    <n v="1"/>
    <n v="367843.7"/>
    <n v="9708673.5"/>
    <m/>
    <s v="40├ 50"/>
    <s v="TORETE"/>
    <m/>
  </r>
  <r>
    <x v="0"/>
    <n v="27"/>
    <n v="519"/>
    <x v="32"/>
    <x v="32"/>
    <n v="280"/>
    <x v="70"/>
    <n v="18"/>
    <n v="0.62388737692022966"/>
    <n v="7.8609809491948939"/>
    <n v="1"/>
    <n v="367841.09999999899"/>
    <n v="9708686.5999999903"/>
    <m/>
    <s v="80├ 90"/>
    <s v="TORA"/>
    <m/>
  </r>
  <r>
    <x v="0"/>
    <n v="27"/>
    <n v="520"/>
    <x v="41"/>
    <x v="41"/>
    <n v="132"/>
    <x v="5"/>
    <n v="14"/>
    <n v="0.13865578642165921"/>
    <n v="1.3588267069322602"/>
    <n v="1"/>
    <n v="367839.59999999899"/>
    <n v="9708717.4000000004"/>
    <m/>
    <s v="40├ 50"/>
    <s v="TORETE"/>
    <m/>
  </r>
  <r>
    <x v="0"/>
    <n v="27"/>
    <n v="521"/>
    <x v="28"/>
    <x v="28"/>
    <n v="175"/>
    <x v="13"/>
    <n v="15"/>
    <n v="0.24370600660946476"/>
    <n v="2.5589130693993796"/>
    <n v="1"/>
    <n v="367850.59999999899"/>
    <n v="9708731.8000000007"/>
    <m/>
    <s v="50├ 60"/>
    <s v="TORA"/>
    <m/>
  </r>
  <r>
    <x v="0"/>
    <n v="27"/>
    <n v="522"/>
    <x v="18"/>
    <x v="18"/>
    <n v="154"/>
    <x v="111"/>
    <n v="12"/>
    <n v="0.18872593151836947"/>
    <n v="1.5852978247543035"/>
    <n v="2"/>
    <n v="367833.4"/>
    <n v="9708725.6999999899"/>
    <m/>
    <s v="40├ 50"/>
    <s v="TORETE"/>
    <m/>
  </r>
  <r>
    <x v="0"/>
    <n v="27"/>
    <n v="523"/>
    <x v="26"/>
    <x v="26"/>
    <n v="347"/>
    <x v="168"/>
    <n v="22"/>
    <n v="0.95818437713760118"/>
    <n v="14.756039407919058"/>
    <n v="1"/>
    <n v="367827.20000000001"/>
    <n v="9708717.6999999899"/>
    <m/>
    <s v="110├ 120"/>
    <s v="TORA"/>
    <m/>
  </r>
  <r>
    <x v="0"/>
    <n v="27"/>
    <n v="524"/>
    <x v="26"/>
    <x v="26"/>
    <n v="203"/>
    <x v="56"/>
    <n v="22"/>
    <n v="0.32793080249369577"/>
    <n v="5.0501343584029144"/>
    <n v="1"/>
    <n v="367763.20000000001"/>
    <n v="9708749.0999999903"/>
    <m/>
    <s v="60├ 70"/>
    <s v="TORA"/>
    <m/>
  </r>
  <r>
    <x v="0"/>
    <n v="27"/>
    <n v="525"/>
    <x v="1"/>
    <x v="1"/>
    <n v="142"/>
    <x v="19"/>
    <n v="15"/>
    <n v="0.16046001362524887"/>
    <n v="1.6848301430651129"/>
    <n v="1"/>
    <n v="367766.59999999899"/>
    <n v="9708778.3000000007"/>
    <m/>
    <s v="40├ 50"/>
    <s v="TORETE"/>
    <m/>
  </r>
  <r>
    <x v="0"/>
    <n v="27"/>
    <n v="526"/>
    <x v="26"/>
    <x v="26"/>
    <n v="327"/>
    <x v="169"/>
    <n v="24"/>
    <n v="0.85091394549366373"/>
    <n v="14.29535428429355"/>
    <n v="1"/>
    <n v="367764.4"/>
    <n v="9708780.1999999899"/>
    <m/>
    <s v="100├ 110"/>
    <s v="TORA"/>
    <m/>
  </r>
  <r>
    <x v="0"/>
    <n v="27"/>
    <n v="527"/>
    <x v="56"/>
    <x v="56"/>
    <n v="165"/>
    <x v="7"/>
    <n v="15"/>
    <n v="0.21664966628384255"/>
    <n v="2.2748214959803468"/>
    <n v="1"/>
    <n v="367765.9"/>
    <n v="9708793.6999999899"/>
    <m/>
    <s v="50├ 60"/>
    <s v="TORA"/>
    <m/>
  </r>
  <r>
    <x v="0"/>
    <n v="27"/>
    <n v="528"/>
    <x v="24"/>
    <x v="24"/>
    <n v="150"/>
    <x v="37"/>
    <n v="15"/>
    <n v="0.17904931097838223"/>
    <n v="1.8800177652730132"/>
    <n v="1"/>
    <n v="367765.9"/>
    <n v="9708793.6999999899"/>
    <m/>
    <s v="40├ 50"/>
    <s v="TORETE"/>
    <m/>
  </r>
  <r>
    <x v="0"/>
    <n v="27"/>
    <n v="529"/>
    <x v="14"/>
    <x v="14"/>
    <n v="238"/>
    <x v="125"/>
    <n v="20"/>
    <n v="0.45075862982486603"/>
    <n v="6.3106208175481244"/>
    <n v="1"/>
    <n v="367772"/>
    <n v="9708801.6999999899"/>
    <m/>
    <s v="70├ 80"/>
    <s v="TORA"/>
    <m/>
  </r>
  <r>
    <x v="0"/>
    <n v="27"/>
    <n v="530"/>
    <x v="5"/>
    <x v="5"/>
    <n v="220"/>
    <x v="68"/>
    <n v="16"/>
    <n v="0.3851549622823866"/>
    <n v="4.3137355775627295"/>
    <n v="1"/>
    <n v="367754.59999999899"/>
    <n v="9708803.6999999899"/>
    <m/>
    <s v="70├ 80"/>
    <s v="TORA"/>
    <m/>
  </r>
  <r>
    <x v="0"/>
    <n v="27"/>
    <n v="531"/>
    <x v="47"/>
    <x v="47"/>
    <n v="173"/>
    <x v="100"/>
    <n v="20"/>
    <n v="0.23816741458986682"/>
    <n v="3.3343438042581353"/>
    <n v="1"/>
    <n v="367735.2"/>
    <n v="9708806.1999999899"/>
    <m/>
    <s v="50├ 60"/>
    <s v="TORA"/>
    <m/>
  </r>
  <r>
    <x v="0"/>
    <n v="27"/>
    <n v="532"/>
    <x v="11"/>
    <x v="11"/>
    <n v="247"/>
    <x v="74"/>
    <n v="22"/>
    <n v="0.48549419615467204"/>
    <n v="7.4766106207819494"/>
    <n v="1"/>
    <n v="367692.2"/>
    <n v="9708861.8000000007"/>
    <m/>
    <s v="70├ 80"/>
    <s v="TORA"/>
    <m/>
  </r>
  <r>
    <x v="0"/>
    <n v="27"/>
    <n v="533"/>
    <x v="1"/>
    <x v="1"/>
    <n v="183"/>
    <x v="127"/>
    <n v="18"/>
    <n v="0.26649699446022412"/>
    <n v="3.3578621301988236"/>
    <n v="1"/>
    <n v="367662.5"/>
    <n v="9708891.5999999903"/>
    <m/>
    <s v="50├ 60"/>
    <s v="TORA"/>
    <m/>
  </r>
  <r>
    <x v="0"/>
    <n v="27"/>
    <n v="534"/>
    <x v="18"/>
    <x v="18"/>
    <n v="192"/>
    <x v="55"/>
    <n v="10"/>
    <n v="0.29335439110698147"/>
    <n v="2.05348073774887"/>
    <n v="2"/>
    <n v="367655"/>
    <n v="9708898.1999999899"/>
    <m/>
    <s v="60├ 70"/>
    <s v="TORA"/>
    <m/>
  </r>
  <r>
    <x v="0"/>
    <n v="27"/>
    <n v="535"/>
    <x v="62"/>
    <x v="62"/>
    <n v="187"/>
    <x v="63"/>
    <n v="18"/>
    <n v="0.27827446024902436"/>
    <n v="3.5062581991377066"/>
    <n v="1"/>
    <n v="367651.299999999"/>
    <n v="9708901.5999999903"/>
    <m/>
    <s v="50├ 60"/>
    <s v="TORA"/>
    <m/>
  </r>
  <r>
    <x v="0"/>
    <n v="27"/>
    <n v="536"/>
    <x v="1"/>
    <x v="1"/>
    <n v="130"/>
    <x v="0"/>
    <n v="15"/>
    <n v="0.13448592691265157"/>
    <n v="1.4121022325828414"/>
    <n v="1"/>
    <n v="367644.299999999"/>
    <n v="9708895.6999999899"/>
    <m/>
    <s v="40├ 50"/>
    <s v="TORETE"/>
    <m/>
  </r>
  <r>
    <x v="0"/>
    <n v="27"/>
    <n v="537"/>
    <x v="17"/>
    <x v="17"/>
    <n v="183"/>
    <x v="127"/>
    <n v="18"/>
    <n v="0.26649699446022412"/>
    <n v="3.3578621301988236"/>
    <n v="3"/>
    <n v="367632.5"/>
    <n v="9708882"/>
    <m/>
    <s v="50├ 60"/>
    <s v="TORA"/>
    <m/>
  </r>
  <r>
    <x v="0"/>
    <n v="28"/>
    <n v="538"/>
    <x v="47"/>
    <x v="47"/>
    <n v="170"/>
    <x v="12"/>
    <n v="16"/>
    <n v="0.2299788927677888"/>
    <n v="2.5757635989992345"/>
    <n v="1"/>
    <n v="367578.09999999899"/>
    <n v="9708854.6999999899"/>
    <m/>
    <s v="50├ 60"/>
    <s v="TORA"/>
    <m/>
  </r>
  <r>
    <x v="0"/>
    <n v="28"/>
    <n v="539"/>
    <x v="64"/>
    <x v="64"/>
    <n v="178"/>
    <x v="170"/>
    <n v="18"/>
    <n v="0.2521332608461806"/>
    <n v="3.1768790866618755"/>
    <n v="1"/>
    <n v="367631"/>
    <n v="9708804"/>
    <m/>
    <s v="50├ 60"/>
    <s v="TORA"/>
    <m/>
  </r>
  <r>
    <x v="0"/>
    <n v="28"/>
    <n v="540"/>
    <x v="10"/>
    <x v="10"/>
    <n v="128"/>
    <x v="11"/>
    <n v="12"/>
    <n v="0.13037972938088066"/>
    <n v="1.0951897267993975"/>
    <n v="2"/>
    <n v="367635.59999999899"/>
    <n v="9708806.6999999899"/>
    <m/>
    <s v="40├ 50"/>
    <s v="TORETE"/>
    <m/>
  </r>
  <r>
    <x v="0"/>
    <n v="28"/>
    <n v="541"/>
    <x v="46"/>
    <x v="46"/>
    <n v="300"/>
    <x v="9"/>
    <n v="20"/>
    <n v="0.7161972439135289"/>
    <n v="10.026761414789403"/>
    <n v="1"/>
    <n v="367665.4"/>
    <n v="9708787.1999999899"/>
    <m/>
    <s v="90├ 100"/>
    <s v="TORA"/>
    <m/>
  </r>
  <r>
    <x v="0"/>
    <n v="28"/>
    <n v="542"/>
    <x v="56"/>
    <x v="56"/>
    <n v="283"/>
    <x v="171"/>
    <n v="20"/>
    <n v="0.6373280118643404"/>
    <n v="8.922592166100765"/>
    <n v="1"/>
    <n v="367669.5"/>
    <n v="9708779.5"/>
    <m/>
    <s v="90├ 100"/>
    <s v="TORA"/>
    <m/>
  </r>
  <r>
    <x v="0"/>
    <n v="28"/>
    <n v="543"/>
    <x v="19"/>
    <x v="19"/>
    <n v="146"/>
    <x v="29"/>
    <n v="12"/>
    <n v="0.16962733834734203"/>
    <n v="1.424869642117673"/>
    <n v="1"/>
    <n v="367674.799999999"/>
    <n v="9708774.9000000004"/>
    <m/>
    <s v="40├ 50"/>
    <s v="TORETE"/>
    <m/>
  </r>
  <r>
    <x v="0"/>
    <n v="28"/>
    <n v="544"/>
    <x v="26"/>
    <x v="26"/>
    <n v="232"/>
    <x v="69"/>
    <n v="20"/>
    <n v="0.42831778284890881"/>
    <n v="5.9964489598847228"/>
    <n v="1"/>
    <n v="367747.59999999899"/>
    <n v="9708717.5"/>
    <m/>
    <s v="70├ 80"/>
    <s v="TORA"/>
    <m/>
  </r>
  <r>
    <x v="0"/>
    <n v="28"/>
    <n v="545"/>
    <x v="53"/>
    <x v="53"/>
    <n v="468"/>
    <x v="172"/>
    <n v="22"/>
    <n v="1.7429376127879646"/>
    <n v="26.841239236934655"/>
    <n v="1"/>
    <n v="367674.799999999"/>
    <n v="9708774.9000000004"/>
    <m/>
    <s v="140├ 150"/>
    <s v="TORA"/>
    <m/>
  </r>
  <r>
    <x v="0"/>
    <n v="28"/>
    <n v="546"/>
    <x v="26"/>
    <x v="26"/>
    <n v="232"/>
    <x v="69"/>
    <n v="20"/>
    <n v="0.42831778284890881"/>
    <n v="5.9964489598847228"/>
    <n v="1"/>
    <n v="367740.4"/>
    <n v="9708704.3000000007"/>
    <m/>
    <s v="70├ 80"/>
    <s v="TORA"/>
    <m/>
  </r>
  <r>
    <x v="0"/>
    <n v="28"/>
    <n v="547"/>
    <x v="47"/>
    <x v="47"/>
    <n v="247"/>
    <x v="74"/>
    <n v="23"/>
    <n v="0.48549419615467204"/>
    <n v="7.8164565580902199"/>
    <n v="1"/>
    <n v="367792.59999999899"/>
    <n v="9708660.6999999899"/>
    <m/>
    <s v="70├ 80"/>
    <s v="TORA"/>
    <m/>
  </r>
  <r>
    <x v="0"/>
    <n v="28"/>
    <n v="548"/>
    <x v="15"/>
    <x v="15"/>
    <n v="135"/>
    <x v="25"/>
    <n v="15"/>
    <n v="0.14502994189248961"/>
    <n v="1.5228143898711408"/>
    <n v="1"/>
    <n v="367811.9"/>
    <n v="9708674.5"/>
    <m/>
    <s v="40├ 50"/>
    <s v="TORETE"/>
    <m/>
  </r>
  <r>
    <x v="0"/>
    <n v="28"/>
    <n v="549"/>
    <x v="1"/>
    <x v="1"/>
    <n v="148"/>
    <x v="128"/>
    <n v="15"/>
    <n v="0.17430649367424375"/>
    <n v="1.8302181835795592"/>
    <n v="1"/>
    <n v="367811.9"/>
    <n v="9708674.5"/>
    <m/>
    <s v="40├ 50"/>
    <s v="TORETE"/>
    <m/>
  </r>
  <r>
    <x v="0"/>
    <n v="28"/>
    <n v="550"/>
    <x v="19"/>
    <x v="19"/>
    <n v="222"/>
    <x v="6"/>
    <n v="20"/>
    <n v="0.39218961076704845"/>
    <n v="5.4906545507386779"/>
    <n v="2"/>
    <n v="367853.09999999899"/>
    <n v="9708616.3000000007"/>
    <m/>
    <s v="70├ 80"/>
    <s v="TORA"/>
    <m/>
  </r>
  <r>
    <x v="0"/>
    <n v="28"/>
    <n v="551"/>
    <x v="39"/>
    <x v="39"/>
    <n v="439"/>
    <x v="173"/>
    <n v="22"/>
    <n v="1.5336249893806577"/>
    <n v="23.61782483646213"/>
    <n v="1"/>
    <n v="367845.7"/>
    <n v="9708606.6999999899"/>
    <m/>
    <s v="130├ 140"/>
    <s v="TORA"/>
    <m/>
  </r>
  <r>
    <x v="0"/>
    <n v="28"/>
    <n v="552"/>
    <x v="15"/>
    <x v="15"/>
    <n v="178"/>
    <x v="170"/>
    <n v="18"/>
    <n v="0.2521332608461806"/>
    <n v="3.1768790866618755"/>
    <n v="1"/>
    <n v="367877.2"/>
    <n v="9708577.0999999903"/>
    <m/>
    <s v="50├ 60"/>
    <s v="TORA"/>
    <m/>
  </r>
  <r>
    <x v="0"/>
    <n v="28"/>
    <n v="553"/>
    <x v="26"/>
    <x v="26"/>
    <n v="312"/>
    <x v="76"/>
    <n v="22"/>
    <n v="0.77463893901687286"/>
    <n v="11.92943966085984"/>
    <n v="1"/>
    <n v="367883.09999999899"/>
    <n v="9708573.5999999903"/>
    <m/>
    <s v="90├ 100"/>
    <s v="TORA"/>
    <m/>
  </r>
  <r>
    <x v="0"/>
    <n v="28"/>
    <n v="554"/>
    <x v="55"/>
    <x v="55"/>
    <n v="185"/>
    <x v="174"/>
    <n v="18"/>
    <n v="0.27235389636600588"/>
    <n v="3.4316590942116738"/>
    <n v="1"/>
    <n v="367929.09999999899"/>
    <n v="9708559.6999999899"/>
    <m/>
    <s v="50├ 60"/>
    <s v="TORA"/>
    <m/>
  </r>
  <r>
    <x v="0"/>
    <n v="28"/>
    <n v="555"/>
    <x v="17"/>
    <x v="17"/>
    <n v="284"/>
    <x v="175"/>
    <n v="20"/>
    <n v="0.64184005450099546"/>
    <n v="8.9857607630139356"/>
    <n v="1"/>
    <n v="367942.2"/>
    <n v="9708573.5"/>
    <m/>
    <s v="90├ 100"/>
    <s v="TORA"/>
    <m/>
  </r>
  <r>
    <x v="0"/>
    <n v="28"/>
    <n v="556"/>
    <x v="26"/>
    <x v="26"/>
    <n v="309"/>
    <x v="176"/>
    <n v="22"/>
    <n v="0.75981365606786289"/>
    <n v="11.701130303445087"/>
    <n v="1"/>
    <n v="367924.299999999"/>
    <n v="9708537.0999999903"/>
    <m/>
    <s v="90├ 100"/>
    <s v="TORA"/>
    <m/>
  </r>
  <r>
    <x v="0"/>
    <n v="28"/>
    <n v="557"/>
    <x v="23"/>
    <x v="23"/>
    <n v="135"/>
    <x v="25"/>
    <n v="15"/>
    <n v="0.14502994189248961"/>
    <n v="1.5228143898711408"/>
    <n v="1"/>
    <n v="367930.7"/>
    <n v="9708542.0999999903"/>
    <m/>
    <s v="40├ 50"/>
    <s v="TORETE"/>
    <m/>
  </r>
  <r>
    <x v="0"/>
    <n v="28"/>
    <n v="558"/>
    <x v="17"/>
    <x v="17"/>
    <n v="148"/>
    <x v="128"/>
    <n v="14"/>
    <n v="0.17430649367424375"/>
    <n v="1.7082036380075887"/>
    <n v="1"/>
    <n v="367935.7"/>
    <n v="9708540.4000000004"/>
    <m/>
    <s v="40├ 50"/>
    <s v="TORETE"/>
    <m/>
  </r>
  <r>
    <x v="0"/>
    <n v="28"/>
    <n v="559"/>
    <x v="69"/>
    <x v="69"/>
    <n v="128"/>
    <x v="11"/>
    <n v="14"/>
    <n v="0.13037972938088066"/>
    <n v="1.2777213479326304"/>
    <n v="1"/>
    <n v="367988.7"/>
    <n v="9708478.5999999903"/>
    <m/>
    <s v="40├ 50"/>
    <s v="TORETE"/>
    <m/>
  </r>
  <r>
    <x v="0"/>
    <n v="28"/>
    <n v="560"/>
    <x v="19"/>
    <x v="19"/>
    <n v="198"/>
    <x v="177"/>
    <n v="18"/>
    <n v="0.3119755194487332"/>
    <n v="3.9308915450540383"/>
    <n v="1"/>
    <n v="367994.4"/>
    <n v="9708477.4000000004"/>
    <m/>
    <s v="60├ 70"/>
    <s v="TORA"/>
    <m/>
  </r>
  <r>
    <x v="0"/>
    <n v="28"/>
    <n v="561"/>
    <x v="41"/>
    <x v="41"/>
    <n v="177"/>
    <x v="54"/>
    <n v="13"/>
    <n v="0.24930826060629949"/>
    <n v="2.2687051715173254"/>
    <n v="1"/>
    <n v="367998.5"/>
    <n v="9708477.8000000007"/>
    <m/>
    <s v="50├ 60"/>
    <s v="TORA"/>
    <m/>
  </r>
  <r>
    <x v="0"/>
    <n v="28"/>
    <n v="562"/>
    <x v="19"/>
    <x v="19"/>
    <n v="135"/>
    <x v="25"/>
    <n v="17"/>
    <n v="0.14502994189248961"/>
    <n v="1.725856308520626"/>
    <n v="1"/>
    <n v="368005.2"/>
    <n v="9708464.0999999903"/>
    <m/>
    <s v="40├ 50"/>
    <s v="TORETE"/>
    <m/>
  </r>
  <r>
    <x v="0"/>
    <n v="28"/>
    <n v="563"/>
    <x v="14"/>
    <x v="14"/>
    <n v="215"/>
    <x v="18"/>
    <n v="18"/>
    <n v="0.36784686222114316"/>
    <n v="4.6348704639864033"/>
    <n v="1"/>
    <n v="368011.299999999"/>
    <n v="9708466.5"/>
    <m/>
    <s v="60├ 70"/>
    <s v="TORA"/>
    <m/>
  </r>
  <r>
    <x v="0"/>
    <n v="28"/>
    <n v="564"/>
    <x v="5"/>
    <x v="5"/>
    <n v="297"/>
    <x v="134"/>
    <n v="15"/>
    <n v="0.70194491875964982"/>
    <n v="7.3704216469763217"/>
    <n v="2"/>
    <n v="368015.5"/>
    <n v="9708472.0999999903"/>
    <m/>
    <s v="90├ 100"/>
    <s v="TORA"/>
    <m/>
  </r>
  <r>
    <x v="0"/>
    <n v="28"/>
    <n v="565"/>
    <x v="15"/>
    <x v="15"/>
    <n v="200"/>
    <x v="14"/>
    <n v="18"/>
    <n v="0.31830988618379064"/>
    <n v="4.0107045659157619"/>
    <n v="1"/>
    <n v="368027.799999999"/>
    <n v="9708488.0999999903"/>
    <m/>
    <s v="60├ 70"/>
    <s v="TORA"/>
    <m/>
  </r>
  <r>
    <x v="0"/>
    <n v="28"/>
    <n v="566"/>
    <x v="19"/>
    <x v="19"/>
    <n v="270"/>
    <x v="65"/>
    <n v="17"/>
    <n v="0.58011976756995842"/>
    <n v="6.903425234082504"/>
    <n v="1"/>
    <n v="368045.60930087598"/>
    <n v="9708440.6224963702"/>
    <m/>
    <s v="80├ 90"/>
    <s v="TORA"/>
    <m/>
  </r>
  <r>
    <x v="0"/>
    <n v="29"/>
    <n v="567"/>
    <x v="62"/>
    <x v="62"/>
    <n v="134"/>
    <x v="178"/>
    <n v="15"/>
    <n v="0.14288930790790363"/>
    <n v="1.5003377330329881"/>
    <n v="1"/>
    <n v="368021.5"/>
    <n v="9708432.4000000004"/>
    <m/>
    <s v="40├ 50"/>
    <s v="TORETE"/>
    <m/>
  </r>
  <r>
    <x v="0"/>
    <n v="29"/>
    <n v="568"/>
    <x v="46"/>
    <x v="46"/>
    <n v="142"/>
    <x v="19"/>
    <n v="14"/>
    <n v="0.16046001362524887"/>
    <n v="1.5725081335274387"/>
    <n v="1"/>
    <n v="368014.270874971"/>
    <n v="9708400.8468019497"/>
    <m/>
    <s v="40├ 50"/>
    <s v="TORETE"/>
    <m/>
  </r>
  <r>
    <x v="0"/>
    <n v="29"/>
    <n v="569"/>
    <x v="64"/>
    <x v="64"/>
    <n v="470"/>
    <x v="179"/>
    <n v="25"/>
    <n v="1.7578663464499842"/>
    <n v="30.762661062874724"/>
    <n v="1"/>
    <n v="367990.2"/>
    <n v="9708429.4000000004"/>
    <m/>
    <s v="140├ 150"/>
    <s v="TORA"/>
    <m/>
  </r>
  <r>
    <x v="0"/>
    <n v="29"/>
    <n v="570"/>
    <x v="19"/>
    <x v="19"/>
    <n v="285"/>
    <x v="160"/>
    <n v="18"/>
    <n v="0.64636801263195998"/>
    <n v="8.1442369591626953"/>
    <n v="1"/>
    <n v="367991.799999999"/>
    <n v="9708434.6999999899"/>
    <m/>
    <s v="90├ 100"/>
    <s v="TORA"/>
    <m/>
  </r>
  <r>
    <x v="0"/>
    <n v="29"/>
    <n v="571"/>
    <x v="19"/>
    <x v="19"/>
    <n v="185"/>
    <x v="174"/>
    <n v="16"/>
    <n v="0.27235389636600588"/>
    <n v="3.0503636392992655"/>
    <n v="1"/>
    <n v="367993"/>
    <n v="9708436.3000000007"/>
    <m/>
    <s v="50├ 60"/>
    <s v="TORA"/>
    <m/>
  </r>
  <r>
    <x v="0"/>
    <n v="29"/>
    <n v="572"/>
    <x v="51"/>
    <x v="51"/>
    <n v="300"/>
    <x v="9"/>
    <n v="22"/>
    <n v="0.7161972439135289"/>
    <n v="11.029437556268345"/>
    <n v="1"/>
    <n v="367992.59999999899"/>
    <n v="9708440.6999999899"/>
    <m/>
    <s v="90├ 100"/>
    <s v="TORA"/>
    <m/>
  </r>
  <r>
    <x v="0"/>
    <n v="29"/>
    <n v="573"/>
    <x v="5"/>
    <x v="5"/>
    <n v="275"/>
    <x v="180"/>
    <n v="16"/>
    <n v="0.60180462856622929"/>
    <n v="6.7402118399417681"/>
    <n v="2"/>
    <n v="367986.5"/>
    <n v="9708432.6999999899"/>
    <m/>
    <s v="80├ 90"/>
    <s v="TORA"/>
    <m/>
  </r>
  <r>
    <x v="0"/>
    <n v="29"/>
    <n v="574"/>
    <x v="19"/>
    <x v="19"/>
    <n v="400"/>
    <x v="48"/>
    <n v="18"/>
    <n v="1.2732395447351625"/>
    <n v="16.042818263663047"/>
    <n v="1"/>
    <n v="367979.09999999899"/>
    <n v="9708423.1999999899"/>
    <m/>
    <s v="120├ 130"/>
    <s v="TORA"/>
    <m/>
  </r>
  <r>
    <x v="0"/>
    <n v="29"/>
    <n v="575"/>
    <x v="63"/>
    <x v="63"/>
    <n v="170"/>
    <x v="12"/>
    <n v="16"/>
    <n v="0.2299788927677888"/>
    <n v="2.5757635989992345"/>
    <n v="1"/>
    <n v="367971.299999999"/>
    <n v="9708426.0999999903"/>
    <m/>
    <s v="50├ 60"/>
    <s v="TORA"/>
    <m/>
  </r>
  <r>
    <x v="0"/>
    <n v="29"/>
    <n v="576"/>
    <x v="34"/>
    <x v="34"/>
    <n v="212"/>
    <x v="49"/>
    <n v="18"/>
    <n v="0.35765298811610713"/>
    <n v="4.5064276502629497"/>
    <n v="1"/>
    <n v="367975.59999999899"/>
    <n v="9708438.3000000007"/>
    <m/>
    <s v="60├ 70"/>
    <s v="TORA"/>
    <m/>
  </r>
  <r>
    <x v="0"/>
    <n v="29"/>
    <n v="577"/>
    <x v="54"/>
    <x v="54"/>
    <n v="186"/>
    <x v="24"/>
    <n v="17"/>
    <n v="0.27530622056036053"/>
    <n v="3.27614402466829"/>
    <n v="1"/>
    <n v="367980.5"/>
    <n v="9708444.6999999899"/>
    <m/>
    <s v="50├ 60"/>
    <s v="TORA"/>
    <m/>
  </r>
  <r>
    <x v="0"/>
    <n v="29"/>
    <n v="578"/>
    <x v="10"/>
    <x v="10"/>
    <n v="160"/>
    <x v="1"/>
    <n v="20"/>
    <n v="0.20371832715762608"/>
    <n v="2.852056580206765"/>
    <n v="1"/>
    <n v="367991.59999999899"/>
    <n v="9708459.0999999903"/>
    <m/>
    <s v="50├ 60"/>
    <s v="TORA"/>
    <m/>
  </r>
  <r>
    <x v="0"/>
    <n v="29"/>
    <n v="579"/>
    <x v="5"/>
    <x v="5"/>
    <n v="346"/>
    <x v="181"/>
    <n v="17"/>
    <n v="0.95266965835946726"/>
    <n v="11.336768934477659"/>
    <n v="2"/>
    <n v="367970"/>
    <n v="9708447.4000000004"/>
    <m/>
    <s v="110├ 120"/>
    <s v="TORA"/>
    <m/>
  </r>
  <r>
    <x v="0"/>
    <n v="29"/>
    <n v="580"/>
    <x v="28"/>
    <x v="28"/>
    <n v="143"/>
    <x v="15"/>
    <n v="12"/>
    <n v="0.1627279715643084"/>
    <n v="1.3669149611401905"/>
    <n v="1"/>
    <n v="367970.7"/>
    <n v="9708469.5999999903"/>
    <m/>
    <s v="40├ 50"/>
    <s v="TORETE"/>
    <m/>
  </r>
  <r>
    <x v="0"/>
    <n v="29"/>
    <n v="581"/>
    <x v="17"/>
    <x v="17"/>
    <n v="235"/>
    <x v="165"/>
    <n v="18"/>
    <n v="0.43946658661249605"/>
    <n v="5.5372789913174492"/>
    <n v="1"/>
    <n v="367972.09999999899"/>
    <n v="9708476.4000000004"/>
    <m/>
    <s v="70├ 80"/>
    <s v="TORA"/>
    <m/>
  </r>
  <r>
    <x v="0"/>
    <n v="29"/>
    <n v="582"/>
    <x v="22"/>
    <x v="22"/>
    <n v="460"/>
    <x v="182"/>
    <n v="22"/>
    <n v="1.6838592979122531"/>
    <n v="25.931433187848697"/>
    <n v="1"/>
    <n v="367969.09999999899"/>
    <n v="9708479"/>
    <m/>
    <s v="140├ 150"/>
    <s v="TORA"/>
    <m/>
  </r>
  <r>
    <x v="0"/>
    <n v="29"/>
    <n v="583"/>
    <x v="5"/>
    <x v="5"/>
    <n v="267"/>
    <x v="183"/>
    <n v="16"/>
    <n v="0.56729983690390628"/>
    <n v="6.35375817332375"/>
    <n v="1"/>
    <n v="367934.2"/>
    <n v="9708499.3000000007"/>
    <m/>
    <s v="80├ 90"/>
    <s v="TORA"/>
    <m/>
  </r>
  <r>
    <x v="0"/>
    <n v="29"/>
    <n v="584"/>
    <x v="32"/>
    <x v="32"/>
    <n v="200"/>
    <x v="14"/>
    <n v="18"/>
    <n v="0.31830988618379064"/>
    <n v="4.0107045659157619"/>
    <n v="1"/>
    <n v="367893.5"/>
    <n v="9708508.5999999903"/>
    <m/>
    <s v="60├ 70"/>
    <s v="TORA"/>
    <m/>
  </r>
  <r>
    <x v="0"/>
    <n v="29"/>
    <n v="585"/>
    <x v="32"/>
    <x v="32"/>
    <n v="200"/>
    <x v="14"/>
    <n v="17"/>
    <n v="0.31830988618379064"/>
    <n v="3.7878876455871082"/>
    <n v="1"/>
    <n v="367889.299999999"/>
    <n v="9708503"/>
    <m/>
    <s v="60├ 70"/>
    <s v="TORA"/>
    <m/>
  </r>
  <r>
    <x v="0"/>
    <n v="29"/>
    <n v="586"/>
    <x v="41"/>
    <x v="41"/>
    <n v="130"/>
    <x v="0"/>
    <n v="10"/>
    <n v="0.13448592691265157"/>
    <n v="0.94140148838856097"/>
    <n v="2"/>
    <n v="367784.4"/>
    <n v="9708594.0999999903"/>
    <m/>
    <s v="40├ 50"/>
    <s v="TORETE"/>
    <m/>
  </r>
  <r>
    <x v="0"/>
    <n v="29"/>
    <n v="587"/>
    <x v="62"/>
    <x v="62"/>
    <n v="148"/>
    <x v="128"/>
    <n v="14"/>
    <n v="0.17430649367424375"/>
    <n v="1.7082036380075887"/>
    <n v="2"/>
    <n v="367780.7"/>
    <n v="9708599.5"/>
    <m/>
    <s v="40├ 50"/>
    <s v="TORETE"/>
    <m/>
  </r>
  <r>
    <x v="0"/>
    <n v="29"/>
    <n v="588"/>
    <x v="30"/>
    <x v="30"/>
    <n v="148"/>
    <x v="128"/>
    <n v="14"/>
    <n v="0.17430649367424375"/>
    <n v="1.7082036380075887"/>
    <n v="2"/>
    <n v="367780.7"/>
    <n v="9708599.5"/>
    <m/>
    <s v="40├ 50"/>
    <s v="TORETE"/>
    <m/>
  </r>
  <r>
    <x v="0"/>
    <n v="29"/>
    <n v="589"/>
    <x v="5"/>
    <x v="5"/>
    <n v="216"/>
    <x v="116"/>
    <n v="14"/>
    <n v="0.37127665124477338"/>
    <n v="3.6385111821987786"/>
    <n v="1"/>
    <n v="367735.4"/>
    <n v="9708680"/>
    <m/>
    <s v="60├ 70"/>
    <s v="TORA"/>
    <m/>
  </r>
  <r>
    <x v="0"/>
    <n v="29"/>
    <n v="590"/>
    <x v="5"/>
    <x v="5"/>
    <n v="200"/>
    <x v="14"/>
    <n v="15"/>
    <n v="0.31830988618379064"/>
    <n v="3.3422538049298014"/>
    <n v="1"/>
    <n v="367727.299999999"/>
    <n v="9708656.3000000007"/>
    <m/>
    <s v="60├ 70"/>
    <s v="TORA"/>
    <m/>
  </r>
  <r>
    <x v="0"/>
    <n v="29"/>
    <n v="591"/>
    <x v="19"/>
    <x v="19"/>
    <n v="157"/>
    <x v="166"/>
    <n v="14"/>
    <n v="0.19615050961360647"/>
    <n v="1.9222749942133432"/>
    <n v="1"/>
    <n v="367703.299999999"/>
    <n v="9708670.9000000004"/>
    <m/>
    <s v="40├ 50"/>
    <s v="TORETE"/>
    <m/>
  </r>
  <r>
    <x v="0"/>
    <n v="29"/>
    <n v="592"/>
    <x v="26"/>
    <x v="26"/>
    <n v="173"/>
    <x v="100"/>
    <n v="20"/>
    <n v="0.23816741458986682"/>
    <n v="3.3343438042581353"/>
    <n v="1"/>
    <n v="367711.2"/>
    <n v="9708681.3000000007"/>
    <m/>
    <s v="50├ 60"/>
    <s v="TORA"/>
    <m/>
  </r>
  <r>
    <x v="0"/>
    <n v="29"/>
    <n v="593"/>
    <x v="24"/>
    <x v="24"/>
    <n v="180"/>
    <x v="22"/>
    <n v="17"/>
    <n v="0.25783100780887047"/>
    <n v="3.0681889929255584"/>
    <n v="1"/>
    <n v="367698.299999999"/>
    <n v="9708672.6999999899"/>
    <m/>
    <s v="50├ 60"/>
    <s v="TORA"/>
    <m/>
  </r>
  <r>
    <x v="0"/>
    <n v="29"/>
    <n v="594"/>
    <x v="26"/>
    <x v="26"/>
    <n v="192"/>
    <x v="55"/>
    <n v="20"/>
    <n v="0.29335439110698147"/>
    <n v="4.1069614754977399"/>
    <n v="1"/>
    <n v="367692"/>
    <n v="9708679.9000000004"/>
    <m/>
    <s v="60├ 70"/>
    <s v="TORA"/>
    <m/>
  </r>
  <r>
    <x v="0"/>
    <n v="29"/>
    <n v="595"/>
    <x v="26"/>
    <x v="26"/>
    <n v="204"/>
    <x v="138"/>
    <n v="22"/>
    <n v="0.33116960558561581"/>
    <n v="5.1000119260184826"/>
    <n v="1"/>
    <n v="367688.2"/>
    <n v="9708683.3000000007"/>
    <m/>
    <s v="60├ 70"/>
    <s v="TORA"/>
    <m/>
  </r>
  <r>
    <x v="0"/>
    <n v="29"/>
    <n v="596"/>
    <x v="26"/>
    <x v="26"/>
    <n v="146"/>
    <x v="29"/>
    <n v="15"/>
    <n v="0.16962733834734203"/>
    <n v="1.7810870526470912"/>
    <n v="1"/>
    <n v="367684.5"/>
    <n v="9708686.5999999903"/>
    <m/>
    <s v="40├ 50"/>
    <s v="TORETE"/>
    <m/>
  </r>
  <r>
    <x v="0"/>
    <n v="29"/>
    <n v="597"/>
    <x v="41"/>
    <x v="41"/>
    <n v="174"/>
    <x v="126"/>
    <n v="20"/>
    <n v="0.2409287528525112"/>
    <n v="3.3730025399351566"/>
    <n v="1"/>
    <n v="367585.7"/>
    <n v="9708775.4000000004"/>
    <m/>
    <s v="50├ 60"/>
    <s v="TORA"/>
    <m/>
  </r>
  <r>
    <x v="0"/>
    <n v="29"/>
    <n v="598"/>
    <x v="5"/>
    <x v="5"/>
    <n v="245"/>
    <x v="89"/>
    <n v="15"/>
    <n v="0.47766377295455087"/>
    <n v="5.0154696160227843"/>
    <n v="1"/>
    <n v="367580.2"/>
    <n v="9708789.5999999903"/>
    <m/>
    <s v="70├ 80"/>
    <s v="TORA"/>
    <m/>
  </r>
  <r>
    <x v="0"/>
    <n v="29"/>
    <n v="599"/>
    <x v="5"/>
    <x v="5"/>
    <n v="200"/>
    <x v="14"/>
    <n v="14"/>
    <n v="0.31830988618379064"/>
    <n v="3.1194368846011482"/>
    <n v="2"/>
    <n v="367537.09999999899"/>
    <n v="9708819.3000000007"/>
    <m/>
    <s v="60├ 70"/>
    <s v="TORA"/>
    <m/>
  </r>
  <r>
    <x v="0"/>
    <n v="29"/>
    <n v="600"/>
    <x v="1"/>
    <x v="1"/>
    <n v="150"/>
    <x v="37"/>
    <n v="20"/>
    <n v="0.17904931097838223"/>
    <n v="2.5066903536973508"/>
    <n v="1"/>
    <n v="367536.7"/>
    <n v="9708823.6999999899"/>
    <m/>
    <s v="40├ 50"/>
    <s v="TORETE"/>
    <m/>
  </r>
  <r>
    <x v="0"/>
    <n v="29"/>
    <n v="601"/>
    <x v="39"/>
    <x v="39"/>
    <n v="415"/>
    <x v="123"/>
    <n v="23"/>
    <n v="1.3705230037000837"/>
    <n v="22.065420359571348"/>
    <n v="1"/>
    <n v="367558.40000000002"/>
    <n v="9708843"/>
    <m/>
    <s v="130├ 140"/>
    <s v="TORA"/>
    <m/>
  </r>
  <r>
    <x v="0"/>
    <n v="29"/>
    <n v="602"/>
    <x v="18"/>
    <x v="18"/>
    <n v="200"/>
    <x v="14"/>
    <n v="13"/>
    <n v="0.31830988618379064"/>
    <n v="2.896619964272495"/>
    <n v="3"/>
    <n v="367549.7"/>
    <n v="9708848"/>
    <m/>
    <s v="60├ 70"/>
    <s v="TORA"/>
    <m/>
  </r>
  <r>
    <x v="0"/>
    <n v="30"/>
    <n v="603"/>
    <x v="26"/>
    <x v="26"/>
    <n v="173"/>
    <x v="100"/>
    <n v="20"/>
    <n v="0.23816741458986682"/>
    <n v="3.3343438042581353"/>
    <n v="1"/>
    <n v="367511.5"/>
    <n v="9708828.1999999899"/>
    <m/>
    <s v="50├ 60"/>
    <s v="TORA"/>
    <m/>
  </r>
  <r>
    <x v="0"/>
    <n v="30"/>
    <n v="604"/>
    <x v="10"/>
    <x v="10"/>
    <n v="192"/>
    <x v="55"/>
    <n v="20"/>
    <n v="0.29335439110698147"/>
    <n v="4.1069614754977399"/>
    <n v="1"/>
    <n v="367514.4"/>
    <n v="9708818.9000000004"/>
    <m/>
    <s v="60├ 70"/>
    <s v="TORA"/>
    <m/>
  </r>
  <r>
    <x v="0"/>
    <n v="30"/>
    <n v="605"/>
    <x v="34"/>
    <x v="34"/>
    <n v="179"/>
    <x v="150"/>
    <n v="18"/>
    <n v="0.25497417658037091"/>
    <n v="3.2126746249126734"/>
    <n v="1"/>
    <n v="367486.299999999"/>
    <n v="9708800.3000000007"/>
    <m/>
    <s v="50├ 60"/>
    <s v="TORA"/>
    <m/>
  </r>
  <r>
    <x v="0"/>
    <n v="30"/>
    <n v="606"/>
    <x v="26"/>
    <x v="26"/>
    <n v="149"/>
    <x v="167"/>
    <n v="18"/>
    <n v="0.17666994457915841"/>
    <n v="2.2260413016973959"/>
    <n v="1"/>
    <n v="367478.2"/>
    <n v="9708807.9000000004"/>
    <m/>
    <s v="40├ 50"/>
    <s v="TORETE"/>
    <m/>
  </r>
  <r>
    <x v="0"/>
    <n v="30"/>
    <n v="607"/>
    <x v="63"/>
    <x v="63"/>
    <n v="150"/>
    <x v="37"/>
    <n v="18"/>
    <n v="0.17904931097838223"/>
    <n v="2.2560213183276159"/>
    <n v="1"/>
    <n v="367541.5"/>
    <n v="9708789.9000000004"/>
    <m/>
    <s v="40├ 50"/>
    <s v="TORETE"/>
    <m/>
  </r>
  <r>
    <x v="0"/>
    <n v="30"/>
    <n v="608"/>
    <x v="34"/>
    <x v="34"/>
    <n v="320"/>
    <x v="57"/>
    <n v="20"/>
    <n v="0.81487330863050433"/>
    <n v="11.40822632082706"/>
    <n v="2"/>
    <n v="367556.2"/>
    <n v="9708742"/>
    <m/>
    <s v="100├ 110"/>
    <s v="TORA"/>
    <m/>
  </r>
  <r>
    <x v="0"/>
    <n v="30"/>
    <n v="609"/>
    <x v="41"/>
    <x v="41"/>
    <n v="203"/>
    <x v="56"/>
    <n v="16"/>
    <n v="0.32793080249369577"/>
    <n v="3.6728249879293924"/>
    <n v="1"/>
    <n v="367580.9"/>
    <n v="9708714.8000000007"/>
    <m/>
    <s v="60├ 70"/>
    <s v="TORA"/>
    <m/>
  </r>
  <r>
    <x v="0"/>
    <n v="30"/>
    <n v="610"/>
    <x v="17"/>
    <x v="17"/>
    <n v="448"/>
    <x v="184"/>
    <n v="20"/>
    <n v="1.5971516849157885"/>
    <n v="22.360123588821036"/>
    <n v="1"/>
    <n v="367604.2"/>
    <n v="9708707.4000000004"/>
    <m/>
    <s v="140├ 150"/>
    <s v="TORA"/>
    <m/>
  </r>
  <r>
    <x v="0"/>
    <n v="30"/>
    <n v="611"/>
    <x v="5"/>
    <x v="5"/>
    <n v="245"/>
    <x v="89"/>
    <n v="15"/>
    <n v="0.47766377295455087"/>
    <n v="5.0154696160227843"/>
    <n v="1"/>
    <n v="367624.9"/>
    <n v="9708706.5"/>
    <m/>
    <s v="70├ 80"/>
    <s v="TORA"/>
    <m/>
  </r>
  <r>
    <x v="0"/>
    <n v="30"/>
    <n v="612"/>
    <x v="21"/>
    <x v="21"/>
    <n v="230"/>
    <x v="40"/>
    <n v="17"/>
    <n v="0.42096482447806327"/>
    <n v="5.0094814112889523"/>
    <n v="1"/>
    <n v="367642.09999999899"/>
    <n v="9708669.8000000007"/>
    <m/>
    <s v="70├ 80"/>
    <s v="TORA"/>
    <m/>
  </r>
  <r>
    <x v="0"/>
    <n v="30"/>
    <n v="613"/>
    <x v="19"/>
    <x v="19"/>
    <n v="175"/>
    <x v="13"/>
    <n v="13"/>
    <n v="0.24370600660946476"/>
    <n v="2.2177246601461289"/>
    <n v="2"/>
    <n v="367658.299999999"/>
    <n v="9708679.5"/>
    <m/>
    <s v="50├ 60"/>
    <s v="TORA"/>
    <m/>
  </r>
  <r>
    <x v="0"/>
    <n v="30"/>
    <n v="614"/>
    <x v="19"/>
    <x v="19"/>
    <n v="184"/>
    <x v="185"/>
    <n v="15"/>
    <n v="0.26941748766596041"/>
    <n v="2.8288836204925838"/>
    <n v="1"/>
    <n v="367659.4"/>
    <n v="9708661.0999999903"/>
    <m/>
    <s v="50├ 60"/>
    <s v="TORA"/>
    <m/>
  </r>
  <r>
    <x v="0"/>
    <n v="30"/>
    <n v="615"/>
    <x v="17"/>
    <x v="17"/>
    <n v="393"/>
    <x v="186"/>
    <n v="20"/>
    <n v="1.229066090280007"/>
    <n v="17.206925263920098"/>
    <n v="1"/>
    <n v="367663.799999999"/>
    <n v="9708636.1999999899"/>
    <m/>
    <s v="120├ 130"/>
    <s v="TORA"/>
    <m/>
  </r>
  <r>
    <x v="0"/>
    <n v="30"/>
    <n v="616"/>
    <x v="7"/>
    <x v="7"/>
    <n v="250"/>
    <x v="46"/>
    <n v="10"/>
    <n v="0.49735919716217297"/>
    <n v="3.4815143801352106"/>
    <n v="3"/>
    <n v="367659.9"/>
    <n v="9708640.5"/>
    <m/>
    <s v="70├ 80"/>
    <s v="TORA"/>
    <m/>
  </r>
  <r>
    <x v="0"/>
    <n v="30"/>
    <n v="617"/>
    <x v="5"/>
    <x v="5"/>
    <n v="209"/>
    <x v="140"/>
    <n v="15"/>
    <n v="0.34760235345985407"/>
    <n v="3.6498247113284674"/>
    <n v="1"/>
    <n v="367664.799999999"/>
    <n v="9708646.9000000004"/>
    <m/>
    <s v="60├ 70"/>
    <s v="TORA"/>
    <m/>
  </r>
  <r>
    <x v="0"/>
    <n v="30"/>
    <n v="618"/>
    <x v="19"/>
    <x v="19"/>
    <n v="222"/>
    <x v="6"/>
    <n v="17"/>
    <n v="0.39218961076704845"/>
    <n v="4.6670563681278763"/>
    <n v="1"/>
    <n v="367664.799999999"/>
    <n v="9708646.9000000004"/>
    <m/>
    <s v="70├ 80"/>
    <s v="TORA"/>
    <m/>
  </r>
  <r>
    <x v="0"/>
    <n v="30"/>
    <n v="619"/>
    <x v="5"/>
    <x v="5"/>
    <n v="238"/>
    <x v="125"/>
    <n v="16"/>
    <n v="0.45075862982486603"/>
    <n v="5.048496654038499"/>
    <n v="1"/>
    <n v="367677.9"/>
    <n v="9708639.3000000007"/>
    <m/>
    <s v="70├ 80"/>
    <s v="TORA"/>
    <m/>
  </r>
  <r>
    <x v="0"/>
    <n v="30"/>
    <n v="620"/>
    <x v="64"/>
    <x v="64"/>
    <n v="425"/>
    <x v="187"/>
    <n v="20"/>
    <n v="1.4373680797986799"/>
    <n v="20.123153117181516"/>
    <n v="1"/>
    <n v="367697"/>
    <n v="9708647.8000000007"/>
    <m/>
    <s v="130├ 140"/>
    <s v="TORA"/>
    <m/>
  </r>
  <r>
    <x v="0"/>
    <n v="30"/>
    <n v="621"/>
    <x v="19"/>
    <x v="19"/>
    <n v="202"/>
    <x v="28"/>
    <n v="15"/>
    <n v="0.3247079148960848"/>
    <n v="3.4094331064088901"/>
    <n v="1"/>
    <n v="367736.5"/>
    <n v="9708592.5999999903"/>
    <m/>
    <s v="60├ 70"/>
    <s v="TORA"/>
    <m/>
  </r>
  <r>
    <x v="0"/>
    <n v="30"/>
    <n v="622"/>
    <x v="64"/>
    <x v="64"/>
    <n v="402"/>
    <x v="188"/>
    <n v="25"/>
    <n v="1.286003771171133"/>
    <n v="22.505065995494824"/>
    <n v="1"/>
    <n v="367732.5"/>
    <n v="9708580.1999999899"/>
    <m/>
    <s v="120├ 130"/>
    <s v="TORA"/>
    <m/>
  </r>
  <r>
    <x v="0"/>
    <n v="30"/>
    <n v="623"/>
    <x v="46"/>
    <x v="46"/>
    <n v="196"/>
    <x v="84"/>
    <n v="17"/>
    <n v="0.30570481469091254"/>
    <n v="3.637887294821859"/>
    <n v="1"/>
    <n v="367744.4"/>
    <n v="9708562.9000000004"/>
    <m/>
    <s v="60├ 70"/>
    <s v="TORA"/>
    <m/>
  </r>
  <r>
    <x v="0"/>
    <n v="30"/>
    <n v="624"/>
    <x v="15"/>
    <x v="15"/>
    <n v="187"/>
    <x v="63"/>
    <n v="18"/>
    <n v="0.27827446024902436"/>
    <n v="3.5062581991377066"/>
    <n v="1"/>
    <n v="367753.7"/>
    <n v="9708558.6999999899"/>
    <m/>
    <s v="50├ 60"/>
    <s v="TORA"/>
    <m/>
  </r>
  <r>
    <x v="0"/>
    <n v="30"/>
    <n v="625"/>
    <x v="27"/>
    <x v="27"/>
    <n v="180"/>
    <x v="22"/>
    <n v="15"/>
    <n v="0.25783100780887047"/>
    <n v="2.7072255819931397"/>
    <n v="1"/>
    <n v="367764.799999999"/>
    <n v="9708564.9000000004"/>
    <m/>
    <s v="50├ 60"/>
    <s v="TORA"/>
    <m/>
  </r>
  <r>
    <x v="0"/>
    <n v="30"/>
    <n v="626"/>
    <x v="33"/>
    <x v="33"/>
    <n v="257"/>
    <x v="164"/>
    <n v="23"/>
    <n v="0.52560124181382972"/>
    <n v="8.4621799932026569"/>
    <n v="1"/>
    <n v="367866"/>
    <n v="9708507"/>
    <m/>
    <s v="80├ 90"/>
    <s v="TORA"/>
    <m/>
  </r>
  <r>
    <x v="0"/>
    <n v="30"/>
    <n v="627"/>
    <x v="5"/>
    <x v="5"/>
    <n v="289"/>
    <x v="189"/>
    <n v="18"/>
    <n v="0.66463900009890953"/>
    <n v="8.3744514012462599"/>
    <n v="1"/>
    <n v="367868.59999999899"/>
    <n v="9708502.0999999903"/>
    <m/>
    <s v="90├ 100"/>
    <s v="TORA"/>
    <m/>
  </r>
  <r>
    <x v="0"/>
    <n v="30"/>
    <n v="628"/>
    <x v="19"/>
    <x v="19"/>
    <n v="175"/>
    <x v="13"/>
    <n v="15"/>
    <n v="0.24370600660946476"/>
    <n v="2.5589130693993796"/>
    <n v="1"/>
    <n v="367857"/>
    <n v="9708478.8000000007"/>
    <m/>
    <s v="50├ 60"/>
    <s v="TORA"/>
    <m/>
  </r>
  <r>
    <x v="0"/>
    <n v="30"/>
    <n v="629"/>
    <x v="15"/>
    <x v="15"/>
    <n v="200"/>
    <x v="14"/>
    <n v="18"/>
    <n v="0.31830988618379064"/>
    <n v="4.0107045659157619"/>
    <n v="1"/>
    <n v="367903.799999999"/>
    <n v="9708441.3000000007"/>
    <m/>
    <s v="60├ 70"/>
    <s v="TORA"/>
    <m/>
  </r>
  <r>
    <x v="0"/>
    <n v="30"/>
    <n v="630"/>
    <x v="17"/>
    <x v="17"/>
    <n v="160"/>
    <x v="1"/>
    <n v="20"/>
    <n v="0.20371832715762608"/>
    <n v="2.852056580206765"/>
    <n v="1"/>
    <n v="367947"/>
    <n v="9708427"/>
    <m/>
    <s v="50├ 60"/>
    <s v="TORA"/>
    <m/>
  </r>
  <r>
    <x v="0"/>
    <n v="30"/>
    <n v="631"/>
    <x v="47"/>
    <x v="47"/>
    <n v="155"/>
    <x v="67"/>
    <n v="12"/>
    <n v="0.19118487538913922"/>
    <n v="1.6059529532687695"/>
    <n v="2"/>
    <n v="367993.78036572598"/>
    <n v="9708358.6604593806"/>
    <m/>
    <s v="40├ 50"/>
    <s v="TORETE"/>
    <m/>
  </r>
  <r>
    <x v="0"/>
    <n v="31"/>
    <n v="632"/>
    <x v="51"/>
    <x v="51"/>
    <n v="171"/>
    <x v="141"/>
    <n v="17"/>
    <n v="0.2326924845475056"/>
    <n v="2.7690405661153168"/>
    <n v="1"/>
    <n v="367951.59402316099"/>
    <n v="9708326.1167094"/>
    <m/>
    <s v="50├ 60"/>
    <s v="TORA"/>
    <m/>
  </r>
  <r>
    <x v="0"/>
    <n v="31"/>
    <n v="633"/>
    <x v="5"/>
    <x v="5"/>
    <n v="160"/>
    <x v="1"/>
    <n v="16"/>
    <n v="0.20371832715762608"/>
    <n v="2.2816452641654119"/>
    <n v="2"/>
    <n v="367909.09999999899"/>
    <n v="9708349.9000000004"/>
    <m/>
    <s v="50├ 60"/>
    <s v="TORA"/>
    <m/>
  </r>
  <r>
    <x v="0"/>
    <n v="31"/>
    <n v="634"/>
    <x v="26"/>
    <x v="26"/>
    <n v="200"/>
    <x v="14"/>
    <n v="23"/>
    <n v="0.31830988618379064"/>
    <n v="5.1247891675590287"/>
    <n v="1"/>
    <n v="367901.2"/>
    <n v="9708354.3000000007"/>
    <m/>
    <s v="60├ 70"/>
    <s v="TORA"/>
    <m/>
  </r>
  <r>
    <x v="0"/>
    <n v="31"/>
    <n v="635"/>
    <x v="46"/>
    <x v="46"/>
    <n v="151"/>
    <x v="190"/>
    <n v="20"/>
    <n v="0.18144459287191525"/>
    <n v="2.5402243002068134"/>
    <n v="1"/>
    <n v="367918.9"/>
    <n v="9708377.4000000004"/>
    <m/>
    <s v="40├ 50"/>
    <s v="TORETE"/>
    <m/>
  </r>
  <r>
    <x v="0"/>
    <n v="31"/>
    <n v="636"/>
    <x v="5"/>
    <x v="5"/>
    <n v="300"/>
    <x v="9"/>
    <n v="17"/>
    <n v="0.7161972439135289"/>
    <n v="8.5227472025709936"/>
    <n v="1"/>
    <n v="367920.7"/>
    <n v="9708379.8000000007"/>
    <m/>
    <s v="90├ 100"/>
    <s v="TORA"/>
    <m/>
  </r>
  <r>
    <x v="0"/>
    <n v="31"/>
    <n v="637"/>
    <x v="14"/>
    <x v="14"/>
    <n v="379"/>
    <x v="99"/>
    <n v="24"/>
    <n v="1.1430587590331469"/>
    <n v="19.203387151756868"/>
    <n v="1"/>
    <n v="367923"/>
    <n v="9708384.5"/>
    <m/>
    <s v="120├ 130"/>
    <s v="TORA"/>
    <m/>
  </r>
  <r>
    <x v="0"/>
    <n v="31"/>
    <n v="638"/>
    <x v="19"/>
    <x v="19"/>
    <n v="166"/>
    <x v="155"/>
    <n v="15"/>
    <n v="0.21928368059201345"/>
    <n v="2.3024786462161413"/>
    <n v="1"/>
    <n v="367922.799999999"/>
    <n v="9708387.4000000004"/>
    <m/>
    <s v="50├ 60"/>
    <s v="TORA"/>
    <m/>
  </r>
  <r>
    <x v="0"/>
    <n v="31"/>
    <n v="639"/>
    <x v="23"/>
    <x v="23"/>
    <n v="214"/>
    <x v="95"/>
    <n v="20"/>
    <n v="0.36443298869182189"/>
    <n v="5.1020618416855061"/>
    <n v="1"/>
    <n v="367875.5"/>
    <n v="9708393.0999999903"/>
    <m/>
    <s v="60├ 70"/>
    <s v="TORA"/>
    <m/>
  </r>
  <r>
    <x v="0"/>
    <n v="31"/>
    <n v="640"/>
    <x v="5"/>
    <x v="5"/>
    <n v="290"/>
    <x v="90"/>
    <n v="20"/>
    <n v="0.6692465357014199"/>
    <n v="9.3694514998198777"/>
    <n v="1"/>
    <n v="367875.5"/>
    <n v="9708393.0999999903"/>
    <m/>
    <s v="90├ 100"/>
    <s v="TORA"/>
    <m/>
  </r>
  <r>
    <x v="0"/>
    <n v="31"/>
    <n v="641"/>
    <x v="26"/>
    <x v="26"/>
    <n v="272"/>
    <x v="38"/>
    <n v="22"/>
    <n v="0.58874596548553915"/>
    <n v="9.0666878684773025"/>
    <n v="1"/>
    <n v="367882.7"/>
    <n v="9708412.3000000007"/>
    <m/>
    <s v="80├ 90"/>
    <s v="TORA"/>
    <m/>
  </r>
  <r>
    <x v="0"/>
    <n v="31"/>
    <n v="642"/>
    <x v="41"/>
    <x v="41"/>
    <n v="213"/>
    <x v="151"/>
    <n v="21"/>
    <n v="0.36103503065681003"/>
    <n v="5.3072149506551076"/>
    <n v="1"/>
    <n v="367879.9"/>
    <n v="9708420.0999999903"/>
    <m/>
    <s v="60├ 70"/>
    <s v="TORA"/>
    <m/>
  </r>
  <r>
    <x v="0"/>
    <n v="31"/>
    <n v="643"/>
    <x v="5"/>
    <x v="5"/>
    <n v="193"/>
    <x v="60"/>
    <n v="16"/>
    <n v="0.29641812376150045"/>
    <n v="3.3198829861288051"/>
    <n v="1"/>
    <n v="367870.7"/>
    <n v="9708408.1999999899"/>
    <m/>
    <s v="60├ 70"/>
    <s v="TORA"/>
    <m/>
  </r>
  <r>
    <x v="0"/>
    <n v="31"/>
    <n v="644"/>
    <x v="5"/>
    <x v="5"/>
    <n v="251"/>
    <x v="91"/>
    <n v="19"/>
    <n v="0.50134602848662491"/>
    <n v="6.6679021788721116"/>
    <n v="1"/>
    <n v="367859.59999999899"/>
    <n v="9708395.3000000007"/>
    <m/>
    <s v="70├ 80"/>
    <s v="TORA"/>
    <m/>
  </r>
  <r>
    <x v="0"/>
    <n v="31"/>
    <n v="645"/>
    <x v="5"/>
    <x v="5"/>
    <n v="200"/>
    <x v="14"/>
    <n v="18"/>
    <n v="0.31830988618379064"/>
    <n v="4.0107045659157619"/>
    <n v="1"/>
    <n v="367856.2"/>
    <n v="9708394.1999999899"/>
    <m/>
    <s v="60├ 70"/>
    <s v="TORA"/>
    <m/>
  </r>
  <r>
    <x v="0"/>
    <n v="31"/>
    <n v="646"/>
    <x v="26"/>
    <x v="26"/>
    <n v="210"/>
    <x v="87"/>
    <n v="22"/>
    <n v="0.35093664951762915"/>
    <n v="5.4044244025714887"/>
    <n v="1"/>
    <n v="367839.299999999"/>
    <n v="9708421.4000000004"/>
    <m/>
    <s v="60├ 70"/>
    <s v="TORA"/>
    <m/>
  </r>
  <r>
    <x v="0"/>
    <n v="31"/>
    <n v="647"/>
    <x v="5"/>
    <x v="5"/>
    <n v="160"/>
    <x v="1"/>
    <n v="16"/>
    <n v="0.20371832715762608"/>
    <n v="2.2816452641654119"/>
    <n v="1"/>
    <n v="367849.9"/>
    <n v="9708440.0999999903"/>
    <m/>
    <s v="50├ 60"/>
    <s v="TORA"/>
    <m/>
  </r>
  <r>
    <x v="0"/>
    <n v="31"/>
    <n v="648"/>
    <x v="51"/>
    <x v="51"/>
    <n v="210"/>
    <x v="87"/>
    <n v="20"/>
    <n v="0.35093664951762915"/>
    <n v="4.9131130932468077"/>
    <n v="1"/>
    <n v="367850.2"/>
    <n v="9708443.8000000007"/>
    <m/>
    <s v="60├ 70"/>
    <s v="TORA"/>
    <m/>
  </r>
  <r>
    <x v="0"/>
    <n v="31"/>
    <n v="649"/>
    <x v="26"/>
    <x v="26"/>
    <n v="190"/>
    <x v="41"/>
    <n v="22"/>
    <n v="0.28727467228087106"/>
    <n v="4.4240299531254141"/>
    <n v="1"/>
    <n v="367853.09999999899"/>
    <n v="9708449.3000000007"/>
    <m/>
    <s v="60├ 70"/>
    <s v="TORA"/>
    <m/>
  </r>
  <r>
    <x v="0"/>
    <n v="31"/>
    <n v="650"/>
    <x v="19"/>
    <x v="19"/>
    <n v="173"/>
    <x v="100"/>
    <n v="12"/>
    <n v="0.23816741458986682"/>
    <n v="2.0006062825548812"/>
    <n v="1"/>
    <n v="367851.5"/>
    <n v="9708452.0999999903"/>
    <m/>
    <s v="50├ 60"/>
    <s v="TORA"/>
    <m/>
  </r>
  <r>
    <x v="0"/>
    <n v="31"/>
    <n v="651"/>
    <x v="32"/>
    <x v="32"/>
    <n v="147"/>
    <x v="115"/>
    <n v="16"/>
    <n v="0.1719589582636383"/>
    <n v="1.9259403325527489"/>
    <n v="2"/>
    <n v="367839.2"/>
    <n v="9708450.9000000004"/>
    <m/>
    <s v="40├ 50"/>
    <s v="TORETE"/>
    <m/>
  </r>
  <r>
    <x v="0"/>
    <n v="31"/>
    <n v="652"/>
    <x v="56"/>
    <x v="56"/>
    <n v="180"/>
    <x v="22"/>
    <n v="20"/>
    <n v="0.25783100780887047"/>
    <n v="3.6096341093241859"/>
    <n v="1"/>
    <n v="367825.5"/>
    <n v="9708436.3000000007"/>
    <m/>
    <s v="50├ 60"/>
    <s v="TORA"/>
    <m/>
  </r>
  <r>
    <x v="0"/>
    <n v="31"/>
    <n v="653"/>
    <x v="33"/>
    <x v="33"/>
    <n v="250"/>
    <x v="46"/>
    <n v="21"/>
    <n v="0.49735919716217297"/>
    <n v="7.3111801982839424"/>
    <n v="2"/>
    <n v="367792.5"/>
    <n v="9708480.3000000007"/>
    <m/>
    <s v="70├ 80"/>
    <s v="TORA"/>
    <m/>
  </r>
  <r>
    <x v="0"/>
    <n v="31"/>
    <n v="654"/>
    <x v="21"/>
    <x v="21"/>
    <n v="250"/>
    <x v="46"/>
    <n v="21"/>
    <n v="0.49735919716217297"/>
    <n v="7.3111801982839424"/>
    <n v="1"/>
    <n v="367724.09999999899"/>
    <n v="9708514.1999999899"/>
    <m/>
    <s v="70├ 80"/>
    <s v="TORA"/>
    <m/>
  </r>
  <r>
    <x v="0"/>
    <n v="31"/>
    <n v="655"/>
    <x v="65"/>
    <x v="65"/>
    <n v="170"/>
    <x v="12"/>
    <n v="18"/>
    <n v="0.2299788927677888"/>
    <n v="2.8977340488741388"/>
    <n v="2"/>
    <n v="367727.5"/>
    <n v="9708522"/>
    <m/>
    <s v="50├ 60"/>
    <s v="TORA"/>
    <m/>
  </r>
  <r>
    <x v="0"/>
    <n v="31"/>
    <n v="656"/>
    <x v="39"/>
    <x v="39"/>
    <n v="200"/>
    <x v="14"/>
    <n v="22"/>
    <n v="0.31830988618379064"/>
    <n v="4.9019722472303755"/>
    <n v="1"/>
    <n v="367727.5"/>
    <n v="9708522"/>
    <m/>
    <s v="60├ 70"/>
    <s v="TORA"/>
    <m/>
  </r>
  <r>
    <x v="0"/>
    <n v="31"/>
    <n v="657"/>
    <x v="1"/>
    <x v="1"/>
    <n v="160"/>
    <x v="1"/>
    <n v="19"/>
    <n v="0.20371832715762608"/>
    <n v="2.7094537511964267"/>
    <n v="1"/>
    <n v="367746.4"/>
    <n v="9708554.8000000007"/>
    <m/>
    <s v="50├ 60"/>
    <s v="TORA"/>
    <m/>
  </r>
  <r>
    <x v="0"/>
    <n v="31"/>
    <n v="658"/>
    <x v="47"/>
    <x v="47"/>
    <n v="191"/>
    <x v="52"/>
    <n v="22"/>
    <n v="0.29030657394677167"/>
    <n v="4.4707212387802828"/>
    <n v="1"/>
    <n v="367652.799999999"/>
    <n v="9708601.8000000007"/>
    <m/>
    <s v="60├ 70"/>
    <s v="TORA"/>
    <m/>
  </r>
  <r>
    <x v="0"/>
    <n v="31"/>
    <n v="659"/>
    <x v="26"/>
    <x v="26"/>
    <n v="200"/>
    <x v="14"/>
    <n v="22"/>
    <n v="0.31830988618379064"/>
    <n v="4.9019722472303755"/>
    <n v="1"/>
    <n v="367652.799999999"/>
    <n v="9708601.8000000007"/>
    <m/>
    <s v="60├ 70"/>
    <s v="TORA"/>
    <m/>
  </r>
  <r>
    <x v="0"/>
    <n v="31"/>
    <n v="660"/>
    <x v="16"/>
    <x v="16"/>
    <n v="162"/>
    <x v="42"/>
    <n v="20"/>
    <n v="0.20884311632518512"/>
    <n v="2.9238036285525912"/>
    <n v="2"/>
    <n v="367670.5"/>
    <n v="9708624.9000000004"/>
    <m/>
    <s v="50├ 60"/>
    <s v="TORA"/>
    <m/>
  </r>
  <r>
    <x v="0"/>
    <n v="31"/>
    <n v="661"/>
    <x v="39"/>
    <x v="39"/>
    <n v="386"/>
    <x v="64"/>
    <n v="23"/>
    <n v="1.1856724950460018"/>
    <n v="19.089327170240626"/>
    <n v="1"/>
    <n v="367670.5"/>
    <n v="9708624.9000000004"/>
    <m/>
    <s v="120├ 130"/>
    <s v="TORA"/>
    <m/>
  </r>
  <r>
    <x v="0"/>
    <n v="31"/>
    <n v="662"/>
    <x v="19"/>
    <x v="19"/>
    <n v="180"/>
    <x v="22"/>
    <n v="16"/>
    <n v="0.25783100780887047"/>
    <n v="2.887707287459349"/>
    <n v="1"/>
    <n v="367718.40000000002"/>
    <n v="9708560.9000000004"/>
    <m/>
    <s v="50├ 60"/>
    <s v="TORA"/>
    <m/>
  </r>
  <r>
    <x v="0"/>
    <n v="31"/>
    <n v="663"/>
    <x v="5"/>
    <x v="5"/>
    <n v="250"/>
    <x v="46"/>
    <n v="18"/>
    <n v="0.49735919716217297"/>
    <n v="6.2667258842433791"/>
    <n v="1"/>
    <n v="367719.7"/>
    <n v="9708561.0999999903"/>
    <m/>
    <s v="70├ 80"/>
    <s v="TORA"/>
    <m/>
  </r>
  <r>
    <x v="0"/>
    <n v="31"/>
    <n v="664"/>
    <x v="64"/>
    <x v="64"/>
    <n v="140"/>
    <x v="36"/>
    <n v="16"/>
    <n v="0.15597184423005742"/>
    <n v="1.7468846553766431"/>
    <n v="1"/>
    <n v="367737.799999999"/>
    <n v="9708558.4000000004"/>
    <m/>
    <s v="40├ 50"/>
    <s v="TORETE"/>
    <m/>
  </r>
  <r>
    <x v="0"/>
    <n v="31"/>
    <n v="665"/>
    <x v="4"/>
    <x v="4"/>
    <n v="180"/>
    <x v="22"/>
    <n v="18"/>
    <n v="0.25783100780887047"/>
    <n v="3.2486706983917677"/>
    <n v="2"/>
    <n v="367691.799999999"/>
    <n v="9708573.8000000007"/>
    <m/>
    <s v="50├ 60"/>
    <s v="TORA"/>
    <m/>
  </r>
  <r>
    <x v="0"/>
    <n v="31"/>
    <n v="666"/>
    <x v="19"/>
    <x v="19"/>
    <n v="300"/>
    <x v="9"/>
    <n v="15"/>
    <n v="0.7161972439135289"/>
    <n v="7.5200710610920529"/>
    <n v="1"/>
    <n v="367676.9"/>
    <n v="9708559.1999999899"/>
    <m/>
    <s v="90├ 100"/>
    <s v="TORA"/>
    <m/>
  </r>
  <r>
    <x v="0"/>
    <n v="31"/>
    <n v="667"/>
    <x v="32"/>
    <x v="32"/>
    <n v="149"/>
    <x v="167"/>
    <n v="16"/>
    <n v="0.17666994457915841"/>
    <n v="1.978703379286574"/>
    <n v="1"/>
    <n v="367691.59999999899"/>
    <n v="9708575.3000000007"/>
    <m/>
    <s v="40├ 50"/>
    <s v="TORETE"/>
    <m/>
  </r>
  <r>
    <x v="0"/>
    <n v="31"/>
    <n v="668"/>
    <x v="19"/>
    <x v="19"/>
    <n v="236"/>
    <x v="120"/>
    <n v="20"/>
    <n v="0.44321468552231019"/>
    <n v="6.2050055973123417"/>
    <n v="1"/>
    <n v="367691.4"/>
    <n v="9708578.1999999899"/>
    <m/>
    <s v="70├ 80"/>
    <s v="TORA"/>
    <m/>
  </r>
  <r>
    <x v="0"/>
    <n v="31"/>
    <n v="669"/>
    <x v="30"/>
    <x v="30"/>
    <n v="287"/>
    <x v="78"/>
    <n v="22"/>
    <n v="0.65547167537681639"/>
    <n v="10.094263800802972"/>
    <n v="1"/>
    <n v="367665.5"/>
    <n v="9708605.1999999899"/>
    <m/>
    <s v="90├ 100"/>
    <s v="TORA"/>
    <m/>
  </r>
  <r>
    <x v="0"/>
    <n v="31"/>
    <n v="670"/>
    <x v="19"/>
    <x v="19"/>
    <n v="196"/>
    <x v="84"/>
    <n v="20"/>
    <n v="0.30570481469091254"/>
    <n v="4.2798674056727748"/>
    <n v="1"/>
    <n v="367668.799999999"/>
    <n v="9708621.0999999903"/>
    <m/>
    <s v="60├ 70"/>
    <s v="TORA"/>
    <m/>
  </r>
  <r>
    <x v="0"/>
    <n v="31"/>
    <n v="671"/>
    <x v="41"/>
    <x v="41"/>
    <n v="190"/>
    <x v="41"/>
    <n v="18"/>
    <n v="0.28727467228087106"/>
    <n v="3.6196608707389748"/>
    <n v="2"/>
    <n v="367644.4"/>
    <n v="9708595.8000000007"/>
    <m/>
    <s v="60├ 70"/>
    <s v="TORA"/>
    <m/>
  </r>
  <r>
    <x v="0"/>
    <n v="31"/>
    <n v="672"/>
    <x v="41"/>
    <x v="41"/>
    <n v="271"/>
    <x v="143"/>
    <n v="20"/>
    <n v="0.58442490878059439"/>
    <n v="8.1819487229283201"/>
    <n v="1"/>
    <n v="367640.2"/>
    <n v="9708593.9000000004"/>
    <m/>
    <s v="80├ 90"/>
    <s v="TORA"/>
    <m/>
  </r>
  <r>
    <x v="0"/>
    <n v="31"/>
    <n v="673"/>
    <x v="47"/>
    <x v="47"/>
    <n v="172"/>
    <x v="58"/>
    <n v="21"/>
    <n v="0.23542199182153159"/>
    <n v="3.4607032797765145"/>
    <n v="1"/>
    <n v="367654.7"/>
    <n v="9708617.5"/>
    <m/>
    <s v="50├ 60"/>
    <s v="TORA"/>
    <m/>
  </r>
  <r>
    <x v="0"/>
    <n v="31"/>
    <n v="674"/>
    <x v="19"/>
    <x v="19"/>
    <n v="346"/>
    <x v="181"/>
    <n v="23"/>
    <n v="0.95266965835946726"/>
    <n v="15.337981499587421"/>
    <n v="1"/>
    <n v="367662.299999999"/>
    <n v="9708632.3000000007"/>
    <m/>
    <s v="110├ 120"/>
    <s v="TORA"/>
    <m/>
  </r>
  <r>
    <x v="0"/>
    <n v="31"/>
    <n v="675"/>
    <x v="23"/>
    <x v="23"/>
    <n v="346"/>
    <x v="181"/>
    <n v="23"/>
    <n v="0.95266965835946726"/>
    <n v="15.337981499587421"/>
    <n v="1"/>
    <n v="367631.59999999899"/>
    <n v="9708659.5"/>
    <m/>
    <s v="110├ 120"/>
    <s v="TORA"/>
    <m/>
  </r>
  <r>
    <x v="0"/>
    <n v="31"/>
    <n v="676"/>
    <x v="5"/>
    <x v="5"/>
    <n v="249"/>
    <x v="82"/>
    <n v="20"/>
    <n v="0.49338828133203017"/>
    <n v="6.9074359386484216"/>
    <n v="1"/>
    <n v="367616.9"/>
    <n v="9708640.4000000004"/>
    <m/>
    <s v="70├ 80"/>
    <s v="TORA"/>
    <m/>
  </r>
  <r>
    <x v="0"/>
    <n v="31"/>
    <n v="677"/>
    <x v="51"/>
    <x v="51"/>
    <n v="250"/>
    <x v="46"/>
    <n v="20"/>
    <n v="0.49735919716217297"/>
    <n v="6.9630287602704213"/>
    <n v="1"/>
    <n v="367609.09999999899"/>
    <n v="9708679.5"/>
    <m/>
    <s v="70├ 80"/>
    <s v="TORA"/>
    <m/>
  </r>
  <r>
    <x v="0"/>
    <n v="31"/>
    <n v="678"/>
    <x v="19"/>
    <x v="19"/>
    <n v="160"/>
    <x v="1"/>
    <n v="16"/>
    <n v="0.20371832715762608"/>
    <n v="2.2816452641654119"/>
    <n v="1"/>
    <n v="367597.5"/>
    <n v="9708664.3000000007"/>
    <m/>
    <s v="50├ 60"/>
    <s v="TORA"/>
    <m/>
  </r>
  <r>
    <x v="0"/>
    <n v="31"/>
    <n v="679"/>
    <x v="19"/>
    <x v="19"/>
    <n v="173"/>
    <x v="100"/>
    <n v="20"/>
    <n v="0.23816741458986682"/>
    <n v="3.3343438042581353"/>
    <n v="2"/>
    <n v="367596.09999999899"/>
    <n v="9708664.1999999899"/>
    <m/>
    <s v="50├ 60"/>
    <s v="TORA"/>
    <m/>
  </r>
  <r>
    <x v="0"/>
    <n v="31"/>
    <n v="680"/>
    <x v="26"/>
    <x v="26"/>
    <n v="180"/>
    <x v="22"/>
    <n v="22"/>
    <n v="0.25783100780887047"/>
    <n v="3.9705975202566051"/>
    <n v="1"/>
    <n v="367598.299999999"/>
    <n v="9708677"/>
    <m/>
    <s v="50├ 60"/>
    <s v="TORA"/>
    <m/>
  </r>
  <r>
    <x v="0"/>
    <n v="31"/>
    <n v="681"/>
    <x v="37"/>
    <x v="37"/>
    <n v="242"/>
    <x v="154"/>
    <n v="18"/>
    <n v="0.466037504361688"/>
    <n v="5.8720725549572688"/>
    <n v="2"/>
    <n v="367571"/>
    <n v="9708661"/>
    <m/>
    <s v="70├ 80"/>
    <s v="TORA"/>
    <m/>
  </r>
  <r>
    <x v="0"/>
    <n v="31"/>
    <n v="682"/>
    <x v="26"/>
    <x v="26"/>
    <n v="200"/>
    <x v="14"/>
    <n v="22"/>
    <n v="0.31830988618379064"/>
    <n v="4.9019722472303755"/>
    <n v="1"/>
    <n v="367570.299999999"/>
    <n v="9708661.6999999899"/>
    <m/>
    <s v="60├ 70"/>
    <s v="TORA"/>
    <m/>
  </r>
  <r>
    <x v="0"/>
    <n v="31"/>
    <n v="683"/>
    <x v="41"/>
    <x v="41"/>
    <n v="200"/>
    <x v="14"/>
    <n v="19"/>
    <n v="0.31830988618379064"/>
    <n v="4.233521486244415"/>
    <n v="1"/>
    <n v="367575.799999999"/>
    <n v="9708668.9000000004"/>
    <m/>
    <s v="60├ 70"/>
    <s v="TORA"/>
    <m/>
  </r>
  <r>
    <x v="0"/>
    <n v="31"/>
    <n v="684"/>
    <x v="5"/>
    <x v="5"/>
    <n v="180"/>
    <x v="22"/>
    <n v="16"/>
    <n v="0.25783100780887047"/>
    <n v="2.887707287459349"/>
    <n v="1"/>
    <n v="367575.59999999899"/>
    <n v="9708670.3000000007"/>
    <m/>
    <s v="50├ 60"/>
    <s v="TORA"/>
    <m/>
  </r>
  <r>
    <x v="0"/>
    <n v="31"/>
    <n v="685"/>
    <x v="5"/>
    <x v="5"/>
    <n v="241"/>
    <x v="47"/>
    <n v="20"/>
    <n v="0.4621939124860186"/>
    <n v="6.4707147748042591"/>
    <n v="1"/>
    <n v="367580.2"/>
    <n v="9708679.5999999903"/>
    <m/>
    <s v="70├ 80"/>
    <s v="TORA"/>
    <m/>
  </r>
  <r>
    <x v="0"/>
    <n v="31"/>
    <n v="686"/>
    <x v="19"/>
    <x v="19"/>
    <n v="300"/>
    <x v="9"/>
    <n v="20"/>
    <n v="0.7161972439135289"/>
    <n v="10.026761414789403"/>
    <n v="1"/>
    <n v="367580.2"/>
    <n v="9708679.5999999903"/>
    <m/>
    <s v="90├ 100"/>
    <s v="TORA"/>
    <m/>
  </r>
  <r>
    <x v="0"/>
    <n v="31"/>
    <n v="687"/>
    <x v="5"/>
    <x v="5"/>
    <n v="162"/>
    <x v="42"/>
    <n v="17"/>
    <n v="0.20884311632518512"/>
    <n v="2.4852330842697028"/>
    <n v="1"/>
    <n v="367552.2"/>
    <n v="9708730.0999999903"/>
    <m/>
    <s v="50├ 60"/>
    <s v="TORA"/>
    <m/>
  </r>
  <r>
    <x v="0"/>
    <n v="31"/>
    <n v="688"/>
    <x v="5"/>
    <x v="5"/>
    <n v="300"/>
    <x v="9"/>
    <n v="19"/>
    <n v="0.7161972439135289"/>
    <n v="9.5254233440499334"/>
    <n v="1"/>
    <n v="367504"/>
    <n v="9708760.8000000007"/>
    <m/>
    <s v="90├ 100"/>
    <s v="TORA"/>
    <m/>
  </r>
  <r>
    <x v="0"/>
    <n v="31"/>
    <n v="689"/>
    <x v="15"/>
    <x v="15"/>
    <n v="315"/>
    <x v="133"/>
    <n v="21"/>
    <n v="0.78960746141466576"/>
    <n v="11.607229682795586"/>
    <n v="1"/>
    <n v="367463.4"/>
    <n v="9708768.6999999899"/>
    <m/>
    <s v="100├ 110"/>
    <s v="TORA"/>
    <m/>
  </r>
  <r>
    <x v="0"/>
    <n v="31"/>
    <n v="690"/>
    <x v="26"/>
    <x v="26"/>
    <n v="249"/>
    <x v="82"/>
    <n v="23"/>
    <n v="0.49338828133203017"/>
    <n v="7.9435513294456852"/>
    <n v="1"/>
    <n v="367464"/>
    <n v="9708769.5"/>
    <m/>
    <s v="70├ 80"/>
    <s v="TORA"/>
    <m/>
  </r>
  <r>
    <x v="0"/>
    <n v="31"/>
    <n v="691"/>
    <x v="7"/>
    <x v="7"/>
    <n v="400"/>
    <x v="48"/>
    <n v="20"/>
    <n v="1.2732395447351625"/>
    <n v="17.825353626292273"/>
    <n v="2"/>
    <n v="367465.7"/>
    <n v="9708773.3000000007"/>
    <m/>
    <s v="120├ 130"/>
    <s v="TORA"/>
    <m/>
  </r>
  <r>
    <x v="0"/>
    <n v="31"/>
    <n v="692"/>
    <x v="23"/>
    <x v="23"/>
    <n v="400"/>
    <x v="48"/>
    <n v="19"/>
    <n v="1.2732395447351625"/>
    <n v="16.93408594497766"/>
    <n v="1"/>
    <n v="367475.5"/>
    <n v="9708786.0999999903"/>
    <m/>
    <s v="120├ 130"/>
    <s v="TORA"/>
    <m/>
  </r>
  <r>
    <x v="0"/>
    <n v="31"/>
    <n v="693"/>
    <x v="65"/>
    <x v="65"/>
    <n v="213"/>
    <x v="151"/>
    <n v="18"/>
    <n v="0.36103503065681003"/>
    <n v="4.5490413862758059"/>
    <n v="1"/>
    <n v="367471.4"/>
    <n v="9708793.8000000007"/>
    <m/>
    <s v="60├ 70"/>
    <s v="TORA"/>
    <m/>
  </r>
  <r>
    <x v="0"/>
    <n v="31"/>
    <n v="694"/>
    <x v="58"/>
    <x v="58"/>
    <n v="190"/>
    <x v="41"/>
    <n v="18"/>
    <n v="0.28727467228087106"/>
    <n v="3.6196608707389748"/>
    <n v="2"/>
    <n v="367448.9"/>
    <n v="9708795.8000000007"/>
    <m/>
    <s v="60├ 70"/>
    <s v="TORA"/>
    <m/>
  </r>
  <r>
    <x v="0"/>
    <n v="31"/>
    <n v="695"/>
    <x v="18"/>
    <x v="18"/>
    <n v="200"/>
    <x v="14"/>
    <n v="16"/>
    <n v="0.31830988618379064"/>
    <n v="3.565070725258455"/>
    <n v="2"/>
    <n v="367447.7"/>
    <n v="9708794.1999999899"/>
    <m/>
    <s v="60├ 70"/>
    <s v="TORA"/>
    <m/>
  </r>
  <r>
    <x v="0"/>
    <n v="32"/>
    <n v="696"/>
    <x v="17"/>
    <x v="17"/>
    <n v="180"/>
    <x v="22"/>
    <n v="19"/>
    <n v="0.25783100780887047"/>
    <n v="3.429152403857977"/>
    <n v="1"/>
    <n v="367415.799999999"/>
    <n v="9708777.0999999903"/>
    <m/>
    <s v="50├ 60"/>
    <s v="TORA"/>
    <m/>
  </r>
  <r>
    <x v="0"/>
    <n v="32"/>
    <n v="697"/>
    <x v="70"/>
    <x v="70"/>
    <n v="152"/>
    <x v="35"/>
    <n v="20"/>
    <n v="0.18385579025975748"/>
    <n v="2.5739810636366047"/>
    <n v="1"/>
    <n v="367414"/>
    <n v="9708762.3000000007"/>
    <m/>
    <s v="40├ 50"/>
    <s v="TORETE"/>
    <m/>
  </r>
  <r>
    <x v="0"/>
    <n v="32"/>
    <n v="698"/>
    <x v="15"/>
    <x v="15"/>
    <n v="185"/>
    <x v="174"/>
    <n v="22"/>
    <n v="0.27235389636600588"/>
    <n v="4.1942500040364905"/>
    <n v="1"/>
    <n v="367395.299999999"/>
    <n v="9708752.0999999903"/>
    <m/>
    <s v="50├ 60"/>
    <s v="TORA"/>
    <m/>
  </r>
  <r>
    <x v="0"/>
    <n v="32"/>
    <n v="699"/>
    <x v="5"/>
    <x v="5"/>
    <n v="300"/>
    <x v="9"/>
    <n v="20"/>
    <n v="0.7161972439135289"/>
    <n v="10.026761414789403"/>
    <n v="1"/>
    <n v="367416.5"/>
    <n v="9708742.3000000007"/>
    <m/>
    <s v="90├ 100"/>
    <s v="TORA"/>
    <m/>
  </r>
  <r>
    <x v="0"/>
    <n v="32"/>
    <n v="700"/>
    <x v="51"/>
    <x v="51"/>
    <n v="249"/>
    <x v="82"/>
    <n v="21"/>
    <n v="0.49338828133203017"/>
    <n v="7.2528077355808431"/>
    <n v="1"/>
    <n v="367418.5"/>
    <n v="9708743.1999999899"/>
    <m/>
    <s v="70├ 80"/>
    <s v="TORA"/>
    <m/>
  </r>
  <r>
    <x v="0"/>
    <n v="32"/>
    <n v="701"/>
    <x v="30"/>
    <x v="30"/>
    <n v="200"/>
    <x v="14"/>
    <n v="21"/>
    <n v="0.31830988618379064"/>
    <n v="4.6791553269017223"/>
    <n v="1"/>
    <n v="367416.5"/>
    <n v="9708742.3000000007"/>
    <m/>
    <s v="60├ 70"/>
    <s v="TORA"/>
    <m/>
  </r>
  <r>
    <x v="0"/>
    <n v="32"/>
    <n v="702"/>
    <x v="15"/>
    <x v="15"/>
    <n v="310"/>
    <x v="104"/>
    <n v="23"/>
    <n v="0.7647395015565569"/>
    <n v="12.312305975060564"/>
    <n v="1"/>
    <n v="367422.299999999"/>
    <n v="9708725.0999999903"/>
    <m/>
    <s v="90├ 100"/>
    <s v="TORA"/>
    <m/>
  </r>
  <r>
    <x v="0"/>
    <n v="32"/>
    <n v="703"/>
    <x v="47"/>
    <x v="47"/>
    <n v="249"/>
    <x v="82"/>
    <n v="21"/>
    <n v="0.49338828133203017"/>
    <n v="7.2528077355808431"/>
    <n v="1"/>
    <n v="367473.7"/>
    <n v="9708682.0999999903"/>
    <m/>
    <s v="70├ 80"/>
    <s v="TORA"/>
    <m/>
  </r>
  <r>
    <x v="0"/>
    <n v="32"/>
    <n v="704"/>
    <x v="5"/>
    <x v="5"/>
    <n v="191"/>
    <x v="52"/>
    <n v="16"/>
    <n v="0.29030657394677167"/>
    <n v="3.2514336282038427"/>
    <n v="1"/>
    <n v="367508.7"/>
    <n v="9708664.9000000004"/>
    <m/>
    <s v="60├ 70"/>
    <s v="TORA"/>
    <m/>
  </r>
  <r>
    <x v="0"/>
    <n v="32"/>
    <n v="705"/>
    <x v="26"/>
    <x v="26"/>
    <n v="248"/>
    <x v="117"/>
    <n v="22"/>
    <n v="0.48943328099619665"/>
    <n v="7.5372725273414281"/>
    <n v="1"/>
    <n v="367511.7"/>
    <n v="9708668.9000000004"/>
    <m/>
    <s v="70├ 80"/>
    <s v="TORA"/>
    <m/>
  </r>
  <r>
    <x v="0"/>
    <n v="32"/>
    <n v="706"/>
    <x v="30"/>
    <x v="30"/>
    <n v="190"/>
    <x v="41"/>
    <n v="20"/>
    <n v="0.28727467228087106"/>
    <n v="4.021845411932194"/>
    <n v="1"/>
    <n v="367519.799999999"/>
    <n v="9708663.0999999903"/>
    <m/>
    <s v="60├ 70"/>
    <s v="TORA"/>
    <m/>
  </r>
  <r>
    <x v="0"/>
    <n v="32"/>
    <n v="707"/>
    <x v="30"/>
    <x v="30"/>
    <n v="200"/>
    <x v="14"/>
    <n v="23"/>
    <n v="0.31830988618379064"/>
    <n v="5.1247891675590287"/>
    <n v="1"/>
    <n v="367537.09999999899"/>
    <n v="9708639.5999999903"/>
    <m/>
    <s v="60├ 70"/>
    <s v="TORA"/>
    <m/>
  </r>
  <r>
    <x v="0"/>
    <n v="32"/>
    <n v="708"/>
    <x v="34"/>
    <x v="34"/>
    <n v="162"/>
    <x v="42"/>
    <n v="18"/>
    <n v="0.20884311632518512"/>
    <n v="2.6314232656973324"/>
    <n v="1"/>
    <n v="367543.09999999899"/>
    <n v="9708649.0999999903"/>
    <m/>
    <s v="50├ 60"/>
    <s v="TORA"/>
    <m/>
  </r>
  <r>
    <x v="0"/>
    <n v="32"/>
    <n v="709"/>
    <x v="51"/>
    <x v="51"/>
    <n v="240"/>
    <x v="71"/>
    <n v="21"/>
    <n v="0.45836623610465865"/>
    <n v="6.7379836707384815"/>
    <n v="1"/>
    <n v="367544.09999999899"/>
    <n v="9708645.5"/>
    <m/>
    <s v="70├ 80"/>
    <s v="TORA"/>
    <m/>
  </r>
  <r>
    <x v="0"/>
    <n v="32"/>
    <n v="710"/>
    <x v="51"/>
    <x v="51"/>
    <n v="125"/>
    <x v="2"/>
    <n v="20"/>
    <n v="0.12433979929054324"/>
    <n v="1.7407571900676053"/>
    <n v="1"/>
    <n v="367550.4"/>
    <n v="9708637.1999999899"/>
    <m/>
    <s v="30├ 40"/>
    <s v="TORETE"/>
    <m/>
  </r>
  <r>
    <x v="0"/>
    <n v="32"/>
    <n v="711"/>
    <x v="24"/>
    <x v="24"/>
    <n v="179"/>
    <x v="150"/>
    <n v="20"/>
    <n v="0.25497417658037091"/>
    <n v="3.569638472125193"/>
    <n v="1"/>
    <n v="367550.4"/>
    <n v="9708637.1999999899"/>
    <m/>
    <s v="50├ 60"/>
    <s v="TORA"/>
    <m/>
  </r>
  <r>
    <x v="0"/>
    <n v="32"/>
    <n v="712"/>
    <x v="26"/>
    <x v="26"/>
    <n v="179"/>
    <x v="150"/>
    <n v="20"/>
    <n v="0.25497417658037091"/>
    <n v="3.569638472125193"/>
    <n v="1"/>
    <n v="367550.4"/>
    <n v="9708637.1999999899"/>
    <m/>
    <s v="50├ 60"/>
    <s v="TORA"/>
    <m/>
  </r>
  <r>
    <x v="0"/>
    <n v="32"/>
    <n v="713"/>
    <x v="19"/>
    <x v="19"/>
    <n v="160"/>
    <x v="1"/>
    <n v="16"/>
    <n v="0.20371832715762608"/>
    <n v="2.2816452641654119"/>
    <n v="1"/>
    <n v="367551.2"/>
    <n v="9708628.5"/>
    <m/>
    <s v="50├ 60"/>
    <s v="TORA"/>
    <m/>
  </r>
  <r>
    <x v="0"/>
    <n v="32"/>
    <n v="714"/>
    <x v="24"/>
    <x v="24"/>
    <n v="212"/>
    <x v="49"/>
    <n v="20"/>
    <n v="0.35765298811610713"/>
    <n v="5.0071418336254991"/>
    <n v="1"/>
    <n v="367562.799999999"/>
    <n v="9708628.9000000004"/>
    <m/>
    <s v="60├ 70"/>
    <s v="TORA"/>
    <m/>
  </r>
  <r>
    <x v="0"/>
    <n v="32"/>
    <n v="715"/>
    <x v="1"/>
    <x v="1"/>
    <n v="140"/>
    <x v="36"/>
    <n v="15"/>
    <n v="0.15597184423005742"/>
    <n v="1.6377043644156026"/>
    <n v="2"/>
    <n v="367566.4"/>
    <n v="9708627"/>
    <m/>
    <s v="40├ 50"/>
    <s v="TORETE"/>
    <m/>
  </r>
  <r>
    <x v="0"/>
    <n v="32"/>
    <n v="716"/>
    <x v="15"/>
    <x v="15"/>
    <n v="250"/>
    <x v="46"/>
    <n v="20"/>
    <n v="0.49735919716217297"/>
    <n v="6.9630287602704213"/>
    <n v="1"/>
    <n v="367593.9"/>
    <n v="9708611.9000000004"/>
    <m/>
    <s v="70├ 80"/>
    <s v="TORA"/>
    <m/>
  </r>
  <r>
    <x v="0"/>
    <n v="32"/>
    <n v="717"/>
    <x v="19"/>
    <x v="19"/>
    <n v="300"/>
    <x v="9"/>
    <n v="16"/>
    <n v="0.7161972439135289"/>
    <n v="8.0214091318315237"/>
    <n v="1"/>
    <n v="367602.799999999"/>
    <n v="9708590.6999999899"/>
    <m/>
    <s v="90├ 100"/>
    <s v="TORA"/>
    <m/>
  </r>
  <r>
    <x v="0"/>
    <n v="32"/>
    <n v="718"/>
    <x v="19"/>
    <x v="19"/>
    <n v="200"/>
    <x v="14"/>
    <n v="20"/>
    <n v="0.31830988618379064"/>
    <n v="4.4563384065730682"/>
    <n v="1"/>
    <n v="367607.7"/>
    <n v="9708597"/>
    <m/>
    <s v="60├ 70"/>
    <s v="TORA"/>
    <m/>
  </r>
  <r>
    <x v="0"/>
    <n v="32"/>
    <n v="719"/>
    <x v="26"/>
    <x v="26"/>
    <n v="203"/>
    <x v="56"/>
    <n v="24"/>
    <n v="0.32793080249369577"/>
    <n v="5.5092374818940888"/>
    <n v="1"/>
    <n v="367626.2"/>
    <n v="9708583.3000000007"/>
    <m/>
    <s v="60├ 70"/>
    <s v="TORA"/>
    <m/>
  </r>
  <r>
    <x v="0"/>
    <n v="32"/>
    <n v="720"/>
    <x v="62"/>
    <x v="62"/>
    <n v="198"/>
    <x v="177"/>
    <n v="20"/>
    <n v="0.3119755194487332"/>
    <n v="4.3676572722822646"/>
    <n v="1"/>
    <n v="367621.59999999899"/>
    <n v="9708565.9000000004"/>
    <m/>
    <s v="60├ 70"/>
    <s v="TORA"/>
    <m/>
  </r>
  <r>
    <x v="0"/>
    <n v="32"/>
    <n v="721"/>
    <x v="56"/>
    <x v="56"/>
    <n v="160"/>
    <x v="1"/>
    <n v="23"/>
    <n v="0.20371832715762608"/>
    <n v="3.2798650672377794"/>
    <n v="1"/>
    <n v="367625.2"/>
    <n v="9708564.0999999903"/>
    <m/>
    <s v="50├ 60"/>
    <s v="TORA"/>
    <m/>
  </r>
  <r>
    <x v="0"/>
    <n v="32"/>
    <n v="722"/>
    <x v="26"/>
    <x v="26"/>
    <n v="156"/>
    <x v="136"/>
    <n v="22"/>
    <n v="0.19365973475421822"/>
    <n v="2.98235991521496"/>
    <n v="1"/>
    <n v="367616.799999999"/>
    <n v="9708551.4000000004"/>
    <m/>
    <s v="40├ 50"/>
    <s v="TORETE"/>
    <m/>
  </r>
  <r>
    <x v="0"/>
    <n v="32"/>
    <n v="723"/>
    <x v="19"/>
    <x v="19"/>
    <n v="149"/>
    <x v="167"/>
    <n v="16"/>
    <n v="0.17666994457915841"/>
    <n v="1.978703379286574"/>
    <n v="1"/>
    <n v="367619.4"/>
    <n v="9708553.0999999903"/>
    <m/>
    <s v="40├ 50"/>
    <s v="TORETE"/>
    <m/>
  </r>
  <r>
    <x v="0"/>
    <n v="32"/>
    <n v="724"/>
    <x v="24"/>
    <x v="24"/>
    <n v="170"/>
    <x v="12"/>
    <n v="20"/>
    <n v="0.2299788927677888"/>
    <n v="3.2197044987490426"/>
    <n v="1"/>
    <n v="367627.7"/>
    <n v="9708552.5"/>
    <m/>
    <s v="50├ 60"/>
    <s v="TORA"/>
    <m/>
  </r>
  <r>
    <x v="0"/>
    <n v="32"/>
    <n v="725"/>
    <x v="39"/>
    <x v="39"/>
    <n v="400"/>
    <x v="48"/>
    <n v="22"/>
    <n v="1.2732395447351625"/>
    <n v="19.607888988921502"/>
    <n v="1"/>
    <n v="367621.2"/>
    <n v="9708540.8000000007"/>
    <m/>
    <s v="120├ 130"/>
    <s v="TORA"/>
    <m/>
  </r>
  <r>
    <x v="0"/>
    <n v="32"/>
    <n v="726"/>
    <x v="6"/>
    <x v="6"/>
    <n v="200"/>
    <x v="14"/>
    <n v="20"/>
    <n v="0.31830988618379064"/>
    <n v="4.4563384065730682"/>
    <n v="1"/>
    <n v="367681.9"/>
    <n v="9708515.1999999899"/>
    <m/>
    <s v="60├ 70"/>
    <s v="TORA"/>
    <m/>
  </r>
  <r>
    <x v="0"/>
    <n v="32"/>
    <n v="727"/>
    <x v="19"/>
    <x v="19"/>
    <n v="193"/>
    <x v="60"/>
    <n v="16"/>
    <n v="0.29641812376150045"/>
    <n v="3.3198829861288051"/>
    <n v="1"/>
    <n v="367680.9"/>
    <n v="9708495.9000000004"/>
    <m/>
    <s v="60├ 70"/>
    <s v="TORA"/>
    <m/>
  </r>
  <r>
    <x v="0"/>
    <n v="32"/>
    <n v="728"/>
    <x v="32"/>
    <x v="32"/>
    <n v="178"/>
    <x v="170"/>
    <n v="18"/>
    <n v="0.2521332608461806"/>
    <n v="3.1768790866618755"/>
    <n v="2"/>
    <n v="367681.59999999899"/>
    <n v="9708486.6999999899"/>
    <m/>
    <s v="50├ 60"/>
    <s v="TORA"/>
    <m/>
  </r>
  <r>
    <x v="0"/>
    <n v="32"/>
    <n v="729"/>
    <x v="34"/>
    <x v="34"/>
    <n v="140"/>
    <x v="36"/>
    <n v="20"/>
    <n v="0.15597184423005742"/>
    <n v="2.1836058192208037"/>
    <n v="1"/>
    <n v="367692.799999999"/>
    <n v="9708478.5999999903"/>
    <m/>
    <s v="40├ 50"/>
    <s v="TORETE"/>
    <m/>
  </r>
  <r>
    <x v="0"/>
    <n v="32"/>
    <n v="730"/>
    <x v="26"/>
    <x v="26"/>
    <n v="214"/>
    <x v="95"/>
    <n v="22"/>
    <n v="0.36443298869182189"/>
    <n v="5.612268025854056"/>
    <n v="1"/>
    <n v="367694.09999999899"/>
    <n v="9708480.1999999899"/>
    <m/>
    <s v="60├ 70"/>
    <s v="TORA"/>
    <m/>
  </r>
  <r>
    <x v="0"/>
    <n v="32"/>
    <n v="731"/>
    <x v="19"/>
    <x v="19"/>
    <n v="300"/>
    <x v="9"/>
    <n v="20"/>
    <n v="0.7161972439135289"/>
    <n v="10.026761414789403"/>
    <n v="1"/>
    <n v="367699"/>
    <n v="9708486.5"/>
    <m/>
    <s v="90├ 100"/>
    <s v="TORA"/>
    <m/>
  </r>
  <r>
    <x v="0"/>
    <n v="32"/>
    <n v="732"/>
    <x v="26"/>
    <x v="26"/>
    <n v="362"/>
    <x v="191"/>
    <n v="21"/>
    <n v="1.0428150181267166"/>
    <n v="15.329380766462732"/>
    <n v="1"/>
    <n v="367710.2"/>
    <n v="9708498"/>
    <m/>
    <s v="110├ 120"/>
    <s v="TORA"/>
    <m/>
  </r>
  <r>
    <x v="0"/>
    <n v="32"/>
    <n v="733"/>
    <x v="30"/>
    <x v="30"/>
    <n v="300"/>
    <x v="9"/>
    <n v="20"/>
    <n v="0.7161972439135289"/>
    <n v="10.026761414789403"/>
    <n v="1"/>
    <n v="367724.5"/>
    <n v="9708457"/>
    <m/>
    <s v="90├ 100"/>
    <s v="TORA"/>
    <m/>
  </r>
  <r>
    <x v="0"/>
    <n v="32"/>
    <n v="734"/>
    <x v="19"/>
    <x v="19"/>
    <n v="193"/>
    <x v="60"/>
    <n v="20"/>
    <n v="0.29641812376150045"/>
    <n v="4.1498537326610059"/>
    <n v="1"/>
    <n v="367722.799999999"/>
    <n v="9708453.0999999903"/>
    <m/>
    <s v="60├ 70"/>
    <s v="TORA"/>
    <m/>
  </r>
  <r>
    <x v="0"/>
    <n v="32"/>
    <n v="735"/>
    <x v="19"/>
    <x v="19"/>
    <n v="212"/>
    <x v="49"/>
    <n v="20"/>
    <n v="0.35765298811610713"/>
    <n v="5.0071418336254991"/>
    <n v="1"/>
    <n v="367738.299999999"/>
    <n v="9708442.0999999903"/>
    <m/>
    <s v="60├ 70"/>
    <s v="TORA"/>
    <m/>
  </r>
  <r>
    <x v="0"/>
    <n v="32"/>
    <n v="736"/>
    <x v="5"/>
    <x v="5"/>
    <n v="160"/>
    <x v="1"/>
    <n v="20"/>
    <n v="0.20371832715762608"/>
    <n v="2.852056580206765"/>
    <n v="1"/>
    <n v="367793.7"/>
    <n v="9708388.8000000007"/>
    <m/>
    <s v="50├ 60"/>
    <s v="TORA"/>
    <m/>
  </r>
  <r>
    <x v="0"/>
    <n v="32"/>
    <n v="737"/>
    <x v="17"/>
    <x v="17"/>
    <n v="148"/>
    <x v="128"/>
    <n v="20"/>
    <n v="0.17430649367424375"/>
    <n v="2.4402909114394125"/>
    <n v="1"/>
    <n v="367817.59999999899"/>
    <n v="9708394.5"/>
    <m/>
    <s v="40├ 50"/>
    <s v="TORETE"/>
    <m/>
  </r>
  <r>
    <x v="0"/>
    <n v="32"/>
    <n v="738"/>
    <x v="55"/>
    <x v="55"/>
    <n v="205"/>
    <x v="162"/>
    <n v="21"/>
    <n v="0.33442432417184514"/>
    <n v="4.9160375653261239"/>
    <n v="1"/>
    <n v="367827.299999999"/>
    <n v="9708407.3000000007"/>
    <m/>
    <s v="60├ 70"/>
    <s v="TORA"/>
    <m/>
  </r>
  <r>
    <x v="0"/>
    <n v="32"/>
    <n v="739"/>
    <x v="21"/>
    <x v="21"/>
    <n v="200"/>
    <x v="14"/>
    <n v="20"/>
    <n v="0.31830988618379064"/>
    <n v="4.4563384065730682"/>
    <n v="2"/>
    <n v="367869.799999999"/>
    <n v="9708364.1999999899"/>
    <m/>
    <s v="60├ 70"/>
    <s v="TORA"/>
    <m/>
  </r>
  <r>
    <x v="0"/>
    <n v="32"/>
    <n v="740"/>
    <x v="47"/>
    <x v="47"/>
    <n v="130"/>
    <x v="0"/>
    <n v="20"/>
    <n v="0.13448592691265157"/>
    <n v="1.8828029767771219"/>
    <n v="2"/>
    <n v="367869.799999999"/>
    <n v="9708364.1999999899"/>
    <m/>
    <s v="40├ 50"/>
    <s v="TORETE"/>
    <m/>
  </r>
  <r>
    <x v="0"/>
    <n v="32"/>
    <n v="741"/>
    <x v="5"/>
    <x v="5"/>
    <n v="300"/>
    <x v="9"/>
    <n v="17"/>
    <n v="0.7161972439135289"/>
    <n v="8.5227472025709936"/>
    <n v="1"/>
    <n v="367888.299999999"/>
    <n v="9708306.1999999899"/>
    <m/>
    <s v="90├ 100"/>
    <s v="TORA"/>
    <m/>
  </r>
  <r>
    <x v="0"/>
    <n v="32"/>
    <n v="742"/>
    <x v="5"/>
    <x v="5"/>
    <n v="315"/>
    <x v="133"/>
    <n v="20"/>
    <n v="0.78960746141466576"/>
    <n v="11.054504459805321"/>
    <n v="1"/>
    <n v="367904.799999999"/>
    <n v="9708327.6999999899"/>
    <m/>
    <s v="100├ 110"/>
    <s v="TORA"/>
    <m/>
  </r>
  <r>
    <x v="0"/>
    <n v="32"/>
    <n v="743"/>
    <x v="28"/>
    <x v="28"/>
    <n v="160"/>
    <x v="1"/>
    <n v="16"/>
    <n v="0.20371832715762608"/>
    <n v="2.2816452641654119"/>
    <n v="1"/>
    <n v="367943.15675464802"/>
    <n v="9708299.5995797906"/>
    <m/>
    <s v="50├ 60"/>
    <s v="TORA"/>
    <m/>
  </r>
  <r>
    <x v="0"/>
    <n v="33"/>
    <n v="744"/>
    <x v="26"/>
    <x v="26"/>
    <n v="183"/>
    <x v="127"/>
    <n v="25"/>
    <n v="0.26649699446022412"/>
    <n v="4.6636974030539218"/>
    <n v="1"/>
    <n v="367900.97041208402"/>
    <n v="9708259.8238853794"/>
    <m/>
    <s v="50├ 60"/>
    <s v="TORA"/>
    <m/>
  </r>
  <r>
    <x v="0"/>
    <n v="33"/>
    <n v="745"/>
    <x v="30"/>
    <x v="30"/>
    <n v="295"/>
    <x v="109"/>
    <n v="17"/>
    <n v="0.69252294612860965"/>
    <n v="8.2410230589304554"/>
    <n v="1"/>
    <n v="367896.799999999"/>
    <n v="9708276.3000000007"/>
    <m/>
    <s v="90├ 100"/>
    <s v="TORA"/>
    <m/>
  </r>
  <r>
    <x v="0"/>
    <n v="33"/>
    <n v="746"/>
    <x v="5"/>
    <x v="5"/>
    <n v="206"/>
    <x v="122"/>
    <n v="13"/>
    <n v="0.33769495825238349"/>
    <n v="3.0730241200966897"/>
    <n v="1"/>
    <n v="367886.9"/>
    <n v="9708286.5"/>
    <m/>
    <s v="60├ 70"/>
    <s v="TORA"/>
    <m/>
  </r>
  <r>
    <x v="0"/>
    <n v="33"/>
    <n v="747"/>
    <x v="34"/>
    <x v="34"/>
    <n v="215"/>
    <x v="18"/>
    <n v="20"/>
    <n v="0.36784686222114316"/>
    <n v="5.1498560710960035"/>
    <n v="1"/>
    <n v="367886.799999999"/>
    <n v="9708287.9000000004"/>
    <m/>
    <s v="60├ 70"/>
    <s v="TORA"/>
    <m/>
  </r>
  <r>
    <x v="0"/>
    <n v="33"/>
    <n v="748"/>
    <x v="19"/>
    <x v="19"/>
    <n v="213"/>
    <x v="151"/>
    <n v="15"/>
    <n v="0.36103503065681003"/>
    <n v="3.7908678218965051"/>
    <n v="1"/>
    <n v="367882.5"/>
    <n v="9708298.3000000007"/>
    <m/>
    <s v="60├ 70"/>
    <s v="TORA"/>
    <m/>
  </r>
  <r>
    <x v="0"/>
    <n v="33"/>
    <n v="749"/>
    <x v="26"/>
    <x v="26"/>
    <n v="200"/>
    <x v="14"/>
    <n v="22"/>
    <n v="0.31830988618379064"/>
    <n v="4.9019722472303755"/>
    <n v="1"/>
    <n v="367882.5"/>
    <n v="9708298.3000000007"/>
    <m/>
    <s v="60├ 70"/>
    <s v="TORA"/>
    <m/>
  </r>
  <r>
    <x v="0"/>
    <n v="33"/>
    <n v="750"/>
    <x v="64"/>
    <x v="64"/>
    <n v="600"/>
    <x v="192"/>
    <n v="25"/>
    <n v="2.8647889756541156"/>
    <n v="50.133807073947018"/>
    <n v="1"/>
    <n v="367879.4"/>
    <n v="9708302.4000000004"/>
    <m/>
    <s v="190├┤200"/>
    <s v="TORA"/>
    <m/>
  </r>
  <r>
    <x v="0"/>
    <n v="33"/>
    <n v="751"/>
    <x v="47"/>
    <x v="47"/>
    <n v="300"/>
    <x v="9"/>
    <n v="20"/>
    <n v="0.7161972439135289"/>
    <n v="10.026761414789403"/>
    <n v="1"/>
    <n v="367850.9"/>
    <n v="9708305.0999999903"/>
    <m/>
    <s v="90├ 100"/>
    <s v="TORA"/>
    <m/>
  </r>
  <r>
    <x v="0"/>
    <n v="33"/>
    <n v="752"/>
    <x v="15"/>
    <x v="15"/>
    <n v="156"/>
    <x v="136"/>
    <n v="20"/>
    <n v="0.19365973475421822"/>
    <n v="2.7112362865590547"/>
    <n v="1"/>
    <n v="367835"/>
    <n v="9708305.8000000007"/>
    <m/>
    <s v="40├ 50"/>
    <s v="TORETE"/>
    <m/>
  </r>
  <r>
    <x v="0"/>
    <n v="33"/>
    <n v="753"/>
    <x v="15"/>
    <x v="15"/>
    <n v="137"/>
    <x v="26"/>
    <n v="20"/>
    <n v="0.14935895634458918"/>
    <n v="2.0910253888242485"/>
    <n v="1"/>
    <n v="367814.9"/>
    <n v="9708307.5"/>
    <m/>
    <s v="40├ 50"/>
    <s v="TORETE"/>
    <m/>
  </r>
  <r>
    <x v="0"/>
    <n v="33"/>
    <n v="754"/>
    <x v="1"/>
    <x v="1"/>
    <n v="178"/>
    <x v="170"/>
    <n v="17"/>
    <n v="0.2521332608461806"/>
    <n v="3.0003858040695492"/>
    <n v="1"/>
    <n v="367821.7"/>
    <n v="9708316.3000000007"/>
    <m/>
    <s v="50├ 60"/>
    <s v="TORA"/>
    <m/>
  </r>
  <r>
    <x v="0"/>
    <n v="33"/>
    <n v="755"/>
    <x v="15"/>
    <x v="15"/>
    <n v="300"/>
    <x v="9"/>
    <n v="22"/>
    <n v="0.7161972439135289"/>
    <n v="11.029437556268345"/>
    <n v="1"/>
    <n v="367836.799999999"/>
    <n v="9708337.6999999899"/>
    <m/>
    <s v="90├ 100"/>
    <s v="TORA"/>
    <m/>
  </r>
  <r>
    <x v="0"/>
    <n v="33"/>
    <n v="756"/>
    <x v="42"/>
    <x v="42"/>
    <n v="255"/>
    <x v="129"/>
    <n v="19"/>
    <n v="0.51745250872752468"/>
    <n v="6.8821183660760781"/>
    <n v="1"/>
    <n v="367805.59999999899"/>
    <n v="9708311.8000000007"/>
    <m/>
    <s v="80├ 90"/>
    <s v="TORA"/>
    <m/>
  </r>
  <r>
    <x v="0"/>
    <n v="33"/>
    <n v="757"/>
    <x v="5"/>
    <x v="5"/>
    <n v="242"/>
    <x v="154"/>
    <n v="20"/>
    <n v="0.466037504361688"/>
    <n v="6.5245250610636321"/>
    <n v="1"/>
    <n v="367804"/>
    <n v="9708314.5999999903"/>
    <m/>
    <s v="70├ 80"/>
    <s v="TORA"/>
    <m/>
  </r>
  <r>
    <x v="0"/>
    <n v="33"/>
    <n v="758"/>
    <x v="28"/>
    <x v="28"/>
    <n v="140"/>
    <x v="36"/>
    <n v="18"/>
    <n v="0.15597184423005742"/>
    <n v="1.9652452372987235"/>
    <n v="1"/>
    <n v="367819.9"/>
    <n v="9708335.3000000007"/>
    <m/>
    <s v="40├ 50"/>
    <s v="TORETE"/>
    <m/>
  </r>
  <r>
    <x v="0"/>
    <n v="33"/>
    <n v="759"/>
    <x v="41"/>
    <x v="41"/>
    <n v="140"/>
    <x v="36"/>
    <n v="16"/>
    <n v="0.15597184423005742"/>
    <n v="1.7468846553766431"/>
    <n v="1"/>
    <n v="367822"/>
    <n v="9708341.4000000004"/>
    <m/>
    <s v="40├ 50"/>
    <s v="TORETE"/>
    <m/>
  </r>
  <r>
    <x v="0"/>
    <n v="33"/>
    <n v="760"/>
    <x v="47"/>
    <x v="47"/>
    <n v="349"/>
    <x v="193"/>
    <n v="22"/>
    <n v="0.96926156117679707"/>
    <n v="14.926628042122674"/>
    <n v="1"/>
    <n v="367796.09999999899"/>
    <n v="9708317.5"/>
    <m/>
    <s v="110├ 120"/>
    <s v="TORA"/>
    <m/>
  </r>
  <r>
    <x v="0"/>
    <n v="33"/>
    <n v="761"/>
    <x v="15"/>
    <x v="15"/>
    <n v="151"/>
    <x v="190"/>
    <n v="20"/>
    <n v="0.18144459287191525"/>
    <n v="2.5402243002068134"/>
    <n v="1"/>
    <n v="367788.2"/>
    <n v="9708321.9000000004"/>
    <m/>
    <s v="40├ 50"/>
    <s v="TORETE"/>
    <m/>
  </r>
  <r>
    <x v="0"/>
    <n v="33"/>
    <n v="762"/>
    <x v="56"/>
    <x v="56"/>
    <n v="166"/>
    <x v="155"/>
    <n v="20"/>
    <n v="0.21928368059201345"/>
    <n v="3.0699715282881881"/>
    <n v="1"/>
    <n v="367746"/>
    <n v="9708383.5"/>
    <m/>
    <s v="50├ 60"/>
    <s v="TORA"/>
    <m/>
  </r>
  <r>
    <x v="0"/>
    <n v="33"/>
    <n v="763"/>
    <x v="39"/>
    <x v="39"/>
    <n v="370"/>
    <x v="43"/>
    <n v="23"/>
    <n v="1.0894155854640235"/>
    <n v="17.539590925970778"/>
    <n v="1"/>
    <n v="367728.799999999"/>
    <n v="9708374.3000000007"/>
    <m/>
    <s v="110├ 120"/>
    <s v="TORA"/>
    <m/>
  </r>
  <r>
    <x v="0"/>
    <n v="33"/>
    <n v="764"/>
    <x v="5"/>
    <x v="5"/>
    <n v="171"/>
    <x v="141"/>
    <n v="16"/>
    <n v="0.2326924845475056"/>
    <n v="2.6061558269320626"/>
    <n v="1"/>
    <n v="367723"/>
    <n v="9708379.8000000007"/>
    <m/>
    <s v="50├ 60"/>
    <s v="TORA"/>
    <m/>
  </r>
  <r>
    <x v="0"/>
    <n v="33"/>
    <n v="765"/>
    <x v="22"/>
    <x v="22"/>
    <n v="340"/>
    <x v="121"/>
    <n v="24"/>
    <n v="0.91991557107115518"/>
    <n v="15.454581593995405"/>
    <n v="1"/>
    <n v="367722.9"/>
    <n v="9708432.1999999899"/>
    <m/>
    <s v="100├ 110"/>
    <s v="TORA"/>
    <m/>
  </r>
  <r>
    <x v="0"/>
    <n v="33"/>
    <n v="766"/>
    <x v="19"/>
    <x v="19"/>
    <n v="285"/>
    <x v="160"/>
    <n v="19"/>
    <n v="0.64636801263195998"/>
    <n v="8.5966945680050681"/>
    <n v="1"/>
    <n v="367728.4"/>
    <n v="9708439.4000000004"/>
    <m/>
    <s v="90├ 100"/>
    <s v="TORA"/>
    <m/>
  </r>
  <r>
    <x v="0"/>
    <n v="33"/>
    <n v="767"/>
    <x v="19"/>
    <x v="19"/>
    <n v="213"/>
    <x v="151"/>
    <n v="16"/>
    <n v="0.36103503065681003"/>
    <n v="4.0435923433562717"/>
    <n v="1"/>
    <n v="367722.59999999899"/>
    <n v="9708443.1999999899"/>
    <m/>
    <s v="60├ 70"/>
    <s v="TORA"/>
    <m/>
  </r>
  <r>
    <x v="0"/>
    <n v="33"/>
    <n v="768"/>
    <x v="5"/>
    <x v="5"/>
    <n v="179"/>
    <x v="150"/>
    <n v="18"/>
    <n v="0.25497417658037091"/>
    <n v="3.2126746249126734"/>
    <n v="1"/>
    <n v="367717.7"/>
    <n v="9708443.5"/>
    <m/>
    <s v="50├ 60"/>
    <s v="TORA"/>
    <m/>
  </r>
  <r>
    <x v="0"/>
    <n v="33"/>
    <n v="769"/>
    <x v="47"/>
    <x v="47"/>
    <n v="400"/>
    <x v="48"/>
    <n v="24"/>
    <n v="1.2732395447351625"/>
    <n v="21.390424351550731"/>
    <n v="1"/>
    <n v="367705.5"/>
    <n v="9708427.5"/>
    <m/>
    <s v="120├ 130"/>
    <s v="TORA"/>
    <m/>
  </r>
  <r>
    <x v="0"/>
    <n v="33"/>
    <n v="770"/>
    <x v="26"/>
    <x v="26"/>
    <n v="242"/>
    <x v="154"/>
    <n v="21"/>
    <n v="0.466037504361688"/>
    <n v="6.8507513141168133"/>
    <n v="1"/>
    <n v="367676.9"/>
    <n v="9708424.6999999899"/>
    <m/>
    <s v="70├ 80"/>
    <s v="TORA"/>
    <m/>
  </r>
  <r>
    <x v="0"/>
    <n v="33"/>
    <n v="771"/>
    <x v="24"/>
    <x v="24"/>
    <n v="171"/>
    <x v="141"/>
    <n v="16"/>
    <n v="0.2326924845475056"/>
    <n v="2.6061558269320626"/>
    <n v="1"/>
    <n v="367681.09999999899"/>
    <n v="9708431.8000000007"/>
    <m/>
    <s v="50├ 60"/>
    <s v="TORA"/>
    <m/>
  </r>
  <r>
    <x v="0"/>
    <n v="33"/>
    <n v="772"/>
    <x v="32"/>
    <x v="32"/>
    <n v="179"/>
    <x v="150"/>
    <n v="20"/>
    <n v="0.25497417658037091"/>
    <n v="3.569638472125193"/>
    <n v="1"/>
    <n v="367691.9"/>
    <n v="9708447.5999999903"/>
    <m/>
    <s v="50├ 60"/>
    <s v="TORA"/>
    <m/>
  </r>
  <r>
    <x v="0"/>
    <n v="33"/>
    <n v="773"/>
    <x v="65"/>
    <x v="65"/>
    <n v="212"/>
    <x v="49"/>
    <n v="20"/>
    <n v="0.35765298811610713"/>
    <n v="5.0071418336254991"/>
    <n v="1"/>
    <n v="367587"/>
    <n v="9708519.4000000004"/>
    <m/>
    <s v="60├ 70"/>
    <s v="TORA"/>
    <m/>
  </r>
  <r>
    <x v="0"/>
    <n v="33"/>
    <n v="774"/>
    <x v="23"/>
    <x v="23"/>
    <n v="193"/>
    <x v="60"/>
    <n v="19"/>
    <n v="0.29641812376150045"/>
    <n v="3.9423610460279557"/>
    <n v="1"/>
    <n v="367570"/>
    <n v="9708525.0999999903"/>
    <m/>
    <s v="60├ 70"/>
    <s v="TORA"/>
    <m/>
  </r>
  <r>
    <x v="0"/>
    <n v="33"/>
    <n v="775"/>
    <x v="39"/>
    <x v="39"/>
    <n v="500"/>
    <x v="194"/>
    <n v="22"/>
    <n v="1.9894367886486919"/>
    <n v="30.637326545189854"/>
    <n v="1"/>
    <n v="367569.799999999"/>
    <n v="9708528"/>
    <m/>
    <s v="150├ 160"/>
    <s v="TORA"/>
    <m/>
  </r>
  <r>
    <x v="0"/>
    <n v="33"/>
    <n v="776"/>
    <x v="7"/>
    <x v="7"/>
    <n v="470"/>
    <x v="179"/>
    <n v="18"/>
    <n v="1.7578663464499842"/>
    <n v="22.149115965269797"/>
    <n v="2"/>
    <n v="367558.799999999"/>
    <n v="9708564.5999999903"/>
    <m/>
    <s v="140├ 150"/>
    <s v="TORA"/>
    <m/>
  </r>
  <r>
    <x v="0"/>
    <n v="33"/>
    <n v="777"/>
    <x v="24"/>
    <x v="24"/>
    <n v="180"/>
    <x v="22"/>
    <n v="15"/>
    <n v="0.25783100780887047"/>
    <n v="2.7072255819931397"/>
    <n v="1"/>
    <n v="367562.9"/>
    <n v="9708586.4000000004"/>
    <m/>
    <s v="50├ 60"/>
    <s v="TORA"/>
    <m/>
  </r>
  <r>
    <x v="0"/>
    <n v="33"/>
    <n v="778"/>
    <x v="26"/>
    <x v="26"/>
    <n v="300"/>
    <x v="9"/>
    <n v="22"/>
    <n v="0.7161972439135289"/>
    <n v="11.029437556268345"/>
    <n v="1"/>
    <n v="367542.299999999"/>
    <n v="9708594"/>
    <m/>
    <s v="90├ 100"/>
    <s v="TORA"/>
    <m/>
  </r>
  <r>
    <x v="0"/>
    <n v="33"/>
    <n v="779"/>
    <x v="5"/>
    <x v="5"/>
    <n v="210"/>
    <x v="87"/>
    <n v="19"/>
    <n v="0.35093664951762915"/>
    <n v="4.6674574385844672"/>
    <n v="1"/>
    <n v="367493"/>
    <n v="9708636.4000000004"/>
    <m/>
    <s v="60├ 70"/>
    <s v="TORA"/>
    <m/>
  </r>
  <r>
    <x v="0"/>
    <n v="33"/>
    <n v="780"/>
    <x v="51"/>
    <x v="51"/>
    <n v="380"/>
    <x v="195"/>
    <n v="22"/>
    <n v="1.1490986891234842"/>
    <n v="17.696119812501657"/>
    <n v="1"/>
    <n v="367453.59999999899"/>
    <n v="9708675.4000000004"/>
    <m/>
    <s v="120├ 130"/>
    <s v="TORA"/>
    <m/>
  </r>
  <r>
    <x v="0"/>
    <n v="33"/>
    <n v="781"/>
    <x v="65"/>
    <x v="65"/>
    <n v="251"/>
    <x v="91"/>
    <n v="20"/>
    <n v="0.50134602848662491"/>
    <n v="7.0188443988127478"/>
    <n v="2"/>
    <n v="367437.7"/>
    <n v="9708654.6999999899"/>
    <m/>
    <s v="70├ 80"/>
    <s v="TORA"/>
    <m/>
  </r>
  <r>
    <x v="0"/>
    <n v="33"/>
    <n v="782"/>
    <x v="26"/>
    <x v="26"/>
    <n v="127"/>
    <x v="34"/>
    <n v="17"/>
    <n v="0.12835050385645899"/>
    <n v="1.527370995891862"/>
    <n v="1"/>
    <n v="367374"/>
    <n v="9708748.9000000004"/>
    <m/>
    <s v="40├ 50"/>
    <s v="TORETE"/>
    <m/>
  </r>
  <r>
    <x v="0"/>
    <n v="34"/>
    <n v="783"/>
    <x v="17"/>
    <x v="17"/>
    <n v="251"/>
    <x v="91"/>
    <n v="22"/>
    <n v="0.50134602848662491"/>
    <n v="7.7207288386940238"/>
    <n v="1"/>
    <n v="367298.9"/>
    <n v="9708706.8000000007"/>
    <m/>
    <s v="70├ 80"/>
    <s v="TORA"/>
    <m/>
  </r>
  <r>
    <x v="0"/>
    <n v="34"/>
    <n v="784"/>
    <x v="17"/>
    <x v="17"/>
    <n v="136"/>
    <x v="21"/>
    <n v="18"/>
    <n v="0.14718649137138479"/>
    <n v="1.8545497912794482"/>
    <n v="1"/>
    <n v="367436.09999999899"/>
    <n v="9708582.1999999899"/>
    <m/>
    <s v="40├ 50"/>
    <s v="TORETE"/>
    <m/>
  </r>
  <r>
    <x v="0"/>
    <n v="34"/>
    <n v="785"/>
    <x v="56"/>
    <x v="56"/>
    <n v="141"/>
    <x v="144"/>
    <n v="21"/>
    <n v="0.15820797118049854"/>
    <n v="2.325657176353328"/>
    <n v="1"/>
    <n v="367439.299999999"/>
    <n v="9708584.8000000007"/>
    <m/>
    <s v="40├ 50"/>
    <s v="TORETE"/>
    <m/>
  </r>
  <r>
    <x v="0"/>
    <n v="34"/>
    <n v="786"/>
    <x v="22"/>
    <x v="22"/>
    <n v="366"/>
    <x v="196"/>
    <n v="22"/>
    <n v="1.0659879778408965"/>
    <n v="16.416214858749807"/>
    <n v="1"/>
    <n v="367449"/>
    <n v="9708590.9000000004"/>
    <m/>
    <s v="110├ 120"/>
    <s v="TORA"/>
    <m/>
  </r>
  <r>
    <x v="0"/>
    <n v="34"/>
    <n v="787"/>
    <x v="26"/>
    <x v="26"/>
    <n v="140"/>
    <x v="36"/>
    <n v="19"/>
    <n v="0.15597184423005742"/>
    <n v="2.0744255282597632"/>
    <n v="1"/>
    <n v="367449.59999999899"/>
    <n v="9708591.6999999899"/>
    <m/>
    <s v="40├ 50"/>
    <s v="TORETE"/>
    <m/>
  </r>
  <r>
    <x v="0"/>
    <n v="34"/>
    <n v="788"/>
    <x v="5"/>
    <x v="5"/>
    <n v="200"/>
    <x v="14"/>
    <n v="18"/>
    <n v="0.31830988618379064"/>
    <n v="4.0107045659157619"/>
    <n v="1"/>
    <n v="367465.4"/>
    <n v="9708547.8000000007"/>
    <m/>
    <s v="60├ 70"/>
    <s v="TORA"/>
    <m/>
  </r>
  <r>
    <x v="0"/>
    <n v="34"/>
    <n v="789"/>
    <x v="5"/>
    <x v="5"/>
    <n v="300"/>
    <x v="9"/>
    <n v="15"/>
    <n v="0.7161972439135289"/>
    <n v="7.5200710610920529"/>
    <n v="2"/>
    <n v="367491.9"/>
    <n v="9708565.8000000007"/>
    <m/>
    <s v="90├ 100"/>
    <s v="TORA"/>
    <m/>
  </r>
  <r>
    <x v="0"/>
    <n v="34"/>
    <n v="790"/>
    <x v="5"/>
    <x v="5"/>
    <n v="213"/>
    <x v="151"/>
    <n v="18"/>
    <n v="0.36103503065681003"/>
    <n v="4.5490413862758059"/>
    <n v="1"/>
    <n v="367548.09999999899"/>
    <n v="9708475.0999999903"/>
    <m/>
    <s v="60├ 70"/>
    <s v="TORA"/>
    <m/>
  </r>
  <r>
    <x v="0"/>
    <n v="34"/>
    <n v="791"/>
    <x v="4"/>
    <x v="4"/>
    <n v="172"/>
    <x v="58"/>
    <n v="15"/>
    <n v="0.23542199182153159"/>
    <n v="2.4719309141260815"/>
    <n v="1"/>
    <n v="367547"/>
    <n v="9708468.5999999903"/>
    <m/>
    <s v="50├ 60"/>
    <s v="TORA"/>
    <m/>
  </r>
  <r>
    <x v="0"/>
    <n v="34"/>
    <n v="792"/>
    <x v="34"/>
    <x v="34"/>
    <n v="315"/>
    <x v="133"/>
    <n v="19"/>
    <n v="0.78960746141466576"/>
    <n v="10.501779236815054"/>
    <n v="1"/>
    <n v="367581.5"/>
    <n v="9708480.8000000007"/>
    <m/>
    <s v="100├ 110"/>
    <s v="TORA"/>
    <m/>
  </r>
  <r>
    <x v="0"/>
    <n v="34"/>
    <n v="793"/>
    <x v="10"/>
    <x v="10"/>
    <n v="250"/>
    <x v="46"/>
    <n v="23"/>
    <n v="0.49735919716217297"/>
    <n v="8.0074830743109846"/>
    <n v="1"/>
    <n v="367633.4"/>
    <n v="9708425.3000000007"/>
    <m/>
    <s v="70├ 80"/>
    <s v="TORA"/>
    <m/>
  </r>
  <r>
    <x v="0"/>
    <n v="34"/>
    <n v="794"/>
    <x v="24"/>
    <x v="24"/>
    <n v="190"/>
    <x v="41"/>
    <n v="20"/>
    <n v="0.28727467228087106"/>
    <n v="4.021845411932194"/>
    <n v="1"/>
    <n v="367663.4"/>
    <n v="9708395"/>
    <m/>
    <s v="60├ 70"/>
    <s v="TORA"/>
    <m/>
  </r>
  <r>
    <x v="0"/>
    <n v="34"/>
    <n v="795"/>
    <x v="67"/>
    <x v="67"/>
    <n v="140"/>
    <x v="36"/>
    <n v="18"/>
    <n v="0.15597184423005742"/>
    <n v="1.9652452372987235"/>
    <n v="2"/>
    <n v="367664.7"/>
    <n v="9708395.0999999903"/>
    <m/>
    <s v="40├ 50"/>
    <s v="TORETE"/>
    <m/>
  </r>
  <r>
    <x v="0"/>
    <n v="34"/>
    <n v="796"/>
    <x v="39"/>
    <x v="39"/>
    <n v="369"/>
    <x v="197"/>
    <n v="23"/>
    <n v="1.0835348103167781"/>
    <n v="17.444910446100124"/>
    <n v="1"/>
    <n v="367663.9"/>
    <n v="9708389.1999999899"/>
    <m/>
    <s v="110├ 120"/>
    <s v="TORA"/>
    <m/>
  </r>
  <r>
    <x v="0"/>
    <n v="34"/>
    <n v="797"/>
    <x v="15"/>
    <x v="15"/>
    <n v="442"/>
    <x v="198"/>
    <n v="20"/>
    <n v="1.5546573151102521"/>
    <n v="21.765202411543527"/>
    <n v="1"/>
    <n v="367659.799999999"/>
    <n v="9708374"/>
    <m/>
    <s v="140├ 150"/>
    <s v="TORA"/>
    <m/>
  </r>
  <r>
    <x v="0"/>
    <n v="34"/>
    <n v="798"/>
    <x v="10"/>
    <x v="10"/>
    <n v="241"/>
    <x v="47"/>
    <n v="24"/>
    <n v="0.4621939124860186"/>
    <n v="7.7648577297651116"/>
    <n v="1"/>
    <n v="367686.2"/>
    <n v="9708355.9000000004"/>
    <m/>
    <s v="70├ 80"/>
    <s v="TORA"/>
    <m/>
  </r>
  <r>
    <x v="0"/>
    <n v="34"/>
    <n v="799"/>
    <x v="24"/>
    <x v="24"/>
    <n v="140"/>
    <x v="36"/>
    <n v="18"/>
    <n v="0.15597184423005742"/>
    <n v="1.9652452372987235"/>
    <n v="1"/>
    <n v="367697.299999999"/>
    <n v="9708340.6999999899"/>
    <m/>
    <s v="40├ 50"/>
    <s v="TORETE"/>
    <m/>
  </r>
  <r>
    <x v="0"/>
    <n v="34"/>
    <n v="800"/>
    <x v="18"/>
    <x v="18"/>
    <n v="141"/>
    <x v="144"/>
    <n v="12"/>
    <n v="0.15820797118049854"/>
    <n v="1.3289469579161874"/>
    <n v="3"/>
    <n v="367735.299999999"/>
    <n v="9708306.1999999899"/>
    <m/>
    <s v="40├ 50"/>
    <s v="TORETE"/>
    <m/>
  </r>
  <r>
    <x v="0"/>
    <n v="34"/>
    <n v="801"/>
    <x v="37"/>
    <x v="37"/>
    <n v="200"/>
    <x v="14"/>
    <n v="17"/>
    <n v="0.31830988618379064"/>
    <n v="3.7878876455871082"/>
    <n v="2"/>
    <n v="367740.2"/>
    <n v="9708312.5"/>
    <m/>
    <s v="60├ 70"/>
    <s v="TORA"/>
    <m/>
  </r>
  <r>
    <x v="0"/>
    <n v="34"/>
    <n v="802"/>
    <x v="26"/>
    <x v="26"/>
    <n v="135"/>
    <x v="25"/>
    <n v="15"/>
    <n v="0.14502994189248961"/>
    <n v="1.5228143898711408"/>
    <n v="1"/>
    <n v="367739.59999999899"/>
    <n v="9708311.6999999899"/>
    <m/>
    <s v="40├ 50"/>
    <s v="TORETE"/>
    <m/>
  </r>
  <r>
    <x v="0"/>
    <n v="34"/>
    <n v="803"/>
    <x v="19"/>
    <x v="19"/>
    <n v="306"/>
    <x v="199"/>
    <n v="19"/>
    <n v="0.74513161256763549"/>
    <n v="9.9102504471495507"/>
    <n v="1"/>
    <n v="367737.9"/>
    <n v="9708307.9000000004"/>
    <m/>
    <s v="90├ 100"/>
    <s v="TORA"/>
    <m/>
  </r>
  <r>
    <x v="0"/>
    <n v="34"/>
    <n v="804"/>
    <x v="71"/>
    <x v="71"/>
    <n v="127"/>
    <x v="34"/>
    <n v="12"/>
    <n v="0.12835050385645899"/>
    <n v="1.0781442323942556"/>
    <n v="3"/>
    <n v="367746.4"/>
    <n v="9708312.4000000004"/>
    <m/>
    <s v="40├ 50"/>
    <s v="TORETE"/>
    <m/>
  </r>
  <r>
    <x v="0"/>
    <n v="34"/>
    <n v="805"/>
    <x v="26"/>
    <x v="26"/>
    <n v="196"/>
    <x v="84"/>
    <n v="25"/>
    <n v="0.30570481469091254"/>
    <n v="5.3498342570909694"/>
    <n v="1"/>
    <n v="367760.09999999899"/>
    <n v="9708319.5"/>
    <m/>
    <s v="60├ 70"/>
    <s v="TORA"/>
    <m/>
  </r>
  <r>
    <x v="0"/>
    <n v="34"/>
    <n v="806"/>
    <x v="1"/>
    <x v="1"/>
    <n v="185"/>
    <x v="174"/>
    <n v="21"/>
    <n v="0.27235389636600588"/>
    <n v="4.0036022765802857"/>
    <n v="1"/>
    <n v="367769.2"/>
    <n v="9708324.8000000007"/>
    <m/>
    <s v="50├ 60"/>
    <s v="TORA"/>
    <m/>
  </r>
  <r>
    <x v="0"/>
    <n v="34"/>
    <n v="807"/>
    <x v="47"/>
    <x v="47"/>
    <n v="160"/>
    <x v="1"/>
    <n v="20"/>
    <n v="0.20371832715762608"/>
    <n v="2.852056580206765"/>
    <n v="2"/>
    <n v="367774.4"/>
    <n v="9708313.5"/>
    <m/>
    <s v="50├ 60"/>
    <s v="TORA"/>
    <m/>
  </r>
  <r>
    <x v="0"/>
    <n v="34"/>
    <n v="808"/>
    <x v="7"/>
    <x v="7"/>
    <n v="239"/>
    <x v="147"/>
    <n v="16"/>
    <n v="0.45455447521760761"/>
    <n v="5.0910101224372051"/>
    <n v="2"/>
    <n v="367773.7"/>
    <n v="9708306.0999999903"/>
    <m/>
    <s v="70├ 80"/>
    <s v="TORA"/>
    <m/>
  </r>
  <r>
    <x v="0"/>
    <n v="34"/>
    <n v="809"/>
    <x v="7"/>
    <x v="7"/>
    <n v="400"/>
    <x v="48"/>
    <n v="19"/>
    <n v="1.2732395447351625"/>
    <n v="16.93408594497766"/>
    <n v="2"/>
    <n v="367781.9"/>
    <n v="9708298.8000000007"/>
    <m/>
    <s v="120├ 130"/>
    <s v="TORA"/>
    <m/>
  </r>
  <r>
    <x v="0"/>
    <n v="34"/>
    <n v="810"/>
    <x v="5"/>
    <x v="5"/>
    <n v="200"/>
    <x v="14"/>
    <n v="20"/>
    <n v="0.31830988618379064"/>
    <n v="4.4563384065730682"/>
    <n v="1"/>
    <n v="367772.5"/>
    <n v="9708289.3000000007"/>
    <m/>
    <s v="60├ 70"/>
    <s v="TORA"/>
    <m/>
  </r>
  <r>
    <x v="0"/>
    <n v="34"/>
    <n v="811"/>
    <x v="5"/>
    <x v="5"/>
    <n v="213"/>
    <x v="151"/>
    <n v="15"/>
    <n v="0.36103503065681003"/>
    <n v="3.7908678218965051"/>
    <n v="1"/>
    <n v="367775.299999999"/>
    <n v="9708281.5"/>
    <m/>
    <s v="60├ 70"/>
    <s v="TORA"/>
    <m/>
  </r>
  <r>
    <x v="0"/>
    <n v="34"/>
    <n v="812"/>
    <x v="58"/>
    <x v="58"/>
    <n v="161"/>
    <x v="157"/>
    <n v="18"/>
    <n v="0.20627276399425096"/>
    <n v="2.5990368263275618"/>
    <n v="1"/>
    <n v="367773.799999999"/>
    <n v="9708276.0999999903"/>
    <m/>
    <s v="50├ 60"/>
    <s v="TORA"/>
    <m/>
  </r>
  <r>
    <x v="0"/>
    <n v="34"/>
    <n v="813"/>
    <x v="34"/>
    <x v="34"/>
    <n v="262"/>
    <x v="139"/>
    <n v="22"/>
    <n v="0.54625159568000314"/>
    <n v="8.4122745734720485"/>
    <n v="1"/>
    <n v="367772.7"/>
    <n v="9708273.0999999903"/>
    <m/>
    <s v="80├ 90"/>
    <s v="TORA"/>
    <m/>
  </r>
  <r>
    <x v="0"/>
    <n v="34"/>
    <n v="814"/>
    <x v="26"/>
    <x v="26"/>
    <n v="209"/>
    <x v="140"/>
    <n v="21"/>
    <n v="0.34760235345985407"/>
    <n v="5.1097545958598545"/>
    <n v="1"/>
    <n v="367771.5"/>
    <n v="9708271.5"/>
    <m/>
    <s v="60├ 70"/>
    <s v="TORA"/>
    <m/>
  </r>
  <r>
    <x v="0"/>
    <n v="34"/>
    <n v="815"/>
    <x v="26"/>
    <x v="26"/>
    <n v="200"/>
    <x v="14"/>
    <n v="22"/>
    <n v="0.31830988618379064"/>
    <n v="4.9019722472303755"/>
    <n v="1"/>
    <n v="367771.5"/>
    <n v="9708271.5"/>
    <m/>
    <s v="60├ 70"/>
    <s v="TORA"/>
    <m/>
  </r>
  <r>
    <x v="0"/>
    <n v="34"/>
    <n v="816"/>
    <x v="5"/>
    <x v="5"/>
    <n v="241"/>
    <x v="47"/>
    <n v="20"/>
    <n v="0.4621939124860186"/>
    <n v="6.4707147748042591"/>
    <n v="1"/>
    <n v="367774"/>
    <n v="9708273.1999999899"/>
    <m/>
    <s v="70├ 80"/>
    <s v="TORA"/>
    <m/>
  </r>
  <r>
    <x v="0"/>
    <n v="34"/>
    <n v="817"/>
    <x v="5"/>
    <x v="5"/>
    <n v="182"/>
    <x v="97"/>
    <n v="19"/>
    <n v="0.26359241674879702"/>
    <n v="3.5057791427590002"/>
    <n v="1"/>
    <n v="367777.7"/>
    <n v="9708271.4000000004"/>
    <m/>
    <s v="50├ 60"/>
    <s v="TORA"/>
    <m/>
  </r>
  <r>
    <x v="0"/>
    <n v="34"/>
    <n v="818"/>
    <x v="16"/>
    <x v="16"/>
    <n v="186"/>
    <x v="24"/>
    <n v="20"/>
    <n v="0.27530622056036053"/>
    <n v="3.854287087845047"/>
    <n v="2"/>
    <n v="367798.09999999899"/>
    <n v="9708287"/>
    <m/>
    <s v="50├ 60"/>
    <s v="TORA"/>
    <m/>
  </r>
  <r>
    <x v="0"/>
    <n v="34"/>
    <n v="819"/>
    <x v="37"/>
    <x v="37"/>
    <n v="170"/>
    <x v="12"/>
    <n v="17"/>
    <n v="0.2299788927677888"/>
    <n v="2.7367488239366864"/>
    <n v="2"/>
    <n v="367824.9"/>
    <n v="9708272.6999999899"/>
    <m/>
    <s v="50├ 60"/>
    <s v="TORA"/>
    <m/>
  </r>
  <r>
    <x v="0"/>
    <n v="34"/>
    <n v="820"/>
    <x v="26"/>
    <x v="26"/>
    <n v="300"/>
    <x v="9"/>
    <n v="18"/>
    <n v="0.7161972439135289"/>
    <n v="9.0240852733104635"/>
    <n v="1"/>
    <n v="367824.299999999"/>
    <n v="9708271.9000000004"/>
    <m/>
    <s v="90├ 100"/>
    <s v="TORA"/>
    <m/>
  </r>
  <r>
    <x v="0"/>
    <n v="34"/>
    <n v="821"/>
    <x v="1"/>
    <x v="1"/>
    <n v="127"/>
    <x v="34"/>
    <n v="15"/>
    <n v="0.12835050385645899"/>
    <n v="1.3476802904928193"/>
    <n v="1"/>
    <n v="367824.4"/>
    <n v="9708270.4000000004"/>
    <m/>
    <s v="40├ 50"/>
    <s v="TORETE"/>
    <m/>
  </r>
  <r>
    <x v="0"/>
    <n v="34"/>
    <n v="822"/>
    <x v="40"/>
    <x v="40"/>
    <n v="181"/>
    <x v="94"/>
    <n v="16"/>
    <n v="0.26070375453167915"/>
    <n v="2.9198820507548064"/>
    <n v="2"/>
    <n v="367846.7"/>
    <n v="9708251.9000000004"/>
    <m/>
    <s v="50├ 60"/>
    <s v="TORA"/>
    <m/>
  </r>
  <r>
    <x v="0"/>
    <n v="34"/>
    <n v="823"/>
    <x v="5"/>
    <x v="5"/>
    <n v="160"/>
    <x v="1"/>
    <n v="16"/>
    <n v="0.20371832715762608"/>
    <n v="2.2816452641654119"/>
    <n v="1"/>
    <n v="367837.5"/>
    <n v="9708239.9000000004"/>
    <m/>
    <s v="50├ 60"/>
    <s v="TORA"/>
    <m/>
  </r>
  <r>
    <x v="0"/>
    <n v="34"/>
    <n v="824"/>
    <x v="5"/>
    <x v="5"/>
    <n v="156"/>
    <x v="136"/>
    <n v="16"/>
    <n v="0.19365973475421822"/>
    <n v="2.168989029247244"/>
    <n v="1"/>
    <n v="367837.5"/>
    <n v="9708239.9000000004"/>
    <m/>
    <s v="40├ 50"/>
    <s v="TORETE"/>
    <m/>
  </r>
  <r>
    <x v="0"/>
    <n v="34"/>
    <n v="825"/>
    <x v="5"/>
    <x v="5"/>
    <n v="171"/>
    <x v="141"/>
    <n v="18"/>
    <n v="0.2326924845475056"/>
    <n v="2.9319253052985705"/>
    <n v="2"/>
    <n v="367850.7"/>
    <n v="9708239"/>
    <m/>
    <s v="50├ 60"/>
    <s v="TORA"/>
    <m/>
  </r>
  <r>
    <x v="0"/>
    <n v="34"/>
    <n v="826"/>
    <x v="5"/>
    <x v="5"/>
    <n v="123"/>
    <x v="149"/>
    <n v="15"/>
    <n v="0.12039275670186424"/>
    <n v="1.2641239453695743"/>
    <n v="2"/>
    <n v="367861.799999999"/>
    <n v="9708230.5"/>
    <m/>
    <s v="30├ 40"/>
    <s v="TORETE"/>
    <m/>
  </r>
  <r>
    <x v="0"/>
    <n v="34"/>
    <n v="827"/>
    <x v="15"/>
    <x v="15"/>
    <n v="122"/>
    <x v="200"/>
    <n v="16"/>
    <n v="0.11844310864898852"/>
    <n v="1.3265628168686714"/>
    <n v="1"/>
    <n v="367843.4"/>
    <n v="9708206.5999999903"/>
    <m/>
    <s v="30├ 40"/>
    <s v="TORETE"/>
    <m/>
  </r>
  <r>
    <x v="0"/>
    <n v="34"/>
    <n v="828"/>
    <x v="24"/>
    <x v="24"/>
    <n v="120"/>
    <x v="201"/>
    <n v="12"/>
    <n v="0.11459155902616466"/>
    <n v="0.962569095819783"/>
    <n v="3"/>
    <n v="367872.04263432499"/>
    <n v="9708198.3523576409"/>
    <m/>
    <s v="30├ 40"/>
    <s v="TORETE"/>
    <m/>
  </r>
  <r>
    <x v="0"/>
    <n v="35"/>
    <n v="829"/>
    <x v="19"/>
    <x v="19"/>
    <n v="173"/>
    <x v="100"/>
    <n v="17"/>
    <n v="0.23816741458986682"/>
    <n v="2.8341922336194147"/>
    <n v="1"/>
    <n v="367805.9"/>
    <n v="9708177.4000000004"/>
    <m/>
    <s v="50├ 60"/>
    <s v="TORA"/>
    <m/>
  </r>
  <r>
    <x v="0"/>
    <n v="35"/>
    <n v="830"/>
    <x v="39"/>
    <x v="39"/>
    <n v="180"/>
    <x v="22"/>
    <n v="17"/>
    <n v="0.25783100780887047"/>
    <n v="3.0681889929255584"/>
    <n v="1"/>
    <n v="367745.09999999899"/>
    <n v="9708232.8000000007"/>
    <m/>
    <s v="50├ 60"/>
    <s v="TORA"/>
    <m/>
  </r>
  <r>
    <x v="0"/>
    <n v="35"/>
    <n v="831"/>
    <x v="5"/>
    <x v="5"/>
    <n v="197"/>
    <x v="202"/>
    <n v="15"/>
    <n v="0.30883220932266825"/>
    <n v="3.2427381978880163"/>
    <n v="1"/>
    <n v="367756.7"/>
    <n v="9708247.9000000004"/>
    <m/>
    <s v="60├ 70"/>
    <s v="TORA"/>
    <m/>
  </r>
  <r>
    <x v="0"/>
    <n v="35"/>
    <n v="832"/>
    <x v="22"/>
    <x v="22"/>
    <n v="180"/>
    <x v="22"/>
    <n v="22"/>
    <n v="0.25783100780887047"/>
    <n v="3.9705975202566051"/>
    <n v="1"/>
    <n v="367762.799999999"/>
    <n v="9708255.9000000004"/>
    <m/>
    <s v="50├ 60"/>
    <s v="TORA"/>
    <m/>
  </r>
  <r>
    <x v="0"/>
    <n v="35"/>
    <n v="833"/>
    <x v="5"/>
    <x v="5"/>
    <n v="283"/>
    <x v="171"/>
    <n v="17"/>
    <n v="0.6373280118643404"/>
    <n v="7.5842033411856509"/>
    <n v="1"/>
    <n v="367765.799999999"/>
    <n v="9708259.9000000004"/>
    <m/>
    <s v="90├ 100"/>
    <s v="TORA"/>
    <m/>
  </r>
  <r>
    <x v="0"/>
    <n v="35"/>
    <n v="834"/>
    <x v="5"/>
    <x v="5"/>
    <n v="211"/>
    <x v="158"/>
    <n v="14"/>
    <n v="0.35428686106971363"/>
    <n v="3.4720112384831938"/>
    <n v="2"/>
    <n v="367757.9"/>
    <n v="9708279.0999999903"/>
    <m/>
    <s v="60├ 70"/>
    <s v="TORA"/>
    <m/>
  </r>
  <r>
    <x v="0"/>
    <n v="35"/>
    <n v="835"/>
    <x v="54"/>
    <x v="54"/>
    <n v="174"/>
    <x v="126"/>
    <n v="18"/>
    <n v="0.2409287528525112"/>
    <n v="3.0357022859416412"/>
    <n v="1"/>
    <n v="367747.09999999899"/>
    <n v="9708276.5"/>
    <m/>
    <s v="50├ 60"/>
    <s v="TORA"/>
    <m/>
  </r>
  <r>
    <x v="0"/>
    <n v="35"/>
    <n v="836"/>
    <x v="5"/>
    <x v="5"/>
    <n v="201"/>
    <x v="203"/>
    <n v="15"/>
    <n v="0.32150094279278324"/>
    <n v="3.3757598993242239"/>
    <n v="2"/>
    <n v="367742.299999999"/>
    <n v="9708291.5999999903"/>
    <m/>
    <s v="60├ 70"/>
    <s v="TORA"/>
    <m/>
  </r>
  <r>
    <x v="0"/>
    <n v="35"/>
    <n v="837"/>
    <x v="5"/>
    <x v="5"/>
    <n v="253"/>
    <x v="80"/>
    <n v="15"/>
    <n v="0.50936743761845638"/>
    <n v="5.3483580949937917"/>
    <n v="2"/>
    <n v="367742.299999999"/>
    <n v="9708291.5999999903"/>
    <m/>
    <s v="80├ 90"/>
    <s v="TORA"/>
    <m/>
  </r>
  <r>
    <x v="0"/>
    <n v="35"/>
    <n v="838"/>
    <x v="18"/>
    <x v="18"/>
    <n v="202"/>
    <x v="28"/>
    <n v="10"/>
    <n v="0.3247079148960848"/>
    <n v="2.2729554042725932"/>
    <n v="3"/>
    <n v="367709.9"/>
    <n v="9708321.6999999899"/>
    <m/>
    <s v="60├ 70"/>
    <s v="TORA"/>
    <m/>
  </r>
  <r>
    <x v="0"/>
    <n v="35"/>
    <n v="839"/>
    <x v="5"/>
    <x v="5"/>
    <n v="273"/>
    <x v="62"/>
    <n v="14"/>
    <n v="0.59308293768479348"/>
    <n v="5.8122127893109754"/>
    <n v="2"/>
    <n v="367670.5"/>
    <n v="9708294.6999999899"/>
    <m/>
    <s v="80├ 90"/>
    <s v="TORA"/>
    <m/>
  </r>
  <r>
    <x v="0"/>
    <n v="35"/>
    <n v="840"/>
    <x v="5"/>
    <x v="5"/>
    <n v="260"/>
    <x v="159"/>
    <n v="15"/>
    <n v="0.53794370765060628"/>
    <n v="5.6484089303313656"/>
    <n v="2"/>
    <n v="367666.09999999899"/>
    <n v="9708335.0999999903"/>
    <m/>
    <s v="80├ 90"/>
    <s v="TORA"/>
    <m/>
  </r>
  <r>
    <x v="0"/>
    <n v="35"/>
    <n v="841"/>
    <x v="26"/>
    <x v="26"/>
    <n v="300"/>
    <x v="9"/>
    <n v="23"/>
    <n v="0.7161972439135289"/>
    <n v="11.530775627007815"/>
    <n v="1"/>
    <n v="367675.299999999"/>
    <n v="9708347.0999999903"/>
    <m/>
    <s v="90├ 100"/>
    <s v="TORA"/>
    <m/>
  </r>
  <r>
    <x v="0"/>
    <n v="35"/>
    <n v="842"/>
    <x v="53"/>
    <x v="53"/>
    <n v="315"/>
    <x v="133"/>
    <n v="20"/>
    <n v="0.78960746141466576"/>
    <n v="11.054504459805321"/>
    <n v="1"/>
    <n v="367675"/>
    <n v="9708350"/>
    <m/>
    <s v="100├ 110"/>
    <s v="TORA"/>
    <m/>
  </r>
  <r>
    <x v="0"/>
    <n v="35"/>
    <n v="843"/>
    <x v="47"/>
    <x v="47"/>
    <n v="192"/>
    <x v="55"/>
    <n v="17"/>
    <n v="0.29335439110698147"/>
    <n v="3.4909172541730791"/>
    <n v="1"/>
    <n v="367656"/>
    <n v="9708333.4000000004"/>
    <m/>
    <s v="60├ 70"/>
    <s v="TORA"/>
    <m/>
  </r>
  <r>
    <x v="0"/>
    <n v="35"/>
    <n v="844"/>
    <x v="31"/>
    <x v="31"/>
    <n v="200"/>
    <x v="14"/>
    <n v="16"/>
    <n v="0.31830988618379064"/>
    <n v="3.565070725258455"/>
    <n v="1"/>
    <n v="367616.299999999"/>
    <n v="9708368.5999999903"/>
    <m/>
    <s v="60├ 70"/>
    <s v="TORA"/>
    <m/>
  </r>
  <r>
    <x v="0"/>
    <n v="35"/>
    <n v="845"/>
    <x v="45"/>
    <x v="45"/>
    <n v="178"/>
    <x v="170"/>
    <n v="15"/>
    <n v="0.2521332608461806"/>
    <n v="2.6473992388848959"/>
    <n v="1"/>
    <n v="367630"/>
    <n v="9708330.3000000007"/>
    <m/>
    <s v="50├ 60"/>
    <s v="TORA"/>
    <m/>
  </r>
  <r>
    <x v="0"/>
    <n v="35"/>
    <n v="846"/>
    <x v="39"/>
    <x v="39"/>
    <n v="400"/>
    <x v="48"/>
    <n v="22"/>
    <n v="1.2732395447351625"/>
    <n v="19.607888988921502"/>
    <n v="2"/>
    <n v="367642.5"/>
    <n v="9708345.4000000004"/>
    <m/>
    <s v="120├ 130"/>
    <s v="TORA"/>
    <m/>
  </r>
  <r>
    <x v="0"/>
    <n v="35"/>
    <n v="847"/>
    <x v="26"/>
    <x v="26"/>
    <n v="183"/>
    <x v="127"/>
    <n v="22"/>
    <n v="0.26649699446022412"/>
    <n v="4.1040537146874518"/>
    <n v="2"/>
    <n v="367652.299999999"/>
    <n v="9708358.0999999903"/>
    <m/>
    <s v="50├ 60"/>
    <s v="TORA"/>
    <m/>
  </r>
  <r>
    <x v="0"/>
    <n v="35"/>
    <n v="848"/>
    <x v="19"/>
    <x v="19"/>
    <n v="182"/>
    <x v="97"/>
    <n v="11"/>
    <n v="0.26359241674879702"/>
    <n v="2.0296616089657369"/>
    <n v="1"/>
    <n v="367659"/>
    <n v="9708366.9000000004"/>
    <m/>
    <s v="50├ 60"/>
    <s v="TORA"/>
    <m/>
  </r>
  <r>
    <x v="0"/>
    <n v="35"/>
    <n v="849"/>
    <x v="5"/>
    <x v="5"/>
    <n v="160"/>
    <x v="1"/>
    <n v="13"/>
    <n v="0.20371832715762608"/>
    <n v="1.8538367771343973"/>
    <n v="1"/>
    <n v="367638.4"/>
    <n v="9708359.6999999899"/>
    <m/>
    <s v="50├ 60"/>
    <s v="TORA"/>
    <m/>
  </r>
  <r>
    <x v="0"/>
    <n v="35"/>
    <n v="850"/>
    <x v="5"/>
    <x v="5"/>
    <n v="165"/>
    <x v="7"/>
    <n v="10"/>
    <n v="0.21664966628384255"/>
    <n v="1.5165476639868978"/>
    <n v="2"/>
    <n v="367631.299999999"/>
    <n v="9708355.3000000007"/>
    <m/>
    <s v="50├ 60"/>
    <s v="TORA"/>
    <m/>
  </r>
  <r>
    <x v="0"/>
    <n v="35"/>
    <n v="851"/>
    <x v="10"/>
    <x v="10"/>
    <n v="193"/>
    <x v="60"/>
    <n v="19"/>
    <n v="0.29641812376150045"/>
    <n v="3.9423610460279557"/>
    <n v="1"/>
    <n v="367617.09999999899"/>
    <n v="9708345.0999999903"/>
    <m/>
    <s v="60├ 70"/>
    <s v="TORA"/>
    <m/>
  </r>
  <r>
    <x v="0"/>
    <n v="35"/>
    <n v="852"/>
    <x v="19"/>
    <x v="19"/>
    <n v="128"/>
    <x v="11"/>
    <n v="13"/>
    <n v="0.13037972938088066"/>
    <n v="1.1864555373660139"/>
    <n v="1"/>
    <n v="367613.59999999899"/>
    <n v="9708344.5999999903"/>
    <m/>
    <s v="40├ 50"/>
    <s v="TORETE"/>
    <m/>
  </r>
  <r>
    <x v="0"/>
    <n v="35"/>
    <n v="853"/>
    <x v="19"/>
    <x v="19"/>
    <n v="130"/>
    <x v="0"/>
    <n v="14"/>
    <n v="0.13448592691265157"/>
    <n v="1.3179620837439854"/>
    <n v="1"/>
    <n v="367582.2"/>
    <n v="9708373.4000000004"/>
    <m/>
    <s v="40├ 50"/>
    <s v="TORETE"/>
    <m/>
  </r>
  <r>
    <x v="0"/>
    <n v="35"/>
    <n v="854"/>
    <x v="45"/>
    <x v="45"/>
    <n v="174"/>
    <x v="126"/>
    <n v="15"/>
    <n v="0.2409287528525112"/>
    <n v="2.5297519049513673"/>
    <n v="1"/>
    <n v="367561.5"/>
    <n v="9708403.9000000004"/>
    <m/>
    <s v="50├ 60"/>
    <s v="TORA"/>
    <m/>
  </r>
  <r>
    <x v="0"/>
    <n v="35"/>
    <n v="855"/>
    <x v="5"/>
    <x v="5"/>
    <n v="396"/>
    <x v="204"/>
    <n v="15"/>
    <n v="1.2479020777949328"/>
    <n v="13.102971816846793"/>
    <n v="2"/>
    <n v="367566.4"/>
    <n v="9708410.3000000007"/>
    <m/>
    <s v="120├ 130"/>
    <s v="TORA"/>
    <m/>
  </r>
  <r>
    <x v="0"/>
    <n v="35"/>
    <n v="856"/>
    <x v="1"/>
    <x v="1"/>
    <n v="145"/>
    <x v="112"/>
    <n v="14"/>
    <n v="0.16731163392535497"/>
    <n v="1.6396540124684784"/>
    <n v="1"/>
    <n v="367571.299999999"/>
    <n v="9708416.6999999899"/>
    <m/>
    <s v="40├ 50"/>
    <s v="TORETE"/>
    <m/>
  </r>
  <r>
    <x v="0"/>
    <n v="35"/>
    <n v="857"/>
    <x v="23"/>
    <x v="23"/>
    <n v="233"/>
    <x v="81"/>
    <n v="16"/>
    <n v="0.43201813527579536"/>
    <n v="4.8386031150889073"/>
    <n v="2"/>
    <n v="367494.5"/>
    <n v="9708480.8000000007"/>
    <m/>
    <s v="70├ 80"/>
    <s v="TORA"/>
    <m/>
  </r>
  <r>
    <x v="0"/>
    <n v="35"/>
    <n v="858"/>
    <x v="5"/>
    <x v="5"/>
    <n v="237"/>
    <x v="205"/>
    <n v="16"/>
    <n v="0.44697869992643346"/>
    <n v="5.0061614391760543"/>
    <n v="2"/>
    <n v="367494.5"/>
    <n v="9708480.8000000007"/>
    <m/>
    <s v="70├ 80"/>
    <s v="TORA"/>
    <m/>
  </r>
  <r>
    <x v="0"/>
    <n v="35"/>
    <n v="859"/>
    <x v="5"/>
    <x v="5"/>
    <n v="140"/>
    <x v="36"/>
    <n v="13"/>
    <n v="0.15597184423005742"/>
    <n v="1.4193437824935224"/>
    <n v="1"/>
    <n v="367468.09999999899"/>
    <n v="9708484.1999999899"/>
    <m/>
    <s v="40├ 50"/>
    <s v="TORETE"/>
    <m/>
  </r>
  <r>
    <x v="0"/>
    <n v="35"/>
    <n v="860"/>
    <x v="5"/>
    <x v="5"/>
    <n v="218"/>
    <x v="206"/>
    <n v="15"/>
    <n v="0.37818397577496166"/>
    <n v="3.9709317456370976"/>
    <n v="2"/>
    <n v="367463.59999999899"/>
    <n v="9708481.5"/>
    <m/>
    <s v="60├ 70"/>
    <s v="TORA"/>
    <m/>
  </r>
  <r>
    <x v="0"/>
    <n v="35"/>
    <n v="861"/>
    <x v="32"/>
    <x v="32"/>
    <n v="145"/>
    <x v="112"/>
    <n v="13"/>
    <n v="0.16731163392535497"/>
    <n v="1.5225358687207302"/>
    <n v="1"/>
    <n v="367449.59999999899"/>
    <n v="9708520.6999999899"/>
    <m/>
    <s v="40├ 50"/>
    <s v="TORETE"/>
    <m/>
  </r>
  <r>
    <x v="0"/>
    <n v="35"/>
    <n v="862"/>
    <x v="5"/>
    <x v="5"/>
    <n v="304"/>
    <x v="207"/>
    <n v="14"/>
    <n v="0.73542316103902994"/>
    <n v="7.2071469781824931"/>
    <n v="2"/>
    <n v="367448.9"/>
    <n v="9708528.0999999903"/>
    <m/>
    <s v="90├ 100"/>
    <s v="TORA"/>
    <m/>
  </r>
  <r>
    <x v="0"/>
    <n v="35"/>
    <n v="863"/>
    <x v="17"/>
    <x v="17"/>
    <n v="187"/>
    <x v="63"/>
    <n v="18"/>
    <n v="0.27827446024902436"/>
    <n v="3.5062581991377066"/>
    <n v="1"/>
    <n v="367445.2"/>
    <n v="9708531.4000000004"/>
    <m/>
    <s v="50├ 60"/>
    <s v="TORA"/>
    <m/>
  </r>
  <r>
    <x v="0"/>
    <n v="35"/>
    <n v="864"/>
    <x v="26"/>
    <x v="26"/>
    <n v="150"/>
    <x v="37"/>
    <n v="20"/>
    <n v="0.17904931097838223"/>
    <n v="2.5066903536973508"/>
    <n v="1"/>
    <n v="367425.799999999"/>
    <n v="9708555.3000000007"/>
    <m/>
    <s v="40├ 50"/>
    <s v="TORETE"/>
    <m/>
  </r>
  <r>
    <x v="0"/>
    <n v="35"/>
    <n v="865"/>
    <x v="10"/>
    <x v="10"/>
    <n v="186"/>
    <x v="24"/>
    <n v="20"/>
    <n v="0.27530622056036053"/>
    <n v="3.854287087845047"/>
    <n v="1"/>
    <n v="367412.59999999899"/>
    <n v="9708549.5999999903"/>
    <m/>
    <s v="50├ 60"/>
    <s v="TORA"/>
    <m/>
  </r>
  <r>
    <x v="0"/>
    <n v="35"/>
    <n v="866"/>
    <x v="32"/>
    <x v="32"/>
    <n v="146"/>
    <x v="29"/>
    <n v="13"/>
    <n v="0.16962733834734203"/>
    <n v="1.5436087789608124"/>
    <n v="1"/>
    <n v="367401.7"/>
    <n v="9708570"/>
    <m/>
    <s v="40├ 50"/>
    <s v="TORETE"/>
    <m/>
  </r>
  <r>
    <x v="0"/>
    <n v="35"/>
    <n v="867"/>
    <x v="10"/>
    <x v="10"/>
    <n v="170"/>
    <x v="12"/>
    <n v="19"/>
    <n v="0.2299788927677888"/>
    <n v="3.0587192738115907"/>
    <n v="1"/>
    <n v="367403.2"/>
    <n v="9708591.5"/>
    <m/>
    <s v="50├ 60"/>
    <s v="TORA"/>
    <m/>
  </r>
  <r>
    <x v="0"/>
    <n v="35"/>
    <n v="868"/>
    <x v="26"/>
    <x v="26"/>
    <n v="370"/>
    <x v="43"/>
    <n v="22"/>
    <n v="1.0894155854640235"/>
    <n v="16.777000016145962"/>
    <n v="1"/>
    <n v="367270.299999999"/>
    <n v="9708698.9000000004"/>
    <m/>
    <s v="110├ 120"/>
    <s v="TORA"/>
    <m/>
  </r>
  <r>
    <x v="0"/>
    <n v="36"/>
    <n v="869"/>
    <x v="10"/>
    <x v="10"/>
    <n v="187"/>
    <x v="63"/>
    <n v="20"/>
    <n v="0.27827446024902436"/>
    <n v="3.8958424434863406"/>
    <n v="1"/>
    <n v="367211.2"/>
    <n v="9708664.6999999899"/>
    <m/>
    <s v="50├ 60"/>
    <s v="TORA"/>
    <m/>
  </r>
  <r>
    <x v="0"/>
    <n v="36"/>
    <n v="870"/>
    <x v="30"/>
    <x v="30"/>
    <n v="400"/>
    <x v="48"/>
    <n v="20"/>
    <n v="1.2732395447351625"/>
    <n v="17.825353626292273"/>
    <n v="1"/>
    <n v="367233.2"/>
    <n v="9708666.9000000004"/>
    <m/>
    <s v="120├ 130"/>
    <s v="TORA"/>
    <m/>
  </r>
  <r>
    <x v="0"/>
    <n v="36"/>
    <n v="871"/>
    <x v="5"/>
    <x v="5"/>
    <n v="162"/>
    <x v="42"/>
    <n v="11"/>
    <n v="0.20884311632518512"/>
    <n v="1.6080919957039255"/>
    <n v="1"/>
    <n v="367298.7"/>
    <n v="9708583.1999999899"/>
    <m/>
    <s v="50├ 60"/>
    <s v="TORA"/>
    <m/>
  </r>
  <r>
    <x v="0"/>
    <n v="36"/>
    <n v="872"/>
    <x v="16"/>
    <x v="16"/>
    <n v="175"/>
    <x v="13"/>
    <n v="15"/>
    <n v="0.24370600660946476"/>
    <n v="2.5589130693993796"/>
    <n v="1"/>
    <n v="367323.5"/>
    <n v="9708574.5999999903"/>
    <m/>
    <s v="50├ 60"/>
    <s v="TORA"/>
    <m/>
  </r>
  <r>
    <x v="0"/>
    <n v="36"/>
    <n v="873"/>
    <x v="28"/>
    <x v="28"/>
    <n v="175"/>
    <x v="13"/>
    <n v="15"/>
    <n v="0.24370600660946476"/>
    <n v="2.5589130693993796"/>
    <n v="1"/>
    <n v="367323.5"/>
    <n v="9708574.5999999903"/>
    <m/>
    <s v="50├ 60"/>
    <s v="TORA"/>
    <m/>
  </r>
  <r>
    <x v="0"/>
    <n v="36"/>
    <n v="874"/>
    <x v="41"/>
    <x v="41"/>
    <n v="186"/>
    <x v="24"/>
    <n v="15"/>
    <n v="0.27530622056036053"/>
    <n v="2.8907153158837851"/>
    <n v="1"/>
    <n v="367342"/>
    <n v="9708538.6999999899"/>
    <m/>
    <s v="50├ 60"/>
    <s v="TORA"/>
    <m/>
  </r>
  <r>
    <x v="0"/>
    <n v="36"/>
    <n v="875"/>
    <x v="19"/>
    <x v="19"/>
    <n v="235"/>
    <x v="165"/>
    <n v="14"/>
    <n v="0.43946658661249605"/>
    <n v="4.3067725488024609"/>
    <n v="2"/>
    <n v="367451.09999999899"/>
    <n v="9708431.8000000007"/>
    <m/>
    <s v="70├ 80"/>
    <s v="TORA"/>
    <m/>
  </r>
  <r>
    <x v="0"/>
    <n v="36"/>
    <n v="876"/>
    <x v="19"/>
    <x v="19"/>
    <n v="176"/>
    <x v="124"/>
    <n v="13"/>
    <n v="0.24649917586072753"/>
    <n v="2.2431425003326204"/>
    <n v="2"/>
    <n v="367456.4"/>
    <n v="9708433.8000000007"/>
    <m/>
    <s v="50├ 60"/>
    <s v="TORA"/>
    <m/>
  </r>
  <r>
    <x v="0"/>
    <n v="36"/>
    <n v="877"/>
    <x v="5"/>
    <x v="5"/>
    <n v="315"/>
    <x v="133"/>
    <n v="16"/>
    <n v="0.78960746141466576"/>
    <n v="8.8436035678442551"/>
    <n v="2"/>
    <n v="367469.799999999"/>
    <n v="9708415.1999999899"/>
    <m/>
    <s v="100├ 110"/>
    <s v="TORA"/>
    <m/>
  </r>
  <r>
    <x v="0"/>
    <n v="36"/>
    <n v="878"/>
    <x v="5"/>
    <x v="5"/>
    <n v="318"/>
    <x v="208"/>
    <n v="18"/>
    <n v="0.80471922326124146"/>
    <n v="10.13946221309164"/>
    <n v="1"/>
    <n v="367530.9"/>
    <n v="9708356.6999999899"/>
    <m/>
    <s v="100├ 110"/>
    <s v="TORA"/>
    <m/>
  </r>
  <r>
    <x v="0"/>
    <n v="36"/>
    <n v="879"/>
    <x v="5"/>
    <x v="5"/>
    <n v="150"/>
    <x v="37"/>
    <n v="12"/>
    <n v="0.17904931097838223"/>
    <n v="1.5040142122184108"/>
    <n v="2"/>
    <n v="367523.2"/>
    <n v="9708363.5999999903"/>
    <m/>
    <s v="40├ 50"/>
    <s v="TORETE"/>
    <m/>
  </r>
  <r>
    <x v="0"/>
    <n v="36"/>
    <n v="880"/>
    <x v="5"/>
    <x v="5"/>
    <n v="300"/>
    <x v="9"/>
    <n v="18"/>
    <n v="0.7161972439135289"/>
    <n v="9.0240852733104635"/>
    <n v="1"/>
    <n v="367382.59999999899"/>
    <n v="9708508.6999999899"/>
    <m/>
    <s v="90├ 100"/>
    <s v="TORA"/>
    <m/>
  </r>
  <r>
    <x v="0"/>
    <n v="36"/>
    <n v="881"/>
    <x v="5"/>
    <x v="5"/>
    <n v="300"/>
    <x v="9"/>
    <n v="18"/>
    <n v="0.7161972439135289"/>
    <n v="9.0240852733104635"/>
    <n v="1"/>
    <n v="367542.2"/>
    <n v="9708380.3000000007"/>
    <m/>
    <s v="90├ 100"/>
    <s v="TORA"/>
    <m/>
  </r>
  <r>
    <x v="0"/>
    <n v="36"/>
    <n v="882"/>
    <x v="39"/>
    <x v="39"/>
    <n v="335"/>
    <x v="209"/>
    <n v="23"/>
    <n v="0.89305817442439761"/>
    <n v="14.378236608232799"/>
    <n v="1"/>
    <n v="367542.2"/>
    <n v="9708380.3000000007"/>
    <m/>
    <s v="100├ 110"/>
    <s v="TORA"/>
    <m/>
  </r>
  <r>
    <x v="0"/>
    <n v="36"/>
    <n v="883"/>
    <x v="27"/>
    <x v="27"/>
    <n v="133"/>
    <x v="17"/>
    <n v="15"/>
    <n v="0.14076458941762685"/>
    <n v="1.4780281888850817"/>
    <n v="1"/>
    <n v="367593.59999999899"/>
    <n v="9708337.3000000007"/>
    <m/>
    <s v="40├ 50"/>
    <s v="TORETE"/>
    <m/>
  </r>
  <r>
    <x v="0"/>
    <n v="36"/>
    <n v="884"/>
    <x v="38"/>
    <x v="38"/>
    <n v="138"/>
    <x v="210"/>
    <n v="14"/>
    <n v="0.15154733681210272"/>
    <n v="1.4851639007586066"/>
    <n v="2"/>
    <n v="367600.2"/>
    <n v="9708340.9000000004"/>
    <m/>
    <s v="40├ 50"/>
    <s v="TORETE"/>
    <m/>
  </r>
  <r>
    <x v="0"/>
    <n v="36"/>
    <n v="885"/>
    <x v="37"/>
    <x v="37"/>
    <n v="187"/>
    <x v="63"/>
    <n v="8"/>
    <n v="0.27827446024902436"/>
    <n v="1.5583369773945364"/>
    <n v="3"/>
    <n v="367593.4"/>
    <n v="9708332.0999999903"/>
    <m/>
    <s v="50├ 60"/>
    <s v="TORA"/>
    <m/>
  </r>
  <r>
    <x v="0"/>
    <n v="36"/>
    <n v="886"/>
    <x v="26"/>
    <x v="26"/>
    <n v="206"/>
    <x v="122"/>
    <n v="22"/>
    <n v="0.33769495825238349"/>
    <n v="5.2005023570867053"/>
    <n v="1"/>
    <n v="367618.299999999"/>
    <n v="9708315.3000000007"/>
    <m/>
    <s v="60├ 70"/>
    <s v="TORA"/>
    <m/>
  </r>
  <r>
    <x v="0"/>
    <n v="36"/>
    <n v="887"/>
    <x v="19"/>
    <x v="19"/>
    <n v="157"/>
    <x v="166"/>
    <n v="14"/>
    <n v="0.19615050961360647"/>
    <n v="1.9222749942133432"/>
    <n v="2"/>
    <n v="367618.5"/>
    <n v="9708299.0999999903"/>
    <m/>
    <s v="40├ 50"/>
    <s v="TORETE"/>
    <m/>
  </r>
  <r>
    <x v="0"/>
    <n v="36"/>
    <n v="888"/>
    <x v="23"/>
    <x v="23"/>
    <n v="180"/>
    <x v="22"/>
    <n v="16"/>
    <n v="0.25783100780887047"/>
    <n v="2.887707287459349"/>
    <n v="1"/>
    <n v="367616.7"/>
    <n v="9708296.6999999899"/>
    <m/>
    <s v="50├ 60"/>
    <s v="TORA"/>
    <m/>
  </r>
  <r>
    <x v="0"/>
    <n v="36"/>
    <n v="889"/>
    <x v="5"/>
    <x v="5"/>
    <n v="246"/>
    <x v="59"/>
    <n v="14"/>
    <n v="0.48157102680745695"/>
    <n v="4.719396062713078"/>
    <n v="1"/>
    <n v="367622.2"/>
    <n v="9708295.8000000007"/>
    <m/>
    <s v="70├ 80"/>
    <s v="TORA"/>
    <m/>
  </r>
  <r>
    <x v="0"/>
    <n v="36"/>
    <n v="890"/>
    <x v="10"/>
    <x v="10"/>
    <n v="205"/>
    <x v="162"/>
    <n v="22"/>
    <n v="0.33442432417184514"/>
    <n v="5.150134592246415"/>
    <n v="1"/>
    <n v="367627.2"/>
    <n v="9708294"/>
    <m/>
    <s v="60├ 70"/>
    <s v="TORA"/>
    <m/>
  </r>
  <r>
    <x v="0"/>
    <n v="36"/>
    <n v="891"/>
    <x v="19"/>
    <x v="19"/>
    <n v="130"/>
    <x v="0"/>
    <n v="10"/>
    <n v="0.13448592691265157"/>
    <n v="0.94140148838856097"/>
    <n v="2"/>
    <n v="367643.9"/>
    <n v="9708299.4000000004"/>
    <m/>
    <s v="40├ 50"/>
    <s v="TORETE"/>
    <m/>
  </r>
  <r>
    <x v="0"/>
    <n v="36"/>
    <n v="892"/>
    <x v="5"/>
    <x v="5"/>
    <n v="340"/>
    <x v="121"/>
    <n v="18"/>
    <n v="0.91991557107115518"/>
    <n v="11.590936195496555"/>
    <n v="1"/>
    <n v="367654.59999999899"/>
    <n v="9708280.5"/>
    <m/>
    <s v="100├ 110"/>
    <s v="TORA"/>
    <m/>
  </r>
  <r>
    <x v="0"/>
    <n v="36"/>
    <n v="893"/>
    <x v="64"/>
    <x v="64"/>
    <n v="433"/>
    <x v="50"/>
    <n v="25"/>
    <n v="1.4919900562678183"/>
    <n v="26.109825984686818"/>
    <n v="1"/>
    <n v="367648.5"/>
    <n v="9708272.5"/>
    <m/>
    <s v="130├ 140"/>
    <s v="TORA"/>
    <m/>
  </r>
  <r>
    <x v="0"/>
    <n v="36"/>
    <n v="894"/>
    <x v="47"/>
    <x v="47"/>
    <n v="300"/>
    <x v="9"/>
    <n v="22"/>
    <n v="0.7161972439135289"/>
    <n v="11.029437556268345"/>
    <n v="1"/>
    <n v="367641.09999999899"/>
    <n v="9708264.6999999899"/>
    <m/>
    <s v="90├ 100"/>
    <s v="TORA"/>
    <m/>
  </r>
  <r>
    <x v="0"/>
    <n v="36"/>
    <n v="895"/>
    <x v="5"/>
    <x v="5"/>
    <n v="202"/>
    <x v="28"/>
    <n v="15"/>
    <n v="0.3247079148960848"/>
    <n v="3.4094331064088901"/>
    <n v="1"/>
    <n v="367641.5"/>
    <n v="9708260.3000000007"/>
    <m/>
    <s v="60├ 70"/>
    <s v="TORA"/>
    <m/>
  </r>
  <r>
    <x v="0"/>
    <n v="36"/>
    <n v="896"/>
    <x v="5"/>
    <x v="5"/>
    <n v="186"/>
    <x v="24"/>
    <n v="14"/>
    <n v="0.27530622056036053"/>
    <n v="2.698000961491533"/>
    <n v="1"/>
    <n v="367638.5"/>
    <n v="9708256.4000000004"/>
    <m/>
    <s v="50├ 60"/>
    <s v="TORA"/>
    <m/>
  </r>
  <r>
    <x v="0"/>
    <n v="36"/>
    <n v="897"/>
    <x v="33"/>
    <x v="33"/>
    <n v="138"/>
    <x v="210"/>
    <n v="14"/>
    <n v="0.15154733681210272"/>
    <n v="1.4851639007586066"/>
    <n v="1"/>
    <n v="367682.4"/>
    <n v="9708218.1999999899"/>
    <m/>
    <s v="40├ 50"/>
    <s v="TORETE"/>
    <m/>
  </r>
  <r>
    <x v="0"/>
    <n v="36"/>
    <n v="898"/>
    <x v="5"/>
    <x v="5"/>
    <n v="213"/>
    <x v="151"/>
    <n v="15"/>
    <n v="0.36103503065681003"/>
    <n v="3.7908678218965051"/>
    <n v="2"/>
    <n v="367706.5"/>
    <n v="9708246.4000000004"/>
    <m/>
    <s v="60├ 70"/>
    <s v="TORA"/>
    <m/>
  </r>
  <r>
    <x v="0"/>
    <n v="36"/>
    <n v="899"/>
    <x v="5"/>
    <x v="5"/>
    <n v="217"/>
    <x v="211"/>
    <n v="15"/>
    <n v="0.37472235576271301"/>
    <n v="3.9345847355084866"/>
    <n v="1"/>
    <n v="367705.9"/>
    <n v="9708245.5999999903"/>
    <m/>
    <s v="60├ 70"/>
    <s v="TORA"/>
    <m/>
  </r>
  <r>
    <x v="0"/>
    <n v="36"/>
    <n v="900"/>
    <x v="19"/>
    <x v="19"/>
    <n v="238"/>
    <x v="125"/>
    <n v="20"/>
    <n v="0.45075862982486603"/>
    <n v="6.3106208175481244"/>
    <n v="1"/>
    <n v="367702.2"/>
    <n v="9708240.8000000007"/>
    <m/>
    <s v="70├ 80"/>
    <s v="TORA"/>
    <m/>
  </r>
  <r>
    <x v="0"/>
    <n v="36"/>
    <n v="901"/>
    <x v="41"/>
    <x v="41"/>
    <n v="142"/>
    <x v="19"/>
    <n v="18"/>
    <n v="0.16046001362524887"/>
    <n v="2.0217961716781359"/>
    <n v="1"/>
    <n v="367709.2"/>
    <n v="9708231.9000000004"/>
    <m/>
    <s v="40├ 50"/>
    <s v="TORETE"/>
    <m/>
  </r>
  <r>
    <x v="0"/>
    <n v="36"/>
    <n v="902"/>
    <x v="26"/>
    <x v="26"/>
    <n v="158"/>
    <x v="212"/>
    <n v="18"/>
    <n v="0.19865719996730383"/>
    <n v="2.503080719588028"/>
    <n v="1"/>
    <n v="367821.41902324802"/>
    <n v="9708144.1127743404"/>
    <m/>
    <s v="50├ 60"/>
    <s v="TORA"/>
    <m/>
  </r>
  <r>
    <x v="0"/>
    <n v="36"/>
    <n v="903"/>
    <x v="19"/>
    <x v="19"/>
    <n v="242"/>
    <x v="154"/>
    <n v="17"/>
    <n v="0.466037504361688"/>
    <n v="5.5458463019040876"/>
    <n v="1"/>
    <n v="367802.13383807498"/>
    <n v="9708124.8275891691"/>
    <m/>
    <s v="70├ 80"/>
    <s v="TORA"/>
    <m/>
  </r>
  <r>
    <x v="0"/>
    <n v="36"/>
    <n v="904"/>
    <x v="26"/>
    <x v="26"/>
    <n v="200"/>
    <x v="14"/>
    <n v="20"/>
    <n v="0.31830988618379064"/>
    <n v="4.4563384065730682"/>
    <n v="1"/>
    <n v="367786.799999999"/>
    <n v="9708129.4000000004"/>
    <m/>
    <s v="60├ 70"/>
    <s v="TORA"/>
    <m/>
  </r>
  <r>
    <x v="0"/>
    <n v="36"/>
    <n v="905"/>
    <x v="41"/>
    <x v="41"/>
    <n v="160"/>
    <x v="1"/>
    <n v="15"/>
    <n v="0.20371832715762608"/>
    <n v="2.1390424351550736"/>
    <n v="1"/>
    <n v="367784.5"/>
    <n v="9708124.8000000007"/>
    <m/>
    <s v="50├ 60"/>
    <s v="TORA"/>
    <m/>
  </r>
  <r>
    <x v="0"/>
    <n v="37"/>
    <n v="906"/>
    <x v="5"/>
    <x v="5"/>
    <n v="247"/>
    <x v="74"/>
    <n v="15"/>
    <n v="0.48549419615467204"/>
    <n v="5.0976890596240558"/>
    <n v="1"/>
    <n v="367776.82203253702"/>
    <n v="9708083.8465706799"/>
    <m/>
    <s v="70├ 80"/>
    <s v="TORA"/>
    <m/>
  </r>
  <r>
    <x v="0"/>
    <n v="37"/>
    <n v="907"/>
    <x v="5"/>
    <x v="5"/>
    <n v="203"/>
    <x v="56"/>
    <n v="16"/>
    <n v="0.32793080249369577"/>
    <n v="3.6728249879293924"/>
    <n v="1"/>
    <n v="367753.59999999899"/>
    <n v="9708112.5"/>
    <m/>
    <s v="60├ 70"/>
    <s v="TORA"/>
    <m/>
  </r>
  <r>
    <x v="0"/>
    <n v="37"/>
    <n v="908"/>
    <x v="5"/>
    <x v="5"/>
    <n v="150"/>
    <x v="37"/>
    <n v="17"/>
    <n v="0.17904931097838223"/>
    <n v="2.1306868006427484"/>
    <n v="1"/>
    <n v="367716.9"/>
    <n v="9708117.9000000004"/>
    <m/>
    <s v="40├ 50"/>
    <s v="TORETE"/>
    <m/>
  </r>
  <r>
    <x v="0"/>
    <n v="37"/>
    <n v="909"/>
    <x v="19"/>
    <x v="19"/>
    <n v="176"/>
    <x v="124"/>
    <n v="13"/>
    <n v="0.24649917586072753"/>
    <n v="2.2431425003326204"/>
    <n v="1"/>
    <n v="367720.7"/>
    <n v="9708116.0999999903"/>
    <m/>
    <s v="50├ 60"/>
    <s v="TORA"/>
    <m/>
  </r>
  <r>
    <x v="0"/>
    <n v="37"/>
    <n v="910"/>
    <x v="19"/>
    <x v="19"/>
    <n v="226"/>
    <x v="213"/>
    <n v="17"/>
    <n v="0.40644989366808243"/>
    <n v="4.8367537346501805"/>
    <n v="1"/>
    <n v="367706.59999999899"/>
    <n v="9708138.1999999899"/>
    <m/>
    <s v="70├ 80"/>
    <s v="TORA"/>
    <m/>
  </r>
  <r>
    <x v="0"/>
    <n v="37"/>
    <n v="911"/>
    <x v="5"/>
    <x v="5"/>
    <n v="296"/>
    <x v="118"/>
    <n v="16"/>
    <n v="0.697225974696975"/>
    <n v="7.8089309166061192"/>
    <n v="1"/>
    <n v="367645.799999999"/>
    <n v="9708185.5"/>
    <m/>
    <s v="90├ 100"/>
    <s v="TORA"/>
    <m/>
  </r>
  <r>
    <x v="0"/>
    <n v="37"/>
    <n v="912"/>
    <x v="19"/>
    <x v="19"/>
    <n v="192"/>
    <x v="55"/>
    <n v="17"/>
    <n v="0.29335439110698147"/>
    <n v="3.4909172541730791"/>
    <n v="1"/>
    <n v="367650.09999999899"/>
    <n v="9708191.0999999903"/>
    <m/>
    <s v="60├ 70"/>
    <s v="TORA"/>
    <m/>
  </r>
  <r>
    <x v="0"/>
    <n v="37"/>
    <n v="913"/>
    <x v="19"/>
    <x v="19"/>
    <n v="175"/>
    <x v="13"/>
    <n v="15"/>
    <n v="0.24370600660946476"/>
    <n v="2.5589130693993796"/>
    <n v="1"/>
    <n v="367656.799999999"/>
    <n v="9708199.8000000007"/>
    <m/>
    <s v="50├ 60"/>
    <s v="TORA"/>
    <m/>
  </r>
  <r>
    <x v="0"/>
    <n v="37"/>
    <n v="914"/>
    <x v="26"/>
    <x v="26"/>
    <n v="326"/>
    <x v="214"/>
    <n v="24"/>
    <n v="0.84571753660171345"/>
    <n v="14.208054614908786"/>
    <n v="1"/>
    <n v="367654.59999999899"/>
    <n v="9708201.8000000007"/>
    <m/>
    <s v="100├ 110"/>
    <s v="TORA"/>
    <m/>
  </r>
  <r>
    <x v="0"/>
    <n v="37"/>
    <n v="915"/>
    <x v="29"/>
    <x v="29"/>
    <n v="230"/>
    <x v="40"/>
    <n v="20"/>
    <n v="0.42096482447806327"/>
    <n v="5.8935075426928858"/>
    <n v="1"/>
    <n v="367574.7"/>
    <n v="9708248.6999999899"/>
    <m/>
    <s v="70├ 80"/>
    <s v="TORA"/>
    <m/>
  </r>
  <r>
    <x v="0"/>
    <n v="37"/>
    <n v="916"/>
    <x v="19"/>
    <x v="19"/>
    <n v="155"/>
    <x v="67"/>
    <n v="14"/>
    <n v="0.19118487538913922"/>
    <n v="1.8736117788135642"/>
    <n v="1"/>
    <n v="367553.2"/>
    <n v="9708265.0999999903"/>
    <m/>
    <s v="40├ 50"/>
    <s v="TORETE"/>
    <m/>
  </r>
  <r>
    <x v="0"/>
    <n v="37"/>
    <n v="917"/>
    <x v="15"/>
    <x v="15"/>
    <n v="184"/>
    <x v="185"/>
    <n v="15"/>
    <n v="0.26941748766596041"/>
    <n v="2.8288836204925838"/>
    <n v="1"/>
    <n v="367547.2"/>
    <n v="9708270.4000000004"/>
    <m/>
    <s v="50├ 60"/>
    <s v="TORA"/>
    <m/>
  </r>
  <r>
    <x v="0"/>
    <n v="37"/>
    <n v="918"/>
    <x v="50"/>
    <x v="50"/>
    <n v="207"/>
    <x v="132"/>
    <n v="18"/>
    <n v="0.34098150782723119"/>
    <n v="4.296366998623113"/>
    <n v="1"/>
    <n v="367543.4"/>
    <n v="9708289.9000000004"/>
    <m/>
    <s v="60├ 70"/>
    <s v="TORA"/>
    <m/>
  </r>
  <r>
    <x v="0"/>
    <n v="37"/>
    <n v="919"/>
    <x v="7"/>
    <x v="7"/>
    <n v="300"/>
    <x v="9"/>
    <n v="13"/>
    <n v="0.7161972439135289"/>
    <n v="6.5173949196131131"/>
    <n v="3"/>
    <n v="367534.09999999899"/>
    <n v="9708286.0999999903"/>
    <m/>
    <s v="90├ 100"/>
    <s v="TORA"/>
    <m/>
  </r>
  <r>
    <x v="0"/>
    <n v="37"/>
    <n v="920"/>
    <x v="19"/>
    <x v="19"/>
    <n v="248"/>
    <x v="117"/>
    <n v="18"/>
    <n v="0.48943328099619665"/>
    <n v="6.1668593405520777"/>
    <n v="1"/>
    <n v="367501.2"/>
    <n v="9708336.8000000007"/>
    <m/>
    <s v="70├ 80"/>
    <s v="TORA"/>
    <m/>
  </r>
  <r>
    <x v="0"/>
    <n v="37"/>
    <n v="921"/>
    <x v="10"/>
    <x v="10"/>
    <n v="240"/>
    <x v="71"/>
    <n v="23"/>
    <n v="0.45836623610465865"/>
    <n v="7.3796964012850044"/>
    <n v="1"/>
    <n v="367503"/>
    <n v="9708339.1999999899"/>
    <m/>
    <s v="70├ 80"/>
    <s v="TORA"/>
    <m/>
  </r>
  <r>
    <x v="0"/>
    <n v="37"/>
    <n v="922"/>
    <x v="10"/>
    <x v="10"/>
    <n v="240"/>
    <x v="71"/>
    <n v="23"/>
    <n v="0.45836623610465865"/>
    <n v="7.3796964012850044"/>
    <n v="1"/>
    <n v="367503"/>
    <n v="9708339.1999999899"/>
    <m/>
    <s v="70├ 80"/>
    <s v="TORA"/>
    <m/>
  </r>
  <r>
    <x v="0"/>
    <n v="37"/>
    <n v="923"/>
    <x v="26"/>
    <x v="26"/>
    <n v="130"/>
    <x v="0"/>
    <n v="15"/>
    <n v="0.13448592691265157"/>
    <n v="1.4121022325828414"/>
    <n v="1"/>
    <n v="367500.799999999"/>
    <n v="9708341.1999999899"/>
    <m/>
    <s v="40├ 50"/>
    <s v="TORETE"/>
    <m/>
  </r>
  <r>
    <x v="0"/>
    <n v="37"/>
    <n v="924"/>
    <x v="47"/>
    <x v="47"/>
    <n v="300"/>
    <x v="9"/>
    <n v="20"/>
    <n v="0.7161972439135289"/>
    <n v="10.026761414789403"/>
    <n v="1"/>
    <n v="367515.5"/>
    <n v="9708360.3000000007"/>
    <m/>
    <s v="90├ 100"/>
    <s v="TORA"/>
    <m/>
  </r>
  <r>
    <x v="0"/>
    <n v="37"/>
    <n v="925"/>
    <x v="72"/>
    <x v="72"/>
    <n v="278"/>
    <x v="215"/>
    <n v="12"/>
    <n v="0.61500653109570191"/>
    <n v="5.1660548612038957"/>
    <n v="2"/>
    <n v="367473.59999999899"/>
    <n v="9708338.5"/>
    <m/>
    <s v="80├ 90"/>
    <s v="TORA"/>
    <m/>
  </r>
  <r>
    <x v="0"/>
    <n v="37"/>
    <n v="926"/>
    <x v="38"/>
    <x v="38"/>
    <n v="160"/>
    <x v="1"/>
    <n v="16"/>
    <n v="0.20371832715762608"/>
    <n v="2.2816452641654119"/>
    <n v="1"/>
    <n v="367477.9"/>
    <n v="9708344.0999999903"/>
    <m/>
    <s v="50├ 60"/>
    <s v="TORA"/>
    <m/>
  </r>
  <r>
    <x v="0"/>
    <n v="37"/>
    <n v="927"/>
    <x v="24"/>
    <x v="24"/>
    <n v="193"/>
    <x v="60"/>
    <n v="18"/>
    <n v="0.29641812376150045"/>
    <n v="3.7348683593949059"/>
    <n v="1"/>
    <n v="367474"/>
    <n v="9708355.5"/>
    <m/>
    <s v="60├ 70"/>
    <s v="TORA"/>
    <m/>
  </r>
  <r>
    <x v="0"/>
    <n v="37"/>
    <n v="928"/>
    <x v="19"/>
    <x v="19"/>
    <n v="209"/>
    <x v="140"/>
    <n v="18"/>
    <n v="0.34760235345985407"/>
    <n v="4.3797896535941607"/>
    <n v="1"/>
    <n v="367460.4"/>
    <n v="9708354.1999999899"/>
    <m/>
    <s v="60├ 70"/>
    <s v="TORA"/>
    <m/>
  </r>
  <r>
    <x v="0"/>
    <n v="37"/>
    <n v="929"/>
    <x v="72"/>
    <x v="72"/>
    <n v="482"/>
    <x v="216"/>
    <n v="14"/>
    <n v="1.8487756499440744"/>
    <n v="18.118001369451928"/>
    <n v="2"/>
    <n v="367383.09999999899"/>
    <n v="9708420.8000000007"/>
    <m/>
    <s v="150├ 160"/>
    <s v="TORA"/>
    <m/>
  </r>
  <r>
    <x v="0"/>
    <n v="37"/>
    <n v="930"/>
    <x v="34"/>
    <x v="34"/>
    <n v="400"/>
    <x v="48"/>
    <n v="20"/>
    <n v="1.2732395447351625"/>
    <n v="17.825353626292273"/>
    <n v="1"/>
    <n v="367374.09999999899"/>
    <n v="9708431.3000000007"/>
    <m/>
    <s v="120├ 130"/>
    <s v="TORA"/>
    <m/>
  </r>
  <r>
    <x v="0"/>
    <n v="37"/>
    <n v="931"/>
    <x v="22"/>
    <x v="22"/>
    <n v="178"/>
    <x v="170"/>
    <n v="22"/>
    <n v="0.2521332608461806"/>
    <n v="3.8828522170311808"/>
    <n v="1"/>
    <n v="367373"/>
    <n v="9708437.3000000007"/>
    <m/>
    <s v="50├ 60"/>
    <s v="TORA"/>
    <m/>
  </r>
  <r>
    <x v="0"/>
    <n v="37"/>
    <n v="932"/>
    <x v="51"/>
    <x v="51"/>
    <n v="315"/>
    <x v="133"/>
    <n v="20"/>
    <n v="0.78960746141466576"/>
    <n v="11.054504459805321"/>
    <n v="1"/>
    <n v="367371.09999999899"/>
    <n v="9708443"/>
    <m/>
    <s v="100├ 110"/>
    <s v="TORA"/>
    <m/>
  </r>
  <r>
    <x v="0"/>
    <n v="37"/>
    <n v="933"/>
    <x v="63"/>
    <x v="63"/>
    <n v="300"/>
    <x v="9"/>
    <n v="19"/>
    <n v="0.7161972439135289"/>
    <n v="9.5254233440499334"/>
    <n v="1"/>
    <n v="367359.9"/>
    <n v="9708453"/>
    <m/>
    <s v="90├ 100"/>
    <s v="TORA"/>
    <m/>
  </r>
  <r>
    <x v="0"/>
    <n v="37"/>
    <n v="934"/>
    <x v="2"/>
    <x v="2"/>
    <n v="170"/>
    <x v="12"/>
    <n v="14"/>
    <n v="0.2299788927677888"/>
    <n v="2.2537931491243302"/>
    <n v="1"/>
    <n v="367311.799999999"/>
    <n v="9708492.9000000004"/>
    <m/>
    <s v="50├ 60"/>
    <s v="TORA"/>
    <m/>
  </r>
  <r>
    <x v="0"/>
    <n v="37"/>
    <n v="935"/>
    <x v="19"/>
    <x v="19"/>
    <n v="300"/>
    <x v="9"/>
    <n v="19"/>
    <n v="0.7161972439135289"/>
    <n v="9.5254233440499334"/>
    <n v="1"/>
    <n v="367316.4"/>
    <n v="9708484.9000000004"/>
    <m/>
    <s v="90├ 100"/>
    <s v="TORA"/>
    <m/>
  </r>
  <r>
    <x v="0"/>
    <n v="37"/>
    <n v="936"/>
    <x v="19"/>
    <x v="19"/>
    <n v="450"/>
    <x v="75"/>
    <n v="23"/>
    <n v="1.6114437988054404"/>
    <n v="25.944245160767586"/>
    <n v="1"/>
    <n v="367327.5"/>
    <n v="9708512.5999999903"/>
    <m/>
    <s v="140├ 150"/>
    <s v="TORA"/>
    <m/>
  </r>
  <r>
    <x v="0"/>
    <n v="37"/>
    <n v="937"/>
    <x v="5"/>
    <x v="5"/>
    <n v="373"/>
    <x v="217"/>
    <n v="19"/>
    <n v="1.1071534038716153"/>
    <n v="14.725140271492482"/>
    <n v="1"/>
    <n v="367289.299999999"/>
    <n v="9708525.0999999903"/>
    <m/>
    <s v="110├ 120"/>
    <s v="TORA"/>
    <m/>
  </r>
  <r>
    <x v="0"/>
    <n v="37"/>
    <n v="938"/>
    <x v="5"/>
    <x v="5"/>
    <n v="400"/>
    <x v="48"/>
    <n v="17"/>
    <n v="1.2732395447351625"/>
    <n v="15.151550582348433"/>
    <n v="2"/>
    <n v="367279.4"/>
    <n v="9708520.4000000004"/>
    <m/>
    <s v="120├ 130"/>
    <s v="TORA"/>
    <m/>
  </r>
  <r>
    <x v="0"/>
    <n v="37"/>
    <n v="939"/>
    <x v="64"/>
    <x v="64"/>
    <n v="522"/>
    <x v="218"/>
    <n v="25"/>
    <n v="2.1683587756726004"/>
    <n v="37.946278574270508"/>
    <n v="2"/>
    <n v="367254.4"/>
    <n v="9708541.6999999899"/>
    <m/>
    <s v="160├ 170"/>
    <s v="TORA"/>
    <m/>
  </r>
  <r>
    <x v="0"/>
    <n v="37"/>
    <n v="940"/>
    <x v="10"/>
    <x v="10"/>
    <n v="235"/>
    <x v="165"/>
    <n v="22"/>
    <n v="0.43946658661249605"/>
    <n v="6.7677854338324392"/>
    <n v="1"/>
    <n v="367482.799999999"/>
    <n v="9708350.5"/>
    <m/>
    <s v="70├ 80"/>
    <s v="TORA"/>
    <m/>
  </r>
  <r>
    <x v="0"/>
    <n v="37"/>
    <n v="941"/>
    <x v="26"/>
    <x v="26"/>
    <n v="297"/>
    <x v="134"/>
    <n v="23"/>
    <n v="0.70194491875964982"/>
    <n v="11.30131319203036"/>
    <n v="1"/>
    <n v="367240"/>
    <n v="9708559.4000000004"/>
    <m/>
    <s v="90├ 100"/>
    <s v="TORA"/>
    <m/>
  </r>
  <r>
    <x v="0"/>
    <n v="37"/>
    <n v="942"/>
    <x v="1"/>
    <x v="1"/>
    <n v="180"/>
    <x v="22"/>
    <n v="17"/>
    <n v="0.25783100780887047"/>
    <n v="3.0681889929255584"/>
    <n v="1"/>
    <n v="367231.9"/>
    <n v="9708573.4000000004"/>
    <m/>
    <s v="50├ 60"/>
    <s v="TORA"/>
    <m/>
  </r>
  <r>
    <x v="0"/>
    <n v="37"/>
    <n v="943"/>
    <x v="30"/>
    <x v="30"/>
    <n v="305"/>
    <x v="219"/>
    <n v="22"/>
    <n v="0.74026942905617821"/>
    <n v="11.400149207465143"/>
    <n v="1"/>
    <n v="367229.299999999"/>
    <n v="9708578.3000000007"/>
    <m/>
    <s v="90├ 100"/>
    <s v="TORA"/>
    <m/>
  </r>
  <r>
    <x v="0"/>
    <n v="37"/>
    <n v="944"/>
    <x v="17"/>
    <x v="17"/>
    <n v="246"/>
    <x v="59"/>
    <n v="20"/>
    <n v="0.48157102680745695"/>
    <n v="6.7419943753043974"/>
    <n v="1"/>
    <n v="367154.9"/>
    <n v="9708635"/>
    <m/>
    <s v="70├ 80"/>
    <s v="TORA"/>
    <m/>
  </r>
  <r>
    <x v="0"/>
    <n v="38"/>
    <n v="945"/>
    <x v="22"/>
    <x v="22"/>
    <n v="435"/>
    <x v="220"/>
    <n v="20"/>
    <n v="1.5058047053281947"/>
    <n v="21.081265874594724"/>
    <n v="1"/>
    <n v="367128.7"/>
    <n v="9708623.0999999903"/>
    <m/>
    <s v="130├ 140"/>
    <s v="TORA"/>
    <m/>
  </r>
  <r>
    <x v="0"/>
    <n v="38"/>
    <n v="946"/>
    <x v="9"/>
    <x v="9"/>
    <n v="226"/>
    <x v="213"/>
    <n v="19"/>
    <n v="0.40644989366808243"/>
    <n v="5.4057835857854961"/>
    <n v="1"/>
    <n v="367128.7"/>
    <n v="9708595.4000000004"/>
    <m/>
    <s v="70├ 80"/>
    <s v="TORA"/>
    <m/>
  </r>
  <r>
    <x v="0"/>
    <n v="38"/>
    <n v="947"/>
    <x v="53"/>
    <x v="53"/>
    <n v="515"/>
    <x v="221"/>
    <n v="20"/>
    <n v="2.1105934890773974"/>
    <n v="29.548308847083561"/>
    <n v="1"/>
    <n v="367256.4"/>
    <n v="9708500.0999999903"/>
    <m/>
    <s v="160├ 170"/>
    <s v="TORA"/>
    <m/>
  </r>
  <r>
    <x v="0"/>
    <n v="38"/>
    <n v="948"/>
    <x v="26"/>
    <x v="26"/>
    <n v="300"/>
    <x v="9"/>
    <n v="22"/>
    <n v="0.7161972439135289"/>
    <n v="11.029437556268345"/>
    <n v="1"/>
    <n v="367268.59999999899"/>
    <n v="9708486.5"/>
    <m/>
    <s v="90├ 100"/>
    <s v="TORA"/>
    <m/>
  </r>
  <r>
    <x v="0"/>
    <n v="38"/>
    <n v="949"/>
    <x v="19"/>
    <x v="19"/>
    <n v="208"/>
    <x v="113"/>
    <n v="20"/>
    <n v="0.34428397289638796"/>
    <n v="4.8199756205494309"/>
    <n v="1"/>
    <n v="367270.09999999899"/>
    <n v="9708485.1999999899"/>
    <m/>
    <s v="60├ 70"/>
    <s v="TORA"/>
    <m/>
  </r>
  <r>
    <x v="0"/>
    <n v="38"/>
    <n v="950"/>
    <x v="26"/>
    <x v="26"/>
    <n v="346"/>
    <x v="181"/>
    <n v="22"/>
    <n v="0.95266965835946726"/>
    <n v="14.671112738735793"/>
    <n v="1"/>
    <n v="367301.59999999899"/>
    <n v="9708434.4000000004"/>
    <m/>
    <s v="110├ 120"/>
    <s v="TORA"/>
    <m/>
  </r>
  <r>
    <x v="0"/>
    <n v="38"/>
    <n v="951"/>
    <x v="10"/>
    <x v="10"/>
    <n v="260"/>
    <x v="159"/>
    <n v="23"/>
    <n v="0.53794370765060628"/>
    <n v="8.66089369317476"/>
    <n v="1"/>
    <n v="367303.7"/>
    <n v="9708427.8000000007"/>
    <m/>
    <s v="80├ 90"/>
    <s v="TORA"/>
    <m/>
  </r>
  <r>
    <x v="0"/>
    <n v="38"/>
    <n v="952"/>
    <x v="10"/>
    <x v="10"/>
    <n v="270"/>
    <x v="65"/>
    <n v="23"/>
    <n v="0.58011976756995842"/>
    <n v="9.3399282578763305"/>
    <n v="1"/>
    <n v="367436.299999999"/>
    <n v="9708324.1999999899"/>
    <m/>
    <s v="80├ 90"/>
    <s v="TORA"/>
    <m/>
  </r>
  <r>
    <x v="0"/>
    <n v="38"/>
    <n v="953"/>
    <x v="23"/>
    <x v="23"/>
    <n v="285"/>
    <x v="160"/>
    <n v="18"/>
    <n v="0.64636801263195998"/>
    <n v="8.1442369591626953"/>
    <n v="1"/>
    <n v="367459.799999999"/>
    <n v="9708322"/>
    <m/>
    <s v="90├ 100"/>
    <s v="TORA"/>
    <m/>
  </r>
  <r>
    <x v="0"/>
    <n v="38"/>
    <n v="954"/>
    <x v="55"/>
    <x v="55"/>
    <n v="170"/>
    <x v="12"/>
    <n v="16"/>
    <n v="0.2299788927677888"/>
    <n v="2.5757635989992345"/>
    <n v="1"/>
    <n v="367475.09999999899"/>
    <n v="9708305.8000000007"/>
    <m/>
    <s v="50├ 60"/>
    <s v="TORA"/>
    <m/>
  </r>
  <r>
    <x v="0"/>
    <n v="38"/>
    <n v="955"/>
    <x v="64"/>
    <x v="64"/>
    <n v="615"/>
    <x v="222"/>
    <n v="25"/>
    <n v="3.0098189175466059"/>
    <n v="52.671831057065596"/>
    <n v="1"/>
    <n v="367473.09999999899"/>
    <n v="9708290.0999999903"/>
    <m/>
    <s v="190├┤200"/>
    <s v="TORA"/>
    <m/>
  </r>
  <r>
    <x v="0"/>
    <n v="38"/>
    <n v="956"/>
    <x v="26"/>
    <x v="26"/>
    <n v="190"/>
    <x v="41"/>
    <n v="17"/>
    <n v="0.28727467228087106"/>
    <n v="3.4185686001423652"/>
    <n v="1"/>
    <n v="367518.09999999899"/>
    <n v="9708250.1999999899"/>
    <m/>
    <s v="60├ 70"/>
    <s v="TORA"/>
    <m/>
  </r>
  <r>
    <x v="0"/>
    <n v="38"/>
    <n v="957"/>
    <x v="19"/>
    <x v="19"/>
    <n v="386"/>
    <x v="64"/>
    <n v="18"/>
    <n v="1.1856724950460018"/>
    <n v="14.939473437579624"/>
    <n v="1"/>
    <n v="367613.2"/>
    <n v="9708148.1999999899"/>
    <m/>
    <s v="120├ 130"/>
    <s v="TORA"/>
    <m/>
  </r>
  <r>
    <x v="0"/>
    <n v="39"/>
    <n v="958"/>
    <x v="10"/>
    <x v="10"/>
    <n v="325"/>
    <x v="107"/>
    <n v="23"/>
    <n v="0.84053704320407219"/>
    <n v="13.53264639558556"/>
    <n v="1"/>
    <n v="367708.11856035999"/>
    <n v="9708009.1164781302"/>
    <m/>
    <s v="100├ 110"/>
    <s v="TORA"/>
    <m/>
  </r>
  <r>
    <x v="0"/>
    <n v="39"/>
    <n v="959"/>
    <x v="26"/>
    <x v="26"/>
    <n v="300"/>
    <x v="9"/>
    <n v="22"/>
    <n v="0.7161972439135289"/>
    <n v="11.029437556268345"/>
    <n v="1"/>
    <n v="367673.299999999"/>
    <n v="9708024.3000000007"/>
    <m/>
    <s v="90├ 100"/>
    <s v="TORA"/>
    <m/>
  </r>
  <r>
    <x v="0"/>
    <n v="39"/>
    <n v="960"/>
    <x v="19"/>
    <x v="19"/>
    <n v="172"/>
    <x v="58"/>
    <n v="20"/>
    <n v="0.23542199182153159"/>
    <n v="3.2959078855014421"/>
    <n v="1"/>
    <n v="367661.299999999"/>
    <n v="9708034.9000000004"/>
    <m/>
    <s v="50├ 60"/>
    <s v="TORA"/>
    <m/>
  </r>
  <r>
    <x v="0"/>
    <n v="39"/>
    <n v="961"/>
    <x v="34"/>
    <x v="34"/>
    <n v="300"/>
    <x v="9"/>
    <n v="17"/>
    <n v="0.7161972439135289"/>
    <n v="8.5227472025709936"/>
    <n v="1"/>
    <n v="367678.2"/>
    <n v="9708074.9000000004"/>
    <m/>
    <s v="90├ 100"/>
    <s v="TORA"/>
    <m/>
  </r>
  <r>
    <x v="0"/>
    <n v="39"/>
    <n v="962"/>
    <x v="1"/>
    <x v="1"/>
    <n v="158"/>
    <x v="212"/>
    <n v="18"/>
    <n v="0.19865719996730383"/>
    <n v="2.503080719588028"/>
    <n v="1"/>
    <n v="367678.59999999899"/>
    <n v="9708077.1999999899"/>
    <m/>
    <s v="50├ 60"/>
    <s v="TORA"/>
    <m/>
  </r>
  <r>
    <x v="0"/>
    <n v="39"/>
    <n v="963"/>
    <x v="73"/>
    <x v="73"/>
    <n v="187"/>
    <x v="63"/>
    <n v="17"/>
    <n v="0.27827446024902436"/>
    <n v="3.3114660769633897"/>
    <n v="2"/>
    <n v="367672.7"/>
    <n v="9708074.4000000004"/>
    <m/>
    <s v="50├ 60"/>
    <s v="TORA"/>
    <m/>
  </r>
  <r>
    <x v="0"/>
    <n v="39"/>
    <n v="964"/>
    <x v="15"/>
    <x v="15"/>
    <n v="279"/>
    <x v="96"/>
    <n v="22"/>
    <n v="0.61943899626081134"/>
    <n v="9.5393605424164942"/>
    <n v="1"/>
    <n v="367667.20000000001"/>
    <n v="9708067.1999999899"/>
    <m/>
    <s v="80├ 90"/>
    <s v="TORA"/>
    <m/>
  </r>
  <r>
    <x v="0"/>
    <n v="39"/>
    <n v="965"/>
    <x v="26"/>
    <x v="26"/>
    <n v="278"/>
    <x v="215"/>
    <n v="22"/>
    <n v="0.61500653109570191"/>
    <n v="9.4711005788738092"/>
    <n v="1"/>
    <n v="367672.09999999899"/>
    <n v="9708073.5999999903"/>
    <m/>
    <s v="80├ 90"/>
    <s v="TORA"/>
    <m/>
  </r>
  <r>
    <x v="0"/>
    <n v="39"/>
    <n v="966"/>
    <x v="5"/>
    <x v="5"/>
    <n v="231"/>
    <x v="44"/>
    <n v="20"/>
    <n v="0.4246333459163314"/>
    <n v="5.9448668428286382"/>
    <n v="1"/>
    <n v="367647.59999999899"/>
    <n v="9708056.5"/>
    <m/>
    <s v="70├ 80"/>
    <s v="TORA"/>
    <m/>
  </r>
  <r>
    <x v="0"/>
    <n v="39"/>
    <n v="967"/>
    <x v="5"/>
    <x v="5"/>
    <n v="196"/>
    <x v="84"/>
    <n v="20"/>
    <n v="0.30570481469091254"/>
    <n v="4.2798674056727748"/>
    <n v="1"/>
    <n v="367647.59999999899"/>
    <n v="9708056.5"/>
    <m/>
    <s v="60├ 70"/>
    <s v="TORA"/>
    <m/>
  </r>
  <r>
    <x v="0"/>
    <n v="39"/>
    <n v="968"/>
    <x v="21"/>
    <x v="21"/>
    <n v="200"/>
    <x v="14"/>
    <n v="20"/>
    <n v="0.31830988618379064"/>
    <n v="4.4563384065730682"/>
    <n v="1"/>
    <n v="367622.40000000002"/>
    <n v="9708069.5"/>
    <m/>
    <s v="60├ 70"/>
    <s v="TORA"/>
    <m/>
  </r>
  <r>
    <x v="0"/>
    <n v="39"/>
    <n v="969"/>
    <x v="19"/>
    <x v="19"/>
    <n v="179"/>
    <x v="150"/>
    <n v="19"/>
    <n v="0.25497417658037091"/>
    <n v="3.391156548518933"/>
    <n v="1"/>
    <n v="367617.59999999899"/>
    <n v="9708074.6999999899"/>
    <m/>
    <s v="50├ 60"/>
    <s v="TORA"/>
    <m/>
  </r>
  <r>
    <x v="0"/>
    <n v="39"/>
    <n v="970"/>
    <x v="41"/>
    <x v="41"/>
    <n v="200"/>
    <x v="14"/>
    <n v="18"/>
    <n v="0.31830988618379064"/>
    <n v="4.0107045659157619"/>
    <n v="1"/>
    <n v="367614.59999999899"/>
    <n v="9708079.0999999903"/>
    <m/>
    <s v="60├ 70"/>
    <s v="TORA"/>
    <m/>
  </r>
  <r>
    <x v="0"/>
    <n v="39"/>
    <n v="971"/>
    <x v="15"/>
    <x v="15"/>
    <n v="126"/>
    <x v="85"/>
    <n v="17"/>
    <n v="0.12633719382634653"/>
    <n v="1.5034126065335236"/>
    <n v="1"/>
    <n v="367613.59999999899"/>
    <n v="9708082.6999999899"/>
    <m/>
    <s v="40├ 50"/>
    <s v="TORETE"/>
    <m/>
  </r>
  <r>
    <x v="0"/>
    <n v="39"/>
    <n v="972"/>
    <x v="24"/>
    <x v="24"/>
    <n v="160"/>
    <x v="1"/>
    <n v="18"/>
    <n v="0.20371832715762608"/>
    <n v="2.5668509221860885"/>
    <n v="1"/>
    <n v="367602.09999999899"/>
    <n v="9708095.5999999903"/>
    <m/>
    <s v="50├ 60"/>
    <s v="TORA"/>
    <m/>
  </r>
  <r>
    <x v="0"/>
    <n v="39"/>
    <n v="973"/>
    <x v="5"/>
    <x v="5"/>
    <n v="172"/>
    <x v="58"/>
    <n v="19"/>
    <n v="0.23542199182153159"/>
    <n v="3.1311124912263701"/>
    <n v="1"/>
    <n v="367600.09999999899"/>
    <n v="9708094.6999999899"/>
    <m/>
    <s v="50├ 60"/>
    <s v="TORA"/>
    <m/>
  </r>
  <r>
    <x v="0"/>
    <n v="39"/>
    <n v="974"/>
    <x v="29"/>
    <x v="29"/>
    <n v="300"/>
    <x v="9"/>
    <n v="21"/>
    <n v="0.7161972439135289"/>
    <n v="10.528099485528875"/>
    <n v="1"/>
    <n v="367588.299999999"/>
    <n v="9708110.5"/>
    <m/>
    <s v="90├ 100"/>
    <s v="TORA"/>
    <m/>
  </r>
  <r>
    <x v="0"/>
    <n v="39"/>
    <n v="975"/>
    <x v="5"/>
    <x v="5"/>
    <n v="303"/>
    <x v="223"/>
    <n v="20"/>
    <n v="0.73059280851619102"/>
    <n v="10.228299319226673"/>
    <n v="1"/>
    <n v="367606.09999999899"/>
    <n v="9708133.5999999903"/>
    <m/>
    <s v="90├ 100"/>
    <s v="TORA"/>
    <m/>
  </r>
  <r>
    <x v="0"/>
    <n v="39"/>
    <n v="976"/>
    <x v="39"/>
    <x v="39"/>
    <n v="245"/>
    <x v="89"/>
    <n v="22"/>
    <n v="0.47766377295455087"/>
    <n v="7.3560221035000826"/>
    <n v="1"/>
    <n v="367611"/>
    <n v="9708140"/>
    <m/>
    <s v="70├ 80"/>
    <s v="TORA"/>
    <m/>
  </r>
  <r>
    <x v="0"/>
    <n v="39"/>
    <n v="977"/>
    <x v="26"/>
    <x v="26"/>
    <n v="126"/>
    <x v="85"/>
    <n v="21"/>
    <n v="0.12633719382634653"/>
    <n v="1.857156749247294"/>
    <n v="1"/>
    <n v="367610.799999999"/>
    <n v="9708141.5"/>
    <m/>
    <s v="40├ 50"/>
    <s v="TORETE"/>
    <m/>
  </r>
  <r>
    <x v="0"/>
    <n v="39"/>
    <n v="978"/>
    <x v="41"/>
    <x v="41"/>
    <n v="200"/>
    <x v="14"/>
    <n v="20"/>
    <n v="0.31830988618379064"/>
    <n v="4.4563384065730682"/>
    <n v="1"/>
    <n v="367575.59999999899"/>
    <n v="9708172.6999999899"/>
    <m/>
    <s v="60├ 70"/>
    <s v="TORA"/>
    <m/>
  </r>
  <r>
    <x v="0"/>
    <n v="39"/>
    <n v="979"/>
    <x v="29"/>
    <x v="29"/>
    <n v="283"/>
    <x v="171"/>
    <n v="20"/>
    <n v="0.6373280118643404"/>
    <n v="8.922592166100765"/>
    <n v="1"/>
    <n v="367528.59999999899"/>
    <n v="9708213.1999999899"/>
    <m/>
    <s v="90├ 100"/>
    <s v="TORA"/>
    <m/>
  </r>
  <r>
    <x v="0"/>
    <n v="39"/>
    <n v="980"/>
    <x v="22"/>
    <x v="22"/>
    <n v="287"/>
    <x v="78"/>
    <n v="23"/>
    <n v="0.65547167537681639"/>
    <n v="10.553093973566744"/>
    <n v="1"/>
    <n v="367487"/>
    <n v="9708239.4000000004"/>
    <m/>
    <s v="90├ 100"/>
    <s v="TORA"/>
    <m/>
  </r>
  <r>
    <x v="0"/>
    <n v="39"/>
    <n v="981"/>
    <x v="5"/>
    <x v="5"/>
    <n v="200"/>
    <x v="14"/>
    <n v="18"/>
    <n v="0.31830988618379064"/>
    <n v="4.0107045659157619"/>
    <n v="1"/>
    <n v="367423.4"/>
    <n v="9708302.5999999903"/>
    <m/>
    <s v="60├ 70"/>
    <s v="TORA"/>
    <m/>
  </r>
  <r>
    <x v="0"/>
    <n v="39"/>
    <n v="982"/>
    <x v="5"/>
    <x v="5"/>
    <n v="162"/>
    <x v="42"/>
    <n v="20"/>
    <n v="0.20884311632518512"/>
    <n v="2.9238036285525912"/>
    <n v="1"/>
    <n v="367414.59999999899"/>
    <n v="9708294.4000000004"/>
    <m/>
    <s v="50├ 60"/>
    <s v="TORA"/>
    <m/>
  </r>
  <r>
    <x v="0"/>
    <n v="39"/>
    <n v="983"/>
    <x v="29"/>
    <x v="29"/>
    <n v="315"/>
    <x v="133"/>
    <n v="20"/>
    <n v="0.78960746141466576"/>
    <n v="11.054504459805321"/>
    <n v="1"/>
    <n v="367399.7"/>
    <n v="9708272.3000000007"/>
    <m/>
    <s v="100├ 110"/>
    <s v="TORA"/>
    <m/>
  </r>
  <r>
    <x v="0"/>
    <n v="39"/>
    <n v="984"/>
    <x v="26"/>
    <x v="26"/>
    <n v="193"/>
    <x v="60"/>
    <n v="23"/>
    <n v="0.29641812376150045"/>
    <n v="4.7723317925601565"/>
    <n v="1"/>
    <n v="367399.59999999899"/>
    <n v="9708273.8000000007"/>
    <m/>
    <s v="60├ 70"/>
    <s v="TORA"/>
    <m/>
  </r>
  <r>
    <x v="0"/>
    <n v="39"/>
    <n v="985"/>
    <x v="72"/>
    <x v="72"/>
    <n v="200"/>
    <x v="14"/>
    <n v="20"/>
    <n v="0.31830988618379064"/>
    <n v="4.4563384065730682"/>
    <n v="1"/>
    <n v="367387.799999999"/>
    <n v="9708281.4000000004"/>
    <m/>
    <s v="60├ 70"/>
    <s v="TORA"/>
    <m/>
  </r>
  <r>
    <x v="0"/>
    <n v="39"/>
    <n v="986"/>
    <x v="19"/>
    <x v="19"/>
    <n v="239"/>
    <x v="147"/>
    <n v="20"/>
    <n v="0.45455447521760761"/>
    <n v="6.3637626530465052"/>
    <n v="1"/>
    <n v="367370.5"/>
    <n v="9708302.5999999903"/>
    <m/>
    <s v="70├ 80"/>
    <s v="TORA"/>
    <m/>
  </r>
  <r>
    <x v="0"/>
    <n v="39"/>
    <n v="987"/>
    <x v="5"/>
    <x v="5"/>
    <n v="213"/>
    <x v="151"/>
    <n v="20"/>
    <n v="0.36103503065681003"/>
    <n v="5.0544904291953401"/>
    <n v="1"/>
    <n v="367333.59999999899"/>
    <n v="9708344.8000000007"/>
    <m/>
    <s v="60├ 70"/>
    <s v="TORA"/>
    <m/>
  </r>
  <r>
    <x v="0"/>
    <n v="39"/>
    <n v="988"/>
    <x v="17"/>
    <x v="17"/>
    <n v="200"/>
    <x v="14"/>
    <n v="20"/>
    <n v="0.31830988618379064"/>
    <n v="4.4563384065730682"/>
    <n v="3"/>
    <n v="367348.2"/>
    <n v="9708372.0999999903"/>
    <m/>
    <s v="60├ 70"/>
    <s v="TORA"/>
    <m/>
  </r>
  <r>
    <x v="0"/>
    <n v="39"/>
    <n v="989"/>
    <x v="41"/>
    <x v="41"/>
    <n v="170"/>
    <x v="12"/>
    <n v="19"/>
    <n v="0.2299788927677888"/>
    <n v="3.0587192738115907"/>
    <n v="1"/>
    <n v="367344.2"/>
    <n v="9708378.3000000007"/>
    <m/>
    <s v="50├ 60"/>
    <s v="TORA"/>
    <m/>
  </r>
  <r>
    <x v="0"/>
    <n v="39"/>
    <n v="990"/>
    <x v="5"/>
    <x v="5"/>
    <n v="187"/>
    <x v="63"/>
    <n v="18"/>
    <n v="0.27827446024902436"/>
    <n v="3.5062581991377066"/>
    <n v="1"/>
    <n v="367308.9"/>
    <n v="9708396.3000000007"/>
    <m/>
    <s v="50├ 60"/>
    <s v="TORA"/>
    <m/>
  </r>
  <r>
    <x v="0"/>
    <n v="39"/>
    <n v="991"/>
    <x v="3"/>
    <x v="3"/>
    <n v="190"/>
    <x v="41"/>
    <n v="14"/>
    <n v="0.28727467228087106"/>
    <n v="2.8152917883525364"/>
    <n v="2"/>
    <n v="367219.4"/>
    <n v="9708450.4000000004"/>
    <m/>
    <s v="60├ 70"/>
    <s v="TORA"/>
    <m/>
  </r>
  <r>
    <x v="0"/>
    <n v="39"/>
    <n v="992"/>
    <x v="5"/>
    <x v="5"/>
    <n v="191"/>
    <x v="52"/>
    <n v="18"/>
    <n v="0.29030657394677167"/>
    <n v="3.6578628317293229"/>
    <n v="1"/>
    <n v="367216.9"/>
    <n v="9708447.1999999899"/>
    <m/>
    <s v="60├ 70"/>
    <s v="TORA"/>
    <m/>
  </r>
  <r>
    <x v="0"/>
    <n v="39"/>
    <n v="993"/>
    <x v="5"/>
    <x v="5"/>
    <n v="200"/>
    <x v="14"/>
    <n v="17"/>
    <n v="0.31830988618379064"/>
    <n v="3.7878876455871082"/>
    <n v="1"/>
    <n v="367174.2"/>
    <n v="9708475.9000000004"/>
    <m/>
    <s v="60├ 70"/>
    <s v="TORA"/>
    <m/>
  </r>
  <r>
    <x v="0"/>
    <n v="39"/>
    <n v="994"/>
    <x v="22"/>
    <x v="22"/>
    <n v="263"/>
    <x v="224"/>
    <n v="24"/>
    <n v="0.55042941293616532"/>
    <n v="9.2472141373275765"/>
    <n v="1"/>
    <n v="367158.59999999899"/>
    <n v="9708535.1999999899"/>
    <m/>
    <s v="80├ 90"/>
    <s v="TORA"/>
    <m/>
  </r>
  <r>
    <x v="0"/>
    <n v="39"/>
    <n v="995"/>
    <x v="10"/>
    <x v="10"/>
    <n v="210"/>
    <x v="87"/>
    <n v="24"/>
    <n v="0.35093664951762915"/>
    <n v="5.8957357118961697"/>
    <n v="1"/>
    <n v="367159.2"/>
    <n v="9708536"/>
    <m/>
    <s v="60├ 70"/>
    <s v="TORA"/>
    <m/>
  </r>
  <r>
    <x v="0"/>
    <n v="39"/>
    <n v="996"/>
    <x v="19"/>
    <x v="19"/>
    <n v="301"/>
    <x v="225"/>
    <n v="17"/>
    <n v="0.72097984995344055"/>
    <n v="8.5796602144459424"/>
    <n v="2"/>
    <n v="367147.9"/>
    <n v="9708539.4000000004"/>
    <m/>
    <s v="90├ 100"/>
    <s v="TORA"/>
    <m/>
  </r>
  <r>
    <x v="0"/>
    <n v="39"/>
    <n v="997"/>
    <x v="5"/>
    <x v="5"/>
    <n v="314"/>
    <x v="106"/>
    <n v="18"/>
    <n v="0.78460203845442589"/>
    <n v="9.8859856845257656"/>
    <n v="1"/>
    <n v="367107"/>
    <n v="9708550.1999999899"/>
    <m/>
    <s v="90├ 100"/>
    <s v="TORA"/>
    <m/>
  </r>
  <r>
    <x v="0"/>
    <n v="39"/>
    <n v="998"/>
    <x v="63"/>
    <x v="63"/>
    <n v="171"/>
    <x v="141"/>
    <n v="23"/>
    <n v="0.2326924845475056"/>
    <n v="3.7463490012148397"/>
    <n v="1"/>
    <n v="367095.9"/>
    <n v="9708545.4000000004"/>
    <m/>
    <s v="50├ 60"/>
    <s v="TORA"/>
    <m/>
  </r>
  <r>
    <x v="0"/>
    <n v="39"/>
    <n v="999"/>
    <x v="62"/>
    <x v="62"/>
    <n v="200"/>
    <x v="14"/>
    <n v="23"/>
    <n v="0.31830988618379064"/>
    <n v="5.1247891675590287"/>
    <n v="1"/>
    <n v="367055.7"/>
    <n v="9708587.0999999903"/>
    <m/>
    <s v="60├ 70"/>
    <s v="TORA"/>
    <m/>
  </r>
  <r>
    <x v="0"/>
    <n v="39"/>
    <n v="1000"/>
    <x v="10"/>
    <x v="10"/>
    <n v="300"/>
    <x v="9"/>
    <n v="25"/>
    <n v="0.7161972439135289"/>
    <n v="12.533451768486755"/>
    <n v="1"/>
    <n v="367091.799999999"/>
    <n v="9708603.5999999903"/>
    <m/>
    <s v="90├ 100"/>
    <s v="TORA"/>
    <m/>
  </r>
  <r>
    <x v="0"/>
    <n v="40"/>
    <n v="1001"/>
    <x v="34"/>
    <x v="34"/>
    <n v="212"/>
    <x v="49"/>
    <n v="20"/>
    <n v="0.35765298811610713"/>
    <n v="5.0071418336254991"/>
    <n v="1"/>
    <n v="367083.799999999"/>
    <n v="9708495.9000000004"/>
    <m/>
    <s v="60├ 70"/>
    <s v="TORA"/>
    <m/>
  </r>
  <r>
    <x v="0"/>
    <n v="40"/>
    <n v="1002"/>
    <x v="34"/>
    <x v="34"/>
    <n v="330"/>
    <x v="66"/>
    <n v="18"/>
    <n v="0.86659866513537021"/>
    <n v="10.919143180705664"/>
    <n v="1"/>
    <n v="367080.9"/>
    <n v="9708534"/>
    <m/>
    <s v="100├ 110"/>
    <s v="TORA"/>
    <m/>
  </r>
  <r>
    <x v="0"/>
    <n v="40"/>
    <n v="1003"/>
    <x v="5"/>
    <x v="5"/>
    <n v="200"/>
    <x v="14"/>
    <n v="14"/>
    <n v="0.31830988618379064"/>
    <n v="3.1194368846011482"/>
    <n v="1"/>
    <n v="367152.5"/>
    <n v="9708458.1999999899"/>
    <m/>
    <s v="60├ 70"/>
    <s v="TORA"/>
    <m/>
  </r>
  <r>
    <x v="0"/>
    <n v="40"/>
    <n v="1004"/>
    <x v="5"/>
    <x v="5"/>
    <n v="250"/>
    <x v="46"/>
    <n v="14"/>
    <n v="0.49735919716217297"/>
    <n v="4.8741201321892946"/>
    <n v="1"/>
    <n v="367147.799999999"/>
    <n v="9708450.4000000004"/>
    <m/>
    <s v="70├ 80"/>
    <s v="TORA"/>
    <m/>
  </r>
  <r>
    <x v="0"/>
    <n v="40"/>
    <n v="1005"/>
    <x v="19"/>
    <x v="19"/>
    <n v="200"/>
    <x v="14"/>
    <n v="16"/>
    <n v="0.31830988618379064"/>
    <n v="3.565070725258455"/>
    <n v="1"/>
    <n v="367151.4"/>
    <n v="9708437.4000000004"/>
    <m/>
    <s v="60├ 70"/>
    <s v="TORA"/>
    <m/>
  </r>
  <r>
    <x v="0"/>
    <n v="40"/>
    <n v="1006"/>
    <x v="64"/>
    <x v="64"/>
    <n v="220"/>
    <x v="68"/>
    <n v="21"/>
    <n v="0.3851549622823866"/>
    <n v="5.6617779455510826"/>
    <n v="1"/>
    <n v="367152"/>
    <n v="9708438.1999999899"/>
    <m/>
    <s v="70├ 80"/>
    <s v="TORA"/>
    <m/>
  </r>
  <r>
    <x v="0"/>
    <n v="40"/>
    <n v="1007"/>
    <x v="50"/>
    <x v="50"/>
    <n v="271"/>
    <x v="143"/>
    <n v="19"/>
    <n v="0.58442490878059439"/>
    <n v="7.7728512867819042"/>
    <n v="1"/>
    <n v="367155.20000000001"/>
    <n v="9708425.9000000004"/>
    <m/>
    <s v="80├ 90"/>
    <s v="TORA"/>
    <m/>
  </r>
  <r>
    <x v="0"/>
    <n v="40"/>
    <n v="1008"/>
    <x v="5"/>
    <x v="5"/>
    <n v="303"/>
    <x v="223"/>
    <n v="19"/>
    <n v="0.73059280851619102"/>
    <n v="9.7168843532653408"/>
    <n v="1"/>
    <n v="367161.2"/>
    <n v="9708428.6999999899"/>
    <m/>
    <s v="90├ 100"/>
    <s v="TORA"/>
    <m/>
  </r>
  <r>
    <x v="0"/>
    <n v="40"/>
    <n v="1009"/>
    <x v="31"/>
    <x v="31"/>
    <n v="180"/>
    <x v="22"/>
    <n v="16"/>
    <n v="0.25783100780887047"/>
    <n v="2.887707287459349"/>
    <n v="2"/>
    <n v="367204.7"/>
    <n v="9708383"/>
    <m/>
    <s v="50├ 60"/>
    <s v="TORA"/>
    <m/>
  </r>
  <r>
    <x v="0"/>
    <n v="40"/>
    <n v="1010"/>
    <x v="22"/>
    <x v="22"/>
    <n v="196"/>
    <x v="84"/>
    <n v="24"/>
    <n v="0.30570481469091254"/>
    <n v="5.1358408868073306"/>
    <n v="1"/>
    <n v="367221.9"/>
    <n v="9708382.4000000004"/>
    <m/>
    <s v="60├ 70"/>
    <s v="TORA"/>
    <m/>
  </r>
  <r>
    <x v="0"/>
    <n v="40"/>
    <n v="1011"/>
    <x v="39"/>
    <x v="39"/>
    <n v="192"/>
    <x v="55"/>
    <n v="21"/>
    <n v="0.29335439110698147"/>
    <n v="4.3123095492726273"/>
    <n v="1"/>
    <n v="367233.799999999"/>
    <n v="9708379.9000000004"/>
    <m/>
    <s v="60├ 70"/>
    <s v="TORA"/>
    <m/>
  </r>
  <r>
    <x v="0"/>
    <n v="40"/>
    <n v="1012"/>
    <x v="5"/>
    <x v="5"/>
    <n v="186"/>
    <x v="24"/>
    <n v="16"/>
    <n v="0.27530622056036053"/>
    <n v="3.0834296702760375"/>
    <n v="1"/>
    <n v="367233.5"/>
    <n v="9708363.5"/>
    <m/>
    <s v="50├ 60"/>
    <s v="TORA"/>
    <m/>
  </r>
  <r>
    <x v="0"/>
    <n v="40"/>
    <n v="1013"/>
    <x v="5"/>
    <x v="5"/>
    <n v="190"/>
    <x v="41"/>
    <n v="14"/>
    <n v="0.28727467228087106"/>
    <n v="2.8152917883525364"/>
    <n v="1"/>
    <n v="367261.09999999899"/>
    <n v="9708347"/>
    <m/>
    <s v="60├ 70"/>
    <s v="TORA"/>
    <m/>
  </r>
  <r>
    <x v="0"/>
    <n v="40"/>
    <n v="1014"/>
    <x v="64"/>
    <x v="64"/>
    <n v="300"/>
    <x v="9"/>
    <n v="21"/>
    <n v="0.7161972439135289"/>
    <n v="10.528099485528875"/>
    <n v="1"/>
    <n v="367263.59999999899"/>
    <n v="9708337.4000000004"/>
    <m/>
    <s v="90├ 100"/>
    <s v="TORA"/>
    <m/>
  </r>
  <r>
    <x v="0"/>
    <n v="40"/>
    <n v="1015"/>
    <x v="5"/>
    <x v="5"/>
    <n v="291"/>
    <x v="153"/>
    <n v="19"/>
    <n v="0.67386998679823951"/>
    <n v="8.9624708244165845"/>
    <n v="1"/>
    <n v="367267.2"/>
    <n v="9708335.5999999903"/>
    <m/>
    <s v="90├ 100"/>
    <s v="TORA"/>
    <m/>
  </r>
  <r>
    <x v="0"/>
    <n v="40"/>
    <n v="1016"/>
    <x v="10"/>
    <x v="10"/>
    <n v="400"/>
    <x v="48"/>
    <n v="25"/>
    <n v="1.2732395447351625"/>
    <n v="22.281692032865344"/>
    <n v="1"/>
    <n v="367266.799999999"/>
    <n v="9708331.9000000004"/>
    <m/>
    <s v="120├ 130"/>
    <s v="TORA"/>
    <m/>
  </r>
  <r>
    <x v="0"/>
    <n v="40"/>
    <n v="1017"/>
    <x v="63"/>
    <x v="63"/>
    <n v="160"/>
    <x v="1"/>
    <n v="20"/>
    <n v="0.20371832715762608"/>
    <n v="2.852056580206765"/>
    <n v="1"/>
    <n v="367279.799999999"/>
    <n v="9708311"/>
    <m/>
    <s v="50├ 60"/>
    <s v="TORA"/>
    <m/>
  </r>
  <r>
    <x v="0"/>
    <n v="40"/>
    <n v="1018"/>
    <x v="19"/>
    <x v="19"/>
    <n v="167"/>
    <x v="102"/>
    <n v="16"/>
    <n v="0.2219336103944935"/>
    <n v="2.4856564364183269"/>
    <n v="1"/>
    <n v="367290.59999999899"/>
    <n v="9708305.4000000004"/>
    <m/>
    <s v="50├ 60"/>
    <s v="TORA"/>
    <m/>
  </r>
  <r>
    <x v="0"/>
    <n v="40"/>
    <n v="1019"/>
    <x v="19"/>
    <x v="19"/>
    <n v="140"/>
    <x v="36"/>
    <n v="15"/>
    <n v="0.15597184423005742"/>
    <n v="1.6377043644156026"/>
    <n v="1"/>
    <n v="367292.2"/>
    <n v="9708302.5999999903"/>
    <m/>
    <s v="40├ 50"/>
    <s v="TORETE"/>
    <m/>
  </r>
  <r>
    <x v="0"/>
    <n v="40"/>
    <n v="1020"/>
    <x v="19"/>
    <x v="19"/>
    <n v="225"/>
    <x v="16"/>
    <n v="20"/>
    <n v="0.4028609497013601"/>
    <n v="5.6400532958190412"/>
    <n v="1"/>
    <n v="367310.9"/>
    <n v="9708300.6999999899"/>
    <m/>
    <s v="70├ 80"/>
    <s v="TORA"/>
    <m/>
  </r>
  <r>
    <x v="0"/>
    <n v="40"/>
    <n v="1021"/>
    <x v="23"/>
    <x v="23"/>
    <n v="211"/>
    <x v="158"/>
    <n v="18"/>
    <n v="0.35428686106971363"/>
    <n v="4.4640144494783911"/>
    <n v="2"/>
    <n v="367317.5"/>
    <n v="9708304.3000000007"/>
    <m/>
    <s v="60├ 70"/>
    <s v="TORA"/>
    <m/>
  </r>
  <r>
    <x v="0"/>
    <n v="40"/>
    <n v="1022"/>
    <x v="41"/>
    <x v="41"/>
    <n v="154"/>
    <x v="111"/>
    <n v="15"/>
    <n v="0.18872593151836947"/>
    <n v="1.9816222809428794"/>
    <n v="2"/>
    <n v="367317.59999999899"/>
    <n v="9708302.8000000007"/>
    <m/>
    <s v="40├ 50"/>
    <s v="TORETE"/>
    <m/>
  </r>
  <r>
    <x v="0"/>
    <n v="40"/>
    <n v="1023"/>
    <x v="30"/>
    <x v="30"/>
    <n v="235"/>
    <x v="165"/>
    <n v="23"/>
    <n v="0.43946658661249605"/>
    <n v="7.075412044461185"/>
    <n v="1"/>
    <n v="367322.299999999"/>
    <n v="9708316.8000000007"/>
    <m/>
    <s v="70├ 80"/>
    <s v="TORA"/>
    <m/>
  </r>
  <r>
    <x v="0"/>
    <n v="40"/>
    <n v="1024"/>
    <x v="17"/>
    <x v="17"/>
    <n v="222"/>
    <x v="6"/>
    <n v="21"/>
    <n v="0.39218961076704845"/>
    <n v="5.7651872782756124"/>
    <n v="1"/>
    <n v="367323.09999999899"/>
    <n v="9708316.0999999903"/>
    <m/>
    <s v="70├ 80"/>
    <s v="TORA"/>
    <m/>
  </r>
  <r>
    <x v="0"/>
    <n v="40"/>
    <n v="1025"/>
    <x v="10"/>
    <x v="10"/>
    <n v="241"/>
    <x v="47"/>
    <n v="23"/>
    <n v="0.4621939124860186"/>
    <n v="7.4413219910248989"/>
    <n v="1"/>
    <n v="367364.299999999"/>
    <n v="9708279.5"/>
    <m/>
    <s v="70├ 80"/>
    <s v="TORA"/>
    <m/>
  </r>
  <r>
    <x v="0"/>
    <n v="40"/>
    <n v="1026"/>
    <x v="5"/>
    <x v="5"/>
    <n v="303"/>
    <x v="223"/>
    <n v="18"/>
    <n v="0.73059280851619102"/>
    <n v="9.2054693873040048"/>
    <n v="2"/>
    <n v="367354.5"/>
    <n v="9708266.8000000007"/>
    <m/>
    <s v="90├ 100"/>
    <s v="TORA"/>
    <m/>
  </r>
  <r>
    <x v="0"/>
    <n v="40"/>
    <n v="1027"/>
    <x v="29"/>
    <x v="29"/>
    <n v="307"/>
    <x v="226"/>
    <n v="21"/>
    <n v="0.75000971157340224"/>
    <n v="11.025142760129013"/>
    <n v="1"/>
    <n v="367352"/>
    <n v="9708263.5999999903"/>
    <m/>
    <s v="90├ 100"/>
    <s v="TORA"/>
    <m/>
  </r>
  <r>
    <x v="0"/>
    <n v="40"/>
    <n v="1028"/>
    <x v="29"/>
    <x v="29"/>
    <n v="302"/>
    <x v="227"/>
    <n v="20"/>
    <n v="0.725778371487661"/>
    <n v="10.160897200827254"/>
    <n v="1"/>
    <n v="367025.299999999"/>
    <n v="9708566.4000000004"/>
    <m/>
    <s v="90├ 100"/>
    <s v="TORA"/>
    <m/>
  </r>
  <r>
    <x v="0"/>
    <n v="40"/>
    <n v="1029"/>
    <x v="74"/>
    <x v="74"/>
    <n v="241"/>
    <x v="47"/>
    <n v="19"/>
    <n v="0.4621939124860186"/>
    <n v="6.1471790360640464"/>
    <n v="2"/>
    <n v="367382.5"/>
    <n v="9708254"/>
    <m/>
    <s v="70├ 80"/>
    <s v="TORA"/>
    <m/>
  </r>
  <r>
    <x v="0"/>
    <n v="40"/>
    <n v="1030"/>
    <x v="64"/>
    <x v="64"/>
    <n v="170"/>
    <x v="12"/>
    <n v="20"/>
    <n v="0.2299788927677888"/>
    <n v="3.2197044987490426"/>
    <n v="1"/>
    <n v="367381.799999999"/>
    <n v="9708253.1999999899"/>
    <m/>
    <s v="50├ 60"/>
    <s v="TORA"/>
    <m/>
  </r>
  <r>
    <x v="0"/>
    <n v="40"/>
    <n v="1031"/>
    <x v="29"/>
    <x v="29"/>
    <n v="400"/>
    <x v="48"/>
    <n v="21"/>
    <n v="1.2732395447351625"/>
    <n v="18.716621307606889"/>
    <n v="1"/>
    <n v="367384.09999999899"/>
    <n v="9708251.1999999899"/>
    <m/>
    <s v="120├ 130"/>
    <s v="TORA"/>
    <m/>
  </r>
  <r>
    <x v="0"/>
    <n v="40"/>
    <n v="1032"/>
    <x v="29"/>
    <x v="29"/>
    <n v="255"/>
    <x v="129"/>
    <n v="20"/>
    <n v="0.51745250872752468"/>
    <n v="7.2443351221853449"/>
    <n v="1"/>
    <n v="367377.5"/>
    <n v="9708238.1999999899"/>
    <m/>
    <s v="80├ 90"/>
    <s v="TORA"/>
    <m/>
  </r>
  <r>
    <x v="0"/>
    <n v="40"/>
    <n v="1033"/>
    <x v="29"/>
    <x v="29"/>
    <n v="255"/>
    <x v="129"/>
    <n v="20"/>
    <n v="0.51745250872752468"/>
    <n v="7.2443351221853449"/>
    <n v="1"/>
    <n v="367384.09999999899"/>
    <n v="9708251.1999999899"/>
    <m/>
    <s v="80├ 90"/>
    <s v="TORA"/>
    <m/>
  </r>
  <r>
    <x v="0"/>
    <n v="40"/>
    <n v="1034"/>
    <x v="2"/>
    <x v="2"/>
    <n v="300"/>
    <x v="9"/>
    <n v="21"/>
    <n v="0.7161972439135289"/>
    <n v="10.528099485528875"/>
    <n v="1"/>
    <n v="367372"/>
    <n v="9708231"/>
    <m/>
    <s v="90├ 100"/>
    <s v="TORA"/>
    <m/>
  </r>
  <r>
    <x v="0"/>
    <n v="40"/>
    <n v="1035"/>
    <x v="41"/>
    <x v="41"/>
    <n v="160"/>
    <x v="1"/>
    <n v="14"/>
    <n v="0.20371832715762608"/>
    <n v="1.9964396061447354"/>
    <n v="2"/>
    <n v="367375.799999999"/>
    <n v="9708227.6999999899"/>
    <m/>
    <s v="50├ 60"/>
    <s v="TORA"/>
    <m/>
  </r>
  <r>
    <x v="0"/>
    <n v="40"/>
    <n v="1036"/>
    <x v="22"/>
    <x v="22"/>
    <n v="179"/>
    <x v="150"/>
    <n v="21"/>
    <n v="0.25497417658037091"/>
    <n v="3.7481203957314522"/>
    <n v="1"/>
    <n v="367399.9"/>
    <n v="9708207.8000000007"/>
    <m/>
    <s v="50├ 60"/>
    <s v="TORA"/>
    <m/>
  </r>
  <r>
    <x v="0"/>
    <n v="40"/>
    <n v="1037"/>
    <x v="10"/>
    <x v="10"/>
    <n v="211"/>
    <x v="158"/>
    <n v="25"/>
    <n v="0.35428686106971363"/>
    <n v="6.2000200687199882"/>
    <n v="1"/>
    <n v="367419.9"/>
    <n v="9708220.6999999899"/>
    <m/>
    <s v="60├ 70"/>
    <s v="TORA"/>
    <m/>
  </r>
  <r>
    <x v="0"/>
    <n v="40"/>
    <n v="1038"/>
    <x v="22"/>
    <x v="22"/>
    <n v="304"/>
    <x v="207"/>
    <n v="25"/>
    <n v="0.73542316103902994"/>
    <n v="12.869905318183022"/>
    <n v="1"/>
    <n v="367408.4"/>
    <n v="9708204.0999999903"/>
    <m/>
    <s v="90├ 100"/>
    <s v="TORA"/>
    <m/>
  </r>
  <r>
    <x v="0"/>
    <n v="40"/>
    <n v="1039"/>
    <x v="24"/>
    <x v="24"/>
    <n v="130"/>
    <x v="0"/>
    <n v="13"/>
    <n v="0.13448592691265157"/>
    <n v="1.2238219349051291"/>
    <n v="1"/>
    <n v="367424.299999999"/>
    <n v="9708224.8000000007"/>
    <m/>
    <s v="40├ 50"/>
    <s v="TORETE"/>
    <m/>
  </r>
  <r>
    <x v="0"/>
    <n v="40"/>
    <n v="1040"/>
    <x v="29"/>
    <x v="29"/>
    <n v="298"/>
    <x v="228"/>
    <n v="19"/>
    <n v="0.70667977831663364"/>
    <n v="9.3988410516112264"/>
    <n v="1"/>
    <n v="367455.2"/>
    <n v="9708196.0999999903"/>
    <m/>
    <s v="90├ 100"/>
    <s v="TORA"/>
    <m/>
  </r>
  <r>
    <x v="0"/>
    <n v="40"/>
    <n v="1041"/>
    <x v="15"/>
    <x v="15"/>
    <n v="313"/>
    <x v="23"/>
    <n v="21"/>
    <n v="0.7796125309884947"/>
    <n v="11.460304205530873"/>
    <n v="1"/>
    <n v="367524.799999999"/>
    <n v="9708134.1999999899"/>
    <m/>
    <s v="90├ 100"/>
    <s v="TORA"/>
    <m/>
  </r>
  <r>
    <x v="0"/>
    <n v="40"/>
    <n v="1042"/>
    <x v="30"/>
    <x v="30"/>
    <n v="200"/>
    <x v="14"/>
    <n v="15"/>
    <n v="0.31830988618379064"/>
    <n v="3.3422538049298014"/>
    <n v="1"/>
    <n v="367525.59999999899"/>
    <n v="9708133.5"/>
    <m/>
    <s v="60├ 70"/>
    <s v="TORA"/>
    <m/>
  </r>
  <r>
    <x v="0"/>
    <n v="40"/>
    <n v="1043"/>
    <x v="56"/>
    <x v="56"/>
    <n v="141"/>
    <x v="144"/>
    <n v="22"/>
    <n v="0.15820797118049854"/>
    <n v="2.4364027561796773"/>
    <n v="1"/>
    <n v="367546.9"/>
    <n v="9708073.6999999899"/>
    <m/>
    <s v="40├ 50"/>
    <s v="TORETE"/>
    <m/>
  </r>
  <r>
    <x v="0"/>
    <n v="40"/>
    <n v="1044"/>
    <x v="14"/>
    <x v="14"/>
    <n v="199"/>
    <x v="229"/>
    <n v="21"/>
    <n v="0.31513474506910732"/>
    <n v="4.6324807525158773"/>
    <n v="1"/>
    <n v="367559.2"/>
    <n v="9708074.9000000004"/>
    <m/>
    <s v="60├ 70"/>
    <s v="TORA"/>
    <m/>
  </r>
  <r>
    <x v="0"/>
    <n v="40"/>
    <n v="1045"/>
    <x v="62"/>
    <x v="62"/>
    <n v="201"/>
    <x v="203"/>
    <n v="19"/>
    <n v="0.32150094279278324"/>
    <n v="4.2759625391440164"/>
    <n v="1"/>
    <n v="367559.299999999"/>
    <n v="9708073.4000000004"/>
    <m/>
    <s v="60├ 70"/>
    <s v="TORA"/>
    <m/>
  </r>
  <r>
    <x v="0"/>
    <n v="40"/>
    <n v="1046"/>
    <x v="5"/>
    <x v="5"/>
    <n v="210"/>
    <x v="87"/>
    <n v="20"/>
    <n v="0.35093664951762915"/>
    <n v="4.9131130932468077"/>
    <n v="1"/>
    <n v="367554.7"/>
    <n v="9708064.0999999903"/>
    <m/>
    <s v="60├ 70"/>
    <s v="TORA"/>
    <m/>
  </r>
  <r>
    <x v="0"/>
    <n v="40"/>
    <n v="1047"/>
    <x v="41"/>
    <x v="41"/>
    <n v="162"/>
    <x v="42"/>
    <n v="19"/>
    <n v="0.20884311632518512"/>
    <n v="2.7776134471249621"/>
    <n v="1"/>
    <n v="367564.9"/>
    <n v="9708065"/>
    <m/>
    <s v="50├ 60"/>
    <s v="TORA"/>
    <m/>
  </r>
  <r>
    <x v="0"/>
    <n v="40"/>
    <n v="1048"/>
    <x v="39"/>
    <x v="39"/>
    <n v="479"/>
    <x v="230"/>
    <n v="22"/>
    <n v="1.8258334648973775"/>
    <n v="28.117835359419615"/>
    <n v="1"/>
    <n v="367564.9"/>
    <n v="9708065"/>
    <m/>
    <s v="150├ 160"/>
    <s v="TORA"/>
    <m/>
  </r>
  <r>
    <x v="0"/>
    <n v="40"/>
    <n v="1049"/>
    <x v="19"/>
    <x v="19"/>
    <n v="206"/>
    <x v="122"/>
    <n v="19"/>
    <n v="0.33769495825238349"/>
    <n v="4.4913429447566999"/>
    <n v="1"/>
    <n v="367572.4"/>
    <n v="9708073.0999999903"/>
    <m/>
    <s v="60├ 70"/>
    <s v="TORA"/>
    <m/>
  </r>
  <r>
    <x v="0"/>
    <n v="40"/>
    <n v="1050"/>
    <x v="5"/>
    <x v="5"/>
    <n v="232"/>
    <x v="69"/>
    <n v="18"/>
    <n v="0.42831778284890881"/>
    <n v="5.3968040638962504"/>
    <n v="1"/>
    <n v="367573.799999999"/>
    <n v="9708073.3000000007"/>
    <m/>
    <s v="70├ 80"/>
    <s v="TORA"/>
    <m/>
  </r>
  <r>
    <x v="0"/>
    <n v="40"/>
    <n v="1051"/>
    <x v="63"/>
    <x v="63"/>
    <n v="203"/>
    <x v="56"/>
    <n v="15"/>
    <n v="0.32793080249369577"/>
    <n v="3.4432734261838056"/>
    <n v="1"/>
    <n v="367629.59999999899"/>
    <n v="9708034.4000000004"/>
    <m/>
    <s v="60├ 70"/>
    <s v="TORA"/>
    <m/>
  </r>
  <r>
    <x v="0"/>
    <n v="40"/>
    <n v="1052"/>
    <x v="26"/>
    <x v="26"/>
    <n v="371"/>
    <x v="92"/>
    <n v="22"/>
    <n v="1.0953122761055785"/>
    <n v="16.867809052025908"/>
    <n v="1"/>
    <n v="367653.59999999899"/>
    <n v="9707977.9000000004"/>
    <m/>
    <s v="110├ 120"/>
    <s v="TORA"/>
    <m/>
  </r>
  <r>
    <x v="0"/>
    <n v="40"/>
    <n v="1053"/>
    <x v="10"/>
    <x v="10"/>
    <n v="333"/>
    <x v="231"/>
    <n v="23"/>
    <n v="0.88242662422585905"/>
    <n v="14.20706865003633"/>
    <n v="1"/>
    <n v="367656"/>
    <n v="9707971.9000000004"/>
    <m/>
    <s v="100├ 110"/>
    <s v="TORA"/>
    <m/>
  </r>
  <r>
    <x v="0"/>
    <n v="40"/>
    <n v="1054"/>
    <x v="29"/>
    <x v="29"/>
    <n v="190"/>
    <x v="41"/>
    <n v="20"/>
    <n v="0.28727467228087106"/>
    <n v="4.021845411932194"/>
    <n v="1"/>
    <n v="367651.2"/>
    <n v="9707981.8000000007"/>
    <m/>
    <s v="60├ 70"/>
    <s v="TORA"/>
    <m/>
  </r>
  <r>
    <x v="0"/>
    <n v="40"/>
    <n v="1055"/>
    <x v="56"/>
    <x v="56"/>
    <n v="130"/>
    <x v="0"/>
    <n v="20"/>
    <n v="0.13448592691265157"/>
    <n v="1.8828029767771219"/>
    <n v="1"/>
    <n v="367686.422727041"/>
    <n v="9707959.6981911305"/>
    <m/>
    <s v="40├ 50"/>
    <s v="TORETE"/>
    <m/>
  </r>
  <r>
    <x v="0"/>
    <n v="40"/>
    <n v="1056"/>
    <x v="30"/>
    <x v="30"/>
    <n v="241"/>
    <x v="47"/>
    <n v="20"/>
    <n v="0.4621939124860186"/>
    <n v="6.4707147748042591"/>
    <n v="1"/>
    <n v="367663.09999999899"/>
    <n v="9707977.9000000004"/>
    <m/>
    <s v="70├ 80"/>
    <s v="TORA"/>
    <m/>
  </r>
  <r>
    <x v="0"/>
    <n v="40"/>
    <n v="1057"/>
    <x v="5"/>
    <x v="5"/>
    <n v="276"/>
    <x v="232"/>
    <n v="16"/>
    <n v="0.60618934724841089"/>
    <n v="6.789320689182202"/>
    <n v="1"/>
    <n v="367673.5"/>
    <n v="9707991.4000000004"/>
    <m/>
    <s v="80├ 90"/>
    <s v="TORA"/>
    <m/>
  </r>
  <r>
    <x v="0"/>
    <n v="41"/>
    <n v="1058"/>
    <x v="5"/>
    <x v="5"/>
    <n v="146"/>
    <x v="29"/>
    <n v="11"/>
    <n v="0.16962733834734203"/>
    <n v="1.3061305052745336"/>
    <n v="1"/>
    <n v="367661.4"/>
    <n v="9707961.0999999903"/>
    <m/>
    <s v="40├ 50"/>
    <s v="TORETE"/>
    <m/>
  </r>
  <r>
    <x v="0"/>
    <n v="41"/>
    <n v="1059"/>
    <x v="5"/>
    <x v="5"/>
    <n v="180"/>
    <x v="22"/>
    <n v="15"/>
    <n v="0.25783100780887047"/>
    <n v="2.7072255819931397"/>
    <n v="1"/>
    <n v="367649.7"/>
    <n v="9707954"/>
    <m/>
    <s v="50├ 60"/>
    <s v="TORA"/>
    <m/>
  </r>
  <r>
    <x v="0"/>
    <n v="41"/>
    <n v="1060"/>
    <x v="63"/>
    <x v="63"/>
    <n v="192"/>
    <x v="55"/>
    <n v="15"/>
    <n v="0.29335439110698147"/>
    <n v="3.0802211066233052"/>
    <n v="1"/>
    <n v="367658.70027335599"/>
    <n v="9707921.1278207898"/>
    <m/>
    <s v="60├ 70"/>
    <s v="TORA"/>
    <m/>
  </r>
  <r>
    <x v="0"/>
    <n v="41"/>
    <n v="1061"/>
    <x v="29"/>
    <x v="29"/>
    <n v="315"/>
    <x v="133"/>
    <n v="22"/>
    <n v="0.78960746141466576"/>
    <n v="12.159954905785852"/>
    <n v="1"/>
    <n v="367631.799999999"/>
    <n v="9707932.4000000004"/>
    <m/>
    <s v="100├ 110"/>
    <s v="TORA"/>
    <m/>
  </r>
  <r>
    <x v="0"/>
    <n v="41"/>
    <n v="1062"/>
    <x v="10"/>
    <x v="10"/>
    <n v="296"/>
    <x v="118"/>
    <n v="23"/>
    <n v="0.697225974696975"/>
    <n v="11.225338192621297"/>
    <n v="1"/>
    <n v="367623.5"/>
    <n v="9707933"/>
    <m/>
    <s v="90├ 100"/>
    <s v="TORA"/>
    <m/>
  </r>
  <r>
    <x v="0"/>
    <n v="41"/>
    <n v="1063"/>
    <x v="15"/>
    <x v="15"/>
    <n v="325"/>
    <x v="107"/>
    <n v="22"/>
    <n v="0.84053704320407219"/>
    <n v="12.94427046534271"/>
    <n v="1"/>
    <n v="367628.4"/>
    <n v="9707939.4000000004"/>
    <m/>
    <s v="100├ 110"/>
    <s v="TORA"/>
    <m/>
  </r>
  <r>
    <x v="0"/>
    <n v="41"/>
    <n v="1064"/>
    <x v="6"/>
    <x v="6"/>
    <n v="192"/>
    <x v="55"/>
    <n v="16"/>
    <n v="0.29335439110698147"/>
    <n v="3.2855691803981921"/>
    <n v="1"/>
    <n v="367621.9"/>
    <n v="9707933.3000000007"/>
    <m/>
    <s v="60├ 70"/>
    <s v="TORA"/>
    <m/>
  </r>
  <r>
    <x v="0"/>
    <n v="41"/>
    <n v="1065"/>
    <x v="15"/>
    <x v="15"/>
    <n v="310"/>
    <x v="104"/>
    <n v="20"/>
    <n v="0.7647395015565569"/>
    <n v="10.706353021791795"/>
    <n v="1"/>
    <n v="367613.9"/>
    <n v="9707940.1999999899"/>
    <m/>
    <s v="90├ 100"/>
    <s v="TORA"/>
    <m/>
  </r>
  <r>
    <x v="0"/>
    <n v="41"/>
    <n v="1066"/>
    <x v="63"/>
    <x v="63"/>
    <n v="198"/>
    <x v="177"/>
    <n v="19"/>
    <n v="0.3119755194487332"/>
    <n v="4.149274408668151"/>
    <n v="1"/>
    <n v="367615.799999999"/>
    <n v="9707942.5999999903"/>
    <m/>
    <s v="60├ 70"/>
    <s v="TORA"/>
    <m/>
  </r>
  <r>
    <x v="0"/>
    <n v="41"/>
    <n v="1067"/>
    <x v="39"/>
    <x v="39"/>
    <n v="369"/>
    <x v="197"/>
    <n v="22"/>
    <n v="1.0835348103167781"/>
    <n v="16.686436078878383"/>
    <n v="1"/>
    <n v="367633.5"/>
    <n v="9707965.6999999899"/>
    <m/>
    <s v="110├ 120"/>
    <s v="TORA"/>
    <m/>
  </r>
  <r>
    <x v="0"/>
    <n v="41"/>
    <n v="1068"/>
    <x v="29"/>
    <x v="29"/>
    <n v="236"/>
    <x v="120"/>
    <n v="21"/>
    <n v="0.44321468552231019"/>
    <n v="6.5152558771779594"/>
    <n v="1"/>
    <n v="367643.299999999"/>
    <n v="9707978.5"/>
    <m/>
    <s v="70├ 80"/>
    <s v="TORA"/>
    <m/>
  </r>
  <r>
    <x v="0"/>
    <n v="41"/>
    <n v="1069"/>
    <x v="6"/>
    <x v="6"/>
    <n v="170"/>
    <x v="12"/>
    <n v="16"/>
    <n v="0.2299788927677888"/>
    <n v="2.5757635989992345"/>
    <n v="1"/>
    <n v="367624.799999999"/>
    <n v="9707985.5999999903"/>
    <m/>
    <s v="50├ 60"/>
    <s v="TORA"/>
    <m/>
  </r>
  <r>
    <x v="0"/>
    <n v="41"/>
    <n v="1070"/>
    <x v="5"/>
    <x v="5"/>
    <n v="400"/>
    <x v="48"/>
    <n v="19"/>
    <n v="1.2732395447351625"/>
    <n v="16.93408594497766"/>
    <n v="1"/>
    <n v="367622.2"/>
    <n v="9707990.5"/>
    <m/>
    <s v="120├ 130"/>
    <s v="TORA"/>
    <m/>
  </r>
  <r>
    <x v="0"/>
    <n v="41"/>
    <n v="1071"/>
    <x v="5"/>
    <x v="5"/>
    <n v="393"/>
    <x v="186"/>
    <n v="20"/>
    <n v="1.229066090280007"/>
    <n v="17.206925263920098"/>
    <n v="1"/>
    <n v="367586.5"/>
    <n v="9707976.6999999899"/>
    <m/>
    <s v="120├ 130"/>
    <s v="TORA"/>
    <m/>
  </r>
  <r>
    <x v="0"/>
    <n v="41"/>
    <n v="1072"/>
    <x v="44"/>
    <x v="44"/>
    <n v="305"/>
    <x v="219"/>
    <n v="19"/>
    <n v="0.74026942905617821"/>
    <n v="9.8455834064471688"/>
    <n v="1"/>
    <n v="367565"/>
    <n v="9708007.8000000007"/>
    <m/>
    <s v="90├ 100"/>
    <s v="TORA"/>
    <m/>
  </r>
  <r>
    <x v="0"/>
    <n v="41"/>
    <n v="1073"/>
    <x v="37"/>
    <x v="37"/>
    <n v="180"/>
    <x v="22"/>
    <n v="18"/>
    <n v="0.25783100780887047"/>
    <n v="3.2486706983917677"/>
    <n v="1"/>
    <n v="367563.799999999"/>
    <n v="9708006.1999999899"/>
    <m/>
    <s v="50├ 60"/>
    <s v="TORA"/>
    <m/>
  </r>
  <r>
    <x v="0"/>
    <n v="41"/>
    <n v="1074"/>
    <x v="17"/>
    <x v="17"/>
    <n v="200"/>
    <x v="14"/>
    <n v="21"/>
    <n v="0.31830988618379064"/>
    <n v="4.6791553269017223"/>
    <n v="1"/>
    <n v="367557.299999999"/>
    <n v="9708002.5999999903"/>
    <m/>
    <s v="60├ 70"/>
    <s v="TORA"/>
    <m/>
  </r>
  <r>
    <x v="0"/>
    <n v="41"/>
    <n v="1075"/>
    <x v="26"/>
    <x v="26"/>
    <n v="250"/>
    <x v="46"/>
    <n v="23"/>
    <n v="0.49735919716217297"/>
    <n v="8.0074830743109846"/>
    <n v="1"/>
    <n v="367553.7"/>
    <n v="9708004.5"/>
    <m/>
    <s v="70├ 80"/>
    <s v="TORA"/>
    <m/>
  </r>
  <r>
    <x v="0"/>
    <n v="41"/>
    <n v="1076"/>
    <x v="5"/>
    <x v="5"/>
    <n v="190"/>
    <x v="41"/>
    <n v="19"/>
    <n v="0.28727467228087106"/>
    <n v="3.8207531413355849"/>
    <n v="1"/>
    <n v="367564.2"/>
    <n v="9708046.0999999903"/>
    <m/>
    <s v="60├ 70"/>
    <s v="TORA"/>
    <m/>
  </r>
  <r>
    <x v="0"/>
    <n v="41"/>
    <n v="1077"/>
    <x v="5"/>
    <x v="5"/>
    <n v="342"/>
    <x v="51"/>
    <n v="19"/>
    <n v="0.93076993819002241"/>
    <n v="12.379240177927297"/>
    <n v="1"/>
    <n v="367552.9"/>
    <n v="9708056.0999999903"/>
    <m/>
    <s v="100├ 110"/>
    <s v="TORA"/>
    <m/>
  </r>
  <r>
    <x v="0"/>
    <n v="41"/>
    <n v="1078"/>
    <x v="24"/>
    <x v="24"/>
    <n v="175"/>
    <x v="13"/>
    <n v="19"/>
    <n v="0.24370600660946476"/>
    <n v="3.2412898879058809"/>
    <n v="1"/>
    <n v="367472.299999999"/>
    <n v="9708118.4000000004"/>
    <m/>
    <s v="50├ 60"/>
    <s v="TORA"/>
    <m/>
  </r>
  <r>
    <x v="0"/>
    <n v="41"/>
    <n v="1079"/>
    <x v="29"/>
    <x v="29"/>
    <n v="314"/>
    <x v="106"/>
    <n v="21"/>
    <n v="0.78460203845442589"/>
    <n v="11.533649965280061"/>
    <n v="1"/>
    <n v="367453.2"/>
    <n v="9708095.0999999903"/>
    <m/>
    <s v="90├ 100"/>
    <s v="TORA"/>
    <m/>
  </r>
  <r>
    <x v="0"/>
    <n v="41"/>
    <n v="1080"/>
    <x v="26"/>
    <x v="26"/>
    <n v="230"/>
    <x v="40"/>
    <n v="21"/>
    <n v="0.42096482447806327"/>
    <n v="6.1881829198275291"/>
    <n v="1"/>
    <n v="367453.2"/>
    <n v="9708095.0999999903"/>
    <m/>
    <s v="70├ 80"/>
    <s v="TORA"/>
    <m/>
  </r>
  <r>
    <x v="0"/>
    <n v="41"/>
    <n v="1081"/>
    <x v="63"/>
    <x v="63"/>
    <n v="221"/>
    <x v="233"/>
    <n v="15"/>
    <n v="0.38866432877756302"/>
    <n v="4.0809754521644113"/>
    <n v="1"/>
    <n v="367407.7"/>
    <n v="9708155.6999999899"/>
    <m/>
    <s v="70├ 80"/>
    <s v="TORA"/>
    <m/>
  </r>
  <r>
    <x v="0"/>
    <n v="41"/>
    <n v="1082"/>
    <x v="29"/>
    <x v="29"/>
    <n v="232"/>
    <x v="69"/>
    <n v="20"/>
    <n v="0.42831778284890881"/>
    <n v="5.9964489598847228"/>
    <n v="1"/>
    <n v="367392.799999999"/>
    <n v="9708167.5"/>
    <m/>
    <s v="70├ 80"/>
    <s v="TORA"/>
    <m/>
  </r>
  <r>
    <x v="0"/>
    <n v="41"/>
    <n v="1083"/>
    <x v="5"/>
    <x v="5"/>
    <n v="312"/>
    <x v="76"/>
    <n v="18"/>
    <n v="0.77463893901687286"/>
    <n v="9.7604506316125974"/>
    <n v="1"/>
    <n v="367388.4"/>
    <n v="9708178.0999999903"/>
    <m/>
    <s v="90├ 100"/>
    <s v="TORA"/>
    <m/>
  </r>
  <r>
    <x v="0"/>
    <n v="41"/>
    <n v="1084"/>
    <x v="15"/>
    <x v="15"/>
    <n v="500"/>
    <x v="194"/>
    <n v="19"/>
    <n v="1.9894367886486919"/>
    <n v="26.459509289027601"/>
    <n v="2"/>
    <n v="367374.9"/>
    <n v="9708160.5999999903"/>
    <m/>
    <s v="150├ 160"/>
    <s v="TORA"/>
    <m/>
  </r>
  <r>
    <x v="0"/>
    <n v="41"/>
    <n v="1085"/>
    <x v="29"/>
    <x v="29"/>
    <n v="280"/>
    <x v="70"/>
    <n v="23"/>
    <n v="0.62388737692022966"/>
    <n v="10.044586768415698"/>
    <n v="1"/>
    <n v="367390"/>
    <n v="9708190.0999999903"/>
    <m/>
    <s v="80├ 90"/>
    <s v="TORA"/>
    <m/>
  </r>
  <r>
    <x v="0"/>
    <n v="41"/>
    <n v="1086"/>
    <x v="50"/>
    <x v="50"/>
    <n v="152"/>
    <x v="35"/>
    <n v="18"/>
    <n v="0.18385579025975748"/>
    <n v="2.3165829572729444"/>
    <n v="1"/>
    <n v="367374.4"/>
    <n v="9708187.9000000004"/>
    <m/>
    <s v="40├ 50"/>
    <s v="TORETE"/>
    <m/>
  </r>
  <r>
    <x v="0"/>
    <n v="41"/>
    <n v="1087"/>
    <x v="23"/>
    <x v="23"/>
    <n v="157"/>
    <x v="166"/>
    <n v="16"/>
    <n v="0.19615050961360647"/>
    <n v="2.1968857076723922"/>
    <n v="1"/>
    <n v="367382.4"/>
    <n v="9708198.1999999899"/>
    <m/>
    <s v="40├ 50"/>
    <s v="TORETE"/>
    <m/>
  </r>
  <r>
    <x v="0"/>
    <n v="41"/>
    <n v="1088"/>
    <x v="19"/>
    <x v="19"/>
    <n v="248"/>
    <x v="117"/>
    <n v="17"/>
    <n v="0.48943328099619665"/>
    <n v="5.8242560438547404"/>
    <n v="2"/>
    <n v="367384.2"/>
    <n v="9708200.5999999903"/>
    <m/>
    <s v="70├ 80"/>
    <s v="TORA"/>
    <m/>
  </r>
  <r>
    <x v="0"/>
    <n v="41"/>
    <n v="1089"/>
    <x v="29"/>
    <x v="29"/>
    <n v="340"/>
    <x v="121"/>
    <n v="22"/>
    <n v="0.91991557107115518"/>
    <n v="14.16669979449579"/>
    <n v="1"/>
    <n v="367384.7"/>
    <n v="9708202.9000000004"/>
    <m/>
    <s v="100├ 110"/>
    <s v="TORA"/>
    <m/>
  </r>
  <r>
    <x v="0"/>
    <n v="41"/>
    <n v="1090"/>
    <x v="1"/>
    <x v="1"/>
    <n v="170"/>
    <x v="12"/>
    <n v="16"/>
    <n v="0.2299788927677888"/>
    <n v="2.5757635989992345"/>
    <n v="1"/>
    <n v="367385.7"/>
    <n v="9708207.4000000004"/>
    <m/>
    <s v="50├ 60"/>
    <s v="TORA"/>
    <m/>
  </r>
  <r>
    <x v="0"/>
    <n v="41"/>
    <n v="1091"/>
    <x v="26"/>
    <x v="26"/>
    <n v="161"/>
    <x v="157"/>
    <n v="20"/>
    <n v="0.20627276399425096"/>
    <n v="2.8878186959195129"/>
    <n v="1"/>
    <n v="367351.09999999899"/>
    <n v="9708224.6999999899"/>
    <m/>
    <s v="50├ 60"/>
    <s v="TORA"/>
    <m/>
  </r>
  <r>
    <x v="0"/>
    <n v="41"/>
    <n v="1092"/>
    <x v="5"/>
    <x v="5"/>
    <n v="180"/>
    <x v="22"/>
    <n v="16"/>
    <n v="0.25783100780887047"/>
    <n v="2.887707287459349"/>
    <n v="1"/>
    <n v="367327.59999999899"/>
    <n v="9708204"/>
    <m/>
    <s v="50├ 60"/>
    <s v="TORA"/>
    <m/>
  </r>
  <r>
    <x v="0"/>
    <n v="41"/>
    <n v="1093"/>
    <x v="41"/>
    <x v="41"/>
    <n v="147"/>
    <x v="115"/>
    <n v="16"/>
    <n v="0.1719589582636383"/>
    <n v="1.9259403325527489"/>
    <n v="2"/>
    <n v="367327"/>
    <n v="9708203.1999999899"/>
    <m/>
    <s v="40├ 50"/>
    <s v="TORETE"/>
    <m/>
  </r>
  <r>
    <x v="0"/>
    <n v="41"/>
    <n v="1094"/>
    <x v="53"/>
    <x v="53"/>
    <n v="357"/>
    <x v="234"/>
    <n v="23"/>
    <n v="1.0142069171059485"/>
    <n v="16.328731365405769"/>
    <n v="1"/>
    <n v="367274.4"/>
    <n v="9708280.6999999899"/>
    <m/>
    <s v="110├ 120"/>
    <s v="TORA"/>
    <m/>
  </r>
  <r>
    <x v="0"/>
    <n v="41"/>
    <n v="1095"/>
    <x v="26"/>
    <x v="26"/>
    <n v="300"/>
    <x v="9"/>
    <n v="22"/>
    <n v="0.7161972439135289"/>
    <n v="11.029437556268345"/>
    <n v="1"/>
    <n v="367238.59999999899"/>
    <n v="9708311.1999999899"/>
    <m/>
    <s v="90├ 100"/>
    <s v="TORA"/>
    <m/>
  </r>
  <r>
    <x v="0"/>
    <n v="41"/>
    <n v="1096"/>
    <x v="5"/>
    <x v="5"/>
    <n v="281"/>
    <x v="235"/>
    <n v="15"/>
    <n v="0.62835167307395745"/>
    <n v="6.5976925672765523"/>
    <n v="1"/>
    <n v="367237.59999999899"/>
    <n v="9708314.8000000007"/>
    <m/>
    <s v="80├ 90"/>
    <s v="TORA"/>
    <m/>
  </r>
  <r>
    <x v="0"/>
    <n v="41"/>
    <n v="1097"/>
    <x v="32"/>
    <x v="32"/>
    <n v="160"/>
    <x v="1"/>
    <n v="16"/>
    <n v="0.20371832715762608"/>
    <n v="2.2816452641654119"/>
    <n v="2"/>
    <n v="367224.7"/>
    <n v="9708298.0999999903"/>
    <m/>
    <s v="50├ 60"/>
    <s v="TORA"/>
    <m/>
  </r>
  <r>
    <x v="0"/>
    <n v="41"/>
    <n v="1098"/>
    <x v="39"/>
    <x v="39"/>
    <n v="191"/>
    <x v="52"/>
    <n v="20"/>
    <n v="0.29030657394677167"/>
    <n v="4.0642920352548026"/>
    <n v="1"/>
    <n v="367223.09999999899"/>
    <n v="9708300.8000000007"/>
    <m/>
    <s v="60├ 70"/>
    <s v="TORA"/>
    <m/>
  </r>
  <r>
    <x v="0"/>
    <n v="41"/>
    <n v="1099"/>
    <x v="22"/>
    <x v="22"/>
    <n v="190"/>
    <x v="41"/>
    <n v="18"/>
    <n v="0.28727467228087106"/>
    <n v="3.6196608707389748"/>
    <n v="1"/>
    <n v="367242.59999999899"/>
    <n v="9708334.5"/>
    <m/>
    <s v="60├ 70"/>
    <s v="TORA"/>
    <m/>
  </r>
  <r>
    <x v="0"/>
    <n v="41"/>
    <n v="1100"/>
    <x v="5"/>
    <x v="5"/>
    <n v="315"/>
    <x v="133"/>
    <n v="20"/>
    <n v="0.78960746141466576"/>
    <n v="11.054504459805321"/>
    <n v="1"/>
    <n v="367161"/>
    <n v="9708407"/>
    <m/>
    <s v="100├ 110"/>
    <s v="TORA"/>
    <m/>
  </r>
  <r>
    <x v="0"/>
    <n v="41"/>
    <n v="1101"/>
    <x v="2"/>
    <x v="2"/>
    <n v="391"/>
    <x v="236"/>
    <n v="20"/>
    <n v="1.2165883427416024"/>
    <n v="17.032236798382431"/>
    <n v="1"/>
    <n v="367118.9"/>
    <n v="9708401.4000000004"/>
    <m/>
    <s v="120├ 130"/>
    <s v="TORA"/>
    <m/>
  </r>
  <r>
    <x v="0"/>
    <n v="41"/>
    <n v="1102"/>
    <x v="75"/>
    <x v="75"/>
    <n v="323"/>
    <x v="101"/>
    <n v="21"/>
    <n v="0.83022380289171738"/>
    <n v="12.204289902508245"/>
    <n v="1"/>
    <n v="367053.2"/>
    <n v="9708450.4000000004"/>
    <m/>
    <s v="100├ 110"/>
    <s v="TORA"/>
    <m/>
  </r>
  <r>
    <x v="0"/>
    <n v="42"/>
    <n v="1103"/>
    <x v="22"/>
    <x v="22"/>
    <n v="300"/>
    <x v="9"/>
    <n v="20"/>
    <n v="0.7161972439135289"/>
    <n v="10.026761414789403"/>
    <n v="1"/>
    <n v="367029.299999999"/>
    <n v="9708440.3000000007"/>
    <m/>
    <s v="90├ 100"/>
    <s v="TORA"/>
    <m/>
  </r>
  <r>
    <x v="0"/>
    <n v="42"/>
    <n v="1104"/>
    <x v="53"/>
    <x v="53"/>
    <n v="306"/>
    <x v="199"/>
    <n v="20"/>
    <n v="0.74513161256763549"/>
    <n v="10.431842575946897"/>
    <n v="1"/>
    <n v="367020.5"/>
    <n v="9708421.8000000007"/>
    <m/>
    <s v="90├ 100"/>
    <s v="TORA"/>
    <m/>
  </r>
  <r>
    <x v="0"/>
    <n v="42"/>
    <n v="1105"/>
    <x v="26"/>
    <x v="26"/>
    <n v="214"/>
    <x v="95"/>
    <n v="22"/>
    <n v="0.36443298869182189"/>
    <n v="5.612268025854056"/>
    <n v="1"/>
    <n v="367086"/>
    <n v="9708369.8000000007"/>
    <m/>
    <s v="60├ 70"/>
    <s v="TORA"/>
    <m/>
  </r>
  <r>
    <x v="0"/>
    <n v="42"/>
    <n v="1106"/>
    <x v="26"/>
    <x v="26"/>
    <n v="214"/>
    <x v="95"/>
    <n v="22"/>
    <n v="0.36443298869182189"/>
    <n v="5.612268025854056"/>
    <n v="1"/>
    <n v="367086"/>
    <n v="9708369.8000000007"/>
    <m/>
    <s v="60├ 70"/>
    <s v="TORA"/>
    <m/>
  </r>
  <r>
    <x v="0"/>
    <n v="42"/>
    <n v="1107"/>
    <x v="10"/>
    <x v="10"/>
    <n v="260"/>
    <x v="159"/>
    <n v="24"/>
    <n v="0.53794370765060628"/>
    <n v="9.037454288530185"/>
    <n v="1"/>
    <n v="367129.299999999"/>
    <n v="9708317.9000000004"/>
    <m/>
    <s v="80├ 90"/>
    <s v="TORA"/>
    <m/>
  </r>
  <r>
    <x v="0"/>
    <n v="42"/>
    <n v="1108"/>
    <x v="26"/>
    <x v="26"/>
    <n v="300"/>
    <x v="9"/>
    <n v="22"/>
    <n v="0.7161972439135289"/>
    <n v="11.029437556268345"/>
    <n v="1"/>
    <n v="367301.9"/>
    <n v="9708162.3000000007"/>
    <m/>
    <s v="90├ 100"/>
    <s v="TORA"/>
    <m/>
  </r>
  <r>
    <x v="0"/>
    <n v="42"/>
    <n v="1109"/>
    <x v="14"/>
    <x v="14"/>
    <n v="281"/>
    <x v="235"/>
    <n v="19"/>
    <n v="0.62835167307395745"/>
    <n v="8.3570772518836325"/>
    <n v="1"/>
    <n v="367370.5"/>
    <n v="9708139.9000000004"/>
    <m/>
    <s v="80├ 90"/>
    <s v="TORA"/>
    <m/>
  </r>
  <r>
    <x v="0"/>
    <n v="42"/>
    <n v="1110"/>
    <x v="29"/>
    <x v="29"/>
    <n v="280"/>
    <x v="70"/>
    <n v="19"/>
    <n v="0.62388737692022966"/>
    <n v="8.2977021130390529"/>
    <n v="1"/>
    <n v="367405.7"/>
    <n v="9708108.5999999903"/>
    <m/>
    <s v="80├ 90"/>
    <s v="TORA"/>
    <m/>
  </r>
  <r>
    <x v="0"/>
    <n v="42"/>
    <n v="1111"/>
    <x v="64"/>
    <x v="64"/>
    <n v="396"/>
    <x v="204"/>
    <n v="20"/>
    <n v="1.2479020777949328"/>
    <n v="17.470629089129059"/>
    <n v="1"/>
    <n v="367487.5"/>
    <n v="9707996"/>
    <m/>
    <s v="120├ 130"/>
    <s v="TORA"/>
    <m/>
  </r>
  <r>
    <x v="0"/>
    <n v="42"/>
    <n v="1112"/>
    <x v="64"/>
    <x v="64"/>
    <n v="500"/>
    <x v="194"/>
    <n v="21"/>
    <n v="1.9894367886486919"/>
    <n v="29.24472079313577"/>
    <n v="1"/>
    <n v="367529.4"/>
    <n v="9707958.5999999903"/>
    <m/>
    <s v="150├ 160"/>
    <s v="TORA"/>
    <m/>
  </r>
  <r>
    <x v="0"/>
    <n v="42"/>
    <n v="1113"/>
    <x v="10"/>
    <x v="10"/>
    <n v="163"/>
    <x v="237"/>
    <n v="20"/>
    <n v="0.21142938415042836"/>
    <n v="2.9600113781059969"/>
    <n v="2"/>
    <n v="367533"/>
    <n v="9707951.4000000004"/>
    <m/>
    <s v="50├ 60"/>
    <s v="TORA"/>
    <m/>
  </r>
  <r>
    <x v="0"/>
    <n v="42"/>
    <n v="1114"/>
    <x v="17"/>
    <x v="17"/>
    <n v="190"/>
    <x v="41"/>
    <n v="19"/>
    <n v="0.28727467228087106"/>
    <n v="3.8207531413355849"/>
    <n v="1"/>
    <n v="367569.09999999899"/>
    <n v="9707955.4000000004"/>
    <m/>
    <s v="60├ 70"/>
    <s v="TORA"/>
    <m/>
  </r>
  <r>
    <x v="0"/>
    <n v="42"/>
    <n v="1115"/>
    <x v="5"/>
    <x v="5"/>
    <n v="192"/>
    <x v="55"/>
    <n v="19"/>
    <n v="0.29335439110698147"/>
    <n v="3.901613401722853"/>
    <n v="1"/>
    <n v="367578.2"/>
    <n v="9707952.5999999903"/>
    <m/>
    <s v="60├ 70"/>
    <s v="TORA"/>
    <m/>
  </r>
  <r>
    <x v="0"/>
    <n v="42"/>
    <n v="1116"/>
    <x v="5"/>
    <x v="5"/>
    <n v="180"/>
    <x v="22"/>
    <n v="17"/>
    <n v="0.25783100780887047"/>
    <n v="3.0681889929255584"/>
    <n v="1"/>
    <n v="367585.09999999899"/>
    <n v="9707945.1999999899"/>
    <m/>
    <s v="50├ 60"/>
    <s v="TORA"/>
    <m/>
  </r>
  <r>
    <x v="0"/>
    <n v="42"/>
    <n v="1117"/>
    <x v="3"/>
    <x v="3"/>
    <n v="172"/>
    <x v="58"/>
    <n v="13"/>
    <n v="0.23542199182153159"/>
    <n v="2.1423401255759376"/>
    <n v="1"/>
    <n v="367593.4"/>
    <n v="9707937.9000000004"/>
    <m/>
    <s v="50├ 60"/>
    <s v="TORA"/>
    <m/>
  </r>
  <r>
    <x v="0"/>
    <n v="42"/>
    <n v="1118"/>
    <x v="26"/>
    <x v="26"/>
    <n v="300"/>
    <x v="9"/>
    <n v="21"/>
    <n v="0.7161972439135289"/>
    <n v="10.528099485528875"/>
    <n v="1"/>
    <n v="367572.2"/>
    <n v="9707919.5"/>
    <m/>
    <s v="90├ 100"/>
    <s v="TORA"/>
    <m/>
  </r>
  <r>
    <x v="0"/>
    <n v="42"/>
    <n v="1119"/>
    <x v="10"/>
    <x v="10"/>
    <n v="273"/>
    <x v="62"/>
    <n v="23"/>
    <n v="0.59308293768479348"/>
    <n v="9.5486352967251751"/>
    <n v="1"/>
    <n v="367572.799999999"/>
    <n v="9707914.5999999903"/>
    <m/>
    <s v="80├ 90"/>
    <s v="TORA"/>
    <m/>
  </r>
  <r>
    <x v="0"/>
    <n v="42"/>
    <n v="1120"/>
    <x v="38"/>
    <x v="38"/>
    <n v="219"/>
    <x v="238"/>
    <n v="20"/>
    <n v="0.38166151128151965"/>
    <n v="5.3432611579412743"/>
    <n v="2"/>
    <n v="367574.7"/>
    <n v="9707910.1999999899"/>
    <m/>
    <s v="60├ 70"/>
    <s v="TORA"/>
    <m/>
  </r>
  <r>
    <x v="0"/>
    <n v="42"/>
    <n v="1121"/>
    <x v="19"/>
    <x v="19"/>
    <n v="179"/>
    <x v="150"/>
    <n v="16"/>
    <n v="0.25497417658037091"/>
    <n v="2.8557107777001542"/>
    <n v="1"/>
    <n v="367609.281986352"/>
    <n v="9707886.1734226607"/>
    <m/>
    <s v="50├ 60"/>
    <s v="TORA"/>
    <m/>
  </r>
  <r>
    <x v="0"/>
    <n v="42"/>
    <n v="1122"/>
    <x v="5"/>
    <x v="5"/>
    <n v="250"/>
    <x v="46"/>
    <n v="18"/>
    <n v="0.49735919716217297"/>
    <n v="6.2667258842433791"/>
    <n v="1"/>
    <n v="367626.15652337798"/>
    <n v="9707886.1734226607"/>
    <m/>
    <s v="70├ 80"/>
    <s v="TORA"/>
    <m/>
  </r>
  <r>
    <x v="0"/>
    <n v="43"/>
    <n v="1123"/>
    <x v="10"/>
    <x v="10"/>
    <n v="227"/>
    <x v="27"/>
    <n v="23"/>
    <n v="0.41005475312911377"/>
    <n v="6.6018815253787313"/>
    <n v="1"/>
    <n v="367589.99680118001"/>
    <n v="9707845.1924041696"/>
    <m/>
    <s v="70├ 80"/>
    <s v="TORA"/>
    <m/>
  </r>
  <r>
    <x v="0"/>
    <n v="43"/>
    <n v="1124"/>
    <x v="10"/>
    <x v="10"/>
    <n v="258"/>
    <x v="239"/>
    <n v="24"/>
    <n v="0.52969948159844604"/>
    <n v="8.8989512908538941"/>
    <n v="1"/>
    <n v="367602.05004191201"/>
    <n v="9707870.5042097103"/>
    <m/>
    <s v="80├ 90"/>
    <s v="TORA"/>
    <m/>
  </r>
  <r>
    <x v="0"/>
    <n v="43"/>
    <n v="1125"/>
    <x v="10"/>
    <x v="10"/>
    <n v="260"/>
    <x v="159"/>
    <n v="25"/>
    <n v="0.53794370765060628"/>
    <n v="9.4140148838856099"/>
    <n v="1"/>
    <n v="367579.9"/>
    <n v="9707886"/>
    <m/>
    <s v="80├ 90"/>
    <s v="TORA"/>
    <m/>
  </r>
  <r>
    <x v="0"/>
    <n v="43"/>
    <n v="1126"/>
    <x v="19"/>
    <x v="19"/>
    <n v="128"/>
    <x v="11"/>
    <n v="12"/>
    <n v="0.13037972938088066"/>
    <n v="1.0951897267993975"/>
    <n v="1"/>
    <n v="367581.09999999899"/>
    <n v="9707887.5999999903"/>
    <m/>
    <s v="40├ 50"/>
    <s v="TORETE"/>
    <m/>
  </r>
  <r>
    <x v="0"/>
    <n v="43"/>
    <n v="1127"/>
    <x v="19"/>
    <x v="19"/>
    <n v="323"/>
    <x v="101"/>
    <n v="18"/>
    <n v="0.83022380289171738"/>
    <n v="10.460819916435639"/>
    <n v="2"/>
    <n v="367559.4"/>
    <n v="9707862.5999999903"/>
    <m/>
    <s v="100├ 110"/>
    <s v="TORA"/>
    <m/>
  </r>
  <r>
    <x v="0"/>
    <n v="43"/>
    <n v="1128"/>
    <x v="5"/>
    <x v="5"/>
    <n v="150"/>
    <x v="37"/>
    <n v="12"/>
    <n v="0.17904931097838223"/>
    <n v="1.5040142122184108"/>
    <n v="1"/>
    <n v="367552.09999999899"/>
    <n v="9707867.3000000007"/>
    <m/>
    <s v="40├ 50"/>
    <s v="TORETE"/>
    <m/>
  </r>
  <r>
    <x v="0"/>
    <n v="43"/>
    <n v="1129"/>
    <x v="10"/>
    <x v="10"/>
    <n v="411"/>
    <x v="240"/>
    <n v="25"/>
    <n v="1.3442306071013026"/>
    <n v="23.524035624272795"/>
    <n v="1"/>
    <n v="367508.299999999"/>
    <n v="9707902.5999999903"/>
    <m/>
    <s v="130├ 140"/>
    <s v="TORA"/>
    <m/>
  </r>
  <r>
    <x v="0"/>
    <n v="43"/>
    <n v="1130"/>
    <x v="34"/>
    <x v="34"/>
    <n v="264"/>
    <x v="241"/>
    <n v="18"/>
    <n v="0.55462314568663684"/>
    <n v="6.9882516356516247"/>
    <n v="1"/>
    <n v="367502.799999999"/>
    <n v="9707916.9000000004"/>
    <m/>
    <s v="80├ 90"/>
    <s v="TORA"/>
    <m/>
  </r>
  <r>
    <x v="0"/>
    <n v="43"/>
    <n v="1131"/>
    <x v="26"/>
    <x v="26"/>
    <n v="422"/>
    <x v="242"/>
    <n v="25"/>
    <n v="1.4171474442788545"/>
    <n v="24.800080274879953"/>
    <n v="1"/>
    <n v="367468.299999999"/>
    <n v="9707940.8000000007"/>
    <m/>
    <s v="130├ 140"/>
    <s v="TORA"/>
    <m/>
  </r>
  <r>
    <x v="0"/>
    <n v="43"/>
    <n v="1132"/>
    <x v="19"/>
    <x v="19"/>
    <n v="209"/>
    <x v="140"/>
    <n v="19"/>
    <n v="0.34760235345985407"/>
    <n v="4.6231113010160589"/>
    <n v="1"/>
    <n v="367462.299999999"/>
    <n v="9707943.5"/>
    <m/>
    <s v="60├ 70"/>
    <s v="TORA"/>
    <m/>
  </r>
  <r>
    <x v="0"/>
    <n v="43"/>
    <n v="1133"/>
    <x v="18"/>
    <x v="18"/>
    <n v="200"/>
    <x v="14"/>
    <n v="15"/>
    <n v="0.31830988618379064"/>
    <n v="3.3422538049298014"/>
    <n v="3"/>
    <n v="367461.59999999899"/>
    <n v="9707947.3000000007"/>
    <m/>
    <s v="60├ 70"/>
    <s v="TORA"/>
    <m/>
  </r>
  <r>
    <x v="0"/>
    <n v="43"/>
    <n v="1134"/>
    <x v="41"/>
    <x v="41"/>
    <n v="175"/>
    <x v="13"/>
    <n v="16"/>
    <n v="0.24370600660946476"/>
    <n v="2.7295072740260053"/>
    <n v="1"/>
    <n v="367472.7"/>
    <n v="9707959.6999999899"/>
    <m/>
    <s v="50├ 60"/>
    <s v="TORA"/>
    <m/>
  </r>
  <r>
    <x v="0"/>
    <n v="43"/>
    <n v="1135"/>
    <x v="29"/>
    <x v="29"/>
    <n v="322"/>
    <x v="77"/>
    <n v="20"/>
    <n v="0.82509105597700383"/>
    <n v="11.551274783678052"/>
    <n v="1"/>
    <n v="367477.59999999899"/>
    <n v="9707966.0999999903"/>
    <m/>
    <s v="100├ 110"/>
    <s v="TORA"/>
    <m/>
  </r>
  <r>
    <x v="0"/>
    <n v="43"/>
    <n v="1136"/>
    <x v="39"/>
    <x v="39"/>
    <n v="236"/>
    <x v="120"/>
    <n v="22"/>
    <n v="0.44321468552231019"/>
    <n v="6.8255061570435762"/>
    <n v="1"/>
    <n v="367483.7"/>
    <n v="9707974.0999999903"/>
    <m/>
    <s v="70├ 80"/>
    <s v="TORA"/>
    <m/>
  </r>
  <r>
    <x v="0"/>
    <n v="43"/>
    <n v="1137"/>
    <x v="29"/>
    <x v="29"/>
    <n v="218"/>
    <x v="206"/>
    <n v="17"/>
    <n v="0.37818397577496166"/>
    <n v="4.500389311722043"/>
    <n v="1"/>
    <n v="367467.5"/>
    <n v="9707964.4000000004"/>
    <m/>
    <s v="60├ 70"/>
    <s v="TORA"/>
    <m/>
  </r>
  <r>
    <x v="0"/>
    <n v="43"/>
    <n v="1138"/>
    <x v="24"/>
    <x v="24"/>
    <n v="153"/>
    <x v="73"/>
    <n v="20"/>
    <n v="0.18628290314190887"/>
    <n v="2.6079606439867242"/>
    <n v="1"/>
    <n v="367461"/>
    <n v="9707960.8000000007"/>
    <m/>
    <s v="40├ 50"/>
    <s v="TORETE"/>
    <m/>
  </r>
  <r>
    <x v="0"/>
    <n v="43"/>
    <n v="1139"/>
    <x v="29"/>
    <x v="29"/>
    <n v="212"/>
    <x v="49"/>
    <n v="17"/>
    <n v="0.35765298811610713"/>
    <n v="4.2560705585816745"/>
    <n v="1"/>
    <n v="367460.299999999"/>
    <n v="9707968.0999999903"/>
    <m/>
    <s v="60├ 70"/>
    <s v="TORA"/>
    <m/>
  </r>
  <r>
    <x v="0"/>
    <n v="43"/>
    <n v="1140"/>
    <x v="19"/>
    <x v="19"/>
    <n v="215"/>
    <x v="18"/>
    <n v="19"/>
    <n v="0.36784686222114316"/>
    <n v="4.8923632675412039"/>
    <n v="1"/>
    <n v="367462.7"/>
    <n v="9707979.4000000004"/>
    <m/>
    <s v="60├ 70"/>
    <s v="TORA"/>
    <m/>
  </r>
  <r>
    <x v="0"/>
    <n v="43"/>
    <n v="1141"/>
    <x v="13"/>
    <x v="13"/>
    <n v="156"/>
    <x v="136"/>
    <n v="15"/>
    <n v="0.19365973475421822"/>
    <n v="2.0334272149192913"/>
    <n v="1"/>
    <n v="367461.4"/>
    <n v="9707977.8000000007"/>
    <m/>
    <s v="40├ 50"/>
    <s v="TORETE"/>
    <m/>
  </r>
  <r>
    <x v="0"/>
    <n v="43"/>
    <n v="1142"/>
    <x v="19"/>
    <x v="19"/>
    <n v="214"/>
    <x v="95"/>
    <n v="16"/>
    <n v="0.36443298869182189"/>
    <n v="4.0816494733484046"/>
    <n v="2"/>
    <n v="367447.9"/>
    <n v="9707968.4000000004"/>
    <m/>
    <s v="60├ 70"/>
    <s v="TORA"/>
    <m/>
  </r>
  <r>
    <x v="0"/>
    <n v="43"/>
    <n v="1143"/>
    <x v="15"/>
    <x v="15"/>
    <n v="242"/>
    <x v="154"/>
    <n v="19"/>
    <n v="0.466037504361688"/>
    <n v="6.19829880801045"/>
    <n v="1"/>
    <n v="367446.7"/>
    <n v="9707966.8000000007"/>
    <m/>
    <s v="70├ 80"/>
    <s v="TORA"/>
    <m/>
  </r>
  <r>
    <x v="0"/>
    <n v="43"/>
    <n v="1144"/>
    <x v="64"/>
    <x v="64"/>
    <n v="226"/>
    <x v="213"/>
    <n v="20"/>
    <n v="0.40644989366808243"/>
    <n v="5.690298511353153"/>
    <n v="1"/>
    <n v="367440.299999999"/>
    <n v="9708012.6999999899"/>
    <m/>
    <s v="70├ 80"/>
    <s v="TORA"/>
    <m/>
  </r>
  <r>
    <x v="0"/>
    <n v="43"/>
    <n v="1145"/>
    <x v="50"/>
    <x v="50"/>
    <n v="268"/>
    <x v="243"/>
    <n v="20"/>
    <n v="0.57155723163161454"/>
    <n v="8.0018012428426033"/>
    <n v="1"/>
    <n v="367422"/>
    <n v="9707988.6999999899"/>
    <m/>
    <s v="80├ 90"/>
    <s v="TORA"/>
    <m/>
  </r>
  <r>
    <x v="0"/>
    <n v="43"/>
    <n v="1146"/>
    <x v="5"/>
    <x v="5"/>
    <n v="276"/>
    <x v="232"/>
    <n v="17"/>
    <n v="0.60618934724841089"/>
    <n v="7.2136532322560889"/>
    <n v="1"/>
    <n v="367414.2"/>
    <n v="9707998.3000000007"/>
    <m/>
    <s v="80├ 90"/>
    <s v="TORA"/>
    <m/>
  </r>
  <r>
    <x v="0"/>
    <n v="43"/>
    <n v="1147"/>
    <x v="6"/>
    <x v="6"/>
    <n v="135"/>
    <x v="25"/>
    <n v="15"/>
    <n v="0.14502994189248961"/>
    <n v="1.5228143898711408"/>
    <n v="2"/>
    <n v="367419.09999999899"/>
    <n v="9708004.6999999899"/>
    <m/>
    <s v="40├ 50"/>
    <s v="TORETE"/>
    <m/>
  </r>
  <r>
    <x v="0"/>
    <n v="43"/>
    <n v="1148"/>
    <x v="64"/>
    <x v="64"/>
    <n v="390"/>
    <x v="130"/>
    <n v="20"/>
    <n v="1.2103733422138641"/>
    <n v="16.945226790994095"/>
    <n v="1"/>
    <n v="367422.09999999899"/>
    <n v="9708008.6999999899"/>
    <m/>
    <s v="120├ 130"/>
    <s v="TORA"/>
    <m/>
  </r>
  <r>
    <x v="0"/>
    <n v="43"/>
    <n v="1149"/>
    <x v="19"/>
    <x v="19"/>
    <n v="368"/>
    <x v="244"/>
    <n v="15"/>
    <n v="1.0776699506638416"/>
    <n v="11.315534481970335"/>
    <n v="2"/>
    <n v="367426.4"/>
    <n v="9708014.3000000007"/>
    <m/>
    <s v="110├ 120"/>
    <s v="TORA"/>
    <m/>
  </r>
  <r>
    <x v="0"/>
    <n v="43"/>
    <n v="1150"/>
    <x v="19"/>
    <x v="19"/>
    <n v="130"/>
    <x v="0"/>
    <n v="14"/>
    <n v="0.13448592691265157"/>
    <n v="1.3179620837439854"/>
    <n v="1"/>
    <n v="367412.5"/>
    <n v="9708024"/>
    <m/>
    <s v="40├ 50"/>
    <s v="TORETE"/>
    <m/>
  </r>
  <r>
    <x v="0"/>
    <n v="43"/>
    <n v="1151"/>
    <x v="46"/>
    <x v="46"/>
    <n v="130"/>
    <x v="0"/>
    <n v="15"/>
    <n v="0.13448592691265157"/>
    <n v="1.4121022325828414"/>
    <n v="1"/>
    <n v="367401.5"/>
    <n v="9708031"/>
    <m/>
    <s v="40├ 50"/>
    <s v="TORETE"/>
    <m/>
  </r>
  <r>
    <x v="0"/>
    <n v="43"/>
    <n v="1152"/>
    <x v="63"/>
    <x v="63"/>
    <n v="158"/>
    <x v="212"/>
    <n v="13"/>
    <n v="0.19865719996730383"/>
    <n v="1.8077805197024648"/>
    <n v="1"/>
    <n v="367400"/>
    <n v="9708032.4000000004"/>
    <m/>
    <s v="50├ 60"/>
    <s v="TORA"/>
    <m/>
  </r>
  <r>
    <x v="0"/>
    <n v="43"/>
    <n v="1153"/>
    <x v="29"/>
    <x v="29"/>
    <n v="234"/>
    <x v="245"/>
    <n v="16"/>
    <n v="0.43573440319699114"/>
    <n v="4.8802253158063005"/>
    <n v="1"/>
    <n v="367387.799999999"/>
    <n v="9708016.4000000004"/>
    <m/>
    <s v="70├ 80"/>
    <s v="TORA"/>
    <m/>
  </r>
  <r>
    <x v="0"/>
    <n v="43"/>
    <n v="1154"/>
    <x v="5"/>
    <x v="5"/>
    <n v="157"/>
    <x v="166"/>
    <n v="15"/>
    <n v="0.19615050961360647"/>
    <n v="2.0595803509428676"/>
    <n v="1"/>
    <n v="367385.4"/>
    <n v="9708014"/>
    <m/>
    <s v="40├ 50"/>
    <s v="TORETE"/>
    <m/>
  </r>
  <r>
    <x v="0"/>
    <n v="43"/>
    <n v="1155"/>
    <x v="29"/>
    <x v="29"/>
    <n v="233"/>
    <x v="81"/>
    <n v="16"/>
    <n v="0.43201813527579536"/>
    <n v="4.8386031150889073"/>
    <n v="1"/>
    <n v="367383.7"/>
    <n v="9708016"/>
    <m/>
    <s v="70├ 80"/>
    <s v="TORA"/>
    <m/>
  </r>
  <r>
    <x v="0"/>
    <n v="43"/>
    <n v="1156"/>
    <x v="5"/>
    <x v="5"/>
    <n v="253"/>
    <x v="80"/>
    <n v="17"/>
    <n v="0.50936743761845638"/>
    <n v="6.0614725076596301"/>
    <n v="2"/>
    <n v="367374"/>
    <n v="9708024.6999999899"/>
    <m/>
    <s v="80├ 90"/>
    <s v="TORA"/>
    <m/>
  </r>
  <r>
    <x v="0"/>
    <n v="43"/>
    <n v="1157"/>
    <x v="26"/>
    <x v="26"/>
    <n v="157"/>
    <x v="166"/>
    <n v="18"/>
    <n v="0.19615050961360647"/>
    <n v="2.4714964211314414"/>
    <n v="1"/>
    <n v="367376.299999999"/>
    <n v="9708080.3000000007"/>
    <m/>
    <s v="40├ 50"/>
    <s v="TORETE"/>
    <m/>
  </r>
  <r>
    <x v="0"/>
    <n v="43"/>
    <n v="1158"/>
    <x v="26"/>
    <x v="26"/>
    <n v="222"/>
    <x v="6"/>
    <n v="20"/>
    <n v="0.39218961076704845"/>
    <n v="5.4906545507386779"/>
    <n v="1"/>
    <n v="367365.299999999"/>
    <n v="9708065.9000000004"/>
    <m/>
    <s v="70├ 80"/>
    <s v="TORA"/>
    <m/>
  </r>
  <r>
    <x v="0"/>
    <n v="43"/>
    <n v="1159"/>
    <x v="29"/>
    <x v="29"/>
    <n v="415"/>
    <x v="123"/>
    <n v="20"/>
    <n v="1.3705230037000837"/>
    <n v="19.187322051801171"/>
    <n v="2"/>
    <n v="367350.299999999"/>
    <n v="9708079.1999999899"/>
    <m/>
    <s v="130├ 140"/>
    <s v="TORA"/>
    <m/>
  </r>
  <r>
    <x v="0"/>
    <n v="43"/>
    <n v="1160"/>
    <x v="29"/>
    <x v="29"/>
    <n v="300"/>
    <x v="9"/>
    <n v="19"/>
    <n v="0.7161972439135289"/>
    <n v="9.5254233440499334"/>
    <n v="1"/>
    <n v="367343.5"/>
    <n v="9708078.5"/>
    <m/>
    <s v="90├ 100"/>
    <s v="TORA"/>
    <m/>
  </r>
  <r>
    <x v="0"/>
    <n v="43"/>
    <n v="1161"/>
    <x v="76"/>
    <x v="76"/>
    <n v="333"/>
    <x v="231"/>
    <n v="18"/>
    <n v="0.88242662422585905"/>
    <n v="11.118575465245824"/>
    <n v="1"/>
    <n v="367344"/>
    <n v="9708087.4000000004"/>
    <m/>
    <s v="100├ 110"/>
    <s v="TORA"/>
    <m/>
  </r>
  <r>
    <x v="0"/>
    <n v="43"/>
    <n v="1162"/>
    <x v="29"/>
    <x v="29"/>
    <n v="348"/>
    <x v="108"/>
    <n v="18"/>
    <n v="0.96371501141004479"/>
    <n v="12.142809143766565"/>
    <n v="2"/>
    <n v="367311"/>
    <n v="9708082.6999999899"/>
    <m/>
    <s v="110├ 120"/>
    <s v="TORA"/>
    <m/>
  </r>
  <r>
    <x v="0"/>
    <n v="43"/>
    <n v="1163"/>
    <x v="26"/>
    <x v="26"/>
    <n v="290"/>
    <x v="90"/>
    <n v="23"/>
    <n v="0.6692465357014199"/>
    <n v="10.774869224792859"/>
    <n v="1"/>
    <n v="367263.299999999"/>
    <n v="9708143.0999999903"/>
    <m/>
    <s v="90├ 100"/>
    <s v="TORA"/>
    <m/>
  </r>
  <r>
    <x v="0"/>
    <n v="43"/>
    <n v="1164"/>
    <x v="2"/>
    <x v="2"/>
    <n v="213"/>
    <x v="151"/>
    <n v="18"/>
    <n v="0.36103503065681003"/>
    <n v="4.5490413862758059"/>
    <n v="1"/>
    <n v="367267.59999999899"/>
    <n v="9708148.6999999899"/>
    <m/>
    <s v="60├ 70"/>
    <s v="TORA"/>
    <m/>
  </r>
  <r>
    <x v="0"/>
    <n v="43"/>
    <n v="1165"/>
    <x v="54"/>
    <x v="54"/>
    <n v="152"/>
    <x v="35"/>
    <n v="15"/>
    <n v="0.18385579025975748"/>
    <n v="1.9304857977274534"/>
    <n v="1"/>
    <n v="367261.799999999"/>
    <n v="9708144.4000000004"/>
    <m/>
    <s v="40├ 50"/>
    <s v="TORETE"/>
    <m/>
  </r>
  <r>
    <x v="0"/>
    <n v="43"/>
    <n v="1166"/>
    <x v="29"/>
    <x v="29"/>
    <n v="220"/>
    <x v="68"/>
    <n v="17"/>
    <n v="0.3851549622823866"/>
    <n v="4.5833440511603998"/>
    <n v="2"/>
    <n v="367270.299999999"/>
    <n v="9708163.6999999899"/>
    <m/>
    <s v="70├ 80"/>
    <s v="TORA"/>
    <m/>
  </r>
  <r>
    <x v="0"/>
    <n v="43"/>
    <n v="1167"/>
    <x v="26"/>
    <x v="26"/>
    <n v="165"/>
    <x v="7"/>
    <n v="15"/>
    <n v="0.21664966628384255"/>
    <n v="2.2748214959803468"/>
    <n v="1"/>
    <n v="367234.5"/>
    <n v="9708158"/>
    <m/>
    <s v="50├ 60"/>
    <s v="TORA"/>
    <m/>
  </r>
  <r>
    <x v="0"/>
    <n v="43"/>
    <n v="1168"/>
    <x v="55"/>
    <x v="55"/>
    <n v="276"/>
    <x v="232"/>
    <n v="18"/>
    <n v="0.60618934724841089"/>
    <n v="7.6379857753299767"/>
    <n v="2"/>
    <n v="367218.299999999"/>
    <n v="9708169.6999999899"/>
    <m/>
    <s v="80├ 90"/>
    <s v="TORA"/>
    <m/>
  </r>
  <r>
    <x v="0"/>
    <n v="43"/>
    <n v="1169"/>
    <x v="64"/>
    <x v="64"/>
    <n v="395"/>
    <x v="246"/>
    <n v="24"/>
    <n v="1.2416074997956486"/>
    <n v="20.859005996566893"/>
    <n v="1"/>
    <n v="367215.09999999899"/>
    <n v="9708175.3000000007"/>
    <m/>
    <s v="120├ 130"/>
    <s v="TORA"/>
    <m/>
  </r>
  <r>
    <x v="0"/>
    <n v="43"/>
    <n v="1170"/>
    <x v="63"/>
    <x v="63"/>
    <n v="145"/>
    <x v="112"/>
    <n v="11"/>
    <n v="0.16731163392535497"/>
    <n v="1.2882995812252331"/>
    <n v="2"/>
    <n v="367199.799999999"/>
    <n v="9708184.9000000004"/>
    <m/>
    <s v="40├ 50"/>
    <s v="TORETE"/>
    <m/>
  </r>
  <r>
    <x v="0"/>
    <n v="43"/>
    <n v="1171"/>
    <x v="26"/>
    <x v="26"/>
    <n v="173"/>
    <x v="100"/>
    <n v="18"/>
    <n v="0.23816741458986682"/>
    <n v="3.0009094238323217"/>
    <n v="1"/>
    <n v="367165.9"/>
    <n v="9708237.6999999899"/>
    <m/>
    <s v="50├ 60"/>
    <s v="TORA"/>
    <m/>
  </r>
  <r>
    <x v="0"/>
    <n v="43"/>
    <n v="1172"/>
    <x v="29"/>
    <x v="29"/>
    <n v="315"/>
    <x v="133"/>
    <n v="18"/>
    <n v="0.78960746141466576"/>
    <n v="9.9490540138247887"/>
    <n v="1"/>
    <n v="367159.299999999"/>
    <n v="9708248.9000000004"/>
    <m/>
    <s v="100├ 110"/>
    <s v="TORA"/>
    <m/>
  </r>
  <r>
    <x v="0"/>
    <n v="43"/>
    <n v="1173"/>
    <x v="29"/>
    <x v="29"/>
    <n v="180"/>
    <x v="22"/>
    <n v="17"/>
    <n v="0.25783100780887047"/>
    <n v="3.0681889929255584"/>
    <n v="1"/>
    <n v="367153.9"/>
    <n v="9708233.5999999903"/>
    <m/>
    <s v="50├ 60"/>
    <s v="TORA"/>
    <m/>
  </r>
  <r>
    <x v="0"/>
    <n v="43"/>
    <n v="1174"/>
    <x v="5"/>
    <x v="5"/>
    <n v="182"/>
    <x v="97"/>
    <n v="15"/>
    <n v="0.26359241674879702"/>
    <n v="2.7677203758623685"/>
    <n v="1"/>
    <n v="367152.5"/>
    <n v="9708248.1999999899"/>
    <m/>
    <s v="50├ 60"/>
    <s v="TORA"/>
    <m/>
  </r>
  <r>
    <x v="0"/>
    <n v="43"/>
    <n v="1175"/>
    <x v="29"/>
    <x v="29"/>
    <n v="227"/>
    <x v="27"/>
    <n v="17"/>
    <n v="0.41005475312911377"/>
    <n v="4.8796515622364529"/>
    <n v="1"/>
    <n v="367135.299999999"/>
    <n v="9708256.6999999899"/>
    <m/>
    <s v="70├ 80"/>
    <s v="TORA"/>
    <m/>
  </r>
  <r>
    <x v="0"/>
    <n v="43"/>
    <n v="1176"/>
    <x v="29"/>
    <x v="29"/>
    <n v="165"/>
    <x v="7"/>
    <n v="20"/>
    <n v="0.21664966628384255"/>
    <n v="3.0330953279737956"/>
    <n v="1"/>
    <n v="367129.2"/>
    <n v="9708248.8000000007"/>
    <m/>
    <s v="50├ 60"/>
    <s v="TORA"/>
    <m/>
  </r>
  <r>
    <x v="0"/>
    <n v="43"/>
    <n v="1177"/>
    <x v="24"/>
    <x v="24"/>
    <n v="148"/>
    <x v="128"/>
    <n v="14"/>
    <n v="0.17430649367424375"/>
    <n v="1.7082036380075887"/>
    <n v="1"/>
    <n v="367126"/>
    <n v="9708261"/>
    <m/>
    <s v="40├ 50"/>
    <s v="TORETE"/>
    <m/>
  </r>
  <r>
    <x v="0"/>
    <n v="43"/>
    <n v="1178"/>
    <x v="29"/>
    <x v="29"/>
    <n v="226"/>
    <x v="213"/>
    <n v="20"/>
    <n v="0.40644989366808243"/>
    <n v="5.690298511353153"/>
    <n v="2"/>
    <n v="367117.2"/>
    <n v="9708266.0999999903"/>
    <m/>
    <s v="70├ 80"/>
    <s v="TORA"/>
    <m/>
  </r>
  <r>
    <x v="0"/>
    <n v="43"/>
    <n v="1179"/>
    <x v="26"/>
    <x v="26"/>
    <n v="328"/>
    <x v="247"/>
    <n v="20"/>
    <n v="0.85612626987992357"/>
    <n v="11.98576777831893"/>
    <n v="1"/>
    <n v="367105.2"/>
    <n v="9708270.0999999903"/>
    <m/>
    <s v="100├ 110"/>
    <s v="TORA"/>
    <m/>
  </r>
  <r>
    <x v="0"/>
    <n v="43"/>
    <n v="1180"/>
    <x v="5"/>
    <x v="5"/>
    <n v="186"/>
    <x v="24"/>
    <n v="14"/>
    <n v="0.27530622056036053"/>
    <n v="2.698000961491533"/>
    <n v="1"/>
    <n v="367101"/>
    <n v="9708277.8000000007"/>
    <m/>
    <s v="50├ 60"/>
    <s v="TORA"/>
    <m/>
  </r>
  <r>
    <x v="0"/>
    <n v="43"/>
    <n v="1181"/>
    <x v="32"/>
    <x v="32"/>
    <n v="223"/>
    <x v="248"/>
    <n v="18"/>
    <n v="0.39573080825084317"/>
    <n v="4.9862081839606232"/>
    <n v="2"/>
    <n v="367054.59999999899"/>
    <n v="9708317.5"/>
    <m/>
    <s v="70├ 80"/>
    <s v="TORA"/>
    <m/>
  </r>
  <r>
    <x v="0"/>
    <n v="43"/>
    <n v="1182"/>
    <x v="5"/>
    <x v="5"/>
    <n v="316"/>
    <x v="249"/>
    <n v="18"/>
    <n v="0.79462879986921531"/>
    <n v="10.012322878352112"/>
    <n v="1"/>
    <n v="367027.299999999"/>
    <n v="9708339.4000000004"/>
    <m/>
    <s v="100├ 110"/>
    <s v="TORA"/>
    <m/>
  </r>
  <r>
    <x v="0"/>
    <n v="43"/>
    <n v="1183"/>
    <x v="9"/>
    <x v="9"/>
    <n v="138"/>
    <x v="210"/>
    <n v="18"/>
    <n v="0.15154733681210272"/>
    <n v="1.9094964438324942"/>
    <n v="1"/>
    <n v="367029.09999999899"/>
    <n v="9708341.8000000007"/>
    <m/>
    <s v="40├ 50"/>
    <s v="TORETE"/>
    <m/>
  </r>
  <r>
    <x v="0"/>
    <n v="43"/>
    <n v="1184"/>
    <x v="8"/>
    <x v="8"/>
    <n v="203"/>
    <x v="56"/>
    <n v="17"/>
    <n v="0.32793080249369577"/>
    <n v="3.9023765496749796"/>
    <n v="1"/>
    <n v="367028.299999999"/>
    <n v="9708365.3000000007"/>
    <m/>
    <s v="60├ 70"/>
    <s v="TORA"/>
    <m/>
  </r>
  <r>
    <x v="0"/>
    <n v="43"/>
    <n v="1185"/>
    <x v="17"/>
    <x v="17"/>
    <n v="208"/>
    <x v="113"/>
    <n v="22"/>
    <n v="0.34428397289638796"/>
    <n v="5.3019731826043746"/>
    <n v="1"/>
    <n v="367034.7"/>
    <n v="9708385.0999999903"/>
    <m/>
    <s v="60├ 70"/>
    <s v="TORA"/>
    <m/>
  </r>
  <r>
    <x v="0"/>
    <n v="43"/>
    <n v="1186"/>
    <x v="62"/>
    <x v="62"/>
    <n v="413"/>
    <x v="250"/>
    <n v="22"/>
    <n v="1.3573449744120751"/>
    <n v="20.903112605945957"/>
    <n v="2"/>
    <n v="367024.2"/>
    <n v="9708379.6999999899"/>
    <m/>
    <s v="130├ 140"/>
    <s v="TORA"/>
    <m/>
  </r>
  <r>
    <x v="0"/>
    <n v="43"/>
    <n v="1187"/>
    <x v="33"/>
    <x v="33"/>
    <n v="260"/>
    <x v="159"/>
    <n v="20"/>
    <n v="0.53794370765060628"/>
    <n v="7.5312119071084878"/>
    <n v="1"/>
    <n v="366922.09999999899"/>
    <n v="9708473.0999999903"/>
    <m/>
    <s v="80├ 90"/>
    <s v="TORA"/>
    <m/>
  </r>
  <r>
    <x v="0"/>
    <n v="43"/>
    <n v="1188"/>
    <x v="26"/>
    <x v="26"/>
    <n v="315"/>
    <x v="133"/>
    <n v="24"/>
    <n v="0.78960746141466576"/>
    <n v="13.265405351766384"/>
    <n v="1"/>
    <n v="366875.4"/>
    <n v="9708480"/>
    <m/>
    <s v="100├ 110"/>
    <s v="TORA"/>
    <m/>
  </r>
  <r>
    <x v="0"/>
    <n v="44"/>
    <n v="1189"/>
    <x v="2"/>
    <x v="2"/>
    <n v="330"/>
    <x v="66"/>
    <n v="22"/>
    <n v="0.86659866513537021"/>
    <n v="13.345619443084701"/>
    <n v="1"/>
    <n v="366844.09999999899"/>
    <n v="9708449"/>
    <m/>
    <s v="100├ 110"/>
    <s v="TORA"/>
    <m/>
  </r>
  <r>
    <x v="0"/>
    <n v="44"/>
    <n v="1190"/>
    <x v="39"/>
    <x v="39"/>
    <n v="500"/>
    <x v="194"/>
    <n v="24"/>
    <n v="1.9894367886486919"/>
    <n v="33.422538049298026"/>
    <n v="1"/>
    <n v="366863.5"/>
    <n v="9708425.0999999903"/>
    <m/>
    <s v="150├ 160"/>
    <s v="TORA"/>
    <m/>
  </r>
  <r>
    <x v="0"/>
    <n v="44"/>
    <n v="1191"/>
    <x v="10"/>
    <x v="10"/>
    <n v="297"/>
    <x v="134"/>
    <n v="23"/>
    <n v="0.70194491875964982"/>
    <n v="11.30131319203036"/>
    <n v="1"/>
    <n v="366871.5"/>
    <n v="9708435.4000000004"/>
    <m/>
    <s v="90├ 100"/>
    <s v="TORA"/>
    <m/>
  </r>
  <r>
    <x v="0"/>
    <n v="44"/>
    <n v="1192"/>
    <x v="77"/>
    <x v="77"/>
    <n v="212"/>
    <x v="49"/>
    <n v="20"/>
    <n v="0.35765298811610713"/>
    <n v="5.0071418336254991"/>
    <n v="1"/>
    <n v="366877.59999999899"/>
    <n v="9708443.4000000004"/>
    <m/>
    <s v="60├ 70"/>
    <s v="TORA"/>
    <m/>
  </r>
  <r>
    <x v="0"/>
    <n v="44"/>
    <n v="1193"/>
    <x v="62"/>
    <x v="62"/>
    <n v="133"/>
    <x v="17"/>
    <n v="14"/>
    <n v="0.14076458941762685"/>
    <n v="1.379492976292743"/>
    <n v="1"/>
    <n v="366884.299999999"/>
    <n v="9708452.1999999899"/>
    <m/>
    <s v="40├ 50"/>
    <s v="TORETE"/>
    <m/>
  </r>
  <r>
    <x v="0"/>
    <n v="44"/>
    <n v="1194"/>
    <x v="19"/>
    <x v="19"/>
    <n v="315"/>
    <x v="133"/>
    <n v="15"/>
    <n v="0.78960746141466576"/>
    <n v="8.29087834485399"/>
    <n v="1"/>
    <n v="366899.299999999"/>
    <n v="9708438.9000000004"/>
    <m/>
    <s v="100├ 110"/>
    <s v="TORA"/>
    <m/>
  </r>
  <r>
    <x v="0"/>
    <n v="44"/>
    <n v="1195"/>
    <x v="5"/>
    <x v="5"/>
    <n v="152"/>
    <x v="35"/>
    <n v="13"/>
    <n v="0.18385579025975748"/>
    <n v="1.6730876913637929"/>
    <n v="1"/>
    <n v="366898.7"/>
    <n v="9708391.4000000004"/>
    <m/>
    <s v="40├ 50"/>
    <s v="TORETE"/>
    <m/>
  </r>
  <r>
    <x v="0"/>
    <n v="44"/>
    <n v="1196"/>
    <x v="15"/>
    <x v="15"/>
    <n v="215"/>
    <x v="18"/>
    <n v="18"/>
    <n v="0.36784686222114316"/>
    <n v="4.6348704639864033"/>
    <n v="1"/>
    <n v="366945.09999999899"/>
    <n v="9708355.8000000007"/>
    <m/>
    <s v="60├ 70"/>
    <s v="TORA"/>
    <m/>
  </r>
  <r>
    <x v="0"/>
    <n v="44"/>
    <n v="1197"/>
    <x v="26"/>
    <x v="26"/>
    <n v="157"/>
    <x v="166"/>
    <n v="15"/>
    <n v="0.19615050961360647"/>
    <n v="2.0595803509428676"/>
    <n v="1"/>
    <n v="367041.59999999899"/>
    <n v="9708263.5999999903"/>
    <m/>
    <s v="40├ 50"/>
    <s v="TORETE"/>
    <m/>
  </r>
  <r>
    <x v="0"/>
    <n v="44"/>
    <n v="1198"/>
    <x v="22"/>
    <x v="22"/>
    <n v="130"/>
    <x v="0"/>
    <n v="15"/>
    <n v="0.13448592691265157"/>
    <n v="1.4121022325828414"/>
    <n v="1"/>
    <n v="367069.4"/>
    <n v="9708239.6999999899"/>
    <m/>
    <s v="40├ 50"/>
    <s v="TORETE"/>
    <m/>
  </r>
  <r>
    <x v="0"/>
    <n v="44"/>
    <n v="1199"/>
    <x v="5"/>
    <x v="5"/>
    <n v="273"/>
    <x v="62"/>
    <n v="12"/>
    <n v="0.59308293768479348"/>
    <n v="4.9818966765522648"/>
    <n v="2"/>
    <n v="367078"/>
    <n v="9708242.8000000007"/>
    <m/>
    <s v="80├ 90"/>
    <s v="TORA"/>
    <m/>
  </r>
  <r>
    <x v="0"/>
    <n v="44"/>
    <n v="1200"/>
    <x v="10"/>
    <x v="10"/>
    <n v="200"/>
    <x v="14"/>
    <n v="22"/>
    <n v="0.31830988618379064"/>
    <n v="4.9019722472303755"/>
    <n v="1"/>
    <n v="367089.09999999899"/>
    <n v="9708249"/>
    <m/>
    <s v="60├ 70"/>
    <s v="TORA"/>
    <m/>
  </r>
  <r>
    <x v="0"/>
    <n v="44"/>
    <n v="1201"/>
    <x v="9"/>
    <x v="9"/>
    <n v="156"/>
    <x v="136"/>
    <n v="15"/>
    <n v="0.19365973475421822"/>
    <n v="2.0334272149192913"/>
    <n v="1"/>
    <n v="367134"/>
    <n v="9708217.1999999899"/>
    <m/>
    <s v="40├ 50"/>
    <s v="TORETE"/>
    <m/>
  </r>
  <r>
    <x v="0"/>
    <n v="44"/>
    <n v="1202"/>
    <x v="15"/>
    <x v="15"/>
    <n v="140"/>
    <x v="36"/>
    <n v="14"/>
    <n v="0.15597184423005742"/>
    <n v="1.5285240734545624"/>
    <n v="1"/>
    <n v="367132.09999999899"/>
    <n v="9708214.8000000007"/>
    <m/>
    <s v="40├ 50"/>
    <s v="TORETE"/>
    <m/>
  </r>
  <r>
    <x v="0"/>
    <n v="44"/>
    <n v="1203"/>
    <x v="29"/>
    <x v="29"/>
    <n v="247"/>
    <x v="74"/>
    <n v="20"/>
    <n v="0.48549419615467204"/>
    <n v="6.7969187461654084"/>
    <n v="1"/>
    <n v="367139.2"/>
    <n v="9708212.5999999903"/>
    <m/>
    <s v="70├ 80"/>
    <s v="TORA"/>
    <m/>
  </r>
  <r>
    <x v="0"/>
    <n v="44"/>
    <n v="1204"/>
    <x v="63"/>
    <x v="63"/>
    <n v="170"/>
    <x v="12"/>
    <n v="14"/>
    <n v="0.2299788927677888"/>
    <n v="2.2537931491243302"/>
    <n v="1"/>
    <n v="367152.09999999899"/>
    <n v="9708199.8000000007"/>
    <m/>
    <s v="50├ 60"/>
    <s v="TORA"/>
    <m/>
  </r>
  <r>
    <x v="0"/>
    <n v="44"/>
    <n v="1205"/>
    <x v="78"/>
    <x v="78"/>
    <n v="270"/>
    <x v="65"/>
    <n v="14"/>
    <n v="0.58011976756995842"/>
    <n v="5.685173722185592"/>
    <n v="1"/>
    <n v="367215.299999999"/>
    <n v="9708118.0999999903"/>
    <m/>
    <s v="80├ 90"/>
    <s v="TORA"/>
    <m/>
  </r>
  <r>
    <x v="0"/>
    <n v="44"/>
    <n v="1206"/>
    <x v="63"/>
    <x v="63"/>
    <n v="200"/>
    <x v="14"/>
    <n v="18"/>
    <n v="0.31830988618379064"/>
    <n v="4.0107045659157619"/>
    <n v="1"/>
    <n v="367152.9"/>
    <n v="9708176.3000000007"/>
    <m/>
    <s v="60├ 70"/>
    <s v="TORA"/>
    <m/>
  </r>
  <r>
    <x v="0"/>
    <n v="44"/>
    <n v="1207"/>
    <x v="10"/>
    <x v="10"/>
    <n v="200"/>
    <x v="14"/>
    <n v="22"/>
    <n v="0.31830988618379064"/>
    <n v="4.9019722472303755"/>
    <n v="1"/>
    <n v="367165.799999999"/>
    <n v="9708184.9000000004"/>
    <m/>
    <s v="60├ 70"/>
    <s v="TORA"/>
    <m/>
  </r>
  <r>
    <x v="0"/>
    <n v="44"/>
    <n v="1208"/>
    <x v="26"/>
    <x v="26"/>
    <n v="315"/>
    <x v="133"/>
    <n v="23"/>
    <n v="0.78960746141466576"/>
    <n v="12.712680128776119"/>
    <n v="1"/>
    <n v="367155.5"/>
    <n v="9708163.1999999899"/>
    <m/>
    <s v="100├ 110"/>
    <s v="TORA"/>
    <m/>
  </r>
  <r>
    <x v="0"/>
    <n v="44"/>
    <n v="1209"/>
    <x v="2"/>
    <x v="2"/>
    <n v="150"/>
    <x v="37"/>
    <n v="18"/>
    <n v="0.17904931097838223"/>
    <n v="2.2560213183276159"/>
    <n v="1"/>
    <n v="367169"/>
    <n v="9708172.6999999899"/>
    <m/>
    <s v="40├ 50"/>
    <s v="TORETE"/>
    <m/>
  </r>
  <r>
    <x v="0"/>
    <n v="44"/>
    <n v="1210"/>
    <x v="41"/>
    <x v="41"/>
    <n v="164"/>
    <x v="251"/>
    <n v="16"/>
    <n v="0.21403156746998089"/>
    <n v="2.397153555663786"/>
    <n v="1"/>
    <n v="367184"/>
    <n v="9708159.4000000004"/>
    <m/>
    <s v="50├ 60"/>
    <s v="TORA"/>
    <m/>
  </r>
  <r>
    <x v="0"/>
    <n v="44"/>
    <n v="1211"/>
    <x v="29"/>
    <x v="29"/>
    <n v="220"/>
    <x v="68"/>
    <n v="17"/>
    <n v="0.3851549622823866"/>
    <n v="4.5833440511603998"/>
    <n v="1"/>
    <n v="367179.09999999899"/>
    <n v="9708153"/>
    <m/>
    <s v="70├ 80"/>
    <s v="TORA"/>
    <m/>
  </r>
  <r>
    <x v="0"/>
    <n v="44"/>
    <n v="1212"/>
    <x v="22"/>
    <x v="22"/>
    <n v="325"/>
    <x v="107"/>
    <n v="25"/>
    <n v="0.84053704320407219"/>
    <n v="14.709398256071262"/>
    <n v="1"/>
    <n v="367213.299999999"/>
    <n v="9708105.0999999903"/>
    <m/>
    <s v="100├ 110"/>
    <s v="TORA"/>
    <m/>
  </r>
  <r>
    <x v="0"/>
    <n v="44"/>
    <n v="1213"/>
    <x v="29"/>
    <x v="29"/>
    <n v="200"/>
    <x v="14"/>
    <n v="15"/>
    <n v="0.31830988618379064"/>
    <n v="3.3422538049298014"/>
    <n v="1"/>
    <n v="367235.299999999"/>
    <n v="9708103.0999999903"/>
    <m/>
    <s v="60├ 70"/>
    <s v="TORA"/>
    <m/>
  </r>
  <r>
    <x v="0"/>
    <n v="44"/>
    <n v="1214"/>
    <x v="4"/>
    <x v="4"/>
    <n v="170"/>
    <x v="12"/>
    <n v="14"/>
    <n v="0.2299788927677888"/>
    <n v="2.2537931491243302"/>
    <n v="2"/>
    <n v="367250.7"/>
    <n v="9708114.9000000004"/>
    <m/>
    <s v="50├ 60"/>
    <s v="TORA"/>
    <m/>
  </r>
  <r>
    <x v="0"/>
    <n v="44"/>
    <n v="1215"/>
    <x v="33"/>
    <x v="33"/>
    <n v="247"/>
    <x v="74"/>
    <n v="20"/>
    <n v="0.48549419615467204"/>
    <n v="6.7969187461654084"/>
    <n v="1"/>
    <n v="367254.4"/>
    <n v="9708111.5999999903"/>
    <m/>
    <s v="70├ 80"/>
    <s v="TORA"/>
    <m/>
  </r>
  <r>
    <x v="0"/>
    <n v="44"/>
    <n v="1216"/>
    <x v="26"/>
    <x v="26"/>
    <n v="348"/>
    <x v="108"/>
    <n v="24"/>
    <n v="0.96371501141004479"/>
    <n v="16.19041219168875"/>
    <n v="1"/>
    <n v="367292.7"/>
    <n v="9708054.8000000007"/>
    <m/>
    <s v="110├ 120"/>
    <s v="TORA"/>
    <m/>
  </r>
  <r>
    <x v="0"/>
    <n v="44"/>
    <n v="1217"/>
    <x v="10"/>
    <x v="10"/>
    <n v="168"/>
    <x v="45"/>
    <n v="20"/>
    <n v="0.22459945569128273"/>
    <n v="3.1443923796779583"/>
    <n v="1"/>
    <n v="367333.299999999"/>
    <n v="9708009.3000000007"/>
    <m/>
    <s v="50├ 60"/>
    <s v="TORA"/>
    <m/>
  </r>
  <r>
    <x v="0"/>
    <n v="44"/>
    <n v="1218"/>
    <x v="34"/>
    <x v="34"/>
    <n v="162"/>
    <x v="42"/>
    <n v="18"/>
    <n v="0.20884311632518512"/>
    <n v="2.6314232656973324"/>
    <n v="1"/>
    <n v="367336.4"/>
    <n v="9708013.1999999899"/>
    <m/>
    <s v="50├ 60"/>
    <s v="TORA"/>
    <m/>
  </r>
  <r>
    <x v="0"/>
    <n v="44"/>
    <n v="1219"/>
    <x v="41"/>
    <x v="41"/>
    <n v="213"/>
    <x v="151"/>
    <n v="15"/>
    <n v="0.36103503065681003"/>
    <n v="3.7908678218965051"/>
    <n v="2"/>
    <n v="367341.59999999899"/>
    <n v="9708008.5999999903"/>
    <m/>
    <s v="60├ 70"/>
    <s v="TORA"/>
    <m/>
  </r>
  <r>
    <x v="0"/>
    <n v="44"/>
    <n v="1220"/>
    <x v="51"/>
    <x v="51"/>
    <n v="230"/>
    <x v="40"/>
    <n v="17"/>
    <n v="0.42096482447806327"/>
    <n v="5.0094814112889523"/>
    <n v="1"/>
    <n v="367336.5"/>
    <n v="9707997"/>
    <m/>
    <s v="70├ 80"/>
    <s v="TORA"/>
    <m/>
  </r>
  <r>
    <x v="0"/>
    <n v="44"/>
    <n v="1221"/>
    <x v="19"/>
    <x v="19"/>
    <n v="193"/>
    <x v="60"/>
    <n v="14"/>
    <n v="0.29641812376150045"/>
    <n v="2.9048976128627038"/>
    <n v="1"/>
    <n v="367402.4"/>
    <n v="9707968"/>
    <m/>
    <s v="60├ 70"/>
    <s v="TORA"/>
    <m/>
  </r>
  <r>
    <x v="0"/>
    <n v="44"/>
    <n v="1222"/>
    <x v="19"/>
    <x v="19"/>
    <n v="287"/>
    <x v="78"/>
    <n v="16"/>
    <n v="0.65547167537681639"/>
    <n v="7.3412827642203426"/>
    <n v="1"/>
    <n v="367405"/>
    <n v="9707955"/>
    <m/>
    <s v="90├ 100"/>
    <s v="TORA"/>
    <m/>
  </r>
  <r>
    <x v="0"/>
    <n v="44"/>
    <n v="1223"/>
    <x v="63"/>
    <x v="63"/>
    <n v="184"/>
    <x v="185"/>
    <n v="17"/>
    <n v="0.26941748766596041"/>
    <n v="3.2060681032249287"/>
    <n v="1"/>
    <n v="367411"/>
    <n v="9707949.5999999903"/>
    <m/>
    <s v="50├ 60"/>
    <s v="TORA"/>
    <m/>
  </r>
  <r>
    <x v="0"/>
    <n v="44"/>
    <n v="1224"/>
    <x v="39"/>
    <x v="39"/>
    <n v="390"/>
    <x v="130"/>
    <n v="24"/>
    <n v="1.2103733422138641"/>
    <n v="20.334272149192916"/>
    <n v="1"/>
    <n v="367413.5"/>
    <n v="9707944.6999999899"/>
    <m/>
    <s v="120├ 130"/>
    <s v="TORA"/>
    <m/>
  </r>
  <r>
    <x v="0"/>
    <n v="44"/>
    <n v="1225"/>
    <x v="26"/>
    <x v="26"/>
    <n v="217"/>
    <x v="211"/>
    <n v="22"/>
    <n v="0.37472235576271301"/>
    <n v="5.7707242787457798"/>
    <n v="1"/>
    <n v="367416.9"/>
    <n v="9707937.6999999899"/>
    <m/>
    <s v="60├ 70"/>
    <s v="TORA"/>
    <m/>
  </r>
  <r>
    <x v="0"/>
    <n v="44"/>
    <n v="1226"/>
    <x v="63"/>
    <x v="63"/>
    <n v="148"/>
    <x v="128"/>
    <n v="14"/>
    <n v="0.17430649367424375"/>
    <n v="1.7082036380075887"/>
    <n v="1"/>
    <n v="367424.799999999"/>
    <n v="9707934.6999999899"/>
    <m/>
    <s v="40├ 50"/>
    <s v="TORETE"/>
    <m/>
  </r>
  <r>
    <x v="0"/>
    <n v="44"/>
    <n v="1227"/>
    <x v="19"/>
    <x v="19"/>
    <n v="275"/>
    <x v="180"/>
    <n v="14"/>
    <n v="0.60180462856622929"/>
    <n v="5.8976853599490457"/>
    <n v="1"/>
    <n v="367459.7"/>
    <n v="9707927.8000000007"/>
    <m/>
    <s v="80├ 90"/>
    <s v="TORA"/>
    <m/>
  </r>
  <r>
    <x v="0"/>
    <n v="44"/>
    <n v="1228"/>
    <x v="19"/>
    <x v="19"/>
    <n v="173"/>
    <x v="100"/>
    <n v="13"/>
    <n v="0.23816741458986682"/>
    <n v="2.1673234727677877"/>
    <n v="2"/>
    <n v="367460.799999999"/>
    <n v="9707916.0999999903"/>
    <m/>
    <s v="50├ 60"/>
    <s v="TORA"/>
    <m/>
  </r>
  <r>
    <x v="0"/>
    <n v="44"/>
    <n v="1229"/>
    <x v="26"/>
    <x v="26"/>
    <n v="233"/>
    <x v="81"/>
    <n v="24"/>
    <n v="0.43201813527579536"/>
    <n v="7.2579046726333623"/>
    <n v="1"/>
    <n v="367469.299999999"/>
    <n v="9707873.0999999903"/>
    <m/>
    <s v="70├ 80"/>
    <s v="TORA"/>
    <m/>
  </r>
  <r>
    <x v="0"/>
    <n v="44"/>
    <n v="1230"/>
    <x v="5"/>
    <x v="5"/>
    <n v="222"/>
    <x v="6"/>
    <n v="18"/>
    <n v="0.39218961076704845"/>
    <n v="4.9415890956648107"/>
    <n v="1"/>
    <n v="367475.299999999"/>
    <n v="9707867.8000000007"/>
    <m/>
    <s v="70├ 80"/>
    <s v="TORA"/>
    <m/>
  </r>
  <r>
    <x v="0"/>
    <n v="44"/>
    <n v="1231"/>
    <x v="46"/>
    <x v="46"/>
    <n v="156"/>
    <x v="136"/>
    <n v="15"/>
    <n v="0.19365973475421822"/>
    <n v="2.0334272149192913"/>
    <n v="1"/>
    <n v="367489.799999999"/>
    <n v="9707875.0999999903"/>
    <m/>
    <s v="40├ 50"/>
    <s v="TORETE"/>
    <m/>
  </r>
  <r>
    <x v="0"/>
    <n v="44"/>
    <n v="1232"/>
    <x v="15"/>
    <x v="15"/>
    <n v="198"/>
    <x v="177"/>
    <n v="17"/>
    <n v="0.3119755194487332"/>
    <n v="3.7125086814399246"/>
    <n v="1"/>
    <n v="367491.799999999"/>
    <n v="9707853.0999999903"/>
    <m/>
    <s v="60├ 70"/>
    <s v="TORA"/>
    <m/>
  </r>
  <r>
    <x v="0"/>
    <n v="44"/>
    <n v="1233"/>
    <x v="53"/>
    <x v="53"/>
    <n v="415"/>
    <x v="123"/>
    <n v="22"/>
    <n v="1.3705230037000837"/>
    <n v="21.106054256981288"/>
    <n v="1"/>
    <n v="367499"/>
    <n v="9707857.5"/>
    <m/>
    <s v="130├ 140"/>
    <s v="TORA"/>
    <m/>
  </r>
  <r>
    <x v="0"/>
    <n v="44"/>
    <n v="1234"/>
    <x v="5"/>
    <x v="5"/>
    <n v="163"/>
    <x v="237"/>
    <n v="15"/>
    <n v="0.21142938415042836"/>
    <n v="2.2200085335794979"/>
    <n v="1"/>
    <n v="367501.09999999899"/>
    <n v="9707848.9000000004"/>
    <m/>
    <s v="50├ 60"/>
    <s v="TORA"/>
    <m/>
  </r>
  <r>
    <x v="0"/>
    <n v="44"/>
    <n v="1235"/>
    <x v="19"/>
    <x v="19"/>
    <n v="127"/>
    <x v="34"/>
    <n v="13"/>
    <n v="0.12835050385645899"/>
    <n v="1.1679895850937767"/>
    <n v="1"/>
    <n v="367508.9"/>
    <n v="9707854.0999999903"/>
    <m/>
    <s v="40├ 50"/>
    <s v="TORETE"/>
    <m/>
  </r>
  <r>
    <x v="0"/>
    <n v="44"/>
    <n v="1236"/>
    <x v="19"/>
    <x v="19"/>
    <n v="193"/>
    <x v="60"/>
    <n v="12"/>
    <n v="0.29641812376150045"/>
    <n v="2.4899122395966038"/>
    <n v="2"/>
    <n v="367513.799999999"/>
    <n v="9707860.4000000004"/>
    <m/>
    <s v="60├ 70"/>
    <s v="TORA"/>
    <m/>
  </r>
  <r>
    <x v="0"/>
    <n v="44"/>
    <n v="1237"/>
    <x v="62"/>
    <x v="62"/>
    <n v="203"/>
    <x v="56"/>
    <n v="15"/>
    <n v="0.32793080249369577"/>
    <n v="3.4432734261838056"/>
    <n v="2"/>
    <n v="367515.59999999899"/>
    <n v="9707862.8000000007"/>
    <m/>
    <s v="60├ 70"/>
    <s v="TORA"/>
    <m/>
  </r>
  <r>
    <x v="0"/>
    <n v="44"/>
    <n v="1238"/>
    <x v="38"/>
    <x v="38"/>
    <n v="170"/>
    <x v="12"/>
    <n v="14"/>
    <n v="0.2299788927677888"/>
    <n v="2.2537931491243302"/>
    <n v="1"/>
    <n v="367524"/>
    <n v="9707872"/>
    <m/>
    <s v="50├ 60"/>
    <s v="TORA"/>
    <m/>
  </r>
  <r>
    <x v="0"/>
    <n v="44"/>
    <n v="1239"/>
    <x v="26"/>
    <x v="26"/>
    <n v="135"/>
    <x v="25"/>
    <n v="15"/>
    <n v="0.14502994189248961"/>
    <n v="1.5228143898711408"/>
    <n v="1"/>
    <n v="367544.7"/>
    <n v="9707841.5999999903"/>
    <m/>
    <s v="40├ 50"/>
    <s v="TORETE"/>
    <m/>
  </r>
  <r>
    <x v="0"/>
    <n v="44"/>
    <n v="1240"/>
    <x v="39"/>
    <x v="39"/>
    <n v="174"/>
    <x v="126"/>
    <n v="16"/>
    <n v="0.2409287528525112"/>
    <n v="2.6984020319481252"/>
    <n v="1"/>
    <n v="367546.2"/>
    <n v="9707840.1999999899"/>
    <m/>
    <s v="50├ 60"/>
    <s v="TORA"/>
    <m/>
  </r>
  <r>
    <x v="0"/>
    <n v="44"/>
    <n v="1241"/>
    <x v="19"/>
    <x v="19"/>
    <n v="143"/>
    <x v="15"/>
    <n v="12"/>
    <n v="0.1627279715643084"/>
    <n v="1.3669149611401905"/>
    <n v="1"/>
    <n v="367543.2"/>
    <n v="9707836.3000000007"/>
    <m/>
    <s v="40├ 50"/>
    <s v="TORETE"/>
    <m/>
  </r>
  <r>
    <x v="0"/>
    <n v="44"/>
    <n v="1242"/>
    <x v="53"/>
    <x v="53"/>
    <n v="500"/>
    <x v="194"/>
    <n v="20"/>
    <n v="1.9894367886486919"/>
    <n v="27.852115041081685"/>
    <n v="1"/>
    <n v="367563.47967156803"/>
    <n v="9707806.6220338196"/>
    <m/>
    <s v="150├ 160"/>
    <s v="TORA"/>
    <m/>
  </r>
  <r>
    <x v="0"/>
    <n v="45"/>
    <n v="1243"/>
    <x v="4"/>
    <x v="4"/>
    <n v="135"/>
    <x v="25"/>
    <n v="14"/>
    <n v="0.14502994189248961"/>
    <n v="1.421293430546398"/>
    <n v="1"/>
    <n v="367400.2"/>
    <n v="9707897.5"/>
    <m/>
    <s v="40├ 50"/>
    <s v="TORETE"/>
    <m/>
  </r>
  <r>
    <x v="0"/>
    <n v="45"/>
    <n v="1244"/>
    <x v="15"/>
    <x v="15"/>
    <n v="180"/>
    <x v="22"/>
    <n v="16"/>
    <n v="0.25783100780887047"/>
    <n v="2.887707287459349"/>
    <n v="1"/>
    <n v="367401.799999999"/>
    <n v="9707902.8000000007"/>
    <m/>
    <s v="50├ 60"/>
    <s v="TORA"/>
    <m/>
  </r>
  <r>
    <x v="0"/>
    <n v="45"/>
    <n v="1245"/>
    <x v="14"/>
    <x v="14"/>
    <n v="130"/>
    <x v="0"/>
    <n v="12"/>
    <n v="0.13448592691265157"/>
    <n v="1.1296817860662731"/>
    <n v="1"/>
    <n v="367403.59999999899"/>
    <n v="9707905.1999999899"/>
    <m/>
    <s v="40├ 50"/>
    <s v="TORETE"/>
    <m/>
  </r>
  <r>
    <x v="0"/>
    <n v="45"/>
    <n v="1246"/>
    <x v="26"/>
    <x v="26"/>
    <n v="278"/>
    <x v="215"/>
    <n v="22"/>
    <n v="0.61500653109570191"/>
    <n v="9.4711005788738092"/>
    <n v="1"/>
    <n v="367401.9"/>
    <n v="9707916.0999999903"/>
    <m/>
    <s v="80├ 90"/>
    <s v="TORA"/>
    <m/>
  </r>
  <r>
    <x v="0"/>
    <n v="45"/>
    <n v="1247"/>
    <x v="26"/>
    <x v="26"/>
    <n v="170"/>
    <x v="12"/>
    <n v="20"/>
    <n v="0.2299788927677888"/>
    <n v="3.2197044987490426"/>
    <n v="1"/>
    <n v="367364.9"/>
    <n v="9707945"/>
    <m/>
    <s v="50├ 60"/>
    <s v="TORA"/>
    <m/>
  </r>
  <r>
    <x v="0"/>
    <n v="45"/>
    <n v="1248"/>
    <x v="5"/>
    <x v="5"/>
    <n v="136"/>
    <x v="21"/>
    <n v="13"/>
    <n v="0.14718649137138479"/>
    <n v="1.3393970714796015"/>
    <n v="2"/>
    <n v="367359.4"/>
    <n v="9707937.8000000007"/>
    <m/>
    <s v="40├ 50"/>
    <s v="TORETE"/>
    <m/>
  </r>
  <r>
    <x v="0"/>
    <n v="45"/>
    <n v="1249"/>
    <x v="63"/>
    <x v="63"/>
    <n v="125"/>
    <x v="2"/>
    <n v="10"/>
    <n v="0.12433979929054324"/>
    <n v="0.87037859503380266"/>
    <n v="1"/>
    <n v="367361.09999999899"/>
    <n v="9707948.3000000007"/>
    <m/>
    <s v="30├ 40"/>
    <s v="TORETE"/>
    <m/>
  </r>
  <r>
    <x v="0"/>
    <n v="45"/>
    <n v="1250"/>
    <x v="5"/>
    <x v="5"/>
    <n v="320"/>
    <x v="57"/>
    <n v="14"/>
    <n v="0.81487330863050433"/>
    <n v="7.9857584245789415"/>
    <n v="1"/>
    <n v="367352.9"/>
    <n v="9707962.3000000007"/>
    <m/>
    <s v="100├ 110"/>
    <s v="TORA"/>
    <m/>
  </r>
  <r>
    <x v="0"/>
    <n v="45"/>
    <n v="1251"/>
    <x v="3"/>
    <x v="3"/>
    <n v="180"/>
    <x v="22"/>
    <n v="14"/>
    <n v="0.25783100780887047"/>
    <n v="2.5267438765269308"/>
    <n v="1"/>
    <n v="367352.9"/>
    <n v="9707970.4000000004"/>
    <m/>
    <s v="50├ 60"/>
    <s v="TORA"/>
    <m/>
  </r>
  <r>
    <x v="0"/>
    <n v="45"/>
    <n v="1252"/>
    <x v="5"/>
    <x v="5"/>
    <n v="216"/>
    <x v="116"/>
    <n v="17"/>
    <n v="0.37127665124477338"/>
    <n v="4.4181921498128034"/>
    <n v="1"/>
    <n v="367328.4"/>
    <n v="9707974.6999999899"/>
    <m/>
    <s v="60├ 70"/>
    <s v="TORA"/>
    <m/>
  </r>
  <r>
    <x v="0"/>
    <n v="45"/>
    <n v="1253"/>
    <x v="63"/>
    <x v="63"/>
    <n v="175"/>
    <x v="13"/>
    <n v="15"/>
    <n v="0.24370600660946476"/>
    <n v="2.5589130693993796"/>
    <n v="2"/>
    <n v="367320.9"/>
    <n v="9707974.6999999899"/>
    <m/>
    <s v="50├ 60"/>
    <s v="TORA"/>
    <m/>
  </r>
  <r>
    <x v="0"/>
    <n v="45"/>
    <n v="1254"/>
    <x v="15"/>
    <x v="15"/>
    <n v="190"/>
    <x v="41"/>
    <n v="17"/>
    <n v="0.28727467228087106"/>
    <n v="3.4185686001423652"/>
    <n v="1"/>
    <n v="367322.4"/>
    <n v="9707980"/>
    <m/>
    <s v="60├ 70"/>
    <s v="TORA"/>
    <m/>
  </r>
  <r>
    <x v="0"/>
    <n v="45"/>
    <n v="1255"/>
    <x v="19"/>
    <x v="19"/>
    <n v="187"/>
    <x v="63"/>
    <n v="13"/>
    <n v="0.27827446024902436"/>
    <n v="2.5322975882661214"/>
    <n v="1"/>
    <n v="367305.5"/>
    <n v="9707977.5999999903"/>
    <m/>
    <s v="50├ 60"/>
    <s v="TORA"/>
    <m/>
  </r>
  <r>
    <x v="0"/>
    <n v="45"/>
    <n v="1256"/>
    <x v="56"/>
    <x v="56"/>
    <n v="247"/>
    <x v="74"/>
    <n v="19"/>
    <n v="0.48549419615467204"/>
    <n v="6.4570728088571379"/>
    <n v="1"/>
    <n v="367218.299999999"/>
    <n v="9708065.9000000004"/>
    <m/>
    <s v="70├ 80"/>
    <s v="TORA"/>
    <m/>
  </r>
  <r>
    <x v="0"/>
    <n v="45"/>
    <n v="1257"/>
    <x v="26"/>
    <x v="26"/>
    <n v="309"/>
    <x v="176"/>
    <n v="23"/>
    <n v="0.75981365606786289"/>
    <n v="12.232999862692591"/>
    <n v="1"/>
    <n v="367219.4"/>
    <n v="9708075.5999999903"/>
    <m/>
    <s v="90├ 100"/>
    <s v="TORA"/>
    <m/>
  </r>
  <r>
    <x v="0"/>
    <n v="45"/>
    <n v="1258"/>
    <x v="29"/>
    <x v="29"/>
    <n v="420"/>
    <x v="103"/>
    <n v="20"/>
    <n v="1.4037465980705166"/>
    <n v="19.652452372987231"/>
    <n v="2"/>
    <n v="367213.9"/>
    <n v="9708076.5"/>
    <m/>
    <s v="130├ 140"/>
    <s v="TORA"/>
    <m/>
  </r>
  <r>
    <x v="0"/>
    <n v="45"/>
    <n v="1259"/>
    <x v="5"/>
    <x v="5"/>
    <n v="337"/>
    <x v="252"/>
    <n v="18"/>
    <n v="0.90375338660017313"/>
    <n v="11.38729267116218"/>
    <n v="1"/>
    <n v="367211.9"/>
    <n v="9708082.1999999899"/>
    <m/>
    <s v="100├ 110"/>
    <s v="TORA"/>
    <m/>
  </r>
  <r>
    <x v="0"/>
    <n v="45"/>
    <n v="1260"/>
    <x v="29"/>
    <x v="29"/>
    <n v="222"/>
    <x v="6"/>
    <n v="17"/>
    <n v="0.39218961076704845"/>
    <n v="4.6670563681278763"/>
    <n v="1"/>
    <n v="367192.09999999899"/>
    <n v="9708089.0999999903"/>
    <m/>
    <s v="70├ 80"/>
    <s v="TORA"/>
    <m/>
  </r>
  <r>
    <x v="0"/>
    <n v="45"/>
    <n v="1261"/>
    <x v="29"/>
    <x v="29"/>
    <n v="216"/>
    <x v="116"/>
    <n v="18"/>
    <n v="0.37127665124477338"/>
    <n v="4.6780858056841446"/>
    <n v="1"/>
    <n v="367189"/>
    <n v="9708085.0999999903"/>
    <m/>
    <s v="60├ 70"/>
    <s v="TORA"/>
    <m/>
  </r>
  <r>
    <x v="0"/>
    <n v="45"/>
    <n v="1262"/>
    <x v="2"/>
    <x v="2"/>
    <n v="145"/>
    <x v="112"/>
    <n v="14"/>
    <n v="0.16731163392535497"/>
    <n v="1.6396540124684784"/>
    <n v="1"/>
    <n v="367129.799999999"/>
    <n v="9708131.0999999903"/>
    <m/>
    <s v="40├ 50"/>
    <s v="TORETE"/>
    <m/>
  </r>
  <r>
    <x v="0"/>
    <n v="45"/>
    <n v="1263"/>
    <x v="78"/>
    <x v="78"/>
    <n v="168"/>
    <x v="45"/>
    <n v="14"/>
    <n v="0.22459945569128273"/>
    <n v="2.2010746657745708"/>
    <n v="2"/>
    <n v="367129.5"/>
    <n v="9708134"/>
    <m/>
    <s v="50├ 60"/>
    <s v="TORA"/>
    <m/>
  </r>
  <r>
    <x v="0"/>
    <n v="45"/>
    <n v="1264"/>
    <x v="19"/>
    <x v="19"/>
    <n v="243"/>
    <x v="105"/>
    <n v="17"/>
    <n v="0.46989701173166643"/>
    <n v="5.5917744396068301"/>
    <n v="2"/>
    <n v="367138.4"/>
    <n v="9708163.5999999903"/>
    <m/>
    <s v="70├ 80"/>
    <s v="TORA"/>
    <m/>
  </r>
  <r>
    <x v="0"/>
    <n v="45"/>
    <n v="1265"/>
    <x v="30"/>
    <x v="30"/>
    <n v="325"/>
    <x v="107"/>
    <n v="20"/>
    <n v="0.84053704320407219"/>
    <n v="11.767518604857012"/>
    <n v="1"/>
    <n v="367136.9"/>
    <n v="9708165"/>
    <m/>
    <s v="100├ 110"/>
    <s v="TORA"/>
    <m/>
  </r>
  <r>
    <x v="0"/>
    <n v="45"/>
    <n v="1266"/>
    <x v="15"/>
    <x v="15"/>
    <n v="150"/>
    <x v="37"/>
    <n v="17"/>
    <n v="0.17904931097838223"/>
    <n v="2.1306868006427484"/>
    <n v="1"/>
    <n v="367136.799999999"/>
    <n v="9708169.4000000004"/>
    <m/>
    <s v="40├ 50"/>
    <s v="TORETE"/>
    <m/>
  </r>
  <r>
    <x v="0"/>
    <n v="45"/>
    <n v="1267"/>
    <x v="26"/>
    <x v="26"/>
    <n v="233"/>
    <x v="81"/>
    <n v="23"/>
    <n v="0.43201813527579536"/>
    <n v="6.9554919779403042"/>
    <n v="2"/>
    <n v="367125.59999999899"/>
    <n v="9708179.3000000007"/>
    <m/>
    <s v="70├ 80"/>
    <s v="TORA"/>
    <m/>
  </r>
  <r>
    <x v="0"/>
    <n v="45"/>
    <n v="1268"/>
    <x v="19"/>
    <x v="19"/>
    <n v="193"/>
    <x v="60"/>
    <n v="14"/>
    <n v="0.29641812376150045"/>
    <n v="2.9048976128627038"/>
    <n v="1"/>
    <n v="367114.7"/>
    <n v="9708160.5999999903"/>
    <m/>
    <s v="60├ 70"/>
    <s v="TORA"/>
    <m/>
  </r>
  <r>
    <x v="0"/>
    <n v="45"/>
    <n v="1269"/>
    <x v="39"/>
    <x v="39"/>
    <n v="238"/>
    <x v="125"/>
    <n v="20"/>
    <n v="0.45075862982486603"/>
    <n v="6.3106208175481244"/>
    <n v="1"/>
    <n v="367057.299999999"/>
    <n v="9708208.9000000004"/>
    <m/>
    <s v="70├ 80"/>
    <s v="TORA"/>
    <m/>
  </r>
  <r>
    <x v="0"/>
    <n v="45"/>
    <n v="1270"/>
    <x v="26"/>
    <x v="26"/>
    <n v="160"/>
    <x v="1"/>
    <n v="18"/>
    <n v="0.20371832715762608"/>
    <n v="2.5668509221860885"/>
    <n v="1"/>
    <n v="366966.299999999"/>
    <n v="9708300.5"/>
    <m/>
    <s v="50├ 60"/>
    <s v="TORA"/>
    <m/>
  </r>
  <r>
    <x v="0"/>
    <n v="45"/>
    <n v="1271"/>
    <x v="30"/>
    <x v="30"/>
    <n v="172"/>
    <x v="58"/>
    <n v="15"/>
    <n v="0.23542199182153159"/>
    <n v="2.4719309141260815"/>
    <n v="1"/>
    <n v="366964.5"/>
    <n v="9708304.6999999899"/>
    <m/>
    <s v="50├ 60"/>
    <s v="TORA"/>
    <m/>
  </r>
  <r>
    <x v="0"/>
    <n v="45"/>
    <n v="1272"/>
    <x v="5"/>
    <x v="5"/>
    <n v="135"/>
    <x v="25"/>
    <n v="12"/>
    <n v="0.14502994189248961"/>
    <n v="1.2182515118969126"/>
    <n v="2"/>
    <n v="366969.4"/>
    <n v="9708311.0999999903"/>
    <m/>
    <s v="40├ 50"/>
    <s v="TORETE"/>
    <m/>
  </r>
  <r>
    <x v="0"/>
    <n v="45"/>
    <n v="1273"/>
    <x v="3"/>
    <x v="3"/>
    <n v="150"/>
    <x v="37"/>
    <n v="11"/>
    <n v="0.17904931097838223"/>
    <n v="1.3786796945335431"/>
    <n v="2"/>
    <n v="366937.9"/>
    <n v="9708349.1999999899"/>
    <m/>
    <s v="40├ 50"/>
    <s v="TORETE"/>
    <m/>
  </r>
  <r>
    <x v="0"/>
    <n v="45"/>
    <n v="1274"/>
    <x v="5"/>
    <x v="5"/>
    <n v="238"/>
    <x v="125"/>
    <n v="16"/>
    <n v="0.45075862982486603"/>
    <n v="5.048496654038499"/>
    <n v="1"/>
    <n v="366915.2"/>
    <n v="9708332.4000000004"/>
    <m/>
    <s v="70├ 80"/>
    <s v="TORA"/>
    <m/>
  </r>
  <r>
    <x v="0"/>
    <n v="45"/>
    <n v="1275"/>
    <x v="5"/>
    <x v="5"/>
    <n v="173"/>
    <x v="100"/>
    <n v="13"/>
    <n v="0.23816741458986682"/>
    <n v="2.1673234727677877"/>
    <n v="2"/>
    <n v="366904.299999999"/>
    <n v="9708324.6999999899"/>
    <m/>
    <s v="50├ 60"/>
    <s v="TORA"/>
    <m/>
  </r>
  <r>
    <x v="0"/>
    <n v="45"/>
    <n v="1276"/>
    <x v="39"/>
    <x v="39"/>
    <n v="257"/>
    <x v="164"/>
    <n v="20"/>
    <n v="0.52560124181382972"/>
    <n v="7.3584173853936159"/>
    <n v="1"/>
    <n v="366881.5"/>
    <n v="9708340.9000000004"/>
    <m/>
    <s v="80├ 90"/>
    <s v="TORA"/>
    <m/>
  </r>
  <r>
    <x v="0"/>
    <n v="45"/>
    <n v="1277"/>
    <x v="30"/>
    <x v="30"/>
    <n v="400"/>
    <x v="48"/>
    <n v="20"/>
    <n v="1.2732395447351625"/>
    <n v="17.825353626292273"/>
    <n v="1"/>
    <n v="366894.59999999899"/>
    <n v="9708369.5"/>
    <m/>
    <s v="120├ 130"/>
    <s v="TORA"/>
    <m/>
  </r>
  <r>
    <x v="0"/>
    <n v="45"/>
    <n v="1278"/>
    <x v="19"/>
    <x v="19"/>
    <n v="186"/>
    <x v="24"/>
    <n v="12"/>
    <n v="0.27530622056036053"/>
    <n v="2.3125722527070285"/>
    <n v="1"/>
    <n v="366890.9"/>
    <n v="9708372.8000000007"/>
    <m/>
    <s v="50├ 60"/>
    <s v="TORA"/>
    <m/>
  </r>
  <r>
    <x v="0"/>
    <n v="45"/>
    <n v="1279"/>
    <x v="26"/>
    <x v="26"/>
    <n v="197"/>
    <x v="202"/>
    <n v="17"/>
    <n v="0.30883220932266825"/>
    <n v="3.6751032909397519"/>
    <n v="1"/>
    <n v="366880.5"/>
    <n v="9708359.3000000007"/>
    <m/>
    <s v="60├ 70"/>
    <s v="TORA"/>
    <m/>
  </r>
  <r>
    <x v="0"/>
    <n v="45"/>
    <n v="1280"/>
    <x v="47"/>
    <x v="47"/>
    <n v="187"/>
    <x v="63"/>
    <n v="17"/>
    <n v="0.27827446024902436"/>
    <n v="3.3114660769633897"/>
    <n v="1"/>
    <n v="366879.9"/>
    <n v="9708379.9000000004"/>
    <m/>
    <s v="50├ 60"/>
    <s v="TORA"/>
    <m/>
  </r>
  <r>
    <x v="0"/>
    <n v="45"/>
    <n v="1281"/>
    <x v="5"/>
    <x v="5"/>
    <n v="209"/>
    <x v="140"/>
    <n v="16"/>
    <n v="0.34760235345985407"/>
    <n v="3.8931463587503652"/>
    <n v="1"/>
    <n v="366873.09999999899"/>
    <n v="9708379.1999999899"/>
    <m/>
    <s v="60├ 70"/>
    <s v="TORA"/>
    <m/>
  </r>
  <r>
    <x v="0"/>
    <n v="45"/>
    <n v="1282"/>
    <x v="5"/>
    <x v="5"/>
    <n v="163"/>
    <x v="237"/>
    <n v="15"/>
    <n v="0.21142938415042836"/>
    <n v="2.2200085335794979"/>
    <n v="2"/>
    <n v="366850.2"/>
    <n v="9708382.1999999899"/>
    <m/>
    <s v="50├ 60"/>
    <s v="TORA"/>
    <m/>
  </r>
  <r>
    <x v="0"/>
    <n v="45"/>
    <n v="1283"/>
    <x v="3"/>
    <x v="3"/>
    <n v="175"/>
    <x v="13"/>
    <n v="14"/>
    <n v="0.24370600660946476"/>
    <n v="2.3883188647727547"/>
    <n v="2"/>
    <n v="366834.5"/>
    <n v="9708442.9000000004"/>
    <m/>
    <s v="50├ 60"/>
    <s v="TORA"/>
    <m/>
  </r>
  <r>
    <x v="0"/>
    <n v="45"/>
    <n v="1284"/>
    <x v="5"/>
    <x v="5"/>
    <n v="308"/>
    <x v="32"/>
    <n v="16"/>
    <n v="0.75490372607347789"/>
    <n v="8.4549217320229513"/>
    <n v="1"/>
    <n v="366809.799999999"/>
    <n v="9708431.4000000004"/>
    <m/>
    <s v="90├ 100"/>
    <s v="TORA"/>
    <m/>
  </r>
  <r>
    <x v="0"/>
    <n v="45"/>
    <n v="1285"/>
    <x v="26"/>
    <x v="26"/>
    <n v="233"/>
    <x v="81"/>
    <n v="23"/>
    <n v="0.43201813527579536"/>
    <n v="6.9554919779403042"/>
    <n v="1"/>
    <n v="366810.59999999899"/>
    <n v="9708436.8000000007"/>
    <m/>
    <s v="70├ 80"/>
    <s v="TORA"/>
    <m/>
  </r>
  <r>
    <x v="0"/>
    <n v="45"/>
    <n v="1286"/>
    <x v="41"/>
    <x v="41"/>
    <n v="155"/>
    <x v="67"/>
    <n v="15"/>
    <n v="0.19118487538913922"/>
    <n v="2.0074411915859618"/>
    <n v="1"/>
    <n v="366797.799999999"/>
    <n v="9708438.3000000007"/>
    <m/>
    <s v="40├ 50"/>
    <s v="TORETE"/>
    <m/>
  </r>
  <r>
    <x v="0"/>
    <n v="45"/>
    <n v="1287"/>
    <x v="15"/>
    <x v="15"/>
    <n v="130"/>
    <x v="0"/>
    <n v="15"/>
    <n v="0.13448592691265157"/>
    <n v="1.4121022325828414"/>
    <n v="1"/>
    <n v="366794.4"/>
    <n v="9708437.1999999899"/>
    <m/>
    <s v="40├ 50"/>
    <s v="TORETE"/>
    <m/>
  </r>
  <r>
    <x v="0"/>
    <n v="45"/>
    <n v="1288"/>
    <x v="41"/>
    <x v="41"/>
    <n v="145"/>
    <x v="112"/>
    <n v="12"/>
    <n v="0.16731163392535497"/>
    <n v="1.4054177249729818"/>
    <n v="1"/>
    <n v="366798"/>
    <n v="9708443.4000000004"/>
    <m/>
    <s v="40├ 50"/>
    <s v="TORETE"/>
    <m/>
  </r>
  <r>
    <x v="0"/>
    <n v="45"/>
    <n v="1289"/>
    <x v="53"/>
    <x v="53"/>
    <n v="226"/>
    <x v="213"/>
    <n v="20"/>
    <n v="0.40644989366808243"/>
    <n v="5.690298511353153"/>
    <n v="1"/>
    <n v="366805.9"/>
    <n v="9708453.8000000007"/>
    <m/>
    <s v="70├ 80"/>
    <s v="TORA"/>
    <m/>
  </r>
  <r>
    <x v="0"/>
    <n v="45"/>
    <n v="1290"/>
    <x v="11"/>
    <x v="11"/>
    <n v="167"/>
    <x v="102"/>
    <n v="18"/>
    <n v="0.2219336103944935"/>
    <n v="2.7963634909706179"/>
    <n v="1"/>
    <n v="366829.799999999"/>
    <n v="9708437.8000000007"/>
    <m/>
    <s v="50├ 60"/>
    <s v="TORA"/>
    <m/>
  </r>
  <r>
    <x v="0"/>
    <n v="45"/>
    <n v="1291"/>
    <x v="5"/>
    <x v="5"/>
    <n v="248"/>
    <x v="117"/>
    <n v="16"/>
    <n v="0.48943328099619665"/>
    <n v="5.4816527471574021"/>
    <n v="1"/>
    <n v="366828.299999999"/>
    <n v="9708442"/>
    <m/>
    <s v="70├ 80"/>
    <s v="TORA"/>
    <m/>
  </r>
  <r>
    <x v="0"/>
    <n v="45"/>
    <n v="1292"/>
    <x v="3"/>
    <x v="3"/>
    <n v="170"/>
    <x v="12"/>
    <n v="13"/>
    <n v="0.2299788927677888"/>
    <n v="2.0928079241868782"/>
    <n v="1"/>
    <n v="366829.299999999"/>
    <n v="9708447.5"/>
    <m/>
    <s v="50├ 60"/>
    <s v="TORA"/>
    <m/>
  </r>
  <r>
    <x v="0"/>
    <n v="45"/>
    <n v="1293"/>
    <x v="26"/>
    <x v="26"/>
    <n v="142"/>
    <x v="19"/>
    <n v="18"/>
    <n v="0.16046001362524887"/>
    <n v="2.0217961716781359"/>
    <n v="1"/>
    <n v="366812.799999999"/>
    <n v="9708459.3000000007"/>
    <m/>
    <s v="40├ 50"/>
    <s v="TORETE"/>
    <m/>
  </r>
  <r>
    <x v="0"/>
    <n v="45"/>
    <n v="1294"/>
    <x v="63"/>
    <x v="63"/>
    <n v="205"/>
    <x v="162"/>
    <n v="18"/>
    <n v="0.33442432417184514"/>
    <n v="4.2137464845652488"/>
    <n v="1"/>
    <n v="366790.5"/>
    <n v="9708450.0999999903"/>
    <m/>
    <s v="60├ 70"/>
    <s v="TORA"/>
    <m/>
  </r>
  <r>
    <x v="0"/>
    <n v="45"/>
    <n v="1295"/>
    <x v="1"/>
    <x v="1"/>
    <n v="187"/>
    <x v="63"/>
    <n v="15"/>
    <n v="0.27827446024902436"/>
    <n v="2.9218818326147558"/>
    <n v="1"/>
    <n v="366783.09999999899"/>
    <n v="9708440.5"/>
    <m/>
    <s v="50├ 60"/>
    <s v="TORA"/>
    <m/>
  </r>
  <r>
    <x v="0"/>
    <n v="45"/>
    <n v="1296"/>
    <x v="19"/>
    <x v="19"/>
    <n v="268"/>
    <x v="243"/>
    <n v="20"/>
    <n v="0.57155723163161454"/>
    <n v="8.0018012428426033"/>
    <n v="1"/>
    <n v="366777"/>
    <n v="9708432.5"/>
    <m/>
    <s v="80├ 90"/>
    <s v="TORA"/>
    <m/>
  </r>
  <r>
    <x v="0"/>
    <n v="46"/>
    <n v="1297"/>
    <x v="23"/>
    <x v="23"/>
    <n v="235"/>
    <x v="165"/>
    <n v="20"/>
    <n v="0.43946658661249605"/>
    <n v="6.1525322125749433"/>
    <n v="1"/>
    <n v="366778.59999999899"/>
    <n v="9708423.5"/>
    <m/>
    <s v="70├ 80"/>
    <s v="TORA"/>
    <m/>
  </r>
  <r>
    <x v="0"/>
    <n v="46"/>
    <n v="1298"/>
    <x v="39"/>
    <x v="39"/>
    <n v="137"/>
    <x v="26"/>
    <n v="18"/>
    <n v="0.14935895634458918"/>
    <n v="1.8819228499418235"/>
    <n v="1"/>
    <n v="366780.9"/>
    <n v="9708421.5"/>
    <m/>
    <s v="40├ 50"/>
    <s v="TORETE"/>
    <m/>
  </r>
  <r>
    <x v="0"/>
    <n v="46"/>
    <n v="1299"/>
    <x v="15"/>
    <x v="15"/>
    <n v="315"/>
    <x v="133"/>
    <n v="22"/>
    <n v="0.78960746141466576"/>
    <n v="12.159954905785852"/>
    <n v="1"/>
    <n v="366784.59999999899"/>
    <n v="9708418.1999999899"/>
    <m/>
    <s v="100├ 110"/>
    <s v="TORA"/>
    <m/>
  </r>
  <r>
    <x v="0"/>
    <n v="46"/>
    <n v="1300"/>
    <x v="32"/>
    <x v="32"/>
    <n v="213"/>
    <x v="151"/>
    <n v="15"/>
    <n v="0.36103503065681003"/>
    <n v="3.7908678218965051"/>
    <n v="1"/>
    <n v="366769.59999999899"/>
    <n v="9708395.3000000007"/>
    <m/>
    <s v="60├ 70"/>
    <s v="TORA"/>
    <m/>
  </r>
  <r>
    <x v="0"/>
    <n v="46"/>
    <n v="1301"/>
    <x v="39"/>
    <x v="39"/>
    <n v="208"/>
    <x v="113"/>
    <n v="20"/>
    <n v="0.34428397289638796"/>
    <n v="4.8199756205494309"/>
    <n v="1"/>
    <n v="366764"/>
    <n v="9708385.3000000007"/>
    <m/>
    <s v="60├ 70"/>
    <s v="TORA"/>
    <m/>
  </r>
  <r>
    <x v="0"/>
    <n v="46"/>
    <n v="1302"/>
    <x v="23"/>
    <x v="23"/>
    <n v="245"/>
    <x v="89"/>
    <n v="14"/>
    <n v="0.47766377295455087"/>
    <n v="4.6811049749545983"/>
    <n v="2"/>
    <n v="366762.799999999"/>
    <n v="9708383.6999999899"/>
    <m/>
    <s v="70├ 80"/>
    <s v="TORA"/>
    <m/>
  </r>
  <r>
    <x v="0"/>
    <n v="46"/>
    <n v="1303"/>
    <x v="19"/>
    <x v="19"/>
    <n v="164"/>
    <x v="251"/>
    <n v="15"/>
    <n v="0.21403156746998089"/>
    <n v="2.247331458434799"/>
    <n v="1"/>
    <n v="366785.4"/>
    <n v="9708402.6999999899"/>
    <m/>
    <s v="50├ 60"/>
    <s v="TORA"/>
    <m/>
  </r>
  <r>
    <x v="0"/>
    <n v="46"/>
    <n v="1304"/>
    <x v="24"/>
    <x v="24"/>
    <n v="178"/>
    <x v="170"/>
    <n v="18"/>
    <n v="0.2521332608461806"/>
    <n v="3.1768790866618755"/>
    <n v="1"/>
    <n v="366789.299999999"/>
    <n v="9708404.5999999903"/>
    <m/>
    <s v="50├ 60"/>
    <s v="TORA"/>
    <m/>
  </r>
  <r>
    <x v="0"/>
    <n v="46"/>
    <n v="1305"/>
    <x v="19"/>
    <x v="19"/>
    <n v="200"/>
    <x v="14"/>
    <n v="18"/>
    <n v="0.31830988618379064"/>
    <n v="4.0107045659157619"/>
    <n v="1"/>
    <n v="366798.4"/>
    <n v="9708403.3000000007"/>
    <m/>
    <s v="60├ 70"/>
    <s v="TORA"/>
    <m/>
  </r>
  <r>
    <x v="0"/>
    <n v="46"/>
    <n v="1306"/>
    <x v="26"/>
    <x v="26"/>
    <n v="160"/>
    <x v="1"/>
    <n v="15"/>
    <n v="0.20371832715762608"/>
    <n v="2.1390424351550736"/>
    <n v="1"/>
    <n v="366795.09999999899"/>
    <n v="9708379.3000000007"/>
    <m/>
    <s v="50├ 60"/>
    <s v="TORA"/>
    <m/>
  </r>
  <r>
    <x v="0"/>
    <n v="46"/>
    <n v="1307"/>
    <x v="8"/>
    <x v="8"/>
    <n v="227"/>
    <x v="27"/>
    <n v="18"/>
    <n v="0.41005475312911377"/>
    <n v="5.1666898894268334"/>
    <n v="1"/>
    <n v="366789.59999999899"/>
    <n v="9708372.0999999903"/>
    <m/>
    <s v="70├ 80"/>
    <s v="TORA"/>
    <m/>
  </r>
  <r>
    <x v="0"/>
    <n v="46"/>
    <n v="1308"/>
    <x v="5"/>
    <x v="5"/>
    <n v="248"/>
    <x v="117"/>
    <n v="15"/>
    <n v="0.48943328099619665"/>
    <n v="5.1390494504600639"/>
    <n v="1"/>
    <n v="366938.09999999899"/>
    <n v="9708249.0999999903"/>
    <m/>
    <s v="70├ 80"/>
    <s v="TORA"/>
    <m/>
  </r>
  <r>
    <x v="0"/>
    <n v="46"/>
    <n v="1309"/>
    <x v="5"/>
    <x v="5"/>
    <n v="227"/>
    <x v="27"/>
    <n v="15"/>
    <n v="0.41005475312911377"/>
    <n v="4.3055749078556946"/>
    <n v="1"/>
    <n v="366944.59999999899"/>
    <n v="9708237.9000000004"/>
    <m/>
    <s v="70├ 80"/>
    <s v="TORA"/>
    <m/>
  </r>
  <r>
    <x v="0"/>
    <n v="46"/>
    <n v="1310"/>
    <x v="26"/>
    <x v="26"/>
    <n v="143"/>
    <x v="15"/>
    <n v="14"/>
    <n v="0.1627279715643084"/>
    <n v="1.5947341213302222"/>
    <n v="1"/>
    <n v="366954"/>
    <n v="9708222.5999999903"/>
    <m/>
    <s v="40├ 50"/>
    <s v="TORETE"/>
    <m/>
  </r>
  <r>
    <x v="0"/>
    <n v="46"/>
    <n v="1311"/>
    <x v="19"/>
    <x v="19"/>
    <n v="219"/>
    <x v="238"/>
    <n v="13"/>
    <n v="0.38166151128151965"/>
    <n v="3.4731197526618289"/>
    <n v="2"/>
    <n v="366996.2"/>
    <n v="9708203.8000000007"/>
    <m/>
    <s v="60├ 70"/>
    <s v="TORA"/>
    <m/>
  </r>
  <r>
    <x v="0"/>
    <n v="46"/>
    <n v="1312"/>
    <x v="5"/>
    <x v="5"/>
    <n v="348"/>
    <x v="108"/>
    <n v="17"/>
    <n v="0.96371501141004479"/>
    <n v="11.468208635779533"/>
    <n v="1"/>
    <n v="366990.9"/>
    <n v="9708172.3000000007"/>
    <m/>
    <s v="110├ 120"/>
    <s v="TORA"/>
    <m/>
  </r>
  <r>
    <x v="0"/>
    <n v="46"/>
    <n v="1313"/>
    <x v="26"/>
    <x v="26"/>
    <n v="142"/>
    <x v="19"/>
    <n v="15"/>
    <n v="0.16046001362524887"/>
    <n v="1.6848301430651129"/>
    <n v="1"/>
    <n v="367001.5"/>
    <n v="9708169.5999999903"/>
    <m/>
    <s v="40├ 50"/>
    <s v="TORETE"/>
    <m/>
  </r>
  <r>
    <x v="0"/>
    <n v="46"/>
    <n v="1314"/>
    <x v="26"/>
    <x v="26"/>
    <n v="173"/>
    <x v="100"/>
    <n v="20"/>
    <n v="0.23816741458986682"/>
    <n v="3.3343438042581353"/>
    <n v="1"/>
    <n v="367022.5"/>
    <n v="9708151"/>
    <m/>
    <s v="50├ 60"/>
    <s v="TORA"/>
    <m/>
  </r>
  <r>
    <x v="0"/>
    <n v="46"/>
    <n v="1315"/>
    <x v="26"/>
    <x v="26"/>
    <n v="208"/>
    <x v="113"/>
    <n v="20"/>
    <n v="0.34428397289638796"/>
    <n v="4.8199756205494309"/>
    <n v="1"/>
    <n v="367037.7"/>
    <n v="9708134.8000000007"/>
    <m/>
    <s v="60├ 70"/>
    <s v="TORA"/>
    <m/>
  </r>
  <r>
    <x v="0"/>
    <n v="46"/>
    <n v="1316"/>
    <x v="10"/>
    <x v="10"/>
    <n v="250"/>
    <x v="46"/>
    <n v="23"/>
    <n v="0.49735919716217297"/>
    <n v="8.0074830743109846"/>
    <n v="1"/>
    <n v="367169.59999999899"/>
    <n v="9708021.5"/>
    <m/>
    <s v="70├ 80"/>
    <s v="TORA"/>
    <m/>
  </r>
  <r>
    <x v="0"/>
    <n v="46"/>
    <n v="1317"/>
    <x v="26"/>
    <x v="26"/>
    <n v="350"/>
    <x v="79"/>
    <n v="20"/>
    <n v="0.97482402643785904"/>
    <n v="13.647536370130027"/>
    <n v="1"/>
    <n v="367240.9"/>
    <n v="9707949.5"/>
    <m/>
    <s v="110├ 120"/>
    <s v="TORA"/>
    <m/>
  </r>
  <r>
    <x v="0"/>
    <n v="46"/>
    <n v="1318"/>
    <x v="5"/>
    <x v="5"/>
    <n v="178"/>
    <x v="170"/>
    <n v="13"/>
    <n v="0.2521332608461806"/>
    <n v="2.2944126737002435"/>
    <n v="1"/>
    <n v="367267.59999999899"/>
    <n v="9707935.1999999899"/>
    <m/>
    <s v="50├ 60"/>
    <s v="TORA"/>
    <m/>
  </r>
  <r>
    <x v="0"/>
    <n v="46"/>
    <n v="1319"/>
    <x v="26"/>
    <x v="26"/>
    <n v="157"/>
    <x v="166"/>
    <n v="18"/>
    <n v="0.19615050961360647"/>
    <n v="2.4714964211314414"/>
    <n v="1"/>
    <n v="367273.9"/>
    <n v="9707926.9000000004"/>
    <m/>
    <s v="40├ 50"/>
    <s v="TORETE"/>
    <m/>
  </r>
  <r>
    <x v="0"/>
    <n v="46"/>
    <n v="1320"/>
    <x v="11"/>
    <x v="11"/>
    <n v="227"/>
    <x v="27"/>
    <n v="19"/>
    <n v="0.41005475312911377"/>
    <n v="5.453728216617213"/>
    <n v="1"/>
    <n v="367289.5"/>
    <n v="9707935.8000000007"/>
    <m/>
    <s v="70├ 80"/>
    <s v="TORA"/>
    <m/>
  </r>
  <r>
    <x v="0"/>
    <n v="46"/>
    <n v="1321"/>
    <x v="19"/>
    <x v="19"/>
    <n v="322"/>
    <x v="77"/>
    <n v="18"/>
    <n v="0.82509105597700383"/>
    <n v="10.396147305310247"/>
    <n v="1"/>
    <n v="367292.59999999899"/>
    <n v="9707939.8000000007"/>
    <m/>
    <s v="100├ 110"/>
    <s v="TORA"/>
    <m/>
  </r>
  <r>
    <x v="0"/>
    <n v="46"/>
    <n v="1322"/>
    <x v="26"/>
    <x v="26"/>
    <n v="170"/>
    <x v="12"/>
    <n v="18"/>
    <n v="0.2299788927677888"/>
    <n v="2.8977340488741388"/>
    <n v="1"/>
    <n v="367343"/>
    <n v="9707898.6999999899"/>
    <m/>
    <s v="50├ 60"/>
    <s v="TORA"/>
    <m/>
  </r>
  <r>
    <x v="0"/>
    <n v="46"/>
    <n v="1323"/>
    <x v="41"/>
    <x v="41"/>
    <n v="130"/>
    <x v="0"/>
    <n v="14"/>
    <n v="0.13448592691265157"/>
    <n v="1.3179620837439854"/>
    <n v="2"/>
    <n v="367391.7"/>
    <n v="9707855.5"/>
    <m/>
    <s v="40├ 50"/>
    <s v="TORETE"/>
    <m/>
  </r>
  <r>
    <x v="0"/>
    <n v="46"/>
    <n v="1324"/>
    <x v="6"/>
    <x v="6"/>
    <n v="170"/>
    <x v="12"/>
    <n v="13"/>
    <n v="0.2299788927677888"/>
    <n v="2.0928079241868782"/>
    <n v="2"/>
    <n v="367380.09999999899"/>
    <n v="9707840.3000000007"/>
    <m/>
    <s v="50├ 60"/>
    <s v="TORA"/>
    <m/>
  </r>
  <r>
    <x v="0"/>
    <n v="46"/>
    <n v="1325"/>
    <x v="45"/>
    <x v="45"/>
    <n v="130"/>
    <x v="0"/>
    <n v="13"/>
    <n v="0.13448592691265157"/>
    <n v="1.2238219349051291"/>
    <n v="1"/>
    <n v="367405.2"/>
    <n v="9707843.5"/>
    <m/>
    <s v="40├ 50"/>
    <s v="TORETE"/>
    <m/>
  </r>
  <r>
    <x v="0"/>
    <n v="46"/>
    <n v="1326"/>
    <x v="21"/>
    <x v="21"/>
    <n v="143"/>
    <x v="15"/>
    <n v="15"/>
    <n v="0.1627279715643084"/>
    <n v="1.7086437014252382"/>
    <n v="1"/>
    <n v="367433.7"/>
    <n v="9707803.4000000004"/>
    <m/>
    <s v="40├ 50"/>
    <s v="TORETE"/>
    <m/>
  </r>
  <r>
    <x v="0"/>
    <n v="46"/>
    <n v="1327"/>
    <x v="26"/>
    <x v="26"/>
    <n v="235"/>
    <x v="165"/>
    <n v="20"/>
    <n v="0.43946658661249605"/>
    <n v="6.1525322125749433"/>
    <n v="1"/>
    <n v="367451.2"/>
    <n v="9707766"/>
    <m/>
    <s v="70├ 80"/>
    <s v="TORA"/>
    <m/>
  </r>
  <r>
    <x v="0"/>
    <n v="46"/>
    <n v="1328"/>
    <x v="38"/>
    <x v="38"/>
    <n v="183"/>
    <x v="127"/>
    <n v="14"/>
    <n v="0.26649699446022412"/>
    <n v="2.6116705457101963"/>
    <n v="2"/>
    <n v="367455.9"/>
    <n v="9707752.4000000004"/>
    <m/>
    <s v="50├ 60"/>
    <s v="TORA"/>
    <m/>
  </r>
  <r>
    <x v="0"/>
    <n v="46"/>
    <n v="1329"/>
    <x v="5"/>
    <x v="5"/>
    <n v="208"/>
    <x v="113"/>
    <n v="14"/>
    <n v="0.34428397289638796"/>
    <n v="3.373982934384602"/>
    <n v="1"/>
    <n v="367454.7"/>
    <n v="9707750.9000000004"/>
    <m/>
    <s v="60├ 70"/>
    <s v="TORA"/>
    <m/>
  </r>
  <r>
    <x v="0"/>
    <n v="46"/>
    <n v="1330"/>
    <x v="10"/>
    <x v="10"/>
    <n v="270"/>
    <x v="65"/>
    <n v="23"/>
    <n v="0.58011976756995842"/>
    <n v="9.3399282578763305"/>
    <n v="1"/>
    <n v="367468.7"/>
    <n v="9707747.8000000007"/>
    <m/>
    <s v="80├ 90"/>
    <s v="TORA"/>
    <m/>
  </r>
  <r>
    <x v="0"/>
    <n v="46"/>
    <n v="1331"/>
    <x v="53"/>
    <x v="53"/>
    <n v="315"/>
    <x v="133"/>
    <n v="19"/>
    <n v="0.78960746141466576"/>
    <n v="10.501779236815054"/>
    <n v="1"/>
    <n v="367473.59999999899"/>
    <n v="9707754.1999999899"/>
    <m/>
    <s v="100├ 110"/>
    <s v="TORA"/>
    <m/>
  </r>
  <r>
    <x v="0"/>
    <n v="46"/>
    <n v="1332"/>
    <x v="5"/>
    <x v="5"/>
    <n v="183"/>
    <x v="127"/>
    <n v="14"/>
    <n v="0.26649699446022412"/>
    <n v="2.6116705457101963"/>
    <n v="2"/>
    <n v="367481.59999999899"/>
    <n v="9707756.4000000004"/>
    <m/>
    <s v="50├ 60"/>
    <s v="TORA"/>
    <m/>
  </r>
  <r>
    <x v="0"/>
    <n v="46"/>
    <n v="1333"/>
    <x v="56"/>
    <x v="56"/>
    <n v="157"/>
    <x v="166"/>
    <n v="15"/>
    <n v="0.19615050961360647"/>
    <n v="2.0595803509428676"/>
    <n v="1"/>
    <n v="367505.62411605101"/>
    <n v="9707743.9451820105"/>
    <m/>
    <s v="40├ 50"/>
    <s v="TORETE"/>
    <m/>
  </r>
  <r>
    <x v="0"/>
    <n v="46"/>
    <n v="1334"/>
    <x v="19"/>
    <x v="19"/>
    <n v="300"/>
    <x v="9"/>
    <n v="14"/>
    <n v="0.7161972439135289"/>
    <n v="7.018732990352583"/>
    <n v="2"/>
    <n v="367493.57087531802"/>
    <n v="9707724.6599968392"/>
    <m/>
    <s v="90├ 100"/>
    <s v="TORA"/>
    <m/>
  </r>
  <r>
    <x v="0"/>
    <n v="47"/>
    <n v="1335"/>
    <x v="32"/>
    <x v="32"/>
    <n v="190"/>
    <x v="41"/>
    <n v="19"/>
    <n v="0.28727467228087106"/>
    <n v="3.8207531413355849"/>
    <n v="2"/>
    <n v="367473.9"/>
    <n v="9707719.4000000004"/>
    <m/>
    <s v="60├ 70"/>
    <s v="TORA"/>
    <m/>
  </r>
  <r>
    <x v="0"/>
    <n v="47"/>
    <n v="1336"/>
    <x v="5"/>
    <x v="5"/>
    <n v="201"/>
    <x v="203"/>
    <n v="18"/>
    <n v="0.32150094279278324"/>
    <n v="4.0509118791890684"/>
    <n v="1"/>
    <n v="367471.9"/>
    <n v="9707718.5"/>
    <m/>
    <s v="60├ 70"/>
    <s v="TORA"/>
    <m/>
  </r>
  <r>
    <x v="0"/>
    <n v="47"/>
    <n v="1337"/>
    <x v="47"/>
    <x v="47"/>
    <n v="202"/>
    <x v="28"/>
    <n v="20"/>
    <n v="0.3247079148960848"/>
    <n v="4.5459108085451865"/>
    <n v="1"/>
    <n v="367456.2"/>
    <n v="9707702.9000000004"/>
    <m/>
    <s v="60├ 70"/>
    <s v="TORA"/>
    <m/>
  </r>
  <r>
    <x v="0"/>
    <n v="47"/>
    <n v="1338"/>
    <x v="5"/>
    <x v="5"/>
    <n v="171"/>
    <x v="141"/>
    <n v="16"/>
    <n v="0.2326924845475056"/>
    <n v="2.6061558269320626"/>
    <n v="1"/>
    <n v="367444.9"/>
    <n v="9707706.1999999899"/>
    <m/>
    <s v="50├ 60"/>
    <s v="TORA"/>
    <m/>
  </r>
  <r>
    <x v="0"/>
    <n v="47"/>
    <n v="1339"/>
    <x v="26"/>
    <x v="26"/>
    <n v="150"/>
    <x v="37"/>
    <n v="21"/>
    <n v="0.17904931097838223"/>
    <n v="2.6320248713822187"/>
    <n v="1"/>
    <n v="367449.2"/>
    <n v="9707726.5999999903"/>
    <m/>
    <s v="40├ 50"/>
    <s v="TORETE"/>
    <m/>
  </r>
  <r>
    <x v="0"/>
    <n v="47"/>
    <n v="1340"/>
    <x v="1"/>
    <x v="1"/>
    <n v="152"/>
    <x v="35"/>
    <n v="17"/>
    <n v="0.18385579025975748"/>
    <n v="2.1878839040911138"/>
    <n v="1"/>
    <n v="367457.4"/>
    <n v="9707741"/>
    <m/>
    <s v="40├ 50"/>
    <s v="TORETE"/>
    <m/>
  </r>
  <r>
    <x v="0"/>
    <n v="47"/>
    <n v="1341"/>
    <x v="41"/>
    <x v="41"/>
    <n v="191"/>
    <x v="52"/>
    <n v="13"/>
    <n v="0.29030657394677167"/>
    <n v="2.641789822915622"/>
    <n v="1"/>
    <n v="367458"/>
    <n v="9707741.8000000007"/>
    <m/>
    <s v="60├ 70"/>
    <s v="TORA"/>
    <m/>
  </r>
  <r>
    <x v="0"/>
    <n v="47"/>
    <n v="1342"/>
    <x v="19"/>
    <x v="19"/>
    <n v="130"/>
    <x v="0"/>
    <n v="20"/>
    <n v="0.13448592691265157"/>
    <n v="1.8828029767771219"/>
    <n v="1"/>
    <n v="367442.299999999"/>
    <n v="9707755.8000000007"/>
    <m/>
    <s v="40├ 50"/>
    <s v="TORETE"/>
    <m/>
  </r>
  <r>
    <x v="0"/>
    <n v="47"/>
    <n v="1343"/>
    <x v="79"/>
    <x v="79"/>
    <n v="170"/>
    <x v="12"/>
    <n v="18"/>
    <n v="0.2299788927677888"/>
    <n v="2.8977340488741388"/>
    <n v="1"/>
    <n v="367437.9"/>
    <n v="9707758.3000000007"/>
    <m/>
    <s v="50├ 60"/>
    <s v="TORA"/>
    <m/>
  </r>
  <r>
    <x v="0"/>
    <n v="47"/>
    <n v="1344"/>
    <x v="39"/>
    <x v="39"/>
    <n v="413"/>
    <x v="250"/>
    <n v="23"/>
    <n v="1.3573449744120751"/>
    <n v="21.853254088034408"/>
    <n v="1"/>
    <n v="367433"/>
    <n v="9707760"/>
    <m/>
    <s v="130├ 140"/>
    <s v="TORA"/>
    <m/>
  </r>
  <r>
    <x v="0"/>
    <n v="47"/>
    <n v="1345"/>
    <x v="5"/>
    <x v="5"/>
    <n v="170"/>
    <x v="12"/>
    <n v="15"/>
    <n v="0.2299788927677888"/>
    <n v="2.4147783740617825"/>
    <n v="1"/>
    <n v="367425.4"/>
    <n v="9707746.4000000004"/>
    <m/>
    <s v="50├ 60"/>
    <s v="TORA"/>
    <m/>
  </r>
  <r>
    <x v="0"/>
    <n v="47"/>
    <n v="1346"/>
    <x v="49"/>
    <x v="49"/>
    <n v="300"/>
    <x v="9"/>
    <n v="18"/>
    <n v="0.7161972439135289"/>
    <n v="9.0240852733104635"/>
    <n v="1"/>
    <n v="367415.59999999899"/>
    <n v="9707733.5999999903"/>
    <m/>
    <s v="90├ 100"/>
    <s v="TORA"/>
    <m/>
  </r>
  <r>
    <x v="0"/>
    <n v="47"/>
    <n v="1347"/>
    <x v="5"/>
    <x v="5"/>
    <n v="196"/>
    <x v="84"/>
    <n v="16"/>
    <n v="0.30570481469091254"/>
    <n v="3.4238939245382203"/>
    <n v="1"/>
    <n v="367412.09999999899"/>
    <n v="9707734"/>
    <m/>
    <s v="60├ 70"/>
    <s v="TORA"/>
    <m/>
  </r>
  <r>
    <x v="0"/>
    <n v="47"/>
    <n v="1348"/>
    <x v="16"/>
    <x v="16"/>
    <n v="170"/>
    <x v="12"/>
    <n v="17"/>
    <n v="0.2299788927677888"/>
    <n v="2.7367488239366864"/>
    <n v="1"/>
    <n v="367393"/>
    <n v="9707776.5"/>
    <m/>
    <s v="50├ 60"/>
    <s v="TORA"/>
    <m/>
  </r>
  <r>
    <x v="0"/>
    <n v="47"/>
    <n v="1349"/>
    <x v="5"/>
    <x v="5"/>
    <n v="400"/>
    <x v="48"/>
    <n v="19"/>
    <n v="1.2732395447351625"/>
    <n v="16.93408594497766"/>
    <n v="1"/>
    <n v="367390"/>
    <n v="9707772.5"/>
    <m/>
    <s v="120├ 130"/>
    <s v="TORA"/>
    <m/>
  </r>
  <r>
    <x v="0"/>
    <n v="47"/>
    <n v="1350"/>
    <x v="53"/>
    <x v="53"/>
    <n v="260"/>
    <x v="159"/>
    <n v="19"/>
    <n v="0.53794370765060628"/>
    <n v="7.1546513117530628"/>
    <n v="2"/>
    <n v="367391.7"/>
    <n v="9707776.3000000007"/>
    <m/>
    <s v="80├ 90"/>
    <s v="TORA"/>
    <m/>
  </r>
  <r>
    <x v="0"/>
    <n v="47"/>
    <n v="1351"/>
    <x v="32"/>
    <x v="32"/>
    <n v="133"/>
    <x v="17"/>
    <n v="16"/>
    <n v="0.14076458941762685"/>
    <n v="1.5765634014774206"/>
    <n v="2"/>
    <n v="367383.299999999"/>
    <n v="9707785.0999999903"/>
    <m/>
    <s v="40├ 50"/>
    <s v="TORETE"/>
    <m/>
  </r>
  <r>
    <x v="0"/>
    <n v="47"/>
    <n v="1352"/>
    <x v="19"/>
    <x v="19"/>
    <n v="200"/>
    <x v="14"/>
    <n v="18"/>
    <n v="0.31830988618379064"/>
    <n v="4.0107045659157619"/>
    <n v="1"/>
    <n v="367377.2"/>
    <n v="9707777.0999999903"/>
    <m/>
    <s v="60├ 70"/>
    <s v="TORA"/>
    <m/>
  </r>
  <r>
    <x v="0"/>
    <n v="47"/>
    <n v="1353"/>
    <x v="26"/>
    <x v="26"/>
    <n v="195"/>
    <x v="253"/>
    <n v="25"/>
    <n v="0.30259333555346601"/>
    <n v="5.2953833721856549"/>
    <n v="1"/>
    <n v="367372.59999999899"/>
    <n v="9707774.5"/>
    <m/>
    <s v="60├ 70"/>
    <s v="TORA"/>
    <m/>
  </r>
  <r>
    <x v="0"/>
    <n v="47"/>
    <n v="1354"/>
    <x v="9"/>
    <x v="9"/>
    <n v="196"/>
    <x v="84"/>
    <n v="18"/>
    <n v="0.30570481469091254"/>
    <n v="3.8518806651054978"/>
    <n v="2"/>
    <n v="367354.5"/>
    <n v="9707785.3000000007"/>
    <m/>
    <s v="60├ 70"/>
    <s v="TORA"/>
    <m/>
  </r>
  <r>
    <x v="0"/>
    <n v="47"/>
    <n v="1355"/>
    <x v="5"/>
    <x v="5"/>
    <n v="200"/>
    <x v="14"/>
    <n v="18"/>
    <n v="0.31830988618379064"/>
    <n v="4.0107045659157619"/>
    <n v="2"/>
    <n v="367344.2"/>
    <n v="9707806.4000000004"/>
    <m/>
    <s v="60├ 70"/>
    <s v="TORA"/>
    <m/>
  </r>
  <r>
    <x v="0"/>
    <n v="47"/>
    <n v="1356"/>
    <x v="10"/>
    <x v="10"/>
    <n v="253"/>
    <x v="80"/>
    <n v="23"/>
    <n v="0.50936743761845638"/>
    <n v="8.2008157456571471"/>
    <n v="1"/>
    <n v="367349.7"/>
    <n v="9707813.5999999903"/>
    <m/>
    <s v="80├ 90"/>
    <s v="TORA"/>
    <m/>
  </r>
  <r>
    <x v="0"/>
    <n v="47"/>
    <n v="1357"/>
    <x v="17"/>
    <x v="17"/>
    <n v="160"/>
    <x v="1"/>
    <n v="20"/>
    <n v="0.20371832715762608"/>
    <n v="2.852056580206765"/>
    <n v="1"/>
    <n v="367350.299999999"/>
    <n v="9707814.4000000004"/>
    <m/>
    <s v="50├ 60"/>
    <s v="TORA"/>
    <m/>
  </r>
  <r>
    <x v="0"/>
    <n v="47"/>
    <n v="1358"/>
    <x v="5"/>
    <x v="5"/>
    <n v="206"/>
    <x v="122"/>
    <n v="17"/>
    <n v="0.33769495825238349"/>
    <n v="4.0185700032033633"/>
    <n v="1"/>
    <n v="367347.299999999"/>
    <n v="9707831.8000000007"/>
    <m/>
    <s v="60├ 70"/>
    <s v="TORA"/>
    <m/>
  </r>
  <r>
    <x v="0"/>
    <n v="47"/>
    <n v="1359"/>
    <x v="5"/>
    <x v="5"/>
    <n v="361"/>
    <x v="254"/>
    <n v="16"/>
    <n v="1.0370615669339447"/>
    <n v="11.61508954966018"/>
    <n v="1"/>
    <n v="367330.4"/>
    <n v="9707859"/>
    <m/>
    <s v="110├ 120"/>
    <s v="TORA"/>
    <m/>
  </r>
  <r>
    <x v="0"/>
    <n v="47"/>
    <n v="1360"/>
    <x v="5"/>
    <x v="5"/>
    <n v="300"/>
    <x v="9"/>
    <n v="18"/>
    <n v="0.7161972439135289"/>
    <n v="9.0240852733104635"/>
    <n v="1"/>
    <n v="367321.09999999899"/>
    <n v="9707855.0999999903"/>
    <m/>
    <s v="90├ 100"/>
    <s v="TORA"/>
    <m/>
  </r>
  <r>
    <x v="0"/>
    <n v="47"/>
    <n v="1361"/>
    <x v="5"/>
    <x v="5"/>
    <n v="204"/>
    <x v="138"/>
    <n v="20"/>
    <n v="0.33116960558561581"/>
    <n v="4.6363744781986211"/>
    <n v="1"/>
    <n v="367304"/>
    <n v="9707832.8000000007"/>
    <m/>
    <s v="60├ 70"/>
    <s v="TORA"/>
    <m/>
  </r>
  <r>
    <x v="0"/>
    <n v="47"/>
    <n v="1362"/>
    <x v="64"/>
    <x v="64"/>
    <n v="162"/>
    <x v="42"/>
    <n v="16"/>
    <n v="0.20884311632518512"/>
    <n v="2.3390429028420732"/>
    <n v="1"/>
    <n v="367270.09999999899"/>
    <n v="9707878.9000000004"/>
    <m/>
    <s v="50├ 60"/>
    <s v="TORA"/>
    <m/>
  </r>
  <r>
    <x v="0"/>
    <n v="47"/>
    <n v="1363"/>
    <x v="34"/>
    <x v="34"/>
    <n v="304"/>
    <x v="207"/>
    <n v="17"/>
    <n v="0.73542316103902994"/>
    <n v="8.7515356163644551"/>
    <n v="1"/>
    <n v="367257.9"/>
    <n v="9707911.6999999899"/>
    <m/>
    <s v="90├ 100"/>
    <s v="TORA"/>
    <m/>
  </r>
  <r>
    <x v="0"/>
    <n v="47"/>
    <n v="1364"/>
    <x v="22"/>
    <x v="22"/>
    <n v="281"/>
    <x v="235"/>
    <n v="25"/>
    <n v="0.62835167307395745"/>
    <n v="10.996154278794254"/>
    <n v="1"/>
    <n v="367263.4"/>
    <n v="9707918.9000000004"/>
    <m/>
    <s v="80├ 90"/>
    <s v="TORA"/>
    <m/>
  </r>
  <r>
    <x v="0"/>
    <n v="47"/>
    <n v="1365"/>
    <x v="15"/>
    <x v="15"/>
    <n v="169"/>
    <x v="146"/>
    <n v="20"/>
    <n v="0.22728121648238117"/>
    <n v="3.1819370307533359"/>
    <n v="1"/>
    <n v="367247.799999999"/>
    <n v="9707916.5999999903"/>
    <m/>
    <s v="50├ 60"/>
    <s v="TORA"/>
    <m/>
  </r>
  <r>
    <x v="0"/>
    <n v="47"/>
    <n v="1366"/>
    <x v="5"/>
    <x v="5"/>
    <n v="180"/>
    <x v="22"/>
    <n v="18"/>
    <n v="0.25783100780887047"/>
    <n v="3.2486706983917677"/>
    <n v="1"/>
    <n v="367200.299999999"/>
    <n v="9707935.5999999903"/>
    <m/>
    <s v="50├ 60"/>
    <s v="TORA"/>
    <m/>
  </r>
  <r>
    <x v="0"/>
    <n v="47"/>
    <n v="1367"/>
    <x v="33"/>
    <x v="33"/>
    <n v="230"/>
    <x v="40"/>
    <n v="17"/>
    <n v="0.42096482447806327"/>
    <n v="5.0094814112889523"/>
    <n v="1"/>
    <n v="367103"/>
    <n v="9708050.1999999899"/>
    <m/>
    <s v="70├ 80"/>
    <s v="TORA"/>
    <m/>
  </r>
  <r>
    <x v="0"/>
    <n v="47"/>
    <n v="1368"/>
    <x v="32"/>
    <x v="32"/>
    <n v="160"/>
    <x v="1"/>
    <n v="16"/>
    <n v="0.20371832715762608"/>
    <n v="2.2816452641654119"/>
    <n v="1"/>
    <n v="367102.59999999899"/>
    <n v="9708047.9000000004"/>
    <m/>
    <s v="50├ 60"/>
    <s v="TORA"/>
    <m/>
  </r>
  <r>
    <x v="0"/>
    <n v="47"/>
    <n v="1369"/>
    <x v="36"/>
    <x v="36"/>
    <n v="271"/>
    <x v="143"/>
    <n v="19"/>
    <n v="0.58442490878059439"/>
    <n v="7.7728512867819042"/>
    <n v="1"/>
    <n v="367101.09999999899"/>
    <n v="9708049.3000000007"/>
    <m/>
    <s v="80├ 90"/>
    <s v="TORA"/>
    <m/>
  </r>
  <r>
    <x v="0"/>
    <n v="47"/>
    <n v="1370"/>
    <x v="26"/>
    <x v="26"/>
    <n v="150"/>
    <x v="37"/>
    <n v="21"/>
    <n v="0.17904931097838223"/>
    <n v="2.6320248713822187"/>
    <n v="1"/>
    <n v="367086.09999999899"/>
    <n v="9708033.0999999903"/>
    <m/>
    <s v="40├ 50"/>
    <s v="TORETE"/>
    <m/>
  </r>
  <r>
    <x v="0"/>
    <n v="47"/>
    <n v="1371"/>
    <x v="54"/>
    <x v="54"/>
    <n v="200"/>
    <x v="14"/>
    <n v="18"/>
    <n v="0.31830988618379064"/>
    <n v="4.0107045659157619"/>
    <n v="2"/>
    <n v="367052.59999999899"/>
    <n v="9708068.1999999899"/>
    <m/>
    <s v="60├ 70"/>
    <s v="TORA"/>
    <m/>
  </r>
  <r>
    <x v="0"/>
    <n v="47"/>
    <n v="1372"/>
    <x v="5"/>
    <x v="5"/>
    <n v="400"/>
    <x v="48"/>
    <n v="17"/>
    <n v="1.2732395447351625"/>
    <n v="15.151550582348433"/>
    <n v="1"/>
    <n v="367060.9"/>
    <n v="9708082.3000000007"/>
    <m/>
    <s v="120├ 130"/>
    <s v="TORA"/>
    <m/>
  </r>
  <r>
    <x v="0"/>
    <n v="47"/>
    <n v="1373"/>
    <x v="19"/>
    <x v="19"/>
    <n v="182"/>
    <x v="97"/>
    <n v="16"/>
    <n v="0.26359241674879702"/>
    <n v="2.9522350675865265"/>
    <n v="1"/>
    <n v="367061.4"/>
    <n v="9708084.5"/>
    <m/>
    <s v="50├ 60"/>
    <s v="TORA"/>
    <m/>
  </r>
  <r>
    <x v="0"/>
    <n v="47"/>
    <n v="1374"/>
    <x v="31"/>
    <x v="31"/>
    <n v="212"/>
    <x v="49"/>
    <n v="18"/>
    <n v="0.35765298811610713"/>
    <n v="4.5064276502629497"/>
    <n v="2"/>
    <n v="367059.299999999"/>
    <n v="9708099.8000000007"/>
    <m/>
    <s v="60├ 70"/>
    <s v="TORA"/>
    <m/>
  </r>
  <r>
    <x v="0"/>
    <n v="47"/>
    <n v="1375"/>
    <x v="56"/>
    <x v="56"/>
    <n v="127"/>
    <x v="34"/>
    <n v="16"/>
    <n v="0.12835050385645899"/>
    <n v="1.4375256431923407"/>
    <n v="1"/>
    <n v="367017.7"/>
    <n v="9708126.0999999903"/>
    <m/>
    <s v="40├ 50"/>
    <s v="TORETE"/>
    <m/>
  </r>
  <r>
    <x v="0"/>
    <n v="47"/>
    <n v="1376"/>
    <x v="5"/>
    <x v="5"/>
    <n v="300"/>
    <x v="9"/>
    <n v="18"/>
    <n v="0.7161972439135289"/>
    <n v="9.0240852733104635"/>
    <n v="1"/>
    <n v="366990.4"/>
    <n v="9708167.6999999899"/>
    <m/>
    <s v="90├ 100"/>
    <s v="TORA"/>
    <m/>
  </r>
  <r>
    <x v="0"/>
    <n v="47"/>
    <n v="1377"/>
    <x v="5"/>
    <x v="5"/>
    <n v="298"/>
    <x v="228"/>
    <n v="17"/>
    <n v="0.70667977831663364"/>
    <n v="8.4094893619679389"/>
    <n v="1"/>
    <n v="366927.5"/>
    <n v="9708206.5999999903"/>
    <m/>
    <s v="90├ 100"/>
    <s v="TORA"/>
    <m/>
  </r>
  <r>
    <x v="0"/>
    <n v="47"/>
    <n v="1378"/>
    <x v="23"/>
    <x v="23"/>
    <n v="136"/>
    <x v="21"/>
    <n v="16"/>
    <n v="0.14718649137138479"/>
    <n v="1.6484887033595095"/>
    <n v="1"/>
    <n v="366922.09999999899"/>
    <n v="9708206.0999999903"/>
    <m/>
    <s v="40├ 50"/>
    <s v="TORETE"/>
    <m/>
  </r>
  <r>
    <x v="0"/>
    <n v="47"/>
    <n v="1379"/>
    <x v="19"/>
    <x v="19"/>
    <n v="201"/>
    <x v="203"/>
    <n v="20"/>
    <n v="0.32150094279278324"/>
    <n v="4.5010131990989652"/>
    <n v="1"/>
    <n v="366923.9"/>
    <n v="9708216.5999999903"/>
    <m/>
    <s v="60├ 70"/>
    <s v="TORA"/>
    <m/>
  </r>
  <r>
    <x v="0"/>
    <n v="47"/>
    <n v="1380"/>
    <x v="5"/>
    <x v="5"/>
    <n v="180"/>
    <x v="22"/>
    <n v="16"/>
    <n v="0.25783100780887047"/>
    <n v="2.887707287459349"/>
    <n v="1"/>
    <n v="366925.9"/>
    <n v="9708224.1999999899"/>
    <m/>
    <s v="50├ 60"/>
    <s v="TORA"/>
    <m/>
  </r>
  <r>
    <x v="0"/>
    <n v="47"/>
    <n v="1381"/>
    <x v="80"/>
    <x v="80"/>
    <n v="170"/>
    <x v="12"/>
    <n v="18"/>
    <n v="0.2299788927677888"/>
    <n v="2.8977340488741388"/>
    <n v="1"/>
    <n v="366917.5"/>
    <n v="9708218.1999999899"/>
    <m/>
    <s v="50├ 60"/>
    <s v="TORA"/>
    <m/>
  </r>
  <r>
    <x v="0"/>
    <n v="47"/>
    <n v="1382"/>
    <x v="23"/>
    <x v="23"/>
    <n v="176"/>
    <x v="124"/>
    <n v="20"/>
    <n v="0.24649917586072753"/>
    <n v="3.4509884620501849"/>
    <n v="1"/>
    <n v="366918.7"/>
    <n v="9708219.8000000007"/>
    <m/>
    <s v="50├ 60"/>
    <s v="TORA"/>
    <m/>
  </r>
  <r>
    <x v="0"/>
    <n v="47"/>
    <n v="1383"/>
    <x v="26"/>
    <x v="26"/>
    <n v="130"/>
    <x v="0"/>
    <n v="21"/>
    <n v="0.13448592691265157"/>
    <n v="1.9769431256159777"/>
    <n v="1"/>
    <n v="366924.09999999899"/>
    <n v="9708228.4000000004"/>
    <m/>
    <s v="40├ 50"/>
    <s v="TORETE"/>
    <m/>
  </r>
  <r>
    <x v="0"/>
    <n v="47"/>
    <n v="1384"/>
    <x v="7"/>
    <x v="7"/>
    <n v="206"/>
    <x v="122"/>
    <n v="20"/>
    <n v="0.33769495825238349"/>
    <n v="4.7277294155333687"/>
    <n v="2"/>
    <n v="366916.4"/>
    <n v="9708223.1999999899"/>
    <m/>
    <s v="60├ 70"/>
    <s v="TORA"/>
    <m/>
  </r>
  <r>
    <x v="0"/>
    <n v="47"/>
    <n v="1385"/>
    <x v="54"/>
    <x v="54"/>
    <n v="182"/>
    <x v="97"/>
    <n v="12"/>
    <n v="0.26359241674879702"/>
    <n v="2.2141763006898945"/>
    <n v="2"/>
    <n v="366910.59999999899"/>
    <n v="9708240.4000000004"/>
    <m/>
    <s v="50├ 60"/>
    <s v="TORA"/>
    <m/>
  </r>
  <r>
    <x v="0"/>
    <n v="47"/>
    <n v="1386"/>
    <x v="7"/>
    <x v="7"/>
    <n v="200"/>
    <x v="14"/>
    <n v="16"/>
    <n v="0.31830988618379064"/>
    <n v="3.565070725258455"/>
    <n v="3"/>
    <n v="366893.5"/>
    <n v="9708235"/>
    <m/>
    <s v="60├ 70"/>
    <s v="TORA"/>
    <m/>
  </r>
  <r>
    <x v="0"/>
    <n v="47"/>
    <n v="1387"/>
    <x v="19"/>
    <x v="19"/>
    <n v="314"/>
    <x v="106"/>
    <n v="16"/>
    <n v="0.78460203845442589"/>
    <n v="8.7875428306895689"/>
    <n v="2"/>
    <n v="366880.59999999899"/>
    <n v="9708218.3000000007"/>
    <m/>
    <s v="90├ 100"/>
    <s v="TORA"/>
    <m/>
  </r>
  <r>
    <x v="0"/>
    <n v="47"/>
    <n v="1388"/>
    <x v="5"/>
    <x v="5"/>
    <n v="215"/>
    <x v="18"/>
    <n v="17"/>
    <n v="0.36784686222114316"/>
    <n v="4.3773776604316037"/>
    <n v="1"/>
    <n v="366874.59999999899"/>
    <n v="9708217"/>
    <m/>
    <s v="60├ 70"/>
    <s v="TORA"/>
    <m/>
  </r>
  <r>
    <x v="0"/>
    <n v="47"/>
    <n v="1389"/>
    <x v="5"/>
    <x v="5"/>
    <n v="203"/>
    <x v="56"/>
    <n v="16"/>
    <n v="0.32793080249369577"/>
    <n v="3.6728249879293924"/>
    <n v="1"/>
    <n v="366848.4"/>
    <n v="9708246.9000000004"/>
    <m/>
    <s v="60├ 70"/>
    <s v="TORA"/>
    <m/>
  </r>
  <r>
    <x v="0"/>
    <n v="47"/>
    <n v="1390"/>
    <x v="63"/>
    <x v="63"/>
    <n v="160"/>
    <x v="1"/>
    <n v="18"/>
    <n v="0.20371832715762608"/>
    <n v="2.5668509221860885"/>
    <n v="1"/>
    <n v="366848.299999999"/>
    <n v="9708248.4000000004"/>
    <m/>
    <s v="50├ 60"/>
    <s v="TORA"/>
    <m/>
  </r>
  <r>
    <x v="0"/>
    <n v="47"/>
    <n v="1391"/>
    <x v="41"/>
    <x v="41"/>
    <n v="132"/>
    <x v="5"/>
    <n v="15"/>
    <n v="0.13865578642165921"/>
    <n v="1.4558857574274215"/>
    <n v="3"/>
    <n v="366853.799999999"/>
    <n v="9708255.5"/>
    <m/>
    <s v="40├ 50"/>
    <s v="TORETE"/>
    <m/>
  </r>
  <r>
    <x v="0"/>
    <n v="47"/>
    <n v="1392"/>
    <x v="5"/>
    <x v="5"/>
    <n v="203"/>
    <x v="56"/>
    <n v="16"/>
    <n v="0.32793080249369577"/>
    <n v="3.6728249879293924"/>
    <n v="1"/>
    <n v="366861.09999999899"/>
    <n v="9708265.0999999903"/>
    <m/>
    <s v="60├ 70"/>
    <s v="TORA"/>
    <m/>
  </r>
  <r>
    <x v="0"/>
    <n v="47"/>
    <n v="1393"/>
    <x v="15"/>
    <x v="15"/>
    <n v="404"/>
    <x v="255"/>
    <n v="24"/>
    <n v="1.2988316595843392"/>
    <n v="21.8203718810169"/>
    <n v="1"/>
    <n v="366866.59999999899"/>
    <n v="9708277.3000000007"/>
    <m/>
    <s v="120├ 130"/>
    <s v="TORA"/>
    <m/>
  </r>
  <r>
    <x v="0"/>
    <n v="47"/>
    <n v="1394"/>
    <x v="14"/>
    <x v="14"/>
    <n v="190"/>
    <x v="41"/>
    <n v="20"/>
    <n v="0.28727467228087106"/>
    <n v="4.021845411932194"/>
    <n v="1"/>
    <n v="366840.4"/>
    <n v="9708288.9000000004"/>
    <m/>
    <s v="60├ 70"/>
    <s v="TORA"/>
    <m/>
  </r>
  <r>
    <x v="0"/>
    <n v="47"/>
    <n v="1395"/>
    <x v="42"/>
    <x v="42"/>
    <n v="205"/>
    <x v="162"/>
    <n v="18"/>
    <n v="0.33442432417184514"/>
    <n v="4.2137464845652488"/>
    <n v="1"/>
    <n v="366826"/>
    <n v="9708273.5"/>
    <m/>
    <s v="60├ 70"/>
    <s v="TORA"/>
    <m/>
  </r>
  <r>
    <x v="0"/>
    <n v="47"/>
    <n v="1396"/>
    <x v="6"/>
    <x v="6"/>
    <n v="191"/>
    <x v="52"/>
    <n v="17"/>
    <n v="0.29030657394677167"/>
    <n v="3.4546482299665828"/>
    <n v="1"/>
    <n v="366821.5"/>
    <n v="9708270.9000000004"/>
    <m/>
    <s v="60├ 70"/>
    <s v="TORA"/>
    <m/>
  </r>
  <r>
    <x v="0"/>
    <n v="47"/>
    <n v="1397"/>
    <x v="26"/>
    <x v="26"/>
    <n v="189"/>
    <x v="256"/>
    <n v="20"/>
    <n v="0.28425868610927968"/>
    <n v="3.9796216055299154"/>
    <n v="1"/>
    <n v="366821.5"/>
    <n v="9708270.9000000004"/>
    <m/>
    <s v="60├ 70"/>
    <s v="TORA"/>
    <m/>
  </r>
  <r>
    <x v="0"/>
    <n v="47"/>
    <n v="1398"/>
    <x v="26"/>
    <x v="26"/>
    <n v="131"/>
    <x v="3"/>
    <n v="20"/>
    <n v="0.13656289892000079"/>
    <n v="1.9118805848800107"/>
    <n v="1"/>
    <n v="366816.2"/>
    <n v="9708268.9000000004"/>
    <m/>
    <s v="40├ 50"/>
    <s v="TORETE"/>
    <m/>
  </r>
  <r>
    <x v="0"/>
    <n v="47"/>
    <n v="1399"/>
    <x v="5"/>
    <x v="5"/>
    <n v="207"/>
    <x v="132"/>
    <n v="19"/>
    <n v="0.34098150782723119"/>
    <n v="4.535054054102174"/>
    <n v="1"/>
    <n v="366813.5"/>
    <n v="9708268.5999999903"/>
    <m/>
    <s v="60├ 70"/>
    <s v="TORA"/>
    <m/>
  </r>
  <r>
    <x v="0"/>
    <n v="47"/>
    <n v="1400"/>
    <x v="34"/>
    <x v="34"/>
    <n v="205"/>
    <x v="162"/>
    <n v="21"/>
    <n v="0.33442432417184514"/>
    <n v="4.9160375653261239"/>
    <n v="1"/>
    <n v="366795.9"/>
    <n v="9708280.1999999899"/>
    <m/>
    <s v="60├ 70"/>
    <s v="TORA"/>
    <m/>
  </r>
  <r>
    <x v="0"/>
    <n v="47"/>
    <n v="1401"/>
    <x v="5"/>
    <x v="5"/>
    <n v="249"/>
    <x v="82"/>
    <n v="20"/>
    <n v="0.49338828133203017"/>
    <n v="6.9074359386484216"/>
    <n v="1"/>
    <n v="366781.7"/>
    <n v="9708292.8000000007"/>
    <m/>
    <s v="70├ 80"/>
    <s v="TORA"/>
    <m/>
  </r>
  <r>
    <x v="0"/>
    <n v="47"/>
    <n v="1402"/>
    <x v="30"/>
    <x v="30"/>
    <n v="160"/>
    <x v="1"/>
    <n v="20"/>
    <n v="0.20371832715762608"/>
    <n v="2.852056580206765"/>
    <n v="1"/>
    <n v="366745.59999999899"/>
    <n v="9708327.9000000004"/>
    <m/>
    <s v="50├ 60"/>
    <s v="TORA"/>
    <m/>
  </r>
  <r>
    <x v="0"/>
    <n v="47"/>
    <n v="1403"/>
    <x v="39"/>
    <x v="39"/>
    <n v="398"/>
    <x v="257"/>
    <n v="21"/>
    <n v="1.2605389802764293"/>
    <n v="18.529923010063509"/>
    <n v="1"/>
    <n v="366746.5"/>
    <n v="9708325.5"/>
    <m/>
    <s v="120├ 130"/>
    <s v="TORA"/>
    <m/>
  </r>
  <r>
    <x v="0"/>
    <n v="47"/>
    <n v="1404"/>
    <x v="72"/>
    <x v="72"/>
    <n v="212"/>
    <x v="49"/>
    <n v="16"/>
    <n v="0.35765298811610713"/>
    <n v="4.0057134669003993"/>
    <n v="1"/>
    <n v="366763.2"/>
    <n v="9708350.8000000007"/>
    <m/>
    <s v="60├ 70"/>
    <s v="TORA"/>
    <m/>
  </r>
  <r>
    <x v="0"/>
    <n v="47"/>
    <n v="1405"/>
    <x v="19"/>
    <x v="19"/>
    <n v="200"/>
    <x v="14"/>
    <n v="15"/>
    <n v="0.31830988618379064"/>
    <n v="3.3422538049298014"/>
    <n v="1"/>
    <n v="366773.299999999"/>
    <n v="9708364.5999999903"/>
    <m/>
    <s v="60├ 70"/>
    <s v="TORA"/>
    <m/>
  </r>
  <r>
    <x v="0"/>
    <n v="47"/>
    <n v="1406"/>
    <x v="33"/>
    <x v="33"/>
    <n v="190"/>
    <x v="41"/>
    <n v="18"/>
    <n v="0.28727467228087106"/>
    <n v="3.6196608707389748"/>
    <n v="1"/>
    <n v="366761.299999999"/>
    <n v="9708363.1999999899"/>
    <m/>
    <s v="60├ 70"/>
    <s v="TORA"/>
    <m/>
  </r>
  <r>
    <x v="0"/>
    <n v="47"/>
    <n v="1407"/>
    <x v="16"/>
    <x v="16"/>
    <n v="170"/>
    <x v="12"/>
    <n v="19"/>
    <n v="0.2299788927677888"/>
    <n v="3.0587192738115907"/>
    <n v="2"/>
    <n v="366761.2"/>
    <n v="9708364.6999999899"/>
    <m/>
    <s v="50├ 60"/>
    <s v="TORA"/>
    <m/>
  </r>
  <r>
    <x v="0"/>
    <n v="47"/>
    <n v="1408"/>
    <x v="26"/>
    <x v="26"/>
    <n v="150"/>
    <x v="37"/>
    <n v="20"/>
    <n v="0.17904931097838223"/>
    <n v="2.5066903536973508"/>
    <n v="1"/>
    <n v="366762"/>
    <n v="9708374.5999999903"/>
    <m/>
    <s v="40├ 50"/>
    <s v="TORETE"/>
    <m/>
  </r>
  <r>
    <x v="0"/>
    <n v="47"/>
    <n v="1409"/>
    <x v="17"/>
    <x v="17"/>
    <n v="206"/>
    <x v="122"/>
    <n v="18"/>
    <n v="0.33769495825238349"/>
    <n v="4.2549564739800321"/>
    <n v="1"/>
    <n v="366762"/>
    <n v="9708374.5999999903"/>
    <m/>
    <s v="60├ 70"/>
    <s v="TORA"/>
    <m/>
  </r>
  <r>
    <x v="0"/>
    <n v="47"/>
    <n v="1410"/>
    <x v="39"/>
    <x v="39"/>
    <n v="500"/>
    <x v="194"/>
    <n v="23"/>
    <n v="1.9894367886486919"/>
    <n v="32.029932297243938"/>
    <n v="1"/>
    <n v="366737.799999999"/>
    <n v="9708365.3000000007"/>
    <m/>
    <s v="150├ 160"/>
    <s v="TORA"/>
    <m/>
  </r>
  <r>
    <x v="0"/>
    <n v="47"/>
    <n v="1411"/>
    <x v="6"/>
    <x v="6"/>
    <n v="200"/>
    <x v="14"/>
    <n v="20"/>
    <n v="0.31830988618379064"/>
    <n v="4.4563384065730682"/>
    <n v="1"/>
    <n v="366751.7"/>
    <n v="9708385.0999999903"/>
    <m/>
    <s v="60├ 70"/>
    <s v="TORA"/>
    <m/>
  </r>
  <r>
    <x v="0"/>
    <n v="47"/>
    <n v="1412"/>
    <x v="5"/>
    <x v="5"/>
    <n v="205"/>
    <x v="162"/>
    <n v="16"/>
    <n v="0.33442432417184514"/>
    <n v="3.7455524307246653"/>
    <n v="1"/>
    <n v="366746.2"/>
    <n v="9708378"/>
    <m/>
    <s v="60├ 70"/>
    <s v="TORA"/>
    <m/>
  </r>
  <r>
    <x v="0"/>
    <n v="47"/>
    <n v="1413"/>
    <x v="19"/>
    <x v="19"/>
    <n v="196"/>
    <x v="84"/>
    <n v="10"/>
    <n v="0.30570481469091254"/>
    <n v="2.1399337028363874"/>
    <n v="1"/>
    <n v="366748"/>
    <n v="9708388.5"/>
    <m/>
    <s v="60├ 70"/>
    <s v="TORA"/>
    <m/>
  </r>
  <r>
    <x v="0"/>
    <n v="47"/>
    <n v="1414"/>
    <x v="34"/>
    <x v="34"/>
    <n v="235"/>
    <x v="165"/>
    <n v="20"/>
    <n v="0.43946658661249605"/>
    <n v="6.1525322125749433"/>
    <n v="1"/>
    <n v="366738.7"/>
    <n v="9708384.5999999903"/>
    <m/>
    <s v="70├ 80"/>
    <s v="TORA"/>
    <m/>
  </r>
  <r>
    <x v="0"/>
    <n v="47"/>
    <n v="1415"/>
    <x v="63"/>
    <x v="63"/>
    <n v="140"/>
    <x v="36"/>
    <n v="18"/>
    <n v="0.15597184423005742"/>
    <n v="1.9652452372987235"/>
    <n v="1"/>
    <n v="366739.5"/>
    <n v="9708390.5999999903"/>
    <m/>
    <s v="40├ 50"/>
    <s v="TORETE"/>
    <m/>
  </r>
  <r>
    <x v="0"/>
    <n v="47"/>
    <n v="1416"/>
    <x v="39"/>
    <x v="39"/>
    <n v="456"/>
    <x v="258"/>
    <n v="23"/>
    <n v="1.6547021123378178"/>
    <n v="26.640704008638863"/>
    <n v="1"/>
    <n v="366722"/>
    <n v="9708372.6999999899"/>
    <m/>
    <s v="140├ 150"/>
    <s v="TORA"/>
    <m/>
  </r>
  <r>
    <x v="0"/>
    <n v="48"/>
    <n v="1417"/>
    <x v="5"/>
    <x v="5"/>
    <n v="390"/>
    <x v="130"/>
    <n v="20"/>
    <n v="1.2103733422138641"/>
    <n v="16.945226790994095"/>
    <n v="1"/>
    <n v="366698.09999999899"/>
    <n v="9708314.6999999899"/>
    <m/>
    <s v="120├ 130"/>
    <s v="TORA"/>
    <m/>
  </r>
  <r>
    <x v="0"/>
    <n v="48"/>
    <n v="1418"/>
    <x v="5"/>
    <x v="5"/>
    <n v="160"/>
    <x v="1"/>
    <n v="18"/>
    <n v="0.20371832715762608"/>
    <n v="2.5668509221860885"/>
    <n v="2"/>
    <n v="366749.9"/>
    <n v="9708260.4000000004"/>
    <m/>
    <s v="50├ 60"/>
    <s v="TORA"/>
    <m/>
  </r>
  <r>
    <x v="0"/>
    <n v="48"/>
    <n v="1419"/>
    <x v="19"/>
    <x v="19"/>
    <n v="180"/>
    <x v="22"/>
    <n v="16"/>
    <n v="0.25783100780887047"/>
    <n v="2.887707287459349"/>
    <n v="1"/>
    <n v="366798.5"/>
    <n v="9708236.3000000007"/>
    <m/>
    <s v="50├ 60"/>
    <s v="TORA"/>
    <m/>
  </r>
  <r>
    <x v="0"/>
    <n v="48"/>
    <n v="1420"/>
    <x v="5"/>
    <x v="5"/>
    <n v="130"/>
    <x v="0"/>
    <n v="17"/>
    <n v="0.13448592691265157"/>
    <n v="1.6003825302605537"/>
    <n v="2"/>
    <n v="366859.299999999"/>
    <n v="9708180.9000000004"/>
    <m/>
    <s v="40├ 50"/>
    <s v="TORETE"/>
    <m/>
  </r>
  <r>
    <x v="0"/>
    <n v="48"/>
    <n v="1421"/>
    <x v="5"/>
    <x v="5"/>
    <n v="307"/>
    <x v="226"/>
    <n v="20"/>
    <n v="0.75000971157340224"/>
    <n v="10.500135962027631"/>
    <n v="1"/>
    <n v="366881.2"/>
    <n v="9708174.9000000004"/>
    <m/>
    <s v="90├ 100"/>
    <s v="TORA"/>
    <m/>
  </r>
  <r>
    <x v="0"/>
    <n v="48"/>
    <n v="1422"/>
    <x v="31"/>
    <x v="31"/>
    <n v="122"/>
    <x v="200"/>
    <n v="12"/>
    <n v="0.11844310864898852"/>
    <n v="0.99492211265150343"/>
    <n v="3"/>
    <n v="366883.2"/>
    <n v="9708161.0999999903"/>
    <m/>
    <s v="30├ 40"/>
    <s v="TORETE"/>
    <m/>
  </r>
  <r>
    <x v="0"/>
    <n v="48"/>
    <n v="1423"/>
    <x v="15"/>
    <x v="15"/>
    <n v="161"/>
    <x v="157"/>
    <n v="15"/>
    <n v="0.20627276399425096"/>
    <n v="2.165864021939635"/>
    <n v="1"/>
    <n v="366888.7"/>
    <n v="9708168.3000000007"/>
    <m/>
    <s v="50├ 60"/>
    <s v="TORA"/>
    <m/>
  </r>
  <r>
    <x v="0"/>
    <n v="48"/>
    <n v="1424"/>
    <x v="5"/>
    <x v="5"/>
    <n v="223"/>
    <x v="248"/>
    <n v="16"/>
    <n v="0.39573080825084317"/>
    <n v="4.4321850524094435"/>
    <n v="1"/>
    <n v="366961.299999999"/>
    <n v="9708103.6999999899"/>
    <m/>
    <s v="70├ 80"/>
    <s v="TORA"/>
    <m/>
  </r>
  <r>
    <x v="0"/>
    <n v="48"/>
    <n v="1425"/>
    <x v="1"/>
    <x v="1"/>
    <n v="140"/>
    <x v="36"/>
    <n v="17"/>
    <n v="0.15597184423005742"/>
    <n v="1.8560649463376833"/>
    <n v="1"/>
    <n v="366972.59999999899"/>
    <n v="9708070.9000000004"/>
    <m/>
    <s v="40├ 50"/>
    <s v="TORETE"/>
    <m/>
  </r>
  <r>
    <x v="0"/>
    <n v="48"/>
    <n v="1426"/>
    <x v="19"/>
    <x v="19"/>
    <n v="304"/>
    <x v="207"/>
    <n v="18"/>
    <n v="0.73542316103902994"/>
    <n v="9.2663318290917775"/>
    <n v="1"/>
    <n v="366981.9"/>
    <n v="9708060"/>
    <m/>
    <s v="90├ 100"/>
    <s v="TORA"/>
    <m/>
  </r>
  <r>
    <x v="0"/>
    <n v="48"/>
    <n v="1427"/>
    <x v="31"/>
    <x v="31"/>
    <n v="160"/>
    <x v="1"/>
    <n v="16"/>
    <n v="0.20371832715762608"/>
    <n v="2.2816452641654119"/>
    <n v="3"/>
    <n v="366978.799999999"/>
    <n v="9708056"/>
    <m/>
    <s v="50├ 60"/>
    <s v="TORA"/>
    <m/>
  </r>
  <r>
    <x v="0"/>
    <n v="48"/>
    <n v="1428"/>
    <x v="26"/>
    <x v="26"/>
    <n v="323"/>
    <x v="101"/>
    <n v="23"/>
    <n v="0.83022380289171738"/>
    <n v="13.366603226556649"/>
    <n v="1"/>
    <n v="367033.799999999"/>
    <n v="9708034"/>
    <m/>
    <s v="100├ 110"/>
    <s v="TORA"/>
    <m/>
  </r>
  <r>
    <x v="0"/>
    <n v="48"/>
    <n v="1429"/>
    <x v="17"/>
    <x v="17"/>
    <n v="214"/>
    <x v="95"/>
    <n v="19"/>
    <n v="0.36443298869182189"/>
    <n v="4.8469587496012307"/>
    <n v="1"/>
    <n v="367033.9"/>
    <n v="9708019.4000000004"/>
    <m/>
    <s v="60├ 70"/>
    <s v="TORA"/>
    <m/>
  </r>
  <r>
    <x v="0"/>
    <n v="48"/>
    <n v="1430"/>
    <x v="17"/>
    <x v="17"/>
    <n v="161"/>
    <x v="157"/>
    <n v="16"/>
    <n v="0.20627276399425096"/>
    <n v="2.3102549567356108"/>
    <n v="2"/>
    <n v="367031.4"/>
    <n v="9708016.1999999899"/>
    <m/>
    <s v="50├ 60"/>
    <s v="TORA"/>
    <m/>
  </r>
  <r>
    <x v="0"/>
    <n v="48"/>
    <n v="1431"/>
    <x v="28"/>
    <x v="28"/>
    <n v="160"/>
    <x v="1"/>
    <n v="15"/>
    <n v="0.20371832715762608"/>
    <n v="2.1390424351550736"/>
    <n v="1"/>
    <n v="367027.9"/>
    <n v="9708009.9000000004"/>
    <m/>
    <s v="50├ 60"/>
    <s v="TORA"/>
    <m/>
  </r>
  <r>
    <x v="0"/>
    <n v="48"/>
    <n v="1432"/>
    <x v="19"/>
    <x v="19"/>
    <n v="160"/>
    <x v="1"/>
    <n v="12"/>
    <n v="0.20371832715762608"/>
    <n v="1.711233948124059"/>
    <n v="1"/>
    <n v="367028.299999999"/>
    <n v="9708005.5"/>
    <m/>
    <s v="50├ 60"/>
    <s v="TORA"/>
    <m/>
  </r>
  <r>
    <x v="0"/>
    <n v="48"/>
    <n v="1433"/>
    <x v="5"/>
    <x v="5"/>
    <n v="200"/>
    <x v="14"/>
    <n v="17"/>
    <n v="0.31830988618379064"/>
    <n v="3.7878876455871082"/>
    <n v="1"/>
    <n v="367085.59999999899"/>
    <n v="9707957.3000000007"/>
    <m/>
    <s v="60├ 70"/>
    <s v="TORA"/>
    <m/>
  </r>
  <r>
    <x v="0"/>
    <n v="48"/>
    <n v="1434"/>
    <x v="63"/>
    <x v="63"/>
    <n v="190"/>
    <x v="41"/>
    <n v="17"/>
    <n v="0.28727467228087106"/>
    <n v="3.4185686001423652"/>
    <n v="1"/>
    <n v="367085.799999999"/>
    <n v="9707955.8000000007"/>
    <m/>
    <s v="60├ 70"/>
    <s v="TORA"/>
    <m/>
  </r>
  <r>
    <x v="0"/>
    <n v="48"/>
    <n v="1435"/>
    <x v="5"/>
    <x v="5"/>
    <n v="206"/>
    <x v="122"/>
    <n v="17"/>
    <n v="0.33769495825238349"/>
    <n v="4.0185700032033633"/>
    <n v="1"/>
    <n v="367085.299999999"/>
    <n v="9707953.5999999903"/>
    <m/>
    <s v="60├ 70"/>
    <s v="TORA"/>
    <m/>
  </r>
  <r>
    <x v="0"/>
    <n v="48"/>
    <n v="1436"/>
    <x v="56"/>
    <x v="56"/>
    <n v="140"/>
    <x v="36"/>
    <n v="20"/>
    <n v="0.15597184423005742"/>
    <n v="2.1836058192208037"/>
    <n v="1"/>
    <n v="367098.59999999899"/>
    <n v="9707957.5999999903"/>
    <m/>
    <s v="40├ 50"/>
    <s v="TORETE"/>
    <m/>
  </r>
  <r>
    <x v="0"/>
    <n v="48"/>
    <n v="1437"/>
    <x v="15"/>
    <x v="15"/>
    <n v="383"/>
    <x v="259"/>
    <n v="21"/>
    <n v="1.1673139723603518"/>
    <n v="17.15951539369717"/>
    <n v="1"/>
    <n v="367102.9"/>
    <n v="9707963.1999999899"/>
    <m/>
    <s v="120├ 130"/>
    <s v="TORA"/>
    <m/>
  </r>
  <r>
    <x v="0"/>
    <n v="48"/>
    <n v="1438"/>
    <x v="34"/>
    <x v="34"/>
    <n v="141"/>
    <x v="144"/>
    <n v="20"/>
    <n v="0.15820797118049854"/>
    <n v="2.2149115965269792"/>
    <n v="1"/>
    <n v="367163.5"/>
    <n v="9707902.6999999899"/>
    <m/>
    <s v="40├ 50"/>
    <s v="TORETE"/>
    <m/>
  </r>
  <r>
    <x v="0"/>
    <n v="48"/>
    <n v="1439"/>
    <x v="63"/>
    <x v="63"/>
    <n v="140"/>
    <x v="36"/>
    <n v="12"/>
    <n v="0.15597184423005742"/>
    <n v="1.3101634915324822"/>
    <n v="1"/>
    <n v="367163.59999999899"/>
    <n v="9707901.1999999899"/>
    <m/>
    <s v="40├ 50"/>
    <s v="TORETE"/>
    <m/>
  </r>
  <r>
    <x v="0"/>
    <n v="48"/>
    <n v="1440"/>
    <x v="30"/>
    <x v="30"/>
    <n v="390"/>
    <x v="130"/>
    <n v="25"/>
    <n v="1.2103733422138641"/>
    <n v="21.18153348874262"/>
    <n v="1"/>
    <n v="367166.799999999"/>
    <n v="9707897.0999999903"/>
    <m/>
    <s v="120├ 130"/>
    <s v="TORA"/>
    <m/>
  </r>
  <r>
    <x v="0"/>
    <n v="48"/>
    <n v="1441"/>
    <x v="5"/>
    <x v="5"/>
    <n v="221"/>
    <x v="233"/>
    <n v="18"/>
    <n v="0.38866432877756302"/>
    <n v="4.8971705425972933"/>
    <n v="1"/>
    <n v="367169.59999999899"/>
    <n v="9707895.9000000004"/>
    <m/>
    <s v="70├ 80"/>
    <s v="TORA"/>
    <m/>
  </r>
  <r>
    <x v="0"/>
    <n v="48"/>
    <n v="1442"/>
    <x v="15"/>
    <x v="15"/>
    <n v="130"/>
    <x v="0"/>
    <n v="17"/>
    <n v="0.13448592691265157"/>
    <n v="1.6003825302605537"/>
    <n v="1"/>
    <n v="367172.2"/>
    <n v="9707897.5999999903"/>
    <m/>
    <s v="40├ 50"/>
    <s v="TORETE"/>
    <m/>
  </r>
  <r>
    <x v="0"/>
    <n v="48"/>
    <n v="1443"/>
    <x v="7"/>
    <x v="7"/>
    <n v="190"/>
    <x v="41"/>
    <n v="16"/>
    <n v="0.28727467228087106"/>
    <n v="3.2174763295457556"/>
    <n v="3"/>
    <n v="367172.299999999"/>
    <n v="9707896.0999999903"/>
    <m/>
    <s v="60├ 70"/>
    <s v="TORA"/>
    <m/>
  </r>
  <r>
    <x v="0"/>
    <n v="48"/>
    <n v="1444"/>
    <x v="26"/>
    <x v="26"/>
    <n v="215"/>
    <x v="18"/>
    <n v="21"/>
    <n v="0.36784686222114316"/>
    <n v="5.407348874650804"/>
    <n v="1"/>
    <n v="367172"/>
    <n v="9707892.4000000004"/>
    <m/>
    <s v="60├ 70"/>
    <s v="TORA"/>
    <m/>
  </r>
  <r>
    <x v="0"/>
    <n v="48"/>
    <n v="1445"/>
    <x v="5"/>
    <x v="5"/>
    <n v="190"/>
    <x v="41"/>
    <n v="15"/>
    <n v="0.28727467228087106"/>
    <n v="3.016384058949146"/>
    <n v="1"/>
    <n v="367169.799999999"/>
    <n v="9707886.3000000007"/>
    <m/>
    <s v="60├ 70"/>
    <s v="TORA"/>
    <m/>
  </r>
  <r>
    <x v="0"/>
    <n v="48"/>
    <n v="1446"/>
    <x v="19"/>
    <x v="19"/>
    <n v="300"/>
    <x v="9"/>
    <n v="19"/>
    <n v="0.7161972439135289"/>
    <n v="9.5254233440499334"/>
    <n v="1"/>
    <n v="367174.2"/>
    <n v="9707883.8000000007"/>
    <m/>
    <s v="90├ 100"/>
    <s v="TORA"/>
    <m/>
  </r>
  <r>
    <x v="0"/>
    <n v="48"/>
    <n v="1447"/>
    <x v="41"/>
    <x v="41"/>
    <n v="207"/>
    <x v="132"/>
    <n v="17"/>
    <n v="0.34098150782723119"/>
    <n v="4.0576799431440511"/>
    <n v="1"/>
    <n v="367184.09999999899"/>
    <n v="9707880.3000000007"/>
    <m/>
    <s v="60├ 70"/>
    <s v="TORA"/>
    <m/>
  </r>
  <r>
    <x v="0"/>
    <n v="48"/>
    <n v="1448"/>
    <x v="5"/>
    <x v="5"/>
    <n v="250"/>
    <x v="46"/>
    <n v="19"/>
    <n v="0.49735919716217297"/>
    <n v="6.6148773222569002"/>
    <n v="1"/>
    <n v="367201.9"/>
    <n v="9707847.5999999903"/>
    <m/>
    <s v="70├ 80"/>
    <s v="TORA"/>
    <m/>
  </r>
  <r>
    <x v="0"/>
    <n v="48"/>
    <n v="1449"/>
    <x v="5"/>
    <x v="5"/>
    <n v="176"/>
    <x v="124"/>
    <n v="17"/>
    <n v="0.24649917586072753"/>
    <n v="2.9333401927426572"/>
    <n v="1"/>
    <n v="367208.2"/>
    <n v="9707852.0999999903"/>
    <m/>
    <s v="50├ 60"/>
    <s v="TORA"/>
    <m/>
  </r>
  <r>
    <x v="0"/>
    <n v="48"/>
    <n v="1450"/>
    <x v="26"/>
    <x v="26"/>
    <n v="210"/>
    <x v="87"/>
    <n v="24"/>
    <n v="0.35093664951762915"/>
    <n v="5.8957357118961697"/>
    <n v="1"/>
    <n v="367194.299999999"/>
    <n v="9707854.8000000007"/>
    <m/>
    <s v="60├ 70"/>
    <s v="TORA"/>
    <m/>
  </r>
  <r>
    <x v="0"/>
    <n v="48"/>
    <n v="1451"/>
    <x v="41"/>
    <x v="41"/>
    <n v="298"/>
    <x v="228"/>
    <n v="18"/>
    <n v="0.70667977831663364"/>
    <n v="8.9041652067895836"/>
    <n v="1"/>
    <n v="367215.09999999899"/>
    <n v="9707871.5"/>
    <m/>
    <s v="90├ 100"/>
    <s v="TORA"/>
    <m/>
  </r>
  <r>
    <x v="0"/>
    <n v="48"/>
    <n v="1452"/>
    <x v="56"/>
    <x v="56"/>
    <n v="180"/>
    <x v="22"/>
    <n v="23"/>
    <n v="0.25783100780887047"/>
    <n v="4.1510792257228148"/>
    <n v="1"/>
    <n v="367237.299999999"/>
    <n v="9707818.3000000007"/>
    <m/>
    <s v="50├ 60"/>
    <s v="TORA"/>
    <m/>
  </r>
  <r>
    <x v="0"/>
    <n v="48"/>
    <n v="1453"/>
    <x v="21"/>
    <x v="21"/>
    <n v="210"/>
    <x v="87"/>
    <n v="14"/>
    <n v="0.35093664951762915"/>
    <n v="3.4391791652727659"/>
    <n v="1"/>
    <n v="367274.09999999899"/>
    <n v="9707784.1999999899"/>
    <m/>
    <s v="60├ 70"/>
    <s v="TORA"/>
    <m/>
  </r>
  <r>
    <x v="0"/>
    <n v="48"/>
    <n v="1454"/>
    <x v="39"/>
    <x v="39"/>
    <n v="472"/>
    <x v="260"/>
    <n v="22"/>
    <n v="1.7728587420892408"/>
    <n v="27.302024628174305"/>
    <n v="1"/>
    <n v="367261.09999999899"/>
    <n v="9707798.5"/>
    <m/>
    <s v="150├ 160"/>
    <s v="TORA"/>
    <m/>
  </r>
  <r>
    <x v="0"/>
    <n v="48"/>
    <n v="1455"/>
    <x v="19"/>
    <x v="19"/>
    <n v="125"/>
    <x v="2"/>
    <n v="16"/>
    <n v="0.12433979929054324"/>
    <n v="1.3926057520540842"/>
    <n v="1"/>
    <n v="367268.59999999899"/>
    <n v="9707791.8000000007"/>
    <m/>
    <s v="30├ 40"/>
    <s v="TORETE"/>
    <m/>
  </r>
  <r>
    <x v="0"/>
    <n v="48"/>
    <n v="1456"/>
    <x v="5"/>
    <x v="5"/>
    <n v="160"/>
    <x v="1"/>
    <n v="15"/>
    <n v="0.20371832715762608"/>
    <n v="2.1390424351550736"/>
    <n v="2"/>
    <n v="367271.299999999"/>
    <n v="9707792.0999999903"/>
    <m/>
    <s v="50├ 60"/>
    <s v="TORA"/>
    <m/>
  </r>
  <r>
    <x v="0"/>
    <n v="48"/>
    <n v="1457"/>
    <x v="33"/>
    <x v="33"/>
    <n v="203"/>
    <x v="56"/>
    <n v="17"/>
    <n v="0.32793080249369577"/>
    <n v="3.9023765496749796"/>
    <n v="1"/>
    <n v="367287.4"/>
    <n v="9707811.4000000004"/>
    <m/>
    <s v="60├ 70"/>
    <s v="TORA"/>
    <m/>
  </r>
  <r>
    <x v="0"/>
    <n v="48"/>
    <n v="1458"/>
    <x v="28"/>
    <x v="28"/>
    <n v="170"/>
    <x v="12"/>
    <n v="14"/>
    <n v="0.2299788927677888"/>
    <n v="2.2537931491243302"/>
    <n v="2"/>
    <n v="367311.299999999"/>
    <n v="9707783.4000000004"/>
    <m/>
    <s v="50├ 60"/>
    <s v="TORA"/>
    <m/>
  </r>
  <r>
    <x v="0"/>
    <n v="48"/>
    <n v="1459"/>
    <x v="26"/>
    <x v="26"/>
    <n v="180"/>
    <x v="22"/>
    <n v="21"/>
    <n v="0.25783100780887047"/>
    <n v="3.7901158147903957"/>
    <n v="1"/>
    <n v="367310.09999999899"/>
    <n v="9707781.8000000007"/>
    <m/>
    <s v="50├ 60"/>
    <s v="TORA"/>
    <m/>
  </r>
  <r>
    <x v="0"/>
    <n v="48"/>
    <n v="1460"/>
    <x v="38"/>
    <x v="38"/>
    <n v="200"/>
    <x v="14"/>
    <n v="14"/>
    <n v="0.31830988618379064"/>
    <n v="3.1194368846011482"/>
    <n v="2"/>
    <n v="367308.799999999"/>
    <n v="9707780.1999999899"/>
    <m/>
    <s v="60├ 70"/>
    <s v="TORA"/>
    <m/>
  </r>
  <r>
    <x v="0"/>
    <n v="48"/>
    <n v="1461"/>
    <x v="19"/>
    <x v="19"/>
    <n v="269"/>
    <x v="261"/>
    <n v="15"/>
    <n v="0.57583054185363203"/>
    <n v="6.0462206894631363"/>
    <n v="1"/>
    <n v="367299.2"/>
    <n v="9707766"/>
    <m/>
    <s v="80├ 90"/>
    <s v="TORA"/>
    <m/>
  </r>
  <r>
    <x v="0"/>
    <n v="48"/>
    <n v="1462"/>
    <x v="26"/>
    <x v="26"/>
    <n v="306"/>
    <x v="199"/>
    <n v="22"/>
    <n v="0.74513161256763549"/>
    <n v="11.475026833541584"/>
    <n v="1"/>
    <n v="367299.299999999"/>
    <n v="9707764.5"/>
    <m/>
    <s v="90├ 100"/>
    <s v="TORA"/>
    <m/>
  </r>
  <r>
    <x v="0"/>
    <n v="48"/>
    <n v="1463"/>
    <x v="63"/>
    <x v="63"/>
    <n v="162"/>
    <x v="42"/>
    <n v="20"/>
    <n v="0.20884311632518512"/>
    <n v="2.9238036285525912"/>
    <n v="1"/>
    <n v="367315.7"/>
    <n v="9707772.8000000007"/>
    <m/>
    <s v="50├ 60"/>
    <s v="TORA"/>
    <m/>
  </r>
  <r>
    <x v="0"/>
    <n v="48"/>
    <n v="1464"/>
    <x v="26"/>
    <x v="26"/>
    <n v="290"/>
    <x v="90"/>
    <n v="23"/>
    <n v="0.6692465357014199"/>
    <n v="10.774869224792859"/>
    <n v="1"/>
    <n v="367320.5"/>
    <n v="9707772.5"/>
    <m/>
    <s v="90├ 100"/>
    <s v="TORA"/>
    <m/>
  </r>
  <r>
    <x v="0"/>
    <n v="48"/>
    <n v="1465"/>
    <x v="26"/>
    <x v="26"/>
    <n v="300"/>
    <x v="9"/>
    <n v="25"/>
    <n v="0.7161972439135289"/>
    <n v="12.533451768486755"/>
    <n v="1"/>
    <n v="367319.5"/>
    <n v="9707761.3000000007"/>
    <m/>
    <s v="90├ 100"/>
    <s v="TORA"/>
    <m/>
  </r>
  <r>
    <x v="0"/>
    <n v="48"/>
    <n v="1466"/>
    <x v="5"/>
    <x v="5"/>
    <n v="290"/>
    <x v="90"/>
    <n v="16"/>
    <n v="0.6692465357014199"/>
    <n v="7.495561199855902"/>
    <n v="1"/>
    <n v="367436.59999999899"/>
    <n v="9707669.4000000004"/>
    <m/>
    <s v="90├ 100"/>
    <s v="TORA"/>
    <m/>
  </r>
  <r>
    <x v="0"/>
    <n v="48"/>
    <n v="1467"/>
    <x v="5"/>
    <x v="5"/>
    <n v="168"/>
    <x v="45"/>
    <n v="15"/>
    <n v="0.22459945569128273"/>
    <n v="2.3582942847584683"/>
    <n v="1"/>
    <n v="367424.4"/>
    <n v="9707653.4000000004"/>
    <m/>
    <s v="50├ 60"/>
    <s v="TORA"/>
    <m/>
  </r>
  <r>
    <x v="0"/>
    <n v="49"/>
    <n v="1468"/>
    <x v="10"/>
    <x v="10"/>
    <n v="170"/>
    <x v="12"/>
    <n v="17"/>
    <n v="0.2299788927677888"/>
    <n v="2.7367488239366864"/>
    <n v="1"/>
    <n v="367406.7"/>
    <n v="9707649.0999999903"/>
    <m/>
    <s v="50├ 60"/>
    <s v="TORA"/>
    <m/>
  </r>
  <r>
    <x v="0"/>
    <n v="49"/>
    <n v="1469"/>
    <x v="24"/>
    <x v="24"/>
    <n v="180"/>
    <x v="22"/>
    <n v="16"/>
    <n v="0.25783100780887047"/>
    <n v="2.887707287459349"/>
    <n v="1"/>
    <n v="367389.2"/>
    <n v="9707667.3000000007"/>
    <m/>
    <s v="50├ 60"/>
    <s v="TORA"/>
    <m/>
  </r>
  <r>
    <x v="0"/>
    <n v="49"/>
    <n v="1470"/>
    <x v="5"/>
    <x v="5"/>
    <n v="213"/>
    <x v="151"/>
    <n v="17"/>
    <n v="0.36103503065681003"/>
    <n v="4.2963168648160392"/>
    <n v="1"/>
    <n v="367383.59999999899"/>
    <n v="9707661.5999999903"/>
    <m/>
    <s v="60├ 70"/>
    <s v="TORA"/>
    <m/>
  </r>
  <r>
    <x v="0"/>
    <n v="49"/>
    <n v="1471"/>
    <x v="24"/>
    <x v="24"/>
    <n v="141"/>
    <x v="144"/>
    <n v="18"/>
    <n v="0.15820797118049854"/>
    <n v="1.9934204368742814"/>
    <n v="1"/>
    <n v="367380.9"/>
    <n v="9707661.3000000007"/>
    <m/>
    <s v="40├ 50"/>
    <s v="TORETE"/>
    <m/>
  </r>
  <r>
    <x v="0"/>
    <n v="49"/>
    <n v="1472"/>
    <x v="10"/>
    <x v="10"/>
    <n v="280"/>
    <x v="70"/>
    <n v="24"/>
    <n v="0.62388737692022966"/>
    <n v="10.481307932259858"/>
    <n v="1"/>
    <n v="367368.09999999899"/>
    <n v="9707661.8000000007"/>
    <m/>
    <s v="80├ 90"/>
    <s v="TORA"/>
    <m/>
  </r>
  <r>
    <x v="0"/>
    <n v="49"/>
    <n v="1473"/>
    <x v="32"/>
    <x v="32"/>
    <n v="162"/>
    <x v="42"/>
    <n v="16"/>
    <n v="0.20884311632518512"/>
    <n v="2.3390429028420732"/>
    <n v="3"/>
    <n v="367365.5"/>
    <n v="9707660.0999999903"/>
    <m/>
    <s v="50├ 60"/>
    <s v="TORA"/>
    <m/>
  </r>
  <r>
    <x v="0"/>
    <n v="49"/>
    <n v="1474"/>
    <x v="23"/>
    <x v="23"/>
    <n v="160"/>
    <x v="1"/>
    <n v="18"/>
    <n v="0.20371832715762608"/>
    <n v="2.5668509221860885"/>
    <n v="1"/>
    <n v="367343.4"/>
    <n v="9707698.5999999903"/>
    <m/>
    <s v="50├ 60"/>
    <s v="TORA"/>
    <m/>
  </r>
  <r>
    <x v="0"/>
    <n v="49"/>
    <n v="1475"/>
    <x v="19"/>
    <x v="19"/>
    <n v="303"/>
    <x v="223"/>
    <n v="19"/>
    <n v="0.73059280851619102"/>
    <n v="9.7168843532653408"/>
    <n v="1"/>
    <n v="367330.5"/>
    <n v="9707711.3000000007"/>
    <m/>
    <s v="90├ 100"/>
    <s v="TORA"/>
    <m/>
  </r>
  <r>
    <x v="0"/>
    <n v="49"/>
    <n v="1476"/>
    <x v="19"/>
    <x v="19"/>
    <n v="314"/>
    <x v="106"/>
    <n v="15"/>
    <n v="0.78460203845442589"/>
    <n v="8.2383214037714705"/>
    <n v="2"/>
    <n v="367330.2"/>
    <n v="9707725.0999999903"/>
    <m/>
    <s v="90├ 100"/>
    <s v="TORA"/>
    <m/>
  </r>
  <r>
    <x v="0"/>
    <n v="49"/>
    <n v="1477"/>
    <x v="5"/>
    <x v="5"/>
    <n v="170"/>
    <x v="12"/>
    <n v="17"/>
    <n v="0.2299788927677888"/>
    <n v="2.7367488239366864"/>
    <n v="1"/>
    <n v="367285.2"/>
    <n v="9707711.3000000007"/>
    <m/>
    <s v="50├ 60"/>
    <s v="TORA"/>
    <m/>
  </r>
  <r>
    <x v="0"/>
    <n v="49"/>
    <n v="1478"/>
    <x v="26"/>
    <x v="26"/>
    <n v="179"/>
    <x v="150"/>
    <n v="22"/>
    <n v="0.25497417658037091"/>
    <n v="3.9266023193377118"/>
    <n v="1"/>
    <n v="367284.59999999899"/>
    <n v="9707717.1999999899"/>
    <m/>
    <s v="50├ 60"/>
    <s v="TORA"/>
    <m/>
  </r>
  <r>
    <x v="0"/>
    <n v="49"/>
    <n v="1479"/>
    <x v="19"/>
    <x v="19"/>
    <n v="320"/>
    <x v="57"/>
    <n v="20"/>
    <n v="0.81487330863050433"/>
    <n v="11.40822632082706"/>
    <n v="1"/>
    <n v="367295.5"/>
    <n v="9707733"/>
    <m/>
    <s v="100├ 110"/>
    <s v="TORA"/>
    <m/>
  </r>
  <r>
    <x v="0"/>
    <n v="49"/>
    <n v="1480"/>
    <x v="19"/>
    <x v="19"/>
    <n v="473"/>
    <x v="262"/>
    <n v="20"/>
    <n v="1.7803788131503326"/>
    <n v="24.925303384104652"/>
    <n v="1"/>
    <n v="367294.9"/>
    <n v="9707732.1999999899"/>
    <m/>
    <s v="150├ 160"/>
    <s v="TORA"/>
    <m/>
  </r>
  <r>
    <x v="0"/>
    <n v="49"/>
    <n v="1481"/>
    <x v="5"/>
    <x v="5"/>
    <n v="198"/>
    <x v="177"/>
    <n v="18"/>
    <n v="0.3119755194487332"/>
    <n v="3.9308915450540383"/>
    <n v="2"/>
    <n v="367298.299999999"/>
    <n v="9707739.9000000004"/>
    <m/>
    <s v="60├ 70"/>
    <s v="TORA"/>
    <m/>
  </r>
  <r>
    <x v="0"/>
    <n v="49"/>
    <n v="1482"/>
    <x v="39"/>
    <x v="39"/>
    <n v="239"/>
    <x v="147"/>
    <n v="23"/>
    <n v="0.45455447521760761"/>
    <n v="7.3183270510034824"/>
    <n v="1"/>
    <n v="367265.09999999899"/>
    <n v="9707781.6999999899"/>
    <m/>
    <s v="70├ 80"/>
    <s v="TORA"/>
    <m/>
  </r>
  <r>
    <x v="0"/>
    <n v="49"/>
    <n v="1483"/>
    <x v="5"/>
    <x v="5"/>
    <n v="170"/>
    <x v="12"/>
    <n v="18"/>
    <n v="0.2299788927677888"/>
    <n v="2.8977340488741388"/>
    <n v="1"/>
    <n v="367238.40000000002"/>
    <n v="9707799.8000000007"/>
    <m/>
    <s v="50├ 60"/>
    <s v="TORA"/>
    <m/>
  </r>
  <r>
    <x v="0"/>
    <n v="49"/>
    <n v="1484"/>
    <x v="32"/>
    <x v="32"/>
    <n v="141"/>
    <x v="144"/>
    <n v="12"/>
    <n v="0.15820797118049854"/>
    <n v="1.3289469579161874"/>
    <n v="2"/>
    <n v="367240.7"/>
    <n v="9707804.5"/>
    <m/>
    <s v="40├ 50"/>
    <s v="TORETE"/>
    <m/>
  </r>
  <r>
    <x v="0"/>
    <n v="49"/>
    <n v="1485"/>
    <x v="5"/>
    <x v="5"/>
    <n v="187"/>
    <x v="63"/>
    <n v="14"/>
    <n v="0.27827446024902436"/>
    <n v="2.7270897104404384"/>
    <n v="2"/>
    <n v="367230.59999999899"/>
    <n v="9707802.8000000007"/>
    <m/>
    <s v="50├ 60"/>
    <s v="TORA"/>
    <m/>
  </r>
  <r>
    <x v="0"/>
    <n v="49"/>
    <n v="1486"/>
    <x v="5"/>
    <x v="5"/>
    <n v="170"/>
    <x v="12"/>
    <n v="16"/>
    <n v="0.2299788927677888"/>
    <n v="2.5757635989992345"/>
    <n v="1"/>
    <n v="367211"/>
    <n v="9707785.3000000007"/>
    <m/>
    <s v="50├ 60"/>
    <s v="TORA"/>
    <m/>
  </r>
  <r>
    <x v="0"/>
    <n v="49"/>
    <n v="1487"/>
    <x v="26"/>
    <x v="26"/>
    <n v="213"/>
    <x v="151"/>
    <n v="23"/>
    <n v="0.36103503065681003"/>
    <n v="5.8126639935746418"/>
    <n v="1"/>
    <n v="367174.299999999"/>
    <n v="9707824.5999999903"/>
    <m/>
    <s v="60├ 70"/>
    <s v="TORA"/>
    <m/>
  </r>
  <r>
    <x v="0"/>
    <n v="49"/>
    <n v="1488"/>
    <x v="23"/>
    <x v="23"/>
    <n v="250"/>
    <x v="46"/>
    <n v="20"/>
    <n v="0.49735919716217297"/>
    <n v="6.9630287602704213"/>
    <n v="1"/>
    <n v="367156.59999999899"/>
    <n v="9707881.5999999903"/>
    <m/>
    <s v="70├ 80"/>
    <s v="TORA"/>
    <m/>
  </r>
  <r>
    <x v="0"/>
    <n v="49"/>
    <n v="1489"/>
    <x v="5"/>
    <x v="5"/>
    <n v="170"/>
    <x v="12"/>
    <n v="20"/>
    <n v="0.2299788927677888"/>
    <n v="3.2197044987490426"/>
    <n v="1"/>
    <n v="367112.5"/>
    <n v="9707919.6999999899"/>
    <m/>
    <s v="50├ 60"/>
    <s v="TORA"/>
    <m/>
  </r>
  <r>
    <x v="0"/>
    <n v="49"/>
    <n v="1490"/>
    <x v="34"/>
    <x v="34"/>
    <n v="179"/>
    <x v="150"/>
    <n v="20"/>
    <n v="0.25497417658037091"/>
    <n v="3.569638472125193"/>
    <n v="1"/>
    <n v="367109.09999999899"/>
    <n v="9707920.0999999903"/>
    <m/>
    <s v="50├ 60"/>
    <s v="TORA"/>
    <m/>
  </r>
  <r>
    <x v="0"/>
    <n v="49"/>
    <n v="1491"/>
    <x v="33"/>
    <x v="33"/>
    <n v="178"/>
    <x v="170"/>
    <n v="20"/>
    <n v="0.2521332608461806"/>
    <n v="3.5298656518465279"/>
    <n v="1"/>
    <n v="367036.299999999"/>
    <n v="9707935.1999999899"/>
    <m/>
    <s v="50├ 60"/>
    <s v="TORA"/>
    <m/>
  </r>
  <r>
    <x v="0"/>
    <n v="49"/>
    <n v="1492"/>
    <x v="19"/>
    <x v="19"/>
    <n v="370"/>
    <x v="43"/>
    <n v="19"/>
    <n v="1.0894155854640235"/>
    <n v="14.489227286671511"/>
    <n v="1"/>
    <n v="367032.799999999"/>
    <n v="9707935.5999999903"/>
    <m/>
    <s v="110├ 120"/>
    <s v="TORA"/>
    <m/>
  </r>
  <r>
    <x v="0"/>
    <n v="49"/>
    <n v="1493"/>
    <x v="5"/>
    <x v="5"/>
    <n v="196"/>
    <x v="84"/>
    <n v="15"/>
    <n v="0.30570481469091254"/>
    <n v="3.2099005542545815"/>
    <n v="1"/>
    <n v="367021.9"/>
    <n v="9707949.3000000007"/>
    <m/>
    <s v="60├ 70"/>
    <s v="TORA"/>
    <m/>
  </r>
  <r>
    <x v="0"/>
    <n v="49"/>
    <n v="1494"/>
    <x v="81"/>
    <x v="81"/>
    <n v="200"/>
    <x v="14"/>
    <n v="25"/>
    <n v="0.31830988618379064"/>
    <n v="5.570423008216336"/>
    <n v="1"/>
    <n v="366982.59999999899"/>
    <n v="9707980.1999999899"/>
    <m/>
    <s v="60├ 70"/>
    <s v="TORA"/>
    <m/>
  </r>
  <r>
    <x v="0"/>
    <n v="49"/>
    <n v="1495"/>
    <x v="55"/>
    <x v="55"/>
    <n v="198"/>
    <x v="177"/>
    <n v="22"/>
    <n v="0.3119755194487332"/>
    <n v="4.804422999510491"/>
    <n v="1"/>
    <n v="366921.9"/>
    <n v="9708048.8000000007"/>
    <m/>
    <s v="60├ 70"/>
    <s v="TORA"/>
    <m/>
  </r>
  <r>
    <x v="0"/>
    <n v="49"/>
    <n v="1496"/>
    <x v="26"/>
    <x v="26"/>
    <n v="156"/>
    <x v="136"/>
    <n v="23"/>
    <n v="0.19365973475421822"/>
    <n v="3.1179217295429131"/>
    <n v="1"/>
    <n v="366916.9"/>
    <n v="9708058.6999999899"/>
    <m/>
    <s v="40├ 50"/>
    <s v="TORETE"/>
    <m/>
  </r>
  <r>
    <x v="0"/>
    <n v="49"/>
    <n v="1497"/>
    <x v="26"/>
    <x v="26"/>
    <n v="200"/>
    <x v="14"/>
    <n v="21"/>
    <n v="0.31830988618379064"/>
    <n v="4.6791553269017223"/>
    <n v="1"/>
    <n v="366876.9"/>
    <n v="9708075.4000000004"/>
    <m/>
    <s v="60├ 70"/>
    <s v="TORA"/>
    <m/>
  </r>
  <r>
    <x v="0"/>
    <n v="49"/>
    <n v="1498"/>
    <x v="10"/>
    <x v="10"/>
    <n v="179"/>
    <x v="150"/>
    <n v="24"/>
    <n v="0.25497417658037091"/>
    <n v="4.2835661665502309"/>
    <n v="1"/>
    <n v="366893.299999999"/>
    <n v="9708115.8000000007"/>
    <m/>
    <s v="50├ 60"/>
    <s v="TORA"/>
    <m/>
  </r>
  <r>
    <x v="0"/>
    <n v="49"/>
    <n v="1499"/>
    <x v="19"/>
    <x v="19"/>
    <n v="197"/>
    <x v="202"/>
    <n v="15"/>
    <n v="0.30883220932266825"/>
    <n v="3.2427381978880163"/>
    <n v="1"/>
    <n v="366895.09999999899"/>
    <n v="9708118.1999999899"/>
    <m/>
    <s v="60├ 70"/>
    <s v="TORA"/>
    <m/>
  </r>
  <r>
    <x v="0"/>
    <n v="49"/>
    <n v="1500"/>
    <x v="5"/>
    <x v="5"/>
    <n v="299"/>
    <x v="263"/>
    <n v="17"/>
    <n v="0.71143055336792682"/>
    <n v="8.4660235850783288"/>
    <n v="1"/>
    <n v="366888.299999999"/>
    <n v="9708114.9000000004"/>
    <m/>
    <s v="90├ 100"/>
    <s v="TORA"/>
    <m/>
  </r>
  <r>
    <x v="0"/>
    <n v="49"/>
    <n v="1501"/>
    <x v="26"/>
    <x v="26"/>
    <n v="193"/>
    <x v="60"/>
    <n v="23"/>
    <n v="0.29641812376150045"/>
    <n v="4.7723317925601565"/>
    <n v="1"/>
    <n v="366865.5"/>
    <n v="9708137.8000000007"/>
    <m/>
    <s v="60├ 70"/>
    <s v="TORA"/>
    <m/>
  </r>
  <r>
    <x v="0"/>
    <n v="49"/>
    <n v="1502"/>
    <x v="15"/>
    <x v="15"/>
    <n v="240"/>
    <x v="71"/>
    <n v="23"/>
    <n v="0.45836623610465865"/>
    <n v="7.3796964012850044"/>
    <n v="1"/>
    <n v="366809.9"/>
    <n v="9708145.6999999899"/>
    <m/>
    <s v="70├ 80"/>
    <s v="TORA"/>
    <m/>
  </r>
  <r>
    <x v="0"/>
    <n v="49"/>
    <n v="1503"/>
    <x v="19"/>
    <x v="19"/>
    <n v="161"/>
    <x v="157"/>
    <n v="16"/>
    <n v="0.20627276399425096"/>
    <n v="2.3102549567356108"/>
    <n v="1"/>
    <n v="366804.799999999"/>
    <n v="9708148.9000000004"/>
    <m/>
    <s v="50├ 60"/>
    <s v="TORA"/>
    <m/>
  </r>
  <r>
    <x v="0"/>
    <n v="49"/>
    <n v="1504"/>
    <x v="26"/>
    <x v="26"/>
    <n v="180"/>
    <x v="22"/>
    <n v="18"/>
    <n v="0.25783100780887047"/>
    <n v="3.2486706983917677"/>
    <n v="1"/>
    <n v="366801"/>
    <n v="9708145.5999999903"/>
    <m/>
    <s v="50├ 60"/>
    <s v="TORA"/>
    <m/>
  </r>
  <r>
    <x v="0"/>
    <n v="49"/>
    <n v="1505"/>
    <x v="10"/>
    <x v="10"/>
    <n v="170"/>
    <x v="12"/>
    <n v="22"/>
    <n v="0.2299788927677888"/>
    <n v="3.5416749486239474"/>
    <n v="1"/>
    <n v="366797.799999999"/>
    <n v="9708149.6999999899"/>
    <m/>
    <s v="50├ 60"/>
    <s v="TORA"/>
    <m/>
  </r>
  <r>
    <x v="0"/>
    <n v="49"/>
    <n v="1506"/>
    <x v="6"/>
    <x v="6"/>
    <n v="252"/>
    <x v="4"/>
    <n v="19"/>
    <n v="0.50534877530538613"/>
    <n v="6.7211387115616361"/>
    <n v="1"/>
    <n v="366759.2"/>
    <n v="9708181.4000000004"/>
    <m/>
    <s v="80├ 90"/>
    <s v="TORA"/>
    <m/>
  </r>
  <r>
    <x v="0"/>
    <n v="49"/>
    <n v="1507"/>
    <x v="26"/>
    <x v="26"/>
    <n v="200"/>
    <x v="14"/>
    <n v="19"/>
    <n v="0.31830988618379064"/>
    <n v="4.233521486244415"/>
    <n v="1"/>
    <n v="366759.59999999899"/>
    <n v="9708191.6999999899"/>
    <m/>
    <s v="60├ 70"/>
    <s v="TORA"/>
    <m/>
  </r>
  <r>
    <x v="0"/>
    <n v="49"/>
    <n v="1508"/>
    <x v="15"/>
    <x v="15"/>
    <n v="128"/>
    <x v="11"/>
    <n v="18"/>
    <n v="0.13037972938088066"/>
    <n v="1.6427845901990961"/>
    <n v="1"/>
    <n v="366743.09999999899"/>
    <n v="9708242.5999999903"/>
    <m/>
    <s v="40├ 50"/>
    <s v="TORETE"/>
    <m/>
  </r>
  <r>
    <x v="0"/>
    <n v="49"/>
    <n v="1509"/>
    <x v="5"/>
    <x v="5"/>
    <n v="299"/>
    <x v="263"/>
    <n v="20"/>
    <n v="0.71143055336792682"/>
    <n v="9.9600277471509742"/>
    <n v="1"/>
    <n v="366737"/>
    <n v="9708249.3000000007"/>
    <m/>
    <s v="90├ 100"/>
    <s v="TORA"/>
    <m/>
  </r>
  <r>
    <x v="0"/>
    <n v="49"/>
    <n v="1510"/>
    <x v="27"/>
    <x v="27"/>
    <n v="240"/>
    <x v="71"/>
    <n v="18"/>
    <n v="0.45836623610465865"/>
    <n v="5.775414574918698"/>
    <n v="1"/>
    <n v="366721.7"/>
    <n v="9708265.5999999903"/>
    <m/>
    <s v="70├ 80"/>
    <s v="TORA"/>
    <m/>
  </r>
  <r>
    <x v="0"/>
    <n v="49"/>
    <n v="1511"/>
    <x v="26"/>
    <x v="26"/>
    <n v="190"/>
    <x v="41"/>
    <n v="23"/>
    <n v="0.28727467228087106"/>
    <n v="4.6251222237220233"/>
    <n v="1"/>
    <n v="366713.2"/>
    <n v="9708261.0999999903"/>
    <m/>
    <s v="60├ 70"/>
    <s v="TORA"/>
    <m/>
  </r>
  <r>
    <x v="0"/>
    <n v="49"/>
    <n v="1512"/>
    <x v="19"/>
    <x v="19"/>
    <n v="400"/>
    <x v="48"/>
    <n v="20"/>
    <n v="1.2732395447351625"/>
    <n v="17.825353626292273"/>
    <n v="1"/>
    <n v="366635.7"/>
    <n v="9708293.4000000004"/>
    <m/>
    <s v="120├ 130"/>
    <s v="TORA"/>
    <m/>
  </r>
  <r>
    <x v="0"/>
    <n v="49"/>
    <n v="1513"/>
    <x v="64"/>
    <x v="64"/>
    <n v="243"/>
    <x v="105"/>
    <n v="20"/>
    <n v="0.46989701173166643"/>
    <n v="6.5785581642433293"/>
    <n v="1"/>
    <n v="366632.09999999899"/>
    <n v="9708295.3000000007"/>
    <m/>
    <s v="70├ 80"/>
    <s v="TORA"/>
    <m/>
  </r>
  <r>
    <x v="0"/>
    <n v="49"/>
    <n v="1514"/>
    <x v="30"/>
    <x v="30"/>
    <n v="190"/>
    <x v="41"/>
    <n v="22"/>
    <n v="0.28727467228087106"/>
    <n v="4.4240299531254141"/>
    <n v="1"/>
    <n v="366633.7"/>
    <n v="9708315.4000000004"/>
    <m/>
    <s v="60├ 70"/>
    <s v="TORA"/>
    <m/>
  </r>
  <r>
    <x v="0"/>
    <n v="49"/>
    <n v="1515"/>
    <x v="30"/>
    <x v="30"/>
    <n v="169"/>
    <x v="146"/>
    <n v="17"/>
    <n v="0.22728121648238117"/>
    <n v="2.7046464761403355"/>
    <n v="1"/>
    <n v="366627"/>
    <n v="9708313.1999999899"/>
    <m/>
    <s v="50├ 60"/>
    <s v="TORA"/>
    <m/>
  </r>
  <r>
    <x v="0"/>
    <n v="49"/>
    <n v="1516"/>
    <x v="33"/>
    <x v="33"/>
    <n v="160"/>
    <x v="1"/>
    <n v="15"/>
    <n v="0.20371832715762608"/>
    <n v="2.1390424351550736"/>
    <n v="1"/>
    <n v="366618.4"/>
    <n v="9708310.1999999899"/>
    <m/>
    <s v="50├ 60"/>
    <s v="TORA"/>
    <m/>
  </r>
  <r>
    <x v="0"/>
    <n v="49"/>
    <n v="1517"/>
    <x v="5"/>
    <x v="5"/>
    <n v="252"/>
    <x v="4"/>
    <n v="20"/>
    <n v="0.50534877530538613"/>
    <n v="7.0748828542754056"/>
    <n v="1"/>
    <n v="366617.09999999899"/>
    <n v="9708308.5999999903"/>
    <m/>
    <s v="80├ 90"/>
    <s v="TORA"/>
    <m/>
  </r>
  <r>
    <x v="0"/>
    <n v="49"/>
    <n v="1518"/>
    <x v="17"/>
    <x v="17"/>
    <n v="160"/>
    <x v="1"/>
    <n v="21"/>
    <n v="0.20371832715762608"/>
    <n v="2.9946594092171037"/>
    <n v="1"/>
    <n v="366629.4"/>
    <n v="9708324.5999999903"/>
    <m/>
    <s v="50├ 60"/>
    <s v="TORA"/>
    <m/>
  </r>
  <r>
    <x v="0"/>
    <n v="49"/>
    <n v="1519"/>
    <x v="32"/>
    <x v="32"/>
    <n v="183"/>
    <x v="127"/>
    <n v="18"/>
    <n v="0.26649699446022412"/>
    <n v="3.3578621301988236"/>
    <n v="2"/>
    <n v="366621.9"/>
    <n v="9708331.1999999899"/>
    <m/>
    <s v="50├ 60"/>
    <s v="TORA"/>
    <m/>
  </r>
  <r>
    <x v="0"/>
    <n v="50"/>
    <n v="1520"/>
    <x v="32"/>
    <x v="32"/>
    <n v="186"/>
    <x v="24"/>
    <n v="16"/>
    <n v="0.27530622056036053"/>
    <n v="3.0834296702760375"/>
    <n v="1"/>
    <n v="366597.4"/>
    <n v="9708287.5999999903"/>
    <m/>
    <s v="50├ 60"/>
    <s v="TORA"/>
    <m/>
  </r>
  <r>
    <x v="0"/>
    <n v="50"/>
    <n v="1521"/>
    <x v="63"/>
    <x v="63"/>
    <n v="163"/>
    <x v="237"/>
    <n v="15"/>
    <n v="0.21142938415042836"/>
    <n v="2.2200085335794979"/>
    <n v="2"/>
    <n v="366626.09999999899"/>
    <n v="9708267.5"/>
    <m/>
    <s v="50├ 60"/>
    <s v="TORA"/>
    <m/>
  </r>
  <r>
    <x v="0"/>
    <n v="50"/>
    <n v="1522"/>
    <x v="24"/>
    <x v="24"/>
    <n v="181"/>
    <x v="94"/>
    <n v="18"/>
    <n v="0.26070375453167915"/>
    <n v="3.2848673070991574"/>
    <n v="1"/>
    <n v="366618"/>
    <n v="9708250.4000000004"/>
    <m/>
    <s v="50├ 60"/>
    <s v="TORA"/>
    <m/>
  </r>
  <r>
    <x v="0"/>
    <n v="50"/>
    <n v="1523"/>
    <x v="62"/>
    <x v="62"/>
    <n v="190"/>
    <x v="41"/>
    <n v="20"/>
    <n v="0.28727467228087106"/>
    <n v="4.021845411932194"/>
    <n v="1"/>
    <n v="366618.299999999"/>
    <n v="9708247.5"/>
    <m/>
    <s v="60├ 70"/>
    <s v="TORA"/>
    <m/>
  </r>
  <r>
    <x v="0"/>
    <n v="50"/>
    <n v="1524"/>
    <x v="26"/>
    <x v="26"/>
    <n v="207"/>
    <x v="132"/>
    <n v="23"/>
    <n v="0.34098150782723119"/>
    <n v="5.4898022760184215"/>
    <n v="1"/>
    <n v="366644.4"/>
    <n v="9708240.5"/>
    <m/>
    <s v="60├ 70"/>
    <s v="TORA"/>
    <m/>
  </r>
  <r>
    <x v="0"/>
    <n v="50"/>
    <n v="1525"/>
    <x v="30"/>
    <x v="30"/>
    <n v="341"/>
    <x v="264"/>
    <n v="21"/>
    <n v="0.92533479688343401"/>
    <n v="13.60242151418648"/>
    <n v="1"/>
    <n v="366680"/>
    <n v="9708219.5999999903"/>
    <m/>
    <s v="100├ 110"/>
    <s v="TORA"/>
    <m/>
  </r>
  <r>
    <x v="0"/>
    <n v="50"/>
    <n v="1526"/>
    <x v="15"/>
    <x v="15"/>
    <n v="150"/>
    <x v="37"/>
    <n v="20"/>
    <n v="0.17904931097838223"/>
    <n v="2.5066903536973508"/>
    <n v="1"/>
    <n v="366675.7"/>
    <n v="9708199.1999999899"/>
    <m/>
    <s v="40├ 50"/>
    <s v="TORETE"/>
    <m/>
  </r>
  <r>
    <x v="0"/>
    <n v="50"/>
    <n v="1527"/>
    <x v="11"/>
    <x v="11"/>
    <n v="152"/>
    <x v="35"/>
    <n v="21"/>
    <n v="0.18385579025975748"/>
    <n v="2.7026801168184349"/>
    <n v="1"/>
    <n v="366677"/>
    <n v="9708188.6999999899"/>
    <m/>
    <s v="40├ 50"/>
    <s v="TORETE"/>
    <m/>
  </r>
  <r>
    <x v="0"/>
    <n v="50"/>
    <n v="1528"/>
    <x v="23"/>
    <x v="23"/>
    <n v="306"/>
    <x v="199"/>
    <n v="18"/>
    <n v="0.74513161256763549"/>
    <n v="9.3886583183522063"/>
    <n v="1"/>
    <n v="366730.09999999899"/>
    <n v="9708168.3000000007"/>
    <m/>
    <s v="90├ 100"/>
    <s v="TORA"/>
    <m/>
  </r>
  <r>
    <x v="0"/>
    <n v="50"/>
    <n v="1529"/>
    <x v="26"/>
    <x v="26"/>
    <n v="279"/>
    <x v="96"/>
    <n v="21"/>
    <n v="0.61943899626081134"/>
    <n v="9.1057532450339256"/>
    <n v="2"/>
    <n v="366733.2"/>
    <n v="9708149.4000000004"/>
    <m/>
    <s v="80├ 90"/>
    <s v="TORA"/>
    <m/>
  </r>
  <r>
    <x v="0"/>
    <n v="50"/>
    <n v="1530"/>
    <x v="19"/>
    <x v="19"/>
    <n v="153"/>
    <x v="73"/>
    <n v="16"/>
    <n v="0.18628290314190887"/>
    <n v="2.0863685151893794"/>
    <n v="1"/>
    <n v="366736"/>
    <n v="9708144.4000000004"/>
    <m/>
    <s v="40├ 50"/>
    <s v="TORETE"/>
    <m/>
  </r>
  <r>
    <x v="0"/>
    <n v="50"/>
    <n v="1531"/>
    <x v="78"/>
    <x v="78"/>
    <n v="180"/>
    <x v="22"/>
    <n v="18"/>
    <n v="0.25783100780887047"/>
    <n v="3.2486706983917677"/>
    <n v="1"/>
    <n v="366732.09999999899"/>
    <n v="9708141.0999999903"/>
    <m/>
    <s v="50├ 60"/>
    <s v="TORA"/>
    <m/>
  </r>
  <r>
    <x v="0"/>
    <n v="50"/>
    <n v="1532"/>
    <x v="17"/>
    <x v="17"/>
    <n v="574"/>
    <x v="265"/>
    <n v="15"/>
    <n v="2.6218867015072655"/>
    <n v="27.529810365826286"/>
    <n v="1"/>
    <n v="366761.7"/>
    <n v="9708111.4000000004"/>
    <m/>
    <s v="180├ 190"/>
    <s v="TORA"/>
    <m/>
  </r>
  <r>
    <x v="0"/>
    <n v="50"/>
    <n v="1533"/>
    <x v="49"/>
    <x v="49"/>
    <n v="231"/>
    <x v="44"/>
    <n v="19"/>
    <n v="0.4246333459163314"/>
    <n v="5.6476235006872075"/>
    <n v="1"/>
    <n v="366776.4"/>
    <n v="9708115.8000000007"/>
    <m/>
    <s v="70├ 80"/>
    <s v="TORA"/>
    <m/>
  </r>
  <r>
    <x v="0"/>
    <n v="50"/>
    <n v="1534"/>
    <x v="23"/>
    <x v="23"/>
    <n v="180"/>
    <x v="22"/>
    <n v="20"/>
    <n v="0.25783100780887047"/>
    <n v="3.6096341093241859"/>
    <n v="1"/>
    <n v="366787.4"/>
    <n v="9708130.0999999903"/>
    <m/>
    <s v="50├ 60"/>
    <s v="TORA"/>
    <m/>
  </r>
  <r>
    <x v="0"/>
    <n v="50"/>
    <n v="1535"/>
    <x v="22"/>
    <x v="22"/>
    <n v="300"/>
    <x v="9"/>
    <n v="24"/>
    <n v="0.7161972439135289"/>
    <n v="12.032113697747286"/>
    <n v="1"/>
    <n v="366839.9"/>
    <n v="9708055.4000000004"/>
    <m/>
    <s v="90├ 100"/>
    <s v="TORA"/>
    <m/>
  </r>
  <r>
    <x v="0"/>
    <n v="50"/>
    <n v="1536"/>
    <x v="26"/>
    <x v="26"/>
    <n v="279"/>
    <x v="96"/>
    <n v="23"/>
    <n v="0.61943899626081134"/>
    <n v="9.9729678397990611"/>
    <n v="1"/>
    <n v="366855.4"/>
    <n v="9708029.5999999903"/>
    <m/>
    <s v="80├ 90"/>
    <s v="TORA"/>
    <m/>
  </r>
  <r>
    <x v="0"/>
    <n v="50"/>
    <n v="1537"/>
    <x v="5"/>
    <x v="5"/>
    <n v="400"/>
    <x v="48"/>
    <n v="17"/>
    <n v="1.2732395447351625"/>
    <n v="15.151550582348433"/>
    <n v="1"/>
    <n v="366881.4"/>
    <n v="9708019.1999999899"/>
    <m/>
    <s v="120├ 130"/>
    <s v="TORA"/>
    <m/>
  </r>
  <r>
    <x v="0"/>
    <n v="50"/>
    <n v="1538"/>
    <x v="5"/>
    <x v="5"/>
    <n v="269"/>
    <x v="261"/>
    <n v="18"/>
    <n v="0.57583054185363203"/>
    <n v="7.2554648273557634"/>
    <n v="1"/>
    <n v="366884.5"/>
    <n v="9708015"/>
    <m/>
    <s v="80├ 90"/>
    <s v="TORA"/>
    <m/>
  </r>
  <r>
    <x v="0"/>
    <n v="50"/>
    <n v="1539"/>
    <x v="41"/>
    <x v="41"/>
    <n v="215"/>
    <x v="18"/>
    <n v="21"/>
    <n v="0.36784686222114316"/>
    <n v="5.407348874650804"/>
    <n v="1"/>
    <n v="366895.799999999"/>
    <n v="9708011.6999999899"/>
    <m/>
    <s v="60├ 70"/>
    <s v="TORA"/>
    <m/>
  </r>
  <r>
    <x v="0"/>
    <n v="50"/>
    <n v="1540"/>
    <x v="2"/>
    <x v="2"/>
    <n v="200"/>
    <x v="14"/>
    <n v="23"/>
    <n v="0.31830988618379064"/>
    <n v="5.1247891675590287"/>
    <n v="1"/>
    <n v="366911.9"/>
    <n v="9708001.5"/>
    <m/>
    <s v="60├ 70"/>
    <s v="TORA"/>
    <m/>
  </r>
  <r>
    <x v="0"/>
    <n v="50"/>
    <n v="1541"/>
    <x v="26"/>
    <x v="26"/>
    <n v="211"/>
    <x v="158"/>
    <n v="25"/>
    <n v="0.35428686106971363"/>
    <n v="6.2000200687199882"/>
    <n v="1"/>
    <n v="366909.4"/>
    <n v="9707998.3000000007"/>
    <m/>
    <s v="60├ 70"/>
    <s v="TORA"/>
    <m/>
  </r>
  <r>
    <x v="0"/>
    <n v="50"/>
    <n v="1542"/>
    <x v="17"/>
    <x v="17"/>
    <n v="213"/>
    <x v="151"/>
    <n v="20"/>
    <n v="0.36103503065681003"/>
    <n v="5.0544904291953401"/>
    <n v="1"/>
    <n v="366933.299999999"/>
    <n v="9707963.6999999899"/>
    <m/>
    <s v="60├ 70"/>
    <s v="TORA"/>
    <m/>
  </r>
  <r>
    <x v="0"/>
    <n v="50"/>
    <n v="1543"/>
    <x v="45"/>
    <x v="45"/>
    <n v="240"/>
    <x v="71"/>
    <n v="25"/>
    <n v="0.45836623610465865"/>
    <n v="8.0214091318315255"/>
    <n v="1"/>
    <n v="366952.2"/>
    <n v="9707952.1999999899"/>
    <m/>
    <s v="70├ 80"/>
    <s v="TORA"/>
    <m/>
  </r>
  <r>
    <x v="0"/>
    <n v="50"/>
    <n v="1544"/>
    <x v="42"/>
    <x v="42"/>
    <n v="300"/>
    <x v="9"/>
    <n v="14"/>
    <n v="0.7161972439135289"/>
    <n v="7.018732990352583"/>
    <n v="1"/>
    <n v="366966.799999999"/>
    <n v="9707939.8000000007"/>
    <m/>
    <s v="90├ 100"/>
    <s v="TORA"/>
    <m/>
  </r>
  <r>
    <x v="0"/>
    <n v="50"/>
    <n v="1545"/>
    <x v="26"/>
    <x v="26"/>
    <n v="213"/>
    <x v="151"/>
    <n v="24"/>
    <n v="0.36103503065681003"/>
    <n v="6.0653885150344085"/>
    <n v="1"/>
    <n v="367018"/>
    <n v="9707887"/>
    <m/>
    <s v="60├ 70"/>
    <s v="TORA"/>
    <m/>
  </r>
  <r>
    <x v="0"/>
    <n v="50"/>
    <n v="1546"/>
    <x v="82"/>
    <x v="82"/>
    <n v="191"/>
    <x v="52"/>
    <n v="19"/>
    <n v="0.29030657394677167"/>
    <n v="3.861077433492063"/>
    <n v="1"/>
    <n v="367048.4"/>
    <n v="9707885.5"/>
    <m/>
    <s v="60├ 70"/>
    <s v="TORA"/>
    <m/>
  </r>
  <r>
    <x v="0"/>
    <n v="50"/>
    <n v="1547"/>
    <x v="42"/>
    <x v="42"/>
    <n v="293"/>
    <x v="266"/>
    <n v="17"/>
    <n v="0.68316463547480621"/>
    <n v="8.1296591621501939"/>
    <n v="1"/>
    <n v="367082.9"/>
    <n v="9707861.5999999903"/>
    <m/>
    <s v="90├ 100"/>
    <s v="TORA"/>
    <m/>
  </r>
  <r>
    <x v="0"/>
    <n v="50"/>
    <n v="1548"/>
    <x v="5"/>
    <x v="5"/>
    <n v="279"/>
    <x v="96"/>
    <n v="17"/>
    <n v="0.61943899626081134"/>
    <n v="7.3713240555036545"/>
    <n v="1"/>
    <n v="367075.59999999899"/>
    <n v="9707852"/>
    <m/>
    <s v="80├ 90"/>
    <s v="TORA"/>
    <m/>
  </r>
  <r>
    <x v="0"/>
    <n v="50"/>
    <n v="1549"/>
    <x v="19"/>
    <x v="19"/>
    <n v="400"/>
    <x v="48"/>
    <n v="19"/>
    <n v="1.2732395447351625"/>
    <n v="16.93408594497766"/>
    <n v="1"/>
    <n v="367071.9"/>
    <n v="9707847.1999999899"/>
    <m/>
    <s v="120├ 130"/>
    <s v="TORA"/>
    <m/>
  </r>
  <r>
    <x v="0"/>
    <n v="50"/>
    <n v="1550"/>
    <x v="75"/>
    <x v="75"/>
    <n v="248"/>
    <x v="117"/>
    <n v="20"/>
    <n v="0.48943328099619665"/>
    <n v="6.8520659339467525"/>
    <n v="1"/>
    <n v="367077.7"/>
    <n v="9707829.3000000007"/>
    <m/>
    <s v="70├ 80"/>
    <s v="TORA"/>
    <m/>
  </r>
  <r>
    <x v="0"/>
    <n v="50"/>
    <n v="1551"/>
    <x v="5"/>
    <x v="5"/>
    <n v="201"/>
    <x v="203"/>
    <n v="17"/>
    <n v="0.32150094279278324"/>
    <n v="3.8258612192341199"/>
    <n v="1"/>
    <n v="367097"/>
    <n v="9707834.9000000004"/>
    <m/>
    <s v="60├ 70"/>
    <s v="TORA"/>
    <m/>
  </r>
  <r>
    <x v="0"/>
    <n v="50"/>
    <n v="1552"/>
    <x v="34"/>
    <x v="34"/>
    <n v="203"/>
    <x v="56"/>
    <n v="19"/>
    <n v="0.32793080249369577"/>
    <n v="4.3614796731661531"/>
    <n v="1"/>
    <n v="367127.2"/>
    <n v="9707783.0999999903"/>
    <m/>
    <s v="60├ 70"/>
    <s v="TORA"/>
    <m/>
  </r>
  <r>
    <x v="0"/>
    <n v="50"/>
    <n v="1553"/>
    <x v="26"/>
    <x v="26"/>
    <n v="182"/>
    <x v="97"/>
    <n v="22"/>
    <n v="0.26359241674879702"/>
    <n v="4.0593232179314738"/>
    <n v="1"/>
    <n v="367134.9"/>
    <n v="9707798"/>
    <m/>
    <s v="50├ 60"/>
    <s v="TORA"/>
    <m/>
  </r>
  <r>
    <x v="0"/>
    <n v="50"/>
    <n v="1554"/>
    <x v="41"/>
    <x v="41"/>
    <n v="180"/>
    <x v="22"/>
    <n v="18"/>
    <n v="0.25783100780887047"/>
    <n v="3.2486706983917677"/>
    <n v="1"/>
    <n v="367143.799999999"/>
    <n v="9707804.8000000007"/>
    <m/>
    <s v="50├ 60"/>
    <s v="TORA"/>
    <m/>
  </r>
  <r>
    <x v="0"/>
    <n v="50"/>
    <n v="1555"/>
    <x v="63"/>
    <x v="63"/>
    <n v="181"/>
    <x v="94"/>
    <n v="19"/>
    <n v="0.26070375453167915"/>
    <n v="3.4673599352713329"/>
    <n v="1"/>
    <n v="367146.59999999899"/>
    <n v="9707805"/>
    <m/>
    <s v="50├ 60"/>
    <s v="TORA"/>
    <m/>
  </r>
  <r>
    <x v="0"/>
    <n v="50"/>
    <n v="1556"/>
    <x v="5"/>
    <x v="5"/>
    <n v="283"/>
    <x v="171"/>
    <n v="17"/>
    <n v="0.6373280118643404"/>
    <n v="7.5842033411856509"/>
    <n v="1"/>
    <n v="367147.299999999"/>
    <n v="9707783"/>
    <m/>
    <s v="90├ 100"/>
    <s v="TORA"/>
    <m/>
  </r>
  <r>
    <x v="0"/>
    <n v="50"/>
    <n v="1557"/>
    <x v="5"/>
    <x v="5"/>
    <n v="340"/>
    <x v="121"/>
    <n v="18"/>
    <n v="0.91991557107115518"/>
    <n v="11.590936195496555"/>
    <n v="1"/>
    <n v="367151"/>
    <n v="9707779.5999999903"/>
    <m/>
    <s v="100├ 110"/>
    <s v="TORA"/>
    <m/>
  </r>
  <r>
    <x v="0"/>
    <n v="50"/>
    <n v="1558"/>
    <x v="46"/>
    <x v="46"/>
    <n v="269"/>
    <x v="261"/>
    <n v="20"/>
    <n v="0.57583054185363203"/>
    <n v="8.0616275859508484"/>
    <n v="1"/>
    <n v="367182.299999999"/>
    <n v="9707746.5"/>
    <m/>
    <s v="80├ 90"/>
    <s v="TORA"/>
    <m/>
  </r>
  <r>
    <x v="0"/>
    <n v="50"/>
    <n v="1559"/>
    <x v="19"/>
    <x v="19"/>
    <n v="205"/>
    <x v="162"/>
    <n v="19"/>
    <n v="0.33442432417184514"/>
    <n v="4.4478435114855399"/>
    <n v="1"/>
    <n v="367188.59999999899"/>
    <n v="9707751.5"/>
    <m/>
    <s v="60├ 70"/>
    <s v="TORA"/>
    <m/>
  </r>
  <r>
    <x v="0"/>
    <n v="50"/>
    <n v="1560"/>
    <x v="23"/>
    <x v="23"/>
    <n v="169"/>
    <x v="146"/>
    <n v="20"/>
    <n v="0.22728121648238117"/>
    <n v="3.1819370307533359"/>
    <n v="1"/>
    <n v="367190.59999999899"/>
    <n v="9707752.5"/>
    <m/>
    <s v="50├ 60"/>
    <s v="TORA"/>
    <m/>
  </r>
  <r>
    <x v="0"/>
    <n v="50"/>
    <n v="1561"/>
    <x v="26"/>
    <x v="26"/>
    <n v="150"/>
    <x v="37"/>
    <n v="20"/>
    <n v="0.17904931097838223"/>
    <n v="2.5066903536973508"/>
    <n v="1"/>
    <n v="367202.5"/>
    <n v="9707727.0999999903"/>
    <m/>
    <s v="40├ 50"/>
    <s v="TORETE"/>
    <m/>
  </r>
  <r>
    <x v="0"/>
    <n v="50"/>
    <n v="1562"/>
    <x v="5"/>
    <x v="5"/>
    <n v="300"/>
    <x v="9"/>
    <n v="18"/>
    <n v="0.7161972439135289"/>
    <n v="9.0240852733104635"/>
    <n v="1"/>
    <n v="367191.9"/>
    <n v="9707723.0999999903"/>
    <m/>
    <s v="90├ 100"/>
    <s v="TORA"/>
    <m/>
  </r>
  <r>
    <x v="0"/>
    <n v="50"/>
    <n v="1563"/>
    <x v="19"/>
    <x v="19"/>
    <n v="193"/>
    <x v="60"/>
    <n v="15"/>
    <n v="0.29641812376150045"/>
    <n v="3.1123902994957544"/>
    <n v="1"/>
    <n v="367224.4"/>
    <n v="9707699.8000000007"/>
    <m/>
    <s v="60├ 70"/>
    <s v="TORA"/>
    <m/>
  </r>
  <r>
    <x v="0"/>
    <n v="50"/>
    <n v="1564"/>
    <x v="63"/>
    <x v="63"/>
    <n v="192"/>
    <x v="55"/>
    <n v="20"/>
    <n v="0.29335439110698147"/>
    <n v="4.1069614754977399"/>
    <n v="1"/>
    <n v="367235"/>
    <n v="9707689.0999999903"/>
    <m/>
    <s v="60├ 70"/>
    <s v="TORA"/>
    <m/>
  </r>
  <r>
    <x v="0"/>
    <n v="50"/>
    <n v="1565"/>
    <x v="64"/>
    <x v="64"/>
    <n v="400"/>
    <x v="48"/>
    <n v="23"/>
    <n v="1.2732395447351625"/>
    <n v="20.499156670236115"/>
    <n v="1"/>
    <n v="367299.5"/>
    <n v="9707653.0999999903"/>
    <m/>
    <s v="120├ 130"/>
    <s v="TORA"/>
    <m/>
  </r>
  <r>
    <x v="0"/>
    <n v="50"/>
    <n v="1566"/>
    <x v="15"/>
    <x v="15"/>
    <n v="305"/>
    <x v="219"/>
    <n v="21"/>
    <n v="0.74026942905617821"/>
    <n v="10.881960607125819"/>
    <n v="1"/>
    <n v="367336.799999999"/>
    <n v="9707621.3000000007"/>
    <m/>
    <s v="90├ 100"/>
    <s v="TORA"/>
    <m/>
  </r>
  <r>
    <x v="0"/>
    <n v="50"/>
    <n v="1567"/>
    <x v="63"/>
    <x v="63"/>
    <n v="179"/>
    <x v="150"/>
    <n v="19"/>
    <n v="0.25497417658037091"/>
    <n v="3.391156548518933"/>
    <n v="1"/>
    <n v="367368"/>
    <n v="9707596.1999999899"/>
    <m/>
    <s v="50├ 60"/>
    <s v="TORA"/>
    <m/>
  </r>
  <r>
    <x v="0"/>
    <n v="50"/>
    <n v="1568"/>
    <x v="26"/>
    <x v="26"/>
    <n v="188"/>
    <x v="267"/>
    <n v="20"/>
    <n v="0.28125861543199743"/>
    <n v="3.9376206160479637"/>
    <n v="1"/>
    <n v="367372.59999999899"/>
    <n v="9707590.8000000007"/>
    <m/>
    <s v="50├ 60"/>
    <s v="TORA"/>
    <m/>
  </r>
  <r>
    <x v="0"/>
    <n v="51"/>
    <n v="1569"/>
    <x v="19"/>
    <x v="19"/>
    <n v="267"/>
    <x v="183"/>
    <n v="16"/>
    <n v="0.56729983690390628"/>
    <n v="6.35375817332375"/>
    <n v="1"/>
    <n v="367340"/>
    <n v="9707544.6999999899"/>
    <m/>
    <s v="80├ 90"/>
    <s v="TORA"/>
    <m/>
  </r>
  <r>
    <x v="0"/>
    <n v="51"/>
    <n v="1570"/>
    <x v="63"/>
    <x v="63"/>
    <n v="135"/>
    <x v="25"/>
    <n v="14"/>
    <n v="0.14502994189248961"/>
    <n v="1.421293430546398"/>
    <n v="1"/>
    <n v="367347.9"/>
    <n v="9707555"/>
    <m/>
    <s v="40├ 50"/>
    <s v="TORETE"/>
    <m/>
  </r>
  <r>
    <x v="0"/>
    <n v="51"/>
    <n v="1571"/>
    <x v="26"/>
    <x v="26"/>
    <n v="176"/>
    <x v="124"/>
    <n v="18"/>
    <n v="0.24649917586072753"/>
    <n v="3.1058896158451668"/>
    <n v="1"/>
    <n v="367335.2"/>
    <n v="9707566.3000000007"/>
    <m/>
    <s v="50├ 60"/>
    <s v="TORA"/>
    <m/>
  </r>
  <r>
    <x v="0"/>
    <n v="51"/>
    <n v="1572"/>
    <x v="26"/>
    <x v="26"/>
    <n v="174"/>
    <x v="126"/>
    <n v="17"/>
    <n v="0.2409287528525112"/>
    <n v="2.8670521589448832"/>
    <n v="1"/>
    <n v="367309.2"/>
    <n v="9707565.3000000007"/>
    <m/>
    <s v="50├ 60"/>
    <s v="TORA"/>
    <m/>
  </r>
  <r>
    <x v="0"/>
    <n v="51"/>
    <n v="1573"/>
    <x v="33"/>
    <x v="33"/>
    <n v="246"/>
    <x v="59"/>
    <n v="16"/>
    <n v="0.48157102680745695"/>
    <n v="5.3935955002435172"/>
    <n v="1"/>
    <n v="367306.5"/>
    <n v="9707565"/>
    <m/>
    <s v="70├ 80"/>
    <s v="TORA"/>
    <m/>
  </r>
  <r>
    <x v="0"/>
    <n v="51"/>
    <n v="1574"/>
    <x v="26"/>
    <x v="26"/>
    <n v="312"/>
    <x v="76"/>
    <n v="20"/>
    <n v="0.77463893901687286"/>
    <n v="10.844945146236219"/>
    <n v="1"/>
    <n v="367327.2"/>
    <n v="9707590.6999999899"/>
    <m/>
    <s v="90├ 100"/>
    <s v="TORA"/>
    <m/>
  </r>
  <r>
    <x v="0"/>
    <n v="51"/>
    <n v="1575"/>
    <x v="5"/>
    <x v="5"/>
    <n v="247"/>
    <x v="74"/>
    <n v="16"/>
    <n v="0.48549419615467204"/>
    <n v="5.4375349969323263"/>
    <n v="1"/>
    <n v="367293.7"/>
    <n v="9707569.6999999899"/>
    <m/>
    <s v="70├ 80"/>
    <s v="TORA"/>
    <m/>
  </r>
  <r>
    <x v="0"/>
    <n v="51"/>
    <n v="1576"/>
    <x v="10"/>
    <x v="10"/>
    <n v="154"/>
    <x v="111"/>
    <n v="18"/>
    <n v="0.18872593151836947"/>
    <n v="2.3779467371314551"/>
    <n v="1"/>
    <n v="367302.7"/>
    <n v="9707603.0999999903"/>
    <m/>
    <s v="40├ 50"/>
    <s v="TORETE"/>
    <m/>
  </r>
  <r>
    <x v="0"/>
    <n v="51"/>
    <n v="1577"/>
    <x v="26"/>
    <x v="26"/>
    <n v="323"/>
    <x v="101"/>
    <n v="20"/>
    <n v="0.83022380289171738"/>
    <n v="11.623133240484043"/>
    <n v="1"/>
    <n v="367284.09999999899"/>
    <n v="9707598.3000000007"/>
    <m/>
    <s v="100├ 110"/>
    <s v="TORA"/>
    <m/>
  </r>
  <r>
    <x v="0"/>
    <n v="51"/>
    <n v="1578"/>
    <x v="19"/>
    <x v="19"/>
    <n v="132"/>
    <x v="5"/>
    <n v="12"/>
    <n v="0.13865578642165921"/>
    <n v="1.1647086059419374"/>
    <n v="1"/>
    <n v="367272.4"/>
    <n v="9707599.4000000004"/>
    <m/>
    <s v="40├ 50"/>
    <s v="TORETE"/>
    <m/>
  </r>
  <r>
    <x v="0"/>
    <n v="51"/>
    <n v="1579"/>
    <x v="5"/>
    <x v="5"/>
    <n v="197"/>
    <x v="202"/>
    <n v="13"/>
    <n v="0.30883220932266825"/>
    <n v="2.8103731048362808"/>
    <n v="2"/>
    <n v="367265.299999999"/>
    <n v="9707644.5"/>
    <m/>
    <s v="60├ 70"/>
    <s v="TORA"/>
    <m/>
  </r>
  <r>
    <x v="0"/>
    <n v="51"/>
    <n v="1580"/>
    <x v="7"/>
    <x v="7"/>
    <n v="273"/>
    <x v="62"/>
    <n v="17"/>
    <n v="0.59308293768479348"/>
    <n v="7.0576869584490414"/>
    <n v="3"/>
    <n v="367247.299999999"/>
    <n v="9707660.4000000004"/>
    <m/>
    <s v="80├ 90"/>
    <s v="TORA"/>
    <m/>
  </r>
  <r>
    <x v="0"/>
    <n v="51"/>
    <n v="1581"/>
    <x v="39"/>
    <x v="39"/>
    <n v="260"/>
    <x v="159"/>
    <n v="20"/>
    <n v="0.53794370765060628"/>
    <n v="7.5312119071084878"/>
    <n v="1"/>
    <n v="367242.5"/>
    <n v="9707667.3000000007"/>
    <m/>
    <s v="80├ 90"/>
    <s v="TORA"/>
    <m/>
  </r>
  <r>
    <x v="0"/>
    <n v="51"/>
    <n v="1582"/>
    <x v="5"/>
    <x v="5"/>
    <n v="300"/>
    <x v="9"/>
    <n v="18"/>
    <n v="0.7161972439135289"/>
    <n v="9.0240852733104635"/>
    <n v="1"/>
    <n v="367180.59999999899"/>
    <n v="9707721.0999999903"/>
    <m/>
    <s v="90├ 100"/>
    <s v="TORA"/>
    <m/>
  </r>
  <r>
    <x v="0"/>
    <n v="51"/>
    <n v="1583"/>
    <x v="19"/>
    <x v="19"/>
    <n v="247"/>
    <x v="74"/>
    <n v="15"/>
    <n v="0.48549419615467204"/>
    <n v="5.0976890596240558"/>
    <n v="1"/>
    <n v="367154.09999999899"/>
    <n v="9707711.0999999903"/>
    <m/>
    <s v="70├ 80"/>
    <s v="TORA"/>
    <m/>
  </r>
  <r>
    <x v="0"/>
    <n v="51"/>
    <n v="1584"/>
    <x v="5"/>
    <x v="5"/>
    <n v="222"/>
    <x v="6"/>
    <n v="16"/>
    <n v="0.39218961076704845"/>
    <n v="4.3925236405909427"/>
    <n v="1"/>
    <n v="367147"/>
    <n v="9707713.4000000004"/>
    <m/>
    <s v="70├ 80"/>
    <s v="TORA"/>
    <m/>
  </r>
  <r>
    <x v="0"/>
    <n v="51"/>
    <n v="1585"/>
    <x v="19"/>
    <x v="19"/>
    <n v="245"/>
    <x v="89"/>
    <n v="15"/>
    <n v="0.47766377295455087"/>
    <n v="5.0154696160227843"/>
    <n v="1"/>
    <n v="367140.5"/>
    <n v="9707709.8000000007"/>
    <m/>
    <s v="70├ 80"/>
    <s v="TORA"/>
    <m/>
  </r>
  <r>
    <x v="0"/>
    <n v="51"/>
    <n v="1586"/>
    <x v="10"/>
    <x v="10"/>
    <n v="210"/>
    <x v="87"/>
    <n v="20"/>
    <n v="0.35093664951762915"/>
    <n v="4.9131130932468077"/>
    <n v="1"/>
    <n v="367146"/>
    <n v="9707717"/>
    <m/>
    <s v="60├ 70"/>
    <s v="TORA"/>
    <m/>
  </r>
  <r>
    <x v="0"/>
    <n v="51"/>
    <n v="1587"/>
    <x v="64"/>
    <x v="64"/>
    <n v="552"/>
    <x v="268"/>
    <n v="23"/>
    <n v="2.4247573889936436"/>
    <n v="39.038593962797655"/>
    <n v="2"/>
    <n v="367138.799999999"/>
    <n v="9707727.4000000004"/>
    <m/>
    <s v="170├ 180"/>
    <s v="TORA"/>
    <m/>
  </r>
  <r>
    <x v="0"/>
    <n v="51"/>
    <n v="1588"/>
    <x v="14"/>
    <x v="14"/>
    <n v="373"/>
    <x v="217"/>
    <n v="22"/>
    <n v="1.1071534038716153"/>
    <n v="17.050162419622875"/>
    <n v="1"/>
    <n v="367143.9"/>
    <n v="9707738.9000000004"/>
    <m/>
    <s v="110├ 120"/>
    <s v="TORA"/>
    <m/>
  </r>
  <r>
    <x v="0"/>
    <n v="51"/>
    <n v="1589"/>
    <x v="26"/>
    <x v="26"/>
    <n v="142"/>
    <x v="19"/>
    <n v="15"/>
    <n v="0.16046001362524887"/>
    <n v="1.6848301430651129"/>
    <n v="1"/>
    <n v="367145.799999999"/>
    <n v="9707741.3000000007"/>
    <m/>
    <s v="40├ 50"/>
    <s v="TORETE"/>
    <m/>
  </r>
  <r>
    <x v="0"/>
    <n v="51"/>
    <n v="1590"/>
    <x v="35"/>
    <x v="35"/>
    <n v="438"/>
    <x v="269"/>
    <n v="20"/>
    <n v="1.5266460451260786"/>
    <n v="21.373044631765097"/>
    <n v="1"/>
    <n v="367153.2"/>
    <n v="9707750.1999999899"/>
    <m/>
    <s v="130├ 140"/>
    <s v="TORA"/>
    <m/>
  </r>
  <r>
    <x v="0"/>
    <n v="51"/>
    <n v="1591"/>
    <x v="14"/>
    <x v="14"/>
    <n v="185"/>
    <x v="174"/>
    <n v="18"/>
    <n v="0.27235389636600588"/>
    <n v="3.4316590942116738"/>
    <n v="1"/>
    <n v="367133"/>
    <n v="9707760"/>
    <m/>
    <s v="50├ 60"/>
    <s v="TORA"/>
    <m/>
  </r>
  <r>
    <x v="0"/>
    <n v="51"/>
    <n v="1592"/>
    <x v="19"/>
    <x v="19"/>
    <n v="260"/>
    <x v="159"/>
    <n v="16"/>
    <n v="0.53794370765060628"/>
    <n v="6.0249695256867897"/>
    <n v="1"/>
    <n v="367071.59999999899"/>
    <n v="9707800.5999999903"/>
    <m/>
    <s v="80├ 90"/>
    <s v="TORA"/>
    <m/>
  </r>
  <r>
    <x v="0"/>
    <n v="51"/>
    <n v="1593"/>
    <x v="82"/>
    <x v="82"/>
    <n v="365"/>
    <x v="270"/>
    <n v="17"/>
    <n v="1.0601708646708878"/>
    <n v="12.616033289583564"/>
    <n v="1"/>
    <n v="367049.09999999899"/>
    <n v="9707820.5"/>
    <m/>
    <s v="110├ 120"/>
    <s v="TORA"/>
    <m/>
  </r>
  <r>
    <x v="0"/>
    <n v="51"/>
    <n v="1594"/>
    <x v="15"/>
    <x v="15"/>
    <n v="160"/>
    <x v="1"/>
    <n v="15"/>
    <n v="0.20371832715762608"/>
    <n v="2.1390424351550736"/>
    <n v="1"/>
    <n v="367047.299999999"/>
    <n v="9707818.0999999903"/>
    <m/>
    <s v="50├ 60"/>
    <s v="TORA"/>
    <m/>
  </r>
  <r>
    <x v="0"/>
    <n v="51"/>
    <n v="1595"/>
    <x v="5"/>
    <x v="5"/>
    <n v="279"/>
    <x v="96"/>
    <n v="16"/>
    <n v="0.61943899626081134"/>
    <n v="6.9377167581210868"/>
    <n v="1"/>
    <n v="367026.799999999"/>
    <n v="9707816.0999999903"/>
    <m/>
    <s v="80├ 90"/>
    <s v="TORA"/>
    <m/>
  </r>
  <r>
    <x v="0"/>
    <n v="51"/>
    <n v="1596"/>
    <x v="46"/>
    <x v="46"/>
    <n v="250"/>
    <x v="46"/>
    <n v="20"/>
    <n v="0.49735919716217297"/>
    <n v="6.9630287602704213"/>
    <n v="1"/>
    <n v="367034.299999999"/>
    <n v="9707853.8000000007"/>
    <m/>
    <s v="70├ 80"/>
    <s v="TORA"/>
    <m/>
  </r>
  <r>
    <x v="0"/>
    <n v="51"/>
    <n v="1597"/>
    <x v="5"/>
    <x v="5"/>
    <n v="163"/>
    <x v="237"/>
    <n v="12"/>
    <n v="0.21142938415042836"/>
    <n v="1.7760068268635982"/>
    <n v="1"/>
    <n v="366975.9"/>
    <n v="9707905.6999999899"/>
    <m/>
    <s v="50├ 60"/>
    <s v="TORA"/>
    <m/>
  </r>
  <r>
    <x v="0"/>
    <n v="51"/>
    <n v="1598"/>
    <x v="64"/>
    <x v="64"/>
    <n v="309"/>
    <x v="176"/>
    <n v="24"/>
    <n v="0.75981365606786289"/>
    <n v="12.764869421940094"/>
    <n v="1"/>
    <n v="366963.299999999"/>
    <n v="9707900.8000000007"/>
    <m/>
    <s v="90├ 100"/>
    <s v="TORA"/>
    <m/>
  </r>
  <r>
    <x v="0"/>
    <n v="51"/>
    <n v="1599"/>
    <x v="5"/>
    <x v="5"/>
    <n v="294"/>
    <x v="135"/>
    <n v="15"/>
    <n v="0.6878358330545532"/>
    <n v="7.2222762470728084"/>
    <n v="1"/>
    <n v="366963.4"/>
    <n v="9707914.0999999903"/>
    <m/>
    <s v="90├ 100"/>
    <s v="TORA"/>
    <m/>
  </r>
  <r>
    <x v="0"/>
    <n v="51"/>
    <n v="1600"/>
    <x v="19"/>
    <x v="19"/>
    <n v="278"/>
    <x v="215"/>
    <n v="15"/>
    <n v="0.61500653109570191"/>
    <n v="6.4575685765048698"/>
    <n v="1"/>
    <n v="366957"/>
    <n v="9707909"/>
    <m/>
    <s v="80├ 90"/>
    <s v="TORA"/>
    <m/>
  </r>
  <r>
    <x v="0"/>
    <n v="51"/>
    <n v="1601"/>
    <x v="19"/>
    <x v="19"/>
    <n v="337"/>
    <x v="252"/>
    <n v="16"/>
    <n v="0.90375338660017313"/>
    <n v="10.122037929921939"/>
    <n v="1"/>
    <n v="366921.5"/>
    <n v="9707900.4000000004"/>
    <m/>
    <s v="100├ 110"/>
    <s v="TORA"/>
    <m/>
  </r>
  <r>
    <x v="0"/>
    <n v="51"/>
    <n v="1602"/>
    <x v="33"/>
    <x v="33"/>
    <n v="175"/>
    <x v="13"/>
    <n v="15"/>
    <n v="0.24370600660946476"/>
    <n v="2.5589130693993796"/>
    <n v="1"/>
    <n v="366900.5"/>
    <n v="9707919"/>
    <m/>
    <s v="50├ 60"/>
    <s v="TORA"/>
    <m/>
  </r>
  <r>
    <x v="0"/>
    <n v="51"/>
    <n v="1603"/>
    <x v="56"/>
    <x v="56"/>
    <n v="178"/>
    <x v="170"/>
    <n v="15"/>
    <n v="0.2521332608461806"/>
    <n v="2.6473992388848959"/>
    <n v="1"/>
    <n v="366857.09999999899"/>
    <n v="9707964.3000000007"/>
    <m/>
    <s v="50├ 60"/>
    <s v="TORA"/>
    <m/>
  </r>
  <r>
    <x v="0"/>
    <n v="51"/>
    <n v="1604"/>
    <x v="22"/>
    <x v="22"/>
    <n v="260"/>
    <x v="159"/>
    <n v="23"/>
    <n v="0.53794370765060628"/>
    <n v="8.66089369317476"/>
    <n v="1"/>
    <n v="366882.4"/>
    <n v="9707996.0999999903"/>
    <m/>
    <s v="80├ 90"/>
    <s v="TORA"/>
    <m/>
  </r>
  <r>
    <x v="0"/>
    <n v="51"/>
    <n v="1605"/>
    <x v="10"/>
    <x v="10"/>
    <n v="154"/>
    <x v="111"/>
    <n v="20"/>
    <n v="0.18872593151836947"/>
    <n v="2.6421630412571724"/>
    <n v="1"/>
    <n v="366878.7"/>
    <n v="9707999.4000000004"/>
    <m/>
    <s v="40├ 50"/>
    <s v="TORETE"/>
    <m/>
  </r>
  <r>
    <x v="0"/>
    <n v="51"/>
    <n v="1606"/>
    <x v="19"/>
    <x v="19"/>
    <n v="202"/>
    <x v="28"/>
    <n v="18"/>
    <n v="0.3247079148960848"/>
    <n v="4.0913197276906681"/>
    <n v="1"/>
    <n v="366807.9"/>
    <n v="9708064.3000000007"/>
    <m/>
    <s v="60├ 70"/>
    <s v="TORA"/>
    <m/>
  </r>
  <r>
    <x v="0"/>
    <n v="51"/>
    <n v="1607"/>
    <x v="19"/>
    <x v="19"/>
    <n v="165"/>
    <x v="7"/>
    <n v="18"/>
    <n v="0.21664966628384255"/>
    <n v="2.729785795176416"/>
    <n v="1"/>
    <n v="366744.9"/>
    <n v="9708113.5"/>
    <m/>
    <s v="50├ 60"/>
    <s v="TORA"/>
    <m/>
  </r>
  <r>
    <x v="0"/>
    <n v="51"/>
    <n v="1608"/>
    <x v="78"/>
    <x v="78"/>
    <n v="150"/>
    <x v="37"/>
    <n v="12"/>
    <n v="0.17904931097838223"/>
    <n v="1.5040142122184108"/>
    <n v="1"/>
    <n v="366725.59999999899"/>
    <n v="9708108"/>
    <m/>
    <s v="40├ 50"/>
    <s v="TORETE"/>
    <m/>
  </r>
  <r>
    <x v="0"/>
    <n v="51"/>
    <n v="1609"/>
    <x v="26"/>
    <x v="26"/>
    <n v="238"/>
    <x v="125"/>
    <n v="22"/>
    <n v="0.45075862982486603"/>
    <n v="6.9416828993029362"/>
    <n v="1"/>
    <n v="366722.09999999899"/>
    <n v="9708108.4000000004"/>
    <m/>
    <s v="70├ 80"/>
    <s v="TORA"/>
    <m/>
  </r>
  <r>
    <x v="0"/>
    <n v="51"/>
    <n v="1610"/>
    <x v="5"/>
    <x v="5"/>
    <n v="290"/>
    <x v="90"/>
    <n v="16"/>
    <n v="0.6692465357014199"/>
    <n v="7.495561199855902"/>
    <n v="2"/>
    <n v="366721.2"/>
    <n v="9708131.9000000004"/>
    <m/>
    <s v="90├ 100"/>
    <s v="TORA"/>
    <m/>
  </r>
  <r>
    <x v="0"/>
    <n v="51"/>
    <n v="1611"/>
    <x v="26"/>
    <x v="26"/>
    <n v="174"/>
    <x v="126"/>
    <n v="20"/>
    <n v="0.2409287528525112"/>
    <n v="3.3730025399351566"/>
    <n v="1"/>
    <n v="366720.9"/>
    <n v="9708142.9000000004"/>
    <m/>
    <s v="50├ 60"/>
    <s v="TORA"/>
    <m/>
  </r>
  <r>
    <x v="0"/>
    <n v="51"/>
    <n v="1612"/>
    <x v="5"/>
    <x v="5"/>
    <n v="200"/>
    <x v="14"/>
    <n v="15"/>
    <n v="0.31830988618379064"/>
    <n v="3.3422538049298014"/>
    <n v="2"/>
    <n v="366595.09999999899"/>
    <n v="9708246.5999999903"/>
    <m/>
    <s v="60├ 70"/>
    <s v="TORA"/>
    <m/>
  </r>
  <r>
    <x v="0"/>
    <n v="51"/>
    <n v="1613"/>
    <x v="5"/>
    <x v="5"/>
    <n v="214"/>
    <x v="95"/>
    <n v="13"/>
    <n v="0.36443298869182189"/>
    <n v="3.3163401970955788"/>
    <n v="1"/>
    <n v="366546.7"/>
    <n v="9708238.6999999899"/>
    <m/>
    <s v="60├ 70"/>
    <s v="TORA"/>
    <m/>
  </r>
  <r>
    <x v="0"/>
    <n v="51"/>
    <n v="1614"/>
    <x v="5"/>
    <x v="5"/>
    <n v="200"/>
    <x v="14"/>
    <n v="14"/>
    <n v="0.31830988618379064"/>
    <n v="3.1194368846011482"/>
    <n v="2"/>
    <n v="366563.5"/>
    <n v="9708254.5999999903"/>
    <m/>
    <s v="60├ 70"/>
    <s v="TORA"/>
    <m/>
  </r>
  <r>
    <x v="0"/>
    <n v="51"/>
    <n v="1615"/>
    <x v="22"/>
    <x v="22"/>
    <n v="264"/>
    <x v="241"/>
    <n v="23"/>
    <n v="0.55462314568663684"/>
    <n v="8.9294326455548525"/>
    <n v="1"/>
    <n v="366529.09999999899"/>
    <n v="9708255.6999999899"/>
    <m/>
    <s v="80├ 90"/>
    <s v="TORA"/>
    <m/>
  </r>
  <r>
    <x v="0"/>
    <n v="51"/>
    <n v="1616"/>
    <x v="26"/>
    <x v="26"/>
    <n v="180"/>
    <x v="22"/>
    <n v="17"/>
    <n v="0.25783100780887047"/>
    <n v="3.0681889929255584"/>
    <n v="1"/>
    <n v="366531.799999999"/>
    <n v="9708270.6999999899"/>
    <m/>
    <s v="50├ 60"/>
    <s v="TORA"/>
    <m/>
  </r>
  <r>
    <x v="0"/>
    <n v="51"/>
    <n v="1617"/>
    <x v="26"/>
    <x v="26"/>
    <n v="185"/>
    <x v="174"/>
    <n v="22"/>
    <n v="0.27235389636600588"/>
    <n v="4.1942500040364905"/>
    <n v="1"/>
    <n v="366538.9"/>
    <n v="9708304.5999999903"/>
    <m/>
    <s v="50├ 60"/>
    <s v="TORA"/>
    <m/>
  </r>
  <r>
    <x v="0"/>
    <n v="52"/>
    <n v="1618"/>
    <x v="30"/>
    <x v="30"/>
    <n v="160"/>
    <x v="1"/>
    <n v="15"/>
    <n v="0.20371832715762608"/>
    <n v="2.1390424351550736"/>
    <n v="1"/>
    <n v="366553.7"/>
    <n v="9708182.9000000004"/>
    <m/>
    <s v="50├ 60"/>
    <s v="TORA"/>
    <m/>
  </r>
  <r>
    <x v="0"/>
    <n v="52"/>
    <n v="1619"/>
    <x v="55"/>
    <x v="55"/>
    <n v="150"/>
    <x v="37"/>
    <n v="15"/>
    <n v="0.17904931097838223"/>
    <n v="1.8800177652730132"/>
    <n v="1"/>
    <n v="366613.299999999"/>
    <n v="9708132.5999999903"/>
    <m/>
    <s v="40├ 50"/>
    <s v="TORETE"/>
    <m/>
  </r>
  <r>
    <x v="0"/>
    <n v="52"/>
    <n v="1620"/>
    <x v="10"/>
    <x v="10"/>
    <n v="165"/>
    <x v="7"/>
    <n v="20"/>
    <n v="0.21664966628384255"/>
    <n v="3.0330953279737956"/>
    <n v="1"/>
    <n v="366659.7"/>
    <n v="9708091.4000000004"/>
    <m/>
    <s v="50├ 60"/>
    <s v="TORA"/>
    <m/>
  </r>
  <r>
    <x v="0"/>
    <n v="52"/>
    <n v="1621"/>
    <x v="41"/>
    <x v="41"/>
    <n v="170"/>
    <x v="12"/>
    <n v="14"/>
    <n v="0.2299788927677888"/>
    <n v="2.2537931491243302"/>
    <n v="1"/>
    <n v="366679.7"/>
    <n v="9708063.1999999899"/>
    <m/>
    <s v="50├ 60"/>
    <s v="TORA"/>
    <m/>
  </r>
  <r>
    <x v="0"/>
    <n v="52"/>
    <n v="1622"/>
    <x v="83"/>
    <x v="83"/>
    <n v="175"/>
    <x v="13"/>
    <n v="15"/>
    <n v="0.24370600660946476"/>
    <n v="2.5589130693993796"/>
    <n v="1"/>
    <n v="366676.59999999899"/>
    <n v="9708059.1999999899"/>
    <m/>
    <s v="50├ 60"/>
    <s v="TORA"/>
    <m/>
  </r>
  <r>
    <x v="0"/>
    <n v="52"/>
    <n v="1623"/>
    <x v="50"/>
    <x v="50"/>
    <n v="207"/>
    <x v="132"/>
    <n v="18"/>
    <n v="0.34098150782723119"/>
    <n v="4.296366998623113"/>
    <n v="1"/>
    <n v="366689.7"/>
    <n v="9708051.5999999903"/>
    <m/>
    <s v="60├ 70"/>
    <s v="TORA"/>
    <m/>
  </r>
  <r>
    <x v="0"/>
    <n v="52"/>
    <n v="1624"/>
    <x v="19"/>
    <x v="19"/>
    <n v="286"/>
    <x v="30"/>
    <n v="16"/>
    <n v="0.65091188625723362"/>
    <n v="7.2902131260810163"/>
    <n v="1"/>
    <n v="366691.59999999899"/>
    <n v="9708045.9000000004"/>
    <m/>
    <s v="90├ 100"/>
    <s v="TORA"/>
    <m/>
  </r>
  <r>
    <x v="0"/>
    <n v="52"/>
    <n v="1625"/>
    <x v="33"/>
    <x v="33"/>
    <n v="290"/>
    <x v="90"/>
    <n v="12"/>
    <n v="0.6692465357014199"/>
    <n v="5.6216708998919271"/>
    <n v="1"/>
    <n v="366697.2"/>
    <n v="9708045"/>
    <m/>
    <s v="90├ 100"/>
    <s v="TORA"/>
    <m/>
  </r>
  <r>
    <x v="0"/>
    <n v="52"/>
    <n v="1626"/>
    <x v="47"/>
    <x v="47"/>
    <n v="200"/>
    <x v="14"/>
    <n v="16"/>
    <n v="0.31830988618379064"/>
    <n v="3.565070725258455"/>
    <n v="2"/>
    <n v="366707.59999999899"/>
    <n v="9708058.5"/>
    <m/>
    <s v="60├ 70"/>
    <s v="TORA"/>
    <m/>
  </r>
  <r>
    <x v="0"/>
    <n v="52"/>
    <n v="1627"/>
    <x v="10"/>
    <x v="10"/>
    <n v="193"/>
    <x v="60"/>
    <n v="20"/>
    <n v="0.29641812376150045"/>
    <n v="4.1498537326610059"/>
    <n v="1"/>
    <n v="366780.799999999"/>
    <n v="9707965.9000000004"/>
    <m/>
    <s v="60├ 70"/>
    <s v="TORA"/>
    <m/>
  </r>
  <r>
    <x v="0"/>
    <n v="52"/>
    <n v="1628"/>
    <x v="26"/>
    <x v="26"/>
    <n v="133"/>
    <x v="17"/>
    <n v="14"/>
    <n v="0.14076458941762685"/>
    <n v="1.379492976292743"/>
    <n v="1"/>
    <n v="366786.9"/>
    <n v="9707973.9000000004"/>
    <m/>
    <s v="40├ 50"/>
    <s v="TORETE"/>
    <m/>
  </r>
  <r>
    <x v="0"/>
    <n v="52"/>
    <n v="1629"/>
    <x v="26"/>
    <x v="26"/>
    <n v="311"/>
    <x v="33"/>
    <n v="23"/>
    <n v="0.76968126253956048"/>
    <n v="12.391868326886923"/>
    <n v="1"/>
    <n v="366809.799999999"/>
    <n v="9707955.3000000007"/>
    <m/>
    <s v="90├ 100"/>
    <s v="TORA"/>
    <m/>
  </r>
  <r>
    <x v="0"/>
    <n v="52"/>
    <n v="1630"/>
    <x v="19"/>
    <x v="19"/>
    <n v="309"/>
    <x v="176"/>
    <n v="20"/>
    <n v="0.75981365606786289"/>
    <n v="10.637391184950079"/>
    <n v="1"/>
    <n v="366818.2"/>
    <n v="9707953.1999999899"/>
    <m/>
    <s v="90├ 100"/>
    <s v="TORA"/>
    <m/>
  </r>
  <r>
    <x v="0"/>
    <n v="52"/>
    <n v="1631"/>
    <x v="19"/>
    <x v="19"/>
    <n v="200"/>
    <x v="14"/>
    <n v="14"/>
    <n v="0.31830988618379064"/>
    <n v="3.1194368846011482"/>
    <n v="2"/>
    <n v="366859.4"/>
    <n v="9707916.5999999903"/>
    <m/>
    <s v="60├ 70"/>
    <s v="TORA"/>
    <m/>
  </r>
  <r>
    <x v="0"/>
    <n v="52"/>
    <n v="1632"/>
    <x v="11"/>
    <x v="11"/>
    <n v="185"/>
    <x v="174"/>
    <n v="18"/>
    <n v="0.27235389636600588"/>
    <n v="3.4316590942116738"/>
    <n v="1"/>
    <n v="366871.2"/>
    <n v="9707915.5999999903"/>
    <m/>
    <s v="50├ 60"/>
    <s v="TORA"/>
    <m/>
  </r>
  <r>
    <x v="0"/>
    <n v="52"/>
    <n v="1633"/>
    <x v="27"/>
    <x v="27"/>
    <n v="315"/>
    <x v="133"/>
    <n v="20"/>
    <n v="0.78960746141466576"/>
    <n v="11.054504459805321"/>
    <n v="1"/>
    <n v="366857.7"/>
    <n v="9707898"/>
    <m/>
    <s v="100├ 110"/>
    <s v="TORA"/>
    <m/>
  </r>
  <r>
    <x v="0"/>
    <n v="52"/>
    <n v="1634"/>
    <x v="15"/>
    <x v="15"/>
    <n v="185"/>
    <x v="174"/>
    <n v="20"/>
    <n v="0.27235389636600588"/>
    <n v="3.8129545491240822"/>
    <n v="1"/>
    <n v="366873.59999999899"/>
    <n v="9707897.3000000007"/>
    <m/>
    <s v="50├ 60"/>
    <s v="TORA"/>
    <m/>
  </r>
  <r>
    <x v="0"/>
    <n v="52"/>
    <n v="1635"/>
    <x v="19"/>
    <x v="19"/>
    <n v="147"/>
    <x v="115"/>
    <n v="11"/>
    <n v="0.1719589582636383"/>
    <n v="1.3240839786300147"/>
    <n v="2"/>
    <n v="366881"/>
    <n v="9707884"/>
    <m/>
    <s v="40├ 50"/>
    <s v="TORETE"/>
    <m/>
  </r>
  <r>
    <x v="0"/>
    <n v="52"/>
    <n v="1636"/>
    <x v="19"/>
    <x v="19"/>
    <n v="150"/>
    <x v="37"/>
    <n v="14"/>
    <n v="0.17904931097838223"/>
    <n v="1.7546832475881458"/>
    <n v="1"/>
    <n v="366918.2"/>
    <n v="9707854.3000000007"/>
    <m/>
    <s v="40├ 50"/>
    <s v="TORETE"/>
    <m/>
  </r>
  <r>
    <x v="0"/>
    <n v="52"/>
    <n v="1637"/>
    <x v="23"/>
    <x v="23"/>
    <n v="285"/>
    <x v="160"/>
    <n v="17"/>
    <n v="0.64636801263195998"/>
    <n v="7.6917793503203233"/>
    <n v="1"/>
    <n v="366920.2"/>
    <n v="9707848.5999999903"/>
    <m/>
    <s v="90├ 100"/>
    <s v="TORA"/>
    <m/>
  </r>
  <r>
    <x v="0"/>
    <n v="52"/>
    <n v="1638"/>
    <x v="50"/>
    <x v="50"/>
    <n v="160"/>
    <x v="1"/>
    <n v="14"/>
    <n v="0.20371832715762608"/>
    <n v="1.9964396061447354"/>
    <n v="1"/>
    <n v="366933.9"/>
    <n v="9707833.6999999899"/>
    <m/>
    <s v="50├ 60"/>
    <s v="TORA"/>
    <m/>
  </r>
  <r>
    <x v="0"/>
    <n v="52"/>
    <n v="1639"/>
    <x v="19"/>
    <x v="19"/>
    <n v="187"/>
    <x v="63"/>
    <n v="15"/>
    <n v="0.27827446024902436"/>
    <n v="2.9218818326147558"/>
    <n v="1"/>
    <n v="366929"/>
    <n v="9707827.3000000007"/>
    <m/>
    <s v="50├ 60"/>
    <s v="TORA"/>
    <m/>
  </r>
  <r>
    <x v="0"/>
    <n v="52"/>
    <n v="1640"/>
    <x v="10"/>
    <x v="10"/>
    <n v="188"/>
    <x v="267"/>
    <n v="18"/>
    <n v="0.28125861543199743"/>
    <n v="3.5438585544431676"/>
    <n v="1"/>
    <n v="366931.299999999"/>
    <n v="9707825.3000000007"/>
    <m/>
    <s v="50├ 60"/>
    <s v="TORA"/>
    <m/>
  </r>
  <r>
    <x v="0"/>
    <n v="52"/>
    <n v="1641"/>
    <x v="5"/>
    <x v="5"/>
    <n v="313"/>
    <x v="23"/>
    <n v="17"/>
    <n v="0.7796125309884947"/>
    <n v="9.2773891187630859"/>
    <n v="2"/>
    <n v="366935.799999999"/>
    <n v="9707828"/>
    <m/>
    <s v="90├ 100"/>
    <s v="TORA"/>
    <m/>
  </r>
  <r>
    <x v="0"/>
    <n v="52"/>
    <n v="1642"/>
    <x v="30"/>
    <x v="30"/>
    <n v="370"/>
    <x v="43"/>
    <n v="23"/>
    <n v="1.0894155854640235"/>
    <n v="17.539590925970778"/>
    <n v="1"/>
    <n v="366966.9"/>
    <n v="9707810.9000000004"/>
    <m/>
    <s v="110├ 120"/>
    <s v="TORA"/>
    <m/>
  </r>
  <r>
    <x v="0"/>
    <n v="52"/>
    <n v="1643"/>
    <x v="2"/>
    <x v="2"/>
    <n v="222"/>
    <x v="6"/>
    <n v="20"/>
    <n v="0.39218961076704845"/>
    <n v="5.4906545507386779"/>
    <n v="1"/>
    <n v="366980.2"/>
    <n v="9707815.1999999899"/>
    <m/>
    <s v="70├ 80"/>
    <s v="TORA"/>
    <m/>
  </r>
  <r>
    <x v="0"/>
    <n v="52"/>
    <n v="1644"/>
    <x v="26"/>
    <x v="26"/>
    <n v="213"/>
    <x v="151"/>
    <n v="22"/>
    <n v="0.36103503065681003"/>
    <n v="5.5599394721148743"/>
    <n v="1"/>
    <n v="366987.4"/>
    <n v="9707775.3000000007"/>
    <m/>
    <s v="60├ 70"/>
    <s v="TORA"/>
    <m/>
  </r>
  <r>
    <x v="0"/>
    <n v="52"/>
    <n v="1645"/>
    <x v="10"/>
    <x v="10"/>
    <n v="170"/>
    <x v="12"/>
    <n v="19"/>
    <n v="0.2299788927677888"/>
    <n v="3.0587192738115907"/>
    <n v="1"/>
    <n v="366999.59999999899"/>
    <n v="9707791.1999999899"/>
    <m/>
    <s v="50├ 60"/>
    <s v="TORA"/>
    <m/>
  </r>
  <r>
    <x v="0"/>
    <n v="52"/>
    <n v="1646"/>
    <x v="46"/>
    <x v="46"/>
    <n v="311"/>
    <x v="33"/>
    <n v="20"/>
    <n v="0.76968126253956048"/>
    <n v="10.775537675553846"/>
    <n v="1"/>
    <n v="367007.299999999"/>
    <n v="9707768.4000000004"/>
    <m/>
    <s v="90├ 100"/>
    <s v="TORA"/>
    <m/>
  </r>
  <r>
    <x v="0"/>
    <n v="52"/>
    <n v="1647"/>
    <x v="10"/>
    <x v="10"/>
    <n v="363"/>
    <x v="271"/>
    <n v="18"/>
    <n v="1.0485843848137979"/>
    <n v="13.212163248653853"/>
    <n v="2"/>
    <n v="367034.59999999899"/>
    <n v="9707733.4000000004"/>
    <m/>
    <s v="110├ 120"/>
    <s v="TORA"/>
    <m/>
  </r>
  <r>
    <x v="0"/>
    <n v="52"/>
    <n v="1648"/>
    <x v="30"/>
    <x v="30"/>
    <n v="383"/>
    <x v="259"/>
    <n v="20"/>
    <n v="1.1673139723603518"/>
    <n v="16.342395613044925"/>
    <n v="1"/>
    <n v="367051.7"/>
    <n v="9707740.4000000004"/>
    <m/>
    <s v="120├ 130"/>
    <s v="TORA"/>
    <m/>
  </r>
  <r>
    <x v="0"/>
    <n v="52"/>
    <n v="1649"/>
    <x v="5"/>
    <x v="5"/>
    <n v="187"/>
    <x v="63"/>
    <n v="14"/>
    <n v="0.27827446024902436"/>
    <n v="2.7270897104404384"/>
    <n v="2"/>
    <n v="367067.59999999899"/>
    <n v="9707739.8000000007"/>
    <m/>
    <s v="50├ 60"/>
    <s v="TORA"/>
    <m/>
  </r>
  <r>
    <x v="0"/>
    <n v="52"/>
    <n v="1650"/>
    <x v="5"/>
    <x v="5"/>
    <n v="170"/>
    <x v="12"/>
    <n v="14"/>
    <n v="0.2299788927677888"/>
    <n v="2.2537931491243302"/>
    <n v="1"/>
    <n v="367080.9"/>
    <n v="9707729.1999999899"/>
    <m/>
    <s v="50├ 60"/>
    <s v="TORA"/>
    <m/>
  </r>
  <r>
    <x v="0"/>
    <n v="52"/>
    <n v="1651"/>
    <x v="26"/>
    <x v="26"/>
    <n v="254"/>
    <x v="272"/>
    <n v="22"/>
    <n v="0.51340201542583597"/>
    <n v="7.9063910375578725"/>
    <n v="1"/>
    <n v="367084.59999999899"/>
    <n v="9707725.9000000004"/>
    <m/>
    <s v="80├ 90"/>
    <s v="TORA"/>
    <m/>
  </r>
  <r>
    <x v="0"/>
    <n v="52"/>
    <n v="1652"/>
    <x v="41"/>
    <x v="41"/>
    <n v="190"/>
    <x v="41"/>
    <n v="15"/>
    <n v="0.28727467228087106"/>
    <n v="3.016384058949146"/>
    <n v="1"/>
    <n v="367095.299999999"/>
    <n v="9707715.0999999903"/>
    <m/>
    <s v="60├ 70"/>
    <s v="TORA"/>
    <m/>
  </r>
  <r>
    <x v="0"/>
    <n v="52"/>
    <n v="1653"/>
    <x v="19"/>
    <x v="19"/>
    <n v="203"/>
    <x v="56"/>
    <n v="13"/>
    <n v="0.32793080249369577"/>
    <n v="2.9841703026926312"/>
    <n v="2"/>
    <n v="367096.59999999899"/>
    <n v="9707700.5"/>
    <m/>
    <s v="60├ 70"/>
    <s v="TORA"/>
    <m/>
  </r>
  <r>
    <x v="0"/>
    <n v="52"/>
    <n v="1654"/>
    <x v="5"/>
    <x v="5"/>
    <n v="200"/>
    <x v="14"/>
    <n v="14"/>
    <n v="0.31830988618379064"/>
    <n v="3.1194368846011482"/>
    <n v="2"/>
    <n v="367157.9"/>
    <n v="9707625"/>
    <m/>
    <s v="60├ 70"/>
    <s v="TORA"/>
    <m/>
  </r>
  <r>
    <x v="0"/>
    <n v="52"/>
    <n v="1655"/>
    <x v="5"/>
    <x v="5"/>
    <n v="347"/>
    <x v="168"/>
    <n v="17"/>
    <n v="0.95818437713760118"/>
    <n v="11.402394087937452"/>
    <n v="1"/>
    <n v="367202.799999999"/>
    <n v="9707585.0999999903"/>
    <m/>
    <s v="110├ 120"/>
    <s v="TORA"/>
    <m/>
  </r>
  <r>
    <x v="0"/>
    <n v="52"/>
    <n v="1656"/>
    <x v="26"/>
    <x v="26"/>
    <n v="218"/>
    <x v="206"/>
    <n v="20"/>
    <n v="0.37818397577496166"/>
    <n v="5.2945756608494632"/>
    <n v="1"/>
    <n v="367266.59999999899"/>
    <n v="9707521.6999999899"/>
    <m/>
    <s v="60├ 70"/>
    <s v="TORA"/>
    <m/>
  </r>
  <r>
    <x v="0"/>
    <n v="52"/>
    <n v="1657"/>
    <x v="63"/>
    <x v="63"/>
    <n v="135"/>
    <x v="25"/>
    <n v="15"/>
    <n v="0.14502994189248961"/>
    <n v="1.5228143898711408"/>
    <n v="1"/>
    <n v="367272.09999999899"/>
    <n v="9707528.9000000004"/>
    <m/>
    <s v="40├ 50"/>
    <s v="TORETE"/>
    <m/>
  </r>
  <r>
    <x v="0"/>
    <n v="52"/>
    <n v="1658"/>
    <x v="47"/>
    <x v="47"/>
    <n v="208"/>
    <x v="113"/>
    <n v="18"/>
    <n v="0.34428397289638796"/>
    <n v="4.337978058494488"/>
    <n v="2"/>
    <n v="367273.9"/>
    <n v="9707531.3000000007"/>
    <m/>
    <s v="60├ 70"/>
    <s v="TORA"/>
    <m/>
  </r>
  <r>
    <x v="0"/>
    <n v="52"/>
    <n v="1659"/>
    <x v="22"/>
    <x v="22"/>
    <n v="230"/>
    <x v="40"/>
    <n v="22"/>
    <n v="0.42096482447806327"/>
    <n v="6.4828582969621742"/>
    <n v="1"/>
    <n v="367279.9"/>
    <n v="9707525.9000000004"/>
    <m/>
    <s v="70├ 80"/>
    <s v="TORA"/>
    <m/>
  </r>
  <r>
    <x v="0"/>
    <n v="52"/>
    <n v="1660"/>
    <x v="62"/>
    <x v="62"/>
    <n v="187"/>
    <x v="63"/>
    <n v="16"/>
    <n v="0.27827446024902436"/>
    <n v="3.1166739547890727"/>
    <n v="2"/>
    <n v="367278"/>
    <n v="9707516.9000000004"/>
    <m/>
    <s v="50├ 60"/>
    <s v="TORA"/>
    <m/>
  </r>
  <r>
    <x v="0"/>
    <n v="52"/>
    <n v="1661"/>
    <x v="39"/>
    <x v="39"/>
    <n v="300"/>
    <x v="9"/>
    <n v="18"/>
    <n v="0.7161972439135289"/>
    <n v="9.0240852733104635"/>
    <n v="1"/>
    <n v="367283.299999999"/>
    <n v="9707518.9000000004"/>
    <m/>
    <s v="90├ 100"/>
    <s v="TORA"/>
    <m/>
  </r>
  <r>
    <x v="0"/>
    <n v="52"/>
    <n v="1662"/>
    <x v="52"/>
    <x v="52"/>
    <n v="140"/>
    <x v="36"/>
    <n v="13"/>
    <n v="0.15597184423005742"/>
    <n v="1.4193437824935224"/>
    <n v="1"/>
    <n v="367287.09999999899"/>
    <n v="9707515.5999999903"/>
    <m/>
    <s v="40├ 50"/>
    <s v="TORETE"/>
    <m/>
  </r>
  <r>
    <x v="0"/>
    <n v="52"/>
    <n v="1663"/>
    <x v="84"/>
    <x v="84"/>
    <n v="190"/>
    <x v="41"/>
    <n v="17"/>
    <n v="0.28727467228087106"/>
    <n v="3.4185686001423652"/>
    <n v="1"/>
    <n v="367286.5"/>
    <n v="9707506.6999999899"/>
    <m/>
    <s v="60├ 70"/>
    <s v="TORA"/>
    <m/>
  </r>
  <r>
    <x v="0"/>
    <n v="52"/>
    <n v="1664"/>
    <x v="2"/>
    <x v="2"/>
    <n v="143"/>
    <x v="15"/>
    <n v="14"/>
    <n v="0.1627279715643084"/>
    <n v="1.5947341213302222"/>
    <n v="1"/>
    <n v="367295.7"/>
    <n v="9707518.5999999903"/>
    <m/>
    <s v="40├ 50"/>
    <s v="TORETE"/>
    <m/>
  </r>
  <r>
    <x v="0"/>
    <n v="52"/>
    <n v="1665"/>
    <x v="2"/>
    <x v="2"/>
    <n v="172"/>
    <x v="58"/>
    <n v="19"/>
    <n v="0.23542199182153159"/>
    <n v="3.1311124912263701"/>
    <n v="1"/>
    <n v="367299"/>
    <n v="9707519.6999999899"/>
    <m/>
    <s v="50├ 60"/>
    <s v="TORA"/>
    <m/>
  </r>
  <r>
    <x v="0"/>
    <n v="52"/>
    <n v="1666"/>
    <x v="42"/>
    <x v="42"/>
    <n v="193"/>
    <x v="60"/>
    <n v="16"/>
    <n v="0.29641812376150045"/>
    <n v="3.3198829861288051"/>
    <n v="1"/>
    <n v="367302.5"/>
    <n v="9707519.3000000007"/>
    <m/>
    <s v="60├ 70"/>
    <s v="TORA"/>
    <m/>
  </r>
  <r>
    <x v="0"/>
    <n v="52"/>
    <n v="1667"/>
    <x v="63"/>
    <x v="63"/>
    <n v="139"/>
    <x v="86"/>
    <n v="13"/>
    <n v="0.15375163277392548"/>
    <n v="1.3991398582427219"/>
    <n v="1"/>
    <n v="367305.59999999899"/>
    <n v="9707523.3000000007"/>
    <m/>
    <s v="40├ 50"/>
    <s v="TORETE"/>
    <m/>
  </r>
  <r>
    <x v="0"/>
    <n v="52"/>
    <n v="1668"/>
    <x v="19"/>
    <x v="19"/>
    <n v="309"/>
    <x v="176"/>
    <n v="17"/>
    <n v="0.75981365606786289"/>
    <n v="9.0417825072075679"/>
    <n v="1"/>
    <n v="367296"/>
    <n v="9707507.5999999903"/>
    <m/>
    <s v="90├ 100"/>
    <s v="TORA"/>
    <m/>
  </r>
  <r>
    <x v="0"/>
    <n v="52"/>
    <n v="1669"/>
    <x v="19"/>
    <x v="19"/>
    <n v="130"/>
    <x v="0"/>
    <n v="13"/>
    <n v="0.13448592691265157"/>
    <n v="1.2238219349051291"/>
    <n v="1"/>
    <n v="367307.59999999899"/>
    <n v="9707494.6999999899"/>
    <m/>
    <s v="40├ 50"/>
    <s v="TORETE"/>
    <m/>
  </r>
  <r>
    <x v="0"/>
    <n v="52"/>
    <n v="1670"/>
    <x v="34"/>
    <x v="34"/>
    <n v="143"/>
    <x v="15"/>
    <n v="13"/>
    <n v="0.1627279715643084"/>
    <n v="1.4808245412352063"/>
    <n v="1"/>
    <n v="367321.20953284"/>
    <n v="9707495.6484229192"/>
    <m/>
    <s v="40├ 50"/>
    <s v="TORETE"/>
    <m/>
  </r>
  <r>
    <x v="0"/>
    <n v="53"/>
    <n v="1671"/>
    <x v="56"/>
    <x v="56"/>
    <n v="305"/>
    <x v="219"/>
    <n v="22"/>
    <n v="0.74026942905617821"/>
    <n v="11.400149207465143"/>
    <n v="1"/>
    <n v="367250"/>
    <n v="9707507.9000000004"/>
    <m/>
    <s v="90├ 100"/>
    <s v="TORA"/>
    <m/>
  </r>
  <r>
    <x v="0"/>
    <n v="53"/>
    <n v="1672"/>
    <x v="18"/>
    <x v="18"/>
    <n v="167"/>
    <x v="102"/>
    <n v="13"/>
    <n v="0.2219336103944935"/>
    <n v="2.0195958545898907"/>
    <n v="2"/>
    <n v="367247.09999999899"/>
    <n v="9707517.1999999899"/>
    <m/>
    <s v="50├ 60"/>
    <s v="TORA"/>
    <m/>
  </r>
  <r>
    <x v="0"/>
    <n v="53"/>
    <n v="1673"/>
    <x v="5"/>
    <x v="5"/>
    <n v="182"/>
    <x v="97"/>
    <n v="15"/>
    <n v="0.26359241674879702"/>
    <n v="2.7677203758623685"/>
    <n v="1"/>
    <n v="367236.4"/>
    <n v="9707529.4000000004"/>
    <m/>
    <s v="50├ 60"/>
    <s v="TORA"/>
    <m/>
  </r>
  <r>
    <x v="0"/>
    <n v="53"/>
    <n v="1674"/>
    <x v="30"/>
    <x v="30"/>
    <n v="470"/>
    <x v="179"/>
    <n v="23"/>
    <n v="1.7578663464499842"/>
    <n v="28.30164817784474"/>
    <n v="1"/>
    <n v="367235.2"/>
    <n v="9707534.5"/>
    <m/>
    <s v="140├ 150"/>
    <s v="TORA"/>
    <m/>
  </r>
  <r>
    <x v="0"/>
    <n v="53"/>
    <n v="1675"/>
    <x v="26"/>
    <x v="26"/>
    <n v="187"/>
    <x v="63"/>
    <n v="17"/>
    <n v="0.27827446024902436"/>
    <n v="3.3114660769633897"/>
    <n v="1"/>
    <n v="367200.4"/>
    <n v="9707525.1999999899"/>
    <m/>
    <s v="50├ 60"/>
    <s v="TORA"/>
    <m/>
  </r>
  <r>
    <x v="0"/>
    <n v="53"/>
    <n v="1676"/>
    <x v="69"/>
    <x v="69"/>
    <n v="160"/>
    <x v="1"/>
    <n v="16"/>
    <n v="0.20371832715762608"/>
    <n v="2.2816452641654119"/>
    <n v="2"/>
    <n v="367189.9"/>
    <n v="9707541.0999999903"/>
    <m/>
    <s v="50├ 60"/>
    <s v="TORA"/>
    <m/>
  </r>
  <r>
    <x v="0"/>
    <n v="53"/>
    <n v="1677"/>
    <x v="26"/>
    <x v="26"/>
    <n v="286"/>
    <x v="30"/>
    <n v="22"/>
    <n v="0.65091188625723362"/>
    <n v="10.024043048361397"/>
    <n v="1"/>
    <n v="367189.59999999899"/>
    <n v="9707552.1999999899"/>
    <m/>
    <s v="90├ 100"/>
    <s v="TORA"/>
    <m/>
  </r>
  <r>
    <x v="0"/>
    <n v="53"/>
    <n v="1678"/>
    <x v="56"/>
    <x v="56"/>
    <n v="242"/>
    <x v="154"/>
    <n v="18"/>
    <n v="0.466037504361688"/>
    <n v="5.8720725549572688"/>
    <n v="1"/>
    <n v="367188.59999999899"/>
    <n v="9707562.4000000004"/>
    <m/>
    <s v="70├ 80"/>
    <s v="TORA"/>
    <m/>
  </r>
  <r>
    <x v="0"/>
    <n v="53"/>
    <n v="1679"/>
    <x v="19"/>
    <x v="19"/>
    <n v="315"/>
    <x v="133"/>
    <n v="19"/>
    <n v="0.78960746141466576"/>
    <n v="10.501779236815054"/>
    <n v="1"/>
    <n v="367188"/>
    <n v="9707569.6999999899"/>
    <m/>
    <s v="100├ 110"/>
    <s v="TORA"/>
    <m/>
  </r>
  <r>
    <x v="0"/>
    <n v="53"/>
    <n v="1680"/>
    <x v="26"/>
    <x v="26"/>
    <n v="300"/>
    <x v="9"/>
    <n v="23"/>
    <n v="0.7161972439135289"/>
    <n v="11.530775627007815"/>
    <n v="1"/>
    <n v="367125.9"/>
    <n v="9707608.6999999899"/>
    <m/>
    <s v="90├ 100"/>
    <s v="TORA"/>
    <m/>
  </r>
  <r>
    <x v="0"/>
    <n v="53"/>
    <n v="1681"/>
    <x v="27"/>
    <x v="27"/>
    <n v="380"/>
    <x v="195"/>
    <n v="22"/>
    <n v="1.1490986891234842"/>
    <n v="17.696119812501657"/>
    <n v="1"/>
    <n v="367129.7"/>
    <n v="9707634.9000000004"/>
    <m/>
    <s v="120├ 130"/>
    <s v="TORA"/>
    <m/>
  </r>
  <r>
    <x v="0"/>
    <n v="53"/>
    <n v="1682"/>
    <x v="26"/>
    <x v="26"/>
    <n v="192"/>
    <x v="55"/>
    <n v="18"/>
    <n v="0.29335439110698147"/>
    <n v="3.696265327947966"/>
    <n v="1"/>
    <n v="367110.299999999"/>
    <n v="9707629.4000000004"/>
    <m/>
    <s v="60├ 70"/>
    <s v="TORA"/>
    <m/>
  </r>
  <r>
    <x v="0"/>
    <n v="53"/>
    <n v="1683"/>
    <x v="10"/>
    <x v="10"/>
    <n v="370"/>
    <x v="43"/>
    <n v="23"/>
    <n v="1.0894155854640235"/>
    <n v="17.539590925970778"/>
    <n v="1"/>
    <n v="367114.59999999899"/>
    <n v="9707634.9000000004"/>
    <m/>
    <s v="110├ 120"/>
    <s v="TORA"/>
    <m/>
  </r>
  <r>
    <x v="0"/>
    <n v="53"/>
    <n v="1684"/>
    <x v="84"/>
    <x v="84"/>
    <n v="176"/>
    <x v="124"/>
    <n v="16"/>
    <n v="0.24649917586072753"/>
    <n v="2.7607907696401481"/>
    <n v="1"/>
    <n v="367097.799999999"/>
    <n v="9707616.3000000007"/>
    <m/>
    <s v="50├ 60"/>
    <s v="TORA"/>
    <m/>
  </r>
  <r>
    <x v="0"/>
    <n v="53"/>
    <n v="1685"/>
    <x v="7"/>
    <x v="7"/>
    <n v="148"/>
    <x v="128"/>
    <n v="13"/>
    <n v="0.17430649367424375"/>
    <n v="1.5861890924356179"/>
    <n v="3"/>
    <n v="367082.09999999899"/>
    <n v="9707637"/>
    <m/>
    <s v="40├ 50"/>
    <s v="TORETE"/>
    <m/>
  </r>
  <r>
    <x v="0"/>
    <n v="53"/>
    <n v="1686"/>
    <x v="26"/>
    <x v="26"/>
    <n v="300"/>
    <x v="9"/>
    <n v="22"/>
    <n v="0.7161972439135289"/>
    <n v="11.029437556268345"/>
    <n v="1"/>
    <n v="367081.09999999899"/>
    <n v="9707640.5"/>
    <m/>
    <s v="90├ 100"/>
    <s v="TORA"/>
    <m/>
  </r>
  <r>
    <x v="0"/>
    <n v="53"/>
    <n v="1687"/>
    <x v="26"/>
    <x v="26"/>
    <n v="250"/>
    <x v="46"/>
    <n v="20"/>
    <n v="0.49735919716217297"/>
    <n v="6.9630287602704213"/>
    <n v="1"/>
    <n v="367087.799999999"/>
    <n v="9707649.3000000007"/>
    <m/>
    <s v="70├ 80"/>
    <s v="TORA"/>
    <m/>
  </r>
  <r>
    <x v="0"/>
    <n v="53"/>
    <n v="1688"/>
    <x v="19"/>
    <x v="19"/>
    <n v="207"/>
    <x v="132"/>
    <n v="14"/>
    <n v="0.34098150782723119"/>
    <n v="3.3416187767068655"/>
    <n v="1"/>
    <n v="367095.7"/>
    <n v="9707664.9000000004"/>
    <m/>
    <s v="60├ 70"/>
    <s v="TORA"/>
    <m/>
  </r>
  <r>
    <x v="0"/>
    <n v="53"/>
    <n v="1689"/>
    <x v="19"/>
    <x v="19"/>
    <n v="186"/>
    <x v="24"/>
    <n v="15"/>
    <n v="0.27530622056036053"/>
    <n v="2.8907153158837851"/>
    <n v="1"/>
    <n v="367015.09999999899"/>
    <n v="9707740.1999999899"/>
    <m/>
    <s v="50├ 60"/>
    <s v="TORA"/>
    <m/>
  </r>
  <r>
    <x v="0"/>
    <n v="53"/>
    <n v="1690"/>
    <x v="10"/>
    <x v="10"/>
    <n v="325"/>
    <x v="107"/>
    <n v="24"/>
    <n v="0.84053704320407219"/>
    <n v="14.121022325828411"/>
    <n v="1"/>
    <n v="367013.59999999899"/>
    <n v="9707741.5999999903"/>
    <m/>
    <s v="100├ 110"/>
    <s v="TORA"/>
    <m/>
  </r>
  <r>
    <x v="0"/>
    <n v="53"/>
    <n v="1691"/>
    <x v="19"/>
    <x v="19"/>
    <n v="320"/>
    <x v="57"/>
    <n v="15"/>
    <n v="0.81487330863050433"/>
    <n v="8.5561697406202946"/>
    <n v="2"/>
    <n v="367012.4"/>
    <n v="9707740"/>
    <m/>
    <s v="100├ 110"/>
    <s v="TORA"/>
    <m/>
  </r>
  <r>
    <x v="0"/>
    <n v="53"/>
    <n v="1692"/>
    <x v="19"/>
    <x v="19"/>
    <n v="400"/>
    <x v="48"/>
    <n v="19"/>
    <n v="1.2732395447351625"/>
    <n v="16.93408594497766"/>
    <n v="1"/>
    <n v="366998.59999999899"/>
    <n v="9707754.9000000004"/>
    <m/>
    <s v="120├ 130"/>
    <s v="TORA"/>
    <m/>
  </r>
  <r>
    <x v="0"/>
    <n v="53"/>
    <n v="1693"/>
    <x v="5"/>
    <x v="5"/>
    <n v="340"/>
    <x v="121"/>
    <n v="15"/>
    <n v="0.91991557107115518"/>
    <n v="9.6591134962471301"/>
    <n v="1"/>
    <n v="366984.9"/>
    <n v="9707761.6999999899"/>
    <m/>
    <s v="100├ 110"/>
    <s v="TORA"/>
    <m/>
  </r>
  <r>
    <x v="0"/>
    <n v="53"/>
    <n v="1694"/>
    <x v="26"/>
    <x v="26"/>
    <n v="311"/>
    <x v="33"/>
    <n v="24"/>
    <n v="0.76968126253956048"/>
    <n v="12.930645210664615"/>
    <n v="1"/>
    <n v="366966.4"/>
    <n v="9707754"/>
    <m/>
    <s v="90├ 100"/>
    <s v="TORA"/>
    <m/>
  </r>
  <r>
    <x v="0"/>
    <n v="53"/>
    <n v="1695"/>
    <x v="26"/>
    <x v="26"/>
    <n v="207"/>
    <x v="132"/>
    <n v="17"/>
    <n v="0.34098150782723119"/>
    <n v="4.0576799431440511"/>
    <n v="1"/>
    <n v="366958.09999999899"/>
    <n v="9707754.5999999903"/>
    <m/>
    <s v="60├ 70"/>
    <s v="TORA"/>
    <m/>
  </r>
  <r>
    <x v="0"/>
    <n v="53"/>
    <n v="1696"/>
    <x v="15"/>
    <x v="15"/>
    <n v="170"/>
    <x v="12"/>
    <n v="17"/>
    <n v="0.2299788927677888"/>
    <n v="2.7367488239366864"/>
    <n v="1"/>
    <n v="366856.2"/>
    <n v="9707864.5"/>
    <m/>
    <s v="50├ 60"/>
    <s v="TORA"/>
    <m/>
  </r>
  <r>
    <x v="0"/>
    <n v="53"/>
    <n v="1697"/>
    <x v="5"/>
    <x v="5"/>
    <n v="165"/>
    <x v="7"/>
    <n v="14"/>
    <n v="0.21664966628384255"/>
    <n v="2.1231667295816568"/>
    <n v="2"/>
    <n v="366833.59999999899"/>
    <n v="9707900.6999999899"/>
    <m/>
    <s v="50├ 60"/>
    <s v="TORA"/>
    <m/>
  </r>
  <r>
    <x v="0"/>
    <n v="53"/>
    <n v="1698"/>
    <x v="19"/>
    <x v="19"/>
    <n v="215"/>
    <x v="18"/>
    <n v="14"/>
    <n v="0.36784686222114316"/>
    <n v="3.604899249767203"/>
    <n v="2"/>
    <n v="366818.9"/>
    <n v="9707881.5"/>
    <m/>
    <s v="60├ 70"/>
    <s v="TORA"/>
    <m/>
  </r>
  <r>
    <x v="0"/>
    <n v="53"/>
    <n v="1699"/>
    <x v="55"/>
    <x v="55"/>
    <n v="160"/>
    <x v="1"/>
    <n v="16"/>
    <n v="0.20371832715762608"/>
    <n v="2.2816452641654119"/>
    <n v="1"/>
    <n v="366810.2"/>
    <n v="9707878.5"/>
    <m/>
    <s v="50├ 60"/>
    <s v="TORA"/>
    <m/>
  </r>
  <r>
    <x v="0"/>
    <n v="53"/>
    <n v="1700"/>
    <x v="2"/>
    <x v="2"/>
    <n v="180"/>
    <x v="22"/>
    <n v="17"/>
    <n v="0.25783100780887047"/>
    <n v="3.0681889929255584"/>
    <n v="1"/>
    <n v="366805.9"/>
    <n v="9707902.4000000004"/>
    <m/>
    <s v="50├ 60"/>
    <s v="TORA"/>
    <m/>
  </r>
  <r>
    <x v="0"/>
    <n v="53"/>
    <n v="1701"/>
    <x v="5"/>
    <x v="5"/>
    <n v="168"/>
    <x v="45"/>
    <n v="14"/>
    <n v="0.22459945569128273"/>
    <n v="2.2010746657745708"/>
    <n v="2"/>
    <n v="366785.4"/>
    <n v="9707887.0999999903"/>
    <m/>
    <s v="50├ 60"/>
    <s v="TORA"/>
    <m/>
  </r>
  <r>
    <x v="0"/>
    <n v="53"/>
    <n v="1702"/>
    <x v="19"/>
    <x v="19"/>
    <n v="207"/>
    <x v="132"/>
    <n v="15"/>
    <n v="0.34098150782723119"/>
    <n v="3.5803058321859274"/>
    <n v="1"/>
    <n v="366752.2"/>
    <n v="9707926"/>
    <m/>
    <s v="60├ 70"/>
    <s v="TORA"/>
    <m/>
  </r>
  <r>
    <x v="0"/>
    <n v="53"/>
    <n v="1703"/>
    <x v="26"/>
    <x v="26"/>
    <n v="163"/>
    <x v="237"/>
    <n v="23"/>
    <n v="0.21142938415042836"/>
    <n v="3.4040130848218966"/>
    <n v="1"/>
    <n v="366740.799999999"/>
    <n v="9707930.8000000007"/>
    <m/>
    <s v="50├ 60"/>
    <s v="TORA"/>
    <m/>
  </r>
  <r>
    <x v="0"/>
    <n v="53"/>
    <n v="1704"/>
    <x v="19"/>
    <x v="19"/>
    <n v="350"/>
    <x v="79"/>
    <n v="15"/>
    <n v="0.97482402643785904"/>
    <n v="10.235652277597518"/>
    <n v="2"/>
    <n v="366725.799999999"/>
    <n v="9707944.0999999903"/>
    <m/>
    <s v="110├ 120"/>
    <s v="TORA"/>
    <m/>
  </r>
  <r>
    <x v="0"/>
    <n v="53"/>
    <n v="1705"/>
    <x v="19"/>
    <x v="19"/>
    <n v="309"/>
    <x v="176"/>
    <n v="20"/>
    <n v="0.75981365606786289"/>
    <n v="10.637391184950079"/>
    <n v="1"/>
    <n v="366746.7"/>
    <n v="9707984.5"/>
    <m/>
    <s v="90├ 100"/>
    <s v="TORA"/>
    <m/>
  </r>
  <r>
    <x v="0"/>
    <n v="53"/>
    <n v="1706"/>
    <x v="63"/>
    <x v="63"/>
    <n v="154"/>
    <x v="111"/>
    <n v="14"/>
    <n v="0.18872593151836947"/>
    <n v="1.8495141288800208"/>
    <n v="1"/>
    <n v="366743.59999999899"/>
    <n v="9707988.5999999903"/>
    <m/>
    <s v="40├ 50"/>
    <s v="TORETE"/>
    <m/>
  </r>
  <r>
    <x v="0"/>
    <n v="53"/>
    <n v="1707"/>
    <x v="24"/>
    <x v="24"/>
    <n v="150"/>
    <x v="37"/>
    <n v="13"/>
    <n v="0.17904931097838223"/>
    <n v="1.6293487299032783"/>
    <n v="2"/>
    <n v="366732.799999999"/>
    <n v="9707994.1999999899"/>
    <m/>
    <s v="40├ 50"/>
    <s v="TORETE"/>
    <m/>
  </r>
  <r>
    <x v="0"/>
    <n v="53"/>
    <n v="1708"/>
    <x v="78"/>
    <x v="78"/>
    <n v="145"/>
    <x v="112"/>
    <n v="10"/>
    <n v="0.16731163392535497"/>
    <n v="1.1711814374774847"/>
    <n v="2"/>
    <n v="366625.7"/>
    <n v="9708089.4000000004"/>
    <m/>
    <s v="40├ 50"/>
    <s v="TORETE"/>
    <m/>
  </r>
  <r>
    <x v="0"/>
    <n v="53"/>
    <n v="1709"/>
    <x v="26"/>
    <x v="26"/>
    <n v="320"/>
    <x v="57"/>
    <n v="23"/>
    <n v="0.81487330863050433"/>
    <n v="13.119460268951117"/>
    <n v="1"/>
    <n v="366598.2"/>
    <n v="9708119.1999999899"/>
    <m/>
    <s v="100├ 110"/>
    <s v="TORA"/>
    <m/>
  </r>
  <r>
    <x v="0"/>
    <n v="53"/>
    <n v="1710"/>
    <x v="39"/>
    <x v="39"/>
    <n v="510"/>
    <x v="273"/>
    <n v="23"/>
    <n v="2.0698100349100987"/>
    <n v="33.323941562052589"/>
    <n v="1"/>
    <n v="366515.799999999"/>
    <n v="9708192.4000000004"/>
    <m/>
    <s v="160├ 170"/>
    <s v="TORA"/>
    <m/>
  </r>
  <r>
    <x v="0"/>
    <n v="53"/>
    <n v="1711"/>
    <x v="15"/>
    <x v="15"/>
    <n v="214"/>
    <x v="95"/>
    <n v="20"/>
    <n v="0.36443298869182189"/>
    <n v="5.1020618416855061"/>
    <n v="1"/>
    <n v="366502.299999999"/>
    <n v="9708174.8000000007"/>
    <m/>
    <s v="60├ 70"/>
    <s v="TORA"/>
    <m/>
  </r>
  <r>
    <x v="0"/>
    <n v="53"/>
    <n v="1712"/>
    <x v="5"/>
    <x v="5"/>
    <n v="164"/>
    <x v="251"/>
    <n v="13"/>
    <n v="0.21403156746998089"/>
    <n v="1.9476872639768259"/>
    <n v="1"/>
    <n v="366483.299999999"/>
    <n v="9708162.4000000004"/>
    <m/>
    <s v="50├ 60"/>
    <s v="TORA"/>
    <m/>
  </r>
  <r>
    <x v="0"/>
    <n v="53"/>
    <n v="1713"/>
    <x v="11"/>
    <x v="11"/>
    <n v="168"/>
    <x v="45"/>
    <n v="15"/>
    <n v="0.22459945569128273"/>
    <n v="2.3582942847584683"/>
    <n v="1"/>
    <n v="366465.59999999899"/>
    <n v="9708200.8000000007"/>
    <m/>
    <s v="50├ 60"/>
    <s v="TORA"/>
    <m/>
  </r>
  <r>
    <x v="0"/>
    <n v="53"/>
    <n v="1714"/>
    <x v="30"/>
    <x v="30"/>
    <n v="176"/>
    <x v="124"/>
    <n v="14"/>
    <n v="0.24649917586072753"/>
    <n v="2.4156919234351295"/>
    <n v="1"/>
    <n v="366463.7"/>
    <n v="9708206.5"/>
    <m/>
    <s v="50├ 60"/>
    <s v="TORA"/>
    <m/>
  </r>
  <r>
    <x v="0"/>
    <n v="53"/>
    <n v="1715"/>
    <x v="30"/>
    <x v="30"/>
    <n v="409"/>
    <x v="274"/>
    <n v="23"/>
    <n v="1.3311799017677677"/>
    <n v="21.431996418461058"/>
    <n v="1"/>
    <n v="366451.799999999"/>
    <n v="9708223.8000000007"/>
    <m/>
    <s v="130├ 140"/>
    <s v="TORA"/>
    <m/>
  </r>
  <r>
    <x v="0"/>
    <n v="53"/>
    <n v="1716"/>
    <x v="39"/>
    <x v="39"/>
    <n v="320"/>
    <x v="57"/>
    <n v="20"/>
    <n v="0.81487330863050433"/>
    <n v="11.40822632082706"/>
    <n v="2"/>
    <n v="366448.4"/>
    <n v="9708252.3000000007"/>
    <m/>
    <s v="100├ 110"/>
    <s v="TORA"/>
    <m/>
  </r>
  <r>
    <x v="0"/>
    <n v="54"/>
    <n v="1717"/>
    <x v="62"/>
    <x v="62"/>
    <n v="173"/>
    <x v="100"/>
    <n v="14"/>
    <n v="0.23816741458986682"/>
    <n v="2.3340406629806947"/>
    <n v="1"/>
    <n v="366423.09999999899"/>
    <n v="9708206.3000000007"/>
    <m/>
    <s v="50├ 60"/>
    <s v="TORA"/>
    <m/>
  </r>
  <r>
    <x v="0"/>
    <n v="54"/>
    <n v="1718"/>
    <x v="32"/>
    <x v="32"/>
    <n v="163"/>
    <x v="237"/>
    <n v="13"/>
    <n v="0.21142938415042836"/>
    <n v="1.9240073957688979"/>
    <n v="2"/>
    <n v="366416.4"/>
    <n v="9708197.5999999903"/>
    <m/>
    <s v="50├ 60"/>
    <s v="TORA"/>
    <m/>
  </r>
  <r>
    <x v="0"/>
    <n v="54"/>
    <n v="1719"/>
    <x v="26"/>
    <x v="26"/>
    <n v="153"/>
    <x v="73"/>
    <n v="14"/>
    <n v="0.18628290314190887"/>
    <n v="1.8255724507907067"/>
    <n v="1"/>
    <n v="366406.59999999899"/>
    <n v="9708184.8000000007"/>
    <m/>
    <s v="40├ 50"/>
    <s v="TORETE"/>
    <m/>
  </r>
  <r>
    <x v="0"/>
    <n v="54"/>
    <n v="1720"/>
    <x v="19"/>
    <x v="19"/>
    <n v="348"/>
    <x v="108"/>
    <n v="15"/>
    <n v="0.96371501141004479"/>
    <n v="10.119007619805469"/>
    <n v="2"/>
    <n v="366404.59999999899"/>
    <n v="9708177.1999999899"/>
    <m/>
    <s v="110├ 120"/>
    <s v="TORA"/>
    <m/>
  </r>
  <r>
    <x v="0"/>
    <n v="54"/>
    <n v="1721"/>
    <x v="30"/>
    <x v="30"/>
    <n v="340"/>
    <x v="121"/>
    <n v="20"/>
    <n v="0.91991557107115518"/>
    <n v="12.878817994996171"/>
    <n v="1"/>
    <n v="366417.5"/>
    <n v="9708185.9000000004"/>
    <m/>
    <s v="100├ 110"/>
    <s v="TORA"/>
    <m/>
  </r>
  <r>
    <x v="0"/>
    <n v="54"/>
    <n v="1722"/>
    <x v="31"/>
    <x v="31"/>
    <n v="175"/>
    <x v="13"/>
    <n v="16"/>
    <n v="0.24370600660946476"/>
    <n v="2.7295072740260053"/>
    <n v="1"/>
    <n v="366416.9"/>
    <n v="9708177"/>
    <m/>
    <s v="50├ 60"/>
    <s v="TORA"/>
    <m/>
  </r>
  <r>
    <x v="0"/>
    <n v="54"/>
    <n v="1723"/>
    <x v="2"/>
    <x v="2"/>
    <n v="200"/>
    <x v="14"/>
    <n v="18"/>
    <n v="0.31830988618379064"/>
    <n v="4.0107045659157619"/>
    <n v="1"/>
    <n v="366432.4"/>
    <n v="9708155.1999999899"/>
    <m/>
    <s v="60├ 70"/>
    <s v="TORA"/>
    <m/>
  </r>
  <r>
    <x v="0"/>
    <n v="54"/>
    <n v="1724"/>
    <x v="23"/>
    <x v="23"/>
    <n v="233"/>
    <x v="81"/>
    <n v="18"/>
    <n v="0.43201813527579536"/>
    <n v="5.4434285044750208"/>
    <n v="2"/>
    <n v="366428.2"/>
    <n v="9708149.6999999899"/>
    <m/>
    <s v="70├ 80"/>
    <s v="TORA"/>
    <m/>
  </r>
  <r>
    <x v="0"/>
    <n v="54"/>
    <n v="1725"/>
    <x v="72"/>
    <x v="72"/>
    <n v="287"/>
    <x v="78"/>
    <n v="13"/>
    <n v="0.65547167537681639"/>
    <n v="5.9647922459290292"/>
    <n v="2"/>
    <n v="366434.4"/>
    <n v="9708141.4000000004"/>
    <m/>
    <s v="90├ 100"/>
    <s v="TORA"/>
    <m/>
  </r>
  <r>
    <x v="0"/>
    <n v="54"/>
    <n v="1726"/>
    <x v="19"/>
    <x v="19"/>
    <n v="300"/>
    <x v="9"/>
    <n v="20"/>
    <n v="0.7161972439135289"/>
    <n v="10.026761414789403"/>
    <n v="1"/>
    <n v="366461.4"/>
    <n v="9708120"/>
    <m/>
    <s v="90├ 100"/>
    <s v="TORA"/>
    <m/>
  </r>
  <r>
    <x v="0"/>
    <n v="54"/>
    <n v="1727"/>
    <x v="55"/>
    <x v="55"/>
    <n v="152"/>
    <x v="35"/>
    <n v="18"/>
    <n v="0.18385579025975748"/>
    <n v="2.3165829572729444"/>
    <n v="1"/>
    <n v="366481.799999999"/>
    <n v="9708122"/>
    <m/>
    <s v="40├ 50"/>
    <s v="TORETE"/>
    <m/>
  </r>
  <r>
    <x v="0"/>
    <n v="54"/>
    <n v="1728"/>
    <x v="5"/>
    <x v="5"/>
    <n v="175"/>
    <x v="13"/>
    <n v="18"/>
    <n v="0.24370600660946476"/>
    <n v="3.0706956832792556"/>
    <n v="1"/>
    <n v="366482.5"/>
    <n v="9708114.6999999899"/>
    <m/>
    <s v="50├ 60"/>
    <s v="TORA"/>
    <m/>
  </r>
  <r>
    <x v="0"/>
    <n v="54"/>
    <n v="1729"/>
    <x v="19"/>
    <x v="19"/>
    <n v="170"/>
    <x v="12"/>
    <n v="12"/>
    <n v="0.2299788927677888"/>
    <n v="1.9318226992494256"/>
    <n v="1"/>
    <n v="366587"/>
    <n v="9708032.5999999903"/>
    <m/>
    <s v="50├ 60"/>
    <s v="TORA"/>
    <m/>
  </r>
  <r>
    <x v="0"/>
    <n v="54"/>
    <n v="1730"/>
    <x v="33"/>
    <x v="33"/>
    <n v="228"/>
    <x v="8"/>
    <n v="18"/>
    <n v="0.41367552808445446"/>
    <n v="5.2123116538641261"/>
    <n v="1"/>
    <n v="366609.799999999"/>
    <n v="9707995"/>
    <m/>
    <s v="70├ 80"/>
    <s v="TORA"/>
    <m/>
  </r>
  <r>
    <x v="0"/>
    <n v="54"/>
    <n v="1731"/>
    <x v="39"/>
    <x v="39"/>
    <n v="350"/>
    <x v="79"/>
    <n v="23"/>
    <n v="0.97482402643785904"/>
    <n v="15.694666825649529"/>
    <n v="1"/>
    <n v="366696.59999999899"/>
    <n v="9707917.8000000007"/>
    <m/>
    <s v="110├ 120"/>
    <s v="TORA"/>
    <m/>
  </r>
  <r>
    <x v="0"/>
    <n v="54"/>
    <n v="1732"/>
    <x v="33"/>
    <x v="33"/>
    <n v="229"/>
    <x v="275"/>
    <n v="16"/>
    <n v="0.41731221853410416"/>
    <n v="4.6738968475819664"/>
    <n v="1"/>
    <n v="366699.7"/>
    <n v="9707921.6999999899"/>
    <m/>
    <s v="70├ 80"/>
    <s v="TORA"/>
    <m/>
  </r>
  <r>
    <x v="0"/>
    <n v="54"/>
    <n v="1733"/>
    <x v="19"/>
    <x v="19"/>
    <n v="320"/>
    <x v="57"/>
    <n v="13"/>
    <n v="0.81487330863050433"/>
    <n v="7.4153471085375893"/>
    <n v="2"/>
    <n v="366720.9"/>
    <n v="9707900.1999999899"/>
    <m/>
    <s v="100├ 110"/>
    <s v="TORA"/>
    <m/>
  </r>
  <r>
    <x v="0"/>
    <n v="54"/>
    <n v="1734"/>
    <x v="22"/>
    <x v="22"/>
    <n v="225"/>
    <x v="16"/>
    <n v="23"/>
    <n v="0.4028609497013601"/>
    <n v="6.4860612901918966"/>
    <n v="1"/>
    <n v="366728.4"/>
    <n v="9707893.5"/>
    <m/>
    <s v="70├ 80"/>
    <s v="TORA"/>
    <m/>
  </r>
  <r>
    <x v="0"/>
    <n v="54"/>
    <n v="1735"/>
    <x v="5"/>
    <x v="5"/>
    <n v="160"/>
    <x v="1"/>
    <n v="13"/>
    <n v="0.20371832715762608"/>
    <n v="1.8538367771343973"/>
    <n v="1"/>
    <n v="366730.9"/>
    <n v="9707872.5999999903"/>
    <m/>
    <s v="50├ 60"/>
    <s v="TORA"/>
    <m/>
  </r>
  <r>
    <x v="0"/>
    <n v="54"/>
    <n v="1736"/>
    <x v="26"/>
    <x v="26"/>
    <n v="176"/>
    <x v="124"/>
    <n v="15"/>
    <n v="0.24649917586072753"/>
    <n v="2.588241346537639"/>
    <n v="1"/>
    <n v="366770.09999999899"/>
    <n v="9707842.5"/>
    <m/>
    <s v="50├ 60"/>
    <s v="TORA"/>
    <m/>
  </r>
  <r>
    <x v="0"/>
    <n v="54"/>
    <n v="1737"/>
    <x v="26"/>
    <x v="26"/>
    <n v="243"/>
    <x v="105"/>
    <n v="22"/>
    <n v="0.46989701173166643"/>
    <n v="7.2364139806676624"/>
    <n v="1"/>
    <n v="366783.4"/>
    <n v="9707833.9000000004"/>
    <m/>
    <s v="70├ 80"/>
    <s v="TORA"/>
    <m/>
  </r>
  <r>
    <x v="0"/>
    <n v="54"/>
    <n v="1738"/>
    <x v="26"/>
    <x v="26"/>
    <n v="240"/>
    <x v="71"/>
    <n v="20"/>
    <n v="0.45836623610465865"/>
    <n v="6.4171273054652209"/>
    <n v="1"/>
    <n v="366865.299999999"/>
    <n v="9707781.3000000007"/>
    <m/>
    <s v="70├ 80"/>
    <s v="TORA"/>
    <m/>
  </r>
  <r>
    <x v="0"/>
    <n v="54"/>
    <n v="1739"/>
    <x v="5"/>
    <x v="5"/>
    <n v="267"/>
    <x v="183"/>
    <n v="15"/>
    <n v="0.56729983690390628"/>
    <n v="5.9566482874910154"/>
    <n v="1"/>
    <n v="366854.9"/>
    <n v="9707767.8000000007"/>
    <m/>
    <s v="80├ 90"/>
    <s v="TORA"/>
    <m/>
  </r>
  <r>
    <x v="0"/>
    <n v="54"/>
    <n v="1740"/>
    <x v="10"/>
    <x v="10"/>
    <n v="310"/>
    <x v="104"/>
    <n v="24"/>
    <n v="0.7647395015565569"/>
    <n v="12.847623626150156"/>
    <n v="1"/>
    <n v="366858.7"/>
    <n v="9707758.0999999903"/>
    <m/>
    <s v="90├ 100"/>
    <s v="TORA"/>
    <m/>
  </r>
  <r>
    <x v="0"/>
    <n v="54"/>
    <n v="1741"/>
    <x v="27"/>
    <x v="27"/>
    <n v="346"/>
    <x v="181"/>
    <n v="17"/>
    <n v="0.95266965835946726"/>
    <n v="11.336768934477659"/>
    <n v="1"/>
    <n v="366870.2"/>
    <n v="9707750.0999999903"/>
    <m/>
    <s v="110├ 120"/>
    <s v="TORA"/>
    <m/>
  </r>
  <r>
    <x v="0"/>
    <n v="54"/>
    <n v="1742"/>
    <x v="41"/>
    <x v="41"/>
    <n v="190"/>
    <x v="41"/>
    <n v="15"/>
    <n v="0.28727467228087106"/>
    <n v="3.016384058949146"/>
    <n v="1"/>
    <n v="366894.7"/>
    <n v="9707760.5999999903"/>
    <m/>
    <s v="60├ 70"/>
    <s v="TORA"/>
    <m/>
  </r>
  <r>
    <x v="0"/>
    <n v="54"/>
    <n v="1743"/>
    <x v="53"/>
    <x v="53"/>
    <n v="411"/>
    <x v="240"/>
    <n v="22"/>
    <n v="1.3442306071013026"/>
    <n v="20.70115134936006"/>
    <n v="1"/>
    <n v="366888.59999999899"/>
    <n v="9707729.6999999899"/>
    <m/>
    <s v="130├ 140"/>
    <s v="TORA"/>
    <m/>
  </r>
  <r>
    <x v="0"/>
    <n v="54"/>
    <n v="1744"/>
    <x v="10"/>
    <x v="10"/>
    <n v="300"/>
    <x v="9"/>
    <n v="25"/>
    <n v="0.7161972439135289"/>
    <n v="12.533451768486755"/>
    <n v="1"/>
    <n v="366931.4"/>
    <n v="9707728"/>
    <m/>
    <s v="90├ 100"/>
    <s v="TORA"/>
    <m/>
  </r>
  <r>
    <x v="0"/>
    <n v="54"/>
    <n v="1745"/>
    <x v="33"/>
    <x v="33"/>
    <n v="220"/>
    <x v="68"/>
    <n v="18"/>
    <n v="0.3851549622823866"/>
    <n v="4.8529525247580709"/>
    <n v="1"/>
    <n v="366992.59999999899"/>
    <n v="9707638.6999999899"/>
    <m/>
    <s v="70├ 80"/>
    <s v="TORA"/>
    <m/>
  </r>
  <r>
    <x v="0"/>
    <n v="54"/>
    <n v="1746"/>
    <x v="19"/>
    <x v="19"/>
    <n v="153"/>
    <x v="73"/>
    <n v="13"/>
    <n v="0.18628290314190887"/>
    <n v="1.6951744185913709"/>
    <n v="1"/>
    <n v="366998.799999999"/>
    <n v="9707638.5999999903"/>
    <m/>
    <s v="40├ 50"/>
    <s v="TORETE"/>
    <m/>
  </r>
  <r>
    <x v="0"/>
    <n v="54"/>
    <n v="1747"/>
    <x v="26"/>
    <x v="26"/>
    <n v="243"/>
    <x v="105"/>
    <n v="23"/>
    <n v="0.46989701173166643"/>
    <n v="7.5653418888798285"/>
    <n v="1"/>
    <n v="367012"/>
    <n v="9707644.3000000007"/>
    <m/>
    <s v="70├ 80"/>
    <s v="TORA"/>
    <m/>
  </r>
  <r>
    <x v="0"/>
    <n v="54"/>
    <n v="1748"/>
    <x v="5"/>
    <x v="5"/>
    <n v="225"/>
    <x v="16"/>
    <n v="16"/>
    <n v="0.4028609497013601"/>
    <n v="4.5120426366552326"/>
    <n v="1"/>
    <n v="367000.799999999"/>
    <n v="9707624.6999999899"/>
    <m/>
    <s v="70├ 80"/>
    <s v="TORA"/>
    <m/>
  </r>
  <r>
    <x v="0"/>
    <n v="54"/>
    <n v="1749"/>
    <x v="64"/>
    <x v="64"/>
    <n v="222"/>
    <x v="6"/>
    <n v="17"/>
    <n v="0.39218961076704845"/>
    <n v="4.6670563681278763"/>
    <n v="2"/>
    <n v="367014.9"/>
    <n v="9707612.4000000004"/>
    <m/>
    <s v="70├ 80"/>
    <s v="TORA"/>
    <m/>
  </r>
  <r>
    <x v="0"/>
    <n v="54"/>
    <n v="1750"/>
    <x v="41"/>
    <x v="41"/>
    <n v="218"/>
    <x v="206"/>
    <n v="17"/>
    <n v="0.37818397577496166"/>
    <n v="4.500389311722043"/>
    <n v="1"/>
    <n v="367020.2"/>
    <n v="9707607.6999999899"/>
    <m/>
    <s v="60├ 70"/>
    <s v="TORA"/>
    <m/>
  </r>
  <r>
    <x v="0"/>
    <n v="54"/>
    <n v="1751"/>
    <x v="55"/>
    <x v="55"/>
    <n v="210"/>
    <x v="87"/>
    <n v="19"/>
    <n v="0.35093664951762915"/>
    <n v="4.6674574385844672"/>
    <n v="1"/>
    <n v="367107.09999999899"/>
    <n v="9707530.3000000007"/>
    <m/>
    <s v="60├ 70"/>
    <s v="TORA"/>
    <m/>
  </r>
  <r>
    <x v="0"/>
    <n v="54"/>
    <n v="1752"/>
    <x v="22"/>
    <x v="22"/>
    <n v="280"/>
    <x v="70"/>
    <n v="23"/>
    <n v="0.62388737692022966"/>
    <n v="10.044586768415698"/>
    <n v="1"/>
    <n v="367114.5"/>
    <n v="9707539.8000000007"/>
    <m/>
    <s v="80├ 90"/>
    <s v="TORA"/>
    <m/>
  </r>
  <r>
    <x v="0"/>
    <n v="54"/>
    <n v="1753"/>
    <x v="26"/>
    <x v="26"/>
    <n v="125"/>
    <x v="2"/>
    <n v="14"/>
    <n v="0.12433979929054324"/>
    <n v="1.2185300330473237"/>
    <n v="1"/>
    <n v="367123.5"/>
    <n v="9707538.5"/>
    <m/>
    <s v="30├ 40"/>
    <s v="TORETE"/>
    <m/>
  </r>
  <r>
    <x v="0"/>
    <n v="54"/>
    <n v="1754"/>
    <x v="19"/>
    <x v="19"/>
    <n v="223"/>
    <x v="248"/>
    <n v="13"/>
    <n v="0.39573080825084317"/>
    <n v="3.6011503550826727"/>
    <n v="1"/>
    <n v="367127.799999999"/>
    <n v="9707544.0999999903"/>
    <m/>
    <s v="70├ 80"/>
    <s v="TORA"/>
    <m/>
  </r>
  <r>
    <x v="0"/>
    <n v="54"/>
    <n v="1755"/>
    <x v="5"/>
    <x v="5"/>
    <n v="157"/>
    <x v="166"/>
    <n v="14"/>
    <n v="0.19615050961360647"/>
    <n v="1.9222749942133432"/>
    <n v="1"/>
    <n v="367215.2"/>
    <n v="9707461"/>
    <m/>
    <s v="40├ 50"/>
    <s v="TORETE"/>
    <m/>
  </r>
  <r>
    <x v="0"/>
    <n v="54"/>
    <n v="1756"/>
    <x v="19"/>
    <x v="19"/>
    <n v="410"/>
    <x v="119"/>
    <n v="22"/>
    <n v="1.3376972966873806"/>
    <n v="20.60053836898566"/>
    <n v="1"/>
    <n v="367227.2"/>
    <n v="9707450.4000000004"/>
    <m/>
    <s v="130├ 140"/>
    <s v="TORA"/>
    <m/>
  </r>
  <r>
    <x v="0"/>
    <n v="54"/>
    <n v="1757"/>
    <x v="26"/>
    <x v="26"/>
    <n v="170"/>
    <x v="12"/>
    <n v="17"/>
    <n v="0.2299788927677888"/>
    <n v="2.7367488239366864"/>
    <n v="1"/>
    <n v="367227.5"/>
    <n v="9707447.4000000004"/>
    <m/>
    <s v="50├ 60"/>
    <s v="TORA"/>
    <m/>
  </r>
  <r>
    <x v="0"/>
    <n v="54"/>
    <n v="1758"/>
    <x v="30"/>
    <x v="30"/>
    <n v="330"/>
    <x v="66"/>
    <n v="23"/>
    <n v="0.86659866513537021"/>
    <n v="13.952238508679461"/>
    <n v="1"/>
    <n v="367218.299999999"/>
    <n v="9707435.5"/>
    <m/>
    <s v="100├ 110"/>
    <s v="TORA"/>
    <m/>
  </r>
  <r>
    <x v="0"/>
    <n v="54"/>
    <n v="1759"/>
    <x v="26"/>
    <x v="26"/>
    <n v="178"/>
    <x v="170"/>
    <n v="16"/>
    <n v="0.2521332608461806"/>
    <n v="2.8238925214772226"/>
    <n v="1"/>
    <n v="367222.09999999899"/>
    <n v="9707432.0999999903"/>
    <m/>
    <s v="50├ 60"/>
    <s v="TORA"/>
    <m/>
  </r>
  <r>
    <x v="0"/>
    <n v="55"/>
    <n v="1760"/>
    <x v="10"/>
    <x v="10"/>
    <n v="160"/>
    <x v="1"/>
    <n v="15"/>
    <n v="0.20371832715762608"/>
    <n v="2.1390424351550736"/>
    <n v="1"/>
    <n v="367234.426199565"/>
    <n v="9707385.9639322497"/>
    <m/>
    <s v="50├ 60"/>
    <s v="TORA"/>
    <m/>
  </r>
  <r>
    <x v="0"/>
    <n v="55"/>
    <n v="1761"/>
    <x v="45"/>
    <x v="45"/>
    <n v="220"/>
    <x v="68"/>
    <n v="20"/>
    <n v="0.3851549622823866"/>
    <n v="5.3921694719534123"/>
    <n v="1"/>
    <n v="367197"/>
    <n v="9707437.9000000004"/>
    <m/>
    <s v="70├ 80"/>
    <s v="TORA"/>
    <m/>
  </r>
  <r>
    <x v="0"/>
    <n v="55"/>
    <n v="1762"/>
    <x v="85"/>
    <x v="85"/>
    <n v="300"/>
    <x v="9"/>
    <n v="22"/>
    <n v="0.7161972439135289"/>
    <n v="11.029437556268345"/>
    <n v="2"/>
    <n v="367191.09999999899"/>
    <n v="9707441.8000000007"/>
    <m/>
    <s v="90├ 100"/>
    <s v="TORA"/>
    <m/>
  </r>
  <r>
    <x v="0"/>
    <n v="55"/>
    <n v="1763"/>
    <x v="23"/>
    <x v="23"/>
    <n v="225"/>
    <x v="16"/>
    <n v="14"/>
    <n v="0.4028609497013601"/>
    <n v="3.9480373070733288"/>
    <n v="1"/>
    <n v="367178"/>
    <n v="9707442.6999999899"/>
    <m/>
    <s v="70├ 80"/>
    <s v="TORA"/>
    <m/>
  </r>
  <r>
    <x v="0"/>
    <n v="55"/>
    <n v="1764"/>
    <x v="2"/>
    <x v="2"/>
    <n v="183"/>
    <x v="127"/>
    <n v="18"/>
    <n v="0.26649699446022412"/>
    <n v="3.3578621301988236"/>
    <n v="1"/>
    <n v="367078.5"/>
    <n v="9707522.1999999899"/>
    <m/>
    <s v="50├ 60"/>
    <s v="TORA"/>
    <m/>
  </r>
  <r>
    <x v="0"/>
    <n v="55"/>
    <n v="1765"/>
    <x v="75"/>
    <x v="75"/>
    <n v="227"/>
    <x v="27"/>
    <n v="18"/>
    <n v="0.41005475312911377"/>
    <n v="5.1666898894268334"/>
    <n v="1"/>
    <n v="367022.799999999"/>
    <n v="9707551.5"/>
    <m/>
    <s v="70├ 80"/>
    <s v="TORA"/>
    <m/>
  </r>
  <r>
    <x v="0"/>
    <n v="55"/>
    <n v="1766"/>
    <x v="5"/>
    <x v="5"/>
    <n v="150"/>
    <x v="37"/>
    <n v="14"/>
    <n v="0.17904931097838223"/>
    <n v="1.7546832475881458"/>
    <n v="1"/>
    <n v="367023.2"/>
    <n v="9707561.8000000007"/>
    <m/>
    <s v="40├ 50"/>
    <s v="TORETE"/>
    <m/>
  </r>
  <r>
    <x v="0"/>
    <n v="55"/>
    <n v="1767"/>
    <x v="17"/>
    <x v="17"/>
    <n v="245"/>
    <x v="89"/>
    <n v="25"/>
    <n v="0.47766377295455087"/>
    <n v="8.3591160267046405"/>
    <n v="1"/>
    <n v="366987.59999999899"/>
    <n v="9707576.0999999903"/>
    <m/>
    <s v="70├ 80"/>
    <s v="TORA"/>
    <m/>
  </r>
  <r>
    <x v="0"/>
    <n v="55"/>
    <n v="1768"/>
    <x v="5"/>
    <x v="5"/>
    <n v="200"/>
    <x v="14"/>
    <n v="15"/>
    <n v="0.31830988618379064"/>
    <n v="3.3422538049298014"/>
    <n v="1"/>
    <n v="366969.09999999899"/>
    <n v="9707589.8000000007"/>
    <m/>
    <s v="60├ 70"/>
    <s v="TORA"/>
    <m/>
  </r>
  <r>
    <x v="0"/>
    <n v="55"/>
    <n v="1769"/>
    <x v="19"/>
    <x v="19"/>
    <n v="286"/>
    <x v="30"/>
    <n v="16"/>
    <n v="0.65091188625723362"/>
    <n v="7.2902131260810163"/>
    <n v="1"/>
    <n v="366965.4"/>
    <n v="9707593.0999999903"/>
    <m/>
    <s v="90├ 100"/>
    <s v="TORA"/>
    <m/>
  </r>
  <r>
    <x v="0"/>
    <n v="55"/>
    <n v="1770"/>
    <x v="1"/>
    <x v="1"/>
    <n v="158"/>
    <x v="212"/>
    <n v="14"/>
    <n v="0.19865719996730383"/>
    <n v="1.9468405596795773"/>
    <n v="1"/>
    <n v="366960.2"/>
    <n v="9707597.8000000007"/>
    <m/>
    <s v="50├ 60"/>
    <s v="TORA"/>
    <m/>
  </r>
  <r>
    <x v="0"/>
    <n v="55"/>
    <n v="1771"/>
    <x v="19"/>
    <x v="19"/>
    <n v="144"/>
    <x v="276"/>
    <n v="13"/>
    <n v="0.16501184499767707"/>
    <n v="1.5016077894788611"/>
    <n v="1"/>
    <n v="366950.799999999"/>
    <n v="9707610.0999999903"/>
    <m/>
    <s v="40├ 50"/>
    <s v="TORETE"/>
    <m/>
  </r>
  <r>
    <x v="0"/>
    <n v="55"/>
    <n v="1772"/>
    <x v="10"/>
    <x v="10"/>
    <n v="222"/>
    <x v="6"/>
    <n v="23"/>
    <n v="0.39218961076704845"/>
    <n v="6.3142527333494796"/>
    <n v="1"/>
    <n v="366873.09999999899"/>
    <n v="9707705.9000000004"/>
    <m/>
    <s v="70├ 80"/>
    <s v="TORA"/>
    <m/>
  </r>
  <r>
    <x v="0"/>
    <n v="55"/>
    <n v="1773"/>
    <x v="19"/>
    <x v="19"/>
    <n v="157"/>
    <x v="166"/>
    <n v="14"/>
    <n v="0.19615050961360647"/>
    <n v="1.9222749942133432"/>
    <n v="1"/>
    <n v="366864.7"/>
    <n v="9707722.8000000007"/>
    <m/>
    <s v="40├ 50"/>
    <s v="TORETE"/>
    <m/>
  </r>
  <r>
    <x v="0"/>
    <n v="55"/>
    <n v="1774"/>
    <x v="26"/>
    <x v="26"/>
    <n v="393"/>
    <x v="186"/>
    <n v="24"/>
    <n v="1.229066090280007"/>
    <n v="20.648310316704116"/>
    <n v="1"/>
    <n v="366867.299999999"/>
    <n v="9707731.1999999899"/>
    <m/>
    <s v="120├ 130"/>
    <s v="TORA"/>
    <m/>
  </r>
  <r>
    <x v="0"/>
    <n v="55"/>
    <n v="1775"/>
    <x v="38"/>
    <x v="38"/>
    <n v="195"/>
    <x v="253"/>
    <n v="14"/>
    <n v="0.30259333555346601"/>
    <n v="2.9654146884239672"/>
    <n v="2"/>
    <n v="366865.799999999"/>
    <n v="9707732.5"/>
    <m/>
    <s v="60├ 70"/>
    <s v="TORA"/>
    <m/>
  </r>
  <r>
    <x v="0"/>
    <n v="55"/>
    <n v="1776"/>
    <x v="39"/>
    <x v="39"/>
    <n v="197"/>
    <x v="202"/>
    <n v="18"/>
    <n v="0.30883220932266825"/>
    <n v="3.8912858374656198"/>
    <n v="1"/>
    <n v="366813.5"/>
    <n v="9707792.4000000004"/>
    <m/>
    <s v="60├ 70"/>
    <s v="TORA"/>
    <m/>
  </r>
  <r>
    <x v="0"/>
    <n v="55"/>
    <n v="1777"/>
    <x v="50"/>
    <x v="50"/>
    <n v="290"/>
    <x v="90"/>
    <n v="20"/>
    <n v="0.6692465357014199"/>
    <n v="9.3694514998198777"/>
    <n v="1"/>
    <n v="366774.2"/>
    <n v="9707823.3000000007"/>
    <m/>
    <s v="90├ 100"/>
    <s v="TORA"/>
    <m/>
  </r>
  <r>
    <x v="0"/>
    <n v="55"/>
    <n v="1778"/>
    <x v="5"/>
    <x v="5"/>
    <n v="155"/>
    <x v="67"/>
    <n v="14"/>
    <n v="0.19118487538913922"/>
    <n v="1.8736117788135642"/>
    <n v="1"/>
    <n v="366768.09999999899"/>
    <n v="9707815.3000000007"/>
    <m/>
    <s v="40├ 50"/>
    <s v="TORETE"/>
    <m/>
  </r>
  <r>
    <x v="0"/>
    <n v="55"/>
    <n v="1779"/>
    <x v="19"/>
    <x v="19"/>
    <n v="304"/>
    <x v="207"/>
    <n v="16"/>
    <n v="0.73542316103902994"/>
    <n v="8.2367394036371344"/>
    <n v="1"/>
    <n v="366707.799999999"/>
    <n v="9707822"/>
    <m/>
    <s v="90├ 100"/>
    <s v="TORA"/>
    <m/>
  </r>
  <r>
    <x v="0"/>
    <n v="55"/>
    <n v="1780"/>
    <x v="10"/>
    <x v="10"/>
    <n v="208"/>
    <x v="113"/>
    <n v="25"/>
    <n v="0.34428397289638796"/>
    <n v="6.0249695256867888"/>
    <n v="1"/>
    <n v="366688.59999999899"/>
    <n v="9707843"/>
    <m/>
    <s v="60├ 70"/>
    <s v="TORA"/>
    <m/>
  </r>
  <r>
    <x v="0"/>
    <n v="55"/>
    <n v="1781"/>
    <x v="19"/>
    <x v="19"/>
    <n v="422"/>
    <x v="242"/>
    <n v="22"/>
    <n v="1.4171474442788545"/>
    <n v="21.824070641894359"/>
    <n v="2"/>
    <n v="366692.9"/>
    <n v="9707848.5999999903"/>
    <m/>
    <s v="130├ 140"/>
    <s v="TORA"/>
    <m/>
  </r>
  <r>
    <x v="0"/>
    <n v="55"/>
    <n v="1782"/>
    <x v="72"/>
    <x v="72"/>
    <n v="230"/>
    <x v="40"/>
    <n v="20"/>
    <n v="0.42096482447806327"/>
    <n v="5.8935075426928858"/>
    <n v="1"/>
    <n v="366651.299999999"/>
    <n v="9707889.5999999903"/>
    <m/>
    <s v="70├ 80"/>
    <s v="TORA"/>
    <m/>
  </r>
  <r>
    <x v="0"/>
    <n v="55"/>
    <n v="1783"/>
    <x v="27"/>
    <x v="27"/>
    <n v="415"/>
    <x v="123"/>
    <n v="22"/>
    <n v="1.3705230037000837"/>
    <n v="21.106054256981288"/>
    <n v="1"/>
    <n v="366603.799999999"/>
    <n v="9707934.4000000004"/>
    <m/>
    <s v="130├ 140"/>
    <s v="TORA"/>
    <m/>
  </r>
  <r>
    <x v="0"/>
    <n v="55"/>
    <n v="1784"/>
    <x v="49"/>
    <x v="49"/>
    <n v="350"/>
    <x v="79"/>
    <n v="22"/>
    <n v="0.97482402643785904"/>
    <n v="15.012290007143028"/>
    <n v="1"/>
    <n v="366587.9"/>
    <n v="9707958"/>
    <m/>
    <s v="110├ 120"/>
    <s v="TORA"/>
    <m/>
  </r>
  <r>
    <x v="0"/>
    <n v="55"/>
    <n v="1785"/>
    <x v="2"/>
    <x v="2"/>
    <n v="148"/>
    <x v="128"/>
    <n v="15"/>
    <n v="0.17430649367424375"/>
    <n v="1.8302181835795592"/>
    <n v="1"/>
    <n v="366580.7"/>
    <n v="9707961.6999999899"/>
    <m/>
    <s v="40├ 50"/>
    <s v="TORETE"/>
    <m/>
  </r>
  <r>
    <x v="0"/>
    <n v="55"/>
    <n v="1786"/>
    <x v="5"/>
    <x v="5"/>
    <n v="174"/>
    <x v="126"/>
    <n v="15"/>
    <n v="0.2409287528525112"/>
    <n v="2.5297519049513673"/>
    <n v="2"/>
    <n v="366570.2"/>
    <n v="9707971"/>
    <m/>
    <s v="50├ 60"/>
    <s v="TORA"/>
    <m/>
  </r>
  <r>
    <x v="0"/>
    <n v="55"/>
    <n v="1787"/>
    <x v="5"/>
    <x v="5"/>
    <n v="237"/>
    <x v="205"/>
    <n v="16"/>
    <n v="0.44697869992643346"/>
    <n v="5.0061614391760543"/>
    <n v="1"/>
    <n v="366565.299999999"/>
    <n v="9707964.5999999903"/>
    <m/>
    <s v="70├ 80"/>
    <s v="TORA"/>
    <m/>
  </r>
  <r>
    <x v="0"/>
    <n v="55"/>
    <n v="1788"/>
    <x v="53"/>
    <x v="53"/>
    <n v="411"/>
    <x v="240"/>
    <n v="18"/>
    <n v="1.3442306071013026"/>
    <n v="16.937305649476411"/>
    <n v="1"/>
    <n v="366549.2"/>
    <n v="9707989.6999999899"/>
    <m/>
    <s v="130├ 140"/>
    <s v="TORA"/>
    <m/>
  </r>
  <r>
    <x v="0"/>
    <n v="55"/>
    <n v="1789"/>
    <x v="14"/>
    <x v="14"/>
    <n v="437"/>
    <x v="277"/>
    <n v="25"/>
    <n v="1.5196830163658084"/>
    <n v="26.594452786401643"/>
    <n v="1"/>
    <n v="366550"/>
    <n v="9707995.5999999903"/>
    <m/>
    <s v="130├ 140"/>
    <s v="TORA"/>
    <m/>
  </r>
  <r>
    <x v="0"/>
    <n v="55"/>
    <n v="1790"/>
    <x v="26"/>
    <x v="26"/>
    <n v="186"/>
    <x v="24"/>
    <n v="22"/>
    <n v="0.27530622056036053"/>
    <n v="4.239715796629552"/>
    <n v="1"/>
    <n v="366539.2"/>
    <n v="9708001.1999999899"/>
    <m/>
    <s v="50├ 60"/>
    <s v="TORA"/>
    <m/>
  </r>
  <r>
    <x v="0"/>
    <n v="55"/>
    <n v="1791"/>
    <x v="78"/>
    <x v="78"/>
    <n v="200"/>
    <x v="14"/>
    <n v="13"/>
    <n v="0.31830988618379064"/>
    <n v="2.896619964272495"/>
    <n v="2"/>
    <n v="366504.299999999"/>
    <n v="9708011.8000000007"/>
    <m/>
    <s v="60├ 70"/>
    <s v="TORA"/>
    <m/>
  </r>
  <r>
    <x v="0"/>
    <n v="55"/>
    <n v="1792"/>
    <x v="19"/>
    <x v="19"/>
    <n v="308"/>
    <x v="32"/>
    <n v="17"/>
    <n v="0.75490372607347789"/>
    <n v="8.9833543402743867"/>
    <n v="1"/>
    <n v="366502.5"/>
    <n v="9708009.4000000004"/>
    <m/>
    <s v="90├ 100"/>
    <s v="TORA"/>
    <m/>
  </r>
  <r>
    <x v="0"/>
    <n v="55"/>
    <n v="1793"/>
    <x v="19"/>
    <x v="19"/>
    <n v="186"/>
    <x v="24"/>
    <n v="14"/>
    <n v="0.27530622056036053"/>
    <n v="2.698000961491533"/>
    <n v="1"/>
    <n v="366497.4"/>
    <n v="9708015.5999999903"/>
    <m/>
    <s v="50├ 60"/>
    <s v="TORA"/>
    <m/>
  </r>
  <r>
    <x v="0"/>
    <n v="55"/>
    <n v="1794"/>
    <x v="5"/>
    <x v="5"/>
    <n v="226"/>
    <x v="213"/>
    <n v="19"/>
    <n v="0.40644989366808243"/>
    <n v="5.4057835857854961"/>
    <n v="1"/>
    <n v="366498.2"/>
    <n v="9708021.5999999903"/>
    <m/>
    <s v="70├ 80"/>
    <s v="TORA"/>
    <m/>
  </r>
  <r>
    <x v="0"/>
    <n v="55"/>
    <n v="1795"/>
    <x v="34"/>
    <x v="34"/>
    <n v="143"/>
    <x v="15"/>
    <n v="13"/>
    <n v="0.1627279715643084"/>
    <n v="1.4808245412352063"/>
    <n v="1"/>
    <n v="366486.299999999"/>
    <n v="9708038.9000000004"/>
    <m/>
    <s v="40├ 50"/>
    <s v="TORETE"/>
    <m/>
  </r>
  <r>
    <x v="0"/>
    <n v="55"/>
    <n v="1796"/>
    <x v="22"/>
    <x v="22"/>
    <n v="220"/>
    <x v="68"/>
    <n v="22"/>
    <n v="0.3851549622823866"/>
    <n v="5.9313864191487538"/>
    <n v="1"/>
    <n v="366501.59999999899"/>
    <n v="9708058.8000000007"/>
    <m/>
    <s v="70├ 80"/>
    <s v="TORA"/>
    <m/>
  </r>
  <r>
    <x v="0"/>
    <n v="55"/>
    <n v="1797"/>
    <x v="19"/>
    <x v="19"/>
    <n v="246"/>
    <x v="59"/>
    <n v="18"/>
    <n v="0.48157102680745695"/>
    <n v="6.0677949377739573"/>
    <n v="1"/>
    <n v="366379.09999999899"/>
    <n v="9708178.3000000007"/>
    <m/>
    <s v="70├ 80"/>
    <s v="TORA"/>
    <m/>
  </r>
  <r>
    <x v="0"/>
    <n v="55"/>
    <n v="1798"/>
    <x v="10"/>
    <x v="10"/>
    <n v="275"/>
    <x v="180"/>
    <n v="23"/>
    <n v="0.60180462856622929"/>
    <n v="9.6890545199162901"/>
    <n v="1"/>
    <n v="366333.5"/>
    <n v="9708171.6999999899"/>
    <m/>
    <s v="80├ 90"/>
    <s v="TORA"/>
    <m/>
  </r>
  <r>
    <x v="0"/>
    <n v="55"/>
    <n v="1799"/>
    <x v="23"/>
    <x v="23"/>
    <n v="185"/>
    <x v="174"/>
    <n v="15"/>
    <n v="0.27235389636600588"/>
    <n v="2.8597159118430615"/>
    <n v="1"/>
    <n v="366325.5"/>
    <n v="9708169.5"/>
    <m/>
    <s v="50├ 60"/>
    <s v="TORA"/>
    <m/>
  </r>
  <r>
    <x v="0"/>
    <n v="56"/>
    <n v="1800"/>
    <x v="10"/>
    <x v="10"/>
    <n v="240"/>
    <x v="71"/>
    <n v="23"/>
    <n v="0.45836623610465865"/>
    <n v="7.3796964012850044"/>
    <n v="1"/>
    <n v="366324.7"/>
    <n v="9708159.5999999903"/>
    <m/>
    <s v="70├ 80"/>
    <s v="TORA"/>
    <m/>
  </r>
  <r>
    <x v="0"/>
    <n v="56"/>
    <n v="1801"/>
    <x v="26"/>
    <x v="26"/>
    <n v="162"/>
    <x v="42"/>
    <n v="18"/>
    <n v="0.20884311632518512"/>
    <n v="2.6314232656973324"/>
    <n v="1"/>
    <n v="366336"/>
    <n v="9708149.5999999903"/>
    <m/>
    <s v="50├ 60"/>
    <s v="TORA"/>
    <m/>
  </r>
  <r>
    <x v="0"/>
    <n v="56"/>
    <n v="1802"/>
    <x v="19"/>
    <x v="19"/>
    <n v="253"/>
    <x v="80"/>
    <n v="15"/>
    <n v="0.50936743761845638"/>
    <n v="5.3483580949937917"/>
    <n v="1"/>
    <n v="366335.9"/>
    <n v="9708136.3000000007"/>
    <m/>
    <s v="80├ 90"/>
    <s v="TORA"/>
    <m/>
  </r>
  <r>
    <x v="0"/>
    <n v="56"/>
    <n v="1803"/>
    <x v="5"/>
    <x v="5"/>
    <n v="327"/>
    <x v="169"/>
    <n v="17"/>
    <n v="0.85091394549366373"/>
    <n v="10.125875951374598"/>
    <n v="1"/>
    <n v="366320.799999999"/>
    <n v="9708113.4000000004"/>
    <m/>
    <s v="100├ 110"/>
    <s v="TORA"/>
    <m/>
  </r>
  <r>
    <x v="0"/>
    <n v="56"/>
    <n v="1804"/>
    <x v="19"/>
    <x v="19"/>
    <n v="172"/>
    <x v="58"/>
    <n v="15"/>
    <n v="0.23542199182153159"/>
    <n v="2.4719309141260815"/>
    <n v="1"/>
    <n v="366351"/>
    <n v="9708106.6999999899"/>
    <m/>
    <s v="50├ 60"/>
    <s v="TORA"/>
    <m/>
  </r>
  <r>
    <x v="0"/>
    <n v="56"/>
    <n v="1805"/>
    <x v="84"/>
    <x v="84"/>
    <n v="296"/>
    <x v="118"/>
    <n v="18"/>
    <n v="0.697225974696975"/>
    <n v="8.7850472811818854"/>
    <n v="1"/>
    <n v="366366.299999999"/>
    <n v="9708111.9000000004"/>
    <m/>
    <s v="90├ 100"/>
    <s v="TORA"/>
    <m/>
  </r>
  <r>
    <x v="0"/>
    <n v="56"/>
    <n v="1806"/>
    <x v="10"/>
    <x v="10"/>
    <n v="207"/>
    <x v="132"/>
    <n v="20"/>
    <n v="0.34098150782723119"/>
    <n v="4.7737411095812359"/>
    <n v="1"/>
    <n v="366419"/>
    <n v="9708023.5999999903"/>
    <m/>
    <s v="60├ 70"/>
    <s v="TORA"/>
    <m/>
  </r>
  <r>
    <x v="0"/>
    <n v="56"/>
    <n v="1807"/>
    <x v="17"/>
    <x v="17"/>
    <n v="187"/>
    <x v="63"/>
    <n v="20"/>
    <n v="0.27827446024902436"/>
    <n v="3.8958424434863406"/>
    <n v="1"/>
    <n v="366413.4"/>
    <n v="9708054.0999999903"/>
    <m/>
    <s v="50├ 60"/>
    <s v="TORA"/>
    <m/>
  </r>
  <r>
    <x v="0"/>
    <n v="56"/>
    <n v="1808"/>
    <x v="14"/>
    <x v="14"/>
    <n v="493"/>
    <x v="278"/>
    <n v="22"/>
    <n v="1.9341224881771035"/>
    <n v="29.785486317927393"/>
    <n v="1"/>
    <n v="366466.59999999899"/>
    <n v="9707989.5999999903"/>
    <m/>
    <s v="150├ 160"/>
    <s v="TORA"/>
    <m/>
  </r>
  <r>
    <x v="0"/>
    <n v="56"/>
    <n v="1809"/>
    <x v="34"/>
    <x v="34"/>
    <n v="340"/>
    <x v="121"/>
    <n v="18"/>
    <n v="0.91991557107115518"/>
    <n v="11.590936195496555"/>
    <n v="2"/>
    <n v="366469.299999999"/>
    <n v="9707989.8000000007"/>
    <m/>
    <s v="100├ 110"/>
    <s v="TORA"/>
    <m/>
  </r>
  <r>
    <x v="0"/>
    <n v="56"/>
    <n v="1810"/>
    <x v="19"/>
    <x v="19"/>
    <n v="253"/>
    <x v="80"/>
    <n v="20"/>
    <n v="0.50936743761845638"/>
    <n v="7.1311441266583886"/>
    <n v="1"/>
    <n v="366493.799999999"/>
    <n v="9707992.1999999899"/>
    <m/>
    <s v="80├ 90"/>
    <s v="TORA"/>
    <m/>
  </r>
  <r>
    <x v="0"/>
    <n v="56"/>
    <n v="1811"/>
    <x v="26"/>
    <x v="26"/>
    <n v="300"/>
    <x v="9"/>
    <n v="23"/>
    <n v="0.7161972439135289"/>
    <n v="11.530775627007815"/>
    <n v="1"/>
    <n v="366507.4"/>
    <n v="9707993.5"/>
    <m/>
    <s v="90├ 100"/>
    <s v="TORA"/>
    <m/>
  </r>
  <r>
    <x v="0"/>
    <n v="56"/>
    <n v="1812"/>
    <x v="15"/>
    <x v="15"/>
    <n v="178"/>
    <x v="170"/>
    <n v="15"/>
    <n v="0.2521332608461806"/>
    <n v="2.6473992388848959"/>
    <n v="2"/>
    <n v="366520.299999999"/>
    <n v="9707944.5999999903"/>
    <m/>
    <s v="50├ 60"/>
    <s v="TORA"/>
    <m/>
  </r>
  <r>
    <x v="0"/>
    <n v="56"/>
    <n v="1813"/>
    <x v="26"/>
    <x v="26"/>
    <n v="265"/>
    <x v="279"/>
    <n v="20"/>
    <n v="0.55883279393141738"/>
    <n v="7.8236591150398427"/>
    <n v="1"/>
    <n v="366517.2"/>
    <n v="9707940.5999999903"/>
    <m/>
    <s v="80├ 90"/>
    <s v="TORA"/>
    <m/>
  </r>
  <r>
    <x v="0"/>
    <n v="56"/>
    <n v="1814"/>
    <x v="17"/>
    <x v="17"/>
    <n v="140"/>
    <x v="36"/>
    <n v="20"/>
    <n v="0.15597184423005742"/>
    <n v="2.1836058192208037"/>
    <n v="1"/>
    <n v="366512.299999999"/>
    <n v="9707934.1999999899"/>
    <m/>
    <s v="40├ 50"/>
    <s v="TORETE"/>
    <m/>
  </r>
  <r>
    <x v="0"/>
    <n v="56"/>
    <n v="1815"/>
    <x v="33"/>
    <x v="33"/>
    <n v="183"/>
    <x v="127"/>
    <n v="15"/>
    <n v="0.26649699446022412"/>
    <n v="2.7982184418323532"/>
    <n v="1"/>
    <n v="366580.2"/>
    <n v="9707888.3000000007"/>
    <m/>
    <s v="50├ 60"/>
    <s v="TORA"/>
    <m/>
  </r>
  <r>
    <x v="0"/>
    <n v="56"/>
    <n v="1816"/>
    <x v="5"/>
    <x v="5"/>
    <n v="223"/>
    <x v="248"/>
    <n v="17"/>
    <n v="0.39573080825084317"/>
    <n v="4.7091966181850333"/>
    <n v="1"/>
    <n v="366687.9"/>
    <n v="9707791.4000000004"/>
    <m/>
    <s v="70├ 80"/>
    <s v="TORA"/>
    <m/>
  </r>
  <r>
    <x v="0"/>
    <n v="56"/>
    <n v="1817"/>
    <x v="22"/>
    <x v="22"/>
    <n v="212"/>
    <x v="49"/>
    <n v="23"/>
    <n v="0.35765298811610713"/>
    <n v="5.7582131086693247"/>
    <n v="1"/>
    <n v="366696.4"/>
    <n v="9707802.5999999903"/>
    <m/>
    <s v="60├ 70"/>
    <s v="TORA"/>
    <m/>
  </r>
  <r>
    <x v="0"/>
    <n v="56"/>
    <n v="1818"/>
    <x v="10"/>
    <x v="10"/>
    <n v="253"/>
    <x v="80"/>
    <n v="24"/>
    <n v="0.50936743761845638"/>
    <n v="8.5573729519900663"/>
    <n v="1"/>
    <n v="366704.9"/>
    <n v="9707785.6999999899"/>
    <m/>
    <s v="80├ 90"/>
    <s v="TORA"/>
    <m/>
  </r>
  <r>
    <x v="0"/>
    <n v="56"/>
    <n v="1819"/>
    <x v="15"/>
    <x v="15"/>
    <n v="280"/>
    <x v="70"/>
    <n v="22"/>
    <n v="0.62388737692022966"/>
    <n v="9.6078656045715363"/>
    <n v="1"/>
    <n v="366713.4"/>
    <n v="9707775.4000000004"/>
    <m/>
    <s v="80├ 90"/>
    <s v="TORA"/>
    <m/>
  </r>
  <r>
    <x v="0"/>
    <n v="56"/>
    <n v="1820"/>
    <x v="10"/>
    <x v="10"/>
    <n v="310"/>
    <x v="104"/>
    <n v="24"/>
    <n v="0.7647395015565569"/>
    <n v="12.847623626150156"/>
    <n v="1"/>
    <n v="366735.299999999"/>
    <n v="9707733"/>
    <m/>
    <s v="90├ 100"/>
    <s v="TORA"/>
    <m/>
  </r>
  <r>
    <x v="0"/>
    <n v="56"/>
    <n v="1821"/>
    <x v="10"/>
    <x v="10"/>
    <n v="312"/>
    <x v="76"/>
    <n v="25"/>
    <n v="0.77463893901687286"/>
    <n v="13.556181432795274"/>
    <n v="1"/>
    <n v="366774.59999999899"/>
    <n v="9707702.0999999903"/>
    <m/>
    <s v="90├ 100"/>
    <s v="TORA"/>
    <m/>
  </r>
  <r>
    <x v="0"/>
    <n v="56"/>
    <n v="1822"/>
    <x v="10"/>
    <x v="10"/>
    <n v="223"/>
    <x v="248"/>
    <n v="20"/>
    <n v="0.39573080825084317"/>
    <n v="5.5402313155118037"/>
    <n v="2"/>
    <n v="366781.9"/>
    <n v="9707711.6999999899"/>
    <m/>
    <s v="70├ 80"/>
    <s v="TORA"/>
    <m/>
  </r>
  <r>
    <x v="0"/>
    <n v="56"/>
    <n v="1823"/>
    <x v="26"/>
    <x v="26"/>
    <n v="343"/>
    <x v="280"/>
    <n v="23"/>
    <n v="0.9362209949909196"/>
    <n v="15.073158019353803"/>
    <n v="1"/>
    <n v="366797.2"/>
    <n v="9707731.5999999903"/>
    <m/>
    <s v="100├ 110"/>
    <s v="TORA"/>
    <m/>
  </r>
  <r>
    <x v="0"/>
    <n v="56"/>
    <n v="1824"/>
    <x v="10"/>
    <x v="10"/>
    <n v="277"/>
    <x v="281"/>
    <n v="25"/>
    <n v="0.61058998142490195"/>
    <n v="10.685324674935783"/>
    <n v="1"/>
    <n v="366811.7"/>
    <n v="9707721.5999999903"/>
    <m/>
    <s v="80├ 90"/>
    <s v="TORA"/>
    <m/>
  </r>
  <r>
    <x v="0"/>
    <n v="56"/>
    <n v="1825"/>
    <x v="19"/>
    <x v="19"/>
    <n v="340"/>
    <x v="121"/>
    <n v="15"/>
    <n v="0.91991557107115518"/>
    <n v="9.6591134962471301"/>
    <n v="2"/>
    <n v="366945.4"/>
    <n v="9707573.8000000007"/>
    <m/>
    <s v="100├ 110"/>
    <s v="TORA"/>
    <m/>
  </r>
  <r>
    <x v="0"/>
    <n v="56"/>
    <n v="1826"/>
    <x v="64"/>
    <x v="64"/>
    <n v="205"/>
    <x v="162"/>
    <n v="16"/>
    <n v="0.33442432417184514"/>
    <n v="3.7455524307246653"/>
    <n v="1"/>
    <n v="366958.5"/>
    <n v="9707566.1999999899"/>
    <m/>
    <s v="60├ 70"/>
    <s v="TORA"/>
    <m/>
  </r>
  <r>
    <x v="0"/>
    <n v="56"/>
    <n v="1827"/>
    <x v="15"/>
    <x v="15"/>
    <n v="188"/>
    <x v="267"/>
    <n v="17"/>
    <n v="0.28125861543199743"/>
    <n v="3.3469775236407688"/>
    <n v="1"/>
    <n v="366956.9"/>
    <n v="9707531.4000000004"/>
    <m/>
    <s v="50├ 60"/>
    <s v="TORA"/>
    <m/>
  </r>
  <r>
    <x v="0"/>
    <n v="56"/>
    <n v="1828"/>
    <x v="84"/>
    <x v="84"/>
    <n v="190"/>
    <x v="41"/>
    <n v="17"/>
    <n v="0.28727467228087106"/>
    <n v="3.4185686001423652"/>
    <n v="1"/>
    <n v="366980.7"/>
    <n v="9707526.3000000007"/>
    <m/>
    <s v="60├ 70"/>
    <s v="TORA"/>
    <m/>
  </r>
  <r>
    <x v="0"/>
    <n v="56"/>
    <n v="1829"/>
    <x v="26"/>
    <x v="26"/>
    <n v="135"/>
    <x v="25"/>
    <n v="14"/>
    <n v="0.14502994189248961"/>
    <n v="1.421293430546398"/>
    <n v="1"/>
    <n v="366985.59999999899"/>
    <n v="9707532.6999999899"/>
    <m/>
    <s v="40├ 50"/>
    <s v="TORETE"/>
    <m/>
  </r>
  <r>
    <x v="0"/>
    <n v="56"/>
    <n v="1830"/>
    <x v="26"/>
    <x v="26"/>
    <n v="170"/>
    <x v="12"/>
    <n v="18"/>
    <n v="0.2299788927677888"/>
    <n v="2.8977340488741388"/>
    <n v="1"/>
    <n v="367009"/>
    <n v="9707517.3000000007"/>
    <m/>
    <s v="50├ 60"/>
    <s v="TORA"/>
    <m/>
  </r>
  <r>
    <x v="0"/>
    <n v="56"/>
    <n v="1831"/>
    <x v="10"/>
    <x v="10"/>
    <n v="192"/>
    <x v="55"/>
    <n v="20"/>
    <n v="0.29335439110698147"/>
    <n v="4.1069614754977399"/>
    <n v="1"/>
    <n v="367077.09999999899"/>
    <n v="9707424.5"/>
    <m/>
    <s v="60├ 70"/>
    <s v="TORA"/>
    <m/>
  </r>
  <r>
    <x v="0"/>
    <n v="56"/>
    <n v="1832"/>
    <x v="50"/>
    <x v="50"/>
    <n v="140"/>
    <x v="36"/>
    <n v="13"/>
    <n v="0.15597184423005742"/>
    <n v="1.4193437824935224"/>
    <n v="1"/>
    <n v="367136.799999999"/>
    <n v="9707374.5"/>
    <m/>
    <s v="40├ 50"/>
    <s v="TORETE"/>
    <m/>
  </r>
  <r>
    <x v="0"/>
    <n v="57"/>
    <n v="1833"/>
    <x v="38"/>
    <x v="38"/>
    <n v="172"/>
    <x v="58"/>
    <n v="14"/>
    <n v="0.23542199182153159"/>
    <n v="2.3071355198510095"/>
    <n v="2"/>
    <n v="367138.00027370302"/>
    <n v="9707323.2870804407"/>
    <m/>
    <s v="50├ 60"/>
    <s v="TORA"/>
    <m/>
  </r>
  <r>
    <x v="0"/>
    <n v="57"/>
    <n v="1834"/>
    <x v="26"/>
    <x v="26"/>
    <n v="300"/>
    <x v="9"/>
    <n v="23"/>
    <n v="0.7161972439135289"/>
    <n v="11.530775627007815"/>
    <n v="1"/>
    <n v="367102.2"/>
    <n v="9707364.3000000007"/>
    <m/>
    <s v="90├ 100"/>
    <s v="TORA"/>
    <m/>
  </r>
  <r>
    <x v="0"/>
    <n v="57"/>
    <n v="1835"/>
    <x v="85"/>
    <x v="85"/>
    <n v="500"/>
    <x v="194"/>
    <n v="21"/>
    <n v="1.9894367886486919"/>
    <n v="29.24472079313577"/>
    <n v="1"/>
    <n v="367100.9"/>
    <n v="9707392.1999999899"/>
    <m/>
    <s v="150├ 160"/>
    <s v="TORA"/>
    <m/>
  </r>
  <r>
    <x v="0"/>
    <n v="57"/>
    <n v="1836"/>
    <x v="41"/>
    <x v="41"/>
    <n v="173"/>
    <x v="100"/>
    <n v="20"/>
    <n v="0.23816741458986682"/>
    <n v="3.3343438042581353"/>
    <n v="1"/>
    <n v="367081.09999999899"/>
    <n v="9707369.5999999903"/>
    <m/>
    <s v="50├ 60"/>
    <s v="TORA"/>
    <m/>
  </r>
  <r>
    <x v="0"/>
    <n v="57"/>
    <n v="1837"/>
    <x v="26"/>
    <x v="26"/>
    <n v="130"/>
    <x v="0"/>
    <n v="19"/>
    <n v="0.13448592691265157"/>
    <n v="1.7886628279382657"/>
    <n v="1"/>
    <n v="367080.4"/>
    <n v="9707370.3000000007"/>
    <m/>
    <s v="40├ 50"/>
    <s v="TORETE"/>
    <m/>
  </r>
  <r>
    <x v="0"/>
    <n v="57"/>
    <n v="1838"/>
    <x v="22"/>
    <x v="22"/>
    <n v="281"/>
    <x v="235"/>
    <n v="25"/>
    <n v="0.62835167307395745"/>
    <n v="10.996154278794254"/>
    <n v="1"/>
    <n v="367077"/>
    <n v="9707369.1999999899"/>
    <m/>
    <s v="80├ 90"/>
    <s v="TORA"/>
    <m/>
  </r>
  <r>
    <x v="0"/>
    <n v="57"/>
    <n v="1839"/>
    <x v="10"/>
    <x v="10"/>
    <n v="237"/>
    <x v="205"/>
    <n v="24"/>
    <n v="0.44697869992643346"/>
    <n v="7.5092421587640823"/>
    <n v="1"/>
    <n v="367043"/>
    <n v="9707402.0999999903"/>
    <m/>
    <s v="70├ 80"/>
    <s v="TORA"/>
    <m/>
  </r>
  <r>
    <x v="0"/>
    <n v="57"/>
    <n v="1840"/>
    <x v="10"/>
    <x v="10"/>
    <n v="239"/>
    <x v="147"/>
    <n v="25"/>
    <n v="0.45455447521760761"/>
    <n v="7.9547033163081329"/>
    <n v="1"/>
    <n v="367053.4"/>
    <n v="9707415.5999999903"/>
    <m/>
    <s v="70├ 80"/>
    <s v="TORA"/>
    <m/>
  </r>
  <r>
    <x v="0"/>
    <n v="57"/>
    <n v="1841"/>
    <x v="30"/>
    <x v="30"/>
    <n v="300"/>
    <x v="9"/>
    <n v="20"/>
    <n v="0.7161972439135289"/>
    <n v="10.026761414789403"/>
    <n v="1"/>
    <n v="367033.9"/>
    <n v="9707404.9000000004"/>
    <m/>
    <s v="90├ 100"/>
    <s v="TORA"/>
    <m/>
  </r>
  <r>
    <x v="0"/>
    <n v="57"/>
    <n v="1842"/>
    <x v="15"/>
    <x v="15"/>
    <n v="140"/>
    <x v="36"/>
    <n v="21"/>
    <n v="0.15597184423005742"/>
    <n v="2.2927861101818436"/>
    <n v="1"/>
    <n v="367001.9"/>
    <n v="9707430.5999999903"/>
    <m/>
    <s v="40├ 50"/>
    <s v="TORETE"/>
    <m/>
  </r>
  <r>
    <x v="0"/>
    <n v="57"/>
    <n v="1843"/>
    <x v="26"/>
    <x v="26"/>
    <n v="307"/>
    <x v="226"/>
    <n v="27"/>
    <n v="0.75000971157340224"/>
    <n v="14.175183548737301"/>
    <n v="1"/>
    <n v="367005.5"/>
    <n v="9707443.5"/>
    <m/>
    <s v="90├ 100"/>
    <s v="TORA"/>
    <m/>
  </r>
  <r>
    <x v="0"/>
    <n v="57"/>
    <n v="1844"/>
    <x v="63"/>
    <x v="63"/>
    <n v="179"/>
    <x v="150"/>
    <n v="22"/>
    <n v="0.25497417658037091"/>
    <n v="3.9266023193377118"/>
    <n v="1"/>
    <n v="367004.799999999"/>
    <n v="9707450.8000000007"/>
    <m/>
    <s v="50├ 60"/>
    <s v="TORA"/>
    <m/>
  </r>
  <r>
    <x v="0"/>
    <n v="57"/>
    <n v="1845"/>
    <x v="26"/>
    <x v="26"/>
    <n v="195"/>
    <x v="253"/>
    <n v="21"/>
    <n v="0.30259333555346601"/>
    <n v="4.4481220326359496"/>
    <n v="1"/>
    <n v="367018.799999999"/>
    <n v="9707467.5"/>
    <m/>
    <s v="60├ 70"/>
    <s v="TORA"/>
    <m/>
  </r>
  <r>
    <x v="0"/>
    <n v="57"/>
    <n v="1846"/>
    <x v="62"/>
    <x v="62"/>
    <n v="201"/>
    <x v="203"/>
    <n v="20"/>
    <n v="0.32150094279278324"/>
    <n v="4.5010131990989652"/>
    <n v="1"/>
    <n v="367003.799999999"/>
    <n v="9707480.8000000007"/>
    <m/>
    <s v="60├ 70"/>
    <s v="TORA"/>
    <m/>
  </r>
  <r>
    <x v="0"/>
    <n v="57"/>
    <n v="1847"/>
    <x v="62"/>
    <x v="62"/>
    <n v="182"/>
    <x v="97"/>
    <n v="16"/>
    <n v="0.26359241674879702"/>
    <n v="2.9522350675865265"/>
    <n v="1"/>
    <n v="366972.799999999"/>
    <n v="9707492.6999999899"/>
    <m/>
    <s v="50├ 60"/>
    <s v="TORA"/>
    <m/>
  </r>
  <r>
    <x v="0"/>
    <n v="57"/>
    <n v="1848"/>
    <x v="26"/>
    <x v="26"/>
    <n v="213"/>
    <x v="151"/>
    <n v="23"/>
    <n v="0.36103503065681003"/>
    <n v="5.8126639935746418"/>
    <n v="1"/>
    <n v="366909.09999999899"/>
    <n v="9707566.5"/>
    <m/>
    <s v="60├ 70"/>
    <s v="TORA"/>
    <m/>
  </r>
  <r>
    <x v="0"/>
    <n v="57"/>
    <n v="1849"/>
    <x v="39"/>
    <x v="39"/>
    <n v="305"/>
    <x v="219"/>
    <n v="20"/>
    <n v="0.74026942905617821"/>
    <n v="10.363772006786494"/>
    <n v="1"/>
    <n v="366893.4"/>
    <n v="9707548.4000000004"/>
    <m/>
    <s v="90├ 100"/>
    <s v="TORA"/>
    <m/>
  </r>
  <r>
    <x v="0"/>
    <n v="57"/>
    <n v="1850"/>
    <x v="22"/>
    <x v="22"/>
    <n v="299"/>
    <x v="263"/>
    <n v="21"/>
    <n v="0.71143055336792682"/>
    <n v="10.458029134508523"/>
    <n v="1"/>
    <n v="366882.2"/>
    <n v="9707535.5999999903"/>
    <m/>
    <s v="90├ 100"/>
    <s v="TORA"/>
    <m/>
  </r>
  <r>
    <x v="0"/>
    <n v="57"/>
    <n v="1851"/>
    <x v="39"/>
    <x v="39"/>
    <n v="250"/>
    <x v="46"/>
    <n v="23"/>
    <n v="0.49735919716217297"/>
    <n v="8.0074830743109846"/>
    <n v="1"/>
    <n v="366857.5"/>
    <n v="9707557.5"/>
    <m/>
    <s v="70├ 80"/>
    <s v="TORA"/>
    <m/>
  </r>
  <r>
    <x v="0"/>
    <n v="57"/>
    <n v="1852"/>
    <x v="48"/>
    <x v="48"/>
    <n v="180"/>
    <x v="22"/>
    <n v="13"/>
    <n v="0.25783100780887047"/>
    <n v="2.346262171060721"/>
    <n v="2"/>
    <n v="366822"/>
    <n v="9707591.6999999899"/>
    <m/>
    <s v="50├ 60"/>
    <s v="TORA"/>
    <m/>
  </r>
  <r>
    <x v="0"/>
    <n v="57"/>
    <n v="1853"/>
    <x v="19"/>
    <x v="19"/>
    <n v="160"/>
    <x v="1"/>
    <n v="16"/>
    <n v="0.20371832715762608"/>
    <n v="2.2816452641654119"/>
    <n v="1"/>
    <n v="366833"/>
    <n v="9707620.8000000007"/>
    <m/>
    <s v="50├ 60"/>
    <s v="TORA"/>
    <m/>
  </r>
  <r>
    <x v="0"/>
    <n v="57"/>
    <n v="1854"/>
    <x v="26"/>
    <x v="26"/>
    <n v="355"/>
    <x v="114"/>
    <n v="22"/>
    <n v="1.0028750851578057"/>
    <n v="15.444276311430206"/>
    <n v="1"/>
    <n v="366836.7"/>
    <n v="9707625.5999999903"/>
    <m/>
    <s v="110├ 120"/>
    <s v="TORA"/>
    <m/>
  </r>
  <r>
    <x v="0"/>
    <n v="57"/>
    <n v="1855"/>
    <x v="10"/>
    <x v="10"/>
    <n v="324"/>
    <x v="282"/>
    <n v="24"/>
    <n v="0.8353724653007405"/>
    <n v="14.034257417052439"/>
    <n v="1"/>
    <n v="366824.09999999899"/>
    <n v="9707628.8000000007"/>
    <m/>
    <s v="100├ 110"/>
    <s v="TORA"/>
    <m/>
  </r>
  <r>
    <x v="0"/>
    <n v="57"/>
    <n v="1856"/>
    <x v="5"/>
    <x v="5"/>
    <n v="181"/>
    <x v="94"/>
    <n v="16"/>
    <n v="0.26070375453167915"/>
    <n v="2.9198820507548064"/>
    <n v="1"/>
    <n v="366821.4"/>
    <n v="9707635.1999999899"/>
    <m/>
    <s v="50├ 60"/>
    <s v="TORA"/>
    <m/>
  </r>
  <r>
    <x v="0"/>
    <n v="57"/>
    <n v="1857"/>
    <x v="10"/>
    <x v="10"/>
    <n v="461"/>
    <x v="283"/>
    <n v="23"/>
    <n v="1.6911883830416348"/>
    <n v="27.228132966970318"/>
    <n v="1"/>
    <n v="366785.9"/>
    <n v="9707669.4000000004"/>
    <m/>
    <s v="140├ 150"/>
    <s v="TORA"/>
    <m/>
  </r>
  <r>
    <x v="0"/>
    <n v="57"/>
    <n v="1858"/>
    <x v="26"/>
    <x v="26"/>
    <n v="205"/>
    <x v="162"/>
    <n v="22"/>
    <n v="0.33442432417184514"/>
    <n v="5.150134592246415"/>
    <n v="1"/>
    <n v="366785.299999999"/>
    <n v="9707668.5999999903"/>
    <m/>
    <s v="60├ 70"/>
    <s v="TORA"/>
    <m/>
  </r>
  <r>
    <x v="0"/>
    <n v="57"/>
    <n v="1859"/>
    <x v="75"/>
    <x v="75"/>
    <n v="213"/>
    <x v="151"/>
    <n v="20"/>
    <n v="0.36103503065681003"/>
    <n v="5.0544904291953401"/>
    <n v="1"/>
    <n v="366786.299999999"/>
    <n v="9707673.0999999903"/>
    <m/>
    <s v="60├ 70"/>
    <s v="TORA"/>
    <m/>
  </r>
  <r>
    <x v="0"/>
    <n v="57"/>
    <n v="1860"/>
    <x v="10"/>
    <x v="10"/>
    <n v="300"/>
    <x v="9"/>
    <n v="24"/>
    <n v="0.7161972439135289"/>
    <n v="12.032113697747286"/>
    <n v="1"/>
    <n v="366888.4"/>
    <n v="9707528.8000000007"/>
    <m/>
    <s v="90├ 100"/>
    <s v="TORA"/>
    <m/>
  </r>
  <r>
    <x v="0"/>
    <n v="57"/>
    <n v="1861"/>
    <x v="10"/>
    <x v="10"/>
    <n v="386"/>
    <x v="64"/>
    <n v="25"/>
    <n v="1.1856724950460018"/>
    <n v="20.749268663305031"/>
    <n v="1"/>
    <n v="366748"/>
    <n v="9707679"/>
    <m/>
    <s v="120├ 130"/>
    <s v="TORA"/>
    <m/>
  </r>
  <r>
    <x v="0"/>
    <n v="57"/>
    <n v="1862"/>
    <x v="8"/>
    <x v="8"/>
    <n v="183"/>
    <x v="127"/>
    <n v="20"/>
    <n v="0.26649699446022412"/>
    <n v="3.7309579224431371"/>
    <n v="2"/>
    <n v="366732.5"/>
    <n v="9707690"/>
    <m/>
    <s v="50├ 60"/>
    <s v="TORA"/>
    <m/>
  </r>
  <r>
    <x v="0"/>
    <n v="57"/>
    <n v="1863"/>
    <x v="17"/>
    <x v="17"/>
    <n v="300"/>
    <x v="9"/>
    <n v="20"/>
    <n v="0.7161972439135289"/>
    <n v="10.026761414789403"/>
    <n v="1"/>
    <n v="366701"/>
    <n v="9707757.1999999899"/>
    <m/>
    <s v="90├ 100"/>
    <s v="TORA"/>
    <m/>
  </r>
  <r>
    <x v="0"/>
    <n v="57"/>
    <n v="1864"/>
    <x v="10"/>
    <x v="10"/>
    <n v="190"/>
    <x v="41"/>
    <n v="21"/>
    <n v="0.28727467228087106"/>
    <n v="4.2229376825288041"/>
    <n v="1"/>
    <n v="366623.9"/>
    <n v="9707822.6999999899"/>
    <m/>
    <s v="60├ 70"/>
    <s v="TORA"/>
    <m/>
  </r>
  <r>
    <x v="0"/>
    <n v="57"/>
    <n v="1865"/>
    <x v="19"/>
    <x v="19"/>
    <n v="200"/>
    <x v="14"/>
    <n v="16"/>
    <n v="0.31830988618379064"/>
    <n v="3.565070725258455"/>
    <n v="1"/>
    <n v="366616.4"/>
    <n v="9707822.6999999899"/>
    <m/>
    <s v="60├ 70"/>
    <s v="TORA"/>
    <m/>
  </r>
  <r>
    <x v="0"/>
    <n v="57"/>
    <n v="1866"/>
    <x v="17"/>
    <x v="17"/>
    <n v="138"/>
    <x v="210"/>
    <n v="21"/>
    <n v="0.15154733681210272"/>
    <n v="2.22774585113791"/>
    <n v="1"/>
    <n v="366588.799999999"/>
    <n v="9707794.9000000004"/>
    <m/>
    <s v="40├ 50"/>
    <s v="TORETE"/>
    <m/>
  </r>
  <r>
    <x v="0"/>
    <n v="57"/>
    <n v="1867"/>
    <x v="26"/>
    <x v="26"/>
    <n v="136"/>
    <x v="21"/>
    <n v="21"/>
    <n v="0.14718649137138479"/>
    <n v="2.1636414231593561"/>
    <n v="1"/>
    <n v="366511.4"/>
    <n v="9707867.8000000007"/>
    <m/>
    <s v="40├ 50"/>
    <s v="TORETE"/>
    <m/>
  </r>
  <r>
    <x v="0"/>
    <n v="57"/>
    <n v="1868"/>
    <x v="19"/>
    <x v="19"/>
    <n v="314"/>
    <x v="106"/>
    <n v="15"/>
    <n v="0.78460203845442589"/>
    <n v="8.2383214037714705"/>
    <n v="1"/>
    <n v="366484.09999999899"/>
    <n v="9707891.3000000007"/>
    <m/>
    <s v="90├ 100"/>
    <s v="TORA"/>
    <m/>
  </r>
  <r>
    <x v="0"/>
    <n v="57"/>
    <n v="1869"/>
    <x v="55"/>
    <x v="55"/>
    <n v="180"/>
    <x v="22"/>
    <n v="18"/>
    <n v="0.25783100780887047"/>
    <n v="3.2486706983917677"/>
    <n v="1"/>
    <n v="366480.7"/>
    <n v="9707898.3000000007"/>
    <m/>
    <s v="50├ 60"/>
    <s v="TORA"/>
    <m/>
  </r>
  <r>
    <x v="0"/>
    <n v="57"/>
    <n v="1870"/>
    <x v="2"/>
    <x v="2"/>
    <n v="190"/>
    <x v="41"/>
    <n v="20"/>
    <n v="0.28727467228087106"/>
    <n v="4.021845411932194"/>
    <n v="1"/>
    <n v="366467.299999999"/>
    <n v="9707908.8000000007"/>
    <m/>
    <s v="60├ 70"/>
    <s v="TORA"/>
    <m/>
  </r>
  <r>
    <x v="0"/>
    <n v="57"/>
    <n v="1871"/>
    <x v="30"/>
    <x v="30"/>
    <n v="289"/>
    <x v="189"/>
    <n v="22"/>
    <n v="0.66463900009890953"/>
    <n v="10.235440601523207"/>
    <n v="1"/>
    <n v="366441.4"/>
    <n v="9707929.1999999899"/>
    <m/>
    <s v="90├ 100"/>
    <s v="TORA"/>
    <m/>
  </r>
  <r>
    <x v="0"/>
    <n v="57"/>
    <n v="1872"/>
    <x v="5"/>
    <x v="5"/>
    <n v="172"/>
    <x v="58"/>
    <n v="16"/>
    <n v="0.23542199182153159"/>
    <n v="2.6367263084011539"/>
    <n v="1"/>
    <n v="366407.5"/>
    <n v="9707970.6999999899"/>
    <m/>
    <s v="50├ 60"/>
    <s v="TORA"/>
    <m/>
  </r>
  <r>
    <x v="0"/>
    <n v="57"/>
    <n v="1873"/>
    <x v="19"/>
    <x v="19"/>
    <n v="127"/>
    <x v="34"/>
    <n v="15"/>
    <n v="0.12835050385645899"/>
    <n v="1.3476802904928193"/>
    <n v="1"/>
    <n v="366417.7"/>
    <n v="9707987.1999999899"/>
    <m/>
    <s v="40├ 50"/>
    <s v="TORETE"/>
    <m/>
  </r>
  <r>
    <x v="0"/>
    <n v="57"/>
    <n v="1874"/>
    <x v="53"/>
    <x v="53"/>
    <n v="230"/>
    <x v="40"/>
    <n v="20"/>
    <n v="0.42096482447806327"/>
    <n v="5.8935075426928858"/>
    <n v="1"/>
    <n v="366414.09999999899"/>
    <n v="9707995.6999999899"/>
    <m/>
    <s v="70├ 80"/>
    <s v="TORA"/>
    <m/>
  </r>
  <r>
    <x v="0"/>
    <n v="57"/>
    <n v="1875"/>
    <x v="34"/>
    <x v="34"/>
    <n v="203"/>
    <x v="56"/>
    <n v="20"/>
    <n v="0.32793080249369577"/>
    <n v="4.5910312349117408"/>
    <n v="1"/>
    <n v="366388"/>
    <n v="9708025.5999999903"/>
    <m/>
    <s v="60├ 70"/>
    <s v="TORA"/>
    <m/>
  </r>
  <r>
    <x v="0"/>
    <n v="57"/>
    <n v="1876"/>
    <x v="19"/>
    <x v="19"/>
    <n v="181"/>
    <x v="94"/>
    <n v="17"/>
    <n v="0.26070375453167915"/>
    <n v="3.1023746789269819"/>
    <n v="1"/>
    <n v="366387.20000000001"/>
    <n v="9708026.3000000007"/>
    <m/>
    <s v="50├ 60"/>
    <s v="TORA"/>
    <m/>
  </r>
  <r>
    <x v="0"/>
    <n v="57"/>
    <n v="1877"/>
    <x v="78"/>
    <x v="78"/>
    <n v="170"/>
    <x v="12"/>
    <n v="19"/>
    <n v="0.2299788927677888"/>
    <n v="3.0587192738115907"/>
    <n v="2"/>
    <n v="366306.4"/>
    <n v="9708104.8000000007"/>
    <m/>
    <s v="50├ 60"/>
    <s v="TORA"/>
    <m/>
  </r>
  <r>
    <x v="0"/>
    <n v="57"/>
    <n v="1878"/>
    <x v="78"/>
    <x v="78"/>
    <n v="173"/>
    <x v="100"/>
    <n v="15"/>
    <n v="0.23816741458986682"/>
    <n v="2.5007578531936017"/>
    <n v="1"/>
    <n v="366278.09999999899"/>
    <n v="9708128.5999999903"/>
    <m/>
    <s v="50├ 60"/>
    <s v="TORA"/>
    <m/>
  </r>
  <r>
    <x v="0"/>
    <n v="57"/>
    <n v="1879"/>
    <x v="78"/>
    <x v="78"/>
    <n v="180"/>
    <x v="22"/>
    <n v="15"/>
    <n v="0.25783100780887047"/>
    <n v="2.7072255819931397"/>
    <n v="2"/>
    <n v="366269.799999999"/>
    <n v="9708136"/>
    <m/>
    <s v="50├ 60"/>
    <s v="TORA"/>
    <m/>
  </r>
  <r>
    <x v="0"/>
    <n v="57"/>
    <n v="1880"/>
    <x v="75"/>
    <x v="75"/>
    <n v="171"/>
    <x v="141"/>
    <n v="20"/>
    <n v="0.2326924845475056"/>
    <n v="3.2576947836650785"/>
    <n v="1"/>
    <n v="366279"/>
    <n v="9708135.5999999903"/>
    <m/>
    <s v="50├ 60"/>
    <s v="TORA"/>
    <m/>
  </r>
  <r>
    <x v="0"/>
    <n v="57"/>
    <n v="1881"/>
    <x v="78"/>
    <x v="78"/>
    <n v="200"/>
    <x v="14"/>
    <n v="10"/>
    <n v="0.31830988618379064"/>
    <n v="2.2281692032865341"/>
    <n v="3"/>
    <n v="366276.4"/>
    <n v="9708133.9000000004"/>
    <m/>
    <s v="60├ 70"/>
    <s v="TORA"/>
    <m/>
  </r>
  <r>
    <x v="0"/>
    <n v="57"/>
    <n v="1882"/>
    <x v="32"/>
    <x v="32"/>
    <n v="193"/>
    <x v="60"/>
    <n v="15"/>
    <n v="0.29641812376150045"/>
    <n v="3.1123902994957544"/>
    <n v="2"/>
    <n v="366274"/>
    <n v="9708137.3000000007"/>
    <m/>
    <s v="60├ 70"/>
    <s v="TORA"/>
    <m/>
  </r>
  <r>
    <x v="0"/>
    <n v="57"/>
    <n v="1883"/>
    <x v="10"/>
    <x v="10"/>
    <n v="360"/>
    <x v="145"/>
    <n v="22"/>
    <n v="1.0313240312354819"/>
    <n v="15.88239008102642"/>
    <n v="1"/>
    <n v="366273"/>
    <n v="9708140.9000000004"/>
    <m/>
    <s v="110├ 120"/>
    <s v="TORA"/>
    <m/>
  </r>
  <r>
    <x v="0"/>
    <n v="57"/>
    <n v="1884"/>
    <x v="78"/>
    <x v="78"/>
    <n v="159"/>
    <x v="284"/>
    <n v="12"/>
    <n v="0.20117980581531036"/>
    <n v="1.689910368848607"/>
    <n v="1"/>
    <n v="366255.2"/>
    <n v="9708125.9000000004"/>
    <m/>
    <s v="50├ 60"/>
    <s v="TORA"/>
    <m/>
  </r>
  <r>
    <x v="0"/>
    <n v="57"/>
    <n v="1885"/>
    <x v="15"/>
    <x v="15"/>
    <n v="290"/>
    <x v="90"/>
    <n v="23"/>
    <n v="0.6692465357014199"/>
    <n v="10.774869224792859"/>
    <n v="1"/>
    <n v="366242.2"/>
    <n v="9708118.6999999899"/>
    <m/>
    <s v="90├ 100"/>
    <s v="TORA"/>
    <m/>
  </r>
  <r>
    <x v="0"/>
    <n v="57"/>
    <n v="1886"/>
    <x v="52"/>
    <x v="52"/>
    <n v="180"/>
    <x v="22"/>
    <n v="20"/>
    <n v="0.25783100780887047"/>
    <n v="3.6096341093241859"/>
    <n v="2"/>
    <n v="366245.59999999899"/>
    <n v="9708126.4000000004"/>
    <m/>
    <s v="50├ 60"/>
    <s v="TORA"/>
    <m/>
  </r>
  <r>
    <x v="0"/>
    <n v="57"/>
    <n v="1887"/>
    <x v="19"/>
    <x v="19"/>
    <n v="203"/>
    <x v="56"/>
    <n v="17"/>
    <n v="0.32793080249369577"/>
    <n v="3.9023765496749796"/>
    <n v="1"/>
    <n v="366237.5"/>
    <n v="9708117.5"/>
    <m/>
    <s v="60├ 70"/>
    <s v="TORA"/>
    <m/>
  </r>
  <r>
    <x v="0"/>
    <n v="57"/>
    <n v="1888"/>
    <x v="2"/>
    <x v="2"/>
    <n v="176"/>
    <x v="124"/>
    <n v="19"/>
    <n v="0.24649917586072753"/>
    <n v="3.2784390389476763"/>
    <n v="1"/>
    <n v="366232.799999999"/>
    <n v="9708123"/>
    <m/>
    <s v="50├ 60"/>
    <s v="TORA"/>
    <m/>
  </r>
  <r>
    <x v="0"/>
    <n v="57"/>
    <n v="1889"/>
    <x v="5"/>
    <x v="5"/>
    <n v="250"/>
    <x v="46"/>
    <n v="19"/>
    <n v="0.49735919716217297"/>
    <n v="6.6148773222569002"/>
    <n v="1"/>
    <n v="366244.9"/>
    <n v="9708148.5"/>
    <m/>
    <s v="70├ 80"/>
    <s v="TORA"/>
    <m/>
  </r>
  <r>
    <x v="0"/>
    <n v="57"/>
    <n v="1890"/>
    <x v="15"/>
    <x v="15"/>
    <n v="189"/>
    <x v="256"/>
    <n v="21"/>
    <n v="0.28425868610927968"/>
    <n v="4.1786026858064105"/>
    <n v="1"/>
    <n v="366225.2"/>
    <n v="9708131.0999999903"/>
    <m/>
    <s v="60├ 70"/>
    <s v="TORA"/>
    <m/>
  </r>
  <r>
    <x v="0"/>
    <n v="57"/>
    <n v="1891"/>
    <x v="19"/>
    <x v="19"/>
    <n v="190"/>
    <x v="41"/>
    <n v="12"/>
    <n v="0.28727467228087106"/>
    <n v="2.4131072471593167"/>
    <n v="2"/>
    <n v="366238"/>
    <n v="9708156"/>
    <m/>
    <s v="60├ 70"/>
    <s v="TORA"/>
    <m/>
  </r>
  <r>
    <x v="0"/>
    <n v="57"/>
    <n v="1892"/>
    <x v="2"/>
    <x v="2"/>
    <n v="191"/>
    <x v="52"/>
    <n v="21"/>
    <n v="0.29030657394677167"/>
    <n v="4.2675066370175436"/>
    <n v="1"/>
    <n v="366243.4"/>
    <n v="9708161.5"/>
    <m/>
    <s v="60├ 70"/>
    <s v="TORA"/>
    <m/>
  </r>
  <r>
    <x v="0"/>
    <n v="58"/>
    <n v="1893"/>
    <x v="28"/>
    <x v="28"/>
    <n v="160"/>
    <x v="1"/>
    <n v="12"/>
    <n v="0.20371832715762608"/>
    <n v="1.711233948124059"/>
    <n v="2"/>
    <n v="366328.9"/>
    <n v="9708022.6999999899"/>
    <m/>
    <s v="50├ 60"/>
    <s v="TORA"/>
    <m/>
  </r>
  <r>
    <x v="0"/>
    <n v="58"/>
    <n v="1894"/>
    <x v="79"/>
    <x v="79"/>
    <n v="170"/>
    <x v="12"/>
    <n v="16"/>
    <n v="0.2299788927677888"/>
    <n v="2.5757635989992345"/>
    <n v="2"/>
    <n v="366196.299999999"/>
    <n v="9708135.6999999899"/>
    <m/>
    <s v="50├ 60"/>
    <s v="TORA"/>
    <m/>
  </r>
  <r>
    <x v="0"/>
    <n v="58"/>
    <n v="1895"/>
    <x v="34"/>
    <x v="34"/>
    <n v="221"/>
    <x v="233"/>
    <n v="21"/>
    <n v="0.38866432877756302"/>
    <n v="5.7133656330301754"/>
    <n v="1"/>
    <n v="366196.299999999"/>
    <n v="9708127.5"/>
    <m/>
    <s v="70├ 80"/>
    <s v="TORA"/>
    <m/>
  </r>
  <r>
    <x v="0"/>
    <n v="58"/>
    <n v="1896"/>
    <x v="5"/>
    <x v="5"/>
    <n v="258"/>
    <x v="239"/>
    <n v="17"/>
    <n v="0.52969948159844604"/>
    <n v="6.3034238310215072"/>
    <n v="1"/>
    <n v="366172.59999999899"/>
    <n v="9708112.9000000004"/>
    <m/>
    <s v="80├ 90"/>
    <s v="TORA"/>
    <m/>
  </r>
  <r>
    <x v="0"/>
    <n v="58"/>
    <n v="1897"/>
    <x v="15"/>
    <x v="15"/>
    <n v="141"/>
    <x v="144"/>
    <n v="21"/>
    <n v="0.15820797118049854"/>
    <n v="2.325657176353328"/>
    <n v="1"/>
    <n v="366174.09999999899"/>
    <n v="9708104.9000000004"/>
    <m/>
    <s v="40├ 50"/>
    <s v="TORETE"/>
    <m/>
  </r>
  <r>
    <x v="0"/>
    <n v="58"/>
    <n v="1898"/>
    <x v="78"/>
    <x v="78"/>
    <n v="177"/>
    <x v="54"/>
    <n v="10"/>
    <n v="0.24930826060629949"/>
    <n v="1.7451578242440962"/>
    <n v="1"/>
    <n v="366178.9"/>
    <n v="9708104.5999999903"/>
    <m/>
    <s v="50├ 60"/>
    <s v="TORA"/>
    <m/>
  </r>
  <r>
    <x v="0"/>
    <n v="58"/>
    <n v="1899"/>
    <x v="84"/>
    <x v="84"/>
    <n v="214"/>
    <x v="95"/>
    <n v="21"/>
    <n v="0.36443298869182189"/>
    <n v="5.3571649337697815"/>
    <n v="1"/>
    <n v="366208.59999999899"/>
    <n v="9708097.4000000004"/>
    <m/>
    <s v="60├ 70"/>
    <s v="TORA"/>
    <m/>
  </r>
  <r>
    <x v="0"/>
    <n v="58"/>
    <n v="1900"/>
    <x v="62"/>
    <x v="62"/>
    <n v="160"/>
    <x v="1"/>
    <n v="19"/>
    <n v="0.20371832715762608"/>
    <n v="2.7094537511964267"/>
    <n v="1"/>
    <n v="366222.7"/>
    <n v="9708115.6999999899"/>
    <m/>
    <s v="50├ 60"/>
    <s v="TORA"/>
    <m/>
  </r>
  <r>
    <x v="0"/>
    <n v="58"/>
    <n v="1901"/>
    <x v="10"/>
    <x v="10"/>
    <n v="373"/>
    <x v="217"/>
    <n v="20"/>
    <n v="1.1071534038716153"/>
    <n v="15.500147654202614"/>
    <n v="1"/>
    <n v="366223.799999999"/>
    <n v="9708110.5999999903"/>
    <m/>
    <s v="110├ 120"/>
    <s v="TORA"/>
    <m/>
  </r>
  <r>
    <x v="0"/>
    <n v="58"/>
    <n v="1902"/>
    <x v="62"/>
    <x v="62"/>
    <n v="190"/>
    <x v="41"/>
    <n v="16"/>
    <n v="0.28727467228087106"/>
    <n v="3.2174763295457556"/>
    <n v="2"/>
    <n v="366231.2"/>
    <n v="9708112.0999999903"/>
    <m/>
    <s v="60├ 70"/>
    <s v="TORA"/>
    <m/>
  </r>
  <r>
    <x v="0"/>
    <n v="58"/>
    <n v="1903"/>
    <x v="30"/>
    <x v="30"/>
    <n v="205"/>
    <x v="162"/>
    <n v="18"/>
    <n v="0.33442432417184514"/>
    <n v="4.2137464845652488"/>
    <n v="1"/>
    <n v="366259.9"/>
    <n v="9708088.0999999903"/>
    <m/>
    <s v="60├ 70"/>
    <s v="TORA"/>
    <m/>
  </r>
  <r>
    <x v="0"/>
    <n v="58"/>
    <n v="1904"/>
    <x v="53"/>
    <x v="53"/>
    <n v="469"/>
    <x v="285"/>
    <n v="20"/>
    <n v="1.7503940218718195"/>
    <n v="24.505516306205472"/>
    <n v="1"/>
    <n v="366322.5"/>
    <n v="9708017.5999999903"/>
    <m/>
    <s v="140├ 150"/>
    <s v="TORA"/>
    <m/>
  </r>
  <r>
    <x v="0"/>
    <n v="58"/>
    <n v="1905"/>
    <x v="78"/>
    <x v="78"/>
    <n v="200"/>
    <x v="14"/>
    <n v="15"/>
    <n v="0.31830988618379064"/>
    <n v="3.3422538049298014"/>
    <n v="1"/>
    <n v="366320"/>
    <n v="9708014.4000000004"/>
    <m/>
    <s v="60├ 70"/>
    <s v="TORA"/>
    <m/>
  </r>
  <r>
    <x v="0"/>
    <n v="58"/>
    <n v="1906"/>
    <x v="78"/>
    <x v="78"/>
    <n v="221"/>
    <x v="233"/>
    <n v="12"/>
    <n v="0.38866432877756302"/>
    <n v="3.2647803617315292"/>
    <n v="1"/>
    <n v="366305.4"/>
    <n v="9707995.3000000007"/>
    <m/>
    <s v="70├ 80"/>
    <s v="TORA"/>
    <m/>
  </r>
  <r>
    <x v="0"/>
    <n v="58"/>
    <n v="1907"/>
    <x v="19"/>
    <x v="19"/>
    <n v="259"/>
    <x v="88"/>
    <n v="19"/>
    <n v="0.53381363687737149"/>
    <n v="7.0997213704690401"/>
    <n v="2"/>
    <n v="366307.9"/>
    <n v="9707990.4000000004"/>
    <m/>
    <s v="80├ 90"/>
    <s v="TORA"/>
    <m/>
  </r>
  <r>
    <x v="0"/>
    <n v="58"/>
    <n v="1908"/>
    <x v="78"/>
    <x v="78"/>
    <n v="235"/>
    <x v="165"/>
    <n v="18"/>
    <n v="0.43946658661249605"/>
    <n v="5.5372789913174492"/>
    <n v="1"/>
    <n v="366311.7"/>
    <n v="9707993.6999999899"/>
    <m/>
    <s v="70├ 80"/>
    <s v="TORA"/>
    <m/>
  </r>
  <r>
    <x v="0"/>
    <n v="58"/>
    <n v="1909"/>
    <x v="78"/>
    <x v="78"/>
    <n v="140"/>
    <x v="36"/>
    <n v="16"/>
    <n v="0.15597184423005742"/>
    <n v="1.7468846553766431"/>
    <n v="1"/>
    <n v="366346"/>
    <n v="9707949.8000000007"/>
    <m/>
    <s v="40├ 50"/>
    <s v="TORETE"/>
    <m/>
  </r>
  <r>
    <x v="0"/>
    <n v="58"/>
    <n v="1910"/>
    <x v="5"/>
    <x v="5"/>
    <n v="219"/>
    <x v="238"/>
    <n v="17"/>
    <n v="0.38166151128151965"/>
    <n v="4.5417719842500839"/>
    <n v="1"/>
    <n v="366346"/>
    <n v="9707949.8000000007"/>
    <m/>
    <s v="60├ 70"/>
    <s v="TORA"/>
    <m/>
  </r>
  <r>
    <x v="0"/>
    <n v="58"/>
    <n v="1911"/>
    <x v="5"/>
    <x v="5"/>
    <n v="213"/>
    <x v="151"/>
    <n v="20"/>
    <n v="0.36103503065681003"/>
    <n v="5.0544904291953401"/>
    <n v="1"/>
    <n v="366355.9"/>
    <n v="9707954.4000000004"/>
    <m/>
    <s v="60├ 70"/>
    <s v="TORA"/>
    <m/>
  </r>
  <r>
    <x v="0"/>
    <n v="58"/>
    <n v="1912"/>
    <x v="5"/>
    <x v="5"/>
    <n v="250"/>
    <x v="46"/>
    <n v="19"/>
    <n v="0.49735919716217297"/>
    <n v="6.6148773222569002"/>
    <n v="1"/>
    <n v="366357.7"/>
    <n v="9707956.8000000007"/>
    <m/>
    <s v="70├ 80"/>
    <s v="TORA"/>
    <m/>
  </r>
  <r>
    <x v="0"/>
    <n v="58"/>
    <n v="1913"/>
    <x v="31"/>
    <x v="31"/>
    <n v="190"/>
    <x v="41"/>
    <n v="20"/>
    <n v="0.28727467228087106"/>
    <n v="4.021845411932194"/>
    <n v="1"/>
    <n v="366355.299999999"/>
    <n v="9707945.5"/>
    <m/>
    <s v="60├ 70"/>
    <s v="TORA"/>
    <m/>
  </r>
  <r>
    <x v="0"/>
    <n v="58"/>
    <n v="1914"/>
    <x v="84"/>
    <x v="84"/>
    <n v="213"/>
    <x v="151"/>
    <n v="20"/>
    <n v="0.36103503065681003"/>
    <n v="5.0544904291953401"/>
    <n v="1"/>
    <n v="366450"/>
    <n v="9707858.8000000007"/>
    <m/>
    <s v="60├ 70"/>
    <s v="TORA"/>
    <m/>
  </r>
  <r>
    <x v="0"/>
    <n v="58"/>
    <n v="1915"/>
    <x v="5"/>
    <x v="5"/>
    <n v="205"/>
    <x v="162"/>
    <n v="18"/>
    <n v="0.33442432417184514"/>
    <n v="4.2137464845652488"/>
    <n v="1"/>
    <n v="366461.59999999899"/>
    <n v="9707873.9000000004"/>
    <m/>
    <s v="60├ 70"/>
    <s v="TORA"/>
    <m/>
  </r>
  <r>
    <x v="0"/>
    <n v="58"/>
    <n v="1916"/>
    <x v="5"/>
    <x v="5"/>
    <n v="190"/>
    <x v="41"/>
    <n v="16"/>
    <n v="0.28727467228087106"/>
    <n v="3.2174763295457556"/>
    <n v="1"/>
    <n v="366457.9"/>
    <n v="9707869.0999999903"/>
    <m/>
    <s v="60├ 70"/>
    <s v="TORA"/>
    <m/>
  </r>
  <r>
    <x v="0"/>
    <n v="58"/>
    <n v="1917"/>
    <x v="47"/>
    <x v="47"/>
    <n v="180"/>
    <x v="22"/>
    <n v="18"/>
    <n v="0.25783100780887047"/>
    <n v="3.2486706983917677"/>
    <n v="1"/>
    <n v="366458.5"/>
    <n v="9707869.9000000004"/>
    <m/>
    <s v="50├ 60"/>
    <s v="TORA"/>
    <m/>
  </r>
  <r>
    <x v="0"/>
    <n v="58"/>
    <n v="1918"/>
    <x v="5"/>
    <x v="5"/>
    <n v="203"/>
    <x v="56"/>
    <n v="15"/>
    <n v="0.32793080249369577"/>
    <n v="3.4432734261838056"/>
    <n v="1"/>
    <n v="366463.09999999899"/>
    <n v="9707872.5999999903"/>
    <m/>
    <s v="60├ 70"/>
    <s v="TORA"/>
    <m/>
  </r>
  <r>
    <x v="0"/>
    <n v="58"/>
    <n v="1919"/>
    <x v="5"/>
    <x v="5"/>
    <n v="206"/>
    <x v="122"/>
    <n v="17"/>
    <n v="0.33769495825238349"/>
    <n v="4.0185700032033633"/>
    <n v="1"/>
    <n v="366450.9"/>
    <n v="9707856.5999999903"/>
    <m/>
    <s v="60├ 70"/>
    <s v="TORA"/>
    <m/>
  </r>
  <r>
    <x v="0"/>
    <n v="58"/>
    <n v="1920"/>
    <x v="41"/>
    <x v="41"/>
    <n v="207"/>
    <x v="132"/>
    <n v="18"/>
    <n v="0.34098150782723119"/>
    <n v="4.296366998623113"/>
    <n v="1"/>
    <n v="366450.9"/>
    <n v="9707856.5999999903"/>
    <m/>
    <s v="60├ 70"/>
    <s v="TORA"/>
    <m/>
  </r>
  <r>
    <x v="0"/>
    <n v="58"/>
    <n v="1921"/>
    <x v="19"/>
    <x v="19"/>
    <n v="211"/>
    <x v="158"/>
    <n v="17"/>
    <n v="0.35428686106971363"/>
    <n v="4.2160136467295919"/>
    <n v="1"/>
    <n v="366457.59999999899"/>
    <n v="9707865.4000000004"/>
    <m/>
    <s v="60├ 70"/>
    <s v="TORA"/>
    <m/>
  </r>
  <r>
    <x v="0"/>
    <n v="58"/>
    <n v="1922"/>
    <x v="5"/>
    <x v="5"/>
    <n v="180"/>
    <x v="22"/>
    <n v="12"/>
    <n v="0.25783100780887047"/>
    <n v="2.1657804655945117"/>
    <n v="1"/>
    <n v="366452.2"/>
    <n v="9707856.8000000007"/>
    <m/>
    <s v="50├ 60"/>
    <s v="TORA"/>
    <m/>
  </r>
  <r>
    <x v="0"/>
    <n v="58"/>
    <n v="1923"/>
    <x v="19"/>
    <x v="19"/>
    <n v="190"/>
    <x v="41"/>
    <n v="18"/>
    <n v="0.28727467228087106"/>
    <n v="3.6196608707389748"/>
    <n v="2"/>
    <n v="366462"/>
    <n v="9707869.5"/>
    <m/>
    <s v="60├ 70"/>
    <s v="TORA"/>
    <m/>
  </r>
  <r>
    <x v="0"/>
    <n v="58"/>
    <n v="1924"/>
    <x v="26"/>
    <x v="26"/>
    <n v="260"/>
    <x v="159"/>
    <n v="21"/>
    <n v="0.53794370765060628"/>
    <n v="7.9077725024639109"/>
    <n v="1"/>
    <n v="366463.799999999"/>
    <n v="9707871.9000000004"/>
    <m/>
    <s v="80├ 90"/>
    <s v="TORA"/>
    <m/>
  </r>
  <r>
    <x v="0"/>
    <n v="58"/>
    <n v="1925"/>
    <x v="50"/>
    <x v="50"/>
    <n v="180"/>
    <x v="22"/>
    <n v="19"/>
    <n v="0.25783100780887047"/>
    <n v="3.429152403857977"/>
    <n v="1"/>
    <n v="366464.59999999899"/>
    <n v="9707871.3000000007"/>
    <m/>
    <s v="50├ 60"/>
    <s v="TORA"/>
    <m/>
  </r>
  <r>
    <x v="0"/>
    <n v="58"/>
    <n v="1926"/>
    <x v="19"/>
    <x v="19"/>
    <n v="304"/>
    <x v="207"/>
    <n v="17"/>
    <n v="0.73542316103902994"/>
    <n v="8.7515356163644551"/>
    <n v="1"/>
    <n v="366477.799999999"/>
    <n v="9707891.4000000004"/>
    <m/>
    <s v="90├ 100"/>
    <s v="TORA"/>
    <m/>
  </r>
  <r>
    <x v="0"/>
    <n v="58"/>
    <n v="1927"/>
    <x v="19"/>
    <x v="19"/>
    <n v="192"/>
    <x v="55"/>
    <n v="18"/>
    <n v="0.29335439110698147"/>
    <n v="3.696265327947966"/>
    <n v="1"/>
    <n v="366472.4"/>
    <n v="9707892.3000000007"/>
    <m/>
    <s v="60├ 70"/>
    <s v="TORA"/>
    <m/>
  </r>
  <r>
    <x v="0"/>
    <n v="58"/>
    <n v="1928"/>
    <x v="78"/>
    <x v="78"/>
    <n v="160"/>
    <x v="1"/>
    <n v="12"/>
    <n v="0.20371832715762608"/>
    <n v="1.711233948124059"/>
    <n v="1"/>
    <n v="366473.59999999899"/>
    <n v="9707893.9000000004"/>
    <m/>
    <s v="50├ 60"/>
    <s v="TORA"/>
    <m/>
  </r>
  <r>
    <x v="0"/>
    <n v="58"/>
    <n v="1929"/>
    <x v="5"/>
    <x v="5"/>
    <n v="330"/>
    <x v="66"/>
    <n v="20"/>
    <n v="0.86659866513537021"/>
    <n v="12.132381311895182"/>
    <n v="1"/>
    <n v="366477.5"/>
    <n v="9707881.8000000007"/>
    <m/>
    <s v="100├ 110"/>
    <s v="TORA"/>
    <m/>
  </r>
  <r>
    <x v="0"/>
    <n v="58"/>
    <n v="1930"/>
    <x v="55"/>
    <x v="55"/>
    <n v="187"/>
    <x v="63"/>
    <n v="20"/>
    <n v="0.27827446024902436"/>
    <n v="3.8958424434863406"/>
    <n v="1"/>
    <n v="366467.7"/>
    <n v="9707845.6999999899"/>
    <m/>
    <s v="50├ 60"/>
    <s v="TORA"/>
    <m/>
  </r>
  <r>
    <x v="0"/>
    <n v="58"/>
    <n v="1931"/>
    <x v="26"/>
    <x v="26"/>
    <n v="271"/>
    <x v="143"/>
    <n v="21"/>
    <n v="0.58442490878059439"/>
    <n v="8.5910461590747378"/>
    <n v="1"/>
    <n v="366466.5"/>
    <n v="9707844.0999999903"/>
    <m/>
    <s v="80├ 90"/>
    <s v="TORA"/>
    <m/>
  </r>
  <r>
    <x v="0"/>
    <n v="58"/>
    <n v="1932"/>
    <x v="24"/>
    <x v="24"/>
    <n v="183"/>
    <x v="127"/>
    <n v="20"/>
    <n v="0.26649699446022412"/>
    <n v="3.7309579224431371"/>
    <n v="1"/>
    <n v="366470.799999999"/>
    <n v="9707841.5999999903"/>
    <m/>
    <s v="50├ 60"/>
    <s v="TORA"/>
    <m/>
  </r>
  <r>
    <x v="0"/>
    <n v="58"/>
    <n v="1933"/>
    <x v="50"/>
    <x v="50"/>
    <n v="165"/>
    <x v="7"/>
    <n v="13"/>
    <n v="0.21664966628384255"/>
    <n v="1.9715119631829672"/>
    <n v="1"/>
    <n v="366542"/>
    <n v="9707778.4000000004"/>
    <m/>
    <s v="50├ 60"/>
    <s v="TORA"/>
    <m/>
  </r>
  <r>
    <x v="0"/>
    <n v="58"/>
    <n v="1934"/>
    <x v="24"/>
    <x v="24"/>
    <n v="170"/>
    <x v="12"/>
    <n v="18"/>
    <n v="0.2299788927677888"/>
    <n v="2.8977340488741388"/>
    <n v="1"/>
    <n v="366543.5"/>
    <n v="9707777.0999999903"/>
    <m/>
    <s v="50├ 60"/>
    <s v="TORA"/>
    <m/>
  </r>
  <r>
    <x v="0"/>
    <n v="58"/>
    <n v="1935"/>
    <x v="24"/>
    <x v="24"/>
    <n v="130"/>
    <x v="0"/>
    <n v="20"/>
    <n v="0.13448592691265157"/>
    <n v="1.8828029767771219"/>
    <n v="1"/>
    <n v="366563.2"/>
    <n v="9707756.8000000007"/>
    <m/>
    <s v="40├ 50"/>
    <s v="TORETE"/>
    <m/>
  </r>
  <r>
    <x v="0"/>
    <n v="58"/>
    <n v="1936"/>
    <x v="21"/>
    <x v="21"/>
    <n v="190"/>
    <x v="41"/>
    <n v="20"/>
    <n v="0.28727467228087106"/>
    <n v="4.021845411932194"/>
    <n v="2"/>
    <n v="366685.299999999"/>
    <n v="9707669.8000000007"/>
    <m/>
    <s v="60├ 70"/>
    <s v="TORA"/>
    <m/>
  </r>
  <r>
    <x v="0"/>
    <n v="58"/>
    <n v="1937"/>
    <x v="26"/>
    <x v="26"/>
    <n v="126"/>
    <x v="85"/>
    <n v="19"/>
    <n v="0.12633719382634653"/>
    <n v="1.680284677890409"/>
    <n v="1"/>
    <n v="366695.7"/>
    <n v="9707683.3000000007"/>
    <m/>
    <s v="40├ 50"/>
    <s v="TORETE"/>
    <m/>
  </r>
  <r>
    <x v="0"/>
    <n v="58"/>
    <n v="1938"/>
    <x v="15"/>
    <x v="15"/>
    <n v="187"/>
    <x v="63"/>
    <n v="20"/>
    <n v="0.27827446024902436"/>
    <n v="3.8958424434863406"/>
    <n v="1"/>
    <n v="366694.59999999899"/>
    <n v="9707691.4000000004"/>
    <m/>
    <s v="50├ 60"/>
    <s v="TORA"/>
    <m/>
  </r>
  <r>
    <x v="0"/>
    <n v="58"/>
    <n v="1939"/>
    <x v="5"/>
    <x v="5"/>
    <n v="190"/>
    <x v="41"/>
    <n v="16"/>
    <n v="0.28727467228087106"/>
    <n v="3.2174763295457556"/>
    <n v="1"/>
    <n v="366772.9"/>
    <n v="9707624.5"/>
    <m/>
    <s v="60├ 70"/>
    <s v="TORA"/>
    <m/>
  </r>
  <r>
    <x v="0"/>
    <n v="58"/>
    <n v="1940"/>
    <x v="33"/>
    <x v="33"/>
    <n v="198"/>
    <x v="177"/>
    <n v="17"/>
    <n v="0.3119755194487332"/>
    <n v="3.7125086814399246"/>
    <n v="1"/>
    <n v="366823.9"/>
    <n v="9707563.6999999899"/>
    <m/>
    <s v="60├ 70"/>
    <s v="TORA"/>
    <m/>
  </r>
  <r>
    <x v="0"/>
    <n v="58"/>
    <n v="1941"/>
    <x v="62"/>
    <x v="62"/>
    <n v="175"/>
    <x v="13"/>
    <n v="17"/>
    <n v="0.24370600660946476"/>
    <n v="2.9001014786526307"/>
    <n v="1"/>
    <n v="366844.4"/>
    <n v="9707557.5999999903"/>
    <m/>
    <s v="50├ 60"/>
    <s v="TORA"/>
    <m/>
  </r>
  <r>
    <x v="0"/>
    <n v="58"/>
    <n v="1942"/>
    <x v="21"/>
    <x v="21"/>
    <n v="179"/>
    <x v="150"/>
    <n v="20"/>
    <n v="0.25497417658037091"/>
    <n v="3.569638472125193"/>
    <n v="2"/>
    <n v="366912.09999999899"/>
    <n v="9707484.8000000007"/>
    <m/>
    <s v="50├ 60"/>
    <s v="TORA"/>
    <m/>
  </r>
  <r>
    <x v="0"/>
    <n v="58"/>
    <n v="1943"/>
    <x v="39"/>
    <x v="39"/>
    <n v="450"/>
    <x v="75"/>
    <n v="23"/>
    <n v="1.6114437988054404"/>
    <n v="25.944245160767586"/>
    <n v="1"/>
    <n v="366944.7"/>
    <n v="9707459.9000000004"/>
    <m/>
    <s v="140├ 150"/>
    <s v="TORA"/>
    <m/>
  </r>
  <r>
    <x v="0"/>
    <n v="58"/>
    <n v="1944"/>
    <x v="31"/>
    <x v="31"/>
    <n v="201"/>
    <x v="203"/>
    <n v="20"/>
    <n v="0.32150094279278324"/>
    <n v="4.5010131990989652"/>
    <n v="1"/>
    <n v="366979.09999999899"/>
    <n v="9707414.0999999903"/>
    <m/>
    <s v="60├ 70"/>
    <s v="TORA"/>
    <m/>
  </r>
  <r>
    <x v="0"/>
    <n v="58"/>
    <n v="1945"/>
    <x v="26"/>
    <x v="26"/>
    <n v="196"/>
    <x v="84"/>
    <n v="21"/>
    <n v="0.30570481469091254"/>
    <n v="4.4938607759564135"/>
    <n v="1"/>
    <n v="367000.59999999899"/>
    <n v="9707374.9000000004"/>
    <m/>
    <s v="60├ 70"/>
    <s v="TORA"/>
    <m/>
  </r>
  <r>
    <x v="0"/>
    <n v="58"/>
    <n v="1946"/>
    <x v="26"/>
    <x v="26"/>
    <n v="199"/>
    <x v="229"/>
    <n v="20"/>
    <n v="0.31513474506910732"/>
    <n v="4.4118864309675025"/>
    <n v="1"/>
    <n v="367000.9"/>
    <n v="9707372"/>
    <m/>
    <s v="60├ 70"/>
    <s v="TORA"/>
    <m/>
  </r>
  <r>
    <x v="0"/>
    <n v="58"/>
    <n v="1947"/>
    <x v="5"/>
    <x v="5"/>
    <n v="295"/>
    <x v="109"/>
    <n v="21"/>
    <n v="0.69252294612860965"/>
    <n v="10.180087308090561"/>
    <n v="1"/>
    <n v="367021.7"/>
    <n v="9707389.1999999899"/>
    <m/>
    <s v="90├ 100"/>
    <s v="TORA"/>
    <m/>
  </r>
  <r>
    <x v="0"/>
    <n v="58"/>
    <n v="1948"/>
    <x v="72"/>
    <x v="72"/>
    <n v="152"/>
    <x v="35"/>
    <n v="13"/>
    <n v="0.18385579025975748"/>
    <n v="1.6730876913637929"/>
    <n v="1"/>
    <n v="367022.299999999"/>
    <n v="9707390"/>
    <m/>
    <s v="40├ 50"/>
    <s v="TORETE"/>
    <m/>
  </r>
  <r>
    <x v="0"/>
    <n v="58"/>
    <n v="1949"/>
    <x v="27"/>
    <x v="27"/>
    <n v="239"/>
    <x v="147"/>
    <n v="20"/>
    <n v="0.45455447521760761"/>
    <n v="6.3637626530465052"/>
    <n v="1"/>
    <n v="367025.5"/>
    <n v="9707385.8000000007"/>
    <m/>
    <s v="70├ 80"/>
    <s v="TORA"/>
    <m/>
  </r>
  <r>
    <x v="0"/>
    <n v="59"/>
    <n v="1950"/>
    <x v="5"/>
    <x v="5"/>
    <n v="185"/>
    <x v="174"/>
    <n v="15"/>
    <n v="0.27235389636600588"/>
    <n v="2.8597159118430615"/>
    <n v="1"/>
    <n v="367088.58198669902"/>
    <n v="9707250.9676360395"/>
    <m/>
    <s v="50├ 60"/>
    <s v="TORA"/>
    <m/>
  </r>
  <r>
    <x v="0"/>
    <n v="59"/>
    <n v="1951"/>
    <x v="46"/>
    <x v="46"/>
    <n v="170"/>
    <x v="12"/>
    <n v="17"/>
    <n v="0.2299788927677888"/>
    <n v="2.7367488239366864"/>
    <n v="1"/>
    <n v="367024.4"/>
    <n v="9707279.1999999899"/>
    <m/>
    <s v="50├ 60"/>
    <s v="TORA"/>
    <m/>
  </r>
  <r>
    <x v="0"/>
    <n v="59"/>
    <n v="1952"/>
    <x v="5"/>
    <x v="5"/>
    <n v="213"/>
    <x v="151"/>
    <n v="17"/>
    <n v="0.36103503065681003"/>
    <n v="4.2963168648160392"/>
    <n v="1"/>
    <n v="367022.5"/>
    <n v="9707276.8000000007"/>
    <m/>
    <s v="60├ 70"/>
    <s v="TORA"/>
    <m/>
  </r>
  <r>
    <x v="0"/>
    <n v="59"/>
    <n v="1953"/>
    <x v="17"/>
    <x v="17"/>
    <n v="171"/>
    <x v="141"/>
    <n v="20"/>
    <n v="0.2326924845475056"/>
    <n v="3.2576947836650785"/>
    <n v="1"/>
    <n v="367023.59999999899"/>
    <n v="9707279.8000000007"/>
    <m/>
    <s v="50├ 60"/>
    <s v="TORA"/>
    <m/>
  </r>
  <r>
    <x v="0"/>
    <n v="59"/>
    <n v="1954"/>
    <x v="19"/>
    <x v="19"/>
    <n v="186"/>
    <x v="24"/>
    <n v="16"/>
    <n v="0.27530622056036053"/>
    <n v="3.0834296702760375"/>
    <n v="1"/>
    <n v="367023.7"/>
    <n v="9707286.5"/>
    <m/>
    <s v="50├ 60"/>
    <s v="TORA"/>
    <m/>
  </r>
  <r>
    <x v="0"/>
    <n v="59"/>
    <n v="1955"/>
    <x v="19"/>
    <x v="19"/>
    <n v="173"/>
    <x v="100"/>
    <n v="14"/>
    <n v="0.23816741458986682"/>
    <n v="2.3340406629806947"/>
    <n v="2"/>
    <n v="367025.4"/>
    <n v="9707290.4000000004"/>
    <m/>
    <s v="50├ 60"/>
    <s v="TORA"/>
    <m/>
  </r>
  <r>
    <x v="0"/>
    <n v="59"/>
    <n v="1956"/>
    <x v="32"/>
    <x v="32"/>
    <n v="190"/>
    <x v="41"/>
    <n v="18"/>
    <n v="0.28727467228087106"/>
    <n v="3.6196608707389748"/>
    <n v="1"/>
    <n v="367034"/>
    <n v="9707308.1999999899"/>
    <m/>
    <s v="60├ 70"/>
    <s v="TORA"/>
    <m/>
  </r>
  <r>
    <x v="0"/>
    <n v="59"/>
    <n v="1957"/>
    <x v="5"/>
    <x v="5"/>
    <n v="240"/>
    <x v="71"/>
    <n v="17"/>
    <n v="0.45836623610465865"/>
    <n v="5.4545582096454375"/>
    <n v="2"/>
    <n v="367014.2"/>
    <n v="9707335.0999999903"/>
    <m/>
    <s v="70├ 80"/>
    <s v="TORA"/>
    <m/>
  </r>
  <r>
    <x v="0"/>
    <n v="59"/>
    <n v="1958"/>
    <x v="26"/>
    <x v="26"/>
    <n v="196"/>
    <x v="84"/>
    <n v="20"/>
    <n v="0.30570481469091254"/>
    <n v="4.2798674056727748"/>
    <n v="2"/>
    <n v="366968.9"/>
    <n v="9707379.4000000004"/>
    <m/>
    <s v="60├ 70"/>
    <s v="TORA"/>
    <m/>
  </r>
  <r>
    <x v="0"/>
    <n v="59"/>
    <n v="1959"/>
    <x v="30"/>
    <x v="30"/>
    <n v="430"/>
    <x v="72"/>
    <n v="20"/>
    <n v="1.4713874488845726"/>
    <n v="20.599424284384014"/>
    <n v="1"/>
    <n v="366961.5"/>
    <n v="9707384.5999999903"/>
    <m/>
    <s v="130├ 140"/>
    <s v="TORA"/>
    <m/>
  </r>
  <r>
    <x v="0"/>
    <n v="59"/>
    <n v="1960"/>
    <x v="5"/>
    <x v="5"/>
    <n v="170"/>
    <x v="12"/>
    <n v="14"/>
    <n v="0.2299788927677888"/>
    <n v="2.2537931491243302"/>
    <n v="1"/>
    <n v="366880.2"/>
    <n v="9707458"/>
    <m/>
    <s v="50├ 60"/>
    <s v="TORA"/>
    <m/>
  </r>
  <r>
    <x v="0"/>
    <n v="59"/>
    <n v="1961"/>
    <x v="10"/>
    <x v="10"/>
    <n v="213"/>
    <x v="151"/>
    <n v="24"/>
    <n v="0.36103503065681003"/>
    <n v="6.0653885150344085"/>
    <n v="1"/>
    <n v="366772.7"/>
    <n v="9707532.3000000007"/>
    <m/>
    <s v="60├ 70"/>
    <s v="TORA"/>
    <m/>
  </r>
  <r>
    <x v="0"/>
    <n v="59"/>
    <n v="1962"/>
    <x v="42"/>
    <x v="42"/>
    <n v="234"/>
    <x v="245"/>
    <n v="19"/>
    <n v="0.43573440319699114"/>
    <n v="5.7952675625199825"/>
    <n v="1"/>
    <n v="366721"/>
    <n v="9707556.8000000007"/>
    <m/>
    <s v="70├ 80"/>
    <s v="TORA"/>
    <m/>
  </r>
  <r>
    <x v="0"/>
    <n v="59"/>
    <n v="1963"/>
    <x v="30"/>
    <x v="30"/>
    <n v="400"/>
    <x v="48"/>
    <n v="21"/>
    <n v="1.2732395447351625"/>
    <n v="18.716621307606889"/>
    <n v="1"/>
    <n v="366723.4"/>
    <n v="9707560"/>
    <m/>
    <s v="120├ 130"/>
    <s v="TORA"/>
    <m/>
  </r>
  <r>
    <x v="0"/>
    <n v="59"/>
    <n v="1964"/>
    <x v="19"/>
    <x v="19"/>
    <n v="210"/>
    <x v="87"/>
    <n v="14"/>
    <n v="0.35093664951762915"/>
    <n v="3.4391791652727659"/>
    <n v="1"/>
    <n v="366732.59999999899"/>
    <n v="9707571.9000000004"/>
    <m/>
    <s v="60├ 70"/>
    <s v="TORA"/>
    <m/>
  </r>
  <r>
    <x v="0"/>
    <n v="59"/>
    <n v="1965"/>
    <x v="5"/>
    <x v="5"/>
    <n v="210"/>
    <x v="87"/>
    <n v="12"/>
    <n v="0.35093664951762915"/>
    <n v="2.9478678559480849"/>
    <n v="1"/>
    <n v="366713.7"/>
    <n v="9707568.5999999903"/>
    <m/>
    <s v="60├ 70"/>
    <s v="TORA"/>
    <m/>
  </r>
  <r>
    <x v="0"/>
    <n v="59"/>
    <n v="1966"/>
    <x v="5"/>
    <x v="5"/>
    <n v="196"/>
    <x v="84"/>
    <n v="17"/>
    <n v="0.30570481469091254"/>
    <n v="3.637887294821859"/>
    <n v="1"/>
    <n v="366706.299999999"/>
    <n v="9707559"/>
    <m/>
    <s v="60├ 70"/>
    <s v="TORA"/>
    <m/>
  </r>
  <r>
    <x v="0"/>
    <n v="59"/>
    <n v="1967"/>
    <x v="26"/>
    <x v="26"/>
    <n v="185"/>
    <x v="174"/>
    <n v="23"/>
    <n v="0.27235389636600588"/>
    <n v="4.3848977314926945"/>
    <n v="1"/>
    <n v="366666.7"/>
    <n v="9707594.3000000007"/>
    <m/>
    <s v="50├ 60"/>
    <s v="TORA"/>
    <m/>
  </r>
  <r>
    <x v="0"/>
    <n v="59"/>
    <n v="1968"/>
    <x v="15"/>
    <x v="15"/>
    <n v="183"/>
    <x v="127"/>
    <n v="20"/>
    <n v="0.26649699446022412"/>
    <n v="3.7309579224431371"/>
    <n v="1"/>
    <n v="366678.299999999"/>
    <n v="9707609.5"/>
    <m/>
    <s v="50├ 60"/>
    <s v="TORA"/>
    <m/>
  </r>
  <r>
    <x v="0"/>
    <n v="59"/>
    <n v="1969"/>
    <x v="26"/>
    <x v="26"/>
    <n v="197"/>
    <x v="202"/>
    <n v="23"/>
    <n v="0.30883220932266825"/>
    <n v="4.9721985700949585"/>
    <n v="1"/>
    <n v="366641.2"/>
    <n v="9707616.9000000004"/>
    <m/>
    <s v="60├ 70"/>
    <s v="TORA"/>
    <m/>
  </r>
  <r>
    <x v="0"/>
    <n v="59"/>
    <n v="1970"/>
    <x v="1"/>
    <x v="1"/>
    <n v="160"/>
    <x v="1"/>
    <n v="20"/>
    <n v="0.20371832715762608"/>
    <n v="2.852056580206765"/>
    <n v="1"/>
    <n v="366640"/>
    <n v="9707615.3000000007"/>
    <m/>
    <s v="50├ 60"/>
    <s v="TORA"/>
    <m/>
  </r>
  <r>
    <x v="0"/>
    <n v="59"/>
    <n v="1971"/>
    <x v="10"/>
    <x v="10"/>
    <n v="190"/>
    <x v="41"/>
    <n v="19"/>
    <n v="0.28727467228087106"/>
    <n v="3.8207531413355849"/>
    <n v="1"/>
    <n v="366599"/>
    <n v="9707656.5"/>
    <m/>
    <s v="60├ 70"/>
    <s v="TORA"/>
    <m/>
  </r>
  <r>
    <x v="0"/>
    <n v="59"/>
    <n v="1972"/>
    <x v="32"/>
    <x v="32"/>
    <n v="203"/>
    <x v="56"/>
    <n v="21"/>
    <n v="0.32793080249369577"/>
    <n v="4.8205827966573276"/>
    <n v="1"/>
    <n v="366567.5"/>
    <n v="9707685.0999999903"/>
    <m/>
    <s v="60├ 70"/>
    <s v="TORA"/>
    <m/>
  </r>
  <r>
    <x v="0"/>
    <n v="59"/>
    <n v="1973"/>
    <x v="19"/>
    <x v="19"/>
    <n v="160"/>
    <x v="1"/>
    <n v="14"/>
    <n v="0.20371832715762608"/>
    <n v="1.9964396061447354"/>
    <n v="1"/>
    <n v="366539"/>
    <n v="9707718.5"/>
    <m/>
    <s v="50├ 60"/>
    <s v="TORA"/>
    <m/>
  </r>
  <r>
    <x v="0"/>
    <n v="59"/>
    <n v="1974"/>
    <x v="23"/>
    <x v="23"/>
    <n v="290"/>
    <x v="90"/>
    <n v="20"/>
    <n v="0.6692465357014199"/>
    <n v="9.3694514998198777"/>
    <n v="1"/>
    <n v="366540.799999999"/>
    <n v="9707720.8000000007"/>
    <m/>
    <s v="90├ 100"/>
    <s v="TORA"/>
    <m/>
  </r>
  <r>
    <x v="0"/>
    <n v="59"/>
    <n v="1975"/>
    <x v="5"/>
    <x v="5"/>
    <n v="178"/>
    <x v="170"/>
    <n v="16"/>
    <n v="0.2521332608461806"/>
    <n v="2.8238925214772226"/>
    <n v="1"/>
    <n v="366536.9"/>
    <n v="9707719"/>
    <m/>
    <s v="50├ 60"/>
    <s v="TORA"/>
    <m/>
  </r>
  <r>
    <x v="0"/>
    <n v="59"/>
    <n v="1976"/>
    <x v="38"/>
    <x v="38"/>
    <n v="160"/>
    <x v="1"/>
    <n v="14"/>
    <n v="0.20371832715762608"/>
    <n v="1.9964396061447354"/>
    <n v="2"/>
    <n v="366531.299999999"/>
    <n v="9707719.9000000004"/>
    <m/>
    <s v="50├ 60"/>
    <s v="TORA"/>
    <m/>
  </r>
  <r>
    <x v="0"/>
    <n v="59"/>
    <n v="1977"/>
    <x v="63"/>
    <x v="63"/>
    <n v="162"/>
    <x v="42"/>
    <n v="14"/>
    <n v="0.20884311632518512"/>
    <n v="2.0466625399868139"/>
    <n v="1"/>
    <n v="366500.2"/>
    <n v="9707751.5999999903"/>
    <m/>
    <s v="50├ 60"/>
    <s v="TORA"/>
    <m/>
  </r>
  <r>
    <x v="0"/>
    <n v="59"/>
    <n v="1978"/>
    <x v="26"/>
    <x v="26"/>
    <n v="143"/>
    <x v="15"/>
    <n v="21"/>
    <n v="0.1627279715643084"/>
    <n v="2.3921011819953333"/>
    <n v="2"/>
    <n v="366498.09999999899"/>
    <n v="9707758.8000000007"/>
    <m/>
    <s v="40├ 50"/>
    <s v="TORETE"/>
    <m/>
  </r>
  <r>
    <x v="0"/>
    <n v="59"/>
    <n v="1979"/>
    <x v="2"/>
    <x v="2"/>
    <n v="230"/>
    <x v="40"/>
    <n v="20"/>
    <n v="0.42096482447806327"/>
    <n v="5.8935075426928858"/>
    <n v="1"/>
    <n v="366487.9"/>
    <n v="9707809.5"/>
    <m/>
    <s v="70├ 80"/>
    <s v="TORA"/>
    <m/>
  </r>
  <r>
    <x v="0"/>
    <n v="59"/>
    <n v="1980"/>
    <x v="31"/>
    <x v="31"/>
    <n v="189"/>
    <x v="256"/>
    <n v="17"/>
    <n v="0.28425868610927968"/>
    <n v="3.3826783647004284"/>
    <n v="1"/>
    <n v="366488.4"/>
    <n v="9707811.6999999899"/>
    <m/>
    <s v="60├ 70"/>
    <s v="TORA"/>
    <m/>
  </r>
  <r>
    <x v="0"/>
    <n v="59"/>
    <n v="1981"/>
    <x v="19"/>
    <x v="19"/>
    <n v="215"/>
    <x v="18"/>
    <n v="13"/>
    <n v="0.36784686222114316"/>
    <n v="3.3474064462124025"/>
    <n v="1"/>
    <n v="366439.09999999899"/>
    <n v="9707846.0999999903"/>
    <m/>
    <s v="60├ 70"/>
    <s v="TORA"/>
    <m/>
  </r>
  <r>
    <x v="0"/>
    <n v="59"/>
    <n v="1982"/>
    <x v="19"/>
    <x v="19"/>
    <n v="250"/>
    <x v="46"/>
    <n v="12"/>
    <n v="0.49735919716217297"/>
    <n v="4.1778172561622533"/>
    <n v="1"/>
    <n v="366425.4"/>
    <n v="9707846.1999999899"/>
    <m/>
    <s v="70├ 80"/>
    <s v="TORA"/>
    <m/>
  </r>
  <r>
    <x v="0"/>
    <n v="59"/>
    <n v="1983"/>
    <x v="82"/>
    <x v="82"/>
    <n v="180"/>
    <x v="22"/>
    <n v="15"/>
    <n v="0.25783100780887047"/>
    <n v="2.7072255819931397"/>
    <n v="1"/>
    <n v="366727.5"/>
    <n v="9707589.9000000004"/>
    <m/>
    <s v="50├ 60"/>
    <s v="TORA"/>
    <m/>
  </r>
  <r>
    <x v="0"/>
    <n v="59"/>
    <n v="1984"/>
    <x v="78"/>
    <x v="78"/>
    <n v="183"/>
    <x v="127"/>
    <n v="10"/>
    <n v="0.26649699446022412"/>
    <n v="1.8654789612215685"/>
    <n v="1"/>
    <n v="366404.799999999"/>
    <n v="9707883.3000000007"/>
    <m/>
    <s v="50├ 60"/>
    <s v="TORA"/>
    <m/>
  </r>
  <r>
    <x v="0"/>
    <n v="59"/>
    <n v="1985"/>
    <x v="5"/>
    <x v="5"/>
    <n v="192"/>
    <x v="55"/>
    <n v="15"/>
    <n v="0.29335439110698147"/>
    <n v="3.0802211066233052"/>
    <n v="1"/>
    <n v="366398.59999999899"/>
    <n v="9707883.4000000004"/>
    <m/>
    <s v="60├ 70"/>
    <s v="TORA"/>
    <m/>
  </r>
  <r>
    <x v="0"/>
    <n v="59"/>
    <n v="1986"/>
    <x v="24"/>
    <x v="24"/>
    <n v="187"/>
    <x v="63"/>
    <n v="19"/>
    <n v="0.27827446024902436"/>
    <n v="3.7010503213120236"/>
    <n v="1"/>
    <n v="366387.5"/>
    <n v="9707892"/>
    <m/>
    <s v="50├ 60"/>
    <s v="TORA"/>
    <m/>
  </r>
  <r>
    <x v="0"/>
    <n v="59"/>
    <n v="1987"/>
    <x v="78"/>
    <x v="78"/>
    <n v="184"/>
    <x v="185"/>
    <n v="12"/>
    <n v="0.26941748766596041"/>
    <n v="2.2631068963940675"/>
    <n v="2"/>
    <n v="366363"/>
    <n v="9707911"/>
    <m/>
    <s v="50├ 60"/>
    <s v="TORA"/>
    <m/>
  </r>
  <r>
    <x v="0"/>
    <n v="59"/>
    <n v="1988"/>
    <x v="19"/>
    <x v="19"/>
    <n v="200"/>
    <x v="14"/>
    <n v="18"/>
    <n v="0.31830988618379064"/>
    <n v="4.0107045659157619"/>
    <n v="1"/>
    <n v="366351.299999999"/>
    <n v="9707912.0999999903"/>
    <m/>
    <s v="60├ 70"/>
    <s v="TORA"/>
    <m/>
  </r>
  <r>
    <x v="0"/>
    <n v="59"/>
    <n v="1989"/>
    <x v="86"/>
    <x v="86"/>
    <n v="161"/>
    <x v="157"/>
    <n v="17"/>
    <n v="0.20627276399425096"/>
    <n v="2.4546458915315861"/>
    <n v="1"/>
    <n v="366347.799999999"/>
    <n v="9707912.5"/>
    <m/>
    <s v="50├ 60"/>
    <s v="TORA"/>
    <m/>
  </r>
  <r>
    <x v="0"/>
    <n v="59"/>
    <n v="1990"/>
    <x v="19"/>
    <x v="19"/>
    <n v="400"/>
    <x v="48"/>
    <n v="17"/>
    <n v="1.2732395447351625"/>
    <n v="15.151550582348433"/>
    <n v="1"/>
    <n v="366341.799999999"/>
    <n v="9707932.5999999903"/>
    <m/>
    <s v="120├ 130"/>
    <s v="TORA"/>
    <m/>
  </r>
  <r>
    <x v="0"/>
    <n v="59"/>
    <n v="1991"/>
    <x v="26"/>
    <x v="26"/>
    <n v="180"/>
    <x v="22"/>
    <n v="20"/>
    <n v="0.25783100780887047"/>
    <n v="3.6096341093241859"/>
    <n v="1"/>
    <n v="366331.299999999"/>
    <n v="9707941.9000000004"/>
    <m/>
    <s v="50├ 60"/>
    <s v="TORA"/>
    <m/>
  </r>
  <r>
    <x v="0"/>
    <n v="59"/>
    <n v="1992"/>
    <x v="26"/>
    <x v="26"/>
    <n v="165"/>
    <x v="7"/>
    <n v="21"/>
    <n v="0.21664966628384255"/>
    <n v="3.1847500943724851"/>
    <n v="1"/>
    <n v="366332.7"/>
    <n v="9707942"/>
    <m/>
    <s v="50├ 60"/>
    <s v="TORA"/>
    <m/>
  </r>
  <r>
    <x v="0"/>
    <n v="59"/>
    <n v="1993"/>
    <x v="5"/>
    <x v="5"/>
    <n v="198"/>
    <x v="177"/>
    <n v="17"/>
    <n v="0.3119755194487332"/>
    <n v="3.7125086814399246"/>
    <n v="1"/>
    <n v="366321.09999999899"/>
    <n v="9707948.3000000007"/>
    <m/>
    <s v="60├ 70"/>
    <s v="TORA"/>
    <m/>
  </r>
  <r>
    <x v="0"/>
    <n v="59"/>
    <n v="1994"/>
    <x v="78"/>
    <x v="78"/>
    <n v="185"/>
    <x v="174"/>
    <n v="12"/>
    <n v="0.27235389636600588"/>
    <n v="2.2877727294744492"/>
    <n v="1"/>
    <n v="366313.09999999899"/>
    <n v="9707937.9000000004"/>
    <m/>
    <s v="50├ 60"/>
    <s v="TORA"/>
    <m/>
  </r>
  <r>
    <x v="0"/>
    <n v="59"/>
    <n v="1995"/>
    <x v="39"/>
    <x v="39"/>
    <n v="190"/>
    <x v="41"/>
    <n v="24"/>
    <n v="0.28727467228087106"/>
    <n v="4.8262144943186334"/>
    <n v="1"/>
    <n v="366333.799999999"/>
    <n v="9707951.6999999899"/>
    <m/>
    <s v="60├ 70"/>
    <s v="TORA"/>
    <m/>
  </r>
  <r>
    <x v="0"/>
    <n v="59"/>
    <n v="1996"/>
    <x v="5"/>
    <x v="5"/>
    <n v="300"/>
    <x v="9"/>
    <n v="21"/>
    <n v="0.7161972439135289"/>
    <n v="10.528099485528875"/>
    <n v="1"/>
    <n v="366264.299999999"/>
    <n v="9708012.0999999903"/>
    <m/>
    <s v="90├ 100"/>
    <s v="TORA"/>
    <m/>
  </r>
  <r>
    <x v="0"/>
    <n v="59"/>
    <n v="1997"/>
    <x v="17"/>
    <x v="17"/>
    <n v="309"/>
    <x v="176"/>
    <n v="24"/>
    <n v="0.75981365606786289"/>
    <n v="12.764869421940094"/>
    <n v="1"/>
    <n v="366258.7"/>
    <n v="9708006.4000000004"/>
    <m/>
    <s v="90├ 100"/>
    <s v="TORA"/>
    <m/>
  </r>
  <r>
    <x v="0"/>
    <n v="59"/>
    <n v="1998"/>
    <x v="19"/>
    <x v="19"/>
    <n v="193"/>
    <x v="60"/>
    <n v="16"/>
    <n v="0.29641812376150045"/>
    <n v="3.3198829861288051"/>
    <n v="1"/>
    <n v="366236.2"/>
    <n v="9707987.5999999903"/>
    <m/>
    <s v="60├ 70"/>
    <s v="TORA"/>
    <m/>
  </r>
  <r>
    <x v="0"/>
    <n v="59"/>
    <n v="1999"/>
    <x v="30"/>
    <x v="30"/>
    <n v="196"/>
    <x v="84"/>
    <n v="21"/>
    <n v="0.30570481469091254"/>
    <n v="4.4938607759564135"/>
    <n v="1"/>
    <n v="366224"/>
    <n v="9707993"/>
    <m/>
    <s v="60├ 70"/>
    <s v="TORA"/>
    <m/>
  </r>
  <r>
    <x v="0"/>
    <n v="59"/>
    <n v="2000"/>
    <x v="26"/>
    <x v="26"/>
    <n v="207"/>
    <x v="132"/>
    <n v="23"/>
    <n v="0.34098150782723119"/>
    <n v="5.4898022760184215"/>
    <n v="1"/>
    <n v="366226.299999999"/>
    <n v="9707991"/>
    <m/>
    <s v="60├ 70"/>
    <s v="TORA"/>
    <m/>
  </r>
  <r>
    <x v="0"/>
    <n v="59"/>
    <n v="2001"/>
    <x v="1"/>
    <x v="1"/>
    <n v="160"/>
    <x v="1"/>
    <n v="18"/>
    <n v="0.20371832715762608"/>
    <n v="2.5668509221860885"/>
    <n v="1"/>
    <n v="366225.5"/>
    <n v="9708009.0999999903"/>
    <m/>
    <s v="50├ 60"/>
    <s v="TORA"/>
    <m/>
  </r>
  <r>
    <x v="0"/>
    <n v="59"/>
    <n v="2002"/>
    <x v="30"/>
    <x v="30"/>
    <n v="307"/>
    <x v="226"/>
    <n v="22"/>
    <n v="0.75000971157340224"/>
    <n v="11.550149558230395"/>
    <n v="1"/>
    <n v="366210.2"/>
    <n v="9708040.0999999903"/>
    <m/>
    <s v="90├ 100"/>
    <s v="TORA"/>
    <m/>
  </r>
  <r>
    <x v="0"/>
    <n v="59"/>
    <n v="2003"/>
    <x v="51"/>
    <x v="51"/>
    <n v="300"/>
    <x v="9"/>
    <n v="22"/>
    <n v="0.7161972439135289"/>
    <n v="11.029437556268345"/>
    <n v="1"/>
    <n v="366184.9"/>
    <n v="9708038.4000000004"/>
    <m/>
    <s v="90├ 100"/>
    <s v="TORA"/>
    <m/>
  </r>
  <r>
    <x v="0"/>
    <n v="59"/>
    <n v="2004"/>
    <x v="2"/>
    <x v="2"/>
    <n v="305"/>
    <x v="219"/>
    <n v="21"/>
    <n v="0.74026942905617821"/>
    <n v="10.881960607125819"/>
    <n v="1"/>
    <n v="366172"/>
    <n v="9708088.8000000007"/>
    <m/>
    <s v="90├ 100"/>
    <s v="TORA"/>
    <m/>
  </r>
  <r>
    <x v="0"/>
    <n v="59"/>
    <n v="2005"/>
    <x v="50"/>
    <x v="50"/>
    <n v="196"/>
    <x v="84"/>
    <n v="20"/>
    <n v="0.30570481469091254"/>
    <n v="4.2798674056727748"/>
    <n v="1"/>
    <n v="366148.9"/>
    <n v="9708107.9000000004"/>
    <m/>
    <s v="60├ 70"/>
    <s v="TORA"/>
    <m/>
  </r>
  <r>
    <x v="0"/>
    <n v="59"/>
    <n v="2006"/>
    <x v="30"/>
    <x v="30"/>
    <n v="199"/>
    <x v="229"/>
    <n v="22"/>
    <n v="0.31513474506910732"/>
    <n v="4.8530750740642521"/>
    <n v="1"/>
    <n v="366148.9"/>
    <n v="9708107.9000000004"/>
    <m/>
    <s v="60├ 70"/>
    <s v="TORA"/>
    <m/>
  </r>
  <r>
    <x v="0"/>
    <n v="60"/>
    <n v="2007"/>
    <x v="26"/>
    <x v="26"/>
    <n v="250"/>
    <x v="46"/>
    <n v="23"/>
    <n v="0.49735919716217297"/>
    <n v="8.0074830743109846"/>
    <n v="1"/>
    <n v="366100"/>
    <n v="9708047.6999999899"/>
    <m/>
    <s v="70├ 80"/>
    <s v="TORA"/>
    <m/>
  </r>
  <r>
    <x v="0"/>
    <n v="60"/>
    <n v="2008"/>
    <x v="19"/>
    <x v="19"/>
    <n v="160"/>
    <x v="1"/>
    <n v="14"/>
    <n v="0.20371832715762608"/>
    <n v="1.9964396061447354"/>
    <n v="1"/>
    <n v="366130"/>
    <n v="9708012.9000000004"/>
    <m/>
    <s v="50├ 60"/>
    <s v="TORA"/>
    <m/>
  </r>
  <r>
    <x v="0"/>
    <n v="60"/>
    <n v="2009"/>
    <x v="62"/>
    <x v="62"/>
    <n v="201"/>
    <x v="203"/>
    <n v="20"/>
    <n v="0.32150094279278324"/>
    <n v="4.5010131990989652"/>
    <n v="1"/>
    <n v="366151.4"/>
    <n v="9708040.8000000007"/>
    <m/>
    <s v="60├ 70"/>
    <s v="TORA"/>
    <m/>
  </r>
  <r>
    <x v="0"/>
    <n v="60"/>
    <n v="2010"/>
    <x v="30"/>
    <x v="30"/>
    <n v="253"/>
    <x v="80"/>
    <n v="20"/>
    <n v="0.50936743761845638"/>
    <n v="7.1311441266583886"/>
    <n v="1"/>
    <n v="366160.799999999"/>
    <n v="9708021.8000000007"/>
    <m/>
    <s v="80├ 90"/>
    <s v="TORA"/>
    <m/>
  </r>
  <r>
    <x v="0"/>
    <n v="60"/>
    <n v="2011"/>
    <x v="19"/>
    <x v="19"/>
    <n v="137"/>
    <x v="26"/>
    <n v="15"/>
    <n v="0.14935895634458918"/>
    <n v="1.5682690416181864"/>
    <n v="1"/>
    <n v="366165.299999999"/>
    <n v="9707978.8000000007"/>
    <m/>
    <s v="40├ 50"/>
    <s v="TORETE"/>
    <m/>
  </r>
  <r>
    <x v="0"/>
    <n v="60"/>
    <n v="2012"/>
    <x v="19"/>
    <x v="19"/>
    <n v="196"/>
    <x v="84"/>
    <n v="14"/>
    <n v="0.30570481469091254"/>
    <n v="2.9959071839709428"/>
    <n v="1"/>
    <n v="366208.2"/>
    <n v="9707991.6999999899"/>
    <m/>
    <s v="60├ 70"/>
    <s v="TORA"/>
    <m/>
  </r>
  <r>
    <x v="0"/>
    <n v="60"/>
    <n v="2013"/>
    <x v="23"/>
    <x v="23"/>
    <n v="179"/>
    <x v="150"/>
    <n v="20"/>
    <n v="0.25497417658037091"/>
    <n v="3.569638472125193"/>
    <n v="1"/>
    <n v="366224.5"/>
    <n v="9707986.6999999899"/>
    <m/>
    <s v="50├ 60"/>
    <s v="TORA"/>
    <m/>
  </r>
  <r>
    <x v="0"/>
    <n v="60"/>
    <n v="2014"/>
    <x v="26"/>
    <x v="26"/>
    <n v="142"/>
    <x v="19"/>
    <n v="21"/>
    <n v="0.16046001362524887"/>
    <n v="2.3587622002911584"/>
    <n v="1"/>
    <n v="366222.799999999"/>
    <n v="9707982.8000000007"/>
    <m/>
    <s v="40├ 50"/>
    <s v="TORETE"/>
    <m/>
  </r>
  <r>
    <x v="0"/>
    <n v="60"/>
    <n v="2015"/>
    <x v="19"/>
    <x v="19"/>
    <n v="318"/>
    <x v="208"/>
    <n v="19"/>
    <n v="0.80471922326124146"/>
    <n v="10.702765669374511"/>
    <n v="1"/>
    <n v="366222"/>
    <n v="9707968.6999999899"/>
    <m/>
    <s v="100├ 110"/>
    <s v="TORA"/>
    <m/>
  </r>
  <r>
    <x v="0"/>
    <n v="60"/>
    <n v="2016"/>
    <x v="19"/>
    <x v="19"/>
    <n v="304"/>
    <x v="207"/>
    <n v="19"/>
    <n v="0.73542316103902994"/>
    <n v="9.7811280418190982"/>
    <n v="1"/>
    <n v="366207.299999999"/>
    <n v="9707942.9000000004"/>
    <m/>
    <s v="90├ 100"/>
    <s v="TORA"/>
    <m/>
  </r>
  <r>
    <x v="0"/>
    <n v="60"/>
    <n v="2017"/>
    <x v="22"/>
    <x v="22"/>
    <n v="315"/>
    <x v="133"/>
    <n v="23"/>
    <n v="0.78960746141466576"/>
    <n v="12.712680128776119"/>
    <n v="1"/>
    <n v="366411.59999999899"/>
    <n v="9707821.8000000007"/>
    <m/>
    <s v="100├ 110"/>
    <s v="TORA"/>
    <m/>
  </r>
  <r>
    <x v="0"/>
    <n v="60"/>
    <n v="2018"/>
    <x v="45"/>
    <x v="45"/>
    <n v="138"/>
    <x v="210"/>
    <n v="17"/>
    <n v="0.15154733681210272"/>
    <n v="1.8034133080640222"/>
    <n v="1"/>
    <n v="366404.09999999899"/>
    <n v="9707816.0999999903"/>
    <m/>
    <s v="40├ 50"/>
    <s v="TORETE"/>
    <m/>
  </r>
  <r>
    <x v="0"/>
    <n v="60"/>
    <n v="2019"/>
    <x v="64"/>
    <x v="64"/>
    <n v="236"/>
    <x v="120"/>
    <n v="18"/>
    <n v="0.44321468552231019"/>
    <n v="5.5845050375811081"/>
    <n v="1"/>
    <n v="366456.59999999899"/>
    <n v="9707759"/>
    <m/>
    <s v="70├ 80"/>
    <s v="TORA"/>
    <m/>
  </r>
  <r>
    <x v="0"/>
    <n v="60"/>
    <n v="2020"/>
    <x v="53"/>
    <x v="53"/>
    <n v="240"/>
    <x v="71"/>
    <n v="19"/>
    <n v="0.45836623610465865"/>
    <n v="6.0962709401919595"/>
    <n v="1"/>
    <n v="366466"/>
    <n v="9707761.4000000004"/>
    <m/>
    <s v="70├ 80"/>
    <s v="TORA"/>
    <m/>
  </r>
  <r>
    <x v="0"/>
    <n v="60"/>
    <n v="2021"/>
    <x v="63"/>
    <x v="63"/>
    <n v="170"/>
    <x v="12"/>
    <n v="18"/>
    <n v="0.2299788927677888"/>
    <n v="2.8977340488741388"/>
    <n v="1"/>
    <n v="366503"/>
    <n v="9707728.1999999899"/>
    <m/>
    <s v="50├ 60"/>
    <s v="TORA"/>
    <m/>
  </r>
  <r>
    <x v="0"/>
    <n v="60"/>
    <n v="2022"/>
    <x v="26"/>
    <x v="26"/>
    <n v="171"/>
    <x v="141"/>
    <n v="19"/>
    <n v="0.2326924845475056"/>
    <n v="3.0948100444818243"/>
    <n v="1"/>
    <n v="366506.59999999899"/>
    <n v="9707726.3000000007"/>
    <m/>
    <s v="50├ 60"/>
    <s v="TORA"/>
    <m/>
  </r>
  <r>
    <x v="0"/>
    <n v="60"/>
    <n v="2023"/>
    <x v="26"/>
    <x v="26"/>
    <n v="304"/>
    <x v="207"/>
    <n v="24"/>
    <n v="0.73542316103902994"/>
    <n v="12.355109105455702"/>
    <n v="1"/>
    <n v="366595.9"/>
    <n v="9707635.1999999899"/>
    <m/>
    <s v="90├ 100"/>
    <s v="TORA"/>
    <m/>
  </r>
  <r>
    <x v="0"/>
    <n v="60"/>
    <n v="2024"/>
    <x v="6"/>
    <x v="6"/>
    <n v="306"/>
    <x v="199"/>
    <n v="16"/>
    <n v="0.74513161256763549"/>
    <n v="8.3454740607575175"/>
    <n v="1"/>
    <n v="366614.9"/>
    <n v="9707579.5"/>
    <m/>
    <s v="90├ 100"/>
    <s v="TORA"/>
    <m/>
  </r>
  <r>
    <x v="0"/>
    <n v="60"/>
    <n v="2025"/>
    <x v="42"/>
    <x v="42"/>
    <n v="560"/>
    <x v="286"/>
    <n v="17"/>
    <n v="2.4955495076809187"/>
    <n v="29.697039141402932"/>
    <n v="1"/>
    <n v="366675"/>
    <n v="9707567.5999999903"/>
    <m/>
    <s v="170├ 180"/>
    <s v="TORA"/>
    <m/>
  </r>
  <r>
    <x v="0"/>
    <n v="60"/>
    <n v="2026"/>
    <x v="26"/>
    <x v="26"/>
    <n v="209"/>
    <x v="140"/>
    <n v="25"/>
    <n v="0.34760235345985407"/>
    <n v="6.0830411855474456"/>
    <n v="1"/>
    <n v="366698.4"/>
    <n v="9707522.6999999899"/>
    <m/>
    <s v="60├ 70"/>
    <s v="TORA"/>
    <m/>
  </r>
  <r>
    <x v="0"/>
    <n v="60"/>
    <n v="2027"/>
    <x v="50"/>
    <x v="50"/>
    <n v="190"/>
    <x v="41"/>
    <n v="21"/>
    <n v="0.28727467228087106"/>
    <n v="4.2229376825288041"/>
    <n v="1"/>
    <n v="366732.7"/>
    <n v="9707486.9000000004"/>
    <m/>
    <s v="60├ 70"/>
    <s v="TORA"/>
    <m/>
  </r>
  <r>
    <x v="0"/>
    <n v="60"/>
    <n v="2028"/>
    <x v="15"/>
    <x v="15"/>
    <n v="231"/>
    <x v="44"/>
    <n v="23"/>
    <n v="0.4246333459163314"/>
    <n v="6.8365968692529346"/>
    <n v="1"/>
    <n v="366791"/>
    <n v="9707467.5"/>
    <m/>
    <s v="70├ 80"/>
    <s v="TORA"/>
    <m/>
  </r>
  <r>
    <x v="0"/>
    <n v="60"/>
    <n v="2029"/>
    <x v="19"/>
    <x v="19"/>
    <n v="214"/>
    <x v="95"/>
    <n v="12"/>
    <n v="0.36443298869182189"/>
    <n v="3.0612371050113039"/>
    <n v="1"/>
    <n v="366858.5"/>
    <n v="9707408.0999999903"/>
    <m/>
    <s v="60├ 70"/>
    <s v="TORA"/>
    <m/>
  </r>
  <r>
    <x v="0"/>
    <n v="60"/>
    <n v="2030"/>
    <x v="15"/>
    <x v="15"/>
    <n v="198"/>
    <x v="177"/>
    <n v="21"/>
    <n v="0.3119755194487332"/>
    <n v="4.5860401358963783"/>
    <n v="1"/>
    <n v="366864.2"/>
    <n v="9707399.0999999903"/>
    <m/>
    <s v="60├ 70"/>
    <s v="TORA"/>
    <m/>
  </r>
  <r>
    <x v="0"/>
    <n v="60"/>
    <n v="2031"/>
    <x v="26"/>
    <x v="26"/>
    <n v="165"/>
    <x v="7"/>
    <n v="19"/>
    <n v="0.21664966628384255"/>
    <n v="2.8814405615751055"/>
    <n v="1"/>
    <n v="366934.59999999899"/>
    <n v="9707334.1999999899"/>
    <m/>
    <s v="50├ 60"/>
    <s v="TORA"/>
    <m/>
  </r>
  <r>
    <x v="0"/>
    <n v="60"/>
    <n v="2032"/>
    <x v="3"/>
    <x v="3"/>
    <n v="140"/>
    <x v="36"/>
    <n v="15"/>
    <n v="0.15597184423005742"/>
    <n v="1.6377043644156026"/>
    <n v="1"/>
    <n v="366947.299999999"/>
    <n v="9707322.9000000004"/>
    <m/>
    <s v="40├ 50"/>
    <s v="TORETE"/>
    <m/>
  </r>
  <r>
    <x v="0"/>
    <n v="60"/>
    <n v="2033"/>
    <x v="39"/>
    <x v="39"/>
    <n v="479"/>
    <x v="230"/>
    <n v="24"/>
    <n v="1.8258334648973775"/>
    <n v="30.67400221027594"/>
    <n v="1"/>
    <n v="366979.299999999"/>
    <n v="9707289.0999999903"/>
    <m/>
    <s v="150├ 160"/>
    <s v="TORA"/>
    <m/>
  </r>
  <r>
    <x v="0"/>
    <n v="60"/>
    <n v="2034"/>
    <x v="5"/>
    <x v="5"/>
    <n v="180"/>
    <x v="22"/>
    <n v="16"/>
    <n v="0.25783100780887047"/>
    <n v="2.887707287459349"/>
    <n v="1"/>
    <n v="367046.09999999899"/>
    <n v="9707237.1999999899"/>
    <m/>
    <s v="50├ 60"/>
    <s v="TORA"/>
    <m/>
  </r>
  <r>
    <x v="0"/>
    <n v="60"/>
    <n v="2035"/>
    <x v="5"/>
    <x v="5"/>
    <n v="160"/>
    <x v="1"/>
    <n v="18"/>
    <n v="0.20371832715762608"/>
    <n v="2.5668509221860885"/>
    <n v="1"/>
    <n v="367040.299999999"/>
    <n v="9707218.1999999899"/>
    <m/>
    <s v="50├ 60"/>
    <s v="TORA"/>
    <m/>
  </r>
  <r>
    <x v="0"/>
    <n v="60"/>
    <n v="2036"/>
    <x v="19"/>
    <x v="19"/>
    <n v="187"/>
    <x v="63"/>
    <n v="20"/>
    <n v="0.27827446024902436"/>
    <n v="3.8958424434863406"/>
    <n v="1"/>
    <n v="367050.799999999"/>
    <n v="9707230.3000000007"/>
    <m/>
    <s v="50├ 60"/>
    <s v="TORA"/>
    <m/>
  </r>
  <r>
    <x v="0"/>
    <n v="60"/>
    <n v="2037"/>
    <x v="18"/>
    <x v="18"/>
    <n v="142"/>
    <x v="19"/>
    <n v="14"/>
    <n v="0.16046001362524887"/>
    <n v="1.5725081335274387"/>
    <n v="3"/>
    <n v="367044.59999999899"/>
    <n v="9707215.6999999899"/>
    <m/>
    <s v="40├ 50"/>
    <s v="TORETE"/>
    <m/>
  </r>
  <r>
    <x v="0"/>
    <n v="60"/>
    <n v="2038"/>
    <x v="3"/>
    <x v="3"/>
    <n v="186"/>
    <x v="24"/>
    <n v="17"/>
    <n v="0.27530622056036053"/>
    <n v="3.27614402466829"/>
    <n v="2"/>
    <n v="367039.2"/>
    <n v="9707200.4000000004"/>
    <m/>
    <s v="50├ 60"/>
    <s v="TORA"/>
    <m/>
  </r>
  <r>
    <x v="0"/>
    <n v="60"/>
    <n v="2039"/>
    <x v="3"/>
    <x v="3"/>
    <n v="200"/>
    <x v="14"/>
    <n v="18"/>
    <n v="0.31830988618379064"/>
    <n v="4.0107045659157619"/>
    <n v="2"/>
    <n v="367038.09999999899"/>
    <n v="9707190.6999999899"/>
    <m/>
    <s v="60├ 70"/>
    <s v="TORA"/>
    <m/>
  </r>
  <r>
    <x v="0"/>
    <n v="60"/>
    <n v="2040"/>
    <x v="19"/>
    <x v="19"/>
    <n v="213"/>
    <x v="151"/>
    <n v="19"/>
    <n v="0.36103503065681003"/>
    <n v="4.8017659077355734"/>
    <n v="1"/>
    <n v="367061.299999999"/>
    <n v="9707221"/>
    <m/>
    <s v="60├ 70"/>
    <s v="TORA"/>
    <m/>
  </r>
  <r>
    <x v="0"/>
    <n v="61"/>
    <n v="2041"/>
    <x v="41"/>
    <x v="41"/>
    <n v="193"/>
    <x v="60"/>
    <n v="8"/>
    <n v="0.29641812376150045"/>
    <n v="1.6599414930644025"/>
    <n v="2"/>
    <n v="367051.299999999"/>
    <n v="9707168.0999999903"/>
    <m/>
    <s v="60├ 70"/>
    <s v="TORA"/>
    <m/>
  </r>
  <r>
    <x v="0"/>
    <n v="61"/>
    <n v="2042"/>
    <x v="32"/>
    <x v="32"/>
    <n v="180"/>
    <x v="22"/>
    <n v="15"/>
    <n v="0.25783100780887047"/>
    <n v="2.7072255819931397"/>
    <n v="1"/>
    <n v="367027.4"/>
    <n v="9707151.8000000007"/>
    <m/>
    <s v="50├ 60"/>
    <s v="TORA"/>
    <m/>
  </r>
  <r>
    <x v="0"/>
    <n v="61"/>
    <n v="2043"/>
    <x v="15"/>
    <x v="15"/>
    <n v="196"/>
    <x v="84"/>
    <n v="20"/>
    <n v="0.30570481469091254"/>
    <n v="4.2798674056727748"/>
    <n v="1"/>
    <n v="366996.59999999899"/>
    <n v="9707180.5"/>
    <m/>
    <s v="60├ 70"/>
    <s v="TORA"/>
    <m/>
  </r>
  <r>
    <x v="0"/>
    <n v="61"/>
    <n v="2044"/>
    <x v="41"/>
    <x v="41"/>
    <n v="209"/>
    <x v="140"/>
    <n v="16"/>
    <n v="0.34760235345985407"/>
    <n v="3.8931463587503652"/>
    <n v="1"/>
    <n v="366977.4"/>
    <n v="9707180.0999999903"/>
    <m/>
    <s v="60├ 70"/>
    <s v="TORA"/>
    <m/>
  </r>
  <r>
    <x v="0"/>
    <n v="61"/>
    <n v="2045"/>
    <x v="34"/>
    <x v="34"/>
    <n v="183"/>
    <x v="127"/>
    <n v="15"/>
    <n v="0.26649699446022412"/>
    <n v="2.7982184418323532"/>
    <n v="2"/>
    <n v="366902.09999999899"/>
    <n v="9707251"/>
    <m/>
    <s v="50├ 60"/>
    <s v="TORA"/>
    <m/>
  </r>
  <r>
    <x v="0"/>
    <n v="61"/>
    <n v="2046"/>
    <x v="7"/>
    <x v="7"/>
    <n v="240"/>
    <x v="71"/>
    <n v="18"/>
    <n v="0.45836623610465865"/>
    <n v="5.775414574918698"/>
    <n v="2"/>
    <n v="366907.59999999899"/>
    <n v="9707258.1999999899"/>
    <m/>
    <s v="70├ 80"/>
    <s v="TORA"/>
    <m/>
  </r>
  <r>
    <x v="0"/>
    <n v="61"/>
    <n v="2047"/>
    <x v="5"/>
    <x v="5"/>
    <n v="328"/>
    <x v="247"/>
    <n v="15"/>
    <n v="0.85612626987992357"/>
    <n v="8.9893258337391959"/>
    <n v="1"/>
    <n v="366901.2"/>
    <n v="9707274.5999999903"/>
    <m/>
    <s v="100├ 110"/>
    <s v="TORA"/>
    <m/>
  </r>
  <r>
    <x v="0"/>
    <n v="61"/>
    <n v="2048"/>
    <x v="15"/>
    <x v="15"/>
    <n v="207"/>
    <x v="132"/>
    <n v="20"/>
    <n v="0.34098150782723119"/>
    <n v="4.7737411095812359"/>
    <n v="1"/>
    <n v="366883.9"/>
    <n v="9707276.5999999903"/>
    <m/>
    <s v="60├ 70"/>
    <s v="TORA"/>
    <m/>
  </r>
  <r>
    <x v="0"/>
    <n v="61"/>
    <n v="2049"/>
    <x v="34"/>
    <x v="34"/>
    <n v="175"/>
    <x v="13"/>
    <n v="15"/>
    <n v="0.24370600660946476"/>
    <n v="2.5589130693993796"/>
    <n v="1"/>
    <n v="366877.799999999"/>
    <n v="9707268.5999999903"/>
    <m/>
    <s v="50├ 60"/>
    <s v="TORA"/>
    <m/>
  </r>
  <r>
    <x v="0"/>
    <n v="61"/>
    <n v="2050"/>
    <x v="19"/>
    <x v="19"/>
    <n v="307"/>
    <x v="226"/>
    <n v="18"/>
    <n v="0.75000971157340224"/>
    <n v="9.4501223658248676"/>
    <n v="1"/>
    <n v="366879.09999999899"/>
    <n v="9707283.5"/>
    <m/>
    <s v="90├ 100"/>
    <s v="TORA"/>
    <m/>
  </r>
  <r>
    <x v="0"/>
    <n v="61"/>
    <n v="2051"/>
    <x v="10"/>
    <x v="10"/>
    <n v="175"/>
    <x v="13"/>
    <n v="18"/>
    <n v="0.24370600660946476"/>
    <n v="3.0706956832792556"/>
    <n v="1"/>
    <n v="366884"/>
    <n v="9707289.9000000004"/>
    <m/>
    <s v="50├ 60"/>
    <s v="TORA"/>
    <m/>
  </r>
  <r>
    <x v="0"/>
    <n v="61"/>
    <n v="2052"/>
    <x v="30"/>
    <x v="30"/>
    <n v="297"/>
    <x v="134"/>
    <n v="23"/>
    <n v="0.70194491875964982"/>
    <n v="11.30131319203036"/>
    <n v="1"/>
    <n v="366888.299999999"/>
    <n v="9707295.5"/>
    <m/>
    <s v="90├ 100"/>
    <s v="TORA"/>
    <m/>
  </r>
  <r>
    <x v="0"/>
    <n v="61"/>
    <n v="2053"/>
    <x v="19"/>
    <x v="19"/>
    <n v="154"/>
    <x v="111"/>
    <n v="14"/>
    <n v="0.18872593151836947"/>
    <n v="1.8495141288800208"/>
    <n v="1"/>
    <n v="366896.2"/>
    <n v="9707305.8000000007"/>
    <m/>
    <s v="40├ 50"/>
    <s v="TORETE"/>
    <m/>
  </r>
  <r>
    <x v="0"/>
    <n v="61"/>
    <n v="2054"/>
    <x v="3"/>
    <x v="3"/>
    <n v="230"/>
    <x v="40"/>
    <n v="13"/>
    <n v="0.42096482447806327"/>
    <n v="3.8307799027503755"/>
    <n v="2"/>
    <n v="366891.799999999"/>
    <n v="9707313.3000000007"/>
    <m/>
    <s v="70├ 80"/>
    <s v="TORA"/>
    <m/>
  </r>
  <r>
    <x v="0"/>
    <n v="61"/>
    <n v="2055"/>
    <x v="75"/>
    <x v="75"/>
    <n v="238"/>
    <x v="125"/>
    <n v="20"/>
    <n v="0.45075862982486603"/>
    <n v="6.3106208175481244"/>
    <n v="1"/>
    <n v="366862.59999999899"/>
    <n v="9707306.1999999899"/>
    <m/>
    <s v="70├ 80"/>
    <s v="TORA"/>
    <m/>
  </r>
  <r>
    <x v="0"/>
    <n v="61"/>
    <n v="2056"/>
    <x v="30"/>
    <x v="30"/>
    <n v="210"/>
    <x v="87"/>
    <n v="18"/>
    <n v="0.35093664951762915"/>
    <n v="4.4218017839221266"/>
    <n v="1"/>
    <n v="366831.5"/>
    <n v="9707323.1999999899"/>
    <m/>
    <s v="60├ 70"/>
    <s v="TORA"/>
    <m/>
  </r>
  <r>
    <x v="0"/>
    <n v="61"/>
    <n v="2057"/>
    <x v="26"/>
    <x v="26"/>
    <n v="235"/>
    <x v="165"/>
    <n v="22"/>
    <n v="0.43946658661249605"/>
    <n v="6.7677854338324392"/>
    <n v="1"/>
    <n v="366737.2"/>
    <n v="9707413.5999999903"/>
    <m/>
    <s v="70├ 80"/>
    <s v="TORA"/>
    <m/>
  </r>
  <r>
    <x v="0"/>
    <n v="61"/>
    <n v="2058"/>
    <x v="15"/>
    <x v="15"/>
    <n v="209"/>
    <x v="140"/>
    <n v="16"/>
    <n v="0.34760235345985407"/>
    <n v="3.8931463587503652"/>
    <n v="2"/>
    <n v="366740.2"/>
    <n v="9707417.5999999903"/>
    <m/>
    <s v="60├ 70"/>
    <s v="TORA"/>
    <m/>
  </r>
  <r>
    <x v="0"/>
    <n v="61"/>
    <n v="2059"/>
    <x v="5"/>
    <x v="5"/>
    <n v="238"/>
    <x v="125"/>
    <n v="16"/>
    <n v="0.45075862982486603"/>
    <n v="5.048496654038499"/>
    <n v="1"/>
    <n v="366742"/>
    <n v="9707420"/>
    <m/>
    <s v="70├ 80"/>
    <s v="TORA"/>
    <m/>
  </r>
  <r>
    <x v="0"/>
    <n v="61"/>
    <n v="2060"/>
    <x v="7"/>
    <x v="7"/>
    <n v="213"/>
    <x v="151"/>
    <n v="12"/>
    <n v="0.36103503065681003"/>
    <n v="3.0326942575172042"/>
    <n v="2"/>
    <n v="366732.59999999899"/>
    <n v="9707440.5"/>
    <m/>
    <s v="60├ 70"/>
    <s v="TORA"/>
    <m/>
  </r>
  <r>
    <x v="0"/>
    <n v="61"/>
    <n v="2061"/>
    <x v="27"/>
    <x v="27"/>
    <n v="140"/>
    <x v="36"/>
    <n v="12"/>
    <n v="0.15597184423005742"/>
    <n v="1.3101634915324822"/>
    <n v="1"/>
    <n v="366725.4"/>
    <n v="9707459.9000000004"/>
    <m/>
    <s v="40├ 50"/>
    <s v="TORETE"/>
    <m/>
  </r>
  <r>
    <x v="0"/>
    <n v="61"/>
    <n v="2062"/>
    <x v="15"/>
    <x v="15"/>
    <n v="158"/>
    <x v="212"/>
    <n v="18"/>
    <n v="0.19865719996730383"/>
    <n v="2.503080719588028"/>
    <n v="1"/>
    <n v="366723.9"/>
    <n v="9707461.1999999899"/>
    <m/>
    <s v="50├ 60"/>
    <s v="TORA"/>
    <m/>
  </r>
  <r>
    <x v="0"/>
    <n v="61"/>
    <n v="2063"/>
    <x v="77"/>
    <x v="77"/>
    <n v="167"/>
    <x v="102"/>
    <n v="18"/>
    <n v="0.2219336103944935"/>
    <n v="2.7963634909706179"/>
    <n v="1"/>
    <n v="366618.4"/>
    <n v="9707560.8000000007"/>
    <m/>
    <s v="50├ 60"/>
    <s v="TORA"/>
    <m/>
  </r>
  <r>
    <x v="0"/>
    <n v="61"/>
    <n v="2064"/>
    <x v="53"/>
    <x v="53"/>
    <n v="198"/>
    <x v="177"/>
    <n v="16"/>
    <n v="0.3119755194487332"/>
    <n v="3.4941258178258114"/>
    <n v="1"/>
    <n v="366601.799999999"/>
    <n v="9707554"/>
    <m/>
    <s v="60├ 70"/>
    <s v="TORA"/>
    <m/>
  </r>
  <r>
    <x v="0"/>
    <n v="61"/>
    <n v="2065"/>
    <x v="13"/>
    <x v="13"/>
    <n v="246"/>
    <x v="59"/>
    <n v="24"/>
    <n v="0.48157102680745695"/>
    <n v="8.0903932503652758"/>
    <n v="1"/>
    <n v="366587.4"/>
    <n v="9707546.6999999899"/>
    <m/>
    <s v="70├ 80"/>
    <s v="TORA"/>
    <m/>
  </r>
  <r>
    <x v="0"/>
    <n v="61"/>
    <n v="2066"/>
    <x v="26"/>
    <x v="26"/>
    <n v="243"/>
    <x v="105"/>
    <n v="23"/>
    <n v="0.46989701173166643"/>
    <n v="7.5653418888798285"/>
    <n v="1"/>
    <n v="366586.09999999899"/>
    <n v="9707545.0999999903"/>
    <m/>
    <s v="70├ 80"/>
    <s v="TORA"/>
    <m/>
  </r>
  <r>
    <x v="0"/>
    <n v="61"/>
    <n v="2067"/>
    <x v="77"/>
    <x v="77"/>
    <n v="360"/>
    <x v="145"/>
    <n v="25"/>
    <n v="1.0313240312354819"/>
    <n v="18.048170546620931"/>
    <n v="1"/>
    <n v="366582.9"/>
    <n v="9707557.4000000004"/>
    <m/>
    <s v="110├ 120"/>
    <s v="TORA"/>
    <m/>
  </r>
  <r>
    <x v="0"/>
    <n v="61"/>
    <n v="2068"/>
    <x v="5"/>
    <x v="5"/>
    <n v="320"/>
    <x v="57"/>
    <n v="18"/>
    <n v="0.81487330863050433"/>
    <n v="10.267403688744354"/>
    <n v="1"/>
    <n v="366568.299999999"/>
    <n v="9707559.5999999903"/>
    <m/>
    <s v="100├ 110"/>
    <s v="TORA"/>
    <m/>
  </r>
  <r>
    <x v="0"/>
    <n v="61"/>
    <n v="2069"/>
    <x v="26"/>
    <x v="26"/>
    <n v="163"/>
    <x v="237"/>
    <n v="17"/>
    <n v="0.21142938415042836"/>
    <n v="2.5160096713900972"/>
    <n v="1"/>
    <n v="366564.9"/>
    <n v="9707566.6999999899"/>
    <m/>
    <s v="50├ 60"/>
    <s v="TORA"/>
    <m/>
  </r>
  <r>
    <x v="0"/>
    <n v="61"/>
    <n v="2070"/>
    <x v="41"/>
    <x v="41"/>
    <n v="187"/>
    <x v="63"/>
    <n v="15"/>
    <n v="0.27827446024902436"/>
    <n v="2.9218818326147558"/>
    <n v="1"/>
    <n v="366561.799999999"/>
    <n v="9707562.6999999899"/>
    <m/>
    <s v="50├ 60"/>
    <s v="TORA"/>
    <m/>
  </r>
  <r>
    <x v="0"/>
    <n v="61"/>
    <n v="2071"/>
    <x v="26"/>
    <x v="26"/>
    <n v="280"/>
    <x v="70"/>
    <n v="23"/>
    <n v="0.62388737692022966"/>
    <n v="10.044586768415698"/>
    <n v="1"/>
    <n v="366558.799999999"/>
    <n v="9707558.6999999899"/>
    <m/>
    <s v="80├ 90"/>
    <s v="TORA"/>
    <m/>
  </r>
  <r>
    <x v="0"/>
    <n v="61"/>
    <n v="2072"/>
    <x v="7"/>
    <x v="7"/>
    <n v="280"/>
    <x v="70"/>
    <n v="24"/>
    <n v="0.62388737692022966"/>
    <n v="10.481307932259858"/>
    <n v="3"/>
    <n v="366560.299999999"/>
    <n v="9707564"/>
    <m/>
    <s v="80├ 90"/>
    <s v="TORA"/>
    <m/>
  </r>
  <r>
    <x v="0"/>
    <n v="61"/>
    <n v="2073"/>
    <x v="19"/>
    <x v="19"/>
    <n v="208"/>
    <x v="113"/>
    <n v="11"/>
    <n v="0.34428397289638796"/>
    <n v="2.6509865913021873"/>
    <n v="2"/>
    <n v="366559.7"/>
    <n v="9707571.3000000007"/>
    <m/>
    <s v="60├ 70"/>
    <s v="TORA"/>
    <m/>
  </r>
  <r>
    <x v="0"/>
    <n v="61"/>
    <n v="2074"/>
    <x v="53"/>
    <x v="53"/>
    <n v="300"/>
    <x v="9"/>
    <n v="22"/>
    <n v="0.7161972439135289"/>
    <n v="11.029437556268345"/>
    <n v="1"/>
    <n v="366579.20000000001"/>
    <n v="9707596.0999999903"/>
    <m/>
    <s v="90├ 100"/>
    <s v="TORA"/>
    <m/>
  </r>
  <r>
    <x v="0"/>
    <n v="61"/>
    <n v="2075"/>
    <x v="14"/>
    <x v="14"/>
    <n v="356"/>
    <x v="287"/>
    <n v="24"/>
    <n v="1.0085330433847224"/>
    <n v="16.943355128863335"/>
    <n v="1"/>
    <n v="366553"/>
    <n v="9707584"/>
    <m/>
    <s v="110├ 120"/>
    <s v="TORA"/>
    <m/>
  </r>
  <r>
    <x v="0"/>
    <n v="61"/>
    <n v="2076"/>
    <x v="26"/>
    <x v="26"/>
    <n v="190"/>
    <x v="41"/>
    <n v="19"/>
    <n v="0.28727467228087106"/>
    <n v="3.8207531413355849"/>
    <n v="1"/>
    <n v="366545.59999999899"/>
    <n v="9707574.4000000004"/>
    <m/>
    <s v="60├ 70"/>
    <s v="TORA"/>
    <m/>
  </r>
  <r>
    <x v="0"/>
    <n v="61"/>
    <n v="2077"/>
    <x v="22"/>
    <x v="22"/>
    <n v="225"/>
    <x v="16"/>
    <n v="14"/>
    <n v="0.4028609497013601"/>
    <n v="3.9480373070733288"/>
    <n v="1"/>
    <n v="366529.2"/>
    <n v="9707587.9000000004"/>
    <m/>
    <s v="70├ 80"/>
    <s v="TORA"/>
    <m/>
  </r>
  <r>
    <x v="0"/>
    <n v="61"/>
    <n v="2078"/>
    <x v="2"/>
    <x v="2"/>
    <n v="180"/>
    <x v="22"/>
    <n v="17"/>
    <n v="0.25783100780887047"/>
    <n v="3.0681889929255584"/>
    <n v="1"/>
    <n v="366528.799999999"/>
    <n v="9707592.3000000007"/>
    <m/>
    <s v="50├ 60"/>
    <s v="TORA"/>
    <m/>
  </r>
  <r>
    <x v="0"/>
    <n v="61"/>
    <n v="2079"/>
    <x v="56"/>
    <x v="56"/>
    <n v="208"/>
    <x v="113"/>
    <n v="16"/>
    <n v="0.34428397289638796"/>
    <n v="3.8559804964395448"/>
    <n v="1"/>
    <n v="366521.7"/>
    <n v="9707588"/>
    <m/>
    <s v="60├ 70"/>
    <s v="TORA"/>
    <m/>
  </r>
  <r>
    <x v="0"/>
    <n v="61"/>
    <n v="2080"/>
    <x v="26"/>
    <x v="26"/>
    <n v="240"/>
    <x v="71"/>
    <n v="21"/>
    <n v="0.45836623610465865"/>
    <n v="6.7379836707384815"/>
    <n v="1"/>
    <n v="366522"/>
    <n v="9707591.6999999899"/>
    <m/>
    <s v="70├ 80"/>
    <s v="TORA"/>
    <m/>
  </r>
  <r>
    <x v="0"/>
    <n v="61"/>
    <n v="2081"/>
    <x v="33"/>
    <x v="33"/>
    <n v="226"/>
    <x v="213"/>
    <n v="17"/>
    <n v="0.40644989366808243"/>
    <n v="4.8367537346501805"/>
    <n v="1"/>
    <n v="366505.2"/>
    <n v="9707602.5999999903"/>
    <m/>
    <s v="70├ 80"/>
    <s v="TORA"/>
    <m/>
  </r>
  <r>
    <x v="0"/>
    <n v="61"/>
    <n v="2082"/>
    <x v="27"/>
    <x v="27"/>
    <n v="350"/>
    <x v="79"/>
    <n v="20"/>
    <n v="0.97482402643785904"/>
    <n v="13.647536370130027"/>
    <n v="1"/>
    <n v="366527.799999999"/>
    <n v="9707633.1999999899"/>
    <m/>
    <s v="110├ 120"/>
    <s v="TORA"/>
    <m/>
  </r>
  <r>
    <x v="0"/>
    <n v="61"/>
    <n v="2083"/>
    <x v="1"/>
    <x v="1"/>
    <n v="140"/>
    <x v="36"/>
    <n v="13"/>
    <n v="0.15597184423005742"/>
    <n v="1.4193437824935224"/>
    <n v="1"/>
    <n v="366526.7"/>
    <n v="9707636.8000000007"/>
    <m/>
    <s v="40├ 50"/>
    <s v="TORETE"/>
    <m/>
  </r>
  <r>
    <x v="0"/>
    <n v="61"/>
    <n v="2084"/>
    <x v="8"/>
    <x v="8"/>
    <n v="242"/>
    <x v="154"/>
    <n v="20"/>
    <n v="0.466037504361688"/>
    <n v="6.5245250610636321"/>
    <n v="1"/>
    <n v="366514"/>
    <n v="9707648.0999999903"/>
    <m/>
    <s v="70├ 80"/>
    <s v="TORA"/>
    <m/>
  </r>
  <r>
    <x v="0"/>
    <n v="61"/>
    <n v="2085"/>
    <x v="19"/>
    <x v="19"/>
    <n v="330"/>
    <x v="66"/>
    <n v="17"/>
    <n v="0.86659866513537021"/>
    <n v="10.312524115110905"/>
    <n v="2"/>
    <n v="366474.5"/>
    <n v="9707662"/>
    <m/>
    <s v="100├ 110"/>
    <s v="TORA"/>
    <m/>
  </r>
  <r>
    <x v="0"/>
    <n v="61"/>
    <n v="2086"/>
    <x v="33"/>
    <x v="33"/>
    <n v="273"/>
    <x v="62"/>
    <n v="18"/>
    <n v="0.59308293768479348"/>
    <n v="7.4728450148283976"/>
    <n v="1"/>
    <n v="366500.4"/>
    <n v="9707646.8000000007"/>
    <m/>
    <s v="80├ 90"/>
    <s v="TORA"/>
    <m/>
  </r>
  <r>
    <x v="0"/>
    <n v="61"/>
    <n v="2087"/>
    <x v="5"/>
    <x v="5"/>
    <n v="268"/>
    <x v="243"/>
    <n v="15"/>
    <n v="0.57155723163161454"/>
    <n v="6.0013509321319525"/>
    <n v="1"/>
    <n v="366437.4"/>
    <n v="9707725.5"/>
    <m/>
    <s v="80├ 90"/>
    <s v="TORA"/>
    <m/>
  </r>
  <r>
    <x v="0"/>
    <n v="61"/>
    <n v="2088"/>
    <x v="19"/>
    <x v="19"/>
    <n v="192"/>
    <x v="55"/>
    <n v="18"/>
    <n v="0.29335439110698147"/>
    <n v="3.696265327947966"/>
    <n v="1"/>
    <n v="366300.9"/>
    <n v="9707831.9000000004"/>
    <m/>
    <s v="60├ 70"/>
    <s v="TORA"/>
    <m/>
  </r>
  <r>
    <x v="0"/>
    <n v="61"/>
    <n v="2089"/>
    <x v="45"/>
    <x v="45"/>
    <n v="165"/>
    <x v="7"/>
    <n v="15"/>
    <n v="0.21664966628384255"/>
    <n v="2.2748214959803468"/>
    <n v="1"/>
    <n v="366382.59999999899"/>
    <n v="9707731.3000000007"/>
    <m/>
    <s v="50├ 60"/>
    <s v="TORA"/>
    <m/>
  </r>
  <r>
    <x v="0"/>
    <n v="61"/>
    <n v="2090"/>
    <x v="82"/>
    <x v="82"/>
    <n v="185"/>
    <x v="174"/>
    <n v="16"/>
    <n v="0.27235389636600588"/>
    <n v="3.0503636392992655"/>
    <n v="1"/>
    <n v="366343.09999999899"/>
    <n v="9707775.3000000007"/>
    <m/>
    <s v="50├ 60"/>
    <s v="TORA"/>
    <m/>
  </r>
  <r>
    <x v="0"/>
    <n v="61"/>
    <n v="2091"/>
    <x v="64"/>
    <x v="64"/>
    <n v="310"/>
    <x v="104"/>
    <n v="20"/>
    <n v="0.7647395015565569"/>
    <n v="10.706353021791795"/>
    <n v="1"/>
    <n v="366391.7"/>
    <n v="9707751.4000000004"/>
    <m/>
    <s v="90├ 100"/>
    <s v="TORA"/>
    <m/>
  </r>
  <r>
    <x v="0"/>
    <n v="61"/>
    <n v="2092"/>
    <x v="10"/>
    <x v="10"/>
    <n v="247"/>
    <x v="74"/>
    <n v="23"/>
    <n v="0.48549419615467204"/>
    <n v="7.8164565580902199"/>
    <n v="1"/>
    <n v="366220.4"/>
    <n v="9707908.9000000004"/>
    <m/>
    <s v="70├ 80"/>
    <s v="TORA"/>
    <m/>
  </r>
  <r>
    <x v="0"/>
    <n v="61"/>
    <n v="2093"/>
    <x v="30"/>
    <x v="30"/>
    <n v="322"/>
    <x v="77"/>
    <n v="20"/>
    <n v="0.82509105597700383"/>
    <n v="11.551274783678052"/>
    <n v="1"/>
    <n v="366199.59999999899"/>
    <n v="9707881.8000000007"/>
    <m/>
    <s v="100├ 110"/>
    <s v="TORA"/>
    <m/>
  </r>
  <r>
    <x v="0"/>
    <n v="61"/>
    <n v="2094"/>
    <x v="5"/>
    <x v="5"/>
    <n v="422"/>
    <x v="242"/>
    <n v="19"/>
    <n v="1.4171474442788545"/>
    <n v="18.848061008908765"/>
    <n v="1"/>
    <n v="366079.59999999899"/>
    <n v="9707997.8000000007"/>
    <m/>
    <s v="130├ 140"/>
    <s v="TORA"/>
    <m/>
  </r>
  <r>
    <x v="0"/>
    <n v="61"/>
    <n v="2095"/>
    <x v="10"/>
    <x v="10"/>
    <n v="250"/>
    <x v="46"/>
    <n v="23"/>
    <n v="0.49735919716217297"/>
    <n v="8.0074830743109846"/>
    <n v="1"/>
    <n v="366086.2"/>
    <n v="9708014.6999999899"/>
    <m/>
    <s v="70├ 80"/>
    <s v="TORA"/>
    <m/>
  </r>
  <r>
    <x v="0"/>
    <n v="61"/>
    <n v="2096"/>
    <x v="19"/>
    <x v="19"/>
    <n v="258"/>
    <x v="239"/>
    <n v="16"/>
    <n v="0.52969948159844604"/>
    <n v="5.9326341939025955"/>
    <n v="1"/>
    <n v="366079.2"/>
    <n v="9708008.9000000004"/>
    <m/>
    <s v="80├ 90"/>
    <s v="TORA"/>
    <m/>
  </r>
  <r>
    <x v="0"/>
    <n v="61"/>
    <n v="2097"/>
    <x v="30"/>
    <x v="30"/>
    <n v="180"/>
    <x v="22"/>
    <n v="20"/>
    <n v="0.25783100780887047"/>
    <n v="3.6096341093241859"/>
    <n v="1"/>
    <n v="366078.2"/>
    <n v="9708012.5"/>
    <m/>
    <s v="50├ 60"/>
    <s v="TORA"/>
    <m/>
  </r>
  <r>
    <x v="0"/>
    <n v="61"/>
    <n v="2098"/>
    <x v="41"/>
    <x v="41"/>
    <n v="220"/>
    <x v="68"/>
    <n v="18"/>
    <n v="0.3851549622823866"/>
    <n v="4.8529525247580709"/>
    <n v="1"/>
    <n v="366085.9"/>
    <n v="9708025.8000000007"/>
    <m/>
    <s v="70├ 80"/>
    <s v="TORA"/>
    <m/>
  </r>
  <r>
    <x v="0"/>
    <n v="61"/>
    <n v="2099"/>
    <x v="2"/>
    <x v="2"/>
    <n v="210"/>
    <x v="87"/>
    <n v="18"/>
    <n v="0.35093664951762915"/>
    <n v="4.4218017839221266"/>
    <n v="1"/>
    <n v="366044.59999999899"/>
    <n v="9708025.4000000004"/>
    <m/>
    <s v="60├ 70"/>
    <s v="TORA"/>
    <m/>
  </r>
  <r>
    <x v="0"/>
    <n v="61"/>
    <n v="2100"/>
    <x v="75"/>
    <x v="75"/>
    <n v="260"/>
    <x v="159"/>
    <n v="20"/>
    <n v="0.53794370765060628"/>
    <n v="7.5312119071084878"/>
    <n v="1"/>
    <n v="366042.09999999899"/>
    <n v="9708030.4000000004"/>
    <m/>
    <s v="80├ 90"/>
    <s v="TORA"/>
    <m/>
  </r>
  <r>
    <x v="0"/>
    <n v="61"/>
    <n v="2101"/>
    <x v="33"/>
    <x v="33"/>
    <n v="135"/>
    <x v="25"/>
    <n v="15"/>
    <n v="0.14502994189248961"/>
    <n v="1.5228143898711408"/>
    <n v="1"/>
    <n v="366030"/>
    <n v="9708034.3000000007"/>
    <m/>
    <s v="40├ 50"/>
    <s v="TORETE"/>
    <m/>
  </r>
  <r>
    <x v="0"/>
    <n v="62"/>
    <n v="2102"/>
    <x v="19"/>
    <x v="19"/>
    <n v="153"/>
    <x v="73"/>
    <n v="11"/>
    <n v="0.18628290314190887"/>
    <n v="1.434378354192698"/>
    <n v="1"/>
    <n v="365996.799999999"/>
    <n v="9707998.5"/>
    <m/>
    <s v="40├ 50"/>
    <s v="TORETE"/>
    <m/>
  </r>
  <r>
    <x v="0"/>
    <n v="62"/>
    <n v="2103"/>
    <x v="33"/>
    <x v="33"/>
    <n v="420"/>
    <x v="103"/>
    <n v="22"/>
    <n v="1.4037465980705166"/>
    <n v="21.617697610285955"/>
    <n v="1"/>
    <n v="366055.299999999"/>
    <n v="9707953.1999999899"/>
    <m/>
    <s v="130├ 140"/>
    <s v="TORA"/>
    <m/>
  </r>
  <r>
    <x v="0"/>
    <n v="62"/>
    <n v="2104"/>
    <x v="15"/>
    <x v="15"/>
    <n v="173"/>
    <x v="100"/>
    <n v="16"/>
    <n v="0.23816741458986682"/>
    <n v="2.6674750434065082"/>
    <n v="1"/>
    <n v="366064.9"/>
    <n v="9707960.8000000007"/>
    <m/>
    <s v="50├ 60"/>
    <s v="TORA"/>
    <m/>
  </r>
  <r>
    <x v="0"/>
    <n v="62"/>
    <n v="2105"/>
    <x v="22"/>
    <x v="22"/>
    <n v="500"/>
    <x v="194"/>
    <n v="25"/>
    <n v="1.9894367886486919"/>
    <n v="34.815143801352107"/>
    <n v="1"/>
    <n v="366068.2"/>
    <n v="9707932.3000000007"/>
    <m/>
    <s v="150├ 160"/>
    <s v="TORA"/>
    <m/>
  </r>
  <r>
    <x v="0"/>
    <n v="62"/>
    <n v="2106"/>
    <x v="39"/>
    <x v="39"/>
    <n v="380"/>
    <x v="195"/>
    <n v="23"/>
    <n v="1.1490986891234842"/>
    <n v="18.500488894888093"/>
    <n v="1"/>
    <n v="366086"/>
    <n v="9707926"/>
    <m/>
    <s v="120├ 130"/>
    <s v="TORA"/>
    <m/>
  </r>
  <r>
    <x v="0"/>
    <n v="62"/>
    <n v="2107"/>
    <x v="19"/>
    <x v="19"/>
    <n v="165"/>
    <x v="7"/>
    <n v="13"/>
    <n v="0.21664966628384255"/>
    <n v="1.9715119631829672"/>
    <n v="1"/>
    <n v="366092.4"/>
    <n v="9707931"/>
    <m/>
    <s v="50├ 60"/>
    <s v="TORA"/>
    <m/>
  </r>
  <r>
    <x v="0"/>
    <n v="62"/>
    <n v="2108"/>
    <x v="78"/>
    <x v="78"/>
    <n v="208"/>
    <x v="113"/>
    <n v="12"/>
    <n v="0.34428397289638796"/>
    <n v="2.8919853723296587"/>
    <n v="2"/>
    <n v="366106.9"/>
    <n v="9707900.6999999899"/>
    <m/>
    <s v="60├ 70"/>
    <s v="TORA"/>
    <m/>
  </r>
  <r>
    <x v="0"/>
    <n v="62"/>
    <n v="2109"/>
    <x v="26"/>
    <x v="26"/>
    <n v="184"/>
    <x v="185"/>
    <n v="20"/>
    <n v="0.26941748766596041"/>
    <n v="3.7718448273234451"/>
    <n v="1"/>
    <n v="366144.5"/>
    <n v="9707916.9000000004"/>
    <m/>
    <s v="50├ 60"/>
    <s v="TORA"/>
    <m/>
  </r>
  <r>
    <x v="0"/>
    <n v="62"/>
    <n v="2110"/>
    <x v="26"/>
    <x v="26"/>
    <n v="130"/>
    <x v="0"/>
    <n v="14"/>
    <n v="0.13448592691265157"/>
    <n v="1.3179620837439854"/>
    <n v="1"/>
    <n v="366162.7"/>
    <n v="9707891.3000000007"/>
    <m/>
    <s v="40├ 50"/>
    <s v="TORETE"/>
    <m/>
  </r>
  <r>
    <x v="0"/>
    <n v="62"/>
    <n v="2111"/>
    <x v="39"/>
    <x v="39"/>
    <n v="382"/>
    <x v="288"/>
    <n v="22"/>
    <n v="1.1612262957870867"/>
    <n v="17.882884955121131"/>
    <n v="1"/>
    <n v="366176"/>
    <n v="9707895.5999999903"/>
    <m/>
    <s v="120├ 130"/>
    <s v="TORA"/>
    <m/>
  </r>
  <r>
    <x v="0"/>
    <n v="62"/>
    <n v="2112"/>
    <x v="30"/>
    <x v="30"/>
    <n v="400"/>
    <x v="48"/>
    <n v="22"/>
    <n v="1.2732395447351625"/>
    <n v="19.607888988921502"/>
    <n v="1"/>
    <n v="366150.59999999899"/>
    <n v="9707859.1999999899"/>
    <m/>
    <s v="120├ 130"/>
    <s v="TORA"/>
    <m/>
  </r>
  <r>
    <x v="0"/>
    <n v="62"/>
    <n v="2113"/>
    <x v="19"/>
    <x v="19"/>
    <n v="205"/>
    <x v="162"/>
    <n v="10"/>
    <n v="0.33442432417184514"/>
    <n v="2.340970269202916"/>
    <n v="2"/>
    <n v="366293.7"/>
    <n v="9707759.5999999903"/>
    <m/>
    <s v="60├ 70"/>
    <s v="TORA"/>
    <m/>
  </r>
  <r>
    <x v="0"/>
    <n v="62"/>
    <n v="2114"/>
    <x v="26"/>
    <x v="26"/>
    <n v="180"/>
    <x v="22"/>
    <n v="18"/>
    <n v="0.25783100780887047"/>
    <n v="3.2486706983917677"/>
    <n v="1"/>
    <n v="366228.59999999899"/>
    <n v="9707822.3000000007"/>
    <m/>
    <s v="50├ 60"/>
    <s v="TORA"/>
    <m/>
  </r>
  <r>
    <x v="0"/>
    <n v="62"/>
    <n v="2115"/>
    <x v="39"/>
    <x v="39"/>
    <n v="400"/>
    <x v="48"/>
    <n v="22"/>
    <n v="1.2732395447351625"/>
    <n v="19.607888988921502"/>
    <n v="1"/>
    <n v="366414"/>
    <n v="9707627.9000000004"/>
    <m/>
    <s v="120├ 130"/>
    <s v="TORA"/>
    <m/>
  </r>
  <r>
    <x v="0"/>
    <n v="62"/>
    <n v="2116"/>
    <x v="39"/>
    <x v="39"/>
    <n v="130"/>
    <x v="0"/>
    <n v="13"/>
    <n v="0.13448592691265157"/>
    <n v="1.2238219349051291"/>
    <n v="1"/>
    <n v="366478.299999999"/>
    <n v="9707564"/>
    <m/>
    <s v="40├ 50"/>
    <s v="TORETE"/>
    <m/>
  </r>
  <r>
    <x v="0"/>
    <n v="62"/>
    <n v="2117"/>
    <x v="46"/>
    <x v="46"/>
    <n v="180"/>
    <x v="22"/>
    <n v="17"/>
    <n v="0.25783100780887047"/>
    <n v="3.0681889929255584"/>
    <n v="1"/>
    <n v="366485.7"/>
    <n v="9707573.5999999903"/>
    <m/>
    <s v="50├ 60"/>
    <s v="TORA"/>
    <m/>
  </r>
  <r>
    <x v="0"/>
    <n v="62"/>
    <n v="2118"/>
    <x v="22"/>
    <x v="22"/>
    <n v="208"/>
    <x v="113"/>
    <n v="18"/>
    <n v="0.34428397289638796"/>
    <n v="4.337978058494488"/>
    <n v="1"/>
    <n v="366501.09999999899"/>
    <n v="9707577.3000000007"/>
    <m/>
    <s v="60├ 70"/>
    <s v="TORA"/>
    <m/>
  </r>
  <r>
    <x v="0"/>
    <n v="62"/>
    <n v="2119"/>
    <x v="75"/>
    <x v="75"/>
    <n v="243"/>
    <x v="105"/>
    <n v="19"/>
    <n v="0.46989701173166643"/>
    <n v="6.2496302560311632"/>
    <n v="1"/>
    <n v="366506.09999999899"/>
    <n v="9707575.5999999903"/>
    <m/>
    <s v="70├ 80"/>
    <s v="TORA"/>
    <m/>
  </r>
  <r>
    <x v="0"/>
    <n v="62"/>
    <n v="2120"/>
    <x v="32"/>
    <x v="32"/>
    <n v="185"/>
    <x v="174"/>
    <n v="15"/>
    <n v="0.27235389636600588"/>
    <n v="2.8597159118430615"/>
    <n v="2"/>
    <n v="366599.7"/>
    <n v="9707509.4000000004"/>
    <m/>
    <s v="50├ 60"/>
    <s v="TORA"/>
    <m/>
  </r>
  <r>
    <x v="0"/>
    <n v="62"/>
    <n v="2121"/>
    <x v="1"/>
    <x v="1"/>
    <n v="148"/>
    <x v="128"/>
    <n v="15"/>
    <n v="0.17430649367424375"/>
    <n v="1.8302181835795592"/>
    <n v="1"/>
    <n v="366660.09999999899"/>
    <n v="9707455.6999999899"/>
    <m/>
    <s v="40├ 50"/>
    <s v="TORETE"/>
    <m/>
  </r>
  <r>
    <x v="0"/>
    <n v="62"/>
    <n v="2122"/>
    <x v="26"/>
    <x v="26"/>
    <n v="300"/>
    <x v="9"/>
    <n v="23"/>
    <n v="0.7161972439135289"/>
    <n v="11.530775627007815"/>
    <n v="1"/>
    <n v="366673.5"/>
    <n v="9707443.6999999899"/>
    <m/>
    <s v="90├ 100"/>
    <s v="TORA"/>
    <m/>
  </r>
  <r>
    <x v="0"/>
    <n v="62"/>
    <n v="2123"/>
    <x v="26"/>
    <x v="26"/>
    <n v="186"/>
    <x v="24"/>
    <n v="17"/>
    <n v="0.27530622056036053"/>
    <n v="3.27614402466829"/>
    <n v="1"/>
    <n v="366669.5"/>
    <n v="9707414.3000000007"/>
    <m/>
    <s v="50├ 60"/>
    <s v="TORA"/>
    <m/>
  </r>
  <r>
    <x v="0"/>
    <n v="62"/>
    <n v="2124"/>
    <x v="38"/>
    <x v="38"/>
    <n v="214"/>
    <x v="95"/>
    <n v="13"/>
    <n v="0.36443298869182189"/>
    <n v="3.3163401970955788"/>
    <n v="2"/>
    <n v="366680.7"/>
    <n v="9707397.5999999903"/>
    <m/>
    <s v="60├ 70"/>
    <s v="TORA"/>
    <m/>
  </r>
  <r>
    <x v="0"/>
    <n v="62"/>
    <n v="2125"/>
    <x v="19"/>
    <x v="19"/>
    <n v="130"/>
    <x v="0"/>
    <n v="10"/>
    <n v="0.13448592691265157"/>
    <n v="0.94140148838856097"/>
    <n v="1"/>
    <n v="366703"/>
    <n v="9707364.4000000004"/>
    <m/>
    <s v="40├ 50"/>
    <s v="TORETE"/>
    <m/>
  </r>
  <r>
    <x v="0"/>
    <n v="62"/>
    <n v="2126"/>
    <x v="15"/>
    <x v="15"/>
    <n v="270"/>
    <x v="65"/>
    <n v="20"/>
    <n v="0.58011976756995842"/>
    <n v="8.1216767459794177"/>
    <n v="1"/>
    <n v="366707.09999999899"/>
    <n v="9707364.8000000007"/>
    <m/>
    <s v="80├ 90"/>
    <s v="TORA"/>
    <m/>
  </r>
  <r>
    <x v="0"/>
    <n v="62"/>
    <n v="2127"/>
    <x v="26"/>
    <x v="26"/>
    <n v="278"/>
    <x v="215"/>
    <n v="20"/>
    <n v="0.61500653109570191"/>
    <n v="8.6100914353398252"/>
    <n v="1"/>
    <n v="366833.59999999899"/>
    <n v="9707252.3000000007"/>
    <m/>
    <s v="80├ 90"/>
    <s v="TORA"/>
    <m/>
  </r>
  <r>
    <x v="0"/>
    <n v="62"/>
    <n v="2128"/>
    <x v="30"/>
    <x v="30"/>
    <n v="400"/>
    <x v="48"/>
    <n v="23"/>
    <n v="1.2732395447351625"/>
    <n v="20.499156670236115"/>
    <n v="1"/>
    <n v="366864.2"/>
    <n v="9707270.8000000007"/>
    <m/>
    <s v="120├ 130"/>
    <s v="TORA"/>
    <m/>
  </r>
  <r>
    <x v="0"/>
    <n v="62"/>
    <n v="2129"/>
    <x v="64"/>
    <x v="64"/>
    <n v="480"/>
    <x v="289"/>
    <n v="23"/>
    <n v="1.8334649444186346"/>
    <n v="29.518785605140017"/>
    <n v="1"/>
    <n v="366908.59999999899"/>
    <n v="9707222"/>
    <m/>
    <s v="150├ 160"/>
    <s v="TORA"/>
    <m/>
  </r>
  <r>
    <x v="0"/>
    <n v="62"/>
    <n v="2130"/>
    <x v="82"/>
    <x v="82"/>
    <n v="290"/>
    <x v="90"/>
    <n v="17"/>
    <n v="0.6692465357014199"/>
    <n v="7.9640337748468966"/>
    <n v="1"/>
    <n v="366895.09999999899"/>
    <n v="9707204.4000000004"/>
    <m/>
    <s v="90├ 100"/>
    <s v="TORA"/>
    <m/>
  </r>
  <r>
    <x v="0"/>
    <n v="62"/>
    <n v="2131"/>
    <x v="19"/>
    <x v="19"/>
    <n v="208"/>
    <x v="113"/>
    <n v="15"/>
    <n v="0.34428397289638796"/>
    <n v="3.6149817154120729"/>
    <n v="1"/>
    <n v="366928.5"/>
    <n v="9707206.9000000004"/>
    <m/>
    <s v="60├ 70"/>
    <s v="TORA"/>
    <m/>
  </r>
  <r>
    <x v="0"/>
    <n v="62"/>
    <n v="2132"/>
    <x v="5"/>
    <x v="5"/>
    <n v="150"/>
    <x v="37"/>
    <n v="12"/>
    <n v="0.17904931097838223"/>
    <n v="1.5040142122184108"/>
    <n v="2"/>
    <n v="366943"/>
    <n v="9707184.6999999899"/>
    <m/>
    <s v="40├ 50"/>
    <s v="TORETE"/>
    <m/>
  </r>
  <r>
    <x v="0"/>
    <n v="62"/>
    <n v="2133"/>
    <x v="58"/>
    <x v="58"/>
    <n v="195"/>
    <x v="253"/>
    <n v="13"/>
    <n v="0.30259333555346601"/>
    <n v="2.7535993535365404"/>
    <n v="1"/>
    <n v="366958.799999999"/>
    <n v="9707177.4000000004"/>
    <m/>
    <s v="60├ 70"/>
    <s v="TORA"/>
    <m/>
  </r>
  <r>
    <x v="0"/>
    <n v="62"/>
    <n v="2134"/>
    <x v="5"/>
    <x v="5"/>
    <n v="215"/>
    <x v="18"/>
    <n v="17"/>
    <n v="0.36784686222114316"/>
    <n v="4.3773776604316037"/>
    <n v="1"/>
    <n v="366958.59999999899"/>
    <n v="9707164.0999999903"/>
    <m/>
    <s v="60├ 70"/>
    <s v="TORA"/>
    <m/>
  </r>
  <r>
    <x v="0"/>
    <n v="62"/>
    <n v="2135"/>
    <x v="10"/>
    <x v="10"/>
    <n v="235"/>
    <x v="165"/>
    <n v="24"/>
    <n v="0.43946658661249605"/>
    <n v="7.3830386550899334"/>
    <n v="1"/>
    <n v="366955"/>
    <n v="9707151.1999999899"/>
    <m/>
    <s v="70├ 80"/>
    <s v="TORA"/>
    <m/>
  </r>
  <r>
    <x v="0"/>
    <n v="62"/>
    <n v="2136"/>
    <x v="19"/>
    <x v="19"/>
    <n v="311"/>
    <x v="33"/>
    <n v="18"/>
    <n v="0.76968126253956048"/>
    <n v="9.6979839079984611"/>
    <n v="1"/>
    <n v="366973.09999999899"/>
    <n v="9707141.9000000004"/>
    <m/>
    <s v="90├ 100"/>
    <s v="TORA"/>
    <m/>
  </r>
  <r>
    <x v="0"/>
    <n v="62"/>
    <n v="2137"/>
    <x v="26"/>
    <x v="26"/>
    <n v="355"/>
    <x v="114"/>
    <n v="23"/>
    <n v="1.0028750851578057"/>
    <n v="16.146288871040671"/>
    <n v="1"/>
    <n v="366971.2"/>
    <n v="9707139.5"/>
    <m/>
    <s v="110├ 120"/>
    <s v="TORA"/>
    <m/>
  </r>
  <r>
    <x v="0"/>
    <n v="62"/>
    <n v="2138"/>
    <x v="1"/>
    <x v="1"/>
    <n v="145"/>
    <x v="112"/>
    <n v="13"/>
    <n v="0.16731163392535497"/>
    <n v="1.5225358687207302"/>
    <n v="1"/>
    <n v="366981.4"/>
    <n v="9707141.1999999899"/>
    <m/>
    <s v="40├ 50"/>
    <s v="TORETE"/>
    <m/>
  </r>
  <r>
    <x v="0"/>
    <n v="62"/>
    <n v="2139"/>
    <x v="32"/>
    <x v="32"/>
    <n v="187"/>
    <x v="63"/>
    <n v="17"/>
    <n v="0.27827446024902436"/>
    <n v="3.3114660769633897"/>
    <n v="1"/>
    <n v="366991"/>
    <n v="9707148.8000000007"/>
    <m/>
    <s v="50├ 60"/>
    <s v="TORA"/>
    <m/>
  </r>
  <r>
    <x v="0"/>
    <n v="62"/>
    <n v="2140"/>
    <x v="10"/>
    <x v="10"/>
    <n v="168"/>
    <x v="45"/>
    <n v="20"/>
    <n v="0.22459945569128273"/>
    <n v="3.1443923796779583"/>
    <n v="1"/>
    <n v="367001.299999999"/>
    <n v="9707146.4000000004"/>
    <m/>
    <s v="50├ 60"/>
    <s v="TORA"/>
    <m/>
  </r>
  <r>
    <x v="0"/>
    <n v="62"/>
    <n v="2141"/>
    <x v="5"/>
    <x v="5"/>
    <n v="222"/>
    <x v="6"/>
    <n v="15"/>
    <n v="0.39218961076704845"/>
    <n v="4.1179909130540082"/>
    <n v="1"/>
    <n v="367014.9"/>
    <n v="9707127.5"/>
    <m/>
    <s v="70├ 80"/>
    <s v="TORA"/>
    <m/>
  </r>
  <r>
    <x v="0"/>
    <n v="62"/>
    <n v="2142"/>
    <x v="19"/>
    <x v="19"/>
    <n v="255"/>
    <x v="129"/>
    <n v="14"/>
    <n v="0.51745250872752468"/>
    <n v="5.0710345855297421"/>
    <n v="1"/>
    <n v="367003.299999999"/>
    <n v="9707112.3000000007"/>
    <m/>
    <s v="80├ 90"/>
    <s v="TORA"/>
    <m/>
  </r>
  <r>
    <x v="0"/>
    <n v="63"/>
    <n v="2143"/>
    <x v="8"/>
    <x v="8"/>
    <n v="172"/>
    <x v="58"/>
    <n v="18"/>
    <n v="0.23542199182153159"/>
    <n v="2.9663170969512977"/>
    <n v="1"/>
    <n v="366986.2"/>
    <n v="9707092.9000000004"/>
    <m/>
    <s v="50├ 60"/>
    <s v="TORA"/>
    <m/>
  </r>
  <r>
    <x v="0"/>
    <n v="63"/>
    <n v="2144"/>
    <x v="7"/>
    <x v="7"/>
    <n v="200"/>
    <x v="14"/>
    <n v="8"/>
    <n v="0.31830988618379064"/>
    <n v="1.7825353626292275"/>
    <n v="3"/>
    <n v="366987.4"/>
    <n v="9707088.0999999903"/>
    <m/>
    <s v="60├ 70"/>
    <s v="TORA"/>
    <m/>
  </r>
  <r>
    <x v="0"/>
    <n v="63"/>
    <n v="2145"/>
    <x v="19"/>
    <x v="19"/>
    <n v="170"/>
    <x v="12"/>
    <n v="13"/>
    <n v="0.2299788927677888"/>
    <n v="2.0928079241868782"/>
    <n v="1"/>
    <n v="366981"/>
    <n v="9707083"/>
    <m/>
    <s v="50├ 60"/>
    <s v="TORA"/>
    <m/>
  </r>
  <r>
    <x v="0"/>
    <n v="63"/>
    <n v="2146"/>
    <x v="5"/>
    <x v="5"/>
    <n v="200"/>
    <x v="14"/>
    <n v="14"/>
    <n v="0.31830988618379064"/>
    <n v="3.1194368846011482"/>
    <n v="2"/>
    <n v="366966.9"/>
    <n v="9707064.6999999899"/>
    <m/>
    <s v="60├ 70"/>
    <s v="TORA"/>
    <m/>
  </r>
  <r>
    <x v="0"/>
    <n v="63"/>
    <n v="2147"/>
    <x v="15"/>
    <x v="15"/>
    <n v="130"/>
    <x v="0"/>
    <n v="15"/>
    <n v="0.13448592691265157"/>
    <n v="1.4121022325828414"/>
    <n v="1"/>
    <n v="366961.7"/>
    <n v="9707069.3000000007"/>
    <m/>
    <s v="40├ 50"/>
    <s v="TORETE"/>
    <m/>
  </r>
  <r>
    <x v="0"/>
    <n v="63"/>
    <n v="2148"/>
    <x v="19"/>
    <x v="19"/>
    <n v="230"/>
    <x v="40"/>
    <n v="19"/>
    <n v="0.42096482447806327"/>
    <n v="5.5988321655582407"/>
    <n v="1"/>
    <n v="366960.2"/>
    <n v="9707085.4000000004"/>
    <m/>
    <s v="70├ 80"/>
    <s v="TORA"/>
    <m/>
  </r>
  <r>
    <x v="0"/>
    <n v="63"/>
    <n v="2149"/>
    <x v="15"/>
    <x v="15"/>
    <n v="175"/>
    <x v="13"/>
    <n v="19"/>
    <n v="0.24370600660946476"/>
    <n v="3.2412898879058809"/>
    <n v="1"/>
    <n v="366963.799999999"/>
    <n v="9707105"/>
    <m/>
    <s v="50├ 60"/>
    <s v="TORA"/>
    <m/>
  </r>
  <r>
    <x v="0"/>
    <n v="63"/>
    <n v="2150"/>
    <x v="84"/>
    <x v="84"/>
    <n v="315"/>
    <x v="133"/>
    <n v="20"/>
    <n v="0.78960746141466576"/>
    <n v="11.054504459805321"/>
    <n v="1"/>
    <n v="366941.4"/>
    <n v="9707124.9000000004"/>
    <m/>
    <s v="100├ 110"/>
    <s v="TORA"/>
    <m/>
  </r>
  <r>
    <x v="0"/>
    <n v="63"/>
    <n v="2151"/>
    <x v="30"/>
    <x v="30"/>
    <n v="274"/>
    <x v="290"/>
    <n v="20"/>
    <n v="0.59743582537835671"/>
    <n v="8.364101555296994"/>
    <n v="1"/>
    <n v="366895.799999999"/>
    <n v="9707127.9000000004"/>
    <m/>
    <s v="80├ 90"/>
    <s v="TORA"/>
    <m/>
  </r>
  <r>
    <x v="0"/>
    <n v="63"/>
    <n v="2152"/>
    <x v="15"/>
    <x v="15"/>
    <n v="502"/>
    <x v="291"/>
    <n v="23"/>
    <n v="2.0053841139464996"/>
    <n v="32.28668423453864"/>
    <n v="1"/>
    <n v="366877.4"/>
    <n v="9707148.1999999899"/>
    <m/>
    <s v="150├ 160"/>
    <s v="TORA"/>
    <m/>
  </r>
  <r>
    <x v="0"/>
    <n v="63"/>
    <n v="2153"/>
    <x v="63"/>
    <x v="63"/>
    <n v="150"/>
    <x v="37"/>
    <n v="14"/>
    <n v="0.17904931097838223"/>
    <n v="1.7546832475881458"/>
    <n v="1"/>
    <n v="366877"/>
    <n v="9707152.5999999903"/>
    <m/>
    <s v="40├ 50"/>
    <s v="TORETE"/>
    <m/>
  </r>
  <r>
    <x v="0"/>
    <n v="63"/>
    <n v="2154"/>
    <x v="2"/>
    <x v="2"/>
    <n v="164"/>
    <x v="251"/>
    <n v="16"/>
    <n v="0.21403156746998089"/>
    <n v="2.397153555663786"/>
    <n v="1"/>
    <n v="366874.5"/>
    <n v="9707157.5"/>
    <m/>
    <s v="50├ 60"/>
    <s v="TORA"/>
    <m/>
  </r>
  <r>
    <x v="0"/>
    <n v="63"/>
    <n v="2155"/>
    <x v="82"/>
    <x v="82"/>
    <n v="395"/>
    <x v="246"/>
    <n v="19"/>
    <n v="1.2416074997956486"/>
    <n v="16.513379747282126"/>
    <n v="1"/>
    <n v="366875.59999999899"/>
    <n v="9707167.1999999899"/>
    <m/>
    <s v="120├ 130"/>
    <s v="TORA"/>
    <m/>
  </r>
  <r>
    <x v="0"/>
    <n v="63"/>
    <n v="2156"/>
    <x v="2"/>
    <x v="2"/>
    <n v="163"/>
    <x v="237"/>
    <n v="15"/>
    <n v="0.21142938415042836"/>
    <n v="2.2200085335794979"/>
    <n v="1"/>
    <n v="366856.799999999"/>
    <n v="9707162.5"/>
    <m/>
    <s v="50├ 60"/>
    <s v="TORA"/>
    <m/>
  </r>
  <r>
    <x v="0"/>
    <n v="63"/>
    <n v="2157"/>
    <x v="84"/>
    <x v="84"/>
    <n v="245"/>
    <x v="89"/>
    <n v="18"/>
    <n v="0.47766377295455087"/>
    <n v="6.0185635392273404"/>
    <n v="1"/>
    <n v="366854.9"/>
    <n v="9707168.1999999899"/>
    <m/>
    <s v="70├ 80"/>
    <s v="TORA"/>
    <m/>
  </r>
  <r>
    <x v="0"/>
    <n v="63"/>
    <n v="2158"/>
    <x v="5"/>
    <x v="5"/>
    <n v="311"/>
    <x v="33"/>
    <n v="17"/>
    <n v="0.76968126253956048"/>
    <n v="9.1592070242207697"/>
    <n v="1"/>
    <n v="366833.299999999"/>
    <n v="9707194.0999999903"/>
    <m/>
    <s v="90├ 100"/>
    <s v="TORA"/>
    <m/>
  </r>
  <r>
    <x v="0"/>
    <n v="63"/>
    <n v="2159"/>
    <x v="63"/>
    <x v="63"/>
    <n v="178"/>
    <x v="170"/>
    <n v="14"/>
    <n v="0.2521332608461806"/>
    <n v="2.4709059562925697"/>
    <n v="2"/>
    <n v="366824.59999999899"/>
    <n v="9707199.1999999899"/>
    <m/>
    <s v="50├ 60"/>
    <s v="TORA"/>
    <m/>
  </r>
  <r>
    <x v="0"/>
    <n v="63"/>
    <n v="2160"/>
    <x v="5"/>
    <x v="5"/>
    <n v="257"/>
    <x v="164"/>
    <n v="17"/>
    <n v="0.52560124181382972"/>
    <n v="6.2546547775845731"/>
    <n v="1"/>
    <n v="366748.5"/>
    <n v="9707256"/>
    <m/>
    <s v="80├ 90"/>
    <s v="TORA"/>
    <m/>
  </r>
  <r>
    <x v="0"/>
    <n v="63"/>
    <n v="2161"/>
    <x v="2"/>
    <x v="2"/>
    <n v="172"/>
    <x v="58"/>
    <n v="15"/>
    <n v="0.23542199182153159"/>
    <n v="2.4719309141260815"/>
    <n v="1"/>
    <n v="366735.59999999899"/>
    <n v="9707276.9000000004"/>
    <m/>
    <s v="50├ 60"/>
    <s v="TORA"/>
    <m/>
  </r>
  <r>
    <x v="0"/>
    <n v="63"/>
    <n v="2162"/>
    <x v="8"/>
    <x v="8"/>
    <n v="378"/>
    <x v="292"/>
    <n v="18"/>
    <n v="1.1370347444371187"/>
    <n v="14.326637779907694"/>
    <n v="2"/>
    <n v="366728.59999999899"/>
    <n v="9707271.0999999903"/>
    <m/>
    <s v="120├ 130"/>
    <s v="TORA"/>
    <m/>
  </r>
  <r>
    <x v="0"/>
    <n v="63"/>
    <n v="2163"/>
    <x v="19"/>
    <x v="19"/>
    <n v="204"/>
    <x v="138"/>
    <n v="14"/>
    <n v="0.33116960558561581"/>
    <n v="3.2454621347390344"/>
    <n v="2"/>
    <n v="366512.09999999899"/>
    <n v="9707465"/>
    <m/>
    <s v="60├ 70"/>
    <s v="TORA"/>
    <m/>
  </r>
  <r>
    <x v="0"/>
    <n v="63"/>
    <n v="2164"/>
    <x v="26"/>
    <x v="26"/>
    <n v="316"/>
    <x v="249"/>
    <n v="24"/>
    <n v="0.79462879986921531"/>
    <n v="13.349763837802817"/>
    <n v="1"/>
    <n v="366503.9"/>
    <n v="9707470.6999999899"/>
    <m/>
    <s v="100├ 110"/>
    <s v="TORA"/>
    <m/>
  </r>
  <r>
    <x v="0"/>
    <n v="63"/>
    <n v="2165"/>
    <x v="26"/>
    <x v="26"/>
    <n v="150"/>
    <x v="37"/>
    <n v="15"/>
    <n v="0.17904931097838223"/>
    <n v="1.8800177652730132"/>
    <n v="1"/>
    <n v="366513.09999999899"/>
    <n v="9707482.5999999903"/>
    <m/>
    <s v="40├ 50"/>
    <s v="TORETE"/>
    <m/>
  </r>
  <r>
    <x v="0"/>
    <n v="63"/>
    <n v="2166"/>
    <x v="34"/>
    <x v="34"/>
    <n v="225"/>
    <x v="16"/>
    <n v="20"/>
    <n v="0.4028609497013601"/>
    <n v="5.6400532958190412"/>
    <n v="1"/>
    <n v="366522.799999999"/>
    <n v="9707503.5"/>
    <m/>
    <s v="70├ 80"/>
    <s v="TORA"/>
    <m/>
  </r>
  <r>
    <x v="0"/>
    <n v="63"/>
    <n v="2167"/>
    <x v="63"/>
    <x v="63"/>
    <n v="274"/>
    <x v="290"/>
    <n v="15"/>
    <n v="0.59743582537835671"/>
    <n v="6.2730761664727455"/>
    <n v="1"/>
    <n v="366430.2"/>
    <n v="9707538.8000000007"/>
    <m/>
    <s v="80├ 90"/>
    <s v="TORA"/>
    <m/>
  </r>
  <r>
    <x v="0"/>
    <n v="63"/>
    <n v="2168"/>
    <x v="5"/>
    <x v="5"/>
    <n v="388"/>
    <x v="293"/>
    <n v="18"/>
    <n v="1.1979910876413145"/>
    <n v="15.094687704280561"/>
    <n v="1"/>
    <n v="366385.59999999899"/>
    <n v="9707575.8000000007"/>
    <m/>
    <s v="120├ 130"/>
    <s v="TORA"/>
    <m/>
  </r>
  <r>
    <x v="0"/>
    <n v="63"/>
    <n v="2169"/>
    <x v="23"/>
    <x v="23"/>
    <n v="243"/>
    <x v="105"/>
    <n v="19"/>
    <n v="0.46989701173166643"/>
    <n v="6.2496302560311632"/>
    <n v="1"/>
    <n v="366368.5"/>
    <n v="9707593.5"/>
    <m/>
    <s v="70├ 80"/>
    <s v="TORA"/>
    <m/>
  </r>
  <r>
    <x v="0"/>
    <n v="63"/>
    <n v="2170"/>
    <x v="19"/>
    <x v="19"/>
    <n v="203"/>
    <x v="56"/>
    <n v="14"/>
    <n v="0.32793080249369577"/>
    <n v="3.2137218644382184"/>
    <n v="2"/>
    <n v="365943.2"/>
    <n v="9707982.4000000004"/>
    <m/>
    <s v="60├ 70"/>
    <s v="TORA"/>
    <m/>
  </r>
  <r>
    <x v="0"/>
    <n v="63"/>
    <n v="2171"/>
    <x v="64"/>
    <x v="64"/>
    <n v="424"/>
    <x v="294"/>
    <n v="24"/>
    <n v="1.4306119524644285"/>
    <n v="24.034280801402399"/>
    <n v="1"/>
    <n v="365935.7"/>
    <n v="9707989.0999999903"/>
    <m/>
    <s v="130├ 140"/>
    <s v="TORA"/>
    <m/>
  </r>
  <r>
    <x v="0"/>
    <n v="63"/>
    <n v="2172"/>
    <x v="55"/>
    <x v="55"/>
    <n v="236"/>
    <x v="120"/>
    <n v="20"/>
    <n v="0.44321468552231019"/>
    <n v="6.2050055973123417"/>
    <n v="1"/>
    <n v="365940.59999999899"/>
    <n v="9707995.5"/>
    <m/>
    <s v="70├ 80"/>
    <s v="TORA"/>
    <m/>
  </r>
  <r>
    <x v="0"/>
    <n v="63"/>
    <n v="2173"/>
    <x v="64"/>
    <x v="64"/>
    <n v="217"/>
    <x v="211"/>
    <n v="20"/>
    <n v="0.37472235576271301"/>
    <n v="5.2461129806779816"/>
    <n v="1"/>
    <n v="365950.299999999"/>
    <n v="9708004.1999999899"/>
    <m/>
    <s v="60├ 70"/>
    <s v="TORA"/>
    <m/>
  </r>
  <r>
    <x v="0"/>
    <n v="63"/>
    <n v="2174"/>
    <x v="2"/>
    <x v="2"/>
    <n v="170"/>
    <x v="12"/>
    <n v="18"/>
    <n v="0.2299788927677888"/>
    <n v="2.8977340488741388"/>
    <n v="1"/>
    <n v="365951.59999999899"/>
    <n v="9708005.8000000007"/>
    <m/>
    <s v="50├ 60"/>
    <s v="TORA"/>
    <m/>
  </r>
  <r>
    <x v="0"/>
    <n v="64"/>
    <n v="2175"/>
    <x v="19"/>
    <x v="19"/>
    <n v="145"/>
    <x v="112"/>
    <n v="12"/>
    <n v="0.16731163392535497"/>
    <n v="1.4054177249729818"/>
    <n v="1"/>
    <n v="365904.59999999899"/>
    <n v="9707980"/>
    <m/>
    <s v="40├ 50"/>
    <s v="TORETE"/>
    <m/>
  </r>
  <r>
    <x v="0"/>
    <n v="64"/>
    <n v="2176"/>
    <x v="26"/>
    <x v="26"/>
    <n v="155"/>
    <x v="67"/>
    <n v="14"/>
    <n v="0.19118487538913922"/>
    <n v="1.8736117788135642"/>
    <n v="1"/>
    <n v="365910.09999999899"/>
    <n v="9707979"/>
    <m/>
    <s v="40├ 50"/>
    <s v="TORETE"/>
    <m/>
  </r>
  <r>
    <x v="0"/>
    <n v="64"/>
    <n v="2177"/>
    <x v="15"/>
    <x v="15"/>
    <n v="152"/>
    <x v="35"/>
    <n v="15"/>
    <n v="0.18385579025975748"/>
    <n v="1.9304857977274534"/>
    <n v="1"/>
    <n v="365896.7"/>
    <n v="9707952.5"/>
    <m/>
    <s v="40├ 50"/>
    <s v="TORETE"/>
    <m/>
  </r>
  <r>
    <x v="0"/>
    <n v="64"/>
    <n v="2178"/>
    <x v="30"/>
    <x v="30"/>
    <n v="167"/>
    <x v="102"/>
    <n v="16"/>
    <n v="0.2219336103944935"/>
    <n v="2.4856564364183269"/>
    <n v="1"/>
    <n v="365898.59999999899"/>
    <n v="9707954.9000000004"/>
    <m/>
    <s v="50├ 60"/>
    <s v="TORA"/>
    <m/>
  </r>
  <r>
    <x v="0"/>
    <n v="64"/>
    <n v="2179"/>
    <x v="23"/>
    <x v="23"/>
    <n v="236"/>
    <x v="120"/>
    <n v="17"/>
    <n v="0.44321468552231019"/>
    <n v="5.2742547577154912"/>
    <n v="1"/>
    <n v="365950.9"/>
    <n v="9707902.5"/>
    <m/>
    <s v="70├ 80"/>
    <s v="TORA"/>
    <m/>
  </r>
  <r>
    <x v="0"/>
    <n v="64"/>
    <n v="2180"/>
    <x v="2"/>
    <x v="2"/>
    <n v="227"/>
    <x v="27"/>
    <n v="19"/>
    <n v="0.41005475312911377"/>
    <n v="5.453728216617213"/>
    <n v="1"/>
    <n v="365960.2"/>
    <n v="9707906.3000000007"/>
    <m/>
    <s v="70├ 80"/>
    <s v="TORA"/>
    <m/>
  </r>
  <r>
    <x v="0"/>
    <n v="64"/>
    <n v="2181"/>
    <x v="19"/>
    <x v="19"/>
    <n v="182"/>
    <x v="97"/>
    <n v="14"/>
    <n v="0.26359241674879702"/>
    <n v="2.5832056841382105"/>
    <n v="1"/>
    <n v="365962"/>
    <n v="9707908.6999999899"/>
    <m/>
    <s v="50├ 60"/>
    <s v="TORA"/>
    <m/>
  </r>
  <r>
    <x v="0"/>
    <n v="64"/>
    <n v="2182"/>
    <x v="5"/>
    <x v="5"/>
    <n v="163"/>
    <x v="237"/>
    <n v="13"/>
    <n v="0.21142938415042836"/>
    <n v="1.9240073957688979"/>
    <n v="1"/>
    <n v="366169.9"/>
    <n v="9707720"/>
    <m/>
    <s v="50├ 60"/>
    <s v="TORA"/>
    <m/>
  </r>
  <r>
    <x v="0"/>
    <n v="64"/>
    <n v="2183"/>
    <x v="5"/>
    <x v="5"/>
    <n v="215"/>
    <x v="18"/>
    <n v="15"/>
    <n v="0.36784686222114316"/>
    <n v="3.8623920533220026"/>
    <n v="1"/>
    <n v="366192.799999999"/>
    <n v="9707717.0999999903"/>
    <m/>
    <s v="60├ 70"/>
    <s v="TORA"/>
    <m/>
  </r>
  <r>
    <x v="0"/>
    <n v="64"/>
    <n v="2184"/>
    <x v="3"/>
    <x v="3"/>
    <n v="135"/>
    <x v="25"/>
    <n v="11"/>
    <n v="0.14502994189248961"/>
    <n v="1.11673055257217"/>
    <n v="2"/>
    <n v="366238.2"/>
    <n v="9707694.1999999899"/>
    <m/>
    <s v="40├ 50"/>
    <s v="TORETE"/>
    <m/>
  </r>
  <r>
    <x v="0"/>
    <n v="64"/>
    <n v="2185"/>
    <x v="9"/>
    <x v="9"/>
    <n v="179"/>
    <x v="150"/>
    <n v="12"/>
    <n v="0.25497417658037091"/>
    <n v="2.1417830832751155"/>
    <n v="1"/>
    <n v="366297.799999999"/>
    <n v="9707643.9000000004"/>
    <m/>
    <s v="50├ 60"/>
    <s v="TORA"/>
    <m/>
  </r>
  <r>
    <x v="0"/>
    <n v="64"/>
    <n v="2186"/>
    <x v="29"/>
    <x v="29"/>
    <n v="293"/>
    <x v="266"/>
    <n v="17"/>
    <n v="0.68316463547480621"/>
    <n v="8.1296591621501939"/>
    <n v="2"/>
    <n v="366300"/>
    <n v="9707635.1999999899"/>
    <m/>
    <s v="90├ 100"/>
    <s v="TORA"/>
    <m/>
  </r>
  <r>
    <x v="0"/>
    <n v="64"/>
    <n v="2187"/>
    <x v="7"/>
    <x v="7"/>
    <n v="242"/>
    <x v="154"/>
    <n v="16"/>
    <n v="0.466037504361688"/>
    <n v="5.2196200488509055"/>
    <n v="3"/>
    <n v="366330.09999999899"/>
    <n v="9707622.5"/>
    <m/>
    <s v="70├ 80"/>
    <s v="TORA"/>
    <m/>
  </r>
  <r>
    <x v="0"/>
    <n v="64"/>
    <n v="2188"/>
    <x v="41"/>
    <x v="41"/>
    <n v="154"/>
    <x v="111"/>
    <n v="15"/>
    <n v="0.18872593151836947"/>
    <n v="1.9816222809428794"/>
    <n v="1"/>
    <n v="366335.5"/>
    <n v="9707607.6999999899"/>
    <m/>
    <s v="40├ 50"/>
    <s v="TORETE"/>
    <m/>
  </r>
  <r>
    <x v="0"/>
    <n v="64"/>
    <n v="2189"/>
    <x v="29"/>
    <x v="29"/>
    <n v="247"/>
    <x v="74"/>
    <n v="18"/>
    <n v="0.48549419615467204"/>
    <n v="6.1172268715488674"/>
    <n v="1"/>
    <n v="366330.5"/>
    <n v="9707596.0999999903"/>
    <m/>
    <s v="70├ 80"/>
    <s v="TORA"/>
    <m/>
  </r>
  <r>
    <x v="0"/>
    <n v="64"/>
    <n v="2190"/>
    <x v="29"/>
    <x v="29"/>
    <n v="170"/>
    <x v="12"/>
    <n v="15"/>
    <n v="0.2299788927677888"/>
    <n v="2.4147783740617825"/>
    <n v="1"/>
    <n v="366331.59999999899"/>
    <n v="9707584.4000000004"/>
    <m/>
    <s v="50├ 60"/>
    <s v="TORA"/>
    <m/>
  </r>
  <r>
    <x v="0"/>
    <n v="64"/>
    <n v="2191"/>
    <x v="26"/>
    <x v="26"/>
    <n v="322"/>
    <x v="77"/>
    <n v="24"/>
    <n v="0.82509105597700383"/>
    <n v="13.861529740413664"/>
    <n v="1"/>
    <n v="366331.2"/>
    <n v="9707580.6999999899"/>
    <m/>
    <s v="100├ 110"/>
    <s v="TORA"/>
    <m/>
  </r>
  <r>
    <x v="0"/>
    <n v="64"/>
    <n v="2192"/>
    <x v="29"/>
    <x v="29"/>
    <n v="315"/>
    <x v="133"/>
    <n v="18"/>
    <n v="0.78960746141466576"/>
    <n v="9.9490540138247887"/>
    <n v="2"/>
    <n v="366329.7"/>
    <n v="9707575.4000000004"/>
    <m/>
    <s v="100├ 110"/>
    <s v="TORA"/>
    <m/>
  </r>
  <r>
    <x v="0"/>
    <n v="64"/>
    <n v="2193"/>
    <x v="29"/>
    <x v="29"/>
    <n v="200"/>
    <x v="14"/>
    <n v="15"/>
    <n v="0.31830988618379064"/>
    <n v="3.3422538049298014"/>
    <n v="2"/>
    <n v="366345.299999999"/>
    <n v="9707554.6999999899"/>
    <m/>
    <s v="60├ 70"/>
    <s v="TORA"/>
    <m/>
  </r>
  <r>
    <x v="0"/>
    <n v="64"/>
    <n v="2194"/>
    <x v="15"/>
    <x v="15"/>
    <n v="160"/>
    <x v="1"/>
    <n v="14"/>
    <n v="0.20371832715762608"/>
    <n v="1.9964396061447354"/>
    <n v="1"/>
    <n v="366348.7"/>
    <n v="9707547.6999999899"/>
    <m/>
    <s v="50├ 60"/>
    <s v="TORA"/>
    <m/>
  </r>
  <r>
    <x v="0"/>
    <n v="64"/>
    <n v="2195"/>
    <x v="3"/>
    <x v="3"/>
    <n v="209"/>
    <x v="140"/>
    <n v="16"/>
    <n v="0.34760235345985407"/>
    <n v="3.8931463587503652"/>
    <n v="2"/>
    <n v="366384.59999999899"/>
    <n v="9707523.9000000004"/>
    <m/>
    <s v="60├ 70"/>
    <s v="TORA"/>
    <m/>
  </r>
  <r>
    <x v="0"/>
    <n v="64"/>
    <n v="2196"/>
    <x v="19"/>
    <x v="19"/>
    <n v="237"/>
    <x v="205"/>
    <n v="17"/>
    <n v="0.44697869992643346"/>
    <n v="5.3190465291245586"/>
    <n v="1"/>
    <n v="366426.59999999899"/>
    <n v="9707529.4000000004"/>
    <m/>
    <s v="70├ 80"/>
    <s v="TORA"/>
    <m/>
  </r>
  <r>
    <x v="0"/>
    <n v="64"/>
    <n v="2197"/>
    <x v="58"/>
    <x v="58"/>
    <n v="148"/>
    <x v="128"/>
    <n v="13"/>
    <n v="0.17430649367424375"/>
    <n v="1.5861890924356179"/>
    <n v="1"/>
    <n v="366440.4"/>
    <n v="9707514.5"/>
    <m/>
    <s v="40├ 50"/>
    <s v="TORETE"/>
    <m/>
  </r>
  <r>
    <x v="0"/>
    <n v="64"/>
    <n v="2198"/>
    <x v="82"/>
    <x v="82"/>
    <n v="255"/>
    <x v="129"/>
    <n v="17"/>
    <n v="0.51745250872752468"/>
    <n v="6.1576848538575435"/>
    <n v="1"/>
    <n v="366443.299999999"/>
    <n v="9707490.5"/>
    <m/>
    <s v="80├ 90"/>
    <s v="TORA"/>
    <m/>
  </r>
  <r>
    <x v="0"/>
    <n v="64"/>
    <n v="2199"/>
    <x v="22"/>
    <x v="22"/>
    <n v="392"/>
    <x v="163"/>
    <n v="24"/>
    <n v="1.2228192587636502"/>
    <n v="20.543363547229323"/>
    <n v="1"/>
    <n v="366459.09999999899"/>
    <n v="9707497.9000000004"/>
    <m/>
    <s v="120├ 130"/>
    <s v="TORA"/>
    <m/>
  </r>
  <r>
    <x v="0"/>
    <n v="64"/>
    <n v="2200"/>
    <x v="65"/>
    <x v="65"/>
    <n v="138"/>
    <x v="210"/>
    <n v="14"/>
    <n v="0.15154733681210272"/>
    <n v="1.4851639007586066"/>
    <n v="1"/>
    <n v="366441.5"/>
    <n v="9707466.6999999899"/>
    <m/>
    <s v="40├ 50"/>
    <s v="TORETE"/>
    <m/>
  </r>
  <r>
    <x v="0"/>
    <n v="64"/>
    <n v="2201"/>
    <x v="26"/>
    <x v="26"/>
    <n v="283"/>
    <x v="171"/>
    <n v="24"/>
    <n v="0.6373280118643404"/>
    <n v="10.707110599320918"/>
    <n v="1"/>
    <n v="366463.799999999"/>
    <n v="9707462.9000000004"/>
    <m/>
    <s v="90├ 100"/>
    <s v="TORA"/>
    <m/>
  </r>
  <r>
    <x v="0"/>
    <n v="64"/>
    <n v="2202"/>
    <x v="17"/>
    <x v="17"/>
    <n v="300"/>
    <x v="9"/>
    <n v="24"/>
    <n v="0.7161972439135289"/>
    <n v="12.032113697747286"/>
    <n v="1"/>
    <n v="366492"/>
    <n v="9707417.6999999899"/>
    <m/>
    <s v="90├ 100"/>
    <s v="TORA"/>
    <m/>
  </r>
  <r>
    <x v="0"/>
    <n v="64"/>
    <n v="2203"/>
    <x v="21"/>
    <x v="21"/>
    <n v="200"/>
    <x v="14"/>
    <n v="17"/>
    <n v="0.31830988618379064"/>
    <n v="3.7878876455871082"/>
    <n v="1"/>
    <n v="366550.09999999899"/>
    <n v="9707370.1999999899"/>
    <m/>
    <s v="60├ 70"/>
    <s v="TORA"/>
    <m/>
  </r>
  <r>
    <x v="0"/>
    <n v="64"/>
    <n v="2204"/>
    <x v="5"/>
    <x v="5"/>
    <n v="180"/>
    <x v="22"/>
    <n v="13"/>
    <n v="0.25783100780887047"/>
    <n v="2.346262171060721"/>
    <n v="1"/>
    <n v="366577.5"/>
    <n v="9707348.5"/>
    <m/>
    <s v="50├ 60"/>
    <s v="TORA"/>
    <m/>
  </r>
  <r>
    <x v="0"/>
    <n v="64"/>
    <n v="2205"/>
    <x v="19"/>
    <x v="19"/>
    <n v="438"/>
    <x v="269"/>
    <n v="19"/>
    <n v="1.5266460451260786"/>
    <n v="20.304392400176845"/>
    <n v="2"/>
    <n v="366586.7"/>
    <n v="9707360.4000000004"/>
    <m/>
    <s v="130├ 140"/>
    <s v="TORA"/>
    <m/>
  </r>
  <r>
    <x v="0"/>
    <n v="64"/>
    <n v="2206"/>
    <x v="62"/>
    <x v="62"/>
    <n v="380"/>
    <x v="195"/>
    <n v="19"/>
    <n v="1.1490986891234842"/>
    <n v="15.283012565342339"/>
    <n v="1"/>
    <n v="366588.9"/>
    <n v="9707358.4000000004"/>
    <m/>
    <s v="120├ 130"/>
    <s v="TORA"/>
    <m/>
  </r>
  <r>
    <x v="0"/>
    <n v="64"/>
    <n v="2207"/>
    <x v="19"/>
    <x v="19"/>
    <n v="145"/>
    <x v="112"/>
    <n v="14"/>
    <n v="0.16731163392535497"/>
    <n v="1.6396540124684784"/>
    <n v="1"/>
    <n v="366600.09999999899"/>
    <n v="9707348.5"/>
    <m/>
    <s v="40├ 50"/>
    <s v="TORETE"/>
    <m/>
  </r>
  <r>
    <x v="0"/>
    <n v="64"/>
    <n v="2208"/>
    <x v="63"/>
    <x v="63"/>
    <n v="163"/>
    <x v="237"/>
    <n v="13"/>
    <n v="0.21142938415042836"/>
    <n v="1.9240073957688979"/>
    <n v="1"/>
    <n v="366622.59999999899"/>
    <n v="9707358"/>
    <m/>
    <s v="50├ 60"/>
    <s v="TORA"/>
    <m/>
  </r>
  <r>
    <x v="0"/>
    <n v="64"/>
    <n v="2209"/>
    <x v="22"/>
    <x v="22"/>
    <n v="350"/>
    <x v="79"/>
    <n v="23"/>
    <n v="0.97482402643785904"/>
    <n v="15.694666825649529"/>
    <n v="1"/>
    <n v="366622.59999999899"/>
    <n v="9707321.9000000004"/>
    <m/>
    <s v="110├ 120"/>
    <s v="TORA"/>
    <m/>
  </r>
  <r>
    <x v="0"/>
    <n v="64"/>
    <n v="2210"/>
    <x v="26"/>
    <x v="26"/>
    <n v="238"/>
    <x v="125"/>
    <n v="20"/>
    <n v="0.45075862982486603"/>
    <n v="6.3106208175481244"/>
    <n v="1"/>
    <n v="366622.4"/>
    <n v="9707308.5999999903"/>
    <m/>
    <s v="70├ 80"/>
    <s v="TORA"/>
    <m/>
  </r>
  <r>
    <x v="0"/>
    <n v="64"/>
    <n v="2211"/>
    <x v="23"/>
    <x v="23"/>
    <n v="187"/>
    <x v="63"/>
    <n v="16"/>
    <n v="0.27827446024902436"/>
    <n v="3.1166739547890727"/>
    <n v="1"/>
    <n v="366649.2"/>
    <n v="9707294.1999999899"/>
    <m/>
    <s v="50├ 60"/>
    <s v="TORA"/>
    <m/>
  </r>
  <r>
    <x v="0"/>
    <n v="64"/>
    <n v="2212"/>
    <x v="22"/>
    <x v="22"/>
    <n v="170"/>
    <x v="12"/>
    <n v="18"/>
    <n v="0.2299788927677888"/>
    <n v="2.8977340488741388"/>
    <n v="1"/>
    <n v="366661.59999999899"/>
    <n v="9707293.9000000004"/>
    <m/>
    <s v="50├ 60"/>
    <s v="TORA"/>
    <m/>
  </r>
  <r>
    <x v="0"/>
    <n v="64"/>
    <n v="2213"/>
    <x v="19"/>
    <x v="19"/>
    <n v="175"/>
    <x v="13"/>
    <n v="14"/>
    <n v="0.24370600660946476"/>
    <n v="2.3883188647727547"/>
    <n v="1"/>
    <n v="366665.59999999899"/>
    <n v="9707294.3000000007"/>
    <m/>
    <s v="50├ 60"/>
    <s v="TORA"/>
    <m/>
  </r>
  <r>
    <x v="0"/>
    <n v="64"/>
    <n v="2214"/>
    <x v="2"/>
    <x v="2"/>
    <n v="235"/>
    <x v="165"/>
    <n v="22"/>
    <n v="0.43946658661249605"/>
    <n v="6.7677854338324392"/>
    <n v="1"/>
    <n v="366688.799999999"/>
    <n v="9707296.5999999903"/>
    <m/>
    <s v="70├ 80"/>
    <s v="TORA"/>
    <m/>
  </r>
  <r>
    <x v="0"/>
    <n v="64"/>
    <n v="2215"/>
    <x v="15"/>
    <x v="15"/>
    <n v="208"/>
    <x v="113"/>
    <n v="18"/>
    <n v="0.34428397289638796"/>
    <n v="4.337978058494488"/>
    <n v="1"/>
    <n v="366680.799999999"/>
    <n v="9707286.1999999899"/>
    <m/>
    <s v="60├ 70"/>
    <s v="TORA"/>
    <m/>
  </r>
  <r>
    <x v="0"/>
    <n v="64"/>
    <n v="2216"/>
    <x v="26"/>
    <x v="26"/>
    <n v="265"/>
    <x v="279"/>
    <n v="20"/>
    <n v="0.55883279393141738"/>
    <n v="7.8236591150398427"/>
    <n v="1"/>
    <n v="366677.799999999"/>
    <n v="9707282.1999999899"/>
    <m/>
    <s v="80├ 90"/>
    <s v="TORA"/>
    <m/>
  </r>
  <r>
    <x v="0"/>
    <n v="64"/>
    <n v="2217"/>
    <x v="19"/>
    <x v="19"/>
    <n v="222"/>
    <x v="6"/>
    <n v="17"/>
    <n v="0.39218961076704845"/>
    <n v="4.6670563681278763"/>
    <n v="1"/>
    <n v="366692.7"/>
    <n v="9707268.9000000004"/>
    <m/>
    <s v="70├ 80"/>
    <s v="TORA"/>
    <m/>
  </r>
  <r>
    <x v="0"/>
    <n v="64"/>
    <n v="2218"/>
    <x v="19"/>
    <x v="19"/>
    <n v="180"/>
    <x v="22"/>
    <n v="15"/>
    <n v="0.25783100780887047"/>
    <n v="2.7072255819931397"/>
    <n v="1"/>
    <n v="366763.5"/>
    <n v="9707210.0999999903"/>
    <m/>
    <s v="50├ 60"/>
    <s v="TORA"/>
    <m/>
  </r>
  <r>
    <x v="0"/>
    <n v="64"/>
    <n v="2219"/>
    <x v="26"/>
    <x v="26"/>
    <n v="400"/>
    <x v="48"/>
    <n v="23"/>
    <n v="1.2732395447351625"/>
    <n v="20.499156670236115"/>
    <n v="1"/>
    <n v="366761.59999999899"/>
    <n v="9707207.6999999899"/>
    <m/>
    <s v="120├ 130"/>
    <s v="TORA"/>
    <m/>
  </r>
  <r>
    <x v="0"/>
    <n v="64"/>
    <n v="2220"/>
    <x v="22"/>
    <x v="22"/>
    <n v="370"/>
    <x v="43"/>
    <n v="25"/>
    <n v="1.0894155854640235"/>
    <n v="19.064772745620409"/>
    <n v="1"/>
    <n v="366915"/>
    <n v="9707066.0999999903"/>
    <m/>
    <s v="110├ 120"/>
    <s v="TORA"/>
    <m/>
  </r>
  <r>
    <x v="0"/>
    <n v="65"/>
    <n v="2221"/>
    <x v="45"/>
    <x v="45"/>
    <n v="156"/>
    <x v="136"/>
    <n v="19"/>
    <n v="0.19365973475421822"/>
    <n v="2.575674472231102"/>
    <n v="1"/>
    <n v="366925.5"/>
    <n v="9707013.5999999903"/>
    <m/>
    <s v="40├ 50"/>
    <s v="TORETE"/>
    <m/>
  </r>
  <r>
    <x v="0"/>
    <n v="65"/>
    <n v="2222"/>
    <x v="19"/>
    <x v="19"/>
    <n v="300"/>
    <x v="9"/>
    <n v="21"/>
    <n v="0.7161972439135289"/>
    <n v="10.528099485528875"/>
    <n v="1"/>
    <n v="366915.5"/>
    <n v="9707020.5"/>
    <m/>
    <s v="90├ 100"/>
    <s v="TORA"/>
    <m/>
  </r>
  <r>
    <x v="0"/>
    <n v="65"/>
    <n v="2223"/>
    <x v="19"/>
    <x v="19"/>
    <n v="229"/>
    <x v="275"/>
    <n v="18"/>
    <n v="0.41731221853410416"/>
    <n v="5.258133953529712"/>
    <n v="1"/>
    <n v="366909.299999999"/>
    <n v="9707012.5"/>
    <m/>
    <s v="70├ 80"/>
    <s v="TORA"/>
    <m/>
  </r>
  <r>
    <x v="0"/>
    <n v="65"/>
    <n v="2224"/>
    <x v="39"/>
    <x v="39"/>
    <n v="372"/>
    <x v="152"/>
    <n v="20"/>
    <n v="1.1012248822414421"/>
    <n v="15.417148351380188"/>
    <n v="1"/>
    <n v="366895"/>
    <n v="9707011.9000000004"/>
    <m/>
    <s v="110├ 120"/>
    <s v="TORA"/>
    <m/>
  </r>
  <r>
    <x v="0"/>
    <n v="65"/>
    <n v="2225"/>
    <x v="4"/>
    <x v="4"/>
    <n v="173"/>
    <x v="100"/>
    <n v="20"/>
    <n v="0.23816741458986682"/>
    <n v="3.3343438042581353"/>
    <n v="3"/>
    <n v="366888.9"/>
    <n v="9707003.9000000004"/>
    <m/>
    <s v="50├ 60"/>
    <s v="TORA"/>
    <m/>
  </r>
  <r>
    <x v="0"/>
    <n v="65"/>
    <n v="2226"/>
    <x v="63"/>
    <x v="63"/>
    <n v="171"/>
    <x v="141"/>
    <n v="21"/>
    <n v="0.2326924845475056"/>
    <n v="3.4205795228483322"/>
    <n v="1"/>
    <n v="366888.299999999"/>
    <n v="9707003.0999999903"/>
    <m/>
    <s v="50├ 60"/>
    <s v="TORA"/>
    <m/>
  </r>
  <r>
    <x v="0"/>
    <n v="65"/>
    <n v="2227"/>
    <x v="5"/>
    <x v="5"/>
    <n v="180"/>
    <x v="22"/>
    <n v="18"/>
    <n v="0.25783100780887047"/>
    <n v="3.2486706983917677"/>
    <n v="1"/>
    <n v="366880.5"/>
    <n v="9706997.9000000004"/>
    <m/>
    <s v="50├ 60"/>
    <s v="TORA"/>
    <m/>
  </r>
  <r>
    <x v="0"/>
    <n v="65"/>
    <n v="2228"/>
    <x v="0"/>
    <x v="0"/>
    <n v="176"/>
    <x v="124"/>
    <n v="17"/>
    <n v="0.24649917586072753"/>
    <n v="2.9333401927426572"/>
    <n v="1"/>
    <n v="366868.4"/>
    <n v="9707010"/>
    <m/>
    <s v="50├ 60"/>
    <s v="TORA"/>
    <m/>
  </r>
  <r>
    <x v="0"/>
    <n v="65"/>
    <n v="2229"/>
    <x v="15"/>
    <x v="15"/>
    <n v="179"/>
    <x v="150"/>
    <n v="21"/>
    <n v="0.25497417658037091"/>
    <n v="3.7481203957314522"/>
    <n v="1"/>
    <n v="366865.5"/>
    <n v="9707011.1999999899"/>
    <m/>
    <s v="50├ 60"/>
    <s v="TORA"/>
    <m/>
  </r>
  <r>
    <x v="0"/>
    <n v="65"/>
    <n v="2230"/>
    <x v="65"/>
    <x v="65"/>
    <n v="300"/>
    <x v="9"/>
    <n v="22"/>
    <n v="0.7161972439135289"/>
    <n v="11.029437556268345"/>
    <n v="2"/>
    <n v="366890.59999999899"/>
    <n v="9707046.6999999899"/>
    <m/>
    <s v="90├ 100"/>
    <s v="TORA"/>
    <m/>
  </r>
  <r>
    <x v="0"/>
    <n v="65"/>
    <n v="2231"/>
    <x v="19"/>
    <x v="19"/>
    <n v="192"/>
    <x v="55"/>
    <n v="16"/>
    <n v="0.29335439110698147"/>
    <n v="3.2855691803981921"/>
    <n v="1"/>
    <n v="366889.2"/>
    <n v="9707043.8000000007"/>
    <m/>
    <s v="60├ 70"/>
    <s v="TORA"/>
    <m/>
  </r>
  <r>
    <x v="0"/>
    <n v="65"/>
    <n v="2232"/>
    <x v="5"/>
    <x v="5"/>
    <n v="190"/>
    <x v="41"/>
    <n v="18"/>
    <n v="0.28727467228087106"/>
    <n v="3.6196608707389748"/>
    <n v="1"/>
    <n v="366879.9"/>
    <n v="9707041.4000000004"/>
    <m/>
    <s v="60├ 70"/>
    <s v="TORA"/>
    <m/>
  </r>
  <r>
    <x v="0"/>
    <n v="65"/>
    <n v="2233"/>
    <x v="19"/>
    <x v="19"/>
    <n v="151"/>
    <x v="190"/>
    <n v="17"/>
    <n v="0.18144459287191525"/>
    <n v="2.1591906551757911"/>
    <n v="1"/>
    <n v="366868.799999999"/>
    <n v="9707035.1999999899"/>
    <m/>
    <s v="40├ 50"/>
    <s v="TORETE"/>
    <m/>
  </r>
  <r>
    <x v="0"/>
    <n v="65"/>
    <n v="2234"/>
    <x v="30"/>
    <x v="30"/>
    <n v="160"/>
    <x v="1"/>
    <n v="16"/>
    <n v="0.20371832715762608"/>
    <n v="2.2816452641654119"/>
    <n v="1"/>
    <n v="366851.7"/>
    <n v="9707070.4000000004"/>
    <m/>
    <s v="50├ 60"/>
    <s v="TORA"/>
    <m/>
  </r>
  <r>
    <x v="0"/>
    <n v="65"/>
    <n v="2235"/>
    <x v="42"/>
    <x v="42"/>
    <n v="240"/>
    <x v="71"/>
    <n v="19"/>
    <n v="0.45836623610465865"/>
    <n v="6.0962709401919595"/>
    <n v="1"/>
    <n v="366853"/>
    <n v="9707072"/>
    <m/>
    <s v="70├ 80"/>
    <s v="TORA"/>
    <m/>
  </r>
  <r>
    <x v="0"/>
    <n v="65"/>
    <n v="2236"/>
    <x v="5"/>
    <x v="5"/>
    <n v="218"/>
    <x v="206"/>
    <n v="18"/>
    <n v="0.37818397577496166"/>
    <n v="4.7651180947645164"/>
    <n v="1"/>
    <n v="366828.59999999899"/>
    <n v="9707097.6999999899"/>
    <m/>
    <s v="60├ 70"/>
    <s v="TORA"/>
    <m/>
  </r>
  <r>
    <x v="0"/>
    <n v="65"/>
    <n v="2237"/>
    <x v="14"/>
    <x v="14"/>
    <n v="200"/>
    <x v="14"/>
    <n v="20"/>
    <n v="0.31830988618379064"/>
    <n v="4.4563384065730682"/>
    <n v="1"/>
    <n v="366802.09999999899"/>
    <n v="9707087.6999999899"/>
    <m/>
    <s v="60├ 70"/>
    <s v="TORA"/>
    <m/>
  </r>
  <r>
    <x v="0"/>
    <n v="65"/>
    <n v="2238"/>
    <x v="19"/>
    <x v="19"/>
    <n v="361"/>
    <x v="254"/>
    <n v="20"/>
    <n v="1.0370615669339447"/>
    <n v="14.518861937075224"/>
    <n v="1"/>
    <n v="366756.09999999899"/>
    <n v="9707109.8000000007"/>
    <m/>
    <s v="110├ 120"/>
    <s v="TORA"/>
    <m/>
  </r>
  <r>
    <x v="0"/>
    <n v="65"/>
    <n v="2239"/>
    <x v="19"/>
    <x v="19"/>
    <n v="313"/>
    <x v="23"/>
    <n v="18"/>
    <n v="0.7796125309884947"/>
    <n v="9.8231178904550323"/>
    <n v="1"/>
    <n v="366776.799999999"/>
    <n v="9707137"/>
    <m/>
    <s v="90├ 100"/>
    <s v="TORA"/>
    <m/>
  </r>
  <r>
    <x v="0"/>
    <n v="65"/>
    <n v="2240"/>
    <x v="46"/>
    <x v="46"/>
    <n v="300"/>
    <x v="9"/>
    <n v="20"/>
    <n v="0.7161972439135289"/>
    <n v="10.026761414789403"/>
    <n v="1"/>
    <n v="366779.2"/>
    <n v="9707141.5999999903"/>
    <m/>
    <s v="90├ 100"/>
    <s v="TORA"/>
    <m/>
  </r>
  <r>
    <x v="0"/>
    <n v="65"/>
    <n v="2241"/>
    <x v="5"/>
    <x v="5"/>
    <n v="160"/>
    <x v="1"/>
    <n v="12"/>
    <n v="0.20371832715762608"/>
    <n v="1.711233948124059"/>
    <n v="1"/>
    <n v="366772.4"/>
    <n v="9707147.5999999903"/>
    <m/>
    <s v="50├ 60"/>
    <s v="TORA"/>
    <m/>
  </r>
  <r>
    <x v="0"/>
    <n v="65"/>
    <n v="2242"/>
    <x v="47"/>
    <x v="47"/>
    <n v="241"/>
    <x v="47"/>
    <n v="22"/>
    <n v="0.4621939124860186"/>
    <n v="7.1177862522846862"/>
    <n v="1"/>
    <n v="366752.4"/>
    <n v="9707126.5"/>
    <m/>
    <s v="70├ 80"/>
    <s v="TORA"/>
    <m/>
  </r>
  <r>
    <x v="0"/>
    <n v="65"/>
    <n v="2243"/>
    <x v="73"/>
    <x v="73"/>
    <n v="246"/>
    <x v="59"/>
    <n v="18"/>
    <n v="0.48157102680745695"/>
    <n v="6.0677949377739573"/>
    <n v="1"/>
    <n v="366727.9"/>
    <n v="9707147"/>
    <m/>
    <s v="70├ 80"/>
    <s v="TORA"/>
    <m/>
  </r>
  <r>
    <x v="0"/>
    <n v="65"/>
    <n v="2244"/>
    <x v="14"/>
    <x v="14"/>
    <n v="309"/>
    <x v="176"/>
    <n v="20"/>
    <n v="0.75981365606786289"/>
    <n v="10.637391184950079"/>
    <n v="1"/>
    <n v="366719.799999999"/>
    <n v="9707144.6999999899"/>
    <m/>
    <s v="90├ 100"/>
    <s v="TORA"/>
    <m/>
  </r>
  <r>
    <x v="0"/>
    <n v="65"/>
    <n v="2245"/>
    <x v="17"/>
    <x v="17"/>
    <n v="210"/>
    <x v="87"/>
    <n v="21"/>
    <n v="0.35093664951762915"/>
    <n v="5.1587687479091482"/>
    <n v="1"/>
    <n v="366712.5"/>
    <n v="9707149.9000000004"/>
    <m/>
    <s v="60├ 70"/>
    <s v="TORA"/>
    <m/>
  </r>
  <r>
    <x v="0"/>
    <n v="65"/>
    <n v="2246"/>
    <x v="15"/>
    <x v="15"/>
    <n v="170"/>
    <x v="12"/>
    <n v="22"/>
    <n v="0.2299788927677888"/>
    <n v="3.5416749486239474"/>
    <n v="1"/>
    <n v="366722"/>
    <n v="9707180.3000000007"/>
    <m/>
    <s v="50├ 60"/>
    <s v="TORA"/>
    <m/>
  </r>
  <r>
    <x v="0"/>
    <n v="65"/>
    <n v="2247"/>
    <x v="64"/>
    <x v="64"/>
    <n v="500"/>
    <x v="194"/>
    <n v="23"/>
    <n v="1.9894367886486919"/>
    <n v="32.029932297243938"/>
    <n v="1"/>
    <n v="366715.09999999899"/>
    <n v="9707187.8000000007"/>
    <m/>
    <s v="150├ 160"/>
    <s v="TORA"/>
    <m/>
  </r>
  <r>
    <x v="0"/>
    <n v="65"/>
    <n v="2248"/>
    <x v="63"/>
    <x v="63"/>
    <n v="190"/>
    <x v="41"/>
    <n v="21"/>
    <n v="0.28727467228087106"/>
    <n v="4.2229376825288041"/>
    <n v="1"/>
    <n v="366708.5"/>
    <n v="9707192.3000000007"/>
    <m/>
    <s v="60├ 70"/>
    <s v="TORA"/>
    <m/>
  </r>
  <r>
    <x v="0"/>
    <n v="65"/>
    <n v="2249"/>
    <x v="19"/>
    <x v="19"/>
    <n v="203"/>
    <x v="56"/>
    <n v="20"/>
    <n v="0.32793080249369577"/>
    <n v="4.5910312349117408"/>
    <n v="1"/>
    <n v="366687.5"/>
    <n v="9707196.1999999899"/>
    <m/>
    <s v="60├ 70"/>
    <s v="TORA"/>
    <m/>
  </r>
  <r>
    <x v="0"/>
    <n v="65"/>
    <n v="2250"/>
    <x v="10"/>
    <x v="10"/>
    <n v="225"/>
    <x v="16"/>
    <n v="24"/>
    <n v="0.4028609497013601"/>
    <n v="6.768063954982849"/>
    <n v="1"/>
    <n v="366684.5"/>
    <n v="9707198.9000000004"/>
    <m/>
    <s v="70├ 80"/>
    <s v="TORA"/>
    <m/>
  </r>
  <r>
    <x v="0"/>
    <n v="65"/>
    <n v="2251"/>
    <x v="19"/>
    <x v="19"/>
    <n v="401"/>
    <x v="295"/>
    <n v="18"/>
    <n v="1.2796137002059931"/>
    <n v="16.123132622595509"/>
    <n v="1"/>
    <n v="366649.2"/>
    <n v="9707216.8000000007"/>
    <m/>
    <s v="120├ 130"/>
    <s v="TORA"/>
    <m/>
  </r>
  <r>
    <x v="0"/>
    <n v="65"/>
    <n v="2252"/>
    <x v="64"/>
    <x v="64"/>
    <n v="440"/>
    <x v="98"/>
    <n v="21"/>
    <n v="1.5406198491295464"/>
    <n v="22.64711178220433"/>
    <n v="1"/>
    <n v="366639.799999999"/>
    <n v="9707214.4000000004"/>
    <m/>
    <s v="140├ 150"/>
    <s v="TORA"/>
    <m/>
  </r>
  <r>
    <x v="0"/>
    <n v="65"/>
    <n v="2253"/>
    <x v="39"/>
    <x v="39"/>
    <n v="500"/>
    <x v="194"/>
    <n v="22"/>
    <n v="1.9894367886486919"/>
    <n v="30.637326545189854"/>
    <n v="1"/>
    <n v="366457.4"/>
    <n v="9707377.8000000007"/>
    <m/>
    <s v="150├ 160"/>
    <s v="TORA"/>
    <m/>
  </r>
  <r>
    <x v="0"/>
    <n v="65"/>
    <n v="2254"/>
    <x v="39"/>
    <x v="39"/>
    <n v="493"/>
    <x v="278"/>
    <n v="22"/>
    <n v="1.9341224881771035"/>
    <n v="29.785486317927393"/>
    <n v="1"/>
    <n v="366474.2"/>
    <n v="9707399.0999999903"/>
    <m/>
    <s v="150├ 160"/>
    <s v="TORA"/>
    <m/>
  </r>
  <r>
    <x v="0"/>
    <n v="65"/>
    <n v="2255"/>
    <x v="19"/>
    <x v="19"/>
    <n v="241"/>
    <x v="47"/>
    <n v="19"/>
    <n v="0.4621939124860186"/>
    <n v="6.1471790360640464"/>
    <n v="1"/>
    <n v="366480.299999999"/>
    <n v="9707407.0999999903"/>
    <m/>
    <s v="70├ 80"/>
    <s v="TORA"/>
    <m/>
  </r>
  <r>
    <x v="0"/>
    <n v="65"/>
    <n v="2256"/>
    <x v="17"/>
    <x v="17"/>
    <n v="249"/>
    <x v="82"/>
    <n v="21"/>
    <n v="0.49338828133203017"/>
    <n v="7.2528077355808431"/>
    <n v="1"/>
    <n v="366485.799999999"/>
    <n v="9707414.3000000007"/>
    <m/>
    <s v="70├ 80"/>
    <s v="TORA"/>
    <m/>
  </r>
  <r>
    <x v="0"/>
    <n v="65"/>
    <n v="2257"/>
    <x v="2"/>
    <x v="2"/>
    <n v="190"/>
    <x v="41"/>
    <n v="21"/>
    <n v="0.28727467228087106"/>
    <n v="4.2229376825288041"/>
    <n v="1"/>
    <n v="366421.7"/>
    <n v="9707409.9000000004"/>
    <m/>
    <s v="60├ 70"/>
    <s v="TORA"/>
    <m/>
  </r>
  <r>
    <x v="0"/>
    <n v="65"/>
    <n v="2258"/>
    <x v="19"/>
    <x v="19"/>
    <n v="398"/>
    <x v="257"/>
    <n v="20"/>
    <n v="1.2605389802764293"/>
    <n v="17.64754572387001"/>
    <n v="1"/>
    <n v="366415.799999999"/>
    <n v="9707421.5"/>
    <m/>
    <s v="120├ 130"/>
    <s v="TORA"/>
    <m/>
  </r>
  <r>
    <x v="0"/>
    <n v="65"/>
    <n v="2259"/>
    <x v="10"/>
    <x v="10"/>
    <n v="372"/>
    <x v="152"/>
    <n v="25"/>
    <n v="1.1012248822414421"/>
    <n v="19.271435439225236"/>
    <n v="1"/>
    <n v="366387.09999999899"/>
    <n v="9707449.6999999899"/>
    <m/>
    <s v="110├ 120"/>
    <s v="TORA"/>
    <m/>
  </r>
  <r>
    <x v="0"/>
    <n v="65"/>
    <n v="2260"/>
    <x v="47"/>
    <x v="47"/>
    <n v="240"/>
    <x v="71"/>
    <n v="20"/>
    <n v="0.45836623610465865"/>
    <n v="6.4171273054652209"/>
    <n v="2"/>
    <n v="366386.299999999"/>
    <n v="9707450.4000000004"/>
    <m/>
    <s v="70├ 80"/>
    <s v="TORA"/>
    <m/>
  </r>
  <r>
    <x v="0"/>
    <n v="65"/>
    <n v="2261"/>
    <x v="39"/>
    <x v="39"/>
    <n v="600"/>
    <x v="192"/>
    <n v="23"/>
    <n v="2.8647889756541156"/>
    <n v="46.123102508031259"/>
    <n v="1"/>
    <n v="366308.799999999"/>
    <n v="9707514"/>
    <m/>
    <s v="190├┤200"/>
    <s v="TORA"/>
    <m/>
  </r>
  <r>
    <x v="0"/>
    <n v="65"/>
    <n v="2262"/>
    <x v="21"/>
    <x v="21"/>
    <n v="127"/>
    <x v="34"/>
    <n v="18"/>
    <n v="0.12835050385645899"/>
    <n v="1.6172163485913831"/>
    <n v="2"/>
    <n v="366163.7"/>
    <n v="9707652.5999999903"/>
    <m/>
    <s v="40├ 50"/>
    <s v="TORETE"/>
    <m/>
  </r>
  <r>
    <x v="0"/>
    <n v="65"/>
    <n v="2263"/>
    <x v="36"/>
    <x v="36"/>
    <n v="140"/>
    <x v="36"/>
    <n v="20"/>
    <n v="0.15597184423005742"/>
    <n v="2.1836058192208037"/>
    <n v="1"/>
    <n v="366162.5"/>
    <n v="9707651"/>
    <m/>
    <s v="40├ 50"/>
    <s v="TORETE"/>
    <m/>
  </r>
  <r>
    <x v="0"/>
    <n v="65"/>
    <n v="2264"/>
    <x v="3"/>
    <x v="3"/>
    <n v="178"/>
    <x v="170"/>
    <n v="17"/>
    <n v="0.2521332608461806"/>
    <n v="3.0003858040695492"/>
    <n v="1"/>
    <n v="366117.59999999899"/>
    <n v="9707691"/>
    <m/>
    <s v="50├ 60"/>
    <s v="TORA"/>
    <m/>
  </r>
  <r>
    <x v="0"/>
    <n v="65"/>
    <n v="2265"/>
    <x v="3"/>
    <x v="3"/>
    <n v="140"/>
    <x v="36"/>
    <n v="16"/>
    <n v="0.15597184423005742"/>
    <n v="1.7468846553766431"/>
    <n v="3"/>
    <n v="366105.7"/>
    <n v="9707700.0999999903"/>
    <m/>
    <s v="40├ 50"/>
    <s v="TORETE"/>
    <m/>
  </r>
  <r>
    <x v="0"/>
    <n v="65"/>
    <n v="2266"/>
    <x v="3"/>
    <x v="3"/>
    <n v="191"/>
    <x v="52"/>
    <n v="14"/>
    <n v="0.29030657394677167"/>
    <n v="2.8450044246783621"/>
    <n v="2"/>
    <n v="366049.59999999899"/>
    <n v="9707750"/>
    <m/>
    <s v="60├ 70"/>
    <s v="TORA"/>
    <m/>
  </r>
  <r>
    <x v="0"/>
    <n v="65"/>
    <n v="2267"/>
    <x v="5"/>
    <x v="5"/>
    <n v="193"/>
    <x v="60"/>
    <n v="15"/>
    <n v="0.29641812376150045"/>
    <n v="3.1123902994957544"/>
    <n v="1"/>
    <n v="365921.5"/>
    <n v="9707867.0999999903"/>
    <m/>
    <s v="60├ 70"/>
    <s v="TORA"/>
    <m/>
  </r>
  <r>
    <x v="0"/>
    <n v="65"/>
    <n v="2268"/>
    <x v="5"/>
    <x v="5"/>
    <n v="304"/>
    <x v="207"/>
    <n v="18"/>
    <n v="0.73542316103902994"/>
    <n v="9.2663318290917775"/>
    <n v="1"/>
    <n v="365924.4"/>
    <n v="9707872.5999999903"/>
    <m/>
    <s v="90├ 100"/>
    <s v="TORA"/>
    <m/>
  </r>
  <r>
    <x v="0"/>
    <n v="65"/>
    <n v="2269"/>
    <x v="19"/>
    <x v="19"/>
    <n v="195"/>
    <x v="253"/>
    <n v="15"/>
    <n v="0.30259333555346601"/>
    <n v="3.177230023311393"/>
    <n v="1"/>
    <n v="365918.59999999899"/>
    <n v="9707906.0999999903"/>
    <m/>
    <s v="60├ 70"/>
    <s v="TORA"/>
    <m/>
  </r>
  <r>
    <x v="0"/>
    <n v="65"/>
    <n v="2270"/>
    <x v="41"/>
    <x v="41"/>
    <n v="200"/>
    <x v="14"/>
    <n v="18"/>
    <n v="0.31830988618379064"/>
    <n v="4.0107045659157619"/>
    <n v="1"/>
    <n v="365917"/>
    <n v="9707908.9000000004"/>
    <m/>
    <s v="60├ 70"/>
    <s v="TORA"/>
    <m/>
  </r>
  <r>
    <x v="0"/>
    <n v="65"/>
    <n v="2271"/>
    <x v="34"/>
    <x v="34"/>
    <n v="203"/>
    <x v="56"/>
    <n v="18"/>
    <n v="0.32793080249369577"/>
    <n v="4.1319281114205664"/>
    <n v="1"/>
    <n v="365918.59999999899"/>
    <n v="9707906.0999999903"/>
    <m/>
    <s v="60├ 70"/>
    <s v="TORA"/>
    <m/>
  </r>
  <r>
    <x v="0"/>
    <n v="65"/>
    <n v="2272"/>
    <x v="22"/>
    <x v="22"/>
    <n v="250"/>
    <x v="46"/>
    <n v="24"/>
    <n v="0.49735919716217297"/>
    <n v="8.3556345123245066"/>
    <n v="1"/>
    <n v="365920.5"/>
    <n v="9707908.5"/>
    <m/>
    <s v="70├ 80"/>
    <s v="TORA"/>
    <m/>
  </r>
  <r>
    <x v="0"/>
    <n v="65"/>
    <n v="2273"/>
    <x v="23"/>
    <x v="23"/>
    <n v="181"/>
    <x v="94"/>
    <n v="18"/>
    <n v="0.26070375453167915"/>
    <n v="3.2848673070991574"/>
    <n v="1"/>
    <n v="365923.4"/>
    <n v="9707914"/>
    <m/>
    <s v="50├ 60"/>
    <s v="TORA"/>
    <m/>
  </r>
  <r>
    <x v="0"/>
    <n v="65"/>
    <n v="2274"/>
    <x v="64"/>
    <x v="64"/>
    <n v="286"/>
    <x v="30"/>
    <n v="20"/>
    <n v="0.65091188625723362"/>
    <n v="9.1127664076012707"/>
    <n v="1"/>
    <n v="365910.5"/>
    <n v="9707912"/>
    <m/>
    <s v="90├ 100"/>
    <s v="TORA"/>
    <m/>
  </r>
  <r>
    <x v="0"/>
    <n v="65"/>
    <n v="2275"/>
    <x v="15"/>
    <x v="15"/>
    <n v="203"/>
    <x v="56"/>
    <n v="21"/>
    <n v="0.32793080249369577"/>
    <n v="4.8205827966573276"/>
    <n v="1"/>
    <n v="365897.7"/>
    <n v="9707916.6999999899"/>
    <m/>
    <s v="60├ 70"/>
    <s v="TORA"/>
    <m/>
  </r>
  <r>
    <x v="0"/>
    <n v="65"/>
    <n v="2276"/>
    <x v="15"/>
    <x v="15"/>
    <n v="207"/>
    <x v="132"/>
    <n v="22"/>
    <n v="0.34098150782723119"/>
    <n v="5.2511152205393596"/>
    <n v="1"/>
    <n v="365877.4"/>
    <n v="9707942.6999999899"/>
    <m/>
    <s v="60├ 70"/>
    <s v="TORA"/>
    <m/>
  </r>
  <r>
    <x v="0"/>
    <n v="65"/>
    <n v="2277"/>
    <x v="34"/>
    <x v="34"/>
    <n v="196"/>
    <x v="84"/>
    <n v="20"/>
    <n v="0.30570481469091254"/>
    <n v="4.2798674056727748"/>
    <n v="1"/>
    <n v="365861.5"/>
    <n v="9707944.9000000004"/>
    <m/>
    <s v="60├ 70"/>
    <s v="TORA"/>
    <m/>
  </r>
  <r>
    <x v="0"/>
    <n v="65"/>
    <n v="2278"/>
    <x v="19"/>
    <x v="19"/>
    <n v="304"/>
    <x v="207"/>
    <n v="16"/>
    <n v="0.73542316103902994"/>
    <n v="8.2367394036371344"/>
    <n v="1"/>
    <n v="365856.59999999899"/>
    <n v="9707945.0999999903"/>
    <m/>
    <s v="90├ 100"/>
    <s v="TORA"/>
    <m/>
  </r>
  <r>
    <x v="0"/>
    <n v="65"/>
    <n v="2279"/>
    <x v="10"/>
    <x v="10"/>
    <n v="250"/>
    <x v="46"/>
    <n v="24"/>
    <n v="0.49735919716217297"/>
    <n v="8.3556345123245066"/>
    <n v="1"/>
    <n v="365855.59999999899"/>
    <n v="9707951.9000000004"/>
    <m/>
    <s v="70├ 80"/>
    <s v="TORA"/>
    <m/>
  </r>
  <r>
    <x v="0"/>
    <n v="65"/>
    <n v="2280"/>
    <x v="19"/>
    <x v="19"/>
    <n v="314"/>
    <x v="106"/>
    <n v="19"/>
    <n v="0.78460203845442589"/>
    <n v="10.435207111443862"/>
    <n v="1"/>
    <n v="365839.9"/>
    <n v="9707942.6999999899"/>
    <m/>
    <s v="90├ 100"/>
    <s v="TORA"/>
    <m/>
  </r>
  <r>
    <x v="0"/>
    <n v="66"/>
    <n v="2281"/>
    <x v="3"/>
    <x v="3"/>
    <n v="190"/>
    <x v="41"/>
    <n v="12"/>
    <n v="0.28727467228087106"/>
    <n v="2.4131072471593167"/>
    <n v="1"/>
    <n v="365845"/>
    <n v="9707870.8000000007"/>
    <m/>
    <s v="60├ 70"/>
    <s v="TORA"/>
    <m/>
  </r>
  <r>
    <x v="0"/>
    <n v="66"/>
    <n v="2282"/>
    <x v="3"/>
    <x v="3"/>
    <n v="157"/>
    <x v="166"/>
    <n v="12"/>
    <n v="0.19615050961360647"/>
    <n v="1.6476642807542943"/>
    <n v="1"/>
    <n v="365848"/>
    <n v="9707868.0999999903"/>
    <m/>
    <s v="40├ 50"/>
    <s v="TORETE"/>
    <m/>
  </r>
  <r>
    <x v="0"/>
    <n v="66"/>
    <n v="2283"/>
    <x v="32"/>
    <x v="32"/>
    <n v="182"/>
    <x v="97"/>
    <n v="20"/>
    <n v="0.26359241674879702"/>
    <n v="3.6902938344831582"/>
    <n v="2"/>
    <n v="365969"/>
    <n v="9707775"/>
    <m/>
    <s v="50├ 60"/>
    <s v="TORA"/>
    <m/>
  </r>
  <r>
    <x v="0"/>
    <n v="66"/>
    <n v="2284"/>
    <x v="32"/>
    <x v="32"/>
    <n v="169"/>
    <x v="146"/>
    <n v="16"/>
    <n v="0.22728121648238117"/>
    <n v="2.545549624602669"/>
    <n v="1"/>
    <n v="366039.299999999"/>
    <n v="9707714.4000000004"/>
    <m/>
    <s v="50├ 60"/>
    <s v="TORA"/>
    <m/>
  </r>
  <r>
    <x v="0"/>
    <n v="66"/>
    <n v="2285"/>
    <x v="3"/>
    <x v="3"/>
    <n v="175"/>
    <x v="13"/>
    <n v="12"/>
    <n v="0.24370600660946476"/>
    <n v="2.047130455519504"/>
    <n v="1"/>
    <n v="365945.299999999"/>
    <n v="9707814.5"/>
    <m/>
    <s v="50├ 60"/>
    <s v="TORA"/>
    <m/>
  </r>
  <r>
    <x v="0"/>
    <n v="66"/>
    <n v="2286"/>
    <x v="21"/>
    <x v="21"/>
    <n v="160"/>
    <x v="1"/>
    <n v="18"/>
    <n v="0.20371832715762608"/>
    <n v="2.5668509221860885"/>
    <n v="1"/>
    <n v="366096"/>
    <n v="9707660.1999999899"/>
    <m/>
    <s v="50├ 60"/>
    <s v="TORA"/>
    <m/>
  </r>
  <r>
    <x v="0"/>
    <n v="66"/>
    <n v="2287"/>
    <x v="40"/>
    <x v="40"/>
    <n v="210"/>
    <x v="87"/>
    <n v="12"/>
    <n v="0.35093664951762915"/>
    <n v="2.9478678559480849"/>
    <n v="2"/>
    <n v="366197.2"/>
    <n v="9707578.1999999899"/>
    <m/>
    <s v="60├ 70"/>
    <s v="TORA"/>
    <m/>
  </r>
  <r>
    <x v="0"/>
    <n v="66"/>
    <n v="2288"/>
    <x v="3"/>
    <x v="3"/>
    <n v="180"/>
    <x v="22"/>
    <n v="16"/>
    <n v="0.25783100780887047"/>
    <n v="2.887707287459349"/>
    <n v="1"/>
    <n v="366278"/>
    <n v="9707496.3000000007"/>
    <m/>
    <s v="50├ 60"/>
    <s v="TORA"/>
    <m/>
  </r>
  <r>
    <x v="0"/>
    <n v="66"/>
    <n v="2289"/>
    <x v="3"/>
    <x v="3"/>
    <n v="189"/>
    <x v="256"/>
    <n v="15"/>
    <n v="0.28425868610927968"/>
    <n v="2.9847162041474364"/>
    <n v="1"/>
    <n v="366301.5"/>
    <n v="9707502.5"/>
    <m/>
    <s v="60├ 70"/>
    <s v="TORA"/>
    <m/>
  </r>
  <r>
    <x v="0"/>
    <n v="66"/>
    <n v="2290"/>
    <x v="87"/>
    <x v="87"/>
    <n v="170"/>
    <x v="12"/>
    <n v="18"/>
    <n v="0.2299788927677888"/>
    <n v="2.8977340488741388"/>
    <n v="2"/>
    <n v="366351.799999999"/>
    <n v="9707456.4000000004"/>
    <m/>
    <s v="50├ 60"/>
    <s v="TORA"/>
    <m/>
  </r>
  <r>
    <x v="0"/>
    <n v="66"/>
    <n v="2291"/>
    <x v="23"/>
    <x v="23"/>
    <n v="149"/>
    <x v="167"/>
    <n v="16"/>
    <n v="0.17666994457915841"/>
    <n v="1.978703379286574"/>
    <n v="2"/>
    <n v="366355.4"/>
    <n v="9707454.5999999903"/>
    <m/>
    <s v="40├ 50"/>
    <s v="TORETE"/>
    <m/>
  </r>
  <r>
    <x v="0"/>
    <n v="66"/>
    <n v="2292"/>
    <x v="48"/>
    <x v="48"/>
    <n v="200"/>
    <x v="14"/>
    <n v="19"/>
    <n v="0.31830988618379064"/>
    <n v="4.233521486244415"/>
    <n v="2"/>
    <n v="366356.2"/>
    <n v="9707453.9000000004"/>
    <m/>
    <s v="60├ 70"/>
    <s v="TORA"/>
    <m/>
  </r>
  <r>
    <x v="0"/>
    <n v="66"/>
    <n v="2293"/>
    <x v="10"/>
    <x v="10"/>
    <n v="203"/>
    <x v="56"/>
    <n v="22"/>
    <n v="0.32793080249369577"/>
    <n v="5.0501343584029144"/>
    <n v="1"/>
    <n v="366391.09999999899"/>
    <n v="9707425.5999999903"/>
    <m/>
    <s v="60├ 70"/>
    <s v="TORA"/>
    <m/>
  </r>
  <r>
    <x v="0"/>
    <n v="66"/>
    <n v="2294"/>
    <x v="19"/>
    <x v="19"/>
    <n v="139"/>
    <x v="86"/>
    <n v="14"/>
    <n v="0.15375163277392548"/>
    <n v="1.5067660011844697"/>
    <n v="2"/>
    <n v="366456.59999999899"/>
    <n v="9707371.9000000004"/>
    <m/>
    <s v="40├ 50"/>
    <s v="TORETE"/>
    <m/>
  </r>
  <r>
    <x v="0"/>
    <n v="66"/>
    <n v="2295"/>
    <x v="30"/>
    <x v="30"/>
    <n v="303"/>
    <x v="223"/>
    <n v="20"/>
    <n v="0.73059280851619102"/>
    <n v="10.228299319226673"/>
    <n v="1"/>
    <n v="366462.09999999899"/>
    <n v="9707364.3000000007"/>
    <m/>
    <s v="90├ 100"/>
    <s v="TORA"/>
    <m/>
  </r>
  <r>
    <x v="0"/>
    <n v="66"/>
    <n v="2296"/>
    <x v="82"/>
    <x v="82"/>
    <n v="140"/>
    <x v="36"/>
    <n v="19"/>
    <n v="0.15597184423005742"/>
    <n v="2.0744255282597632"/>
    <n v="1"/>
    <n v="366497.299999999"/>
    <n v="9707332.5999999903"/>
    <m/>
    <s v="40├ 50"/>
    <s v="TORETE"/>
    <m/>
  </r>
  <r>
    <x v="0"/>
    <n v="66"/>
    <n v="2297"/>
    <x v="19"/>
    <x v="19"/>
    <n v="151"/>
    <x v="190"/>
    <n v="17"/>
    <n v="0.18144459287191525"/>
    <n v="2.1591906551757911"/>
    <n v="1"/>
    <n v="366496.59999999899"/>
    <n v="9707325.0999999903"/>
    <m/>
    <s v="40├ 50"/>
    <s v="TORETE"/>
    <m/>
  </r>
  <r>
    <x v="0"/>
    <n v="66"/>
    <n v="2298"/>
    <x v="64"/>
    <x v="64"/>
    <n v="434"/>
    <x v="296"/>
    <n v="22"/>
    <n v="1.498889423050852"/>
    <n v="23.082897114983119"/>
    <n v="1"/>
    <n v="366479.4"/>
    <n v="9707296.0999999903"/>
    <m/>
    <s v="130├ 140"/>
    <s v="TORA"/>
    <m/>
  </r>
  <r>
    <x v="0"/>
    <n v="66"/>
    <n v="2299"/>
    <x v="54"/>
    <x v="54"/>
    <n v="170"/>
    <x v="12"/>
    <n v="14"/>
    <n v="0.2299788927677888"/>
    <n v="2.2537931491243302"/>
    <n v="1"/>
    <n v="366531.5"/>
    <n v="9707304.9000000004"/>
    <m/>
    <s v="50├ 60"/>
    <s v="TORA"/>
    <m/>
  </r>
  <r>
    <x v="0"/>
    <n v="66"/>
    <n v="2300"/>
    <x v="18"/>
    <x v="18"/>
    <n v="142"/>
    <x v="19"/>
    <n v="13"/>
    <n v="0.16046001362524887"/>
    <n v="1.4601861239897647"/>
    <n v="3"/>
    <n v="366531.59999999899"/>
    <n v="9707303.4000000004"/>
    <m/>
    <s v="40├ 50"/>
    <s v="TORETE"/>
    <m/>
  </r>
  <r>
    <x v="0"/>
    <n v="66"/>
    <n v="2301"/>
    <x v="32"/>
    <x v="32"/>
    <n v="171"/>
    <x v="141"/>
    <n v="20"/>
    <n v="0.2326924845475056"/>
    <n v="3.2576947836650785"/>
    <n v="2"/>
    <n v="366544.299999999"/>
    <n v="9707291.3000000007"/>
    <m/>
    <s v="50├ 60"/>
    <s v="TORA"/>
    <m/>
  </r>
  <r>
    <x v="0"/>
    <n v="66"/>
    <n v="2302"/>
    <x v="3"/>
    <x v="3"/>
    <n v="173"/>
    <x v="100"/>
    <n v="13"/>
    <n v="0.23816741458986682"/>
    <n v="2.1673234727677877"/>
    <n v="2"/>
    <n v="366566.2"/>
    <n v="9707270.5999999903"/>
    <m/>
    <s v="50├ 60"/>
    <s v="TORA"/>
    <m/>
  </r>
  <r>
    <x v="0"/>
    <n v="66"/>
    <n v="2303"/>
    <x v="1"/>
    <x v="1"/>
    <n v="180"/>
    <x v="22"/>
    <n v="20"/>
    <n v="0.25783100780887047"/>
    <n v="3.6096341093241859"/>
    <n v="1"/>
    <n v="366551.299999999"/>
    <n v="9707232.1999999899"/>
    <m/>
    <s v="50├ 60"/>
    <s v="TORA"/>
    <m/>
  </r>
  <r>
    <x v="0"/>
    <n v="66"/>
    <n v="2304"/>
    <x v="1"/>
    <x v="1"/>
    <n v="129"/>
    <x v="297"/>
    <n v="17"/>
    <n v="0.13242487039961151"/>
    <n v="1.5758559577553768"/>
    <n v="2"/>
    <n v="366574"/>
    <n v="9707252.9000000004"/>
    <m/>
    <s v="40├ 50"/>
    <s v="TORETE"/>
    <m/>
  </r>
  <r>
    <x v="0"/>
    <n v="66"/>
    <n v="2305"/>
    <x v="15"/>
    <x v="15"/>
    <n v="125"/>
    <x v="2"/>
    <n v="17"/>
    <n v="0.12433979929054324"/>
    <n v="1.4796436115574645"/>
    <n v="1"/>
    <n v="366578.59999999899"/>
    <n v="9707255.5999999903"/>
    <m/>
    <s v="30├ 40"/>
    <s v="TORETE"/>
    <m/>
  </r>
  <r>
    <x v="0"/>
    <n v="66"/>
    <n v="2306"/>
    <x v="26"/>
    <x v="26"/>
    <n v="213"/>
    <x v="151"/>
    <n v="21"/>
    <n v="0.36103503065681003"/>
    <n v="5.3072149506551076"/>
    <n v="1"/>
    <n v="366585.5"/>
    <n v="9707254.8000000007"/>
    <m/>
    <s v="60├ 70"/>
    <s v="TORA"/>
    <m/>
  </r>
  <r>
    <x v="0"/>
    <n v="66"/>
    <n v="2307"/>
    <x v="5"/>
    <x v="5"/>
    <n v="199"/>
    <x v="229"/>
    <n v="17"/>
    <n v="0.31513474506910732"/>
    <n v="3.7501034663223769"/>
    <n v="2"/>
    <n v="366587.799999999"/>
    <n v="9707252.8000000007"/>
    <m/>
    <s v="60├ 70"/>
    <s v="TORA"/>
    <m/>
  </r>
  <r>
    <x v="0"/>
    <n v="66"/>
    <n v="2308"/>
    <x v="15"/>
    <x v="15"/>
    <n v="138"/>
    <x v="210"/>
    <n v="15"/>
    <n v="0.15154733681210272"/>
    <n v="1.5912470365270786"/>
    <n v="1"/>
    <n v="366583.9"/>
    <n v="9707242.8000000007"/>
    <m/>
    <s v="40├ 50"/>
    <s v="TORETE"/>
    <m/>
  </r>
  <r>
    <x v="0"/>
    <n v="66"/>
    <n v="2309"/>
    <x v="19"/>
    <x v="19"/>
    <n v="172"/>
    <x v="58"/>
    <n v="16"/>
    <n v="0.23542199182153159"/>
    <n v="2.6367263084011539"/>
    <n v="1"/>
    <n v="366585"/>
    <n v="9707231.8000000007"/>
    <m/>
    <s v="50├ 60"/>
    <s v="TORA"/>
    <m/>
  </r>
  <r>
    <x v="0"/>
    <n v="66"/>
    <n v="2310"/>
    <x v="27"/>
    <x v="27"/>
    <n v="190"/>
    <x v="41"/>
    <n v="20"/>
    <n v="0.28727467228087106"/>
    <n v="4.021845411932194"/>
    <n v="1"/>
    <n v="366587.7"/>
    <n v="9707225.4000000004"/>
    <m/>
    <s v="60├ 70"/>
    <s v="TORA"/>
    <m/>
  </r>
  <r>
    <x v="0"/>
    <n v="66"/>
    <n v="2311"/>
    <x v="26"/>
    <x v="26"/>
    <n v="205"/>
    <x v="162"/>
    <n v="21"/>
    <n v="0.33442432417184514"/>
    <n v="4.9160375653261239"/>
    <n v="1"/>
    <n v="366592.299999999"/>
    <n v="9707220"/>
    <m/>
    <s v="60├ 70"/>
    <s v="TORA"/>
    <m/>
  </r>
  <r>
    <x v="0"/>
    <n v="66"/>
    <n v="2312"/>
    <x v="49"/>
    <x v="49"/>
    <n v="202"/>
    <x v="28"/>
    <n v="17"/>
    <n v="0.3247079148960848"/>
    <n v="3.8640241872634093"/>
    <n v="1"/>
    <n v="366592.9"/>
    <n v="9707220.8000000007"/>
    <m/>
    <s v="60├ 70"/>
    <s v="TORA"/>
    <m/>
  </r>
  <r>
    <x v="0"/>
    <n v="66"/>
    <n v="2313"/>
    <x v="19"/>
    <x v="19"/>
    <n v="500"/>
    <x v="194"/>
    <n v="18"/>
    <n v="1.9894367886486919"/>
    <n v="25.066903536973516"/>
    <n v="1"/>
    <n v="366601.59999999899"/>
    <n v="9707223"/>
    <m/>
    <s v="150├ 160"/>
    <s v="TORA"/>
    <m/>
  </r>
  <r>
    <x v="0"/>
    <n v="66"/>
    <n v="2314"/>
    <x v="5"/>
    <x v="5"/>
    <n v="191"/>
    <x v="52"/>
    <n v="20"/>
    <n v="0.29030657394677167"/>
    <n v="4.0642920352548026"/>
    <n v="1"/>
    <n v="366614.299999999"/>
    <n v="9707226.4000000004"/>
    <m/>
    <s v="60├ 70"/>
    <s v="TORA"/>
    <m/>
  </r>
  <r>
    <x v="0"/>
    <n v="66"/>
    <n v="2315"/>
    <x v="27"/>
    <x v="27"/>
    <n v="134"/>
    <x v="178"/>
    <n v="14"/>
    <n v="0.14288930790790363"/>
    <n v="1.4003152174974556"/>
    <n v="2"/>
    <n v="366627.799999999"/>
    <n v="9707214.5"/>
    <m/>
    <s v="40├ 50"/>
    <s v="TORETE"/>
    <m/>
  </r>
  <r>
    <x v="0"/>
    <n v="66"/>
    <n v="2316"/>
    <x v="75"/>
    <x v="75"/>
    <n v="211"/>
    <x v="158"/>
    <n v="17"/>
    <n v="0.35428686106971363"/>
    <n v="4.2160136467295919"/>
    <n v="1"/>
    <n v="366654.09999999899"/>
    <n v="9707188.3000000007"/>
    <m/>
    <s v="60├ 70"/>
    <s v="TORA"/>
    <m/>
  </r>
  <r>
    <x v="0"/>
    <n v="66"/>
    <n v="2317"/>
    <x v="26"/>
    <x v="26"/>
    <n v="250"/>
    <x v="46"/>
    <n v="22"/>
    <n v="0.49735919716217297"/>
    <n v="7.6593316362974635"/>
    <n v="1"/>
    <n v="366675.09999999899"/>
    <n v="9707163.8000000007"/>
    <m/>
    <s v="70├ 80"/>
    <s v="TORA"/>
    <m/>
  </r>
  <r>
    <x v="0"/>
    <n v="66"/>
    <n v="2318"/>
    <x v="19"/>
    <x v="19"/>
    <n v="231"/>
    <x v="44"/>
    <n v="17"/>
    <n v="0.4246333459163314"/>
    <n v="5.0531368164043435"/>
    <n v="1"/>
    <n v="366706"/>
    <n v="9707135.0999999903"/>
    <m/>
    <s v="70├ 80"/>
    <s v="TORA"/>
    <m/>
  </r>
  <r>
    <x v="0"/>
    <n v="66"/>
    <n v="2319"/>
    <x v="23"/>
    <x v="23"/>
    <n v="405"/>
    <x v="298"/>
    <n v="18"/>
    <n v="1.3052694770324071"/>
    <n v="16.446395410608329"/>
    <n v="1"/>
    <n v="366716.299999999"/>
    <n v="9707135.3000000007"/>
    <m/>
    <s v="120├ 130"/>
    <s v="TORA"/>
    <m/>
  </r>
  <r>
    <x v="0"/>
    <n v="66"/>
    <n v="2320"/>
    <x v="62"/>
    <x v="62"/>
    <n v="162"/>
    <x v="42"/>
    <n v="15"/>
    <n v="0.20884311632518512"/>
    <n v="2.192852721414444"/>
    <n v="1"/>
    <n v="366737.5"/>
    <n v="9707113.6999999899"/>
    <m/>
    <s v="50├ 60"/>
    <s v="TORA"/>
    <m/>
  </r>
  <r>
    <x v="0"/>
    <n v="66"/>
    <n v="2321"/>
    <x v="5"/>
    <x v="5"/>
    <n v="180"/>
    <x v="22"/>
    <n v="16"/>
    <n v="0.25783100780887047"/>
    <n v="2.887707287459349"/>
    <n v="1"/>
    <n v="366742.59999999899"/>
    <n v="9707110.5"/>
    <m/>
    <s v="50├ 60"/>
    <s v="TORA"/>
    <m/>
  </r>
  <r>
    <x v="0"/>
    <n v="66"/>
    <n v="2322"/>
    <x v="26"/>
    <x v="26"/>
    <n v="233"/>
    <x v="81"/>
    <n v="23"/>
    <n v="0.43201813527579536"/>
    <n v="6.9554919779403042"/>
    <n v="1"/>
    <n v="366747.4"/>
    <n v="9707103.5999999903"/>
    <m/>
    <s v="70├ 80"/>
    <s v="TORA"/>
    <m/>
  </r>
  <r>
    <x v="0"/>
    <n v="66"/>
    <n v="2323"/>
    <x v="64"/>
    <x v="64"/>
    <n v="271"/>
    <x v="143"/>
    <n v="21"/>
    <n v="0.58442490878059439"/>
    <n v="8.5910461590747378"/>
    <n v="1"/>
    <n v="366751.09999999899"/>
    <n v="9707100.3000000007"/>
    <m/>
    <s v="80├ 90"/>
    <s v="TORA"/>
    <m/>
  </r>
  <r>
    <x v="0"/>
    <n v="66"/>
    <n v="2324"/>
    <x v="34"/>
    <x v="34"/>
    <n v="207"/>
    <x v="132"/>
    <n v="20"/>
    <n v="0.34098150782723119"/>
    <n v="4.7737411095812359"/>
    <n v="1"/>
    <n v="366784.5"/>
    <n v="9707067.4000000004"/>
    <m/>
    <s v="60├ 70"/>
    <s v="TORA"/>
    <m/>
  </r>
  <r>
    <x v="0"/>
    <n v="66"/>
    <n v="2325"/>
    <x v="56"/>
    <x v="56"/>
    <n v="198"/>
    <x v="177"/>
    <n v="23"/>
    <n v="0.3119755194487332"/>
    <n v="5.0228058631246046"/>
    <n v="1"/>
    <n v="366781.5"/>
    <n v="9707063.4000000004"/>
    <m/>
    <s v="60├ 70"/>
    <s v="TORA"/>
    <m/>
  </r>
  <r>
    <x v="0"/>
    <n v="66"/>
    <n v="2326"/>
    <x v="5"/>
    <x v="5"/>
    <n v="179"/>
    <x v="150"/>
    <n v="18"/>
    <n v="0.25497417658037091"/>
    <n v="3.2126746249126734"/>
    <n v="1"/>
    <n v="366777"/>
    <n v="9707061.0999999903"/>
    <m/>
    <s v="50├ 60"/>
    <s v="TORA"/>
    <m/>
  </r>
  <r>
    <x v="0"/>
    <n v="66"/>
    <n v="2327"/>
    <x v="39"/>
    <x v="39"/>
    <n v="363"/>
    <x v="271"/>
    <n v="25"/>
    <n v="1.0485843848137979"/>
    <n v="18.350226734241463"/>
    <n v="1"/>
    <n v="366849.7"/>
    <n v="9707011.9000000004"/>
    <m/>
    <s v="110├ 120"/>
    <s v="TORA"/>
    <m/>
  </r>
  <r>
    <x v="0"/>
    <n v="66"/>
    <n v="2328"/>
    <x v="1"/>
    <x v="1"/>
    <n v="182"/>
    <x v="97"/>
    <n v="16"/>
    <n v="0.26359241674879702"/>
    <n v="2.9522350675865265"/>
    <n v="1"/>
    <n v="366847.9"/>
    <n v="9707009.5999999903"/>
    <m/>
    <s v="50├ 60"/>
    <s v="TORA"/>
    <m/>
  </r>
  <r>
    <x v="0"/>
    <n v="66"/>
    <n v="2329"/>
    <x v="14"/>
    <x v="14"/>
    <n v="250"/>
    <x v="46"/>
    <n v="21"/>
    <n v="0.49735919716217297"/>
    <n v="7.3111801982839424"/>
    <n v="1"/>
    <n v="366856.9"/>
    <n v="9706993.5"/>
    <m/>
    <s v="70├ 80"/>
    <s v="TORA"/>
    <m/>
  </r>
  <r>
    <x v="0"/>
    <n v="66"/>
    <n v="2330"/>
    <x v="19"/>
    <x v="19"/>
    <n v="162"/>
    <x v="42"/>
    <n v="17"/>
    <n v="0.20884311632518512"/>
    <n v="2.4852330842697028"/>
    <n v="1"/>
    <n v="366859"/>
    <n v="9706992.9000000004"/>
    <m/>
    <s v="50├ 60"/>
    <s v="TORA"/>
    <m/>
  </r>
  <r>
    <x v="0"/>
    <n v="66"/>
    <n v="2331"/>
    <x v="32"/>
    <x v="32"/>
    <n v="170"/>
    <x v="12"/>
    <n v="18"/>
    <n v="0.2299788927677888"/>
    <n v="2.8977340488741388"/>
    <n v="1"/>
    <n v="366864.7"/>
    <n v="9706998.5999999903"/>
    <m/>
    <s v="50├ 60"/>
    <s v="TORA"/>
    <m/>
  </r>
  <r>
    <x v="0"/>
    <n v="66"/>
    <n v="2332"/>
    <x v="14"/>
    <x v="14"/>
    <n v="308"/>
    <x v="32"/>
    <n v="19"/>
    <n v="0.75490372607347789"/>
    <n v="10.040219556777256"/>
    <n v="1"/>
    <n v="366858.799999999"/>
    <n v="9706987.6999999899"/>
    <m/>
    <s v="90├ 100"/>
    <s v="TORA"/>
    <m/>
  </r>
  <r>
    <x v="0"/>
    <n v="66"/>
    <n v="2333"/>
    <x v="19"/>
    <x v="19"/>
    <n v="317"/>
    <x v="299"/>
    <n v="21"/>
    <n v="0.79966605381807354"/>
    <n v="11.75509099112568"/>
    <n v="1"/>
    <n v="366857.5"/>
    <n v="9706972.8000000007"/>
    <m/>
    <s v="100├ 110"/>
    <s v="TORA"/>
    <m/>
  </r>
  <r>
    <x v="0"/>
    <n v="66"/>
    <n v="2334"/>
    <x v="19"/>
    <x v="19"/>
    <n v="258"/>
    <x v="239"/>
    <n v="19"/>
    <n v="0.52969948159844604"/>
    <n v="7.0450031052593323"/>
    <n v="1"/>
    <n v="366872.2"/>
    <n v="9706992"/>
    <m/>
    <s v="80├ 90"/>
    <s v="TORA"/>
    <m/>
  </r>
  <r>
    <x v="0"/>
    <n v="67"/>
    <n v="2335"/>
    <x v="26"/>
    <x v="26"/>
    <n v="330"/>
    <x v="66"/>
    <n v="24"/>
    <n v="0.86659866513537021"/>
    <n v="14.558857574274219"/>
    <n v="1"/>
    <n v="366869.59999999899"/>
    <n v="9706931.1999999899"/>
    <m/>
    <s v="100├ 110"/>
    <s v="TORA"/>
    <m/>
  </r>
  <r>
    <x v="0"/>
    <n v="67"/>
    <n v="2336"/>
    <x v="39"/>
    <x v="39"/>
    <n v="422"/>
    <x v="242"/>
    <n v="24"/>
    <n v="1.4171474442788545"/>
    <n v="23.808077063884756"/>
    <n v="1"/>
    <n v="366831.7"/>
    <n v="9706917.9000000004"/>
    <m/>
    <s v="130├ 140"/>
    <s v="TORA"/>
    <m/>
  </r>
  <r>
    <x v="0"/>
    <n v="67"/>
    <n v="2337"/>
    <x v="19"/>
    <x v="19"/>
    <n v="160"/>
    <x v="1"/>
    <n v="12"/>
    <n v="0.20371832715762608"/>
    <n v="1.711233948124059"/>
    <n v="2"/>
    <n v="366823.299999999"/>
    <n v="9706934.8000000007"/>
    <m/>
    <s v="50├ 60"/>
    <s v="TORA"/>
    <m/>
  </r>
  <r>
    <x v="0"/>
    <n v="67"/>
    <n v="2338"/>
    <x v="3"/>
    <x v="3"/>
    <n v="200"/>
    <x v="14"/>
    <n v="16"/>
    <n v="0.31830988618379064"/>
    <n v="3.565070725258455"/>
    <n v="1"/>
    <n v="366812.59999999899"/>
    <n v="9706924.0999999903"/>
    <m/>
    <s v="60├ 70"/>
    <s v="TORA"/>
    <m/>
  </r>
  <r>
    <x v="0"/>
    <n v="67"/>
    <n v="2339"/>
    <x v="77"/>
    <x v="77"/>
    <n v="280"/>
    <x v="70"/>
    <n v="20"/>
    <n v="0.62388737692022966"/>
    <n v="8.7344232768832146"/>
    <n v="1"/>
    <n v="366791.7"/>
    <n v="9706978.9000000004"/>
    <m/>
    <s v="80├ 90"/>
    <s v="TORA"/>
    <m/>
  </r>
  <r>
    <x v="0"/>
    <n v="67"/>
    <n v="2340"/>
    <x v="19"/>
    <x v="19"/>
    <n v="393"/>
    <x v="186"/>
    <n v="15"/>
    <n v="1.229066090280007"/>
    <n v="12.905193947940074"/>
    <n v="1"/>
    <n v="366795.7"/>
    <n v="9706996.3000000007"/>
    <m/>
    <s v="120├ 130"/>
    <s v="TORA"/>
    <m/>
  </r>
  <r>
    <x v="0"/>
    <n v="67"/>
    <n v="2341"/>
    <x v="30"/>
    <x v="30"/>
    <n v="334"/>
    <x v="300"/>
    <n v="23"/>
    <n v="0.88773444157797399"/>
    <n v="14.29252450940538"/>
    <n v="1"/>
    <n v="366740.7"/>
    <n v="9706988"/>
    <m/>
    <s v="100├ 110"/>
    <s v="TORA"/>
    <m/>
  </r>
  <r>
    <x v="0"/>
    <n v="67"/>
    <n v="2342"/>
    <x v="77"/>
    <x v="77"/>
    <n v="200"/>
    <x v="14"/>
    <n v="18"/>
    <n v="0.31830988618379064"/>
    <n v="4.0107045659157619"/>
    <n v="2"/>
    <n v="366665.5"/>
    <n v="9707065.5999999903"/>
    <m/>
    <s v="60├ 70"/>
    <s v="TORA"/>
    <m/>
  </r>
  <r>
    <x v="0"/>
    <n v="67"/>
    <n v="2343"/>
    <x v="34"/>
    <x v="34"/>
    <n v="128"/>
    <x v="11"/>
    <n v="12"/>
    <n v="0.13037972938088066"/>
    <n v="1.0951897267993975"/>
    <n v="1"/>
    <n v="366658.7"/>
    <n v="9707064.9000000004"/>
    <m/>
    <s v="40├ 50"/>
    <s v="TORETE"/>
    <m/>
  </r>
  <r>
    <x v="0"/>
    <n v="67"/>
    <n v="2344"/>
    <x v="75"/>
    <x v="75"/>
    <n v="238"/>
    <x v="125"/>
    <n v="19"/>
    <n v="0.45075862982486603"/>
    <n v="5.9950897766707172"/>
    <n v="1"/>
    <n v="366656.799999999"/>
    <n v="9707062.5"/>
    <m/>
    <s v="70├ 80"/>
    <s v="TORA"/>
    <m/>
  </r>
  <r>
    <x v="0"/>
    <n v="67"/>
    <n v="2345"/>
    <x v="19"/>
    <x v="19"/>
    <n v="227"/>
    <x v="27"/>
    <n v="10"/>
    <n v="0.41005475312911377"/>
    <n v="2.8703832719037963"/>
    <n v="2"/>
    <n v="366658.2"/>
    <n v="9707077.4000000004"/>
    <m/>
    <s v="70├ 80"/>
    <s v="TORA"/>
    <m/>
  </r>
  <r>
    <x v="0"/>
    <n v="67"/>
    <n v="2346"/>
    <x v="19"/>
    <x v="19"/>
    <n v="243"/>
    <x v="105"/>
    <n v="15"/>
    <n v="0.46989701173166643"/>
    <n v="4.933918623182497"/>
    <n v="2"/>
    <n v="366664.2"/>
    <n v="9707093.5"/>
    <m/>
    <s v="70├ 80"/>
    <s v="TORA"/>
    <m/>
  </r>
  <r>
    <x v="0"/>
    <n v="67"/>
    <n v="2347"/>
    <x v="19"/>
    <x v="19"/>
    <n v="249"/>
    <x v="82"/>
    <n v="17"/>
    <n v="0.49338828133203017"/>
    <n v="5.871320547851159"/>
    <n v="1"/>
    <n v="366666.299999999"/>
    <n v="9707107.6999999899"/>
    <m/>
    <s v="70├ 80"/>
    <s v="TORA"/>
    <m/>
  </r>
  <r>
    <x v="0"/>
    <n v="67"/>
    <n v="2348"/>
    <x v="44"/>
    <x v="44"/>
    <n v="315"/>
    <x v="133"/>
    <n v="20"/>
    <n v="0.78960746141466576"/>
    <n v="11.054504459805321"/>
    <n v="1"/>
    <n v="366648.09999999899"/>
    <n v="9707133.3000000007"/>
    <m/>
    <s v="100├ 110"/>
    <s v="TORA"/>
    <m/>
  </r>
  <r>
    <x v="0"/>
    <n v="67"/>
    <n v="2349"/>
    <x v="39"/>
    <x v="39"/>
    <n v="395"/>
    <x v="246"/>
    <n v="23"/>
    <n v="1.2416074997956486"/>
    <n v="19.98988074670994"/>
    <n v="1"/>
    <n v="366635.9"/>
    <n v="9707117.3000000007"/>
    <m/>
    <s v="120├ 130"/>
    <s v="TORA"/>
    <m/>
  </r>
  <r>
    <x v="0"/>
    <n v="67"/>
    <n v="2350"/>
    <x v="19"/>
    <x v="19"/>
    <n v="251"/>
    <x v="91"/>
    <n v="14"/>
    <n v="0.50134602848662491"/>
    <n v="4.9131910791689242"/>
    <n v="1"/>
    <n v="366556.9"/>
    <n v="9707162.0999999903"/>
    <m/>
    <s v="70├ 80"/>
    <s v="TORA"/>
    <m/>
  </r>
  <r>
    <x v="0"/>
    <n v="67"/>
    <n v="2351"/>
    <x v="62"/>
    <x v="62"/>
    <n v="242"/>
    <x v="154"/>
    <n v="22"/>
    <n v="0.466037504361688"/>
    <n v="7.1769775671699945"/>
    <n v="2"/>
    <n v="366454.4"/>
    <n v="9707245.4000000004"/>
    <m/>
    <s v="70├ 80"/>
    <s v="TORA"/>
    <m/>
  </r>
  <r>
    <x v="0"/>
    <n v="67"/>
    <n v="2352"/>
    <x v="23"/>
    <x v="23"/>
    <n v="254"/>
    <x v="272"/>
    <n v="22"/>
    <n v="0.51340201542583597"/>
    <n v="7.9063910375578725"/>
    <n v="1"/>
    <n v="366475.299999999"/>
    <n v="9707277.4000000004"/>
    <m/>
    <s v="80├ 90"/>
    <s v="TORA"/>
    <m/>
  </r>
  <r>
    <x v="0"/>
    <n v="67"/>
    <n v="2353"/>
    <x v="10"/>
    <x v="10"/>
    <n v="290"/>
    <x v="90"/>
    <n v="24"/>
    <n v="0.6692465357014199"/>
    <n v="11.243341799783854"/>
    <n v="1"/>
    <n v="366776.5"/>
    <n v="9706972.3000000007"/>
    <m/>
    <s v="90├ 100"/>
    <s v="TORA"/>
    <m/>
  </r>
  <r>
    <x v="0"/>
    <n v="67"/>
    <n v="2354"/>
    <x v="3"/>
    <x v="3"/>
    <n v="186"/>
    <x v="24"/>
    <n v="14"/>
    <n v="0.27530622056036053"/>
    <n v="2.698000961491533"/>
    <n v="1"/>
    <n v="366030.4"/>
    <n v="9707641.9000000004"/>
    <m/>
    <s v="50├ 60"/>
    <s v="TORA"/>
    <m/>
  </r>
  <r>
    <x v="0"/>
    <n v="67"/>
    <n v="2355"/>
    <x v="6"/>
    <x v="6"/>
    <n v="253"/>
    <x v="80"/>
    <n v="14"/>
    <n v="0.50936743761845638"/>
    <n v="4.9918008886608725"/>
    <n v="1"/>
    <n v="365888.09999999899"/>
    <n v="9707790.4000000004"/>
    <m/>
    <s v="80├ 90"/>
    <s v="TORA"/>
    <m/>
  </r>
  <r>
    <x v="0"/>
    <n v="67"/>
    <n v="2356"/>
    <x v="21"/>
    <x v="21"/>
    <n v="160"/>
    <x v="1"/>
    <n v="13"/>
    <n v="0.20371832715762608"/>
    <n v="1.8538367771343973"/>
    <n v="1"/>
    <n v="365832.9"/>
    <n v="9707813.5999999903"/>
    <m/>
    <s v="50├ 60"/>
    <s v="TORA"/>
    <m/>
  </r>
  <r>
    <x v="0"/>
    <n v="67"/>
    <n v="2357"/>
    <x v="6"/>
    <x v="6"/>
    <n v="239"/>
    <x v="147"/>
    <n v="20"/>
    <n v="0.45455447521760761"/>
    <n v="6.3637626530465052"/>
    <n v="2"/>
    <n v="365769.2"/>
    <n v="9707870.1999999899"/>
    <m/>
    <s v="70├ 80"/>
    <s v="TORA"/>
    <m/>
  </r>
  <r>
    <x v="0"/>
    <n v="67"/>
    <n v="2358"/>
    <x v="64"/>
    <x v="64"/>
    <n v="615"/>
    <x v="222"/>
    <n v="24"/>
    <n v="3.0098189175466059"/>
    <n v="50.564957814782971"/>
    <n v="1"/>
    <n v="365783.59999999899"/>
    <n v="9707901.5"/>
    <m/>
    <s v="190├┤200"/>
    <s v="TORA"/>
    <m/>
  </r>
  <r>
    <x v="0"/>
    <n v="67"/>
    <n v="2359"/>
    <x v="19"/>
    <x v="19"/>
    <n v="274"/>
    <x v="290"/>
    <n v="16"/>
    <n v="0.59743582537835671"/>
    <n v="6.6912812442375946"/>
    <n v="1"/>
    <n v="365780.5"/>
    <n v="9707897.5"/>
    <m/>
    <s v="80├ 90"/>
    <s v="TORA"/>
    <m/>
  </r>
  <r>
    <x v="0"/>
    <n v="67"/>
    <n v="2360"/>
    <x v="64"/>
    <x v="64"/>
    <n v="368"/>
    <x v="244"/>
    <n v="23"/>
    <n v="1.0776699506638416"/>
    <n v="17.350486205687847"/>
    <n v="1"/>
    <n v="365761.2"/>
    <n v="9707896.6999999899"/>
    <m/>
    <s v="110├ 120"/>
    <s v="TORA"/>
    <m/>
  </r>
  <r>
    <x v="0"/>
    <n v="67"/>
    <n v="2361"/>
    <x v="5"/>
    <x v="5"/>
    <n v="390"/>
    <x v="130"/>
    <n v="18"/>
    <n v="1.2103733422138641"/>
    <n v="15.250704111894684"/>
    <n v="1"/>
    <n v="365769.2"/>
    <n v="9707905.5"/>
    <m/>
    <s v="120├ 130"/>
    <s v="TORA"/>
    <m/>
  </r>
  <r>
    <x v="0"/>
    <n v="68"/>
    <n v="2362"/>
    <x v="56"/>
    <x v="56"/>
    <n v="140"/>
    <x v="36"/>
    <n v="14"/>
    <n v="0.15597184423005742"/>
    <n v="1.5285240734545624"/>
    <n v="1"/>
    <n v="365730.299999999"/>
    <n v="9707887.8000000007"/>
    <m/>
    <s v="40├ 50"/>
    <s v="TORETE"/>
    <m/>
  </r>
  <r>
    <x v="0"/>
    <n v="68"/>
    <n v="2363"/>
    <x v="5"/>
    <x v="5"/>
    <n v="165"/>
    <x v="7"/>
    <n v="18"/>
    <n v="0.21664966628384255"/>
    <n v="2.729785795176416"/>
    <n v="1"/>
    <n v="365730.9"/>
    <n v="9707876.4000000004"/>
    <m/>
    <s v="50├ 60"/>
    <s v="TORA"/>
    <m/>
  </r>
  <r>
    <x v="0"/>
    <n v="68"/>
    <n v="2364"/>
    <x v="10"/>
    <x v="10"/>
    <n v="380"/>
    <x v="195"/>
    <n v="25"/>
    <n v="1.1490986891234842"/>
    <n v="20.109227059660974"/>
    <n v="1"/>
    <n v="365715.9"/>
    <n v="9707853.5"/>
    <m/>
    <s v="120├ 130"/>
    <s v="TORA"/>
    <m/>
  </r>
  <r>
    <x v="0"/>
    <n v="68"/>
    <n v="2365"/>
    <x v="30"/>
    <x v="30"/>
    <n v="163"/>
    <x v="237"/>
    <n v="16"/>
    <n v="0.21142938415042836"/>
    <n v="2.3680091024847973"/>
    <n v="1"/>
    <n v="365776.299999999"/>
    <n v="9707795.5"/>
    <m/>
    <s v="50├ 60"/>
    <s v="TORA"/>
    <m/>
  </r>
  <r>
    <x v="0"/>
    <n v="68"/>
    <n v="2366"/>
    <x v="24"/>
    <x v="24"/>
    <n v="180"/>
    <x v="22"/>
    <n v="16"/>
    <n v="0.25783100780887047"/>
    <n v="2.887707287459349"/>
    <n v="1"/>
    <n v="365799.5"/>
    <n v="9707803.5999999903"/>
    <m/>
    <s v="50├ 60"/>
    <s v="TORA"/>
    <m/>
  </r>
  <r>
    <x v="0"/>
    <n v="68"/>
    <n v="2367"/>
    <x v="26"/>
    <x v="26"/>
    <n v="196"/>
    <x v="84"/>
    <n v="17"/>
    <n v="0.30570481469091254"/>
    <n v="3.637887294821859"/>
    <n v="1"/>
    <n v="365840.5"/>
    <n v="9707766.1999999899"/>
    <m/>
    <s v="60├ 70"/>
    <s v="TORA"/>
    <m/>
  </r>
  <r>
    <x v="0"/>
    <n v="68"/>
    <n v="2368"/>
    <x v="33"/>
    <x v="33"/>
    <n v="127"/>
    <x v="34"/>
    <n v="13"/>
    <n v="0.12835050385645899"/>
    <n v="1.1679895850937767"/>
    <n v="1"/>
    <n v="365968.799999999"/>
    <n v="9707638.4000000004"/>
    <m/>
    <s v="40├ 50"/>
    <s v="TORETE"/>
    <m/>
  </r>
  <r>
    <x v="0"/>
    <n v="68"/>
    <n v="2369"/>
    <x v="30"/>
    <x v="30"/>
    <n v="370"/>
    <x v="43"/>
    <n v="20"/>
    <n v="1.0894155854640235"/>
    <n v="15.251818196496329"/>
    <n v="2"/>
    <n v="366207"/>
    <n v="9707456.4000000004"/>
    <m/>
    <s v="110├ 120"/>
    <s v="TORA"/>
    <m/>
  </r>
  <r>
    <x v="0"/>
    <n v="68"/>
    <n v="2370"/>
    <x v="61"/>
    <x v="61"/>
    <n v="200"/>
    <x v="14"/>
    <n v="16"/>
    <n v="0.31830988618379064"/>
    <n v="3.565070725258455"/>
    <n v="1"/>
    <n v="366238.2"/>
    <n v="9707406.5"/>
    <m/>
    <s v="60├ 70"/>
    <s v="TORA"/>
    <m/>
  </r>
  <r>
    <x v="0"/>
    <n v="68"/>
    <n v="2371"/>
    <x v="10"/>
    <x v="10"/>
    <n v="220"/>
    <x v="68"/>
    <n v="24"/>
    <n v="0.3851549622823866"/>
    <n v="6.4706033663440943"/>
    <n v="1"/>
    <n v="366294.9"/>
    <n v="9707343.8000000007"/>
    <m/>
    <s v="70├ 80"/>
    <s v="TORA"/>
    <m/>
  </r>
  <r>
    <x v="0"/>
    <n v="68"/>
    <n v="2372"/>
    <x v="34"/>
    <x v="34"/>
    <n v="208"/>
    <x v="113"/>
    <n v="16"/>
    <n v="0.34428397289638796"/>
    <n v="3.8559804964395448"/>
    <n v="1"/>
    <n v="366304.5"/>
    <n v="9707357"/>
    <m/>
    <s v="60├ 70"/>
    <s v="TORA"/>
    <m/>
  </r>
  <r>
    <x v="0"/>
    <n v="68"/>
    <n v="2373"/>
    <x v="15"/>
    <x v="15"/>
    <n v="163"/>
    <x v="237"/>
    <n v="15"/>
    <n v="0.21142938415042836"/>
    <n v="2.2200085335794979"/>
    <n v="1"/>
    <n v="366373.4"/>
    <n v="9707292.4000000004"/>
    <m/>
    <s v="50├ 60"/>
    <s v="TORA"/>
    <m/>
  </r>
  <r>
    <x v="0"/>
    <n v="68"/>
    <n v="2374"/>
    <x v="6"/>
    <x v="6"/>
    <n v="450"/>
    <x v="75"/>
    <n v="17"/>
    <n v="1.6114437988054404"/>
    <n v="19.17618120578474"/>
    <n v="1"/>
    <n v="366379.5"/>
    <n v="9707300.4000000004"/>
    <m/>
    <s v="140├ 150"/>
    <s v="TORA"/>
    <m/>
  </r>
  <r>
    <x v="0"/>
    <n v="68"/>
    <n v="2375"/>
    <x v="26"/>
    <x v="26"/>
    <n v="130"/>
    <x v="0"/>
    <n v="14"/>
    <n v="0.13448592691265157"/>
    <n v="1.3179620837439854"/>
    <n v="1"/>
    <n v="366391.09999999899"/>
    <n v="9707286"/>
    <m/>
    <s v="40├ 50"/>
    <s v="TORETE"/>
    <m/>
  </r>
  <r>
    <x v="0"/>
    <n v="68"/>
    <n v="2376"/>
    <x v="58"/>
    <x v="58"/>
    <n v="175"/>
    <x v="13"/>
    <n v="15"/>
    <n v="0.24370600660946476"/>
    <n v="2.5589130693993796"/>
    <n v="1"/>
    <n v="366397.09999999899"/>
    <n v="9707280.6999999899"/>
    <m/>
    <s v="50├ 60"/>
    <s v="TORA"/>
    <m/>
  </r>
  <r>
    <x v="0"/>
    <n v="68"/>
    <n v="2377"/>
    <x v="15"/>
    <x v="15"/>
    <n v="254"/>
    <x v="272"/>
    <n v="23"/>
    <n v="0.51340201542583597"/>
    <n v="8.2657724483559587"/>
    <n v="1"/>
    <n v="366402.7"/>
    <n v="9707279.8000000007"/>
    <m/>
    <s v="80├ 90"/>
    <s v="TORA"/>
    <m/>
  </r>
  <r>
    <x v="0"/>
    <n v="68"/>
    <n v="2378"/>
    <x v="2"/>
    <x v="2"/>
    <n v="356"/>
    <x v="287"/>
    <n v="22"/>
    <n v="1.0085330433847224"/>
    <n v="15.531408868124723"/>
    <n v="1"/>
    <n v="366402.7"/>
    <n v="9707235.5"/>
    <m/>
    <s v="110├ 120"/>
    <s v="TORA"/>
    <m/>
  </r>
  <r>
    <x v="0"/>
    <n v="68"/>
    <n v="2379"/>
    <x v="33"/>
    <x v="33"/>
    <n v="300"/>
    <x v="9"/>
    <n v="20"/>
    <n v="0.7161972439135289"/>
    <n v="10.026761414789403"/>
    <n v="1"/>
    <n v="366405"/>
    <n v="9707233.5"/>
    <m/>
    <s v="90├ 100"/>
    <s v="TORA"/>
    <m/>
  </r>
  <r>
    <x v="0"/>
    <n v="68"/>
    <n v="2380"/>
    <x v="26"/>
    <x v="26"/>
    <n v="287"/>
    <x v="78"/>
    <n v="23"/>
    <n v="0.65547167537681639"/>
    <n v="10.553093973566744"/>
    <n v="1"/>
    <n v="366411"/>
    <n v="9707234.8000000007"/>
    <m/>
    <s v="90├ 100"/>
    <s v="TORA"/>
    <m/>
  </r>
  <r>
    <x v="0"/>
    <n v="68"/>
    <n v="2381"/>
    <x v="19"/>
    <x v="19"/>
    <n v="300"/>
    <x v="9"/>
    <n v="17"/>
    <n v="0.7161972439135289"/>
    <n v="8.5227472025709936"/>
    <n v="1"/>
    <n v="366422.2"/>
    <n v="9707247.6999999899"/>
    <m/>
    <s v="90├ 100"/>
    <s v="TORA"/>
    <m/>
  </r>
  <r>
    <x v="0"/>
    <n v="68"/>
    <n v="2382"/>
    <x v="5"/>
    <x v="5"/>
    <n v="246"/>
    <x v="59"/>
    <n v="18"/>
    <n v="0.48157102680745695"/>
    <n v="6.0677949377739573"/>
    <n v="1"/>
    <n v="366425.7"/>
    <n v="9707224.4000000004"/>
    <m/>
    <s v="70├ 80"/>
    <s v="TORA"/>
    <m/>
  </r>
  <r>
    <x v="0"/>
    <n v="68"/>
    <n v="2383"/>
    <x v="2"/>
    <x v="2"/>
    <n v="307"/>
    <x v="226"/>
    <n v="22"/>
    <n v="0.75000971157340224"/>
    <n v="11.550149558230395"/>
    <n v="1"/>
    <n v="366427.59999999899"/>
    <n v="9707226.8000000007"/>
    <m/>
    <s v="90├ 100"/>
    <s v="TORA"/>
    <m/>
  </r>
  <r>
    <x v="0"/>
    <n v="68"/>
    <n v="2384"/>
    <x v="23"/>
    <x v="23"/>
    <n v="290"/>
    <x v="90"/>
    <n v="19"/>
    <n v="0.6692465357014199"/>
    <n v="8.900978924828884"/>
    <n v="1"/>
    <n v="366433"/>
    <n v="9707212.5999999903"/>
    <m/>
    <s v="90├ 100"/>
    <s v="TORA"/>
    <m/>
  </r>
  <r>
    <x v="0"/>
    <n v="68"/>
    <n v="2385"/>
    <x v="32"/>
    <x v="32"/>
    <n v="155"/>
    <x v="67"/>
    <n v="16"/>
    <n v="0.19118487538913922"/>
    <n v="2.1412706043583594"/>
    <n v="1"/>
    <n v="366455.59999999899"/>
    <n v="9707205.9000000004"/>
    <m/>
    <s v="40├ 50"/>
    <s v="TORETE"/>
    <m/>
  </r>
  <r>
    <x v="0"/>
    <n v="68"/>
    <n v="2386"/>
    <x v="19"/>
    <x v="19"/>
    <n v="130"/>
    <x v="0"/>
    <n v="10"/>
    <n v="0.13448592691265157"/>
    <n v="0.94140148838856097"/>
    <n v="1"/>
    <n v="366507.59999999899"/>
    <n v="9707142.3000000007"/>
    <m/>
    <s v="40├ 50"/>
    <s v="TORETE"/>
    <m/>
  </r>
  <r>
    <x v="0"/>
    <n v="68"/>
    <n v="2387"/>
    <x v="19"/>
    <x v="19"/>
    <n v="328"/>
    <x v="247"/>
    <n v="18"/>
    <n v="0.85612626987992357"/>
    <n v="10.787191000487036"/>
    <n v="1"/>
    <n v="366526.799999999"/>
    <n v="9707134.5999999903"/>
    <m/>
    <s v="100├ 110"/>
    <s v="TORA"/>
    <m/>
  </r>
  <r>
    <x v="0"/>
    <n v="68"/>
    <n v="2388"/>
    <x v="58"/>
    <x v="58"/>
    <n v="182"/>
    <x v="97"/>
    <n v="16"/>
    <n v="0.26359241674879702"/>
    <n v="2.9522350675865265"/>
    <n v="1"/>
    <n v="366534.799999999"/>
    <n v="9707145"/>
    <m/>
    <s v="50├ 60"/>
    <s v="TORA"/>
    <m/>
  </r>
  <r>
    <x v="0"/>
    <n v="68"/>
    <n v="2389"/>
    <x v="19"/>
    <x v="19"/>
    <n v="330"/>
    <x v="66"/>
    <n v="16"/>
    <n v="0.86659866513537021"/>
    <n v="9.7059050495161454"/>
    <n v="2"/>
    <n v="366528.5"/>
    <n v="9707153.1999999899"/>
    <m/>
    <s v="100├ 110"/>
    <s v="TORA"/>
    <m/>
  </r>
  <r>
    <x v="0"/>
    <n v="68"/>
    <n v="2390"/>
    <x v="62"/>
    <x v="62"/>
    <n v="287"/>
    <x v="78"/>
    <n v="23"/>
    <n v="0.65547167537681639"/>
    <n v="10.553093973566744"/>
    <n v="1"/>
    <n v="366546.59999999899"/>
    <n v="9707143.9000000004"/>
    <m/>
    <s v="90├ 100"/>
    <s v="TORA"/>
    <m/>
  </r>
  <r>
    <x v="0"/>
    <n v="68"/>
    <n v="2391"/>
    <x v="19"/>
    <x v="19"/>
    <n v="172"/>
    <x v="58"/>
    <n v="11"/>
    <n v="0.23542199182153159"/>
    <n v="1.8127493370257932"/>
    <n v="1"/>
    <n v="366557.5"/>
    <n v="9707145"/>
    <m/>
    <s v="50├ 60"/>
    <s v="TORA"/>
    <m/>
  </r>
  <r>
    <x v="0"/>
    <n v="68"/>
    <n v="2392"/>
    <x v="19"/>
    <x v="19"/>
    <n v="208"/>
    <x v="113"/>
    <n v="14"/>
    <n v="0.34428397289638796"/>
    <n v="3.373982934384602"/>
    <n v="2"/>
    <n v="366562.2"/>
    <n v="9707123.3000000007"/>
    <m/>
    <s v="60├ 70"/>
    <s v="TORA"/>
    <m/>
  </r>
  <r>
    <x v="0"/>
    <n v="68"/>
    <n v="2393"/>
    <x v="64"/>
    <x v="64"/>
    <n v="216"/>
    <x v="116"/>
    <n v="19"/>
    <n v="0.37127665124477338"/>
    <n v="4.9379794615554857"/>
    <n v="2"/>
    <n v="366561.799999999"/>
    <n v="9707098.1999999899"/>
    <m/>
    <s v="60├ 70"/>
    <s v="TORA"/>
    <m/>
  </r>
  <r>
    <x v="0"/>
    <n v="68"/>
    <n v="2394"/>
    <x v="22"/>
    <x v="22"/>
    <n v="380"/>
    <x v="195"/>
    <n v="24"/>
    <n v="1.1490986891234842"/>
    <n v="19.304857977274533"/>
    <n v="1"/>
    <n v="366571"/>
    <n v="9707088.6999999899"/>
    <m/>
    <s v="120├ 130"/>
    <s v="TORA"/>
    <m/>
  </r>
  <r>
    <x v="0"/>
    <n v="68"/>
    <n v="2395"/>
    <x v="26"/>
    <x v="26"/>
    <n v="210"/>
    <x v="87"/>
    <n v="22"/>
    <n v="0.35093664951762915"/>
    <n v="5.4044244025714887"/>
    <n v="1"/>
    <n v="366587.9"/>
    <n v="9707091.0999999903"/>
    <m/>
    <s v="60├ 70"/>
    <s v="TORA"/>
    <m/>
  </r>
  <r>
    <x v="0"/>
    <n v="68"/>
    <n v="2396"/>
    <x v="39"/>
    <x v="39"/>
    <n v="360"/>
    <x v="145"/>
    <n v="23"/>
    <n v="1.0313240312354819"/>
    <n v="16.604316902891259"/>
    <n v="1"/>
    <n v="366617.59999999899"/>
    <n v="9707088.8000000007"/>
    <m/>
    <s v="110├ 120"/>
    <s v="TORA"/>
    <m/>
  </r>
  <r>
    <x v="0"/>
    <n v="68"/>
    <n v="2397"/>
    <x v="17"/>
    <x v="17"/>
    <n v="148"/>
    <x v="128"/>
    <n v="20"/>
    <n v="0.17430649367424375"/>
    <n v="2.4402909114394125"/>
    <n v="1"/>
    <n v="366615.799999999"/>
    <n v="9707086.4000000004"/>
    <m/>
    <s v="40├ 50"/>
    <s v="TORETE"/>
    <m/>
  </r>
  <r>
    <x v="0"/>
    <n v="68"/>
    <n v="2398"/>
    <x v="63"/>
    <x v="63"/>
    <n v="222"/>
    <x v="6"/>
    <n v="20"/>
    <n v="0.39218961076704845"/>
    <n v="5.4906545507386779"/>
    <n v="1"/>
    <n v="366639.799999999"/>
    <n v="9707035.5999999903"/>
    <m/>
    <s v="70├ 80"/>
    <s v="TORA"/>
    <m/>
  </r>
  <r>
    <x v="0"/>
    <n v="68"/>
    <n v="2399"/>
    <x v="72"/>
    <x v="72"/>
    <n v="207"/>
    <x v="132"/>
    <n v="18"/>
    <n v="0.34098150782723119"/>
    <n v="4.296366998623113"/>
    <n v="1"/>
    <n v="366657.299999999"/>
    <n v="9707045.5"/>
    <m/>
    <s v="60├ 70"/>
    <s v="TORA"/>
    <m/>
  </r>
  <r>
    <x v="0"/>
    <n v="68"/>
    <n v="2400"/>
    <x v="5"/>
    <x v="5"/>
    <n v="200"/>
    <x v="14"/>
    <n v="12"/>
    <n v="0.31830988618379064"/>
    <n v="2.6738030439438414"/>
    <n v="2"/>
    <n v="366675.799999999"/>
    <n v="9707038.8000000007"/>
    <m/>
    <s v="60├ 70"/>
    <s v="TORA"/>
    <m/>
  </r>
  <r>
    <x v="0"/>
    <n v="68"/>
    <n v="2401"/>
    <x v="5"/>
    <x v="5"/>
    <n v="207"/>
    <x v="132"/>
    <n v="16"/>
    <n v="0.34098150782723119"/>
    <n v="3.8189928876649892"/>
    <n v="1"/>
    <n v="366668.799999999"/>
    <n v="9707032.5999999903"/>
    <m/>
    <s v="60├ 70"/>
    <s v="TORA"/>
    <m/>
  </r>
  <r>
    <x v="0"/>
    <n v="68"/>
    <n v="2402"/>
    <x v="26"/>
    <x v="26"/>
    <n v="186"/>
    <x v="24"/>
    <n v="17"/>
    <n v="0.27530622056036053"/>
    <n v="3.27614402466829"/>
    <n v="1"/>
    <n v="366660.7"/>
    <n v="9707010.3000000007"/>
    <m/>
    <s v="50├ 60"/>
    <s v="TORA"/>
    <m/>
  </r>
  <r>
    <x v="0"/>
    <n v="68"/>
    <n v="2403"/>
    <x v="62"/>
    <x v="62"/>
    <n v="140"/>
    <x v="36"/>
    <n v="14"/>
    <n v="0.15597184423005742"/>
    <n v="1.5285240734545624"/>
    <n v="1"/>
    <n v="366675.4"/>
    <n v="9706999.9000000004"/>
    <m/>
    <s v="40├ 50"/>
    <s v="TORETE"/>
    <m/>
  </r>
  <r>
    <x v="0"/>
    <n v="68"/>
    <n v="2404"/>
    <x v="19"/>
    <x v="19"/>
    <n v="173"/>
    <x v="100"/>
    <n v="13"/>
    <n v="0.23816741458986682"/>
    <n v="2.1673234727677877"/>
    <n v="1"/>
    <n v="366678.5"/>
    <n v="9707003.9000000004"/>
    <m/>
    <s v="50├ 60"/>
    <s v="TORA"/>
    <m/>
  </r>
  <r>
    <x v="0"/>
    <n v="68"/>
    <n v="2405"/>
    <x v="5"/>
    <x v="5"/>
    <n v="172"/>
    <x v="58"/>
    <n v="15"/>
    <n v="0.23542199182153159"/>
    <n v="2.4719309141260815"/>
    <n v="1"/>
    <n v="366690.299999999"/>
    <n v="9706973.3000000007"/>
    <m/>
    <s v="50├ 60"/>
    <s v="TORA"/>
    <m/>
  </r>
  <r>
    <x v="0"/>
    <n v="68"/>
    <n v="2406"/>
    <x v="5"/>
    <x v="5"/>
    <n v="223"/>
    <x v="248"/>
    <n v="17"/>
    <n v="0.39573080825084317"/>
    <n v="4.7091966181850333"/>
    <n v="1"/>
    <n v="366702.799999999"/>
    <n v="9706986.4000000004"/>
    <m/>
    <s v="70├ 80"/>
    <s v="TORA"/>
    <m/>
  </r>
  <r>
    <x v="0"/>
    <n v="68"/>
    <n v="2407"/>
    <x v="5"/>
    <x v="5"/>
    <n v="200"/>
    <x v="14"/>
    <n v="15"/>
    <n v="0.31830988618379064"/>
    <n v="3.3422538049298014"/>
    <n v="1"/>
    <n v="366706.7"/>
    <n v="9706958.6999999899"/>
    <m/>
    <s v="60├ 70"/>
    <s v="TORA"/>
    <m/>
  </r>
  <r>
    <x v="0"/>
    <n v="68"/>
    <n v="2408"/>
    <x v="5"/>
    <x v="5"/>
    <n v="328"/>
    <x v="247"/>
    <n v="18"/>
    <n v="0.85612626987992357"/>
    <n v="10.787191000487036"/>
    <n v="1"/>
    <n v="366714.59999999899"/>
    <n v="9706955.8000000007"/>
    <m/>
    <s v="100├ 110"/>
    <s v="TORA"/>
    <m/>
  </r>
  <r>
    <x v="0"/>
    <n v="68"/>
    <n v="2409"/>
    <x v="19"/>
    <x v="19"/>
    <n v="285"/>
    <x v="160"/>
    <n v="14"/>
    <n v="0.64636801263195998"/>
    <n v="6.3344065237932075"/>
    <n v="1"/>
    <n v="366738.09999999899"/>
    <n v="9706979.8000000007"/>
    <m/>
    <s v="90├ 100"/>
    <s v="TORA"/>
    <m/>
  </r>
  <r>
    <x v="0"/>
    <n v="68"/>
    <n v="2410"/>
    <x v="19"/>
    <x v="19"/>
    <n v="260"/>
    <x v="159"/>
    <n v="18"/>
    <n v="0.53794370765060628"/>
    <n v="6.7780907163976387"/>
    <n v="1"/>
    <n v="366765"/>
    <n v="9706953.3000000007"/>
    <m/>
    <s v="80├ 90"/>
    <s v="TORA"/>
    <m/>
  </r>
  <r>
    <x v="0"/>
    <n v="68"/>
    <n v="2411"/>
    <x v="5"/>
    <x v="5"/>
    <n v="138"/>
    <x v="210"/>
    <n v="13"/>
    <n v="0.15154733681210272"/>
    <n v="1.3790807649901347"/>
    <n v="1"/>
    <n v="366766.9"/>
    <n v="9706955.5999999903"/>
    <m/>
    <s v="40├ 50"/>
    <s v="TORETE"/>
    <m/>
  </r>
  <r>
    <x v="0"/>
    <n v="68"/>
    <n v="2412"/>
    <x v="77"/>
    <x v="77"/>
    <n v="189"/>
    <x v="256"/>
    <n v="16"/>
    <n v="0.28425868610927968"/>
    <n v="3.1836972844239324"/>
    <n v="1"/>
    <n v="366759.5"/>
    <n v="9706945.4000000004"/>
    <m/>
    <s v="60├ 70"/>
    <s v="TORA"/>
    <m/>
  </r>
  <r>
    <x v="0"/>
    <n v="68"/>
    <n v="2413"/>
    <x v="19"/>
    <x v="19"/>
    <n v="200"/>
    <x v="14"/>
    <n v="15"/>
    <n v="0.31830988618379064"/>
    <n v="3.3422538049298014"/>
    <n v="1"/>
    <n v="366818.9"/>
    <n v="9706909.5999999903"/>
    <m/>
    <s v="60├ 70"/>
    <s v="TORA"/>
    <m/>
  </r>
  <r>
    <x v="0"/>
    <n v="68"/>
    <n v="2414"/>
    <x v="19"/>
    <x v="19"/>
    <n v="410"/>
    <x v="119"/>
    <n v="22"/>
    <n v="1.3376972966873806"/>
    <n v="20.60053836898566"/>
    <n v="1"/>
    <n v="366804"/>
    <n v="9706888.4000000004"/>
    <m/>
    <s v="130├ 140"/>
    <s v="TORA"/>
    <m/>
  </r>
  <r>
    <x v="0"/>
    <n v="68"/>
    <n v="2415"/>
    <x v="14"/>
    <x v="14"/>
    <n v="239"/>
    <x v="147"/>
    <n v="20"/>
    <n v="0.45455447521760761"/>
    <n v="6.3637626530465052"/>
    <n v="1"/>
    <n v="366802.59999999899"/>
    <n v="9706873.5"/>
    <m/>
    <s v="70├ 80"/>
    <s v="TORA"/>
    <m/>
  </r>
  <r>
    <x v="0"/>
    <n v="69"/>
    <n v="2416"/>
    <x v="77"/>
    <x v="77"/>
    <n v="420"/>
    <x v="103"/>
    <n v="19"/>
    <n v="1.4037465980705166"/>
    <n v="18.669829754337869"/>
    <n v="2"/>
    <n v="366800.5"/>
    <n v="9706841"/>
    <m/>
    <s v="130├ 140"/>
    <s v="TORA"/>
    <m/>
  </r>
  <r>
    <x v="0"/>
    <n v="69"/>
    <n v="2417"/>
    <x v="19"/>
    <x v="19"/>
    <n v="322"/>
    <x v="77"/>
    <n v="17"/>
    <n v="0.82509105597700383"/>
    <n v="9.8185835661263443"/>
    <n v="1"/>
    <n v="366787"/>
    <n v="9706823.5"/>
    <m/>
    <s v="100├ 110"/>
    <s v="TORA"/>
    <m/>
  </r>
  <r>
    <x v="0"/>
    <n v="69"/>
    <n v="2418"/>
    <x v="34"/>
    <x v="34"/>
    <n v="295"/>
    <x v="109"/>
    <n v="13"/>
    <n v="0.69252294612860965"/>
    <n v="6.3019588097703467"/>
    <n v="2"/>
    <n v="366794.9"/>
    <n v="9706862.5"/>
    <m/>
    <s v="90├ 100"/>
    <s v="TORA"/>
    <m/>
  </r>
  <r>
    <x v="0"/>
    <n v="69"/>
    <n v="2419"/>
    <x v="1"/>
    <x v="1"/>
    <n v="207"/>
    <x v="132"/>
    <n v="16"/>
    <n v="0.34098150782723119"/>
    <n v="3.8189928876649892"/>
    <n v="1"/>
    <n v="366777.09999999899"/>
    <n v="9706841.6999999899"/>
    <m/>
    <s v="60├ 70"/>
    <s v="TORA"/>
    <m/>
  </r>
  <r>
    <x v="0"/>
    <n v="69"/>
    <n v="2420"/>
    <x v="34"/>
    <x v="34"/>
    <n v="347"/>
    <x v="168"/>
    <n v="19"/>
    <n v="0.95818437713760118"/>
    <n v="12.743852215930096"/>
    <n v="2"/>
    <n v="366772.799999999"/>
    <n v="9706836.0999999903"/>
    <m/>
    <s v="110├ 120"/>
    <s v="TORA"/>
    <m/>
  </r>
  <r>
    <x v="0"/>
    <n v="69"/>
    <n v="2421"/>
    <x v="5"/>
    <x v="5"/>
    <n v="186"/>
    <x v="24"/>
    <n v="15"/>
    <n v="0.27530622056036053"/>
    <n v="2.8907153158837851"/>
    <n v="1"/>
    <n v="366769.5"/>
    <n v="9706835"/>
    <m/>
    <s v="50├ 60"/>
    <s v="TORA"/>
    <m/>
  </r>
  <r>
    <x v="0"/>
    <n v="69"/>
    <n v="2422"/>
    <x v="19"/>
    <x v="19"/>
    <n v="215"/>
    <x v="18"/>
    <n v="16"/>
    <n v="0.36784686222114316"/>
    <n v="4.1198848568768032"/>
    <n v="1"/>
    <n v="366764.2"/>
    <n v="9706833"/>
    <m/>
    <s v="60├ 70"/>
    <s v="TORA"/>
    <m/>
  </r>
  <r>
    <x v="0"/>
    <n v="69"/>
    <n v="2423"/>
    <x v="23"/>
    <x v="23"/>
    <n v="200"/>
    <x v="14"/>
    <n v="17"/>
    <n v="0.31830988618379064"/>
    <n v="3.7878876455871082"/>
    <n v="1"/>
    <n v="366760.799999999"/>
    <n v="9706840.0999999903"/>
    <m/>
    <s v="60├ 70"/>
    <s v="TORA"/>
    <m/>
  </r>
  <r>
    <x v="0"/>
    <n v="69"/>
    <n v="2424"/>
    <x v="19"/>
    <x v="19"/>
    <n v="170"/>
    <x v="12"/>
    <n v="15"/>
    <n v="0.2299788927677888"/>
    <n v="2.4147783740617825"/>
    <n v="1"/>
    <n v="366763.799999999"/>
    <n v="9706873.5999999903"/>
    <m/>
    <s v="50├ 60"/>
    <s v="TORA"/>
    <m/>
  </r>
  <r>
    <x v="0"/>
    <n v="69"/>
    <n v="2425"/>
    <x v="5"/>
    <x v="5"/>
    <n v="174"/>
    <x v="126"/>
    <n v="14"/>
    <n v="0.2409287528525112"/>
    <n v="2.3611017779546093"/>
    <n v="2"/>
    <n v="366765"/>
    <n v="9706875.1999999899"/>
    <m/>
    <s v="50├ 60"/>
    <s v="TORA"/>
    <m/>
  </r>
  <r>
    <x v="0"/>
    <n v="69"/>
    <n v="2426"/>
    <x v="5"/>
    <x v="5"/>
    <n v="230"/>
    <x v="40"/>
    <n v="17"/>
    <n v="0.42096482447806327"/>
    <n v="5.0094814112889523"/>
    <n v="1"/>
    <n v="366762.299999999"/>
    <n v="9706874.9000000004"/>
    <m/>
    <s v="70├ 80"/>
    <s v="TORA"/>
    <m/>
  </r>
  <r>
    <x v="0"/>
    <n v="69"/>
    <n v="2427"/>
    <x v="10"/>
    <x v="10"/>
    <n v="393"/>
    <x v="186"/>
    <n v="25"/>
    <n v="1.229066090280007"/>
    <n v="21.508656579900123"/>
    <n v="1"/>
    <n v="366747.799999999"/>
    <n v="9706890.5"/>
    <m/>
    <s v="120├ 130"/>
    <s v="TORA"/>
    <m/>
  </r>
  <r>
    <x v="0"/>
    <n v="69"/>
    <n v="2428"/>
    <x v="15"/>
    <x v="15"/>
    <n v="160"/>
    <x v="1"/>
    <n v="14"/>
    <n v="0.20371832715762608"/>
    <n v="1.9964396061447354"/>
    <n v="1"/>
    <n v="366719"/>
    <n v="9706897.3000000007"/>
    <m/>
    <s v="50├ 60"/>
    <s v="TORA"/>
    <m/>
  </r>
  <r>
    <x v="0"/>
    <n v="69"/>
    <n v="2429"/>
    <x v="23"/>
    <x v="23"/>
    <n v="210"/>
    <x v="87"/>
    <n v="14"/>
    <n v="0.35093664951762915"/>
    <n v="3.4391791652727659"/>
    <n v="2"/>
    <n v="366683.4"/>
    <n v="9706911.5999999903"/>
    <m/>
    <s v="60├ 70"/>
    <s v="TORA"/>
    <m/>
  </r>
  <r>
    <x v="0"/>
    <n v="69"/>
    <n v="2430"/>
    <x v="16"/>
    <x v="16"/>
    <n v="197"/>
    <x v="202"/>
    <n v="15"/>
    <n v="0.30883220932266825"/>
    <n v="3.2427381978880163"/>
    <n v="1"/>
    <n v="366708.2"/>
    <n v="9706942.0999999903"/>
    <m/>
    <s v="60├ 70"/>
    <s v="TORA"/>
    <m/>
  </r>
  <r>
    <x v="0"/>
    <n v="69"/>
    <n v="2431"/>
    <x v="39"/>
    <x v="39"/>
    <n v="370"/>
    <x v="43"/>
    <n v="23"/>
    <n v="1.0894155854640235"/>
    <n v="17.539590925970778"/>
    <n v="1"/>
    <n v="366693.799999999"/>
    <n v="9706946.5"/>
    <m/>
    <s v="110├ 120"/>
    <s v="TORA"/>
    <m/>
  </r>
  <r>
    <x v="0"/>
    <n v="69"/>
    <n v="2432"/>
    <x v="88"/>
    <x v="88"/>
    <n v="270"/>
    <x v="65"/>
    <n v="18"/>
    <n v="0.58011976756995842"/>
    <n v="7.3095090713814761"/>
    <n v="2"/>
    <n v="366687.5"/>
    <n v="9706954.8000000007"/>
    <m/>
    <s v="80├ 90"/>
    <s v="TORA"/>
    <m/>
  </r>
  <r>
    <x v="0"/>
    <n v="69"/>
    <n v="2433"/>
    <x v="89"/>
    <x v="89"/>
    <n v="180"/>
    <x v="22"/>
    <n v="15"/>
    <n v="0.25783100780887047"/>
    <n v="2.7072255819931397"/>
    <n v="2"/>
    <n v="366684.799999999"/>
    <n v="9706954.5"/>
    <m/>
    <s v="50├ 60"/>
    <s v="TORA"/>
    <m/>
  </r>
  <r>
    <x v="0"/>
    <n v="69"/>
    <n v="2434"/>
    <x v="41"/>
    <x v="41"/>
    <n v="183"/>
    <x v="127"/>
    <n v="18"/>
    <n v="0.26649699446022412"/>
    <n v="3.3578621301988236"/>
    <n v="1"/>
    <n v="366675.799999999"/>
    <n v="9706947.6999999899"/>
    <m/>
    <s v="50├ 60"/>
    <s v="TORA"/>
    <m/>
  </r>
  <r>
    <x v="0"/>
    <n v="69"/>
    <n v="2435"/>
    <x v="19"/>
    <x v="19"/>
    <n v="206"/>
    <x v="122"/>
    <n v="15"/>
    <n v="0.33769495825238349"/>
    <n v="3.5457970616500267"/>
    <n v="1"/>
    <n v="366664.9"/>
    <n v="9706954.8000000007"/>
    <m/>
    <s v="60├ 70"/>
    <s v="TORA"/>
    <m/>
  </r>
  <r>
    <x v="0"/>
    <n v="69"/>
    <n v="2436"/>
    <x v="19"/>
    <x v="19"/>
    <n v="400"/>
    <x v="48"/>
    <n v="18"/>
    <n v="1.2732395447351625"/>
    <n v="16.042818263663047"/>
    <n v="1"/>
    <n v="366653"/>
    <n v="9706942.5999999903"/>
    <m/>
    <s v="120├ 130"/>
    <s v="TORA"/>
    <m/>
  </r>
  <r>
    <x v="0"/>
    <n v="69"/>
    <n v="2437"/>
    <x v="5"/>
    <x v="5"/>
    <n v="300"/>
    <x v="9"/>
    <n v="17"/>
    <n v="0.7161972439135289"/>
    <n v="8.5227472025709936"/>
    <n v="1"/>
    <n v="366639.2"/>
    <n v="9706957.5"/>
    <m/>
    <s v="90├ 100"/>
    <s v="TORA"/>
    <m/>
  </r>
  <r>
    <x v="0"/>
    <n v="69"/>
    <n v="2438"/>
    <x v="10"/>
    <x v="10"/>
    <n v="180"/>
    <x v="22"/>
    <n v="18"/>
    <n v="0.25783100780887047"/>
    <n v="3.2486706983917677"/>
    <n v="1"/>
    <n v="366636"/>
    <n v="9706969.6999999899"/>
    <m/>
    <s v="50├ 60"/>
    <s v="TORA"/>
    <m/>
  </r>
  <r>
    <x v="0"/>
    <n v="69"/>
    <n v="2439"/>
    <x v="26"/>
    <x v="26"/>
    <n v="192"/>
    <x v="55"/>
    <n v="19"/>
    <n v="0.29335439110698147"/>
    <n v="3.901613401722853"/>
    <n v="1"/>
    <n v="366628.7"/>
    <n v="9706960.0999999903"/>
    <m/>
    <s v="60├ 70"/>
    <s v="TORA"/>
    <m/>
  </r>
  <r>
    <x v="0"/>
    <n v="69"/>
    <n v="2440"/>
    <x v="5"/>
    <x v="5"/>
    <n v="289"/>
    <x v="189"/>
    <n v="17"/>
    <n v="0.66463900009890953"/>
    <n v="7.9092041011770222"/>
    <n v="1"/>
    <n v="366612.09999999899"/>
    <n v="9706968.0999999903"/>
    <m/>
    <s v="90├ 100"/>
    <s v="TORA"/>
    <m/>
  </r>
  <r>
    <x v="0"/>
    <n v="69"/>
    <n v="2441"/>
    <x v="19"/>
    <x v="19"/>
    <n v="443"/>
    <x v="301"/>
    <n v="19"/>
    <n v="1.5616999213420681"/>
    <n v="20.770608953849507"/>
    <n v="2"/>
    <n v="366619.5"/>
    <n v="9706977.6999999899"/>
    <m/>
    <s v="140├ 150"/>
    <s v="TORA"/>
    <m/>
  </r>
  <r>
    <x v="0"/>
    <n v="69"/>
    <n v="2442"/>
    <x v="9"/>
    <x v="9"/>
    <n v="210"/>
    <x v="87"/>
    <n v="17"/>
    <n v="0.35093664951762915"/>
    <n v="4.1761461292597861"/>
    <n v="1"/>
    <n v="366618.4"/>
    <n v="9706996"/>
    <m/>
    <s v="60├ 70"/>
    <s v="TORA"/>
    <m/>
  </r>
  <r>
    <x v="0"/>
    <n v="69"/>
    <n v="2443"/>
    <x v="17"/>
    <x v="17"/>
    <n v="222"/>
    <x v="6"/>
    <n v="21"/>
    <n v="0.39218961076704845"/>
    <n v="5.7651872782756124"/>
    <n v="1"/>
    <n v="366591"/>
    <n v="9707017.6999999899"/>
    <m/>
    <s v="70├ 80"/>
    <s v="TORA"/>
    <m/>
  </r>
  <r>
    <x v="0"/>
    <n v="69"/>
    <n v="2444"/>
    <x v="19"/>
    <x v="19"/>
    <n v="205"/>
    <x v="162"/>
    <n v="15"/>
    <n v="0.33442432417184514"/>
    <n v="3.5114554038043737"/>
    <n v="1"/>
    <n v="366589"/>
    <n v="9707039.6999999899"/>
    <m/>
    <s v="60├ 70"/>
    <s v="TORA"/>
    <m/>
  </r>
  <r>
    <x v="0"/>
    <n v="69"/>
    <n v="2445"/>
    <x v="63"/>
    <x v="63"/>
    <n v="190"/>
    <x v="41"/>
    <n v="16"/>
    <n v="0.28727467228087106"/>
    <n v="3.2174763295457556"/>
    <n v="1"/>
    <n v="366448.2"/>
    <n v="9707119.8000000007"/>
    <m/>
    <s v="60├ 70"/>
    <s v="TORA"/>
    <m/>
  </r>
  <r>
    <x v="0"/>
    <n v="69"/>
    <n v="2446"/>
    <x v="5"/>
    <x v="5"/>
    <n v="237"/>
    <x v="205"/>
    <n v="15"/>
    <n v="0.44697869992643346"/>
    <n v="4.6932763492275509"/>
    <n v="1"/>
    <n v="366464"/>
    <n v="9707142.6999999899"/>
    <m/>
    <s v="70├ 80"/>
    <s v="TORA"/>
    <m/>
  </r>
  <r>
    <x v="0"/>
    <n v="69"/>
    <n v="2447"/>
    <x v="38"/>
    <x v="38"/>
    <n v="253"/>
    <x v="80"/>
    <n v="15"/>
    <n v="0.50936743761845638"/>
    <n v="5.3483580949937917"/>
    <n v="2"/>
    <n v="366458"/>
    <n v="9707148"/>
    <m/>
    <s v="80├ 90"/>
    <s v="TORA"/>
    <m/>
  </r>
  <r>
    <x v="0"/>
    <n v="69"/>
    <n v="2448"/>
    <x v="19"/>
    <x v="19"/>
    <n v="272"/>
    <x v="38"/>
    <n v="17"/>
    <n v="0.58874596548553915"/>
    <n v="7.0060769892779158"/>
    <n v="1"/>
    <n v="366444.7"/>
    <n v="9707150.4000000004"/>
    <m/>
    <s v="80├ 90"/>
    <s v="TORA"/>
    <m/>
  </r>
  <r>
    <x v="0"/>
    <n v="69"/>
    <n v="2449"/>
    <x v="41"/>
    <x v="41"/>
    <n v="149"/>
    <x v="167"/>
    <n v="15"/>
    <n v="0.17666994457915841"/>
    <n v="1.8550344180811631"/>
    <n v="1"/>
    <n v="366441.5"/>
    <n v="9707184.0999999903"/>
    <m/>
    <s v="40├ 50"/>
    <s v="TORETE"/>
    <m/>
  </r>
  <r>
    <x v="0"/>
    <n v="69"/>
    <n v="2450"/>
    <x v="48"/>
    <x v="48"/>
    <n v="140"/>
    <x v="36"/>
    <n v="13"/>
    <n v="0.15597184423005742"/>
    <n v="1.4193437824935224"/>
    <n v="1"/>
    <n v="366374.7"/>
    <n v="9707244.6999999899"/>
    <m/>
    <s v="40├ 50"/>
    <s v="TORETE"/>
    <m/>
  </r>
  <r>
    <x v="0"/>
    <n v="69"/>
    <n v="2451"/>
    <x v="32"/>
    <x v="32"/>
    <n v="242"/>
    <x v="154"/>
    <n v="17"/>
    <n v="0.466037504361688"/>
    <n v="5.5458463019040876"/>
    <n v="1"/>
    <n v="366329.2"/>
    <n v="9707237.0999999903"/>
    <m/>
    <s v="70├ 80"/>
    <s v="TORA"/>
    <m/>
  </r>
  <r>
    <x v="0"/>
    <n v="69"/>
    <n v="2452"/>
    <x v="26"/>
    <x v="26"/>
    <n v="197"/>
    <x v="202"/>
    <n v="18"/>
    <n v="0.30883220932266825"/>
    <n v="3.8912858374656198"/>
    <n v="1"/>
    <n v="366259.299999999"/>
    <n v="9707315.5"/>
    <m/>
    <s v="60├ 70"/>
    <s v="TORA"/>
    <m/>
  </r>
  <r>
    <x v="0"/>
    <n v="70"/>
    <n v="2453"/>
    <x v="32"/>
    <x v="32"/>
    <n v="200"/>
    <x v="14"/>
    <n v="14"/>
    <n v="0.31830988618379064"/>
    <n v="3.1194368846011482"/>
    <n v="3"/>
    <n v="365903.5"/>
    <n v="9707594.4000000004"/>
    <m/>
    <s v="60├ 70"/>
    <s v="TORA"/>
    <m/>
  </r>
  <r>
    <x v="0"/>
    <n v="70"/>
    <n v="2454"/>
    <x v="21"/>
    <x v="21"/>
    <n v="135"/>
    <x v="25"/>
    <n v="13"/>
    <n v="0.14502994189248961"/>
    <n v="1.3197724712216552"/>
    <n v="1"/>
    <n v="365924.799999999"/>
    <n v="9707557.6999999899"/>
    <m/>
    <s v="40├ 50"/>
    <s v="TORETE"/>
    <m/>
  </r>
  <r>
    <x v="0"/>
    <n v="70"/>
    <n v="2455"/>
    <x v="21"/>
    <x v="21"/>
    <n v="270"/>
    <x v="65"/>
    <n v="14"/>
    <n v="0.58011976756995842"/>
    <n v="5.685173722185592"/>
    <n v="1"/>
    <n v="365885.2"/>
    <n v="9707570.5"/>
    <m/>
    <s v="80├ 90"/>
    <s v="TORA"/>
    <m/>
  </r>
  <r>
    <x v="0"/>
    <n v="70"/>
    <n v="2456"/>
    <x v="71"/>
    <x v="71"/>
    <n v="200"/>
    <x v="14"/>
    <n v="16"/>
    <n v="0.31830988618379064"/>
    <n v="3.565070725258455"/>
    <n v="1"/>
    <n v="366200.299999999"/>
    <n v="9707310.5999999903"/>
    <m/>
    <s v="60├ 70"/>
    <s v="TORA"/>
    <m/>
  </r>
  <r>
    <x v="0"/>
    <n v="70"/>
    <n v="2457"/>
    <x v="15"/>
    <x v="15"/>
    <n v="220"/>
    <x v="68"/>
    <n v="22"/>
    <n v="0.3851549622823866"/>
    <n v="5.9313864191487538"/>
    <n v="1"/>
    <n v="366241.2"/>
    <n v="9707266"/>
    <m/>
    <s v="70├ 80"/>
    <s v="TORA"/>
    <m/>
  </r>
  <r>
    <x v="0"/>
    <n v="70"/>
    <n v="2458"/>
    <x v="5"/>
    <x v="5"/>
    <n v="226"/>
    <x v="213"/>
    <n v="17"/>
    <n v="0.40644989366808243"/>
    <n v="4.8367537346501805"/>
    <n v="1"/>
    <n v="366287.2"/>
    <n v="9707208"/>
    <m/>
    <s v="70├ 80"/>
    <s v="TORA"/>
    <m/>
  </r>
  <r>
    <x v="0"/>
    <n v="70"/>
    <n v="2459"/>
    <x v="42"/>
    <x v="42"/>
    <n v="180"/>
    <x v="22"/>
    <n v="15"/>
    <n v="0.25783100780887047"/>
    <n v="2.7072255819931397"/>
    <n v="1"/>
    <n v="366314.7"/>
    <n v="9707186.3000000007"/>
    <m/>
    <s v="50├ 60"/>
    <s v="TORA"/>
    <m/>
  </r>
  <r>
    <x v="0"/>
    <n v="70"/>
    <n v="2460"/>
    <x v="5"/>
    <x v="5"/>
    <n v="173"/>
    <x v="100"/>
    <n v="15"/>
    <n v="0.23816741458986682"/>
    <n v="2.5007578531936017"/>
    <n v="1"/>
    <n v="366308.59999999899"/>
    <n v="9707178.3000000007"/>
    <m/>
    <s v="50├ 60"/>
    <s v="TORA"/>
    <m/>
  </r>
  <r>
    <x v="0"/>
    <n v="70"/>
    <n v="2461"/>
    <x v="32"/>
    <x v="32"/>
    <n v="247"/>
    <x v="74"/>
    <n v="15"/>
    <n v="0.48549419615467204"/>
    <n v="5.0976890596240558"/>
    <n v="1"/>
    <n v="366341.59999999899"/>
    <n v="9707191.9000000004"/>
    <m/>
    <s v="70├ 80"/>
    <s v="TORA"/>
    <m/>
  </r>
  <r>
    <x v="0"/>
    <n v="70"/>
    <n v="2462"/>
    <x v="22"/>
    <x v="22"/>
    <n v="342"/>
    <x v="51"/>
    <n v="23"/>
    <n v="0.93076993819002241"/>
    <n v="14.985396004859359"/>
    <n v="1"/>
    <n v="366350.5"/>
    <n v="9707192"/>
    <m/>
    <s v="100├ 110"/>
    <s v="TORA"/>
    <m/>
  </r>
  <r>
    <x v="0"/>
    <n v="70"/>
    <n v="2463"/>
    <x v="19"/>
    <x v="19"/>
    <n v="187"/>
    <x v="63"/>
    <n v="14"/>
    <n v="0.27827446024902436"/>
    <n v="2.7270897104404384"/>
    <n v="1"/>
    <n v="366383.5"/>
    <n v="9707111.8000000007"/>
    <m/>
    <s v="50├ 60"/>
    <s v="TORA"/>
    <m/>
  </r>
  <r>
    <x v="0"/>
    <n v="70"/>
    <n v="2464"/>
    <x v="23"/>
    <x v="23"/>
    <n v="248"/>
    <x v="117"/>
    <n v="18"/>
    <n v="0.48943328099619665"/>
    <n v="6.1668593405520777"/>
    <n v="2"/>
    <n v="366390.299999999"/>
    <n v="9707112.5"/>
    <m/>
    <s v="70├ 80"/>
    <s v="TORA"/>
    <m/>
  </r>
  <r>
    <x v="0"/>
    <n v="70"/>
    <n v="2465"/>
    <x v="26"/>
    <x v="26"/>
    <n v="210"/>
    <x v="87"/>
    <n v="22"/>
    <n v="0.35093664951762915"/>
    <n v="5.4044244025714887"/>
    <n v="1"/>
    <n v="366447.09999999899"/>
    <n v="9707055.1999999899"/>
    <m/>
    <s v="60├ 70"/>
    <s v="TORA"/>
    <m/>
  </r>
  <r>
    <x v="0"/>
    <n v="70"/>
    <n v="2466"/>
    <x v="19"/>
    <x v="19"/>
    <n v="178"/>
    <x v="170"/>
    <n v="14"/>
    <n v="0.2521332608461806"/>
    <n v="2.4709059562925697"/>
    <n v="1"/>
    <n v="366450.2"/>
    <n v="9707059.1999999899"/>
    <m/>
    <s v="50├ 60"/>
    <s v="TORA"/>
    <m/>
  </r>
  <r>
    <x v="0"/>
    <n v="70"/>
    <n v="2467"/>
    <x v="5"/>
    <x v="5"/>
    <n v="200"/>
    <x v="14"/>
    <n v="17"/>
    <n v="0.31830988618379064"/>
    <n v="3.7878876455871082"/>
    <n v="1"/>
    <n v="366454.5"/>
    <n v="9707064.8000000007"/>
    <m/>
    <s v="60├ 70"/>
    <s v="TORA"/>
    <m/>
  </r>
  <r>
    <x v="0"/>
    <n v="70"/>
    <n v="2468"/>
    <x v="50"/>
    <x v="50"/>
    <n v="248"/>
    <x v="117"/>
    <n v="22"/>
    <n v="0.48943328099619665"/>
    <n v="7.5372725273414281"/>
    <n v="1"/>
    <n v="366461.2"/>
    <n v="9707073.5999999903"/>
    <m/>
    <s v="70├ 80"/>
    <s v="TORA"/>
    <m/>
  </r>
  <r>
    <x v="0"/>
    <n v="70"/>
    <n v="2469"/>
    <x v="5"/>
    <x v="5"/>
    <n v="305"/>
    <x v="219"/>
    <n v="14"/>
    <n v="0.74026942905617821"/>
    <n v="7.2546404047505453"/>
    <n v="2"/>
    <n v="366475.5"/>
    <n v="9707067.5999999903"/>
    <m/>
    <s v="90├ 100"/>
    <s v="TORA"/>
    <m/>
  </r>
  <r>
    <x v="0"/>
    <n v="70"/>
    <n v="2470"/>
    <x v="26"/>
    <x v="26"/>
    <n v="130"/>
    <x v="0"/>
    <n v="15"/>
    <n v="0.13448592691265157"/>
    <n v="1.4121022325828414"/>
    <n v="1"/>
    <n v="366513.5"/>
    <n v="9707041.4000000004"/>
    <m/>
    <s v="40├ 50"/>
    <s v="TORETE"/>
    <m/>
  </r>
  <r>
    <x v="0"/>
    <n v="70"/>
    <n v="2471"/>
    <x v="15"/>
    <x v="15"/>
    <n v="209"/>
    <x v="140"/>
    <n v="20"/>
    <n v="0.34760235345985407"/>
    <n v="4.8664329484379563"/>
    <n v="1"/>
    <n v="366538.2"/>
    <n v="9707019.4000000004"/>
    <m/>
    <s v="60├ 70"/>
    <s v="TORA"/>
    <m/>
  </r>
  <r>
    <x v="0"/>
    <n v="70"/>
    <n v="2472"/>
    <x v="89"/>
    <x v="89"/>
    <n v="196"/>
    <x v="84"/>
    <n v="15"/>
    <n v="0.30570481469091254"/>
    <n v="3.2099005542545815"/>
    <n v="2"/>
    <n v="366544"/>
    <n v="9707023.6999999899"/>
    <m/>
    <s v="60├ 70"/>
    <s v="TORA"/>
    <m/>
  </r>
  <r>
    <x v="0"/>
    <n v="70"/>
    <n v="2473"/>
    <x v="19"/>
    <x v="19"/>
    <n v="397"/>
    <x v="302"/>
    <n v="17"/>
    <n v="1.2542125712885266"/>
    <n v="14.925129598333465"/>
    <n v="1"/>
    <n v="366570.7"/>
    <n v="9706945.5"/>
    <m/>
    <s v="120├ 130"/>
    <s v="TORA"/>
    <m/>
  </r>
  <r>
    <x v="0"/>
    <n v="70"/>
    <n v="2474"/>
    <x v="10"/>
    <x v="10"/>
    <n v="175"/>
    <x v="13"/>
    <n v="12"/>
    <n v="0.24370600660946476"/>
    <n v="2.047130455519504"/>
    <n v="1"/>
    <n v="366574"/>
    <n v="9706946.5"/>
    <m/>
    <s v="50├ 60"/>
    <s v="TORA"/>
    <m/>
  </r>
  <r>
    <x v="0"/>
    <n v="70"/>
    <n v="2475"/>
    <x v="26"/>
    <x v="26"/>
    <n v="206"/>
    <x v="122"/>
    <n v="22"/>
    <n v="0.33769495825238349"/>
    <n v="5.2005023570867053"/>
    <n v="1"/>
    <n v="366581.799999999"/>
    <n v="9706951.6999999899"/>
    <m/>
    <s v="60├ 70"/>
    <s v="TORA"/>
    <m/>
  </r>
  <r>
    <x v="0"/>
    <n v="70"/>
    <n v="2476"/>
    <x v="19"/>
    <x v="19"/>
    <n v="377"/>
    <x v="303"/>
    <n v="17"/>
    <n v="1.1310266453353996"/>
    <n v="13.459217079491255"/>
    <n v="2"/>
    <n v="366583.09999999899"/>
    <n v="9706945.1999999899"/>
    <m/>
    <s v="120├ 130"/>
    <s v="TORA"/>
    <m/>
  </r>
  <r>
    <x v="0"/>
    <n v="70"/>
    <n v="2477"/>
    <x v="5"/>
    <x v="5"/>
    <n v="240"/>
    <x v="71"/>
    <n v="17"/>
    <n v="0.45836623610465865"/>
    <n v="5.4545582096454375"/>
    <n v="1"/>
    <n v="366583.5"/>
    <n v="9706940.8000000007"/>
    <m/>
    <s v="70├ 80"/>
    <s v="TORA"/>
    <m/>
  </r>
  <r>
    <x v="0"/>
    <n v="70"/>
    <n v="2478"/>
    <x v="26"/>
    <x v="26"/>
    <n v="212"/>
    <x v="49"/>
    <n v="22"/>
    <n v="0.35765298811610713"/>
    <n v="5.5078560169880495"/>
    <n v="1"/>
    <n v="366594.799999999"/>
    <n v="9706944.0999999903"/>
    <m/>
    <s v="60├ 70"/>
    <s v="TORA"/>
    <m/>
  </r>
  <r>
    <x v="0"/>
    <n v="70"/>
    <n v="2479"/>
    <x v="5"/>
    <x v="5"/>
    <n v="262"/>
    <x v="139"/>
    <n v="17"/>
    <n v="0.54625159568000314"/>
    <n v="6.5003939885920365"/>
    <n v="1"/>
    <n v="366630"/>
    <n v="9706912.8000000007"/>
    <m/>
    <s v="80├ 90"/>
    <s v="TORA"/>
    <m/>
  </r>
  <r>
    <x v="0"/>
    <n v="70"/>
    <n v="2480"/>
    <x v="72"/>
    <x v="72"/>
    <n v="227"/>
    <x v="27"/>
    <n v="15"/>
    <n v="0.41005475312911377"/>
    <n v="4.3055749078556946"/>
    <n v="1"/>
    <n v="366633.09999999899"/>
    <n v="9706916.8000000007"/>
    <m/>
    <s v="70├ 80"/>
    <s v="TORA"/>
    <m/>
  </r>
  <r>
    <x v="0"/>
    <n v="70"/>
    <n v="2481"/>
    <x v="26"/>
    <x v="26"/>
    <n v="190"/>
    <x v="41"/>
    <n v="18"/>
    <n v="0.28727467228087106"/>
    <n v="3.6196608707389748"/>
    <n v="1"/>
    <n v="366638.4"/>
    <n v="9706918.8000000007"/>
    <m/>
    <s v="60├ 70"/>
    <s v="TORA"/>
    <m/>
  </r>
  <r>
    <x v="0"/>
    <n v="70"/>
    <n v="2482"/>
    <x v="15"/>
    <x v="15"/>
    <n v="200"/>
    <x v="14"/>
    <n v="19"/>
    <n v="0.31830988618379064"/>
    <n v="4.233521486244415"/>
    <n v="1"/>
    <n v="366629.2"/>
    <n v="9706906.9000000004"/>
    <m/>
    <s v="60├ 70"/>
    <s v="TORA"/>
    <m/>
  </r>
  <r>
    <x v="0"/>
    <n v="70"/>
    <n v="2483"/>
    <x v="26"/>
    <x v="26"/>
    <n v="218"/>
    <x v="206"/>
    <n v="22"/>
    <n v="0.37818397577496166"/>
    <n v="5.8240332269344099"/>
    <n v="1"/>
    <n v="366643.4"/>
    <n v="9706917.0999999903"/>
    <m/>
    <s v="60├ 70"/>
    <s v="TORA"/>
    <m/>
  </r>
  <r>
    <x v="0"/>
    <n v="70"/>
    <n v="2484"/>
    <x v="63"/>
    <x v="63"/>
    <n v="230"/>
    <x v="40"/>
    <n v="22"/>
    <n v="0.42096482447806327"/>
    <n v="6.4828582969621742"/>
    <n v="1"/>
    <n v="366650.7"/>
    <n v="9706926.1999999899"/>
    <m/>
    <s v="70├ 80"/>
    <s v="TORA"/>
    <m/>
  </r>
  <r>
    <x v="0"/>
    <n v="70"/>
    <n v="2485"/>
    <x v="45"/>
    <x v="45"/>
    <n v="267"/>
    <x v="183"/>
    <n v="22"/>
    <n v="0.56729983690390628"/>
    <n v="8.7364174883201571"/>
    <n v="1"/>
    <n v="366672.59999999899"/>
    <n v="9706905.5"/>
    <m/>
    <s v="80├ 90"/>
    <s v="TORA"/>
    <m/>
  </r>
  <r>
    <x v="0"/>
    <n v="70"/>
    <n v="2486"/>
    <x v="19"/>
    <x v="19"/>
    <n v="300"/>
    <x v="9"/>
    <n v="14"/>
    <n v="0.7161972439135289"/>
    <n v="7.018732990352583"/>
    <n v="2"/>
    <n v="366678.59999999899"/>
    <n v="9706885.8000000007"/>
    <m/>
    <s v="90├ 100"/>
    <s v="TORA"/>
    <m/>
  </r>
  <r>
    <x v="0"/>
    <n v="70"/>
    <n v="2487"/>
    <x v="33"/>
    <x v="33"/>
    <n v="168"/>
    <x v="45"/>
    <n v="19"/>
    <n v="0.22459945569128273"/>
    <n v="2.9871727606940599"/>
    <n v="1"/>
    <n v="366730.9"/>
    <n v="9706825.9000000004"/>
    <m/>
    <s v="50├ 60"/>
    <s v="TORA"/>
    <m/>
  </r>
  <r>
    <x v="0"/>
    <n v="70"/>
    <n v="2488"/>
    <x v="5"/>
    <x v="5"/>
    <n v="360"/>
    <x v="145"/>
    <n v="17"/>
    <n v="1.0313240312354819"/>
    <n v="12.272755971702233"/>
    <n v="1"/>
    <n v="366748.2"/>
    <n v="9706836.5"/>
    <m/>
    <s v="110├ 120"/>
    <s v="TORA"/>
    <m/>
  </r>
  <r>
    <x v="0"/>
    <n v="70"/>
    <n v="2489"/>
    <x v="62"/>
    <x v="62"/>
    <n v="213"/>
    <x v="151"/>
    <n v="19"/>
    <n v="0.36103503065681003"/>
    <n v="4.8017659077355734"/>
    <n v="1"/>
    <n v="366745.2"/>
    <n v="9706820"/>
    <m/>
    <s v="60├ 70"/>
    <s v="TORA"/>
    <m/>
  </r>
  <r>
    <x v="0"/>
    <n v="70"/>
    <n v="2490"/>
    <x v="15"/>
    <x v="15"/>
    <n v="220"/>
    <x v="68"/>
    <n v="22"/>
    <n v="0.3851549622823866"/>
    <n v="5.9313864191487538"/>
    <n v="1"/>
    <n v="366731.4"/>
    <n v="9706813.4000000004"/>
    <m/>
    <s v="70├ 80"/>
    <s v="TORA"/>
    <m/>
  </r>
  <r>
    <x v="0"/>
    <n v="70"/>
    <n v="2491"/>
    <x v="77"/>
    <x v="77"/>
    <n v="266"/>
    <x v="304"/>
    <n v="24"/>
    <n v="0.56305835767050738"/>
    <n v="9.4593804088645239"/>
    <n v="1"/>
    <n v="366746"/>
    <n v="9706796.4000000004"/>
    <m/>
    <s v="80├ 90"/>
    <s v="TORA"/>
    <m/>
  </r>
  <r>
    <x v="0"/>
    <n v="70"/>
    <n v="2492"/>
    <x v="15"/>
    <x v="15"/>
    <n v="238"/>
    <x v="125"/>
    <n v="20"/>
    <n v="0.45075862982486603"/>
    <n v="6.3106208175481244"/>
    <n v="1"/>
    <n v="366742.9"/>
    <n v="9706792.4000000004"/>
    <m/>
    <s v="70├ 80"/>
    <s v="TORA"/>
    <m/>
  </r>
  <r>
    <x v="0"/>
    <n v="70"/>
    <n v="2493"/>
    <x v="77"/>
    <x v="77"/>
    <n v="383"/>
    <x v="259"/>
    <n v="19"/>
    <n v="1.1673139723603518"/>
    <n v="15.525275832392678"/>
    <n v="1"/>
    <n v="366746.299999999"/>
    <n v="9706793.5"/>
    <m/>
    <s v="120├ 130"/>
    <s v="TORA"/>
    <m/>
  </r>
  <r>
    <x v="0"/>
    <n v="70"/>
    <n v="2494"/>
    <x v="84"/>
    <x v="84"/>
    <n v="173"/>
    <x v="100"/>
    <n v="15"/>
    <n v="0.23816741458986682"/>
    <n v="2.5007578531936017"/>
    <n v="1"/>
    <n v="366750.4"/>
    <n v="9706785.8000000007"/>
    <m/>
    <s v="50├ 60"/>
    <s v="TORA"/>
    <m/>
  </r>
  <r>
    <x v="0"/>
    <n v="70"/>
    <n v="2495"/>
    <x v="30"/>
    <x v="30"/>
    <n v="202"/>
    <x v="28"/>
    <n v="22"/>
    <n v="0.3247079148960848"/>
    <n v="5.0005018893997057"/>
    <n v="1"/>
    <n v="366774.59999999899"/>
    <n v="9706814"/>
    <m/>
    <s v="60├ 70"/>
    <s v="TORA"/>
    <m/>
  </r>
  <r>
    <x v="0"/>
    <n v="70"/>
    <n v="2496"/>
    <x v="38"/>
    <x v="38"/>
    <n v="148"/>
    <x v="128"/>
    <n v="13"/>
    <n v="0.17430649367424375"/>
    <n v="1.5861890924356179"/>
    <n v="1"/>
    <n v="366760.59999999899"/>
    <n v="9706787.5"/>
    <m/>
    <s v="40├ 50"/>
    <s v="TORETE"/>
    <m/>
  </r>
  <r>
    <x v="0"/>
    <n v="70"/>
    <n v="2497"/>
    <x v="17"/>
    <x v="17"/>
    <n v="187"/>
    <x v="63"/>
    <n v="23"/>
    <n v="0.27827446024902436"/>
    <n v="4.4802188100092915"/>
    <n v="1"/>
    <n v="366757.2"/>
    <n v="9706779.8000000007"/>
    <m/>
    <s v="50├ 60"/>
    <s v="TORA"/>
    <m/>
  </r>
  <r>
    <x v="0"/>
    <n v="71"/>
    <n v="2498"/>
    <x v="19"/>
    <x v="19"/>
    <n v="270"/>
    <x v="65"/>
    <n v="11"/>
    <n v="0.58011976756995842"/>
    <n v="4.4669222102886801"/>
    <n v="2"/>
    <n v="366727.59999999899"/>
    <n v="9706747.5"/>
    <m/>
    <s v="80├ 90"/>
    <s v="TORA"/>
    <m/>
  </r>
  <r>
    <x v="0"/>
    <n v="71"/>
    <n v="2499"/>
    <x v="41"/>
    <x v="41"/>
    <n v="173"/>
    <x v="100"/>
    <n v="14"/>
    <n v="0.23816741458986682"/>
    <n v="2.3340406629806947"/>
    <n v="1"/>
    <n v="366661.799999999"/>
    <n v="9706789.9000000004"/>
    <m/>
    <s v="50├ 60"/>
    <s v="TORA"/>
    <m/>
  </r>
  <r>
    <x v="0"/>
    <n v="71"/>
    <n v="2500"/>
    <x v="77"/>
    <x v="77"/>
    <n v="380"/>
    <x v="195"/>
    <n v="24"/>
    <n v="1.1490986891234842"/>
    <n v="19.304857977274533"/>
    <n v="1"/>
    <n v="366635.5"/>
    <n v="9706829.4000000004"/>
    <m/>
    <s v="120├ 130"/>
    <s v="TORA"/>
    <m/>
  </r>
  <r>
    <x v="0"/>
    <n v="71"/>
    <n v="2501"/>
    <x v="64"/>
    <x v="64"/>
    <n v="478"/>
    <x v="305"/>
    <n v="24"/>
    <n v="1.8182179008704304"/>
    <n v="30.546060734623229"/>
    <n v="1"/>
    <n v="366615.5"/>
    <n v="9706844.4000000004"/>
    <m/>
    <s v="150├ 160"/>
    <s v="TORA"/>
    <m/>
  </r>
  <r>
    <x v="0"/>
    <n v="71"/>
    <n v="2502"/>
    <x v="15"/>
    <x v="15"/>
    <n v="230"/>
    <x v="40"/>
    <n v="22"/>
    <n v="0.42096482447806327"/>
    <n v="6.4828582969621742"/>
    <n v="1"/>
    <n v="366592.4"/>
    <n v="9706871.6999999899"/>
    <m/>
    <s v="70├ 80"/>
    <s v="TORA"/>
    <m/>
  </r>
  <r>
    <x v="0"/>
    <n v="71"/>
    <n v="2503"/>
    <x v="19"/>
    <x v="19"/>
    <n v="273"/>
    <x v="62"/>
    <n v="17"/>
    <n v="0.59308293768479348"/>
    <n v="7.0576869584490414"/>
    <n v="1"/>
    <n v="366596.59999999899"/>
    <n v="9706877.3000000007"/>
    <m/>
    <s v="80├ 90"/>
    <s v="TORA"/>
    <m/>
  </r>
  <r>
    <x v="0"/>
    <n v="71"/>
    <n v="2504"/>
    <x v="26"/>
    <x v="26"/>
    <n v="230"/>
    <x v="40"/>
    <n v="23"/>
    <n v="0.42096482447806327"/>
    <n v="6.7775336740968193"/>
    <n v="1"/>
    <n v="366598.5"/>
    <n v="9706879.6999999899"/>
    <m/>
    <s v="70├ 80"/>
    <s v="TORA"/>
    <m/>
  </r>
  <r>
    <x v="0"/>
    <n v="71"/>
    <n v="2505"/>
    <x v="19"/>
    <x v="19"/>
    <n v="200"/>
    <x v="14"/>
    <n v="16"/>
    <n v="0.31830988618379064"/>
    <n v="3.565070725258455"/>
    <n v="1"/>
    <n v="366591.5"/>
    <n v="9706895.1999999899"/>
    <m/>
    <s v="60├ 70"/>
    <s v="TORA"/>
    <m/>
  </r>
  <r>
    <x v="0"/>
    <n v="71"/>
    <n v="2506"/>
    <x v="10"/>
    <x v="10"/>
    <n v="180"/>
    <x v="22"/>
    <n v="17"/>
    <n v="0.25783100780887047"/>
    <n v="3.0681889929255584"/>
    <n v="1"/>
    <n v="366564.5"/>
    <n v="9706912.5"/>
    <m/>
    <s v="50├ 60"/>
    <s v="TORA"/>
    <m/>
  </r>
  <r>
    <x v="0"/>
    <n v="71"/>
    <n v="2507"/>
    <x v="19"/>
    <x v="19"/>
    <n v="405"/>
    <x v="298"/>
    <n v="16"/>
    <n v="1.3052694770324071"/>
    <n v="14.619018142762959"/>
    <n v="1"/>
    <n v="366563.09999999899"/>
    <n v="9706920.5"/>
    <m/>
    <s v="120├ 130"/>
    <s v="TORA"/>
    <m/>
  </r>
  <r>
    <x v="0"/>
    <n v="71"/>
    <n v="2508"/>
    <x v="19"/>
    <x v="19"/>
    <n v="300"/>
    <x v="9"/>
    <n v="13"/>
    <n v="0.7161972439135289"/>
    <n v="6.5173949196131131"/>
    <n v="1"/>
    <n v="366561.799999999"/>
    <n v="9706918.9000000004"/>
    <m/>
    <s v="90├ 100"/>
    <s v="TORA"/>
    <m/>
  </r>
  <r>
    <x v="0"/>
    <n v="71"/>
    <n v="2509"/>
    <x v="72"/>
    <x v="72"/>
    <n v="205"/>
    <x v="162"/>
    <n v="15"/>
    <n v="0.33442432417184514"/>
    <n v="3.5114554038043737"/>
    <n v="1"/>
    <n v="366567.5"/>
    <n v="9706933.8000000007"/>
    <m/>
    <s v="60├ 70"/>
    <s v="TORA"/>
    <m/>
  </r>
  <r>
    <x v="0"/>
    <n v="71"/>
    <n v="2510"/>
    <x v="38"/>
    <x v="38"/>
    <n v="220"/>
    <x v="68"/>
    <n v="13"/>
    <n v="0.3851549622823866"/>
    <n v="3.5049101567697178"/>
    <n v="2"/>
    <n v="366514.59999999899"/>
    <n v="9706983.6999999899"/>
    <m/>
    <s v="70├ 80"/>
    <s v="TORA"/>
    <m/>
  </r>
  <r>
    <x v="0"/>
    <n v="71"/>
    <n v="2511"/>
    <x v="5"/>
    <x v="5"/>
    <n v="227"/>
    <x v="27"/>
    <n v="15"/>
    <n v="0.41005475312911377"/>
    <n v="4.3055749078556946"/>
    <n v="1"/>
    <n v="366493.09999999899"/>
    <n v="9706993.4000000004"/>
    <m/>
    <s v="70├ 80"/>
    <s v="TORA"/>
    <m/>
  </r>
  <r>
    <x v="0"/>
    <n v="71"/>
    <n v="2512"/>
    <x v="5"/>
    <x v="5"/>
    <n v="214"/>
    <x v="95"/>
    <n v="15"/>
    <n v="0.36443298869182189"/>
    <n v="3.8265463812641296"/>
    <n v="1"/>
    <n v="366307.799999999"/>
    <n v="9707160.6999999899"/>
    <m/>
    <s v="60├ 70"/>
    <s v="TORA"/>
    <m/>
  </r>
  <r>
    <x v="0"/>
    <n v="71"/>
    <n v="2513"/>
    <x v="5"/>
    <x v="5"/>
    <n v="223"/>
    <x v="248"/>
    <n v="13"/>
    <n v="0.39573080825084317"/>
    <n v="3.6011503550826727"/>
    <n v="1"/>
    <n v="366280.299999999"/>
    <n v="9707175.8000000007"/>
    <m/>
    <s v="70├ 80"/>
    <s v="TORA"/>
    <m/>
  </r>
  <r>
    <x v="0"/>
    <n v="71"/>
    <n v="2514"/>
    <x v="26"/>
    <x v="26"/>
    <n v="215"/>
    <x v="18"/>
    <n v="20"/>
    <n v="0.36784686222114316"/>
    <n v="5.1498560710960035"/>
    <n v="1"/>
    <n v="366263.5"/>
    <n v="9707186.6999999899"/>
    <m/>
    <s v="60├ 70"/>
    <s v="TORA"/>
    <m/>
  </r>
  <r>
    <x v="0"/>
    <n v="71"/>
    <n v="2515"/>
    <x v="64"/>
    <x v="64"/>
    <n v="180"/>
    <x v="22"/>
    <n v="18"/>
    <n v="0.25783100780887047"/>
    <n v="3.2486706983917677"/>
    <n v="1"/>
    <n v="366260.59999999899"/>
    <n v="9707202.5999999903"/>
    <m/>
    <s v="50├ 60"/>
    <s v="TORA"/>
    <m/>
  </r>
  <r>
    <x v="0"/>
    <n v="71"/>
    <n v="2516"/>
    <x v="2"/>
    <x v="2"/>
    <n v="300"/>
    <x v="9"/>
    <n v="22"/>
    <n v="0.7161972439135289"/>
    <n v="11.029437556268345"/>
    <n v="1"/>
    <n v="366254.5"/>
    <n v="9707194.6999999899"/>
    <m/>
    <s v="90├ 100"/>
    <s v="TORA"/>
    <m/>
  </r>
  <r>
    <x v="0"/>
    <n v="71"/>
    <n v="2517"/>
    <x v="42"/>
    <x v="42"/>
    <n v="214"/>
    <x v="95"/>
    <n v="20"/>
    <n v="0.36443298869182189"/>
    <n v="5.1020618416855061"/>
    <n v="2"/>
    <n v="366249.9"/>
    <n v="9707192"/>
    <m/>
    <s v="60├ 70"/>
    <s v="TORA"/>
    <m/>
  </r>
  <r>
    <x v="0"/>
    <n v="71"/>
    <n v="2518"/>
    <x v="84"/>
    <x v="84"/>
    <n v="339"/>
    <x v="306"/>
    <n v="17"/>
    <n v="0.91451226075318515"/>
    <n v="10.882695902962903"/>
    <n v="2"/>
    <n v="366249.09999999899"/>
    <n v="9707200.8000000007"/>
    <m/>
    <s v="100├ 110"/>
    <s v="TORA"/>
    <m/>
  </r>
  <r>
    <x v="0"/>
    <n v="71"/>
    <n v="2519"/>
    <x v="19"/>
    <x v="19"/>
    <n v="330"/>
    <x v="66"/>
    <n v="15"/>
    <n v="0.86659866513537021"/>
    <n v="9.0992859839213871"/>
    <n v="1"/>
    <n v="366246.7"/>
    <n v="9707212.3000000007"/>
    <m/>
    <s v="100├ 110"/>
    <s v="TORA"/>
    <m/>
  </r>
  <r>
    <x v="0"/>
    <n v="71"/>
    <n v="2520"/>
    <x v="52"/>
    <x v="52"/>
    <n v="280"/>
    <x v="70"/>
    <n v="18"/>
    <n v="0.62388737692022966"/>
    <n v="7.8609809491948939"/>
    <n v="1"/>
    <n v="366218.9"/>
    <n v="9707230.3000000007"/>
    <m/>
    <s v="80├ 90"/>
    <s v="TORA"/>
    <m/>
  </r>
  <r>
    <x v="0"/>
    <n v="71"/>
    <n v="2521"/>
    <x v="50"/>
    <x v="50"/>
    <n v="187"/>
    <x v="63"/>
    <n v="14"/>
    <n v="0.27827446024902436"/>
    <n v="2.7270897104404384"/>
    <n v="1"/>
    <n v="366160"/>
    <n v="9707235.6999999899"/>
    <m/>
    <s v="50├ 60"/>
    <s v="TORA"/>
    <m/>
  </r>
  <r>
    <x v="0"/>
    <n v="72"/>
    <n v="2522"/>
    <x v="45"/>
    <x v="45"/>
    <n v="320"/>
    <x v="57"/>
    <n v="23"/>
    <n v="0.81487330863050433"/>
    <n v="13.119460268951117"/>
    <n v="1"/>
    <n v="366201.5"/>
    <n v="9707167.1999999899"/>
    <m/>
    <s v="100├ 110"/>
    <s v="TORA"/>
    <m/>
  </r>
  <r>
    <x v="0"/>
    <n v="72"/>
    <n v="2523"/>
    <x v="46"/>
    <x v="46"/>
    <n v="150"/>
    <x v="37"/>
    <n v="14"/>
    <n v="0.17904931097838223"/>
    <n v="1.7546832475881458"/>
    <n v="1"/>
    <n v="366227.7"/>
    <n v="9707125.4000000004"/>
    <m/>
    <s v="40├ 50"/>
    <s v="TORETE"/>
    <m/>
  </r>
  <r>
    <x v="0"/>
    <n v="72"/>
    <n v="2524"/>
    <x v="30"/>
    <x v="30"/>
    <n v="175"/>
    <x v="13"/>
    <n v="15"/>
    <n v="0.24370600660946476"/>
    <n v="2.5589130693993796"/>
    <n v="1"/>
    <n v="366253.5"/>
    <n v="9707106.5"/>
    <m/>
    <s v="50├ 60"/>
    <s v="TORA"/>
    <m/>
  </r>
  <r>
    <x v="0"/>
    <n v="72"/>
    <n v="2525"/>
    <x v="19"/>
    <x v="19"/>
    <n v="200"/>
    <x v="14"/>
    <n v="15"/>
    <n v="0.31830988618379064"/>
    <n v="3.3422538049298014"/>
    <n v="2"/>
    <n v="366264.09999999899"/>
    <n v="9707103.9000000004"/>
    <m/>
    <s v="60├ 70"/>
    <s v="TORA"/>
    <m/>
  </r>
  <r>
    <x v="0"/>
    <n v="72"/>
    <n v="2526"/>
    <x v="5"/>
    <x v="5"/>
    <n v="211"/>
    <x v="158"/>
    <n v="16"/>
    <n v="0.35428686106971363"/>
    <n v="3.9680128439807922"/>
    <n v="1"/>
    <n v="366257.5"/>
    <n v="9707100.3000000007"/>
    <m/>
    <s v="60├ 70"/>
    <s v="TORA"/>
    <m/>
  </r>
  <r>
    <x v="0"/>
    <n v="72"/>
    <n v="2527"/>
    <x v="26"/>
    <x v="26"/>
    <n v="238"/>
    <x v="125"/>
    <n v="24"/>
    <n v="0.45075862982486603"/>
    <n v="7.572744981057749"/>
    <n v="1"/>
    <n v="366271.5"/>
    <n v="9707097.1999999899"/>
    <m/>
    <s v="70├ 80"/>
    <s v="TORA"/>
    <m/>
  </r>
  <r>
    <x v="0"/>
    <n v="72"/>
    <n v="2528"/>
    <x v="30"/>
    <x v="30"/>
    <n v="207"/>
    <x v="132"/>
    <n v="22"/>
    <n v="0.34098150782723119"/>
    <n v="5.2511152205393596"/>
    <n v="1"/>
    <n v="366310.9"/>
    <n v="9707058.1999999899"/>
    <m/>
    <s v="60├ 70"/>
    <s v="TORA"/>
    <m/>
  </r>
  <r>
    <x v="0"/>
    <n v="72"/>
    <n v="2529"/>
    <x v="10"/>
    <x v="10"/>
    <n v="218"/>
    <x v="206"/>
    <n v="24"/>
    <n v="0.37818397577496166"/>
    <n v="6.3534907930193558"/>
    <n v="1"/>
    <n v="366326.799999999"/>
    <n v="9707079"/>
    <m/>
    <s v="60├ 70"/>
    <s v="TORA"/>
    <m/>
  </r>
  <r>
    <x v="0"/>
    <n v="72"/>
    <n v="2530"/>
    <x v="33"/>
    <x v="33"/>
    <n v="209"/>
    <x v="140"/>
    <n v="18"/>
    <n v="0.34760235345985407"/>
    <n v="4.3797896535941607"/>
    <n v="1"/>
    <n v="366435.9"/>
    <n v="9706955.1999999899"/>
    <m/>
    <s v="60├ 70"/>
    <s v="TORA"/>
    <m/>
  </r>
  <r>
    <x v="0"/>
    <n v="72"/>
    <n v="2531"/>
    <x v="50"/>
    <x v="50"/>
    <n v="180"/>
    <x v="22"/>
    <n v="16"/>
    <n v="0.25783100780887047"/>
    <n v="2.887707287459349"/>
    <n v="1"/>
    <n v="366589.299999999"/>
    <n v="9706805.5"/>
    <m/>
    <s v="50├ 60"/>
    <s v="TORA"/>
    <m/>
  </r>
  <r>
    <x v="0"/>
    <n v="72"/>
    <n v="2532"/>
    <x v="49"/>
    <x v="49"/>
    <n v="150"/>
    <x v="37"/>
    <n v="14"/>
    <n v="0.17904931097838223"/>
    <n v="1.7546832475881458"/>
    <n v="3"/>
    <n v="366681.59999999899"/>
    <n v="9706728.9000000004"/>
    <m/>
    <s v="40├ 50"/>
    <s v="TORETE"/>
    <m/>
  </r>
  <r>
    <x v="0"/>
    <n v="72"/>
    <n v="2533"/>
    <x v="1"/>
    <x v="1"/>
    <n v="155"/>
    <x v="67"/>
    <n v="15"/>
    <n v="0.19118487538913922"/>
    <n v="2.0074411915859618"/>
    <n v="1"/>
    <n v="366674.299999999"/>
    <n v="9706719.3000000007"/>
    <m/>
    <s v="40├ 50"/>
    <s v="TORETE"/>
    <m/>
  </r>
  <r>
    <x v="0"/>
    <n v="72"/>
    <n v="2534"/>
    <x v="53"/>
    <x v="53"/>
    <n v="135"/>
    <x v="25"/>
    <n v="11"/>
    <n v="0.14502994189248961"/>
    <n v="1.11673055257217"/>
    <n v="1"/>
    <n v="366687.799999999"/>
    <n v="9706707.3000000007"/>
    <m/>
    <s v="40├ 50"/>
    <s v="TORETE"/>
    <m/>
  </r>
  <r>
    <x v="0"/>
    <n v="72"/>
    <n v="2535"/>
    <x v="19"/>
    <x v="19"/>
    <n v="428"/>
    <x v="307"/>
    <n v="16"/>
    <n v="1.4577319547672876"/>
    <n v="16.326597893393618"/>
    <n v="1"/>
    <n v="366690.799999999"/>
    <n v="9706704.6999999899"/>
    <m/>
    <s v="130├ 140"/>
    <s v="TORA"/>
    <m/>
  </r>
  <r>
    <x v="0"/>
    <n v="72"/>
    <n v="2536"/>
    <x v="77"/>
    <x v="77"/>
    <n v="450"/>
    <x v="75"/>
    <n v="25"/>
    <n v="1.6114437988054404"/>
    <n v="28.200266479095205"/>
    <n v="1"/>
    <n v="366703.299999999"/>
    <n v="9706709.5999999903"/>
    <m/>
    <s v="140├ 150"/>
    <s v="TORA"/>
    <m/>
  </r>
  <r>
    <x v="0"/>
    <n v="73"/>
    <n v="2537"/>
    <x v="26"/>
    <x v="26"/>
    <n v="243"/>
    <x v="105"/>
    <n v="23"/>
    <n v="0.46989701173166643"/>
    <n v="7.5653418888798285"/>
    <n v="1"/>
    <n v="366457.299999999"/>
    <n v="9706884.4000000004"/>
    <m/>
    <s v="70├ 80"/>
    <s v="TORA"/>
    <m/>
  </r>
  <r>
    <x v="0"/>
    <n v="73"/>
    <n v="2538"/>
    <x v="5"/>
    <x v="5"/>
    <n v="200"/>
    <x v="14"/>
    <n v="14"/>
    <n v="0.31830988618379064"/>
    <n v="3.1194368846011482"/>
    <n v="1"/>
    <n v="366430.59999999899"/>
    <n v="9706890.5999999903"/>
    <m/>
    <s v="60├ 70"/>
    <s v="TORA"/>
    <m/>
  </r>
  <r>
    <x v="0"/>
    <n v="73"/>
    <n v="2539"/>
    <x v="6"/>
    <x v="6"/>
    <n v="202"/>
    <x v="28"/>
    <n v="16"/>
    <n v="0.3247079148960848"/>
    <n v="3.6367286468361497"/>
    <n v="1"/>
    <n v="366442.59999999899"/>
    <n v="9706881.5999999903"/>
    <m/>
    <s v="60├ 70"/>
    <s v="TORA"/>
    <m/>
  </r>
  <r>
    <x v="0"/>
    <n v="73"/>
    <n v="2540"/>
    <x v="19"/>
    <x v="19"/>
    <n v="228"/>
    <x v="8"/>
    <n v="10"/>
    <n v="0.41367552808445446"/>
    <n v="2.8957286965911813"/>
    <n v="2"/>
    <n v="366440.299999999"/>
    <n v="9706883.5999999903"/>
    <m/>
    <s v="70├ 80"/>
    <s v="TORA"/>
    <m/>
  </r>
  <r>
    <x v="0"/>
    <n v="73"/>
    <n v="2541"/>
    <x v="22"/>
    <x v="22"/>
    <n v="236"/>
    <x v="120"/>
    <n v="23"/>
    <n v="0.44321468552231019"/>
    <n v="7.135756436909193"/>
    <n v="1"/>
    <n v="366379.299999999"/>
    <n v="9706946.9000000004"/>
    <m/>
    <s v="70├ 80"/>
    <s v="TORA"/>
    <m/>
  </r>
  <r>
    <x v="0"/>
    <n v="73"/>
    <n v="2542"/>
    <x v="15"/>
    <x v="15"/>
    <n v="160"/>
    <x v="1"/>
    <n v="16"/>
    <n v="0.20371832715762608"/>
    <n v="2.2816452641654119"/>
    <n v="1"/>
    <n v="366354.09999999899"/>
    <n v="9706960"/>
    <m/>
    <s v="50├ 60"/>
    <s v="TORA"/>
    <m/>
  </r>
  <r>
    <x v="0"/>
    <n v="73"/>
    <n v="2543"/>
    <x v="19"/>
    <x v="19"/>
    <n v="346"/>
    <x v="181"/>
    <n v="16"/>
    <n v="0.95266965835946726"/>
    <n v="10.669900173626033"/>
    <n v="2"/>
    <n v="366340.09999999899"/>
    <n v="9706977.8000000007"/>
    <m/>
    <s v="110├ 120"/>
    <s v="TORA"/>
    <m/>
  </r>
  <r>
    <x v="0"/>
    <n v="73"/>
    <n v="2544"/>
    <x v="46"/>
    <x v="46"/>
    <n v="148"/>
    <x v="128"/>
    <n v="13"/>
    <n v="0.17430649367424375"/>
    <n v="1.5861890924356179"/>
    <n v="1"/>
    <n v="366291.299999999"/>
    <n v="9706992.9000000004"/>
    <m/>
    <s v="40├ 50"/>
    <s v="TORETE"/>
    <m/>
  </r>
  <r>
    <x v="0"/>
    <n v="73"/>
    <n v="2545"/>
    <x v="17"/>
    <x v="17"/>
    <n v="140"/>
    <x v="36"/>
    <n v="12"/>
    <n v="0.15597184423005742"/>
    <n v="1.3101634915324822"/>
    <n v="2"/>
    <n v="366235.2"/>
    <n v="9707061.0999999903"/>
    <m/>
    <s v="40├ 50"/>
    <s v="TORETE"/>
    <m/>
  </r>
  <r>
    <x v="0"/>
    <n v="73"/>
    <n v="2546"/>
    <x v="17"/>
    <x v="17"/>
    <n v="202"/>
    <x v="28"/>
    <n v="20"/>
    <n v="0.3247079148960848"/>
    <n v="4.5459108085451865"/>
    <n v="1"/>
    <n v="366183.4"/>
    <n v="9707134.6999999899"/>
    <m/>
    <s v="60├ 70"/>
    <s v="TORA"/>
    <m/>
  </r>
  <r>
    <x v="0"/>
    <n v="73"/>
    <n v="2547"/>
    <x v="30"/>
    <x v="30"/>
    <n v="433"/>
    <x v="50"/>
    <n v="22"/>
    <n v="1.4919900562678183"/>
    <n v="22.976646866524405"/>
    <n v="1"/>
    <n v="365952"/>
    <n v="9707304.0999999903"/>
    <m/>
    <s v="130├ 140"/>
    <s v="TORA"/>
    <m/>
  </r>
  <r>
    <x v="0"/>
    <n v="73"/>
    <n v="2548"/>
    <x v="30"/>
    <x v="30"/>
    <n v="130"/>
    <x v="0"/>
    <n v="13"/>
    <n v="0.13448592691265157"/>
    <n v="1.2238219349051291"/>
    <n v="1"/>
    <n v="365909.799999999"/>
    <n v="9707357.5"/>
    <m/>
    <s v="40├ 50"/>
    <s v="TORETE"/>
    <m/>
  </r>
  <r>
    <x v="0"/>
    <n v="74"/>
    <n v="2549"/>
    <x v="6"/>
    <x v="6"/>
    <n v="194"/>
    <x v="61"/>
    <n v="15"/>
    <n v="0.29949777191032861"/>
    <n v="3.1447266050584504"/>
    <n v="1"/>
    <n v="365929.7"/>
    <n v="9707266.9000000004"/>
    <m/>
    <s v="60├ 70"/>
    <s v="TORA"/>
    <m/>
  </r>
  <r>
    <x v="0"/>
    <n v="74"/>
    <n v="2550"/>
    <x v="45"/>
    <x v="45"/>
    <n v="263"/>
    <x v="224"/>
    <n v="25"/>
    <n v="0.55042941293616532"/>
    <n v="9.6325147263828921"/>
    <n v="1"/>
    <n v="366263.299999999"/>
    <n v="9706964.5"/>
    <m/>
    <s v="80├ 90"/>
    <s v="TORA"/>
    <m/>
  </r>
  <r>
    <x v="0"/>
    <n v="74"/>
    <n v="2551"/>
    <x v="26"/>
    <x v="26"/>
    <n v="248"/>
    <x v="117"/>
    <n v="23"/>
    <n v="0.48943328099619665"/>
    <n v="7.8798758240387663"/>
    <n v="1"/>
    <n v="366241.2"/>
    <n v="9706988.8000000007"/>
    <m/>
    <s v="70├ 80"/>
    <s v="TORA"/>
    <m/>
  </r>
  <r>
    <x v="0"/>
    <n v="74"/>
    <n v="2552"/>
    <x v="15"/>
    <x v="15"/>
    <n v="128"/>
    <x v="11"/>
    <n v="11"/>
    <n v="0.13037972938088066"/>
    <n v="1.0039239162327811"/>
    <n v="1"/>
    <n v="366150.799999999"/>
    <n v="9707086.4000000004"/>
    <m/>
    <s v="40├ 50"/>
    <s v="TORETE"/>
    <m/>
  </r>
  <r>
    <x v="0"/>
    <n v="74"/>
    <n v="2553"/>
    <x v="26"/>
    <x v="26"/>
    <n v="315"/>
    <x v="133"/>
    <n v="23"/>
    <n v="0.78960746141466576"/>
    <n v="12.712680128776119"/>
    <n v="1"/>
    <n v="366287.7"/>
    <n v="9706983.0999999903"/>
    <m/>
    <s v="100├ 110"/>
    <s v="TORA"/>
    <m/>
  </r>
  <r>
    <x v="0"/>
    <n v="74"/>
    <n v="2554"/>
    <x v="5"/>
    <x v="5"/>
    <n v="298"/>
    <x v="228"/>
    <n v="17"/>
    <n v="0.70667977831663364"/>
    <n v="8.4094893619679389"/>
    <n v="1"/>
    <n v="366295.2"/>
    <n v="9706976.5"/>
    <m/>
    <s v="90├ 100"/>
    <s v="TORA"/>
    <m/>
  </r>
  <r>
    <x v="0"/>
    <n v="74"/>
    <n v="2555"/>
    <x v="5"/>
    <x v="5"/>
    <n v="230"/>
    <x v="40"/>
    <n v="23"/>
    <n v="0.42096482447806327"/>
    <n v="6.7775336740968193"/>
    <n v="1"/>
    <n v="366305.4"/>
    <n v="9706970.0999999903"/>
    <m/>
    <s v="70├ 80"/>
    <s v="TORA"/>
    <m/>
  </r>
  <r>
    <x v="0"/>
    <n v="74"/>
    <n v="2556"/>
    <x v="5"/>
    <x v="5"/>
    <n v="217"/>
    <x v="211"/>
    <n v="17"/>
    <n v="0.37472235576271301"/>
    <n v="4.4591960335762844"/>
    <n v="1"/>
    <n v="366291"/>
    <n v="9706961.6999999899"/>
    <m/>
    <s v="60├ 70"/>
    <s v="TORA"/>
    <m/>
  </r>
  <r>
    <x v="0"/>
    <n v="75"/>
    <n v="2557"/>
    <x v="18"/>
    <x v="18"/>
    <n v="153"/>
    <x v="73"/>
    <n v="8"/>
    <n v="0.18628290314190887"/>
    <n v="1.0431842575946897"/>
    <n v="2"/>
    <n v="366177.4"/>
    <n v="9706987.5999999903"/>
    <m/>
    <s v="40├ 50"/>
    <s v="TORETE"/>
    <m/>
  </r>
  <r>
    <x v="0"/>
    <n v="76"/>
    <n v="2558"/>
    <x v="3"/>
    <x v="3"/>
    <n v="200"/>
    <x v="14"/>
    <n v="12"/>
    <n v="0.31830988618379064"/>
    <n v="2.6738030439438414"/>
    <n v="2"/>
    <n v="366184.59999999899"/>
    <n v="9706927.3000000007"/>
    <m/>
    <s v="60├ 70"/>
    <s v="TORA"/>
    <m/>
  </r>
  <r>
    <x v="1"/>
    <n v="77"/>
    <n v="2559"/>
    <x v="53"/>
    <x v="53"/>
    <n v="222"/>
    <x v="6"/>
    <n v="17"/>
    <n v="0.39218961076704845"/>
    <n v="4.6670563681278763"/>
    <n v="1"/>
    <n v="364814.09999999899"/>
    <n v="9703868"/>
    <m/>
    <s v="70├ 80"/>
    <s v="TORA"/>
    <m/>
  </r>
  <r>
    <x v="1"/>
    <n v="77"/>
    <n v="2560"/>
    <x v="83"/>
    <x v="83"/>
    <n v="318"/>
    <x v="208"/>
    <n v="20"/>
    <n v="0.80471922326124146"/>
    <n v="11.266069125657378"/>
    <n v="1"/>
    <n v="364794.2"/>
    <n v="9703877.3000000007"/>
    <m/>
    <s v="100├ 110"/>
    <s v="TORA"/>
    <m/>
  </r>
  <r>
    <x v="1"/>
    <n v="77"/>
    <n v="2561"/>
    <x v="72"/>
    <x v="72"/>
    <n v="355"/>
    <x v="114"/>
    <n v="14"/>
    <n v="1.0028750851578057"/>
    <n v="9.828175834546494"/>
    <n v="2"/>
    <n v="364794.09999999899"/>
    <n v="9703872.9000000004"/>
    <m/>
    <s v="110├ 120"/>
    <s v="TORA"/>
    <m/>
  </r>
  <r>
    <x v="1"/>
    <n v="77"/>
    <n v="2562"/>
    <x v="82"/>
    <x v="82"/>
    <n v="409"/>
    <x v="274"/>
    <n v="17"/>
    <n v="1.3311799017677677"/>
    <n v="15.841040831036436"/>
    <n v="2"/>
    <n v="364803.59999999899"/>
    <n v="9703863"/>
    <m/>
    <s v="130├ 140"/>
    <s v="TORA"/>
    <m/>
  </r>
  <r>
    <x v="1"/>
    <n v="77"/>
    <n v="2563"/>
    <x v="74"/>
    <x v="74"/>
    <n v="154"/>
    <x v="111"/>
    <n v="14"/>
    <n v="0.18872593151836947"/>
    <n v="1.8495141288800208"/>
    <n v="1"/>
    <n v="364805.799999999"/>
    <n v="9703858.5999999903"/>
    <m/>
    <s v="40├ 50"/>
    <s v="TORETE"/>
    <m/>
  </r>
  <r>
    <x v="1"/>
    <n v="77"/>
    <n v="2564"/>
    <x v="63"/>
    <x v="63"/>
    <n v="130"/>
    <x v="0"/>
    <n v="10"/>
    <n v="0.13448592691265157"/>
    <n v="0.94140148838856097"/>
    <n v="1"/>
    <n v="364802.59999999899"/>
    <n v="9703856.8000000007"/>
    <m/>
    <s v="40├ 50"/>
    <s v="TORETE"/>
    <m/>
  </r>
  <r>
    <x v="1"/>
    <n v="77"/>
    <n v="2565"/>
    <x v="5"/>
    <x v="5"/>
    <n v="154"/>
    <x v="111"/>
    <n v="15"/>
    <n v="0.18872593151836947"/>
    <n v="1.9816222809428794"/>
    <n v="1"/>
    <n v="364785.4"/>
    <n v="9703860.5"/>
    <m/>
    <s v="40├ 50"/>
    <s v="TORETE"/>
    <m/>
  </r>
  <r>
    <x v="1"/>
    <n v="77"/>
    <n v="2566"/>
    <x v="64"/>
    <x v="64"/>
    <n v="387"/>
    <x v="308"/>
    <n v="18"/>
    <n v="1.1918238335965037"/>
    <n v="15.016980303315945"/>
    <n v="1"/>
    <n v="364771.299999999"/>
    <n v="9703861.5999999903"/>
    <m/>
    <s v="120├ 130"/>
    <s v="TORA"/>
    <m/>
  </r>
  <r>
    <x v="1"/>
    <n v="77"/>
    <n v="2567"/>
    <x v="71"/>
    <x v="71"/>
    <n v="200"/>
    <x v="14"/>
    <n v="16"/>
    <n v="0.31830988618379064"/>
    <n v="3.565070725258455"/>
    <n v="1"/>
    <n v="364773.299999999"/>
    <n v="9703836.6999999899"/>
    <m/>
    <s v="60├ 70"/>
    <s v="TORA"/>
    <m/>
  </r>
  <r>
    <x v="1"/>
    <n v="77"/>
    <n v="2568"/>
    <x v="1"/>
    <x v="1"/>
    <n v="163"/>
    <x v="237"/>
    <n v="14"/>
    <n v="0.21142938415042836"/>
    <n v="2.0720079646741976"/>
    <n v="1"/>
    <n v="364756.4"/>
    <n v="9703795.8000000007"/>
    <m/>
    <s v="50├ 60"/>
    <s v="TORA"/>
    <m/>
  </r>
  <r>
    <x v="1"/>
    <n v="77"/>
    <n v="2569"/>
    <x v="16"/>
    <x v="16"/>
    <n v="130"/>
    <x v="0"/>
    <n v="10"/>
    <n v="0.13448592691265157"/>
    <n v="0.94140148838856097"/>
    <n v="1"/>
    <n v="364793.59999999899"/>
    <n v="9703817.9000000004"/>
    <m/>
    <s v="40├ 50"/>
    <s v="TORETE"/>
    <m/>
  </r>
  <r>
    <x v="1"/>
    <n v="77"/>
    <n v="2570"/>
    <x v="22"/>
    <x v="22"/>
    <n v="362"/>
    <x v="191"/>
    <n v="24"/>
    <n v="1.0428150181267166"/>
    <n v="17.51929230452884"/>
    <n v="1"/>
    <n v="364736.5"/>
    <n v="9703725.5999999903"/>
    <m/>
    <s v="110├ 120"/>
    <s v="TORA"/>
    <m/>
  </r>
  <r>
    <x v="1"/>
    <n v="77"/>
    <n v="2571"/>
    <x v="2"/>
    <x v="2"/>
    <n v="194"/>
    <x v="61"/>
    <n v="16"/>
    <n v="0.29949777191032861"/>
    <n v="3.3543750453956802"/>
    <n v="1"/>
    <n v="364731"/>
    <n v="9703739.5999999903"/>
    <m/>
    <s v="60├ 70"/>
    <s v="TORA"/>
    <m/>
  </r>
  <r>
    <x v="1"/>
    <n v="77"/>
    <n v="2572"/>
    <x v="43"/>
    <x v="43"/>
    <n v="155"/>
    <x v="67"/>
    <n v="14"/>
    <n v="0.19118487538913922"/>
    <n v="1.8736117788135642"/>
    <n v="1"/>
    <n v="364735.299999999"/>
    <n v="9703715.4000000004"/>
    <m/>
    <s v="40├ 50"/>
    <s v="TORETE"/>
    <m/>
  </r>
  <r>
    <x v="1"/>
    <n v="77"/>
    <n v="2573"/>
    <x v="5"/>
    <x v="5"/>
    <n v="147"/>
    <x v="115"/>
    <n v="16"/>
    <n v="0.1719589582636383"/>
    <n v="1.9259403325527489"/>
    <n v="1"/>
    <n v="364720.4"/>
    <n v="9703719.1999999899"/>
    <m/>
    <s v="40├ 50"/>
    <s v="TORETE"/>
    <m/>
  </r>
  <r>
    <x v="1"/>
    <n v="77"/>
    <n v="2574"/>
    <x v="19"/>
    <x v="19"/>
    <n v="135"/>
    <x v="25"/>
    <n v="12"/>
    <n v="0.14502994189248961"/>
    <n v="1.2182515118969126"/>
    <n v="1"/>
    <n v="364722.09999999899"/>
    <n v="9703700.0999999903"/>
    <m/>
    <s v="40├ 50"/>
    <s v="TORETE"/>
    <m/>
  </r>
  <r>
    <x v="1"/>
    <n v="78"/>
    <n v="2575"/>
    <x v="39"/>
    <x v="39"/>
    <n v="246"/>
    <x v="59"/>
    <n v="20"/>
    <n v="0.48157102680745695"/>
    <n v="6.7419943753043974"/>
    <n v="1"/>
    <n v="364754"/>
    <n v="9703646.5999999903"/>
    <m/>
    <s v="70├ 80"/>
    <s v="TORA"/>
    <m/>
  </r>
  <r>
    <x v="1"/>
    <n v="78"/>
    <n v="2576"/>
    <x v="29"/>
    <x v="29"/>
    <n v="493"/>
    <x v="278"/>
    <n v="22"/>
    <n v="1.9341224881771035"/>
    <n v="29.785486317927393"/>
    <n v="1"/>
    <n v="364731"/>
    <n v="9703665.1999999899"/>
    <m/>
    <s v="150├ 160"/>
    <s v="TORA"/>
    <m/>
  </r>
  <r>
    <x v="1"/>
    <n v="78"/>
    <n v="2577"/>
    <x v="1"/>
    <x v="1"/>
    <n v="145"/>
    <x v="112"/>
    <n v="23"/>
    <n v="0.16731163392535497"/>
    <n v="2.6937173061982147"/>
    <n v="3"/>
    <n v="364728.799999999"/>
    <n v="9703674"/>
    <m/>
    <s v="40├ 50"/>
    <s v="TORETE"/>
    <m/>
  </r>
  <r>
    <x v="1"/>
    <n v="78"/>
    <n v="2578"/>
    <x v="2"/>
    <x v="2"/>
    <n v="178"/>
    <x v="170"/>
    <n v="15"/>
    <n v="0.2521332608461806"/>
    <n v="2.6473992388848959"/>
    <n v="1"/>
    <n v="364730.7"/>
    <n v="9703681.9000000004"/>
    <m/>
    <s v="50├ 60"/>
    <s v="TORA"/>
    <m/>
  </r>
  <r>
    <x v="1"/>
    <n v="78"/>
    <n v="2579"/>
    <x v="29"/>
    <x v="29"/>
    <n v="405"/>
    <x v="298"/>
    <n v="18"/>
    <n v="1.3052694770324071"/>
    <n v="16.446395410608329"/>
    <n v="2"/>
    <n v="364778.4"/>
    <n v="9703687"/>
    <m/>
    <s v="120├ 130"/>
    <s v="TORA"/>
    <m/>
  </r>
  <r>
    <x v="1"/>
    <n v="78"/>
    <n v="2580"/>
    <x v="30"/>
    <x v="30"/>
    <n v="232"/>
    <x v="69"/>
    <n v="17"/>
    <n v="0.42831778284890881"/>
    <n v="5.0969816159020152"/>
    <n v="1"/>
    <n v="364741.59999999899"/>
    <n v="9703633.5"/>
    <m/>
    <s v="70├ 80"/>
    <s v="TORA"/>
    <m/>
  </r>
  <r>
    <x v="1"/>
    <n v="78"/>
    <n v="2581"/>
    <x v="39"/>
    <x v="39"/>
    <n v="415"/>
    <x v="123"/>
    <n v="22"/>
    <n v="1.3705230037000837"/>
    <n v="21.106054256981288"/>
    <n v="1"/>
    <n v="364755.799999999"/>
    <n v="9703654.4000000004"/>
    <m/>
    <s v="130├ 140"/>
    <s v="TORA"/>
    <m/>
  </r>
  <r>
    <x v="1"/>
    <n v="78"/>
    <n v="2582"/>
    <x v="31"/>
    <x v="31"/>
    <n v="180"/>
    <x v="22"/>
    <n v="13"/>
    <n v="0.25783100780887047"/>
    <n v="2.346262171060721"/>
    <n v="1"/>
    <n v="364757.9"/>
    <n v="9703684.3000000007"/>
    <m/>
    <s v="50├ 60"/>
    <s v="TORA"/>
    <m/>
  </r>
  <r>
    <x v="1"/>
    <n v="78"/>
    <n v="2583"/>
    <x v="13"/>
    <x v="13"/>
    <n v="277"/>
    <x v="281"/>
    <n v="23"/>
    <n v="0.61058998142490195"/>
    <n v="9.8304987009409199"/>
    <n v="1"/>
    <n v="364768.09999999899"/>
    <n v="9703667.5999999903"/>
    <m/>
    <s v="80├ 90"/>
    <s v="TORA"/>
    <m/>
  </r>
  <r>
    <x v="1"/>
    <n v="78"/>
    <n v="2584"/>
    <x v="1"/>
    <x v="1"/>
    <n v="177"/>
    <x v="54"/>
    <n v="15"/>
    <n v="0.24930826060629949"/>
    <n v="2.6177367363661448"/>
    <n v="1"/>
    <n v="364807.09999999899"/>
    <n v="9703772.9000000004"/>
    <m/>
    <s v="50├ 60"/>
    <s v="TORA"/>
    <m/>
  </r>
  <r>
    <x v="1"/>
    <n v="78"/>
    <n v="2585"/>
    <x v="72"/>
    <x v="72"/>
    <n v="315"/>
    <x v="133"/>
    <n v="15"/>
    <n v="0.78960746141466576"/>
    <n v="8.29087834485399"/>
    <n v="1"/>
    <n v="364809.2"/>
    <n v="9703839.4000000004"/>
    <m/>
    <s v="100├ 110"/>
    <s v="TORA"/>
    <m/>
  </r>
  <r>
    <x v="1"/>
    <n v="78"/>
    <n v="2586"/>
    <x v="9"/>
    <x v="9"/>
    <n v="204"/>
    <x v="138"/>
    <n v="18"/>
    <n v="0.33116960558561581"/>
    <n v="4.1727370303787588"/>
    <n v="1"/>
    <n v="364811.9"/>
    <n v="9703838.0999999903"/>
    <m/>
    <s v="60├ 70"/>
    <s v="TORA"/>
    <m/>
  </r>
  <r>
    <x v="1"/>
    <n v="78"/>
    <n v="2587"/>
    <x v="1"/>
    <x v="1"/>
    <n v="210"/>
    <x v="87"/>
    <n v="16"/>
    <n v="0.35093664951762915"/>
    <n v="3.930490474597446"/>
    <n v="1"/>
    <n v="364834.5"/>
    <n v="9703875"/>
    <m/>
    <s v="60├ 70"/>
    <s v="TORA"/>
    <m/>
  </r>
  <r>
    <x v="1"/>
    <n v="78"/>
    <n v="2588"/>
    <x v="82"/>
    <x v="82"/>
    <n v="307"/>
    <x v="226"/>
    <n v="17"/>
    <n v="0.75000971157340224"/>
    <n v="8.9251155677234859"/>
    <n v="1"/>
    <n v="364838.09999999899"/>
    <n v="9703877.5999999903"/>
    <m/>
    <s v="90├ 100"/>
    <s v="TORA"/>
    <m/>
  </r>
  <r>
    <x v="1"/>
    <n v="78"/>
    <n v="2589"/>
    <x v="5"/>
    <x v="5"/>
    <n v="227"/>
    <x v="27"/>
    <n v="16"/>
    <n v="0.41005475312911377"/>
    <n v="4.5926132350460742"/>
    <n v="1"/>
    <n v="364866.7"/>
    <n v="9703878.5"/>
    <m/>
    <s v="70├ 80"/>
    <s v="TORA"/>
    <m/>
  </r>
  <r>
    <x v="1"/>
    <n v="78"/>
    <n v="2590"/>
    <x v="5"/>
    <x v="5"/>
    <n v="200"/>
    <x v="14"/>
    <n v="17"/>
    <n v="0.31830988618379064"/>
    <n v="3.7878876455871082"/>
    <n v="1"/>
    <n v="364858.2"/>
    <n v="9703888.0999999903"/>
    <m/>
    <s v="60├ 70"/>
    <s v="TORA"/>
    <m/>
  </r>
  <r>
    <x v="1"/>
    <n v="78"/>
    <n v="2591"/>
    <x v="5"/>
    <x v="5"/>
    <n v="264"/>
    <x v="241"/>
    <n v="16"/>
    <n v="0.55462314568663684"/>
    <n v="6.2117792316903326"/>
    <n v="1"/>
    <n v="364855.5"/>
    <n v="9703889.3000000007"/>
    <m/>
    <s v="80├ 90"/>
    <s v="TORA"/>
    <m/>
  </r>
  <r>
    <x v="1"/>
    <n v="78"/>
    <n v="2592"/>
    <x v="26"/>
    <x v="26"/>
    <n v="235"/>
    <x v="165"/>
    <n v="16"/>
    <n v="0.43946658661249605"/>
    <n v="4.922025770059955"/>
    <n v="1"/>
    <n v="364859.09999999899"/>
    <n v="9703889.8000000007"/>
    <m/>
    <s v="70├ 80"/>
    <s v="TORA"/>
    <m/>
  </r>
  <r>
    <x v="1"/>
    <n v="78"/>
    <n v="2593"/>
    <x v="46"/>
    <x v="46"/>
    <n v="222"/>
    <x v="6"/>
    <n v="20"/>
    <n v="0.39218961076704845"/>
    <n v="5.4906545507386779"/>
    <n v="1"/>
    <n v="364871.4"/>
    <n v="9703887.4000000004"/>
    <m/>
    <s v="70├ 80"/>
    <s v="TORA"/>
    <m/>
  </r>
  <r>
    <x v="1"/>
    <n v="78"/>
    <n v="2594"/>
    <x v="23"/>
    <x v="23"/>
    <n v="303"/>
    <x v="223"/>
    <n v="18"/>
    <n v="0.73059280851619102"/>
    <n v="9.2054693873040048"/>
    <n v="1"/>
    <n v="364884.9"/>
    <n v="9703881"/>
    <m/>
    <s v="90├ 100"/>
    <s v="TORA"/>
    <m/>
  </r>
  <r>
    <x v="1"/>
    <n v="79"/>
    <n v="2595"/>
    <x v="6"/>
    <x v="6"/>
    <n v="186"/>
    <x v="24"/>
    <n v="14"/>
    <n v="0.27530622056036053"/>
    <n v="2.698000961491533"/>
    <n v="2"/>
    <n v="364938.2"/>
    <n v="9703911.8000000007"/>
    <m/>
    <s v="50├ 60"/>
    <s v="TORA"/>
    <m/>
  </r>
  <r>
    <x v="1"/>
    <n v="79"/>
    <n v="2596"/>
    <x v="62"/>
    <x v="62"/>
    <n v="191"/>
    <x v="52"/>
    <n v="17"/>
    <n v="0.29030657394677167"/>
    <n v="3.4546482299665828"/>
    <n v="1"/>
    <n v="364932.7"/>
    <n v="9703910"/>
    <m/>
    <s v="60├ 70"/>
    <s v="TORA"/>
    <m/>
  </r>
  <r>
    <x v="1"/>
    <n v="79"/>
    <n v="2597"/>
    <x v="1"/>
    <x v="1"/>
    <n v="170"/>
    <x v="12"/>
    <n v="14"/>
    <n v="0.2299788927677888"/>
    <n v="2.2537931491243302"/>
    <n v="3"/>
    <n v="364945.4"/>
    <n v="9703904"/>
    <m/>
    <s v="50├ 60"/>
    <s v="TORA"/>
    <m/>
  </r>
  <r>
    <x v="1"/>
    <n v="79"/>
    <n v="2598"/>
    <x v="72"/>
    <x v="72"/>
    <n v="240"/>
    <x v="71"/>
    <n v="18"/>
    <n v="0.45836623610465865"/>
    <n v="5.775414574918698"/>
    <n v="1"/>
    <n v="364875.9"/>
    <n v="9703850.5999999903"/>
    <m/>
    <s v="70├ 80"/>
    <s v="TORA"/>
    <m/>
  </r>
  <r>
    <x v="1"/>
    <n v="79"/>
    <n v="2599"/>
    <x v="72"/>
    <x v="72"/>
    <n v="522"/>
    <x v="218"/>
    <n v="18"/>
    <n v="2.1683587756726004"/>
    <n v="27.321320573474765"/>
    <n v="1"/>
    <n v="364867.9"/>
    <n v="9703829"/>
    <m/>
    <s v="160├ 170"/>
    <s v="TORA"/>
    <m/>
  </r>
  <r>
    <x v="1"/>
    <n v="79"/>
    <n v="2600"/>
    <x v="1"/>
    <x v="1"/>
    <n v="180"/>
    <x v="22"/>
    <n v="16"/>
    <n v="0.25783100780887047"/>
    <n v="2.887707287459349"/>
    <n v="1"/>
    <n v="364899.59999999899"/>
    <n v="9703814"/>
    <m/>
    <s v="50├ 60"/>
    <s v="TORA"/>
    <m/>
  </r>
  <r>
    <x v="1"/>
    <n v="79"/>
    <n v="2601"/>
    <x v="28"/>
    <x v="28"/>
    <n v="152"/>
    <x v="35"/>
    <n v="13"/>
    <n v="0.18385579025975748"/>
    <n v="1.6730876913637929"/>
    <n v="1"/>
    <n v="364893.2"/>
    <n v="9703814.8000000007"/>
    <m/>
    <s v="40├ 50"/>
    <s v="TORETE"/>
    <m/>
  </r>
  <r>
    <x v="1"/>
    <n v="79"/>
    <n v="2602"/>
    <x v="58"/>
    <x v="58"/>
    <n v="156"/>
    <x v="136"/>
    <n v="16"/>
    <n v="0.19365973475421822"/>
    <n v="2.168989029247244"/>
    <n v="1"/>
    <n v="364786.9"/>
    <n v="9703641.1999999899"/>
    <m/>
    <s v="40├ 50"/>
    <s v="TORETE"/>
    <m/>
  </r>
  <r>
    <x v="1"/>
    <n v="79"/>
    <n v="2603"/>
    <x v="29"/>
    <x v="29"/>
    <n v="200"/>
    <x v="14"/>
    <n v="20"/>
    <n v="0.31830988618379064"/>
    <n v="4.4563384065730682"/>
    <n v="1"/>
    <n v="364861.299999999"/>
    <n v="9703788.5"/>
    <m/>
    <s v="60├ 70"/>
    <s v="TORA"/>
    <m/>
  </r>
  <r>
    <x v="1"/>
    <n v="79"/>
    <n v="2604"/>
    <x v="90"/>
    <x v="90"/>
    <n v="170"/>
    <x v="12"/>
    <n v="14"/>
    <n v="0.2299788927677888"/>
    <n v="2.2537931491243302"/>
    <n v="1"/>
    <n v="364842.299999999"/>
    <n v="9703709.9000000004"/>
    <m/>
    <s v="50├ 60"/>
    <s v="TORA"/>
    <m/>
  </r>
  <r>
    <x v="1"/>
    <n v="79"/>
    <n v="2605"/>
    <x v="72"/>
    <x v="72"/>
    <n v="200"/>
    <x v="14"/>
    <n v="11"/>
    <n v="0.31830988618379064"/>
    <n v="2.4509861236151878"/>
    <n v="2"/>
    <n v="364876.4"/>
    <n v="9703772.9000000004"/>
    <m/>
    <s v="60├ 70"/>
    <s v="TORA"/>
    <m/>
  </r>
  <r>
    <x v="1"/>
    <n v="79"/>
    <n v="2606"/>
    <x v="26"/>
    <x v="26"/>
    <n v="255"/>
    <x v="129"/>
    <n v="23"/>
    <n v="0.51745250872752468"/>
    <n v="8.3309853905131472"/>
    <n v="1"/>
    <n v="364748"/>
    <n v="9703580"/>
    <m/>
    <s v="80├ 90"/>
    <s v="TORA"/>
    <m/>
  </r>
  <r>
    <x v="1"/>
    <n v="79"/>
    <n v="2607"/>
    <x v="26"/>
    <x v="26"/>
    <n v="300"/>
    <x v="9"/>
    <n v="22"/>
    <n v="0.7161972439135289"/>
    <n v="11.029437556268345"/>
    <n v="2"/>
    <n v="364708.2"/>
    <n v="9703481.1999999899"/>
    <m/>
    <s v="90├ 100"/>
    <s v="TORA"/>
    <m/>
  </r>
  <r>
    <x v="1"/>
    <n v="80"/>
    <n v="2608"/>
    <x v="17"/>
    <x v="17"/>
    <n v="135"/>
    <x v="25"/>
    <n v="15"/>
    <n v="0.14502994189248961"/>
    <n v="1.5228143898711408"/>
    <n v="1"/>
    <n v="364815.799999999"/>
    <n v="9703573.6999999899"/>
    <m/>
    <s v="40├ 50"/>
    <s v="TORETE"/>
    <m/>
  </r>
  <r>
    <x v="1"/>
    <n v="80"/>
    <n v="2609"/>
    <x v="31"/>
    <x v="31"/>
    <n v="170"/>
    <x v="12"/>
    <n v="14"/>
    <n v="0.2299788927677888"/>
    <n v="2.2537931491243302"/>
    <n v="1"/>
    <n v="364877.4"/>
    <n v="9703667.5"/>
    <m/>
    <s v="50├ 60"/>
    <s v="TORA"/>
    <m/>
  </r>
  <r>
    <x v="1"/>
    <n v="80"/>
    <n v="2610"/>
    <x v="45"/>
    <x v="45"/>
    <n v="328"/>
    <x v="247"/>
    <n v="18"/>
    <n v="0.85612626987992357"/>
    <n v="10.787191000487036"/>
    <n v="1"/>
    <n v="364937"/>
    <n v="9703835.4000000004"/>
    <m/>
    <s v="100├ 110"/>
    <s v="TORA"/>
    <m/>
  </r>
  <r>
    <x v="1"/>
    <n v="80"/>
    <n v="2611"/>
    <x v="5"/>
    <x v="5"/>
    <n v="182"/>
    <x v="97"/>
    <n v="13"/>
    <n v="0.26359241674879702"/>
    <n v="2.3986909924140529"/>
    <n v="2"/>
    <n v="364936.7"/>
    <n v="9703852.0999999903"/>
    <m/>
    <s v="50├ 60"/>
    <s v="TORA"/>
    <m/>
  </r>
  <r>
    <x v="1"/>
    <n v="80"/>
    <n v="2612"/>
    <x v="63"/>
    <x v="63"/>
    <n v="194"/>
    <x v="61"/>
    <n v="13"/>
    <n v="0.29949777191032861"/>
    <n v="2.7254297243839902"/>
    <n v="1"/>
    <n v="364934.5"/>
    <n v="9703858.4000000004"/>
    <m/>
    <s v="60├ 70"/>
    <s v="TORA"/>
    <m/>
  </r>
  <r>
    <x v="1"/>
    <n v="80"/>
    <n v="2613"/>
    <x v="8"/>
    <x v="8"/>
    <n v="243"/>
    <x v="105"/>
    <n v="20"/>
    <n v="0.46989701173166643"/>
    <n v="6.5785581642433293"/>
    <n v="1"/>
    <n v="364936.799999999"/>
    <n v="9703865"/>
    <m/>
    <s v="70├ 80"/>
    <s v="TORA"/>
    <m/>
  </r>
  <r>
    <x v="1"/>
    <n v="80"/>
    <n v="2614"/>
    <x v="6"/>
    <x v="6"/>
    <n v="274"/>
    <x v="290"/>
    <n v="11"/>
    <n v="0.59743582537835671"/>
    <n v="4.6002558554133461"/>
    <n v="3"/>
    <n v="364978"/>
    <n v="9703849.0999999903"/>
    <m/>
    <s v="80├ 90"/>
    <s v="TORA"/>
    <m/>
  </r>
  <r>
    <x v="1"/>
    <n v="80"/>
    <n v="2615"/>
    <x v="72"/>
    <x v="72"/>
    <n v="285"/>
    <x v="160"/>
    <n v="16"/>
    <n v="0.64636801263195998"/>
    <n v="7.2393217414779514"/>
    <n v="1"/>
    <n v="364981.2"/>
    <n v="9703851"/>
    <m/>
    <s v="90├ 100"/>
    <s v="TORA"/>
    <m/>
  </r>
  <r>
    <x v="1"/>
    <n v="80"/>
    <n v="2616"/>
    <x v="1"/>
    <x v="1"/>
    <n v="160"/>
    <x v="1"/>
    <n v="15"/>
    <n v="0.20371832715762608"/>
    <n v="2.1390424351550736"/>
    <n v="1"/>
    <n v="364989.09999999899"/>
    <n v="9703866"/>
    <m/>
    <s v="50├ 60"/>
    <s v="TORA"/>
    <m/>
  </r>
  <r>
    <x v="1"/>
    <n v="80"/>
    <n v="2617"/>
    <x v="19"/>
    <x v="19"/>
    <n v="159"/>
    <x v="284"/>
    <n v="13"/>
    <n v="0.20117980581531036"/>
    <n v="1.8307362329193242"/>
    <n v="1"/>
    <n v="364991.4"/>
    <n v="9703870.5"/>
    <m/>
    <s v="50├ 60"/>
    <s v="TORA"/>
    <m/>
  </r>
  <r>
    <x v="1"/>
    <n v="80"/>
    <n v="2618"/>
    <x v="72"/>
    <x v="72"/>
    <n v="180"/>
    <x v="22"/>
    <n v="15"/>
    <n v="0.25783100780887047"/>
    <n v="2.7072255819931397"/>
    <n v="1"/>
    <n v="364990.09999999899"/>
    <n v="9703874.4000000004"/>
    <m/>
    <s v="50├ 60"/>
    <s v="TORA"/>
    <m/>
  </r>
  <r>
    <x v="1"/>
    <n v="80"/>
    <n v="2619"/>
    <x v="27"/>
    <x v="27"/>
    <n v="320"/>
    <x v="57"/>
    <n v="22"/>
    <n v="0.81487330863050433"/>
    <n v="12.549048952909766"/>
    <n v="1"/>
    <n v="364980.09999999899"/>
    <n v="9703881.3000000007"/>
    <m/>
    <s v="100├ 110"/>
    <s v="TORA"/>
    <m/>
  </r>
  <r>
    <x v="1"/>
    <n v="80"/>
    <n v="2620"/>
    <x v="1"/>
    <x v="1"/>
    <n v="187"/>
    <x v="63"/>
    <n v="16"/>
    <n v="0.27827446024902436"/>
    <n v="3.1166739547890727"/>
    <n v="1"/>
    <n v="364977.4"/>
    <n v="9703882.5999999903"/>
    <m/>
    <s v="50├ 60"/>
    <s v="TORA"/>
    <m/>
  </r>
  <r>
    <x v="1"/>
    <n v="80"/>
    <n v="2621"/>
    <x v="5"/>
    <x v="5"/>
    <n v="172"/>
    <x v="58"/>
    <n v="14"/>
    <n v="0.23542199182153159"/>
    <n v="2.3071355198510095"/>
    <n v="1"/>
    <n v="364981.5"/>
    <n v="9703884"/>
    <m/>
    <s v="50├ 60"/>
    <s v="TORA"/>
    <m/>
  </r>
  <r>
    <x v="1"/>
    <n v="80"/>
    <n v="2622"/>
    <x v="1"/>
    <x v="1"/>
    <n v="130"/>
    <x v="0"/>
    <n v="13"/>
    <n v="0.13448592691265157"/>
    <n v="1.2238219349051291"/>
    <n v="1"/>
    <n v="364975.2"/>
    <n v="9703887"/>
    <m/>
    <s v="40├ 50"/>
    <s v="TORETE"/>
    <m/>
  </r>
  <r>
    <x v="1"/>
    <n v="80"/>
    <n v="2623"/>
    <x v="10"/>
    <x v="10"/>
    <n v="210"/>
    <x v="87"/>
    <n v="22"/>
    <n v="0.35093664951762915"/>
    <n v="5.4044244025714887"/>
    <n v="1"/>
    <n v="364970.7"/>
    <n v="9703889.0999999903"/>
    <m/>
    <s v="60├ 70"/>
    <s v="TORA"/>
    <m/>
  </r>
  <r>
    <x v="1"/>
    <n v="80"/>
    <n v="2624"/>
    <x v="72"/>
    <x v="72"/>
    <n v="154"/>
    <x v="111"/>
    <n v="13"/>
    <n v="0.18872593151836947"/>
    <n v="1.7174059768171621"/>
    <n v="1"/>
    <n v="364966.09999999899"/>
    <n v="9703891.1999999899"/>
    <m/>
    <s v="40├ 50"/>
    <s v="TORETE"/>
    <m/>
  </r>
  <r>
    <x v="1"/>
    <n v="80"/>
    <n v="2625"/>
    <x v="72"/>
    <x v="72"/>
    <n v="260"/>
    <x v="159"/>
    <n v="16"/>
    <n v="0.53794370765060628"/>
    <n v="6.0249695256867897"/>
    <n v="2"/>
    <n v="364959.799999999"/>
    <n v="9703896.4000000004"/>
    <m/>
    <s v="80├ 90"/>
    <s v="TORA"/>
    <m/>
  </r>
  <r>
    <x v="1"/>
    <n v="80"/>
    <n v="2626"/>
    <x v="5"/>
    <x v="5"/>
    <n v="187"/>
    <x v="63"/>
    <n v="17"/>
    <n v="0.27827446024902436"/>
    <n v="3.3114660769633897"/>
    <n v="1"/>
    <n v="364987.5"/>
    <n v="9703888.9000000004"/>
    <m/>
    <s v="50├ 60"/>
    <s v="TORA"/>
    <m/>
  </r>
  <r>
    <x v="1"/>
    <n v="80"/>
    <n v="2627"/>
    <x v="72"/>
    <x v="72"/>
    <n v="150"/>
    <x v="37"/>
    <n v="12"/>
    <n v="0.17904931097838223"/>
    <n v="1.5040142122184108"/>
    <n v="1"/>
    <n v="364997.9"/>
    <n v="9703889.5"/>
    <m/>
    <s v="40├ 50"/>
    <s v="TORETE"/>
    <m/>
  </r>
  <r>
    <x v="1"/>
    <n v="80"/>
    <n v="2628"/>
    <x v="19"/>
    <x v="19"/>
    <n v="432"/>
    <x v="142"/>
    <n v="18"/>
    <n v="1.4851066049790935"/>
    <n v="18.712343222736578"/>
    <n v="1"/>
    <n v="364958.9"/>
    <n v="9703907.1999999899"/>
    <m/>
    <s v="130├ 140"/>
    <s v="TORA"/>
    <m/>
  </r>
  <r>
    <x v="1"/>
    <n v="80"/>
    <n v="2629"/>
    <x v="1"/>
    <x v="1"/>
    <n v="167"/>
    <x v="102"/>
    <n v="15"/>
    <n v="0.2219336103944935"/>
    <n v="2.3303029091421816"/>
    <n v="1"/>
    <n v="364962.09999999899"/>
    <n v="9703911.1999999899"/>
    <m/>
    <s v="50├ 60"/>
    <s v="TORA"/>
    <m/>
  </r>
  <r>
    <x v="1"/>
    <n v="80"/>
    <n v="2630"/>
    <x v="26"/>
    <x v="26"/>
    <n v="200"/>
    <x v="14"/>
    <n v="19"/>
    <n v="0.31830988618379064"/>
    <n v="4.233521486244415"/>
    <n v="1"/>
    <n v="364971.299999999"/>
    <n v="9703907.5999999903"/>
    <m/>
    <s v="60├ 70"/>
    <s v="TORA"/>
    <m/>
  </r>
  <r>
    <x v="1"/>
    <n v="80"/>
    <n v="2631"/>
    <x v="72"/>
    <x v="72"/>
    <n v="233"/>
    <x v="81"/>
    <n v="13"/>
    <n v="0.43201813527579536"/>
    <n v="3.9313650310097379"/>
    <n v="1"/>
    <n v="364998.40000000002"/>
    <n v="9703894.8000000007"/>
    <m/>
    <s v="70├ 80"/>
    <s v="TORA"/>
    <m/>
  </r>
  <r>
    <x v="1"/>
    <n v="80"/>
    <n v="2632"/>
    <x v="19"/>
    <x v="19"/>
    <n v="135"/>
    <x v="25"/>
    <n v="12"/>
    <n v="0.14502994189248961"/>
    <n v="1.2182515118969126"/>
    <n v="1"/>
    <n v="365002.9"/>
    <n v="9703892.5999999903"/>
    <m/>
    <s v="40├ 50"/>
    <s v="TORETE"/>
    <m/>
  </r>
  <r>
    <x v="1"/>
    <n v="80"/>
    <n v="2633"/>
    <x v="77"/>
    <x v="77"/>
    <n v="430"/>
    <x v="72"/>
    <n v="23"/>
    <n v="1.4713874488845726"/>
    <n v="23.689337927041617"/>
    <n v="1"/>
    <n v="365005.2"/>
    <n v="9703897.0999999903"/>
    <m/>
    <s v="130├ 140"/>
    <s v="TORA"/>
    <m/>
  </r>
  <r>
    <x v="1"/>
    <n v="80"/>
    <n v="2634"/>
    <x v="5"/>
    <x v="5"/>
    <n v="175"/>
    <x v="13"/>
    <n v="16"/>
    <n v="0.24370600660946476"/>
    <n v="2.7295072740260053"/>
    <n v="1"/>
    <n v="365006.59999999899"/>
    <n v="9703899.6999999899"/>
    <m/>
    <s v="50├ 60"/>
    <s v="TORA"/>
    <m/>
  </r>
  <r>
    <x v="1"/>
    <n v="80"/>
    <n v="2635"/>
    <x v="1"/>
    <x v="1"/>
    <n v="209"/>
    <x v="140"/>
    <n v="18"/>
    <n v="0.34760235345985407"/>
    <n v="4.3797896535941607"/>
    <n v="1"/>
    <n v="365007.59999999899"/>
    <n v="9703901.5"/>
    <m/>
    <s v="60├ 70"/>
    <s v="TORA"/>
    <m/>
  </r>
  <r>
    <x v="1"/>
    <n v="80"/>
    <n v="2636"/>
    <x v="4"/>
    <x v="4"/>
    <n v="183"/>
    <x v="127"/>
    <n v="16"/>
    <n v="0.26649699446022412"/>
    <n v="2.9847663379545102"/>
    <n v="1"/>
    <n v="365008"/>
    <n v="9703902.4000000004"/>
    <m/>
    <s v="50├ 60"/>
    <s v="TORA"/>
    <m/>
  </r>
  <r>
    <x v="1"/>
    <n v="80"/>
    <n v="2637"/>
    <x v="89"/>
    <x v="89"/>
    <n v="150"/>
    <x v="37"/>
    <n v="11"/>
    <n v="0.17904931097838223"/>
    <n v="1.3786796945335431"/>
    <n v="1"/>
    <n v="365004"/>
    <n v="9703905.4000000004"/>
    <m/>
    <s v="40├ 50"/>
    <s v="TORETE"/>
    <m/>
  </r>
  <r>
    <x v="1"/>
    <n v="80"/>
    <n v="2638"/>
    <x v="27"/>
    <x v="27"/>
    <n v="315"/>
    <x v="133"/>
    <n v="22"/>
    <n v="0.78960746141466576"/>
    <n v="12.159954905785852"/>
    <n v="1"/>
    <n v="364985.4"/>
    <n v="9703917.5"/>
    <m/>
    <s v="100├ 110"/>
    <s v="TORA"/>
    <m/>
  </r>
  <r>
    <x v="1"/>
    <n v="80"/>
    <n v="2639"/>
    <x v="5"/>
    <x v="5"/>
    <n v="164"/>
    <x v="251"/>
    <n v="13"/>
    <n v="0.21403156746998089"/>
    <n v="1.9476872639768259"/>
    <n v="1"/>
    <n v="364991.799999999"/>
    <n v="9703914.5"/>
    <m/>
    <s v="50├ 60"/>
    <s v="TORA"/>
    <m/>
  </r>
  <r>
    <x v="1"/>
    <n v="80"/>
    <n v="2640"/>
    <x v="9"/>
    <x v="9"/>
    <n v="243"/>
    <x v="105"/>
    <n v="16"/>
    <n v="0.46989701173166643"/>
    <n v="5.262846531394664"/>
    <n v="2"/>
    <n v="364998.09999999899"/>
    <n v="9703911.5"/>
    <m/>
    <s v="70├ 80"/>
    <s v="TORA"/>
    <m/>
  </r>
  <r>
    <x v="1"/>
    <n v="80"/>
    <n v="2641"/>
    <x v="23"/>
    <x v="23"/>
    <n v="235"/>
    <x v="165"/>
    <n v="17"/>
    <n v="0.43946658661249605"/>
    <n v="5.2296523806887025"/>
    <n v="1"/>
    <n v="365009.9"/>
    <n v="9703905.9000000004"/>
    <m/>
    <s v="70├ 80"/>
    <s v="TORA"/>
    <m/>
  </r>
  <r>
    <x v="1"/>
    <n v="80"/>
    <n v="2642"/>
    <x v="3"/>
    <x v="3"/>
    <n v="200"/>
    <x v="14"/>
    <n v="9"/>
    <n v="0.31830988618379064"/>
    <n v="2.0053522829578809"/>
    <n v="3"/>
    <n v="365005.4"/>
    <n v="9703912.5"/>
    <m/>
    <s v="60├ 70"/>
    <s v="TORA"/>
    <m/>
  </r>
  <r>
    <x v="1"/>
    <n v="81"/>
    <n v="2643"/>
    <x v="1"/>
    <x v="1"/>
    <n v="138"/>
    <x v="210"/>
    <n v="13"/>
    <n v="0.15154733681210272"/>
    <n v="1.3790807649901347"/>
    <n v="1"/>
    <n v="365066.799999999"/>
    <n v="9703930.6999999899"/>
    <m/>
    <s v="40├ 50"/>
    <s v="TORETE"/>
    <m/>
  </r>
  <r>
    <x v="1"/>
    <n v="81"/>
    <n v="2644"/>
    <x v="5"/>
    <x v="5"/>
    <n v="125"/>
    <x v="2"/>
    <n v="12"/>
    <n v="0.12433979929054324"/>
    <n v="1.0444543140405633"/>
    <n v="2"/>
    <n v="365055"/>
    <n v="9703929.5999999903"/>
    <m/>
    <s v="30├ 40"/>
    <s v="TORETE"/>
    <m/>
  </r>
  <r>
    <x v="1"/>
    <n v="81"/>
    <n v="2645"/>
    <x v="72"/>
    <x v="72"/>
    <n v="170"/>
    <x v="12"/>
    <n v="15"/>
    <n v="0.2299788927677888"/>
    <n v="2.4147783740617825"/>
    <n v="2"/>
    <n v="365041.4"/>
    <n v="9703933.8000000007"/>
    <m/>
    <s v="50├ 60"/>
    <s v="TORA"/>
    <m/>
  </r>
  <r>
    <x v="1"/>
    <n v="81"/>
    <n v="2646"/>
    <x v="77"/>
    <x v="77"/>
    <n v="248"/>
    <x v="117"/>
    <n v="19"/>
    <n v="0.48943328099619665"/>
    <n v="6.5094626372494142"/>
    <n v="1"/>
    <n v="365060.799999999"/>
    <n v="9703919.0999999903"/>
    <m/>
    <s v="70├ 80"/>
    <s v="TORA"/>
    <m/>
  </r>
  <r>
    <x v="1"/>
    <n v="81"/>
    <n v="2647"/>
    <x v="18"/>
    <x v="18"/>
    <n v="140"/>
    <x v="36"/>
    <n v="11"/>
    <n v="0.15597184423005742"/>
    <n v="1.200983200571442"/>
    <n v="3"/>
    <n v="365065.7"/>
    <n v="9703911.3000000007"/>
    <m/>
    <s v="40├ 50"/>
    <s v="TORETE"/>
    <m/>
  </r>
  <r>
    <x v="1"/>
    <n v="81"/>
    <n v="2648"/>
    <x v="72"/>
    <x v="72"/>
    <n v="184"/>
    <x v="185"/>
    <n v="14"/>
    <n v="0.26941748766596041"/>
    <n v="2.640291379126412"/>
    <n v="1"/>
    <n v="365061.59999999899"/>
    <n v="9703909.9000000004"/>
    <m/>
    <s v="50├ 60"/>
    <s v="TORA"/>
    <m/>
  </r>
  <r>
    <x v="1"/>
    <n v="81"/>
    <n v="2649"/>
    <x v="1"/>
    <x v="1"/>
    <n v="177"/>
    <x v="54"/>
    <n v="16"/>
    <n v="0.24930826060629949"/>
    <n v="2.792252518790554"/>
    <n v="1"/>
    <n v="365063.4"/>
    <n v="9703906.9000000004"/>
    <m/>
    <s v="50├ 60"/>
    <s v="TORA"/>
    <m/>
  </r>
  <r>
    <x v="1"/>
    <n v="81"/>
    <n v="2650"/>
    <x v="72"/>
    <x v="72"/>
    <n v="205"/>
    <x v="162"/>
    <n v="16"/>
    <n v="0.33442432417184514"/>
    <n v="3.7455524307246653"/>
    <n v="1"/>
    <n v="365056.2"/>
    <n v="9703908.0999999903"/>
    <m/>
    <s v="60├ 70"/>
    <s v="TORA"/>
    <m/>
  </r>
  <r>
    <x v="1"/>
    <n v="81"/>
    <n v="2651"/>
    <x v="72"/>
    <x v="72"/>
    <n v="330"/>
    <x v="66"/>
    <n v="19"/>
    <n v="0.86659866513537021"/>
    <n v="11.525762246300422"/>
    <n v="2"/>
    <n v="365036.4"/>
    <n v="9703883.0999999903"/>
    <m/>
    <s v="100├ 110"/>
    <s v="TORA"/>
    <m/>
  </r>
  <r>
    <x v="1"/>
    <n v="81"/>
    <n v="2652"/>
    <x v="72"/>
    <x v="72"/>
    <n v="194"/>
    <x v="61"/>
    <n v="17"/>
    <n v="0.29949777191032861"/>
    <n v="3.5640234857329101"/>
    <n v="1"/>
    <n v="365041.299999999"/>
    <n v="9703864.3000000007"/>
    <m/>
    <s v="60├ 70"/>
    <s v="TORA"/>
    <m/>
  </r>
  <r>
    <x v="1"/>
    <n v="81"/>
    <n v="2653"/>
    <x v="5"/>
    <x v="5"/>
    <n v="208"/>
    <x v="113"/>
    <n v="18"/>
    <n v="0.34428397289638796"/>
    <n v="4.337978058494488"/>
    <n v="1"/>
    <n v="365008.7"/>
    <n v="9703827.6999999899"/>
    <m/>
    <s v="60├ 70"/>
    <s v="TORA"/>
    <m/>
  </r>
  <r>
    <x v="1"/>
    <n v="81"/>
    <n v="2654"/>
    <x v="24"/>
    <x v="24"/>
    <n v="170"/>
    <x v="12"/>
    <n v="14"/>
    <n v="0.2299788927677888"/>
    <n v="2.2537931491243302"/>
    <n v="1"/>
    <n v="364982.59999999899"/>
    <n v="9703751.6999999899"/>
    <m/>
    <s v="50├ 60"/>
    <s v="TORA"/>
    <m/>
  </r>
  <r>
    <x v="1"/>
    <n v="81"/>
    <n v="2655"/>
    <x v="39"/>
    <x v="39"/>
    <n v="390"/>
    <x v="130"/>
    <n v="23"/>
    <n v="1.2103733422138641"/>
    <n v="19.487010809643209"/>
    <n v="1"/>
    <n v="364922"/>
    <n v="9703668.6999999899"/>
    <m/>
    <s v="120├ 130"/>
    <s v="TORA"/>
    <m/>
  </r>
  <r>
    <x v="1"/>
    <n v="81"/>
    <n v="2656"/>
    <x v="72"/>
    <x v="72"/>
    <n v="158"/>
    <x v="212"/>
    <n v="14"/>
    <n v="0.19865719996730383"/>
    <n v="1.9468405596795773"/>
    <n v="1"/>
    <n v="364822"/>
    <n v="9703474.6999999899"/>
    <m/>
    <s v="50├ 60"/>
    <s v="TORA"/>
    <m/>
  </r>
  <r>
    <x v="1"/>
    <n v="81"/>
    <n v="2657"/>
    <x v="72"/>
    <x v="72"/>
    <n v="170"/>
    <x v="12"/>
    <n v="14"/>
    <n v="0.2299788927677888"/>
    <n v="2.2537931491243302"/>
    <n v="1"/>
    <n v="364768.9"/>
    <n v="9703389.0999999903"/>
    <m/>
    <s v="50├ 60"/>
    <s v="TORA"/>
    <m/>
  </r>
  <r>
    <x v="1"/>
    <n v="82"/>
    <n v="2658"/>
    <x v="72"/>
    <x v="72"/>
    <n v="420"/>
    <x v="103"/>
    <n v="17"/>
    <n v="1.4037465980705166"/>
    <n v="16.704584517039144"/>
    <n v="2"/>
    <n v="364804.4"/>
    <n v="9703298.6999999899"/>
    <m/>
    <s v="130├ 140"/>
    <s v="TORA"/>
    <m/>
  </r>
  <r>
    <x v="1"/>
    <n v="82"/>
    <n v="2659"/>
    <x v="72"/>
    <x v="72"/>
    <n v="274"/>
    <x v="290"/>
    <n v="15"/>
    <n v="0.59743582537835671"/>
    <n v="6.2730761664727455"/>
    <n v="1"/>
    <n v="364827.799999999"/>
    <n v="9703383.1999999899"/>
    <m/>
    <s v="80├ 90"/>
    <s v="TORA"/>
    <m/>
  </r>
  <r>
    <x v="1"/>
    <n v="82"/>
    <n v="2660"/>
    <x v="63"/>
    <x v="63"/>
    <n v="140"/>
    <x v="36"/>
    <n v="13"/>
    <n v="0.15597184423005742"/>
    <n v="1.4193437824935224"/>
    <n v="1"/>
    <n v="364903.5"/>
    <n v="9703496.8000000007"/>
    <m/>
    <s v="40├ 50"/>
    <s v="TORETE"/>
    <m/>
  </r>
  <r>
    <x v="1"/>
    <n v="82"/>
    <n v="2661"/>
    <x v="17"/>
    <x v="17"/>
    <n v="157"/>
    <x v="166"/>
    <n v="15"/>
    <n v="0.19615050961360647"/>
    <n v="2.0595803509428676"/>
    <n v="1"/>
    <n v="364896.2"/>
    <n v="9703529.4000000004"/>
    <m/>
    <s v="40├ 50"/>
    <s v="TORETE"/>
    <m/>
  </r>
  <r>
    <x v="1"/>
    <n v="82"/>
    <n v="2662"/>
    <x v="64"/>
    <x v="64"/>
    <n v="510"/>
    <x v="273"/>
    <n v="13"/>
    <n v="2.0698100349100987"/>
    <n v="18.835271317681897"/>
    <n v="1"/>
    <n v="364910.4"/>
    <n v="9703578.5"/>
    <m/>
    <s v="160├ 170"/>
    <s v="TORA"/>
    <m/>
  </r>
  <r>
    <x v="1"/>
    <n v="82"/>
    <n v="2663"/>
    <x v="1"/>
    <x v="1"/>
    <n v="283"/>
    <x v="171"/>
    <n v="19"/>
    <n v="0.6373280118643404"/>
    <n v="8.4764625577957258"/>
    <n v="1"/>
    <n v="364953.9"/>
    <n v="9703611.5"/>
    <m/>
    <s v="90├ 100"/>
    <s v="TORA"/>
    <m/>
  </r>
  <r>
    <x v="1"/>
    <n v="82"/>
    <n v="2664"/>
    <x v="84"/>
    <x v="84"/>
    <n v="300"/>
    <x v="9"/>
    <n v="20"/>
    <n v="0.7161972439135289"/>
    <n v="10.026761414789403"/>
    <n v="1"/>
    <n v="364970.4"/>
    <n v="9703617.6999999899"/>
    <m/>
    <s v="90├ 100"/>
    <s v="TORA"/>
    <m/>
  </r>
  <r>
    <x v="1"/>
    <n v="82"/>
    <n v="2665"/>
    <x v="35"/>
    <x v="35"/>
    <n v="222"/>
    <x v="6"/>
    <n v="20"/>
    <n v="0.39218961076704845"/>
    <n v="5.4906545507386779"/>
    <n v="1"/>
    <n v="364958.5"/>
    <n v="9703620.4000000004"/>
    <m/>
    <s v="70├ 80"/>
    <s v="TORA"/>
    <m/>
  </r>
  <r>
    <x v="1"/>
    <n v="82"/>
    <n v="2666"/>
    <x v="72"/>
    <x v="72"/>
    <n v="280"/>
    <x v="70"/>
    <n v="18"/>
    <n v="0.62388737692022966"/>
    <n v="7.8609809491948939"/>
    <n v="1"/>
    <n v="364943.2"/>
    <n v="9703627.6999999899"/>
    <m/>
    <s v="80├ 90"/>
    <s v="TORA"/>
    <m/>
  </r>
  <r>
    <x v="1"/>
    <n v="82"/>
    <n v="2667"/>
    <x v="26"/>
    <x v="26"/>
    <n v="315"/>
    <x v="133"/>
    <n v="22"/>
    <n v="0.78960746141466576"/>
    <n v="12.159954905785852"/>
    <n v="1"/>
    <n v="364957.7"/>
    <n v="9703679.4000000004"/>
    <m/>
    <s v="100├ 110"/>
    <s v="TORA"/>
    <m/>
  </r>
  <r>
    <x v="1"/>
    <n v="82"/>
    <n v="2668"/>
    <x v="64"/>
    <x v="64"/>
    <n v="437"/>
    <x v="277"/>
    <n v="24"/>
    <n v="1.5196830163658084"/>
    <n v="25.530674674945576"/>
    <n v="1"/>
    <n v="364965.5"/>
    <n v="9703683.4000000004"/>
    <m/>
    <s v="130├ 140"/>
    <s v="TORA"/>
    <m/>
  </r>
  <r>
    <x v="1"/>
    <n v="82"/>
    <n v="2669"/>
    <x v="74"/>
    <x v="74"/>
    <n v="260"/>
    <x v="159"/>
    <n v="19"/>
    <n v="0.53794370765060628"/>
    <n v="7.1546513117530628"/>
    <n v="2"/>
    <n v="364985.799999999"/>
    <n v="9703676.1999999899"/>
    <m/>
    <s v="80├ 90"/>
    <s v="TORA"/>
    <m/>
  </r>
  <r>
    <x v="1"/>
    <n v="82"/>
    <n v="2670"/>
    <x v="24"/>
    <x v="24"/>
    <n v="144"/>
    <x v="276"/>
    <n v="20"/>
    <n v="0.16501184499767707"/>
    <n v="2.3101658299674788"/>
    <n v="1"/>
    <n v="364996.2"/>
    <n v="9703679"/>
    <m/>
    <s v="40├ 50"/>
    <s v="TORETE"/>
    <m/>
  </r>
  <r>
    <x v="1"/>
    <n v="82"/>
    <n v="2671"/>
    <x v="84"/>
    <x v="84"/>
    <n v="309"/>
    <x v="176"/>
    <n v="22"/>
    <n v="0.75981365606786289"/>
    <n v="11.701130303445087"/>
    <n v="1"/>
    <n v="365002.09999999899"/>
    <n v="9703679.5"/>
    <m/>
    <s v="90├ 100"/>
    <s v="TORA"/>
    <m/>
  </r>
  <r>
    <x v="1"/>
    <n v="82"/>
    <n v="2672"/>
    <x v="75"/>
    <x v="75"/>
    <n v="190"/>
    <x v="41"/>
    <n v="15"/>
    <n v="0.28727467228087106"/>
    <n v="3.016384058949146"/>
    <n v="1"/>
    <n v="365011.4"/>
    <n v="9703697.1999999899"/>
    <m/>
    <s v="60├ 70"/>
    <s v="TORA"/>
    <m/>
  </r>
  <r>
    <x v="1"/>
    <n v="82"/>
    <n v="2673"/>
    <x v="84"/>
    <x v="84"/>
    <n v="310"/>
    <x v="104"/>
    <n v="22"/>
    <n v="0.7647395015565569"/>
    <n v="11.776988323970976"/>
    <n v="1"/>
    <n v="365012.299999999"/>
    <n v="9703699"/>
    <m/>
    <s v="90├ 100"/>
    <s v="TORA"/>
    <m/>
  </r>
  <r>
    <x v="1"/>
    <n v="82"/>
    <n v="2674"/>
    <x v="84"/>
    <x v="84"/>
    <n v="298"/>
    <x v="228"/>
    <n v="16"/>
    <n v="0.70667977831663364"/>
    <n v="7.9148135171462961"/>
    <n v="2"/>
    <n v="365011"/>
    <n v="9703702.9000000004"/>
    <m/>
    <s v="90├ 100"/>
    <s v="TORA"/>
    <m/>
  </r>
  <r>
    <x v="1"/>
    <n v="82"/>
    <n v="2675"/>
    <x v="1"/>
    <x v="1"/>
    <n v="150"/>
    <x v="37"/>
    <n v="14"/>
    <n v="0.17904931097838223"/>
    <n v="1.7546832475881458"/>
    <n v="1"/>
    <n v="365013.7"/>
    <n v="9703701.6999999899"/>
    <m/>
    <s v="40├ 50"/>
    <s v="TORETE"/>
    <m/>
  </r>
  <r>
    <x v="1"/>
    <n v="82"/>
    <n v="2676"/>
    <x v="84"/>
    <x v="84"/>
    <n v="155"/>
    <x v="67"/>
    <n v="18"/>
    <n v="0.19118487538913922"/>
    <n v="2.4089294299031541"/>
    <n v="1"/>
    <n v="365020.09999999899"/>
    <n v="9703761.0999999903"/>
    <m/>
    <s v="40├ 50"/>
    <s v="TORETE"/>
    <m/>
  </r>
  <r>
    <x v="1"/>
    <n v="82"/>
    <n v="2677"/>
    <x v="39"/>
    <x v="39"/>
    <n v="240"/>
    <x v="71"/>
    <n v="22"/>
    <n v="0.45836623610465865"/>
    <n v="7.0588400360117429"/>
    <n v="1"/>
    <n v="365103"/>
    <n v="9703871.0999999903"/>
    <m/>
    <s v="70├ 80"/>
    <s v="TORA"/>
    <m/>
  </r>
  <r>
    <x v="1"/>
    <n v="82"/>
    <n v="2678"/>
    <x v="5"/>
    <x v="5"/>
    <n v="246"/>
    <x v="59"/>
    <n v="17"/>
    <n v="0.48157102680745695"/>
    <n v="5.7306952190087372"/>
    <n v="1"/>
    <n v="365096.2"/>
    <n v="9703878.0999999903"/>
    <m/>
    <s v="70├ 80"/>
    <s v="TORA"/>
    <m/>
  </r>
  <r>
    <x v="1"/>
    <n v="82"/>
    <n v="2679"/>
    <x v="4"/>
    <x v="4"/>
    <n v="140"/>
    <x v="36"/>
    <n v="12"/>
    <n v="0.15597184423005742"/>
    <n v="1.3101634915324822"/>
    <n v="2"/>
    <n v="365104.4"/>
    <n v="9703873.8000000007"/>
    <m/>
    <s v="40├ 50"/>
    <s v="TORETE"/>
    <m/>
  </r>
  <r>
    <x v="1"/>
    <n v="82"/>
    <n v="2680"/>
    <x v="82"/>
    <x v="82"/>
    <n v="215"/>
    <x v="18"/>
    <n v="18"/>
    <n v="0.36784686222114316"/>
    <n v="4.6348704639864033"/>
    <n v="1"/>
    <n v="365101.7"/>
    <n v="9703875"/>
    <m/>
    <s v="60├ 70"/>
    <s v="TORA"/>
    <m/>
  </r>
  <r>
    <x v="1"/>
    <n v="82"/>
    <n v="2681"/>
    <x v="26"/>
    <x v="26"/>
    <n v="200"/>
    <x v="14"/>
    <n v="20"/>
    <n v="0.31830988618379064"/>
    <n v="4.4563384065730682"/>
    <n v="1"/>
    <n v="365074"/>
    <n v="9703891.9000000004"/>
    <m/>
    <s v="60├ 70"/>
    <s v="TORA"/>
    <m/>
  </r>
  <r>
    <x v="1"/>
    <n v="82"/>
    <n v="2682"/>
    <x v="5"/>
    <x v="5"/>
    <n v="175"/>
    <x v="13"/>
    <n v="15"/>
    <n v="0.24370600660946476"/>
    <n v="2.5589130693993796"/>
    <n v="1"/>
    <n v="365081.799999999"/>
    <n v="9703893.6999999899"/>
    <m/>
    <s v="50├ 60"/>
    <s v="TORA"/>
    <m/>
  </r>
  <r>
    <x v="1"/>
    <n v="82"/>
    <n v="2683"/>
    <x v="26"/>
    <x v="26"/>
    <n v="227"/>
    <x v="27"/>
    <n v="20"/>
    <n v="0.41005475312911377"/>
    <n v="5.7407665438075925"/>
    <n v="1"/>
    <n v="365115.59999999899"/>
    <n v="9703921.9000000004"/>
    <m/>
    <s v="70├ 80"/>
    <s v="TORA"/>
    <m/>
  </r>
  <r>
    <x v="1"/>
    <n v="82"/>
    <n v="2684"/>
    <x v="72"/>
    <x v="72"/>
    <n v="173"/>
    <x v="100"/>
    <n v="14"/>
    <n v="0.23816741458986682"/>
    <n v="2.3340406629806947"/>
    <n v="1"/>
    <n v="365122"/>
    <n v="9703919"/>
    <m/>
    <s v="50├ 60"/>
    <s v="TORA"/>
    <m/>
  </r>
  <r>
    <x v="1"/>
    <n v="82"/>
    <n v="2685"/>
    <x v="32"/>
    <x v="32"/>
    <n v="210"/>
    <x v="87"/>
    <n v="17"/>
    <n v="0.35093664951762915"/>
    <n v="4.1761461292597861"/>
    <n v="1"/>
    <n v="365110.299999999"/>
    <n v="9703933.3000000007"/>
    <m/>
    <s v="60├ 70"/>
    <s v="TORA"/>
    <m/>
  </r>
  <r>
    <x v="1"/>
    <n v="82"/>
    <n v="2686"/>
    <x v="21"/>
    <x v="21"/>
    <n v="230"/>
    <x v="40"/>
    <n v="19"/>
    <n v="0.42096482447806327"/>
    <n v="5.5988321655582407"/>
    <n v="1"/>
    <n v="365089.5"/>
    <n v="9703943.0999999903"/>
    <m/>
    <s v="70├ 80"/>
    <s v="TORA"/>
    <m/>
  </r>
  <r>
    <x v="1"/>
    <n v="82"/>
    <n v="2687"/>
    <x v="72"/>
    <x v="72"/>
    <n v="126"/>
    <x v="85"/>
    <n v="13"/>
    <n v="0.12633719382634653"/>
    <n v="1.1496684638197534"/>
    <n v="1"/>
    <n v="365098.09999999899"/>
    <n v="9703946.8000000007"/>
    <m/>
    <s v="40├ 50"/>
    <s v="TORETE"/>
    <m/>
  </r>
  <r>
    <x v="1"/>
    <n v="82"/>
    <n v="2688"/>
    <x v="54"/>
    <x v="54"/>
    <n v="173"/>
    <x v="100"/>
    <n v="15"/>
    <n v="0.23816741458986682"/>
    <n v="2.5007578531936017"/>
    <n v="2"/>
    <n v="365102.299999999"/>
    <n v="9703950.4000000004"/>
    <m/>
    <s v="50├ 60"/>
    <s v="TORA"/>
    <m/>
  </r>
  <r>
    <x v="1"/>
    <n v="83"/>
    <n v="2689"/>
    <x v="18"/>
    <x v="18"/>
    <n v="150"/>
    <x v="37"/>
    <n v="13"/>
    <n v="0.17904931097838223"/>
    <n v="1.6293487299032783"/>
    <n v="3"/>
    <n v="365193.5"/>
    <n v="9703936.9000000004"/>
    <m/>
    <s v="40├ 50"/>
    <s v="TORETE"/>
    <m/>
  </r>
  <r>
    <x v="1"/>
    <n v="83"/>
    <n v="2690"/>
    <x v="64"/>
    <x v="64"/>
    <n v="183"/>
    <x v="127"/>
    <n v="16"/>
    <n v="0.26649699446022412"/>
    <n v="2.9847663379545102"/>
    <n v="1"/>
    <n v="365175.59999999899"/>
    <n v="9703929"/>
    <m/>
    <s v="50├ 60"/>
    <s v="TORA"/>
    <m/>
  </r>
  <r>
    <x v="1"/>
    <n v="83"/>
    <n v="2691"/>
    <x v="7"/>
    <x v="7"/>
    <n v="173"/>
    <x v="100"/>
    <n v="14"/>
    <n v="0.23816741458986682"/>
    <n v="2.3340406629806947"/>
    <n v="3"/>
    <n v="365165.7"/>
    <n v="9703931.5"/>
    <m/>
    <s v="50├ 60"/>
    <s v="TORA"/>
    <m/>
  </r>
  <r>
    <x v="1"/>
    <n v="83"/>
    <n v="2692"/>
    <x v="32"/>
    <x v="32"/>
    <n v="270"/>
    <x v="65"/>
    <n v="20"/>
    <n v="0.58011976756995842"/>
    <n v="8.1216767459794177"/>
    <n v="1"/>
    <n v="365156.09999999899"/>
    <n v="9703928.1999999899"/>
    <m/>
    <s v="80├ 90"/>
    <s v="TORA"/>
    <m/>
  </r>
  <r>
    <x v="1"/>
    <n v="83"/>
    <n v="2693"/>
    <x v="39"/>
    <x v="39"/>
    <n v="350"/>
    <x v="79"/>
    <n v="23"/>
    <n v="0.97482402643785904"/>
    <n v="15.694666825649529"/>
    <n v="1"/>
    <n v="365140.4"/>
    <n v="9703893.6999999899"/>
    <m/>
    <s v="110├ 120"/>
    <s v="TORA"/>
    <m/>
  </r>
  <r>
    <x v="1"/>
    <n v="83"/>
    <n v="2694"/>
    <x v="39"/>
    <x v="39"/>
    <n v="278"/>
    <x v="215"/>
    <n v="23"/>
    <n v="0.61500653109570191"/>
    <n v="9.9016051506407994"/>
    <n v="1"/>
    <n v="365144.9"/>
    <n v="9703891.5999999903"/>
    <m/>
    <s v="80├ 90"/>
    <s v="TORA"/>
    <m/>
  </r>
  <r>
    <x v="1"/>
    <n v="83"/>
    <n v="2695"/>
    <x v="1"/>
    <x v="1"/>
    <n v="147"/>
    <x v="115"/>
    <n v="15"/>
    <n v="0.1719589582636383"/>
    <n v="1.8055690617682021"/>
    <n v="1"/>
    <n v="365153.4"/>
    <n v="9703882"/>
    <m/>
    <s v="40├ 50"/>
    <s v="TORETE"/>
    <m/>
  </r>
  <r>
    <x v="1"/>
    <n v="83"/>
    <n v="2696"/>
    <x v="63"/>
    <x v="63"/>
    <n v="160"/>
    <x v="1"/>
    <n v="16"/>
    <n v="0.20371832715762608"/>
    <n v="2.2816452641654119"/>
    <n v="1"/>
    <n v="365157.9"/>
    <n v="9703879.9000000004"/>
    <m/>
    <s v="50├ 60"/>
    <s v="TORA"/>
    <m/>
  </r>
  <r>
    <x v="1"/>
    <n v="83"/>
    <n v="2697"/>
    <x v="58"/>
    <x v="58"/>
    <n v="207"/>
    <x v="132"/>
    <n v="17"/>
    <n v="0.34098150782723119"/>
    <n v="4.0576799431440511"/>
    <n v="1"/>
    <n v="365143.09999999899"/>
    <n v="9703838.3000000007"/>
    <m/>
    <s v="60├ 70"/>
    <s v="TORA"/>
    <m/>
  </r>
  <r>
    <x v="1"/>
    <n v="83"/>
    <n v="2698"/>
    <x v="26"/>
    <x v="26"/>
    <n v="130"/>
    <x v="0"/>
    <n v="14"/>
    <n v="0.13448592691265157"/>
    <n v="1.3179620837439854"/>
    <n v="1"/>
    <n v="365139.4"/>
    <n v="9703833.4000000004"/>
    <m/>
    <s v="40├ 50"/>
    <s v="TORETE"/>
    <m/>
  </r>
  <r>
    <x v="1"/>
    <n v="83"/>
    <n v="2699"/>
    <x v="10"/>
    <x v="10"/>
    <n v="170"/>
    <x v="12"/>
    <n v="19"/>
    <n v="0.2299788927677888"/>
    <n v="3.0587192738115907"/>
    <n v="1"/>
    <n v="365105.4"/>
    <n v="9703843.9000000004"/>
    <m/>
    <s v="50├ 60"/>
    <s v="TORA"/>
    <m/>
  </r>
  <r>
    <x v="1"/>
    <n v="83"/>
    <n v="2700"/>
    <x v="10"/>
    <x v="10"/>
    <n v="156"/>
    <x v="136"/>
    <n v="18"/>
    <n v="0.19365973475421822"/>
    <n v="2.4401126579031494"/>
    <n v="1"/>
    <n v="365090.2"/>
    <n v="9703823.4000000004"/>
    <m/>
    <s v="40├ 50"/>
    <s v="TORETE"/>
    <m/>
  </r>
  <r>
    <x v="1"/>
    <n v="83"/>
    <n v="2701"/>
    <x v="1"/>
    <x v="1"/>
    <n v="140"/>
    <x v="36"/>
    <n v="14"/>
    <n v="0.15597184423005742"/>
    <n v="1.5285240734545624"/>
    <n v="1"/>
    <n v="365102.299999999"/>
    <n v="9703765.1999999899"/>
    <m/>
    <s v="40├ 50"/>
    <s v="TORETE"/>
    <m/>
  </r>
  <r>
    <x v="1"/>
    <n v="83"/>
    <n v="2702"/>
    <x v="34"/>
    <x v="34"/>
    <n v="223"/>
    <x v="248"/>
    <n v="16"/>
    <n v="0.39573080825084317"/>
    <n v="4.4321850524094435"/>
    <n v="2"/>
    <n v="365084.9"/>
    <n v="9703739.6999999899"/>
    <m/>
    <s v="70├ 80"/>
    <s v="TORA"/>
    <m/>
  </r>
  <r>
    <x v="1"/>
    <n v="83"/>
    <n v="2703"/>
    <x v="1"/>
    <x v="1"/>
    <n v="155"/>
    <x v="67"/>
    <n v="17"/>
    <n v="0.19118487538913922"/>
    <n v="2.2751000171307565"/>
    <n v="1"/>
    <n v="365080.9"/>
    <n v="9703740.5999999903"/>
    <m/>
    <s v="40├ 50"/>
    <s v="TORETE"/>
    <m/>
  </r>
  <r>
    <x v="1"/>
    <n v="83"/>
    <n v="2704"/>
    <x v="28"/>
    <x v="28"/>
    <n v="178"/>
    <x v="170"/>
    <n v="15"/>
    <n v="0.2521332608461806"/>
    <n v="2.6473992388848959"/>
    <n v="1"/>
    <n v="365068.09999999899"/>
    <n v="9703739.9000000004"/>
    <m/>
    <s v="50├ 60"/>
    <s v="TORA"/>
    <m/>
  </r>
  <r>
    <x v="1"/>
    <n v="83"/>
    <n v="2705"/>
    <x v="1"/>
    <x v="1"/>
    <n v="150"/>
    <x v="37"/>
    <n v="15"/>
    <n v="0.17904931097838223"/>
    <n v="1.8800177652730132"/>
    <n v="1"/>
    <n v="365058.59999999899"/>
    <n v="9703736.6999999899"/>
    <m/>
    <s v="40├ 50"/>
    <s v="TORETE"/>
    <m/>
  </r>
  <r>
    <x v="1"/>
    <n v="83"/>
    <n v="2706"/>
    <x v="35"/>
    <x v="35"/>
    <n v="458"/>
    <x v="309"/>
    <n v="20"/>
    <n v="1.6692488741364166"/>
    <n v="23.36948423790983"/>
    <n v="1"/>
    <n v="365054.9"/>
    <n v="9703729.5999999903"/>
    <m/>
    <s v="140├ 150"/>
    <s v="TORA"/>
    <m/>
  </r>
  <r>
    <x v="1"/>
    <n v="83"/>
    <n v="2707"/>
    <x v="28"/>
    <x v="28"/>
    <n v="460"/>
    <x v="182"/>
    <n v="20"/>
    <n v="1.6838592979122531"/>
    <n v="23.574030170771543"/>
    <n v="1"/>
    <n v="365079.59999999899"/>
    <n v="9703716.4000000004"/>
    <m/>
    <s v="140├ 150"/>
    <s v="TORA"/>
    <m/>
  </r>
  <r>
    <x v="1"/>
    <n v="83"/>
    <n v="2708"/>
    <x v="19"/>
    <x v="19"/>
    <n v="222"/>
    <x v="6"/>
    <n v="17"/>
    <n v="0.39218961076704845"/>
    <n v="4.6670563681278763"/>
    <n v="1"/>
    <n v="365076.09999999899"/>
    <n v="9703711.9000000004"/>
    <m/>
    <s v="70├ 80"/>
    <s v="TORA"/>
    <m/>
  </r>
  <r>
    <x v="1"/>
    <n v="83"/>
    <n v="2709"/>
    <x v="72"/>
    <x v="72"/>
    <n v="155"/>
    <x v="67"/>
    <n v="11"/>
    <n v="0.19118487538913922"/>
    <n v="1.472123540496372"/>
    <n v="2"/>
    <n v="365061.799999999"/>
    <n v="9703693.1999999899"/>
    <m/>
    <s v="40├ 50"/>
    <s v="TORETE"/>
    <m/>
  </r>
  <r>
    <x v="1"/>
    <n v="83"/>
    <n v="2710"/>
    <x v="5"/>
    <x v="5"/>
    <n v="438"/>
    <x v="269"/>
    <n v="19"/>
    <n v="1.5266460451260786"/>
    <n v="20.304392400176845"/>
    <n v="1"/>
    <n v="365046.2"/>
    <n v="9703669.5999999903"/>
    <m/>
    <s v="130├ 140"/>
    <s v="TORA"/>
    <m/>
  </r>
  <r>
    <x v="1"/>
    <n v="83"/>
    <n v="2711"/>
    <x v="19"/>
    <x v="19"/>
    <n v="270"/>
    <x v="65"/>
    <n v="18"/>
    <n v="0.58011976756995842"/>
    <n v="7.3095090713814761"/>
    <n v="1"/>
    <n v="364983.2"/>
    <n v="9703581.1999999899"/>
    <m/>
    <s v="80├ 90"/>
    <s v="TORA"/>
    <m/>
  </r>
  <r>
    <x v="1"/>
    <n v="83"/>
    <n v="2712"/>
    <x v="5"/>
    <x v="5"/>
    <n v="200"/>
    <x v="14"/>
    <n v="16"/>
    <n v="0.31830988618379064"/>
    <n v="3.565070725258455"/>
    <n v="2"/>
    <n v="364985"/>
    <n v="9703580.3000000007"/>
    <m/>
    <s v="60├ 70"/>
    <s v="TORA"/>
    <m/>
  </r>
  <r>
    <x v="1"/>
    <n v="83"/>
    <n v="2713"/>
    <x v="72"/>
    <x v="72"/>
    <n v="333"/>
    <x v="231"/>
    <n v="13"/>
    <n v="0.88242662422585905"/>
    <n v="8.030082280455316"/>
    <n v="1"/>
    <n v="364974"/>
    <n v="9703574.4000000004"/>
    <m/>
    <s v="100├ 110"/>
    <s v="TORA"/>
    <m/>
  </r>
  <r>
    <x v="1"/>
    <n v="83"/>
    <n v="2714"/>
    <x v="19"/>
    <x v="19"/>
    <n v="250"/>
    <x v="46"/>
    <n v="15"/>
    <n v="0.49735919716217297"/>
    <n v="5.2222715702028157"/>
    <n v="1"/>
    <n v="364976.7"/>
    <n v="9703573.0999999903"/>
    <m/>
    <s v="70├ 80"/>
    <s v="TORA"/>
    <m/>
  </r>
  <r>
    <x v="1"/>
    <n v="83"/>
    <n v="2715"/>
    <x v="48"/>
    <x v="48"/>
    <n v="160"/>
    <x v="1"/>
    <n v="15"/>
    <n v="0.20371832715762608"/>
    <n v="2.1390424351550736"/>
    <n v="1"/>
    <n v="364998.40000000002"/>
    <n v="9703562.9000000004"/>
    <m/>
    <s v="50├ 60"/>
    <s v="TORA"/>
    <m/>
  </r>
  <r>
    <x v="1"/>
    <n v="83"/>
    <n v="2716"/>
    <x v="17"/>
    <x v="17"/>
    <n v="175"/>
    <x v="13"/>
    <n v="17"/>
    <n v="0.24370600660946476"/>
    <n v="2.9001014786526307"/>
    <n v="1"/>
    <n v="364987.09999999899"/>
    <n v="9703538.0999999903"/>
    <m/>
    <s v="50├ 60"/>
    <s v="TORA"/>
    <m/>
  </r>
  <r>
    <x v="1"/>
    <n v="83"/>
    <n v="2717"/>
    <x v="64"/>
    <x v="64"/>
    <n v="440"/>
    <x v="98"/>
    <n v="22"/>
    <n v="1.5406198491295464"/>
    <n v="23.725545676595015"/>
    <n v="1"/>
    <n v="364984.799999999"/>
    <n v="9703533.5999999903"/>
    <m/>
    <s v="140├ 150"/>
    <s v="TORA"/>
    <m/>
  </r>
  <r>
    <x v="1"/>
    <n v="83"/>
    <n v="2718"/>
    <x v="54"/>
    <x v="54"/>
    <n v="218"/>
    <x v="206"/>
    <n v="17"/>
    <n v="0.37818397577496166"/>
    <n v="4.500389311722043"/>
    <n v="2"/>
    <n v="364976.09999999899"/>
    <n v="9703532.1999999899"/>
    <m/>
    <s v="60├ 70"/>
    <s v="TORA"/>
    <m/>
  </r>
  <r>
    <x v="1"/>
    <n v="83"/>
    <n v="2719"/>
    <x v="17"/>
    <x v="17"/>
    <n v="197"/>
    <x v="202"/>
    <n v="19"/>
    <n v="0.30883220932266825"/>
    <n v="4.1074683839914874"/>
    <n v="1"/>
    <n v="364970.59999999899"/>
    <n v="9703528.0999999903"/>
    <m/>
    <s v="60├ 70"/>
    <s v="TORA"/>
    <m/>
  </r>
  <r>
    <x v="1"/>
    <n v="83"/>
    <n v="2720"/>
    <x v="46"/>
    <x v="46"/>
    <n v="233"/>
    <x v="81"/>
    <n v="22"/>
    <n v="0.43201813527579536"/>
    <n v="6.6530792832472478"/>
    <n v="1"/>
    <n v="364934.5"/>
    <n v="9703494.6999999899"/>
    <m/>
    <s v="70├ 80"/>
    <s v="TORA"/>
    <m/>
  </r>
  <r>
    <x v="1"/>
    <n v="83"/>
    <n v="2721"/>
    <x v="72"/>
    <x v="72"/>
    <n v="235"/>
    <x v="165"/>
    <n v="15"/>
    <n v="0.43946658661249605"/>
    <n v="4.6143991594312084"/>
    <n v="1"/>
    <n v="364977.799999999"/>
    <n v="9703520.3000000007"/>
    <m/>
    <s v="70├ 80"/>
    <s v="TORA"/>
    <m/>
  </r>
  <r>
    <x v="1"/>
    <n v="83"/>
    <n v="2722"/>
    <x v="82"/>
    <x v="82"/>
    <n v="180"/>
    <x v="22"/>
    <n v="11"/>
    <n v="0.25783100780887047"/>
    <n v="1.9852987601283025"/>
    <n v="1"/>
    <n v="364926.09999999899"/>
    <n v="9703456.1999999899"/>
    <m/>
    <s v="50├ 60"/>
    <s v="TORA"/>
    <m/>
  </r>
  <r>
    <x v="1"/>
    <n v="83"/>
    <n v="2723"/>
    <x v="50"/>
    <x v="50"/>
    <n v="182"/>
    <x v="97"/>
    <n v="16"/>
    <n v="0.26359241674879702"/>
    <n v="2.9522350675865265"/>
    <n v="1"/>
    <n v="364881.59999999899"/>
    <n v="9703349.5"/>
    <m/>
    <s v="50├ 60"/>
    <s v="TORA"/>
    <m/>
  </r>
  <r>
    <x v="1"/>
    <n v="83"/>
    <n v="2724"/>
    <x v="27"/>
    <x v="27"/>
    <n v="300"/>
    <x v="9"/>
    <n v="20"/>
    <n v="0.7161972439135289"/>
    <n v="10.026761414789403"/>
    <n v="1"/>
    <n v="364889.9"/>
    <n v="9703398.3000000007"/>
    <m/>
    <s v="90├ 100"/>
    <s v="TORA"/>
    <m/>
  </r>
  <r>
    <x v="1"/>
    <n v="83"/>
    <n v="2725"/>
    <x v="72"/>
    <x v="72"/>
    <n v="403"/>
    <x v="31"/>
    <n v="17"/>
    <n v="1.2924097576305813"/>
    <n v="15.379676115803916"/>
    <n v="2"/>
    <n v="364862.59999999899"/>
    <n v="9703354.0999999903"/>
    <m/>
    <s v="120├ 130"/>
    <s v="TORA"/>
    <m/>
  </r>
  <r>
    <x v="1"/>
    <n v="83"/>
    <n v="2726"/>
    <x v="58"/>
    <x v="58"/>
    <n v="186"/>
    <x v="24"/>
    <n v="15"/>
    <n v="0.27530622056036053"/>
    <n v="2.8907153158837851"/>
    <n v="1"/>
    <n v="364856.4"/>
    <n v="9703291.9000000004"/>
    <m/>
    <s v="50├ 60"/>
    <s v="TORA"/>
    <m/>
  </r>
  <r>
    <x v="1"/>
    <n v="83"/>
    <n v="2727"/>
    <x v="8"/>
    <x v="8"/>
    <n v="195"/>
    <x v="253"/>
    <n v="17"/>
    <n v="0.30259333555346601"/>
    <n v="3.6008606930862452"/>
    <n v="1"/>
    <n v="364849.299999999"/>
    <n v="9703285.1999999899"/>
    <m/>
    <s v="60├ 70"/>
    <s v="TORA"/>
    <m/>
  </r>
  <r>
    <x v="1"/>
    <n v="84"/>
    <n v="2728"/>
    <x v="72"/>
    <x v="72"/>
    <n v="575"/>
    <x v="310"/>
    <n v="18"/>
    <n v="2.6310301529878952"/>
    <n v="33.150979927647484"/>
    <n v="1"/>
    <n v="364859.59999999899"/>
    <n v="9703225.0999999903"/>
    <m/>
    <s v="180├ 190"/>
    <s v="TORA"/>
    <m/>
  </r>
  <r>
    <x v="1"/>
    <n v="84"/>
    <n v="2729"/>
    <x v="63"/>
    <x v="63"/>
    <n v="175"/>
    <x v="13"/>
    <n v="15"/>
    <n v="0.24370600660946476"/>
    <n v="2.5589130693993796"/>
    <n v="1"/>
    <n v="364893.5"/>
    <n v="9703253.3000000007"/>
    <m/>
    <s v="50├ 60"/>
    <s v="TORA"/>
    <m/>
  </r>
  <r>
    <x v="1"/>
    <n v="84"/>
    <n v="2730"/>
    <x v="26"/>
    <x v="26"/>
    <n v="287"/>
    <x v="78"/>
    <n v="20"/>
    <n v="0.65547167537681639"/>
    <n v="9.1766034552754281"/>
    <n v="1"/>
    <n v="364889"/>
    <n v="9703264.3000000007"/>
    <m/>
    <s v="90├ 100"/>
    <s v="TORA"/>
    <m/>
  </r>
  <r>
    <x v="1"/>
    <n v="84"/>
    <n v="2731"/>
    <x v="1"/>
    <x v="1"/>
    <n v="180"/>
    <x v="22"/>
    <n v="16"/>
    <n v="0.25783100780887047"/>
    <n v="2.887707287459349"/>
    <n v="1"/>
    <n v="364879.09999999899"/>
    <n v="9703273.4000000004"/>
    <m/>
    <s v="50├ 60"/>
    <s v="TORA"/>
    <m/>
  </r>
  <r>
    <x v="1"/>
    <n v="84"/>
    <n v="2732"/>
    <x v="26"/>
    <x v="26"/>
    <n v="165"/>
    <x v="7"/>
    <n v="15"/>
    <n v="0.21664966628384255"/>
    <n v="2.2748214959803468"/>
    <n v="1"/>
    <n v="364876"/>
    <n v="9703278.0999999903"/>
    <m/>
    <s v="50├ 60"/>
    <s v="TORA"/>
    <m/>
  </r>
  <r>
    <x v="1"/>
    <n v="84"/>
    <n v="2733"/>
    <x v="5"/>
    <x v="5"/>
    <n v="192"/>
    <x v="55"/>
    <n v="15"/>
    <n v="0.29335439110698147"/>
    <n v="3.0802211066233052"/>
    <n v="1"/>
    <n v="364881"/>
    <n v="9703281.3000000007"/>
    <m/>
    <s v="60├ 70"/>
    <s v="TORA"/>
    <m/>
  </r>
  <r>
    <x v="1"/>
    <n v="84"/>
    <n v="2734"/>
    <x v="1"/>
    <x v="1"/>
    <n v="150"/>
    <x v="37"/>
    <n v="16"/>
    <n v="0.17904931097838223"/>
    <n v="2.0053522829578809"/>
    <n v="1"/>
    <n v="364869.299999999"/>
    <n v="9703286.9000000004"/>
    <m/>
    <s v="40├ 50"/>
    <s v="TORETE"/>
    <m/>
  </r>
  <r>
    <x v="1"/>
    <n v="84"/>
    <n v="2735"/>
    <x v="5"/>
    <x v="5"/>
    <n v="345"/>
    <x v="110"/>
    <n v="16"/>
    <n v="0.94717085507564203"/>
    <n v="10.608313576847189"/>
    <n v="1"/>
    <n v="364899.4"/>
    <n v="9703305.8000000007"/>
    <m/>
    <s v="100├ 110"/>
    <s v="TORA"/>
    <m/>
  </r>
  <r>
    <x v="1"/>
    <n v="84"/>
    <n v="2736"/>
    <x v="19"/>
    <x v="19"/>
    <n v="150"/>
    <x v="37"/>
    <n v="11"/>
    <n v="0.17904931097838223"/>
    <n v="1.3786796945335431"/>
    <n v="1"/>
    <n v="364915.299999999"/>
    <n v="9703303.8000000007"/>
    <m/>
    <s v="40├ 50"/>
    <s v="TORETE"/>
    <m/>
  </r>
  <r>
    <x v="1"/>
    <n v="84"/>
    <n v="2737"/>
    <x v="5"/>
    <x v="5"/>
    <n v="217"/>
    <x v="211"/>
    <n v="16"/>
    <n v="0.37472235576271301"/>
    <n v="4.1968903845423853"/>
    <n v="1"/>
    <n v="364919.59999999899"/>
    <n v="9703329.4000000004"/>
    <m/>
    <s v="60├ 70"/>
    <s v="TORA"/>
    <m/>
  </r>
  <r>
    <x v="1"/>
    <n v="84"/>
    <n v="2738"/>
    <x v="39"/>
    <x v="39"/>
    <n v="222"/>
    <x v="6"/>
    <n v="23"/>
    <n v="0.39218961076704845"/>
    <n v="6.3142527333494796"/>
    <n v="1"/>
    <n v="364904.2"/>
    <n v="9703336.5999999903"/>
    <m/>
    <s v="70├ 80"/>
    <s v="TORA"/>
    <m/>
  </r>
  <r>
    <x v="1"/>
    <n v="84"/>
    <n v="2739"/>
    <x v="26"/>
    <x v="26"/>
    <n v="250"/>
    <x v="46"/>
    <n v="22"/>
    <n v="0.49735919716217297"/>
    <n v="7.6593316362974635"/>
    <n v="1"/>
    <n v="364901.5"/>
    <n v="9703337.9000000004"/>
    <m/>
    <s v="70├ 80"/>
    <s v="TORA"/>
    <m/>
  </r>
  <r>
    <x v="1"/>
    <n v="84"/>
    <n v="2740"/>
    <x v="1"/>
    <x v="1"/>
    <n v="135"/>
    <x v="25"/>
    <n v="15"/>
    <n v="0.14502994189248961"/>
    <n v="1.5228143898711408"/>
    <n v="1"/>
    <n v="364899.799999999"/>
    <n v="9703349.8000000007"/>
    <m/>
    <s v="40├ 50"/>
    <s v="TORETE"/>
    <m/>
  </r>
  <r>
    <x v="1"/>
    <n v="84"/>
    <n v="2741"/>
    <x v="1"/>
    <x v="1"/>
    <n v="170"/>
    <x v="12"/>
    <n v="16"/>
    <n v="0.2299788927677888"/>
    <n v="2.5757635989992345"/>
    <n v="1"/>
    <n v="364963.7"/>
    <n v="9703390.1999999899"/>
    <m/>
    <s v="50├ 60"/>
    <s v="TORA"/>
    <m/>
  </r>
  <r>
    <x v="1"/>
    <n v="84"/>
    <n v="2742"/>
    <x v="54"/>
    <x v="54"/>
    <n v="332"/>
    <x v="39"/>
    <n v="17"/>
    <n v="0.87713472236805379"/>
    <n v="10.437903196179839"/>
    <n v="1"/>
    <n v="365023.4"/>
    <n v="9703500.9000000004"/>
    <m/>
    <s v="100├ 110"/>
    <s v="TORA"/>
    <m/>
  </r>
  <r>
    <x v="1"/>
    <n v="84"/>
    <n v="2743"/>
    <x v="15"/>
    <x v="15"/>
    <n v="189"/>
    <x v="256"/>
    <n v="16"/>
    <n v="0.28425868610927968"/>
    <n v="3.1836972844239324"/>
    <n v="2"/>
    <n v="364969.5"/>
    <n v="9703457.4000000004"/>
    <m/>
    <s v="60├ 70"/>
    <s v="TORA"/>
    <m/>
  </r>
  <r>
    <x v="1"/>
    <n v="84"/>
    <n v="2744"/>
    <x v="26"/>
    <x v="26"/>
    <n v="200"/>
    <x v="14"/>
    <n v="20"/>
    <n v="0.31830988618379064"/>
    <n v="4.4563384065730682"/>
    <n v="1"/>
    <n v="365009.799999999"/>
    <n v="9703507.3000000007"/>
    <m/>
    <s v="60├ 70"/>
    <s v="TORA"/>
    <m/>
  </r>
  <r>
    <x v="1"/>
    <n v="84"/>
    <n v="2745"/>
    <x v="1"/>
    <x v="1"/>
    <n v="140"/>
    <x v="36"/>
    <n v="15"/>
    <n v="0.15597184423005742"/>
    <n v="1.6377043644156026"/>
    <n v="1"/>
    <n v="365025.7"/>
    <n v="9703505.3000000007"/>
    <m/>
    <s v="40├ 50"/>
    <s v="TORETE"/>
    <m/>
  </r>
  <r>
    <x v="1"/>
    <n v="84"/>
    <n v="2746"/>
    <x v="15"/>
    <x v="15"/>
    <n v="203"/>
    <x v="56"/>
    <n v="14"/>
    <n v="0.32793080249369577"/>
    <n v="3.2137218644382184"/>
    <n v="2"/>
    <n v="365051.59999999899"/>
    <n v="9703565.4000000004"/>
    <m/>
    <s v="60├ 70"/>
    <s v="TORA"/>
    <m/>
  </r>
  <r>
    <x v="1"/>
    <n v="84"/>
    <n v="2747"/>
    <x v="5"/>
    <x v="5"/>
    <n v="222"/>
    <x v="6"/>
    <n v="15"/>
    <n v="0.39218961076704845"/>
    <n v="4.1179909130540082"/>
    <n v="1"/>
    <n v="365044.299999999"/>
    <n v="9703568.8000000007"/>
    <m/>
    <s v="70├ 80"/>
    <s v="TORA"/>
    <m/>
  </r>
  <r>
    <x v="1"/>
    <n v="84"/>
    <n v="2748"/>
    <x v="6"/>
    <x v="6"/>
    <n v="220"/>
    <x v="68"/>
    <n v="17"/>
    <n v="0.3851549622823866"/>
    <n v="4.5833440511603998"/>
    <n v="1"/>
    <n v="365055.299999999"/>
    <n v="9703574.6999999899"/>
    <m/>
    <s v="70├ 80"/>
    <s v="TORA"/>
    <m/>
  </r>
  <r>
    <x v="1"/>
    <n v="84"/>
    <n v="2749"/>
    <x v="9"/>
    <x v="9"/>
    <n v="363"/>
    <x v="271"/>
    <n v="17"/>
    <n v="1.0485843848137979"/>
    <n v="12.478154179284193"/>
    <n v="1"/>
    <n v="365051.299999999"/>
    <n v="9703582.0999999903"/>
    <m/>
    <s v="110├ 120"/>
    <s v="TORA"/>
    <m/>
  </r>
  <r>
    <x v="1"/>
    <n v="84"/>
    <n v="2750"/>
    <x v="19"/>
    <x v="19"/>
    <n v="340"/>
    <x v="121"/>
    <n v="16"/>
    <n v="0.91991557107115518"/>
    <n v="10.303054395996938"/>
    <n v="1"/>
    <n v="365059.9"/>
    <n v="9703581.4000000004"/>
    <m/>
    <s v="100├ 110"/>
    <s v="TORA"/>
    <m/>
  </r>
  <r>
    <x v="1"/>
    <n v="84"/>
    <n v="2751"/>
    <x v="5"/>
    <x v="5"/>
    <n v="300"/>
    <x v="9"/>
    <n v="16"/>
    <n v="0.7161972439135289"/>
    <n v="8.0214091318315237"/>
    <n v="1"/>
    <n v="365064.4"/>
    <n v="9703581.5"/>
    <m/>
    <s v="90├ 100"/>
    <s v="TORA"/>
    <m/>
  </r>
  <r>
    <x v="1"/>
    <n v="84"/>
    <n v="2752"/>
    <x v="74"/>
    <x v="74"/>
    <n v="207"/>
    <x v="132"/>
    <n v="16"/>
    <n v="0.34098150782723119"/>
    <n v="3.8189928876649892"/>
    <n v="1"/>
    <n v="365082.59999999899"/>
    <n v="9703635.8000000007"/>
    <m/>
    <s v="60├ 70"/>
    <s v="TORA"/>
    <m/>
  </r>
  <r>
    <x v="1"/>
    <n v="84"/>
    <n v="2753"/>
    <x v="38"/>
    <x v="38"/>
    <n v="175"/>
    <x v="13"/>
    <n v="12"/>
    <n v="0.24370600660946476"/>
    <n v="2.047130455519504"/>
    <n v="2"/>
    <n v="365081.299999999"/>
    <n v="9703639.8000000007"/>
    <m/>
    <s v="50├ 60"/>
    <s v="TORA"/>
    <m/>
  </r>
  <r>
    <x v="1"/>
    <n v="84"/>
    <n v="2754"/>
    <x v="23"/>
    <x v="23"/>
    <n v="236"/>
    <x v="120"/>
    <n v="17"/>
    <n v="0.44321468552231019"/>
    <n v="5.2742547577154912"/>
    <n v="1"/>
    <n v="365084.2"/>
    <n v="9703660.5"/>
    <m/>
    <s v="70├ 80"/>
    <s v="TORA"/>
    <m/>
  </r>
  <r>
    <x v="1"/>
    <n v="84"/>
    <n v="2755"/>
    <x v="74"/>
    <x v="74"/>
    <n v="220"/>
    <x v="68"/>
    <n v="15"/>
    <n v="0.3851549622823866"/>
    <n v="4.0441271039650593"/>
    <n v="2"/>
    <n v="365067.9"/>
    <n v="9703668.1999999899"/>
    <m/>
    <s v="70├ 80"/>
    <s v="TORA"/>
    <m/>
  </r>
  <r>
    <x v="1"/>
    <n v="84"/>
    <n v="2756"/>
    <x v="5"/>
    <x v="5"/>
    <n v="212"/>
    <x v="49"/>
    <n v="17"/>
    <n v="0.35765298811610713"/>
    <n v="4.2560705585816745"/>
    <n v="1"/>
    <n v="365087.5"/>
    <n v="9703673.3000000007"/>
    <m/>
    <s v="60├ 70"/>
    <s v="TORA"/>
    <m/>
  </r>
  <r>
    <x v="1"/>
    <n v="84"/>
    <n v="2757"/>
    <x v="7"/>
    <x v="7"/>
    <n v="500"/>
    <x v="194"/>
    <n v="24"/>
    <n v="1.9894367886486919"/>
    <n v="33.422538049298026"/>
    <n v="3"/>
    <n v="365110.7"/>
    <n v="9703681.0999999903"/>
    <m/>
    <s v="150├ 160"/>
    <s v="TORA"/>
    <m/>
  </r>
  <r>
    <x v="1"/>
    <n v="84"/>
    <n v="2758"/>
    <x v="72"/>
    <x v="72"/>
    <n v="387"/>
    <x v="308"/>
    <n v="14"/>
    <n v="1.1918238335965037"/>
    <n v="11.679873569245736"/>
    <n v="2"/>
    <n v="365117.299999999"/>
    <n v="9703680.3000000007"/>
    <m/>
    <s v="120├ 130"/>
    <s v="TORA"/>
    <m/>
  </r>
  <r>
    <x v="1"/>
    <n v="84"/>
    <n v="2759"/>
    <x v="19"/>
    <x v="19"/>
    <n v="150"/>
    <x v="37"/>
    <n v="13"/>
    <n v="0.17904931097838223"/>
    <n v="1.6293487299032783"/>
    <n v="1"/>
    <n v="365118.7"/>
    <n v="9703683"/>
    <m/>
    <s v="40├ 50"/>
    <s v="TORETE"/>
    <m/>
  </r>
  <r>
    <x v="1"/>
    <n v="84"/>
    <n v="2760"/>
    <x v="1"/>
    <x v="1"/>
    <n v="130"/>
    <x v="0"/>
    <n v="12"/>
    <n v="0.13448592691265157"/>
    <n v="1.1296817860662731"/>
    <n v="1"/>
    <n v="365115.9"/>
    <n v="9703684.3000000007"/>
    <m/>
    <s v="40├ 50"/>
    <s v="TORETE"/>
    <m/>
  </r>
  <r>
    <x v="1"/>
    <n v="84"/>
    <n v="2761"/>
    <x v="1"/>
    <x v="1"/>
    <n v="173"/>
    <x v="100"/>
    <n v="15"/>
    <n v="0.23816741458986682"/>
    <n v="2.5007578531936017"/>
    <n v="1"/>
    <n v="365104"/>
    <n v="9703689.8000000007"/>
    <m/>
    <s v="50├ 60"/>
    <s v="TORA"/>
    <m/>
  </r>
  <r>
    <x v="1"/>
    <n v="84"/>
    <n v="2762"/>
    <x v="26"/>
    <x v="26"/>
    <n v="155"/>
    <x v="67"/>
    <n v="16"/>
    <n v="0.19118487538913922"/>
    <n v="2.1412706043583594"/>
    <n v="1"/>
    <n v="365086.4"/>
    <n v="9703703.6999999899"/>
    <m/>
    <s v="40├ 50"/>
    <s v="TORETE"/>
    <m/>
  </r>
  <r>
    <x v="1"/>
    <n v="84"/>
    <n v="2763"/>
    <x v="1"/>
    <x v="1"/>
    <n v="140"/>
    <x v="36"/>
    <n v="14"/>
    <n v="0.15597184423005742"/>
    <n v="1.5285240734545624"/>
    <n v="1"/>
    <n v="365097.4"/>
    <n v="9703707.4000000004"/>
    <m/>
    <s v="40├ 50"/>
    <s v="TORETE"/>
    <m/>
  </r>
  <r>
    <x v="1"/>
    <n v="84"/>
    <n v="2764"/>
    <x v="72"/>
    <x v="72"/>
    <n v="423"/>
    <x v="20"/>
    <n v="14"/>
    <n v="1.423871740624487"/>
    <n v="13.953943058119972"/>
    <n v="2"/>
    <n v="365136.09999999899"/>
    <n v="9703718.9000000004"/>
    <m/>
    <s v="130├ 140"/>
    <s v="TORA"/>
    <m/>
  </r>
  <r>
    <x v="1"/>
    <n v="84"/>
    <n v="2765"/>
    <x v="44"/>
    <x v="44"/>
    <n v="140"/>
    <x v="36"/>
    <n v="14"/>
    <n v="0.15597184423005742"/>
    <n v="1.5285240734545624"/>
    <n v="1"/>
    <n v="365138.4"/>
    <n v="9703723.4000000004"/>
    <m/>
    <s v="40├ 50"/>
    <s v="TORETE"/>
    <m/>
  </r>
  <r>
    <x v="1"/>
    <n v="84"/>
    <n v="2766"/>
    <x v="26"/>
    <x v="26"/>
    <n v="182"/>
    <x v="97"/>
    <n v="17"/>
    <n v="0.26359241674879702"/>
    <n v="3.1367497593106846"/>
    <n v="1"/>
    <n v="365124.799999999"/>
    <n v="9703729.8000000007"/>
    <m/>
    <s v="50├ 60"/>
    <s v="TORA"/>
    <m/>
  </r>
  <r>
    <x v="1"/>
    <n v="84"/>
    <n v="2767"/>
    <x v="1"/>
    <x v="1"/>
    <n v="175"/>
    <x v="13"/>
    <n v="15"/>
    <n v="0.24370600660946476"/>
    <n v="2.5589130693993796"/>
    <n v="1"/>
    <n v="365149.299999999"/>
    <n v="9703742.5"/>
    <m/>
    <s v="50├ 60"/>
    <s v="TORA"/>
    <m/>
  </r>
  <r>
    <x v="1"/>
    <n v="84"/>
    <n v="2768"/>
    <x v="22"/>
    <x v="22"/>
    <n v="213"/>
    <x v="151"/>
    <n v="22"/>
    <n v="0.36103503065681003"/>
    <n v="5.5599394721148743"/>
    <n v="1"/>
    <n v="365171"/>
    <n v="9703818.4000000004"/>
    <m/>
    <s v="60├ 70"/>
    <s v="TORA"/>
    <m/>
  </r>
  <r>
    <x v="1"/>
    <n v="84"/>
    <n v="2769"/>
    <x v="39"/>
    <x v="39"/>
    <n v="300"/>
    <x v="9"/>
    <n v="22"/>
    <n v="0.7161972439135289"/>
    <n v="11.029437556268345"/>
    <n v="1"/>
    <n v="365171.5"/>
    <n v="9703823.6999999899"/>
    <m/>
    <s v="90├ 100"/>
    <s v="TORA"/>
    <m/>
  </r>
  <r>
    <x v="1"/>
    <n v="84"/>
    <n v="2770"/>
    <x v="32"/>
    <x v="32"/>
    <n v="210"/>
    <x v="87"/>
    <n v="17"/>
    <n v="0.35093664951762915"/>
    <n v="4.1761461292597861"/>
    <n v="2"/>
    <n v="365193.9"/>
    <n v="9703833.9000000004"/>
    <m/>
    <s v="60├ 70"/>
    <s v="TORA"/>
    <m/>
  </r>
  <r>
    <x v="1"/>
    <n v="84"/>
    <n v="2771"/>
    <x v="1"/>
    <x v="1"/>
    <n v="130"/>
    <x v="0"/>
    <n v="15"/>
    <n v="0.13448592691265157"/>
    <n v="1.4121022325828414"/>
    <n v="1"/>
    <n v="365158.59999999899"/>
    <n v="9703857.4000000004"/>
    <m/>
    <s v="40├ 50"/>
    <s v="TORETE"/>
    <m/>
  </r>
  <r>
    <x v="1"/>
    <n v="84"/>
    <n v="2772"/>
    <x v="39"/>
    <x v="39"/>
    <n v="187"/>
    <x v="63"/>
    <n v="18"/>
    <n v="0.27827446024902436"/>
    <n v="3.5062581991377066"/>
    <n v="1"/>
    <n v="365163.2"/>
    <n v="9703855.3000000007"/>
    <m/>
    <s v="50├ 60"/>
    <s v="TORA"/>
    <m/>
  </r>
  <r>
    <x v="1"/>
    <n v="84"/>
    <n v="2773"/>
    <x v="72"/>
    <x v="72"/>
    <n v="410"/>
    <x v="119"/>
    <n v="17"/>
    <n v="1.3376972966873806"/>
    <n v="15.918597830579827"/>
    <n v="1"/>
    <n v="365177.2"/>
    <n v="9703856.4000000004"/>
    <m/>
    <s v="130├ 140"/>
    <s v="TORA"/>
    <m/>
  </r>
  <r>
    <x v="1"/>
    <n v="84"/>
    <n v="2774"/>
    <x v="9"/>
    <x v="9"/>
    <n v="294"/>
    <x v="135"/>
    <n v="17"/>
    <n v="0.6878358330545532"/>
    <n v="8.1852464133491818"/>
    <n v="2"/>
    <n v="365199.7"/>
    <n v="9703882.1999999899"/>
    <m/>
    <s v="90├ 100"/>
    <s v="TORA"/>
    <m/>
  </r>
  <r>
    <x v="1"/>
    <n v="84"/>
    <n v="2775"/>
    <x v="72"/>
    <x v="72"/>
    <n v="450"/>
    <x v="75"/>
    <n v="15"/>
    <n v="1.6114437988054404"/>
    <n v="16.920159887457125"/>
    <n v="1"/>
    <n v="365192.5"/>
    <n v="9703885.5999999903"/>
    <m/>
    <s v="140├ 150"/>
    <s v="TORA"/>
    <m/>
  </r>
  <r>
    <x v="1"/>
    <n v="84"/>
    <n v="2776"/>
    <x v="82"/>
    <x v="82"/>
    <n v="300"/>
    <x v="9"/>
    <n v="16"/>
    <n v="0.7161972439135289"/>
    <n v="8.0214091318315237"/>
    <n v="1"/>
    <n v="365228.799999999"/>
    <n v="9703893.9000000004"/>
    <m/>
    <s v="90├ 100"/>
    <s v="TORA"/>
    <m/>
  </r>
  <r>
    <x v="1"/>
    <n v="84"/>
    <n v="2777"/>
    <x v="19"/>
    <x v="19"/>
    <n v="218"/>
    <x v="206"/>
    <n v="15"/>
    <n v="0.37818397577496166"/>
    <n v="3.9709317456370976"/>
    <n v="1"/>
    <n v="365224.799999999"/>
    <n v="9703898"/>
    <m/>
    <s v="60├ 70"/>
    <s v="TORA"/>
    <m/>
  </r>
  <r>
    <x v="1"/>
    <n v="84"/>
    <n v="2778"/>
    <x v="19"/>
    <x v="19"/>
    <n v="138"/>
    <x v="210"/>
    <n v="13"/>
    <n v="0.15154733681210272"/>
    <n v="1.3790807649901347"/>
    <n v="1"/>
    <n v="365222.59999999899"/>
    <n v="9703904.5999999903"/>
    <m/>
    <s v="40├ 50"/>
    <s v="TORETE"/>
    <m/>
  </r>
  <r>
    <x v="1"/>
    <n v="84"/>
    <n v="2779"/>
    <x v="26"/>
    <x v="26"/>
    <n v="297"/>
    <x v="134"/>
    <n v="22"/>
    <n v="0.70194491875964982"/>
    <n v="10.809951748898607"/>
    <n v="1"/>
    <n v="365207.299999999"/>
    <n v="9703914"/>
    <m/>
    <s v="90├ 100"/>
    <s v="TORA"/>
    <m/>
  </r>
  <r>
    <x v="1"/>
    <n v="85"/>
    <n v="2780"/>
    <x v="5"/>
    <x v="5"/>
    <n v="386"/>
    <x v="64"/>
    <n v="18"/>
    <n v="1.1856724950460018"/>
    <n v="14.939473437579624"/>
    <n v="1"/>
    <n v="365228.7"/>
    <n v="9703868.5999999903"/>
    <m/>
    <s v="120├ 130"/>
    <s v="TORA"/>
    <m/>
  </r>
  <r>
    <x v="1"/>
    <n v="85"/>
    <n v="2781"/>
    <x v="64"/>
    <x v="64"/>
    <n v="239"/>
    <x v="147"/>
    <n v="20"/>
    <n v="0.45455447521760761"/>
    <n v="6.3637626530465052"/>
    <n v="1"/>
    <n v="365232.09999999899"/>
    <n v="9703842.6999999899"/>
    <m/>
    <s v="70├ 80"/>
    <s v="TORA"/>
    <m/>
  </r>
  <r>
    <x v="1"/>
    <n v="85"/>
    <n v="2782"/>
    <x v="19"/>
    <x v="19"/>
    <n v="143"/>
    <x v="15"/>
    <n v="13"/>
    <n v="0.1627279715643084"/>
    <n v="1.4808245412352063"/>
    <n v="1"/>
    <n v="365242.4"/>
    <n v="9703834.4000000004"/>
    <m/>
    <s v="40├ 50"/>
    <s v="TORETE"/>
    <m/>
  </r>
  <r>
    <x v="1"/>
    <n v="85"/>
    <n v="2783"/>
    <x v="1"/>
    <x v="1"/>
    <n v="238"/>
    <x v="125"/>
    <n v="17"/>
    <n v="0.45075862982486603"/>
    <n v="5.3640276949159054"/>
    <n v="1"/>
    <n v="365246.5"/>
    <n v="9703827"/>
    <m/>
    <s v="70├ 80"/>
    <s v="TORA"/>
    <m/>
  </r>
  <r>
    <x v="1"/>
    <n v="85"/>
    <n v="2784"/>
    <x v="10"/>
    <x v="10"/>
    <n v="170"/>
    <x v="12"/>
    <n v="15"/>
    <n v="0.2299788927677888"/>
    <n v="2.4147783740617825"/>
    <n v="1"/>
    <n v="365246"/>
    <n v="9703821.6999999899"/>
    <m/>
    <s v="50├ 60"/>
    <s v="TORA"/>
    <m/>
  </r>
  <r>
    <x v="1"/>
    <n v="85"/>
    <n v="2785"/>
    <x v="72"/>
    <x v="72"/>
    <n v="415"/>
    <x v="123"/>
    <n v="14"/>
    <n v="1.3705230037000837"/>
    <n v="13.431125436260819"/>
    <n v="2"/>
    <n v="365234.5"/>
    <n v="9703810.5999999903"/>
    <m/>
    <s v="130├ 140"/>
    <s v="TORA"/>
    <m/>
  </r>
  <r>
    <x v="1"/>
    <n v="85"/>
    <n v="2786"/>
    <x v="50"/>
    <x v="50"/>
    <n v="248"/>
    <x v="117"/>
    <n v="17"/>
    <n v="0.48943328099619665"/>
    <n v="5.8242560438547404"/>
    <n v="1"/>
    <n v="365219"/>
    <n v="9703767.4000000004"/>
    <m/>
    <s v="70├ 80"/>
    <s v="TORA"/>
    <m/>
  </r>
  <r>
    <x v="1"/>
    <n v="85"/>
    <n v="2787"/>
    <x v="34"/>
    <x v="34"/>
    <n v="175"/>
    <x v="13"/>
    <n v="15"/>
    <n v="0.24370600660946476"/>
    <n v="2.5589130693993796"/>
    <n v="2"/>
    <n v="365196.9"/>
    <n v="9703770.9000000004"/>
    <m/>
    <s v="50├ 60"/>
    <s v="TORA"/>
    <m/>
  </r>
  <r>
    <x v="1"/>
    <n v="85"/>
    <n v="2788"/>
    <x v="1"/>
    <x v="1"/>
    <n v="180"/>
    <x v="22"/>
    <n v="18"/>
    <n v="0.25783100780887047"/>
    <n v="3.2486706983917677"/>
    <n v="1"/>
    <n v="365179.7"/>
    <n v="9703779"/>
    <m/>
    <s v="50├ 60"/>
    <s v="TORA"/>
    <m/>
  </r>
  <r>
    <x v="1"/>
    <n v="85"/>
    <n v="2789"/>
    <x v="5"/>
    <x v="5"/>
    <n v="197"/>
    <x v="202"/>
    <n v="14"/>
    <n v="0.30883220932266825"/>
    <n v="3.0265556513621488"/>
    <n v="2"/>
    <n v="365182.59999999899"/>
    <n v="9703741.1999999899"/>
    <m/>
    <s v="60├ 70"/>
    <s v="TORA"/>
    <m/>
  </r>
  <r>
    <x v="1"/>
    <n v="85"/>
    <n v="2790"/>
    <x v="63"/>
    <x v="63"/>
    <n v="187"/>
    <x v="63"/>
    <n v="15"/>
    <n v="0.27827446024902436"/>
    <n v="2.9218818326147558"/>
    <n v="1"/>
    <n v="365194.299999999"/>
    <n v="9703721.5999999903"/>
    <m/>
    <s v="50├ 60"/>
    <s v="TORA"/>
    <m/>
  </r>
  <r>
    <x v="1"/>
    <n v="85"/>
    <n v="2791"/>
    <x v="35"/>
    <x v="35"/>
    <n v="278"/>
    <x v="215"/>
    <n v="18"/>
    <n v="0.61500653109570191"/>
    <n v="7.7490822918058431"/>
    <n v="1"/>
    <n v="365183.7"/>
    <n v="9703713"/>
    <m/>
    <s v="80├ 90"/>
    <s v="TORA"/>
    <m/>
  </r>
  <r>
    <x v="1"/>
    <n v="85"/>
    <n v="2792"/>
    <x v="72"/>
    <x v="72"/>
    <n v="240"/>
    <x v="71"/>
    <n v="13"/>
    <n v="0.45836623610465865"/>
    <n v="4.1711327485523935"/>
    <n v="1"/>
    <n v="365178.59999999899"/>
    <n v="9703701.0999999903"/>
    <m/>
    <s v="70├ 80"/>
    <s v="TORA"/>
    <m/>
  </r>
  <r>
    <x v="1"/>
    <n v="85"/>
    <n v="2793"/>
    <x v="35"/>
    <x v="35"/>
    <n v="480"/>
    <x v="289"/>
    <n v="20"/>
    <n v="1.8334649444186346"/>
    <n v="25.668509221860884"/>
    <n v="1"/>
    <n v="365167.7"/>
    <n v="9703704"/>
    <m/>
    <s v="150├ 160"/>
    <s v="TORA"/>
    <m/>
  </r>
  <r>
    <x v="1"/>
    <n v="85"/>
    <n v="2794"/>
    <x v="1"/>
    <x v="1"/>
    <n v="158"/>
    <x v="212"/>
    <n v="15"/>
    <n v="0.19865719996730383"/>
    <n v="2.0859005996566902"/>
    <n v="1"/>
    <n v="365164.5"/>
    <n v="9703702.1999999899"/>
    <m/>
    <s v="50├ 60"/>
    <s v="TORA"/>
    <m/>
  </r>
  <r>
    <x v="1"/>
    <n v="85"/>
    <n v="2795"/>
    <x v="74"/>
    <x v="74"/>
    <n v="233"/>
    <x v="81"/>
    <n v="17"/>
    <n v="0.43201813527579536"/>
    <n v="5.1410158097819645"/>
    <n v="1"/>
    <n v="365149.799999999"/>
    <n v="9703684.8000000007"/>
    <m/>
    <s v="70├ 80"/>
    <s v="TORA"/>
    <m/>
  </r>
  <r>
    <x v="1"/>
    <n v="85"/>
    <n v="2796"/>
    <x v="58"/>
    <x v="58"/>
    <n v="230"/>
    <x v="40"/>
    <n v="20"/>
    <n v="0.42096482447806327"/>
    <n v="5.8935075426928858"/>
    <n v="2"/>
    <n v="365143.799999999"/>
    <n v="9703668.9000000004"/>
    <m/>
    <s v="70├ 80"/>
    <s v="TORA"/>
    <m/>
  </r>
  <r>
    <x v="1"/>
    <n v="85"/>
    <n v="2797"/>
    <x v="22"/>
    <x v="22"/>
    <n v="243"/>
    <x v="105"/>
    <n v="23"/>
    <n v="0.46989701173166643"/>
    <n v="7.5653418888798285"/>
    <n v="1"/>
    <n v="365107.799999999"/>
    <n v="9703555.1999999899"/>
    <m/>
    <s v="70├ 80"/>
    <s v="TORA"/>
    <m/>
  </r>
  <r>
    <x v="1"/>
    <n v="85"/>
    <n v="2798"/>
    <x v="64"/>
    <x v="64"/>
    <n v="200"/>
    <x v="14"/>
    <n v="20"/>
    <n v="0.31830988618379064"/>
    <n v="4.4563384065730682"/>
    <n v="1"/>
    <n v="365092.299999999"/>
    <n v="9703546.1999999899"/>
    <m/>
    <s v="60├ 70"/>
    <s v="TORA"/>
    <m/>
  </r>
  <r>
    <x v="1"/>
    <n v="85"/>
    <n v="2799"/>
    <x v="72"/>
    <x v="72"/>
    <n v="160"/>
    <x v="1"/>
    <n v="13"/>
    <n v="0.20371832715762608"/>
    <n v="1.8538367771343973"/>
    <n v="1"/>
    <n v="365066.5"/>
    <n v="9703503.0999999903"/>
    <m/>
    <s v="50├ 60"/>
    <s v="TORA"/>
    <m/>
  </r>
  <r>
    <x v="1"/>
    <n v="85"/>
    <n v="2800"/>
    <x v="53"/>
    <x v="53"/>
    <n v="248"/>
    <x v="117"/>
    <n v="20"/>
    <n v="0.48943328099619665"/>
    <n v="6.8520659339467525"/>
    <n v="1"/>
    <n v="365014.2"/>
    <n v="9703452.6999999899"/>
    <m/>
    <s v="70├ 80"/>
    <s v="TORA"/>
    <m/>
  </r>
  <r>
    <x v="1"/>
    <n v="85"/>
    <n v="2801"/>
    <x v="19"/>
    <x v="19"/>
    <n v="500"/>
    <x v="194"/>
    <n v="18"/>
    <n v="1.9894367886486919"/>
    <n v="25.066903536973516"/>
    <n v="1"/>
    <n v="365024.59999999899"/>
    <n v="9703440.0999999903"/>
    <m/>
    <s v="150├ 160"/>
    <s v="TORA"/>
    <m/>
  </r>
  <r>
    <x v="1"/>
    <n v="85"/>
    <n v="2802"/>
    <x v="19"/>
    <x v="19"/>
    <n v="172"/>
    <x v="58"/>
    <n v="16"/>
    <n v="0.23542199182153159"/>
    <n v="2.6367263084011539"/>
    <n v="1"/>
    <n v="364990.9"/>
    <n v="9703384.0999999903"/>
    <m/>
    <s v="50├ 60"/>
    <s v="TORA"/>
    <m/>
  </r>
  <r>
    <x v="1"/>
    <n v="85"/>
    <n v="2803"/>
    <x v="28"/>
    <x v="28"/>
    <n v="150"/>
    <x v="37"/>
    <n v="14"/>
    <n v="0.17904931097838223"/>
    <n v="1.7546832475881458"/>
    <n v="1"/>
    <n v="365003.5"/>
    <n v="9703367.0999999903"/>
    <m/>
    <s v="40├ 50"/>
    <s v="TORETE"/>
    <m/>
  </r>
  <r>
    <x v="1"/>
    <n v="85"/>
    <n v="2804"/>
    <x v="41"/>
    <x v="41"/>
    <n v="200"/>
    <x v="14"/>
    <n v="20"/>
    <n v="0.31830988618379064"/>
    <n v="4.4563384065730682"/>
    <n v="1"/>
    <n v="365004.59999999899"/>
    <n v="9703355.5999999903"/>
    <m/>
    <s v="60├ 70"/>
    <s v="TORA"/>
    <m/>
  </r>
  <r>
    <x v="1"/>
    <n v="85"/>
    <n v="2805"/>
    <x v="26"/>
    <x v="26"/>
    <n v="153"/>
    <x v="73"/>
    <n v="16"/>
    <n v="0.18628290314190887"/>
    <n v="2.0863685151893794"/>
    <n v="1"/>
    <n v="365000"/>
    <n v="9703346.8000000007"/>
    <m/>
    <s v="40├ 50"/>
    <s v="TORETE"/>
    <m/>
  </r>
  <r>
    <x v="1"/>
    <n v="85"/>
    <n v="2806"/>
    <x v="1"/>
    <x v="1"/>
    <n v="170"/>
    <x v="12"/>
    <n v="17"/>
    <n v="0.2299788927677888"/>
    <n v="2.7367488239366864"/>
    <n v="1"/>
    <n v="364991.9"/>
    <n v="9703345"/>
    <m/>
    <s v="50├ 60"/>
    <s v="TORA"/>
    <m/>
  </r>
  <r>
    <x v="1"/>
    <n v="85"/>
    <n v="2807"/>
    <x v="72"/>
    <x v="72"/>
    <n v="183"/>
    <x v="127"/>
    <n v="14"/>
    <n v="0.26649699446022412"/>
    <n v="2.6116705457101963"/>
    <n v="1"/>
    <n v="364982.9"/>
    <n v="9703349.1999999899"/>
    <m/>
    <s v="50├ 60"/>
    <s v="TORA"/>
    <m/>
  </r>
  <r>
    <x v="1"/>
    <n v="85"/>
    <n v="2808"/>
    <x v="72"/>
    <x v="72"/>
    <n v="264"/>
    <x v="241"/>
    <n v="18"/>
    <n v="0.55462314568663684"/>
    <n v="6.9882516356516247"/>
    <n v="1"/>
    <n v="364916.5"/>
    <n v="9703286.6999999899"/>
    <m/>
    <s v="80├ 90"/>
    <s v="TORA"/>
    <m/>
  </r>
  <r>
    <x v="1"/>
    <n v="85"/>
    <n v="2809"/>
    <x v="26"/>
    <x v="26"/>
    <n v="220"/>
    <x v="68"/>
    <n v="22"/>
    <n v="0.3851549622823866"/>
    <n v="5.9313864191487538"/>
    <n v="1"/>
    <n v="364916"/>
    <n v="9703281.4000000004"/>
    <m/>
    <s v="70├ 80"/>
    <s v="TORA"/>
    <m/>
  </r>
  <r>
    <x v="1"/>
    <n v="85"/>
    <n v="2810"/>
    <x v="64"/>
    <x v="64"/>
    <n v="400"/>
    <x v="48"/>
    <n v="22"/>
    <n v="1.2732395447351625"/>
    <n v="19.607888988921502"/>
    <n v="2"/>
    <n v="364928.59999999899"/>
    <n v="9703275.4000000004"/>
    <m/>
    <s v="120├ 130"/>
    <s v="TORA"/>
    <m/>
  </r>
  <r>
    <x v="1"/>
    <n v="85"/>
    <n v="2811"/>
    <x v="5"/>
    <x v="5"/>
    <n v="170"/>
    <x v="12"/>
    <n v="15"/>
    <n v="0.2299788927677888"/>
    <n v="2.4147783740617825"/>
    <n v="1"/>
    <n v="364931.299999999"/>
    <n v="9703265.3000000007"/>
    <m/>
    <s v="50├ 60"/>
    <s v="TORA"/>
    <m/>
  </r>
  <r>
    <x v="1"/>
    <n v="85"/>
    <n v="2812"/>
    <x v="72"/>
    <x v="72"/>
    <n v="438"/>
    <x v="269"/>
    <n v="18"/>
    <n v="1.5266460451260786"/>
    <n v="19.235740168588588"/>
    <n v="2"/>
    <n v="364925.799999999"/>
    <n v="9703265.6999999899"/>
    <m/>
    <s v="130├ 140"/>
    <s v="TORA"/>
    <m/>
  </r>
  <r>
    <x v="1"/>
    <n v="85"/>
    <n v="2813"/>
    <x v="1"/>
    <x v="1"/>
    <n v="150"/>
    <x v="37"/>
    <n v="15"/>
    <n v="0.17904931097838223"/>
    <n v="1.8800177652730132"/>
    <n v="1"/>
    <n v="364915"/>
    <n v="9703270.8000000007"/>
    <m/>
    <s v="40├ 50"/>
    <s v="TORETE"/>
    <m/>
  </r>
  <r>
    <x v="1"/>
    <n v="85"/>
    <n v="2814"/>
    <x v="39"/>
    <x v="39"/>
    <n v="430"/>
    <x v="72"/>
    <n v="23"/>
    <n v="1.4713874488845726"/>
    <n v="23.689337927041617"/>
    <n v="1"/>
    <n v="364922.5"/>
    <n v="9703252.9000000004"/>
    <m/>
    <s v="130├ 140"/>
    <s v="TORA"/>
    <m/>
  </r>
  <r>
    <x v="1"/>
    <n v="85"/>
    <n v="2815"/>
    <x v="5"/>
    <x v="5"/>
    <n v="422"/>
    <x v="242"/>
    <n v="18"/>
    <n v="1.4171474442788545"/>
    <n v="17.856057797913564"/>
    <n v="1"/>
    <n v="364925.2"/>
    <n v="9703247.1999999899"/>
    <m/>
    <s v="130├ 140"/>
    <s v="TORA"/>
    <m/>
  </r>
  <r>
    <x v="1"/>
    <n v="85"/>
    <n v="2816"/>
    <x v="15"/>
    <x v="15"/>
    <n v="400"/>
    <x v="48"/>
    <n v="22"/>
    <n v="1.2732395447351625"/>
    <n v="19.607888988921502"/>
    <n v="1"/>
    <n v="364939"/>
    <n v="9703232.9000000004"/>
    <m/>
    <s v="120├ 130"/>
    <s v="TORA"/>
    <m/>
  </r>
  <r>
    <x v="1"/>
    <n v="85"/>
    <n v="2817"/>
    <x v="28"/>
    <x v="28"/>
    <n v="200"/>
    <x v="14"/>
    <n v="14"/>
    <n v="0.31830988618379064"/>
    <n v="3.1194368846011482"/>
    <n v="2"/>
    <n v="364937.59999999899"/>
    <n v="9703230.1999999899"/>
    <m/>
    <s v="60├ 70"/>
    <s v="TORA"/>
    <m/>
  </r>
  <r>
    <x v="1"/>
    <n v="85"/>
    <n v="2818"/>
    <x v="26"/>
    <x v="26"/>
    <n v="207"/>
    <x v="132"/>
    <n v="20"/>
    <n v="0.34098150782723119"/>
    <n v="4.7737411095812359"/>
    <n v="1"/>
    <n v="364897.9"/>
    <n v="9703238"/>
    <m/>
    <s v="60├ 70"/>
    <s v="TORA"/>
    <m/>
  </r>
  <r>
    <x v="1"/>
    <n v="85"/>
    <n v="2819"/>
    <x v="5"/>
    <x v="5"/>
    <n v="143"/>
    <x v="15"/>
    <n v="13"/>
    <n v="0.1627279715643084"/>
    <n v="1.4808245412352063"/>
    <n v="1"/>
    <n v="364888.799999999"/>
    <n v="9703233.4000000004"/>
    <m/>
    <s v="40├ 50"/>
    <s v="TORETE"/>
    <m/>
  </r>
  <r>
    <x v="1"/>
    <n v="85"/>
    <n v="2820"/>
    <x v="19"/>
    <x v="19"/>
    <n v="324"/>
    <x v="282"/>
    <n v="17"/>
    <n v="0.8353724653007405"/>
    <n v="9.9409323370788112"/>
    <n v="1"/>
    <n v="364889.2"/>
    <n v="9703227.6999999899"/>
    <m/>
    <s v="100├ 110"/>
    <s v="TORA"/>
    <m/>
  </r>
  <r>
    <x v="1"/>
    <n v="85"/>
    <n v="2821"/>
    <x v="15"/>
    <x v="15"/>
    <n v="185"/>
    <x v="174"/>
    <n v="18"/>
    <n v="0.27235389636600588"/>
    <n v="3.4316590942116738"/>
    <n v="1"/>
    <n v="364884.09999999899"/>
    <n v="9703224.5999999903"/>
    <m/>
    <s v="50├ 60"/>
    <s v="TORA"/>
    <m/>
  </r>
  <r>
    <x v="1"/>
    <n v="85"/>
    <n v="2822"/>
    <x v="72"/>
    <x v="72"/>
    <n v="317"/>
    <x v="299"/>
    <n v="17"/>
    <n v="0.79966605381807354"/>
    <n v="9.5160260404350741"/>
    <n v="1"/>
    <n v="364900.4"/>
    <n v="9703216.9000000004"/>
    <m/>
    <s v="100├ 110"/>
    <s v="TORA"/>
    <m/>
  </r>
  <r>
    <x v="1"/>
    <n v="85"/>
    <n v="2823"/>
    <x v="1"/>
    <x v="1"/>
    <n v="209"/>
    <x v="140"/>
    <n v="18"/>
    <n v="0.34760235345985407"/>
    <n v="4.3797896535941607"/>
    <n v="1"/>
    <n v="364908"/>
    <n v="9703205.5999999903"/>
    <m/>
    <s v="60├ 70"/>
    <s v="TORA"/>
    <m/>
  </r>
  <r>
    <x v="1"/>
    <n v="85"/>
    <n v="2824"/>
    <x v="10"/>
    <x v="10"/>
    <n v="138"/>
    <x v="210"/>
    <n v="14"/>
    <n v="0.15154733681210272"/>
    <n v="1.4851639007586066"/>
    <n v="1"/>
    <n v="364920.2"/>
    <n v="9703196.5"/>
    <m/>
    <s v="40├ 50"/>
    <s v="TORETE"/>
    <m/>
  </r>
  <r>
    <x v="1"/>
    <n v="86"/>
    <n v="2825"/>
    <x v="5"/>
    <x v="5"/>
    <n v="269"/>
    <x v="261"/>
    <n v="17"/>
    <n v="0.57583054185363203"/>
    <n v="6.8523834480582204"/>
    <n v="1"/>
    <n v="364923"/>
    <n v="9703170.5"/>
    <m/>
    <s v="80├ 90"/>
    <s v="TORA"/>
    <m/>
  </r>
  <r>
    <x v="1"/>
    <n v="86"/>
    <n v="2826"/>
    <x v="72"/>
    <x v="72"/>
    <n v="293"/>
    <x v="266"/>
    <n v="18"/>
    <n v="0.68316463547480621"/>
    <n v="8.6078744069825586"/>
    <n v="2"/>
    <n v="364933.09999999899"/>
    <n v="9703179"/>
    <m/>
    <s v="90├ 100"/>
    <s v="TORA"/>
    <m/>
  </r>
  <r>
    <x v="1"/>
    <n v="86"/>
    <n v="2827"/>
    <x v="64"/>
    <x v="64"/>
    <n v="475"/>
    <x v="311"/>
    <n v="23"/>
    <n v="1.7954667017554438"/>
    <n v="28.907013898262644"/>
    <n v="1"/>
    <n v="364956.299999999"/>
    <n v="9703168.4000000004"/>
    <m/>
    <s v="150├ 160"/>
    <s v="TORA"/>
    <m/>
  </r>
  <r>
    <x v="1"/>
    <n v="86"/>
    <n v="2828"/>
    <x v="72"/>
    <x v="72"/>
    <n v="150"/>
    <x v="37"/>
    <n v="13"/>
    <n v="0.17904931097838223"/>
    <n v="1.6293487299032783"/>
    <n v="1"/>
    <n v="364959.2"/>
    <n v="9703189.0999999903"/>
    <m/>
    <s v="40├ 50"/>
    <s v="TORETE"/>
    <m/>
  </r>
  <r>
    <x v="1"/>
    <n v="86"/>
    <n v="2829"/>
    <x v="1"/>
    <x v="1"/>
    <n v="155"/>
    <x v="67"/>
    <n v="16"/>
    <n v="0.19118487538913922"/>
    <n v="2.1412706043583594"/>
    <n v="1"/>
    <n v="364979.4"/>
    <n v="9703212.8000000007"/>
    <m/>
    <s v="40├ 50"/>
    <s v="TORETE"/>
    <m/>
  </r>
  <r>
    <x v="1"/>
    <n v="86"/>
    <n v="2830"/>
    <x v="84"/>
    <x v="84"/>
    <n v="170"/>
    <x v="12"/>
    <n v="14"/>
    <n v="0.2299788927677888"/>
    <n v="2.2537931491243302"/>
    <n v="1"/>
    <n v="364983"/>
    <n v="9703213.1999999899"/>
    <m/>
    <s v="50├ 60"/>
    <s v="TORA"/>
    <m/>
  </r>
  <r>
    <x v="1"/>
    <n v="86"/>
    <n v="2831"/>
    <x v="14"/>
    <x v="14"/>
    <n v="200"/>
    <x v="14"/>
    <n v="18"/>
    <n v="0.31830988618379064"/>
    <n v="4.0107045659157619"/>
    <n v="1"/>
    <n v="364988.59999999899"/>
    <n v="9703230.5"/>
    <m/>
    <s v="60├ 70"/>
    <s v="TORA"/>
    <m/>
  </r>
  <r>
    <x v="1"/>
    <n v="86"/>
    <n v="2832"/>
    <x v="64"/>
    <x v="64"/>
    <n v="380"/>
    <x v="195"/>
    <n v="23"/>
    <n v="1.1490986891234842"/>
    <n v="18.500488894888093"/>
    <n v="1"/>
    <n v="364961.5"/>
    <n v="9703243.3000000007"/>
    <m/>
    <s v="120├ 130"/>
    <s v="TORA"/>
    <m/>
  </r>
  <r>
    <x v="1"/>
    <n v="86"/>
    <n v="2833"/>
    <x v="39"/>
    <x v="39"/>
    <n v="230"/>
    <x v="40"/>
    <n v="20"/>
    <n v="0.42096482447806327"/>
    <n v="5.8935075426928858"/>
    <n v="1"/>
    <n v="364964.2"/>
    <n v="9703242"/>
    <m/>
    <s v="70├ 80"/>
    <s v="TORA"/>
    <m/>
  </r>
  <r>
    <x v="1"/>
    <n v="86"/>
    <n v="2834"/>
    <x v="72"/>
    <x v="72"/>
    <n v="508"/>
    <x v="312"/>
    <n v="18"/>
    <n v="2.0536080617033439"/>
    <n v="25.875461577462129"/>
    <n v="1"/>
    <n v="364974.2"/>
    <n v="9703239.5"/>
    <m/>
    <s v="160├ 170"/>
    <s v="TORA"/>
    <m/>
  </r>
  <r>
    <x v="1"/>
    <n v="86"/>
    <n v="2835"/>
    <x v="39"/>
    <x v="39"/>
    <n v="245"/>
    <x v="89"/>
    <n v="14"/>
    <n v="0.47766377295455087"/>
    <n v="4.6811049749545983"/>
    <n v="1"/>
    <n v="364973.4"/>
    <n v="9703248.8000000007"/>
    <m/>
    <s v="70├ 80"/>
    <s v="TORA"/>
    <m/>
  </r>
  <r>
    <x v="1"/>
    <n v="86"/>
    <n v="2836"/>
    <x v="72"/>
    <x v="72"/>
    <n v="300"/>
    <x v="9"/>
    <n v="20"/>
    <n v="0.7161972439135289"/>
    <n v="10.026761414789403"/>
    <n v="1"/>
    <n v="364982.9"/>
    <n v="9703249.8000000007"/>
    <m/>
    <s v="90├ 100"/>
    <s v="TORA"/>
    <m/>
  </r>
  <r>
    <x v="1"/>
    <n v="86"/>
    <n v="2837"/>
    <x v="1"/>
    <x v="1"/>
    <n v="309"/>
    <x v="176"/>
    <n v="20"/>
    <n v="0.75981365606786289"/>
    <n v="10.637391184950079"/>
    <n v="2"/>
    <n v="364967.09999999899"/>
    <n v="9703210.8000000007"/>
    <m/>
    <s v="90├ 100"/>
    <s v="TORA"/>
    <m/>
  </r>
  <r>
    <x v="1"/>
    <n v="86"/>
    <n v="2838"/>
    <x v="74"/>
    <x v="74"/>
    <n v="220"/>
    <x v="68"/>
    <n v="18"/>
    <n v="0.3851549622823866"/>
    <n v="4.8529525247580709"/>
    <n v="1"/>
    <n v="365059.5"/>
    <n v="9703381.5999999903"/>
    <m/>
    <s v="70├ 80"/>
    <s v="TORA"/>
    <m/>
  </r>
  <r>
    <x v="1"/>
    <n v="86"/>
    <n v="2839"/>
    <x v="26"/>
    <x v="26"/>
    <n v="350"/>
    <x v="79"/>
    <n v="24"/>
    <n v="0.97482402643785904"/>
    <n v="16.377043644156032"/>
    <n v="1"/>
    <n v="365060.2"/>
    <n v="9703408.9000000004"/>
    <m/>
    <s v="110├ 120"/>
    <s v="TORA"/>
    <m/>
  </r>
  <r>
    <x v="1"/>
    <n v="86"/>
    <n v="2840"/>
    <x v="72"/>
    <x v="72"/>
    <n v="395"/>
    <x v="246"/>
    <n v="17"/>
    <n v="1.2416074997956486"/>
    <n v="14.775129247568216"/>
    <n v="2"/>
    <n v="365081"/>
    <n v="9703407.9000000004"/>
    <m/>
    <s v="120├ 130"/>
    <s v="TORA"/>
    <m/>
  </r>
  <r>
    <x v="1"/>
    <n v="86"/>
    <n v="2841"/>
    <x v="1"/>
    <x v="1"/>
    <n v="143"/>
    <x v="15"/>
    <n v="14"/>
    <n v="0.1627279715643084"/>
    <n v="1.5947341213302222"/>
    <n v="1"/>
    <n v="365083.299999999"/>
    <n v="9703410.0999999903"/>
    <m/>
    <s v="40├ 50"/>
    <s v="TORETE"/>
    <m/>
  </r>
  <r>
    <x v="1"/>
    <n v="86"/>
    <n v="2842"/>
    <x v="64"/>
    <x v="64"/>
    <n v="627"/>
    <x v="313"/>
    <n v="20"/>
    <n v="3.1284211811386862"/>
    <n v="43.797896535941604"/>
    <n v="2"/>
    <n v="365071.09999999899"/>
    <n v="9703462.3000000007"/>
    <m/>
    <s v="190├┤200"/>
    <s v="TORA"/>
    <m/>
  </r>
  <r>
    <x v="1"/>
    <n v="86"/>
    <n v="2843"/>
    <x v="26"/>
    <x v="26"/>
    <n v="311"/>
    <x v="33"/>
    <n v="23"/>
    <n v="0.76968126253956048"/>
    <n v="12.391868326886923"/>
    <n v="1"/>
    <n v="365112.4"/>
    <n v="9703457.1999999899"/>
    <m/>
    <s v="90├ 100"/>
    <s v="TORA"/>
    <m/>
  </r>
  <r>
    <x v="1"/>
    <n v="86"/>
    <n v="2844"/>
    <x v="19"/>
    <x v="19"/>
    <n v="378"/>
    <x v="292"/>
    <n v="12"/>
    <n v="1.1370347444371187"/>
    <n v="9.5510918532717959"/>
    <n v="2"/>
    <n v="365136.5"/>
    <n v="9703504.0999999903"/>
    <m/>
    <s v="120├ 130"/>
    <s v="TORA"/>
    <m/>
  </r>
  <r>
    <x v="1"/>
    <n v="86"/>
    <n v="2845"/>
    <x v="16"/>
    <x v="16"/>
    <n v="206"/>
    <x v="122"/>
    <n v="18"/>
    <n v="0.33769495825238349"/>
    <n v="4.2549564739800321"/>
    <n v="2"/>
    <n v="365140.09999999899"/>
    <n v="9703510.4000000004"/>
    <m/>
    <s v="60├ 70"/>
    <s v="TORA"/>
    <m/>
  </r>
  <r>
    <x v="1"/>
    <n v="86"/>
    <n v="2846"/>
    <x v="72"/>
    <x v="72"/>
    <n v="232"/>
    <x v="69"/>
    <n v="16"/>
    <n v="0.42831778284890881"/>
    <n v="4.7971591679077781"/>
    <n v="1"/>
    <n v="365193.4"/>
    <n v="9703614.4000000004"/>
    <m/>
    <s v="70├ 80"/>
    <s v="TORA"/>
    <m/>
  </r>
  <r>
    <x v="1"/>
    <n v="86"/>
    <n v="2847"/>
    <x v="10"/>
    <x v="10"/>
    <n v="255"/>
    <x v="129"/>
    <n v="23"/>
    <n v="0.51745250872752468"/>
    <n v="8.3309853905131472"/>
    <n v="1"/>
    <n v="365171.9"/>
    <n v="9703619.0999999903"/>
    <m/>
    <s v="80├ 90"/>
    <s v="TORA"/>
    <m/>
  </r>
  <r>
    <x v="1"/>
    <n v="86"/>
    <n v="2848"/>
    <x v="39"/>
    <x v="39"/>
    <n v="510"/>
    <x v="273"/>
    <n v="24"/>
    <n v="2.0698100349100987"/>
    <n v="34.77280858648966"/>
    <n v="2"/>
    <n v="365180"/>
    <n v="9703662.8000000007"/>
    <m/>
    <s v="160├ 170"/>
    <s v="TORA"/>
    <m/>
  </r>
  <r>
    <x v="1"/>
    <n v="86"/>
    <n v="2849"/>
    <x v="19"/>
    <x v="19"/>
    <n v="148"/>
    <x v="128"/>
    <n v="15"/>
    <n v="0.17430649367424375"/>
    <n v="1.8302181835795592"/>
    <n v="1"/>
    <n v="365202.4"/>
    <n v="9703671"/>
    <m/>
    <s v="40├ 50"/>
    <s v="TORETE"/>
    <m/>
  </r>
  <r>
    <x v="1"/>
    <n v="86"/>
    <n v="2850"/>
    <x v="26"/>
    <x v="26"/>
    <n v="135"/>
    <x v="25"/>
    <n v="14"/>
    <n v="0.14502994189248961"/>
    <n v="1.421293430546398"/>
    <n v="1"/>
    <n v="365206"/>
    <n v="9703669.3000000007"/>
    <m/>
    <s v="40├ 50"/>
    <s v="TORETE"/>
    <m/>
  </r>
  <r>
    <x v="1"/>
    <n v="86"/>
    <n v="2851"/>
    <x v="7"/>
    <x v="7"/>
    <n v="430"/>
    <x v="72"/>
    <n v="20"/>
    <n v="1.4713874488845726"/>
    <n v="20.599424284384014"/>
    <n v="3"/>
    <n v="365228.7"/>
    <n v="9703677.6999999899"/>
    <m/>
    <s v="130├ 140"/>
    <s v="TORA"/>
    <m/>
  </r>
  <r>
    <x v="1"/>
    <n v="86"/>
    <n v="2852"/>
    <x v="19"/>
    <x v="19"/>
    <n v="153"/>
    <x v="73"/>
    <n v="13"/>
    <n v="0.18628290314190887"/>
    <n v="1.6951744185913709"/>
    <n v="1"/>
    <n v="365238"/>
    <n v="9703698.4000000004"/>
    <m/>
    <s v="40├ 50"/>
    <s v="TORETE"/>
    <m/>
  </r>
  <r>
    <x v="1"/>
    <n v="86"/>
    <n v="2853"/>
    <x v="5"/>
    <x v="5"/>
    <n v="272"/>
    <x v="38"/>
    <n v="17"/>
    <n v="0.58874596548553915"/>
    <n v="7.0060769892779158"/>
    <n v="1"/>
    <n v="365231.799999999"/>
    <n v="9703712.4000000004"/>
    <m/>
    <s v="80├ 90"/>
    <s v="TORA"/>
    <m/>
  </r>
  <r>
    <x v="1"/>
    <n v="86"/>
    <n v="2854"/>
    <x v="5"/>
    <x v="5"/>
    <n v="487"/>
    <x v="314"/>
    <n v="18"/>
    <n v="1.887330934908086"/>
    <n v="23.78036977984188"/>
    <n v="1"/>
    <n v="365238.09999999899"/>
    <n v="9703709.4000000004"/>
    <m/>
    <s v="150├ 160"/>
    <s v="TORA"/>
    <m/>
  </r>
  <r>
    <x v="1"/>
    <n v="86"/>
    <n v="2855"/>
    <x v="5"/>
    <x v="5"/>
    <n v="160"/>
    <x v="1"/>
    <n v="14"/>
    <n v="0.20371832715762608"/>
    <n v="1.9964396061447354"/>
    <n v="1"/>
    <n v="365245.59999999899"/>
    <n v="9703713.5999999903"/>
    <m/>
    <s v="50├ 60"/>
    <s v="TORA"/>
    <m/>
  </r>
  <r>
    <x v="1"/>
    <n v="86"/>
    <n v="2856"/>
    <x v="19"/>
    <x v="19"/>
    <n v="173"/>
    <x v="100"/>
    <n v="14"/>
    <n v="0.23816741458986682"/>
    <n v="2.3340406629806947"/>
    <n v="1"/>
    <n v="365272.799999999"/>
    <n v="9703775.9000000004"/>
    <m/>
    <s v="50├ 60"/>
    <s v="TORA"/>
    <m/>
  </r>
  <r>
    <x v="1"/>
    <n v="86"/>
    <n v="2857"/>
    <x v="19"/>
    <x v="19"/>
    <n v="165"/>
    <x v="7"/>
    <n v="13"/>
    <n v="0.21664966628384255"/>
    <n v="1.9715119631829672"/>
    <n v="2"/>
    <n v="365273.4"/>
    <n v="9703792.1999999899"/>
    <m/>
    <s v="50├ 60"/>
    <s v="TORA"/>
    <m/>
  </r>
  <r>
    <x v="1"/>
    <n v="86"/>
    <n v="2858"/>
    <x v="19"/>
    <x v="19"/>
    <n v="210"/>
    <x v="87"/>
    <n v="18"/>
    <n v="0.35093664951762915"/>
    <n v="4.4218017839221266"/>
    <n v="1"/>
    <n v="365264.299999999"/>
    <n v="9703796.5"/>
    <m/>
    <s v="60├ 70"/>
    <s v="TORA"/>
    <m/>
  </r>
  <r>
    <x v="1"/>
    <n v="86"/>
    <n v="2859"/>
    <x v="26"/>
    <x v="26"/>
    <n v="300"/>
    <x v="9"/>
    <n v="23"/>
    <n v="0.7161972439135289"/>
    <n v="11.530775627007815"/>
    <n v="1"/>
    <n v="365265.7"/>
    <n v="9703799.0999999903"/>
    <m/>
    <s v="90├ 100"/>
    <s v="TORA"/>
    <m/>
  </r>
  <r>
    <x v="1"/>
    <n v="86"/>
    <n v="2860"/>
    <x v="35"/>
    <x v="35"/>
    <n v="409"/>
    <x v="274"/>
    <n v="20"/>
    <n v="1.3311799017677677"/>
    <n v="18.636518624748746"/>
    <n v="1"/>
    <n v="365267.7"/>
    <n v="9703813.6999999899"/>
    <m/>
    <s v="130├ 140"/>
    <s v="TORA"/>
    <m/>
  </r>
  <r>
    <x v="1"/>
    <n v="86"/>
    <n v="2861"/>
    <x v="10"/>
    <x v="10"/>
    <n v="187"/>
    <x v="63"/>
    <n v="16"/>
    <n v="0.27827446024902436"/>
    <n v="3.1166739547890727"/>
    <n v="1"/>
    <n v="365280.59999999899"/>
    <n v="9703838.5"/>
    <m/>
    <s v="50├ 60"/>
    <s v="TORA"/>
    <m/>
  </r>
  <r>
    <x v="1"/>
    <n v="86"/>
    <n v="2862"/>
    <x v="19"/>
    <x v="19"/>
    <n v="143"/>
    <x v="15"/>
    <n v="11"/>
    <n v="0.1627279715643084"/>
    <n v="1.2530053810451747"/>
    <n v="2"/>
    <n v="365282.9"/>
    <n v="9703843"/>
    <m/>
    <s v="40├ 50"/>
    <s v="TORETE"/>
    <m/>
  </r>
  <r>
    <x v="1"/>
    <n v="86"/>
    <n v="2863"/>
    <x v="32"/>
    <x v="32"/>
    <n v="184"/>
    <x v="185"/>
    <n v="13"/>
    <n v="0.26941748766596041"/>
    <n v="2.4516991377602393"/>
    <n v="1"/>
    <n v="365279"/>
    <n v="9703861.4000000004"/>
    <m/>
    <s v="50├ 60"/>
    <s v="TORA"/>
    <m/>
  </r>
  <r>
    <x v="1"/>
    <n v="86"/>
    <n v="2864"/>
    <x v="1"/>
    <x v="1"/>
    <n v="149"/>
    <x v="167"/>
    <n v="14"/>
    <n v="0.17666994457915841"/>
    <n v="1.7313654568757524"/>
    <n v="1"/>
    <n v="365293.299999999"/>
    <n v="9703884.5"/>
    <m/>
    <s v="40├ 50"/>
    <s v="TORETE"/>
    <m/>
  </r>
  <r>
    <x v="1"/>
    <n v="86"/>
    <n v="2865"/>
    <x v="5"/>
    <x v="5"/>
    <n v="160"/>
    <x v="1"/>
    <n v="13"/>
    <n v="0.20371832715762608"/>
    <n v="1.8538367771343973"/>
    <n v="2"/>
    <n v="365297.799999999"/>
    <n v="9703882.3000000007"/>
    <m/>
    <s v="50├ 60"/>
    <s v="TORA"/>
    <m/>
  </r>
  <r>
    <x v="1"/>
    <n v="87"/>
    <n v="2866"/>
    <x v="28"/>
    <x v="28"/>
    <n v="150"/>
    <x v="37"/>
    <n v="14"/>
    <n v="0.17904931097838223"/>
    <n v="1.7546832475881458"/>
    <n v="1"/>
    <n v="365371.9"/>
    <n v="9703847.5"/>
    <m/>
    <s v="40├ 50"/>
    <s v="TORETE"/>
    <m/>
  </r>
  <r>
    <x v="1"/>
    <n v="87"/>
    <n v="2867"/>
    <x v="72"/>
    <x v="72"/>
    <n v="287"/>
    <x v="78"/>
    <n v="16"/>
    <n v="0.65547167537681639"/>
    <n v="7.3412827642203426"/>
    <n v="2"/>
    <n v="365368.2"/>
    <n v="9703844.8000000007"/>
    <m/>
    <s v="90├ 100"/>
    <s v="TORA"/>
    <m/>
  </r>
  <r>
    <x v="1"/>
    <n v="87"/>
    <n v="2868"/>
    <x v="5"/>
    <x v="5"/>
    <n v="153"/>
    <x v="73"/>
    <n v="14"/>
    <n v="0.18628290314190887"/>
    <n v="1.8255724507907067"/>
    <n v="1"/>
    <n v="365355.5"/>
    <n v="9703810.3000000007"/>
    <m/>
    <s v="40├ 50"/>
    <s v="TORETE"/>
    <m/>
  </r>
  <r>
    <x v="1"/>
    <n v="87"/>
    <n v="2869"/>
    <x v="42"/>
    <x v="42"/>
    <n v="200"/>
    <x v="14"/>
    <n v="18"/>
    <n v="0.31830988618379064"/>
    <n v="4.0107045659157619"/>
    <n v="1"/>
    <n v="365332.09999999899"/>
    <n v="9703812"/>
    <m/>
    <s v="60├ 70"/>
    <s v="TORA"/>
    <m/>
  </r>
  <r>
    <x v="1"/>
    <n v="87"/>
    <n v="2870"/>
    <x v="1"/>
    <x v="1"/>
    <n v="173"/>
    <x v="100"/>
    <n v="18"/>
    <n v="0.23816741458986682"/>
    <n v="3.0009094238323217"/>
    <n v="1"/>
    <n v="365309.4"/>
    <n v="9703802.8000000007"/>
    <m/>
    <s v="50├ 60"/>
    <s v="TORA"/>
    <m/>
  </r>
  <r>
    <x v="1"/>
    <n v="87"/>
    <n v="2871"/>
    <x v="3"/>
    <x v="3"/>
    <n v="223"/>
    <x v="248"/>
    <n v="15"/>
    <n v="0.39573080825084317"/>
    <n v="4.1551734866338528"/>
    <n v="2"/>
    <n v="365293.9"/>
    <n v="9703796.9000000004"/>
    <m/>
    <s v="70├ 80"/>
    <s v="TORA"/>
    <m/>
  </r>
  <r>
    <x v="1"/>
    <n v="87"/>
    <n v="2872"/>
    <x v="26"/>
    <x v="26"/>
    <n v="180"/>
    <x v="22"/>
    <n v="18"/>
    <n v="0.25783100780887047"/>
    <n v="3.2486706983917677"/>
    <n v="1"/>
    <n v="365294.4"/>
    <n v="9703702.6999999899"/>
    <m/>
    <s v="50├ 60"/>
    <s v="TORA"/>
    <m/>
  </r>
  <r>
    <x v="1"/>
    <n v="87"/>
    <n v="2873"/>
    <x v="72"/>
    <x v="72"/>
    <n v="223"/>
    <x v="248"/>
    <n v="17"/>
    <n v="0.39573080825084317"/>
    <n v="4.7091966181850333"/>
    <n v="1"/>
    <n v="365295.4"/>
    <n v="9703697.5"/>
    <m/>
    <s v="70├ 80"/>
    <s v="TORA"/>
    <m/>
  </r>
  <r>
    <x v="1"/>
    <n v="87"/>
    <n v="2874"/>
    <x v="19"/>
    <x v="19"/>
    <n v="410"/>
    <x v="119"/>
    <n v="20"/>
    <n v="1.3376972966873806"/>
    <n v="18.727762153623328"/>
    <n v="1"/>
    <n v="365250.4"/>
    <n v="9703711.3000000007"/>
    <m/>
    <s v="130├ 140"/>
    <s v="TORA"/>
    <m/>
  </r>
  <r>
    <x v="1"/>
    <n v="87"/>
    <n v="2875"/>
    <x v="41"/>
    <x v="41"/>
    <n v="192"/>
    <x v="55"/>
    <n v="17"/>
    <n v="0.29335439110698147"/>
    <n v="3.4909172541730791"/>
    <n v="1"/>
    <n v="365270.299999999"/>
    <n v="9703699.6999999899"/>
    <m/>
    <s v="60├ 70"/>
    <s v="TORA"/>
    <m/>
  </r>
  <r>
    <x v="1"/>
    <n v="87"/>
    <n v="2876"/>
    <x v="75"/>
    <x v="75"/>
    <n v="175"/>
    <x v="13"/>
    <n v="15"/>
    <n v="0.24370600660946476"/>
    <n v="2.5589130693993796"/>
    <n v="1"/>
    <n v="365238.4"/>
    <n v="9703642.9000000004"/>
    <m/>
    <s v="50├ 60"/>
    <s v="TORA"/>
    <m/>
  </r>
  <r>
    <x v="1"/>
    <n v="87"/>
    <n v="2877"/>
    <x v="72"/>
    <x v="72"/>
    <n v="204"/>
    <x v="138"/>
    <n v="18"/>
    <n v="0.33116960558561581"/>
    <n v="4.1727370303787588"/>
    <n v="1"/>
    <n v="365215.59999999899"/>
    <n v="9703622.8000000007"/>
    <m/>
    <s v="60├ 70"/>
    <s v="TORA"/>
    <m/>
  </r>
  <r>
    <x v="1"/>
    <n v="87"/>
    <n v="2878"/>
    <x v="19"/>
    <x v="19"/>
    <n v="245"/>
    <x v="89"/>
    <n v="20"/>
    <n v="0.47766377295455087"/>
    <n v="6.6872928213637115"/>
    <n v="1"/>
    <n v="365207.2"/>
    <n v="9703604.5999999903"/>
    <m/>
    <s v="70├ 80"/>
    <s v="TORA"/>
    <m/>
  </r>
  <r>
    <x v="1"/>
    <n v="87"/>
    <n v="2879"/>
    <x v="1"/>
    <x v="1"/>
    <n v="210"/>
    <x v="87"/>
    <n v="18"/>
    <n v="0.35093664951762915"/>
    <n v="4.4218017839221266"/>
    <n v="2"/>
    <n v="365227"/>
    <n v="9703579.9000000004"/>
    <m/>
    <s v="60├ 70"/>
    <s v="TORA"/>
    <m/>
  </r>
  <r>
    <x v="1"/>
    <n v="87"/>
    <n v="2880"/>
    <x v="50"/>
    <x v="50"/>
    <n v="160"/>
    <x v="1"/>
    <n v="15"/>
    <n v="0.20371832715762608"/>
    <n v="2.1390424351550736"/>
    <n v="1"/>
    <n v="365228.7"/>
    <n v="9703572.4000000004"/>
    <m/>
    <s v="50├ 60"/>
    <s v="TORA"/>
    <m/>
  </r>
  <r>
    <x v="1"/>
    <n v="87"/>
    <n v="2881"/>
    <x v="5"/>
    <x v="5"/>
    <n v="223"/>
    <x v="248"/>
    <n v="15"/>
    <n v="0.39573080825084317"/>
    <n v="4.1551734866338528"/>
    <n v="1"/>
    <n v="365219.7"/>
    <n v="9703574.5"/>
    <m/>
    <s v="70├ 80"/>
    <s v="TORA"/>
    <m/>
  </r>
  <r>
    <x v="1"/>
    <n v="87"/>
    <n v="2882"/>
    <x v="75"/>
    <x v="75"/>
    <n v="222"/>
    <x v="6"/>
    <n v="18"/>
    <n v="0.39218961076704845"/>
    <n v="4.9415890956648107"/>
    <n v="1"/>
    <n v="365165.9"/>
    <n v="9703456.1999999899"/>
    <m/>
    <s v="70├ 80"/>
    <s v="TORA"/>
    <m/>
  </r>
  <r>
    <x v="1"/>
    <n v="87"/>
    <n v="2883"/>
    <x v="28"/>
    <x v="28"/>
    <n v="242"/>
    <x v="154"/>
    <n v="18"/>
    <n v="0.466037504361688"/>
    <n v="5.8720725549572688"/>
    <n v="2"/>
    <n v="365144.59999999899"/>
    <n v="9703411"/>
    <m/>
    <s v="70├ 80"/>
    <s v="TORA"/>
    <m/>
  </r>
  <r>
    <x v="1"/>
    <n v="87"/>
    <n v="2884"/>
    <x v="39"/>
    <x v="39"/>
    <n v="262"/>
    <x v="139"/>
    <n v="22"/>
    <n v="0.54625159568000314"/>
    <n v="8.4122745734720485"/>
    <n v="1"/>
    <n v="365092.4"/>
    <n v="9703365.8000000007"/>
    <m/>
    <s v="80├ 90"/>
    <s v="TORA"/>
    <m/>
  </r>
  <r>
    <x v="1"/>
    <n v="87"/>
    <n v="2885"/>
    <x v="72"/>
    <x v="72"/>
    <n v="209"/>
    <x v="140"/>
    <n v="14"/>
    <n v="0.34760235345985407"/>
    <n v="3.4065030639065697"/>
    <n v="1"/>
    <n v="365100.2"/>
    <n v="9703420.9000000004"/>
    <m/>
    <s v="60├ 70"/>
    <s v="TORA"/>
    <m/>
  </r>
  <r>
    <x v="1"/>
    <n v="87"/>
    <n v="2886"/>
    <x v="20"/>
    <x v="20"/>
    <n v="246"/>
    <x v="59"/>
    <n v="20"/>
    <n v="0.48157102680745695"/>
    <n v="6.7419943753043974"/>
    <n v="1"/>
    <n v="365013.799999999"/>
    <n v="9703255.0999999903"/>
    <m/>
    <s v="70├ 80"/>
    <s v="TORA"/>
    <m/>
  </r>
  <r>
    <x v="1"/>
    <n v="87"/>
    <n v="2887"/>
    <x v="64"/>
    <x v="64"/>
    <n v="268"/>
    <x v="243"/>
    <n v="24"/>
    <n v="0.57155723163161454"/>
    <n v="9.6021614914111222"/>
    <n v="1"/>
    <n v="365053.799999999"/>
    <n v="9703283.8000000007"/>
    <m/>
    <s v="80├ 90"/>
    <s v="TORA"/>
    <m/>
  </r>
  <r>
    <x v="1"/>
    <n v="87"/>
    <n v="2888"/>
    <x v="41"/>
    <x v="41"/>
    <n v="166"/>
    <x v="155"/>
    <n v="15"/>
    <n v="0.21928368059201345"/>
    <n v="2.3024786462161413"/>
    <n v="1"/>
    <n v="365030.40000000002"/>
    <n v="9703232.9000000004"/>
    <m/>
    <s v="50├ 60"/>
    <s v="TORA"/>
    <m/>
  </r>
  <r>
    <x v="1"/>
    <n v="87"/>
    <n v="2889"/>
    <x v="19"/>
    <x v="19"/>
    <n v="268"/>
    <x v="243"/>
    <n v="16"/>
    <n v="0.57155723163161454"/>
    <n v="6.4014409942740826"/>
    <n v="1"/>
    <n v="365047.7"/>
    <n v="9703223.4000000004"/>
    <m/>
    <s v="80├ 90"/>
    <s v="TORA"/>
    <m/>
  </r>
  <r>
    <x v="1"/>
    <n v="87"/>
    <n v="2890"/>
    <x v="19"/>
    <x v="19"/>
    <n v="160"/>
    <x v="1"/>
    <n v="15"/>
    <n v="0.20371832715762608"/>
    <n v="2.1390424351550736"/>
    <n v="1"/>
    <n v="364999.7"/>
    <n v="9703195.4000000004"/>
    <m/>
    <s v="50├ 60"/>
    <s v="TORA"/>
    <m/>
  </r>
  <r>
    <x v="1"/>
    <n v="87"/>
    <n v="2891"/>
    <x v="84"/>
    <x v="84"/>
    <n v="280"/>
    <x v="70"/>
    <n v="20"/>
    <n v="0.62388737692022966"/>
    <n v="8.7344232768832146"/>
    <n v="1"/>
    <n v="364992"/>
    <n v="9703198"/>
    <m/>
    <s v="80├ 90"/>
    <s v="TORA"/>
    <m/>
  </r>
  <r>
    <x v="1"/>
    <n v="87"/>
    <n v="2892"/>
    <x v="19"/>
    <x v="19"/>
    <n v="228"/>
    <x v="8"/>
    <n v="17"/>
    <n v="0.41367552808445446"/>
    <n v="4.9227387842050083"/>
    <n v="1"/>
    <n v="364964.2"/>
    <n v="9703144.8000000007"/>
    <m/>
    <s v="70├ 80"/>
    <s v="TORA"/>
    <m/>
  </r>
  <r>
    <x v="1"/>
    <n v="87"/>
    <n v="2893"/>
    <x v="72"/>
    <x v="72"/>
    <n v="200"/>
    <x v="14"/>
    <n v="12"/>
    <n v="0.31830988618379064"/>
    <n v="2.6738030439438414"/>
    <n v="2"/>
    <n v="364975.09999999899"/>
    <n v="9703137.4000000004"/>
    <m/>
    <s v="60├ 70"/>
    <s v="TORA"/>
    <m/>
  </r>
  <r>
    <x v="1"/>
    <n v="87"/>
    <n v="2894"/>
    <x v="15"/>
    <x v="15"/>
    <n v="173"/>
    <x v="100"/>
    <n v="14"/>
    <n v="0.23816741458986682"/>
    <n v="2.3340406629806947"/>
    <n v="2"/>
    <n v="364992.299999999"/>
    <n v="9703129.3000000007"/>
    <m/>
    <s v="50├ 60"/>
    <s v="TORA"/>
    <m/>
  </r>
  <r>
    <x v="1"/>
    <n v="87"/>
    <n v="2895"/>
    <x v="84"/>
    <x v="84"/>
    <n v="300"/>
    <x v="9"/>
    <n v="20"/>
    <n v="0.7161972439135289"/>
    <n v="10.026761414789403"/>
    <n v="1"/>
    <n v="364990.59999999899"/>
    <n v="9703114.5"/>
    <m/>
    <s v="90├ 100"/>
    <s v="TORA"/>
    <m/>
  </r>
  <r>
    <x v="1"/>
    <n v="88"/>
    <n v="2896"/>
    <x v="72"/>
    <x v="72"/>
    <n v="254"/>
    <x v="272"/>
    <n v="15"/>
    <n v="0.51340201542583597"/>
    <n v="5.3907211619712774"/>
    <n v="1"/>
    <n v="365025.59999999899"/>
    <n v="9703084.0999999903"/>
    <m/>
    <s v="80├ 90"/>
    <s v="TORA"/>
    <m/>
  </r>
  <r>
    <x v="1"/>
    <n v="88"/>
    <n v="2897"/>
    <x v="1"/>
    <x v="1"/>
    <n v="220"/>
    <x v="68"/>
    <n v="18"/>
    <n v="0.3851549622823866"/>
    <n v="4.8529525247580709"/>
    <n v="1"/>
    <n v="365022"/>
    <n v="9703102.5"/>
    <m/>
    <s v="70├ 80"/>
    <s v="TORA"/>
    <m/>
  </r>
  <r>
    <x v="1"/>
    <n v="88"/>
    <n v="2898"/>
    <x v="72"/>
    <x v="72"/>
    <n v="255"/>
    <x v="129"/>
    <n v="16"/>
    <n v="0.51745250872752468"/>
    <n v="5.7954680977482758"/>
    <n v="1"/>
    <n v="365026.5"/>
    <n v="9703102.5"/>
    <m/>
    <s v="80├ 90"/>
    <s v="TORA"/>
    <m/>
  </r>
  <r>
    <x v="1"/>
    <n v="88"/>
    <n v="2899"/>
    <x v="72"/>
    <x v="72"/>
    <n v="300"/>
    <x v="9"/>
    <n v="16"/>
    <n v="0.7161972439135289"/>
    <n v="8.0214091318315237"/>
    <n v="2"/>
    <n v="365019.9"/>
    <n v="9703120.0999999903"/>
    <m/>
    <s v="90├ 100"/>
    <s v="TORA"/>
    <m/>
  </r>
  <r>
    <x v="1"/>
    <n v="88"/>
    <n v="2900"/>
    <x v="10"/>
    <x v="10"/>
    <n v="160"/>
    <x v="1"/>
    <n v="14"/>
    <n v="0.20371832715762608"/>
    <n v="1.9964396061447354"/>
    <n v="1"/>
    <n v="365046.7"/>
    <n v="9703125.6999999899"/>
    <m/>
    <s v="50├ 60"/>
    <s v="TORA"/>
    <m/>
  </r>
  <r>
    <x v="1"/>
    <n v="88"/>
    <n v="2901"/>
    <x v="64"/>
    <x v="64"/>
    <n v="156"/>
    <x v="136"/>
    <n v="15"/>
    <n v="0.19365973475421822"/>
    <n v="2.0334272149192913"/>
    <n v="1"/>
    <n v="365051.2"/>
    <n v="9703123.5999999903"/>
    <m/>
    <s v="40├ 50"/>
    <s v="TORETE"/>
    <m/>
  </r>
  <r>
    <x v="1"/>
    <n v="88"/>
    <n v="2902"/>
    <x v="72"/>
    <x v="72"/>
    <n v="438"/>
    <x v="269"/>
    <n v="14"/>
    <n v="1.5266460451260786"/>
    <n v="14.96113124223557"/>
    <n v="2"/>
    <n v="365048.09999999899"/>
    <n v="9703132.8000000007"/>
    <m/>
    <s v="130├ 140"/>
    <s v="TORA"/>
    <m/>
  </r>
  <r>
    <x v="1"/>
    <n v="88"/>
    <n v="2903"/>
    <x v="5"/>
    <x v="5"/>
    <n v="273"/>
    <x v="62"/>
    <n v="17"/>
    <n v="0.59308293768479348"/>
    <n v="7.0576869584490414"/>
    <n v="1"/>
    <n v="365045"/>
    <n v="9703137.5999999903"/>
    <m/>
    <s v="80├ 90"/>
    <s v="TORA"/>
    <m/>
  </r>
  <r>
    <x v="1"/>
    <n v="88"/>
    <n v="2904"/>
    <x v="58"/>
    <x v="58"/>
    <n v="187"/>
    <x v="63"/>
    <n v="16"/>
    <n v="0.27827446024902436"/>
    <n v="3.1166739547890727"/>
    <n v="1"/>
    <n v="365044.2"/>
    <n v="9703146.8000000007"/>
    <m/>
    <s v="50├ 60"/>
    <s v="TORA"/>
    <m/>
  </r>
  <r>
    <x v="1"/>
    <n v="88"/>
    <n v="2905"/>
    <x v="19"/>
    <x v="19"/>
    <n v="168"/>
    <x v="45"/>
    <n v="13"/>
    <n v="0.22459945569128273"/>
    <n v="2.0438550467906724"/>
    <n v="1"/>
    <n v="365030.299999999"/>
    <n v="9703163.3000000007"/>
    <m/>
    <s v="50├ 60"/>
    <s v="TORA"/>
    <m/>
  </r>
  <r>
    <x v="1"/>
    <n v="88"/>
    <n v="2906"/>
    <x v="11"/>
    <x v="11"/>
    <n v="240"/>
    <x v="71"/>
    <n v="22"/>
    <n v="0.45836623610465865"/>
    <n v="7.0588400360117429"/>
    <n v="1"/>
    <n v="365043.59999999899"/>
    <n v="9703182.4000000004"/>
    <m/>
    <s v="70├ 80"/>
    <s v="TORA"/>
    <m/>
  </r>
  <r>
    <x v="1"/>
    <n v="88"/>
    <n v="2907"/>
    <x v="72"/>
    <x v="72"/>
    <n v="256"/>
    <x v="83"/>
    <n v="15"/>
    <n v="0.52151891752352264"/>
    <n v="5.4759486339969872"/>
    <n v="2"/>
    <n v="365044.59999999899"/>
    <n v="9703195.1999999899"/>
    <m/>
    <s v="80├ 90"/>
    <s v="TORA"/>
    <m/>
  </r>
  <r>
    <x v="1"/>
    <n v="88"/>
    <n v="2908"/>
    <x v="72"/>
    <x v="72"/>
    <n v="200"/>
    <x v="14"/>
    <n v="16"/>
    <n v="0.31830988618379064"/>
    <n v="3.565070725258455"/>
    <n v="1"/>
    <n v="365062"/>
    <n v="9703206.9000000004"/>
    <m/>
    <s v="60├ 70"/>
    <s v="TORA"/>
    <m/>
  </r>
  <r>
    <x v="1"/>
    <n v="88"/>
    <n v="2909"/>
    <x v="31"/>
    <x v="31"/>
    <n v="186"/>
    <x v="24"/>
    <n v="18"/>
    <n v="0.27530622056036053"/>
    <n v="3.4688583790605425"/>
    <n v="1"/>
    <n v="365057.09999999899"/>
    <n v="9703214.8000000007"/>
    <m/>
    <s v="50├ 60"/>
    <s v="TORA"/>
    <m/>
  </r>
  <r>
    <x v="1"/>
    <n v="88"/>
    <n v="2910"/>
    <x v="84"/>
    <x v="84"/>
    <n v="190"/>
    <x v="41"/>
    <n v="17"/>
    <n v="0.28727467228087106"/>
    <n v="3.4185686001423652"/>
    <n v="1"/>
    <n v="365076.59999999899"/>
    <n v="9703222.0999999903"/>
    <m/>
    <s v="60├ 70"/>
    <s v="TORA"/>
    <m/>
  </r>
  <r>
    <x v="1"/>
    <n v="88"/>
    <n v="2911"/>
    <x v="39"/>
    <x v="39"/>
    <n v="172"/>
    <x v="58"/>
    <n v="14"/>
    <n v="0.23542199182153159"/>
    <n v="2.3071355198510095"/>
    <n v="1"/>
    <n v="365077.59999999899"/>
    <n v="9703232.6999999899"/>
    <m/>
    <s v="50├ 60"/>
    <s v="TORA"/>
    <m/>
  </r>
  <r>
    <x v="1"/>
    <n v="88"/>
    <n v="2912"/>
    <x v="72"/>
    <x v="72"/>
    <n v="400"/>
    <x v="48"/>
    <n v="23"/>
    <n v="1.2732395447351625"/>
    <n v="20.499156670236115"/>
    <n v="1"/>
    <n v="365078.09999999899"/>
    <n v="9703238"/>
    <m/>
    <s v="120├ 130"/>
    <s v="TORA"/>
    <m/>
  </r>
  <r>
    <x v="1"/>
    <n v="88"/>
    <n v="2913"/>
    <x v="72"/>
    <x v="72"/>
    <n v="315"/>
    <x v="133"/>
    <n v="16"/>
    <n v="0.78960746141466576"/>
    <n v="8.8436035678442551"/>
    <n v="2"/>
    <n v="365093.5"/>
    <n v="9703280.4000000004"/>
    <m/>
    <s v="100├ 110"/>
    <s v="TORA"/>
    <m/>
  </r>
  <r>
    <x v="1"/>
    <n v="88"/>
    <n v="2914"/>
    <x v="1"/>
    <x v="1"/>
    <n v="200"/>
    <x v="14"/>
    <n v="13"/>
    <n v="0.31830988618379064"/>
    <n v="2.896619964272495"/>
    <n v="1"/>
    <n v="365111.59999999899"/>
    <n v="9703271.9000000004"/>
    <m/>
    <s v="60├ 70"/>
    <s v="TORA"/>
    <m/>
  </r>
  <r>
    <x v="1"/>
    <n v="88"/>
    <n v="2915"/>
    <x v="82"/>
    <x v="82"/>
    <n v="162"/>
    <x v="42"/>
    <n v="14"/>
    <n v="0.20884311632518512"/>
    <n v="2.0466625399868139"/>
    <n v="1"/>
    <n v="365107.59999999899"/>
    <n v="9703279.3000000007"/>
    <m/>
    <s v="50├ 60"/>
    <s v="TORA"/>
    <m/>
  </r>
  <r>
    <x v="1"/>
    <n v="88"/>
    <n v="2916"/>
    <x v="30"/>
    <x v="30"/>
    <n v="270"/>
    <x v="65"/>
    <n v="18"/>
    <n v="0.58011976756995842"/>
    <n v="7.3095090713814761"/>
    <n v="1"/>
    <n v="365098.09999999899"/>
    <n v="9703289.3000000007"/>
    <m/>
    <s v="80├ 90"/>
    <s v="TORA"/>
    <m/>
  </r>
  <r>
    <x v="1"/>
    <n v="88"/>
    <n v="2917"/>
    <x v="72"/>
    <x v="72"/>
    <n v="400"/>
    <x v="48"/>
    <n v="24"/>
    <n v="1.2732395447351625"/>
    <n v="21.390424351550731"/>
    <n v="1"/>
    <n v="365117.299999999"/>
    <n v="9703302.3000000007"/>
    <m/>
    <s v="120├ 130"/>
    <s v="TORA"/>
    <m/>
  </r>
  <r>
    <x v="1"/>
    <n v="88"/>
    <n v="2918"/>
    <x v="50"/>
    <x v="50"/>
    <n v="195"/>
    <x v="253"/>
    <n v="14"/>
    <n v="0.30259333555346601"/>
    <n v="2.9654146884239672"/>
    <n v="1"/>
    <n v="365135.5"/>
    <n v="9703304.8000000007"/>
    <m/>
    <s v="60├ 70"/>
    <s v="TORA"/>
    <m/>
  </r>
  <r>
    <x v="1"/>
    <n v="88"/>
    <n v="2919"/>
    <x v="5"/>
    <x v="5"/>
    <n v="140"/>
    <x v="36"/>
    <n v="18"/>
    <n v="0.15597184423005742"/>
    <n v="1.9652452372987235"/>
    <n v="1"/>
    <n v="365153"/>
    <n v="9703329.6999999899"/>
    <m/>
    <s v="40├ 50"/>
    <s v="TORETE"/>
    <m/>
  </r>
  <r>
    <x v="1"/>
    <n v="88"/>
    <n v="2920"/>
    <x v="5"/>
    <x v="5"/>
    <n v="152"/>
    <x v="35"/>
    <n v="15"/>
    <n v="0.18385579025975748"/>
    <n v="1.9304857977274534"/>
    <n v="1"/>
    <n v="365140.299999999"/>
    <n v="9703335.6999999899"/>
    <m/>
    <s v="40├ 50"/>
    <s v="TORETE"/>
    <m/>
  </r>
  <r>
    <x v="1"/>
    <n v="88"/>
    <n v="2921"/>
    <x v="44"/>
    <x v="44"/>
    <n v="387"/>
    <x v="308"/>
    <n v="22"/>
    <n v="1.1918238335965037"/>
    <n v="18.354087037386154"/>
    <n v="1"/>
    <n v="365117"/>
    <n v="9703345.8000000007"/>
    <m/>
    <s v="120├ 130"/>
    <s v="TORA"/>
    <m/>
  </r>
  <r>
    <x v="1"/>
    <n v="88"/>
    <n v="2922"/>
    <x v="1"/>
    <x v="1"/>
    <n v="180"/>
    <x v="22"/>
    <n v="18"/>
    <n v="0.25783100780887047"/>
    <n v="3.2486706983917677"/>
    <n v="1"/>
    <n v="365121.59999999899"/>
    <n v="9703354.6999999899"/>
    <m/>
    <s v="50├ 60"/>
    <s v="TORA"/>
    <m/>
  </r>
  <r>
    <x v="1"/>
    <n v="88"/>
    <n v="2923"/>
    <x v="26"/>
    <x v="26"/>
    <n v="260"/>
    <x v="159"/>
    <n v="22"/>
    <n v="0.53794370765060628"/>
    <n v="8.2843330978193368"/>
    <n v="1"/>
    <n v="365123"/>
    <n v="9703357.3000000007"/>
    <m/>
    <s v="80├ 90"/>
    <s v="TORA"/>
    <m/>
  </r>
  <r>
    <x v="1"/>
    <n v="88"/>
    <n v="2924"/>
    <x v="87"/>
    <x v="87"/>
    <n v="190"/>
    <x v="41"/>
    <n v="18"/>
    <n v="0.28727467228087106"/>
    <n v="3.6196608707389748"/>
    <n v="1"/>
    <n v="365126.2"/>
    <n v="9703363.5"/>
    <m/>
    <s v="60├ 70"/>
    <s v="TORA"/>
    <m/>
  </r>
  <r>
    <x v="1"/>
    <n v="88"/>
    <n v="2925"/>
    <x v="53"/>
    <x v="53"/>
    <n v="200"/>
    <x v="14"/>
    <n v="18"/>
    <n v="0.31830988618379064"/>
    <n v="4.0107045659157619"/>
    <n v="1"/>
    <n v="365128.09999999899"/>
    <n v="9703362.6999999899"/>
    <m/>
    <s v="60├ 70"/>
    <s v="TORA"/>
    <m/>
  </r>
  <r>
    <x v="1"/>
    <n v="88"/>
    <n v="2926"/>
    <x v="5"/>
    <x v="5"/>
    <n v="263"/>
    <x v="224"/>
    <n v="18"/>
    <n v="0.55042941293616532"/>
    <n v="6.9354106029956828"/>
    <n v="1"/>
    <n v="365132.7"/>
    <n v="9703373.8000000007"/>
    <m/>
    <s v="80├ 90"/>
    <s v="TORA"/>
    <m/>
  </r>
  <r>
    <x v="1"/>
    <n v="88"/>
    <n v="2927"/>
    <x v="72"/>
    <x v="72"/>
    <n v="317"/>
    <x v="299"/>
    <n v="17"/>
    <n v="0.79966605381807354"/>
    <n v="9.5160260404350741"/>
    <n v="1"/>
    <n v="365153.799999999"/>
    <n v="9703368"/>
    <m/>
    <s v="100├ 110"/>
    <s v="TORA"/>
    <m/>
  </r>
  <r>
    <x v="1"/>
    <n v="88"/>
    <n v="2928"/>
    <x v="19"/>
    <x v="19"/>
    <n v="138"/>
    <x v="210"/>
    <n v="12"/>
    <n v="0.15154733681210272"/>
    <n v="1.2729976292216627"/>
    <n v="1"/>
    <n v="365176.09999999899"/>
    <n v="9703363"/>
    <m/>
    <s v="40├ 50"/>
    <s v="TORETE"/>
    <m/>
  </r>
  <r>
    <x v="1"/>
    <n v="88"/>
    <n v="2929"/>
    <x v="72"/>
    <x v="72"/>
    <n v="267"/>
    <x v="183"/>
    <n v="18"/>
    <n v="0.56729983690390628"/>
    <n v="7.1479779449892185"/>
    <n v="2"/>
    <n v="365155.299999999"/>
    <n v="9703381.6999999899"/>
    <m/>
    <s v="80├ 90"/>
    <s v="TORA"/>
    <m/>
  </r>
  <r>
    <x v="1"/>
    <n v="88"/>
    <n v="2930"/>
    <x v="63"/>
    <x v="63"/>
    <n v="130"/>
    <x v="0"/>
    <n v="11"/>
    <n v="0.13448592691265157"/>
    <n v="1.0355416372274171"/>
    <n v="1"/>
    <n v="365193.9"/>
    <n v="9703399.4000000004"/>
    <m/>
    <s v="40├ 50"/>
    <s v="TORETE"/>
    <m/>
  </r>
  <r>
    <x v="1"/>
    <n v="88"/>
    <n v="2931"/>
    <x v="89"/>
    <x v="89"/>
    <n v="186"/>
    <x v="24"/>
    <n v="15"/>
    <n v="0.27530622056036053"/>
    <n v="2.8907153158837851"/>
    <n v="1"/>
    <n v="365172.4"/>
    <n v="9703414.5"/>
    <m/>
    <s v="50├ 60"/>
    <s v="TORA"/>
    <m/>
  </r>
  <r>
    <x v="1"/>
    <n v="88"/>
    <n v="2932"/>
    <x v="72"/>
    <x v="72"/>
    <n v="390"/>
    <x v="130"/>
    <n v="17"/>
    <n v="1.2103733422138641"/>
    <n v="14.403442772344981"/>
    <n v="2"/>
    <n v="365161.5"/>
    <n v="9703419.5999999903"/>
    <m/>
    <s v="120├ 130"/>
    <s v="TORA"/>
    <m/>
  </r>
  <r>
    <x v="1"/>
    <n v="88"/>
    <n v="2933"/>
    <x v="5"/>
    <x v="5"/>
    <n v="209"/>
    <x v="140"/>
    <n v="17"/>
    <n v="0.34760235345985407"/>
    <n v="4.1364680061722634"/>
    <n v="1"/>
    <n v="365173.799999999"/>
    <n v="9703428.0999999903"/>
    <m/>
    <s v="60├ 70"/>
    <s v="TORA"/>
    <m/>
  </r>
  <r>
    <x v="1"/>
    <n v="88"/>
    <n v="2934"/>
    <x v="17"/>
    <x v="17"/>
    <n v="386"/>
    <x v="64"/>
    <n v="20"/>
    <n v="1.1856724950460018"/>
    <n v="16.599414930644024"/>
    <n v="1"/>
    <n v="365183"/>
    <n v="9703439.3000000007"/>
    <m/>
    <s v="120├ 130"/>
    <s v="TORA"/>
    <m/>
  </r>
  <r>
    <x v="1"/>
    <n v="88"/>
    <n v="2935"/>
    <x v="72"/>
    <x v="72"/>
    <n v="154"/>
    <x v="111"/>
    <n v="14"/>
    <n v="0.18872593151836947"/>
    <n v="1.8495141288800208"/>
    <n v="1"/>
    <n v="365209.7"/>
    <n v="9703436.1999999899"/>
    <m/>
    <s v="40├ 50"/>
    <s v="TORETE"/>
    <m/>
  </r>
  <r>
    <x v="1"/>
    <n v="88"/>
    <n v="2936"/>
    <x v="19"/>
    <x v="19"/>
    <n v="135"/>
    <x v="25"/>
    <n v="13"/>
    <n v="0.14502994189248961"/>
    <n v="1.3197724712216552"/>
    <n v="1"/>
    <n v="365219.09999999899"/>
    <n v="9703481.3000000007"/>
    <m/>
    <s v="40├ 50"/>
    <s v="TORETE"/>
    <m/>
  </r>
  <r>
    <x v="1"/>
    <n v="88"/>
    <n v="2937"/>
    <x v="50"/>
    <x v="50"/>
    <n v="220"/>
    <x v="68"/>
    <n v="20"/>
    <n v="0.3851549622823866"/>
    <n v="5.3921694719534123"/>
    <n v="1"/>
    <n v="365270.799999999"/>
    <n v="9703555.8000000007"/>
    <m/>
    <s v="70├ 80"/>
    <s v="TORA"/>
    <m/>
  </r>
  <r>
    <x v="1"/>
    <n v="88"/>
    <n v="2938"/>
    <x v="10"/>
    <x v="10"/>
    <n v="208"/>
    <x v="113"/>
    <n v="22"/>
    <n v="0.34428397289638796"/>
    <n v="5.3019731826043746"/>
    <n v="1"/>
    <n v="365249.09999999899"/>
    <n v="9703566.0999999903"/>
    <m/>
    <s v="60├ 70"/>
    <s v="TORA"/>
    <m/>
  </r>
  <r>
    <x v="1"/>
    <n v="88"/>
    <n v="2939"/>
    <x v="1"/>
    <x v="1"/>
    <n v="156"/>
    <x v="136"/>
    <n v="16"/>
    <n v="0.19365973475421822"/>
    <n v="2.168989029247244"/>
    <n v="1"/>
    <n v="365244.2"/>
    <n v="9703573.9000000004"/>
    <m/>
    <s v="40├ 50"/>
    <s v="TORETE"/>
    <m/>
  </r>
  <r>
    <x v="1"/>
    <n v="88"/>
    <n v="2940"/>
    <x v="47"/>
    <x v="47"/>
    <n v="210"/>
    <x v="87"/>
    <n v="20"/>
    <n v="0.35093664951762915"/>
    <n v="4.9131130932468077"/>
    <n v="1"/>
    <n v="365300.5"/>
    <n v="9703615.0999999903"/>
    <m/>
    <s v="60├ 70"/>
    <s v="TORA"/>
    <m/>
  </r>
  <r>
    <x v="1"/>
    <n v="88"/>
    <n v="2941"/>
    <x v="5"/>
    <x v="5"/>
    <n v="278"/>
    <x v="215"/>
    <n v="17"/>
    <n v="0.61500653109570191"/>
    <n v="7.318577720038852"/>
    <n v="1"/>
    <n v="365301"/>
    <n v="9703622.5999999903"/>
    <m/>
    <s v="80├ 90"/>
    <s v="TORA"/>
    <m/>
  </r>
  <r>
    <x v="1"/>
    <n v="88"/>
    <n v="2942"/>
    <x v="72"/>
    <x v="72"/>
    <n v="156"/>
    <x v="136"/>
    <n v="14"/>
    <n v="0.19365973475421822"/>
    <n v="1.8978654005913385"/>
    <n v="1"/>
    <n v="365309.59999999899"/>
    <n v="9703621.8000000007"/>
    <m/>
    <s v="40├ 50"/>
    <s v="TORETE"/>
    <m/>
  </r>
  <r>
    <x v="1"/>
    <n v="88"/>
    <n v="2943"/>
    <x v="19"/>
    <x v="19"/>
    <n v="408"/>
    <x v="315"/>
    <n v="17"/>
    <n v="1.3246784223424632"/>
    <n v="15.76367322587531"/>
    <n v="1"/>
    <n v="365306.09999999899"/>
    <n v="9703632.4000000004"/>
    <m/>
    <s v="120├ 130"/>
    <s v="TORA"/>
    <m/>
  </r>
  <r>
    <x v="1"/>
    <n v="88"/>
    <n v="2944"/>
    <x v="5"/>
    <x v="5"/>
    <n v="200"/>
    <x v="14"/>
    <n v="17"/>
    <n v="0.31830988618379064"/>
    <n v="3.7878876455871082"/>
    <n v="1"/>
    <n v="365332.7"/>
    <n v="9703666.1999999899"/>
    <m/>
    <s v="60├ 70"/>
    <s v="TORA"/>
    <m/>
  </r>
  <r>
    <x v="1"/>
    <n v="88"/>
    <n v="2945"/>
    <x v="19"/>
    <x v="19"/>
    <n v="386"/>
    <x v="64"/>
    <n v="19"/>
    <n v="1.1856724950460018"/>
    <n v="15.769444184111823"/>
    <n v="1"/>
    <n v="365326.4"/>
    <n v="9703669.1999999899"/>
    <m/>
    <s v="120├ 130"/>
    <s v="TORA"/>
    <m/>
  </r>
  <r>
    <x v="1"/>
    <n v="89"/>
    <n v="2946"/>
    <x v="91"/>
    <x v="91"/>
    <n v="220"/>
    <x v="68"/>
    <n v="18"/>
    <n v="0.3851549622823866"/>
    <n v="4.8529525247580709"/>
    <n v="1"/>
    <n v="365361.59999999899"/>
    <n v="9703654.4000000004"/>
    <m/>
    <s v="70├ 80"/>
    <s v="TORA"/>
    <m/>
  </r>
  <r>
    <x v="1"/>
    <n v="89"/>
    <n v="2947"/>
    <x v="26"/>
    <x v="26"/>
    <n v="360"/>
    <x v="145"/>
    <n v="23"/>
    <n v="1.0313240312354819"/>
    <n v="16.604316902891259"/>
    <n v="1"/>
    <n v="365339.9"/>
    <n v="9703664.6999999899"/>
    <m/>
    <s v="110├ 120"/>
    <s v="TORA"/>
    <m/>
  </r>
  <r>
    <x v="1"/>
    <n v="89"/>
    <n v="2948"/>
    <x v="72"/>
    <x v="72"/>
    <n v="268"/>
    <x v="243"/>
    <n v="16"/>
    <n v="0.57155723163161454"/>
    <n v="6.4014409942740826"/>
    <n v="2"/>
    <n v="365365.7"/>
    <n v="9703660.1999999899"/>
    <m/>
    <s v="80├ 90"/>
    <s v="TORA"/>
    <m/>
  </r>
  <r>
    <x v="1"/>
    <n v="89"/>
    <n v="2949"/>
    <x v="72"/>
    <x v="72"/>
    <n v="203"/>
    <x v="56"/>
    <n v="16"/>
    <n v="0.32793080249369577"/>
    <n v="3.6728249879293924"/>
    <n v="1"/>
    <n v="365378.4"/>
    <n v="9703654.1999999899"/>
    <m/>
    <s v="60├ 70"/>
    <s v="TORA"/>
    <m/>
  </r>
  <r>
    <x v="1"/>
    <n v="89"/>
    <n v="2950"/>
    <x v="19"/>
    <x v="19"/>
    <n v="216"/>
    <x v="116"/>
    <n v="18"/>
    <n v="0.37127665124477338"/>
    <n v="4.6780858056841446"/>
    <n v="1"/>
    <n v="365375.299999999"/>
    <n v="9703663.4000000004"/>
    <m/>
    <s v="60├ 70"/>
    <s v="TORA"/>
    <m/>
  </r>
  <r>
    <x v="1"/>
    <n v="89"/>
    <n v="2951"/>
    <x v="64"/>
    <x v="64"/>
    <n v="360"/>
    <x v="145"/>
    <n v="23"/>
    <n v="1.0313240312354819"/>
    <n v="16.604316902891259"/>
    <n v="1"/>
    <n v="365363.7"/>
    <n v="9703691"/>
    <m/>
    <s v="110├ 120"/>
    <s v="TORA"/>
    <m/>
  </r>
  <r>
    <x v="1"/>
    <n v="89"/>
    <n v="2952"/>
    <x v="19"/>
    <x v="19"/>
    <n v="154"/>
    <x v="111"/>
    <n v="14"/>
    <n v="0.18872593151836947"/>
    <n v="1.8495141288800208"/>
    <n v="1"/>
    <n v="365363.299999999"/>
    <n v="9703694.5"/>
    <m/>
    <s v="40├ 50"/>
    <s v="TORETE"/>
    <m/>
  </r>
  <r>
    <x v="1"/>
    <n v="89"/>
    <n v="2953"/>
    <x v="5"/>
    <x v="5"/>
    <n v="287"/>
    <x v="78"/>
    <n v="16"/>
    <n v="0.65547167537681639"/>
    <n v="7.3412827642203426"/>
    <n v="1"/>
    <n v="365401.09999999899"/>
    <n v="9703706.5"/>
    <m/>
    <s v="90├ 100"/>
    <s v="TORA"/>
    <m/>
  </r>
  <r>
    <x v="1"/>
    <n v="89"/>
    <n v="2954"/>
    <x v="19"/>
    <x v="19"/>
    <n v="433"/>
    <x v="50"/>
    <n v="18"/>
    <n v="1.4919900562678183"/>
    <n v="18.799074708974508"/>
    <n v="1"/>
    <n v="365421.799999999"/>
    <n v="9703785.0999999903"/>
    <m/>
    <s v="130├ 140"/>
    <s v="TORA"/>
    <m/>
  </r>
  <r>
    <x v="1"/>
    <n v="89"/>
    <n v="2955"/>
    <x v="10"/>
    <x v="10"/>
    <n v="126"/>
    <x v="85"/>
    <n v="15"/>
    <n v="0.12633719382634653"/>
    <n v="1.3265405351766386"/>
    <n v="1"/>
    <n v="365384.7"/>
    <n v="9703750.6999999899"/>
    <m/>
    <s v="40├ 50"/>
    <s v="TORETE"/>
    <m/>
  </r>
  <r>
    <x v="1"/>
    <n v="89"/>
    <n v="2956"/>
    <x v="39"/>
    <x v="39"/>
    <n v="500"/>
    <x v="194"/>
    <n v="24"/>
    <n v="1.9894367886486919"/>
    <n v="33.422538049298026"/>
    <n v="1"/>
    <n v="365394.299999999"/>
    <n v="9703753.9000000004"/>
    <m/>
    <s v="150├ 160"/>
    <s v="TORA"/>
    <m/>
  </r>
  <r>
    <x v="1"/>
    <n v="89"/>
    <n v="2957"/>
    <x v="10"/>
    <x v="10"/>
    <n v="277"/>
    <x v="281"/>
    <n v="25"/>
    <n v="0.61058998142490195"/>
    <n v="10.685324674935783"/>
    <n v="1"/>
    <n v="365407.4"/>
    <n v="9703751"/>
    <m/>
    <s v="80├ 90"/>
    <s v="TORA"/>
    <m/>
  </r>
  <r>
    <x v="1"/>
    <n v="89"/>
    <n v="2958"/>
    <x v="53"/>
    <x v="53"/>
    <n v="493"/>
    <x v="278"/>
    <n v="23"/>
    <n v="1.9341224881771035"/>
    <n v="31.139372059651365"/>
    <n v="1"/>
    <n v="365415.2"/>
    <n v="9703755.0999999903"/>
    <m/>
    <s v="150├ 160"/>
    <s v="TORA"/>
    <m/>
  </r>
  <r>
    <x v="1"/>
    <n v="89"/>
    <n v="2959"/>
    <x v="1"/>
    <x v="1"/>
    <n v="168"/>
    <x v="45"/>
    <n v="17"/>
    <n v="0.22459945569128273"/>
    <n v="2.6727335227262645"/>
    <n v="1"/>
    <n v="365429.2"/>
    <n v="9703751.8000000007"/>
    <m/>
    <s v="50├ 60"/>
    <s v="TORA"/>
    <m/>
  </r>
  <r>
    <x v="1"/>
    <n v="89"/>
    <n v="2960"/>
    <x v="10"/>
    <x v="10"/>
    <n v="211"/>
    <x v="158"/>
    <n v="22"/>
    <n v="0.35428686106971363"/>
    <n v="5.4560176604735897"/>
    <n v="1"/>
    <n v="365427"/>
    <n v="9703758.3000000007"/>
    <m/>
    <s v="60├ 70"/>
    <s v="TORA"/>
    <m/>
  </r>
  <r>
    <x v="1"/>
    <n v="89"/>
    <n v="2961"/>
    <x v="1"/>
    <x v="1"/>
    <n v="160"/>
    <x v="1"/>
    <n v="16"/>
    <n v="0.20371832715762608"/>
    <n v="2.2816452641654119"/>
    <n v="1"/>
    <n v="365423"/>
    <n v="9703765.8000000007"/>
    <m/>
    <s v="50├ 60"/>
    <s v="TORA"/>
    <m/>
  </r>
  <r>
    <x v="1"/>
    <n v="89"/>
    <n v="2962"/>
    <x v="72"/>
    <x v="72"/>
    <n v="153"/>
    <x v="73"/>
    <n v="15"/>
    <n v="0.18628290314190887"/>
    <n v="1.9559704829900428"/>
    <n v="1"/>
    <n v="365427.5"/>
    <n v="9703763.5999999903"/>
    <m/>
    <s v="40├ 50"/>
    <s v="TORETE"/>
    <m/>
  </r>
  <r>
    <x v="1"/>
    <n v="89"/>
    <n v="2963"/>
    <x v="1"/>
    <x v="1"/>
    <n v="178"/>
    <x v="170"/>
    <n v="18"/>
    <n v="0.2521332608461806"/>
    <n v="3.1768790866618755"/>
    <n v="1"/>
    <n v="365434.7"/>
    <n v="9703760.1999999899"/>
    <m/>
    <s v="50├ 60"/>
    <s v="TORA"/>
    <m/>
  </r>
  <r>
    <x v="1"/>
    <n v="89"/>
    <n v="2964"/>
    <x v="35"/>
    <x v="35"/>
    <n v="308"/>
    <x v="32"/>
    <n v="20"/>
    <n v="0.75490372607347789"/>
    <n v="10.56865216502869"/>
    <n v="2"/>
    <n v="365441"/>
    <n v="9703758.0999999903"/>
    <m/>
    <s v="90├ 100"/>
    <s v="TORA"/>
    <m/>
  </r>
  <r>
    <x v="1"/>
    <n v="89"/>
    <n v="2965"/>
    <x v="50"/>
    <x v="50"/>
    <n v="223"/>
    <x v="248"/>
    <n v="17"/>
    <n v="0.39573080825084317"/>
    <n v="4.7091966181850333"/>
    <n v="1"/>
    <n v="365406.299999999"/>
    <n v="9703777"/>
    <m/>
    <s v="70├ 80"/>
    <s v="TORA"/>
    <m/>
  </r>
  <r>
    <x v="1"/>
    <n v="89"/>
    <n v="2966"/>
    <x v="19"/>
    <x v="19"/>
    <n v="160"/>
    <x v="1"/>
    <n v="15"/>
    <n v="0.20371832715762608"/>
    <n v="2.1390424351550736"/>
    <n v="1"/>
    <n v="365407.2"/>
    <n v="9703778.6999999899"/>
    <m/>
    <s v="50├ 60"/>
    <s v="TORA"/>
    <m/>
  </r>
  <r>
    <x v="1"/>
    <n v="89"/>
    <n v="2967"/>
    <x v="72"/>
    <x v="72"/>
    <n v="207"/>
    <x v="132"/>
    <n v="17"/>
    <n v="0.34098150782723119"/>
    <n v="4.0576799431440511"/>
    <n v="1"/>
    <n v="365429.5"/>
    <n v="9703782.5999999903"/>
    <m/>
    <s v="60├ 70"/>
    <s v="TORA"/>
    <m/>
  </r>
  <r>
    <x v="1"/>
    <n v="89"/>
    <n v="2968"/>
    <x v="39"/>
    <x v="39"/>
    <n v="248"/>
    <x v="117"/>
    <n v="21"/>
    <n v="0.48943328099619665"/>
    <n v="7.1946692306440898"/>
    <n v="1"/>
    <n v="365439.5"/>
    <n v="9703782.3000000007"/>
    <m/>
    <s v="70├ 80"/>
    <s v="TORA"/>
    <m/>
  </r>
  <r>
    <x v="1"/>
    <n v="89"/>
    <n v="2969"/>
    <x v="28"/>
    <x v="28"/>
    <n v="400"/>
    <x v="48"/>
    <n v="20"/>
    <n v="1.2732395447351625"/>
    <n v="17.825353626292273"/>
    <n v="1"/>
    <n v="365450.4"/>
    <n v="9703786"/>
    <m/>
    <s v="120├ 130"/>
    <s v="TORA"/>
    <m/>
  </r>
  <r>
    <x v="1"/>
    <n v="89"/>
    <n v="2970"/>
    <x v="32"/>
    <x v="32"/>
    <n v="152"/>
    <x v="35"/>
    <n v="14"/>
    <n v="0.18385579025975748"/>
    <n v="1.8017867445456233"/>
    <n v="1"/>
    <n v="365456.09999999899"/>
    <n v="9703791.6999999899"/>
    <m/>
    <s v="40├ 50"/>
    <s v="TORETE"/>
    <m/>
  </r>
  <r>
    <x v="1"/>
    <n v="89"/>
    <n v="2971"/>
    <x v="1"/>
    <x v="1"/>
    <n v="233"/>
    <x v="81"/>
    <n v="18"/>
    <n v="0.43201813527579536"/>
    <n v="5.4434285044750208"/>
    <n v="1"/>
    <n v="365447.7"/>
    <n v="9703787.3000000007"/>
    <m/>
    <s v="70├ 80"/>
    <s v="TORA"/>
    <m/>
  </r>
  <r>
    <x v="1"/>
    <n v="89"/>
    <n v="2972"/>
    <x v="39"/>
    <x v="39"/>
    <n v="240"/>
    <x v="71"/>
    <n v="22"/>
    <n v="0.45836623610465865"/>
    <n v="7.0588400360117429"/>
    <n v="1"/>
    <n v="365443.59999999899"/>
    <n v="9703783.6999999899"/>
    <m/>
    <s v="70├ 80"/>
    <s v="TORA"/>
    <m/>
  </r>
  <r>
    <x v="1"/>
    <n v="89"/>
    <n v="2973"/>
    <x v="5"/>
    <x v="5"/>
    <n v="316"/>
    <x v="249"/>
    <n v="19"/>
    <n v="0.79462879986921531"/>
    <n v="10.568563038260562"/>
    <n v="1"/>
    <n v="365451.5"/>
    <n v="9703779.1999999899"/>
    <m/>
    <s v="100├ 110"/>
    <s v="TORA"/>
    <m/>
  </r>
  <r>
    <x v="1"/>
    <n v="89"/>
    <n v="2974"/>
    <x v="5"/>
    <x v="5"/>
    <n v="214"/>
    <x v="95"/>
    <n v="18"/>
    <n v="0.36443298869182189"/>
    <n v="4.5918556575169553"/>
    <n v="1"/>
    <n v="365448.5"/>
    <n v="9703778"/>
    <m/>
    <s v="60├ 70"/>
    <s v="TORA"/>
    <m/>
  </r>
  <r>
    <x v="1"/>
    <n v="89"/>
    <n v="2975"/>
    <x v="6"/>
    <x v="6"/>
    <n v="192"/>
    <x v="55"/>
    <n v="16"/>
    <n v="0.29335439110698147"/>
    <n v="3.2855691803981921"/>
    <n v="1"/>
    <n v="365430.9"/>
    <n v="9703785.1999999899"/>
    <m/>
    <s v="60├ 70"/>
    <s v="TORA"/>
    <m/>
  </r>
  <r>
    <x v="1"/>
    <n v="89"/>
    <n v="2976"/>
    <x v="1"/>
    <x v="1"/>
    <n v="187"/>
    <x v="63"/>
    <n v="18"/>
    <n v="0.27827446024902436"/>
    <n v="3.5062581991377066"/>
    <n v="1"/>
    <n v="365416"/>
    <n v="9703791.1999999899"/>
    <m/>
    <s v="50├ 60"/>
    <s v="TORA"/>
    <m/>
  </r>
  <r>
    <x v="1"/>
    <n v="89"/>
    <n v="2977"/>
    <x v="89"/>
    <x v="89"/>
    <n v="273"/>
    <x v="62"/>
    <n v="18"/>
    <n v="0.59308293768479348"/>
    <n v="7.4728450148283976"/>
    <n v="1"/>
    <n v="365404.59999999899"/>
    <n v="9703791"/>
    <m/>
    <s v="80├ 90"/>
    <s v="TORA"/>
    <m/>
  </r>
  <r>
    <x v="1"/>
    <n v="89"/>
    <n v="2978"/>
    <x v="10"/>
    <x v="10"/>
    <n v="278"/>
    <x v="215"/>
    <n v="23"/>
    <n v="0.61500653109570191"/>
    <n v="9.9016051506407994"/>
    <n v="1"/>
    <n v="365431.4"/>
    <n v="9703745.1999999899"/>
    <m/>
    <s v="80├ 90"/>
    <s v="TORA"/>
    <m/>
  </r>
  <r>
    <x v="1"/>
    <n v="89"/>
    <n v="2979"/>
    <x v="1"/>
    <x v="1"/>
    <n v="160"/>
    <x v="1"/>
    <n v="16"/>
    <n v="0.20371832715762608"/>
    <n v="2.2816452641654119"/>
    <n v="1"/>
    <n v="365421"/>
    <n v="9703744.5999999903"/>
    <m/>
    <s v="50├ 60"/>
    <s v="TORA"/>
    <m/>
  </r>
  <r>
    <x v="1"/>
    <n v="89"/>
    <n v="2980"/>
    <x v="39"/>
    <x v="39"/>
    <n v="378"/>
    <x v="292"/>
    <n v="24"/>
    <n v="1.1370347444371187"/>
    <n v="19.102183706543592"/>
    <n v="1"/>
    <n v="365418.59999999899"/>
    <n v="9703731.4000000004"/>
    <m/>
    <s v="120├ 130"/>
    <s v="TORA"/>
    <m/>
  </r>
  <r>
    <x v="1"/>
    <n v="89"/>
    <n v="2981"/>
    <x v="5"/>
    <x v="5"/>
    <n v="215"/>
    <x v="18"/>
    <n v="16"/>
    <n v="0.36784686222114316"/>
    <n v="4.1198848568768032"/>
    <n v="1"/>
    <n v="365413.4"/>
    <n v="9703715"/>
    <m/>
    <s v="60├ 70"/>
    <s v="TORA"/>
    <m/>
  </r>
  <r>
    <x v="1"/>
    <n v="89"/>
    <n v="2982"/>
    <x v="10"/>
    <x v="10"/>
    <n v="260"/>
    <x v="159"/>
    <n v="23"/>
    <n v="0.53794370765060628"/>
    <n v="8.66089369317476"/>
    <n v="1"/>
    <n v="365407"/>
    <n v="9703707"/>
    <m/>
    <s v="80├ 90"/>
    <s v="TORA"/>
    <m/>
  </r>
  <r>
    <x v="1"/>
    <n v="89"/>
    <n v="2983"/>
    <x v="64"/>
    <x v="64"/>
    <n v="211"/>
    <x v="158"/>
    <n v="20"/>
    <n v="0.35428686106971363"/>
    <n v="4.9600160549759904"/>
    <n v="1"/>
    <n v="365356.799999999"/>
    <n v="9703677.6999999899"/>
    <m/>
    <s v="60├ 70"/>
    <s v="TORA"/>
    <m/>
  </r>
  <r>
    <x v="1"/>
    <n v="89"/>
    <n v="2984"/>
    <x v="35"/>
    <x v="35"/>
    <n v="242"/>
    <x v="154"/>
    <n v="20"/>
    <n v="0.466037504361688"/>
    <n v="6.5245250610636321"/>
    <n v="1"/>
    <n v="365345.9"/>
    <n v="9703680.5999999903"/>
    <m/>
    <s v="70├ 80"/>
    <s v="TORA"/>
    <m/>
  </r>
  <r>
    <x v="1"/>
    <n v="89"/>
    <n v="2985"/>
    <x v="10"/>
    <x v="10"/>
    <n v="187"/>
    <x v="63"/>
    <n v="20"/>
    <n v="0.27827446024902436"/>
    <n v="3.8958424434863406"/>
    <n v="1"/>
    <n v="365341.7"/>
    <n v="9703663.8000000007"/>
    <m/>
    <s v="50├ 60"/>
    <s v="TORA"/>
    <m/>
  </r>
  <r>
    <x v="1"/>
    <n v="89"/>
    <n v="2986"/>
    <x v="72"/>
    <x v="72"/>
    <n v="135"/>
    <x v="25"/>
    <n v="11"/>
    <n v="0.14502994189248961"/>
    <n v="1.11673055257217"/>
    <n v="1"/>
    <n v="365369.2"/>
    <n v="9703636.5"/>
    <m/>
    <s v="40├ 50"/>
    <s v="TORETE"/>
    <m/>
  </r>
  <r>
    <x v="1"/>
    <n v="89"/>
    <n v="2987"/>
    <x v="72"/>
    <x v="72"/>
    <n v="183"/>
    <x v="127"/>
    <n v="13"/>
    <n v="0.26649699446022412"/>
    <n v="2.4251226495880394"/>
    <n v="1"/>
    <n v="365347"/>
    <n v="9703591.6999999899"/>
    <m/>
    <s v="50├ 60"/>
    <s v="TORA"/>
    <m/>
  </r>
  <r>
    <x v="1"/>
    <n v="89"/>
    <n v="2988"/>
    <x v="26"/>
    <x v="26"/>
    <n v="130"/>
    <x v="0"/>
    <n v="14"/>
    <n v="0.13448592691265157"/>
    <n v="1.3179620837439854"/>
    <n v="1"/>
    <n v="365337.299999999"/>
    <n v="9703579.6999999899"/>
    <m/>
    <s v="40├ 50"/>
    <s v="TORETE"/>
    <m/>
  </r>
  <r>
    <x v="1"/>
    <n v="89"/>
    <n v="2989"/>
    <x v="19"/>
    <x v="19"/>
    <n v="238"/>
    <x v="125"/>
    <n v="17"/>
    <n v="0.45075862982486603"/>
    <n v="5.3640276949159054"/>
    <n v="1"/>
    <n v="365333.7"/>
    <n v="9703579.1999999899"/>
    <m/>
    <s v="70├ 80"/>
    <s v="TORA"/>
    <m/>
  </r>
  <r>
    <x v="1"/>
    <n v="89"/>
    <n v="2990"/>
    <x v="1"/>
    <x v="1"/>
    <n v="207"/>
    <x v="132"/>
    <n v="18"/>
    <n v="0.34098150782723119"/>
    <n v="4.296366998623113"/>
    <n v="1"/>
    <n v="365316.9"/>
    <n v="9703583.8000000007"/>
    <m/>
    <s v="60├ 70"/>
    <s v="TORA"/>
    <m/>
  </r>
  <r>
    <x v="1"/>
    <n v="89"/>
    <n v="2991"/>
    <x v="72"/>
    <x v="72"/>
    <n v="238"/>
    <x v="125"/>
    <n v="17"/>
    <n v="0.45075862982486603"/>
    <n v="5.3640276949159054"/>
    <n v="1"/>
    <n v="365312"/>
    <n v="9703541.9000000004"/>
    <m/>
    <s v="70├ 80"/>
    <s v="TORA"/>
    <m/>
  </r>
  <r>
    <x v="1"/>
    <n v="89"/>
    <n v="2992"/>
    <x v="72"/>
    <x v="72"/>
    <n v="448"/>
    <x v="184"/>
    <n v="16"/>
    <n v="1.5971516849157885"/>
    <n v="17.88809887105683"/>
    <n v="2"/>
    <n v="365318.7"/>
    <n v="9703533.1999999899"/>
    <m/>
    <s v="140├ 150"/>
    <s v="TORA"/>
    <m/>
  </r>
  <r>
    <x v="1"/>
    <n v="89"/>
    <n v="2993"/>
    <x v="62"/>
    <x v="62"/>
    <n v="254"/>
    <x v="272"/>
    <n v="20"/>
    <n v="0.51340201542583597"/>
    <n v="7.1876282159617029"/>
    <n v="1"/>
    <n v="365318.7"/>
    <n v="9703527.5"/>
    <m/>
    <s v="80├ 90"/>
    <s v="TORA"/>
    <m/>
  </r>
  <r>
    <x v="1"/>
    <n v="89"/>
    <n v="2994"/>
    <x v="32"/>
    <x v="32"/>
    <n v="226"/>
    <x v="213"/>
    <n v="18"/>
    <n v="0.40644989366808243"/>
    <n v="5.1212686602178383"/>
    <n v="1"/>
    <n v="365305.09999999899"/>
    <n v="9703528.5999999903"/>
    <m/>
    <s v="70├ 80"/>
    <s v="TORA"/>
    <m/>
  </r>
  <r>
    <x v="1"/>
    <n v="89"/>
    <n v="2995"/>
    <x v="5"/>
    <x v="5"/>
    <n v="177"/>
    <x v="54"/>
    <n v="15"/>
    <n v="0.24930826060629949"/>
    <n v="2.6177367363661448"/>
    <n v="1"/>
    <n v="365309.09999999899"/>
    <n v="9703521.1999999899"/>
    <m/>
    <s v="50├ 60"/>
    <s v="TORA"/>
    <m/>
  </r>
  <r>
    <x v="1"/>
    <n v="89"/>
    <n v="2996"/>
    <x v="19"/>
    <x v="19"/>
    <n v="273"/>
    <x v="62"/>
    <n v="14"/>
    <n v="0.59308293768479348"/>
    <n v="5.8122127893109754"/>
    <n v="2"/>
    <n v="365308"/>
    <n v="9703505.5999999903"/>
    <m/>
    <s v="80├ 90"/>
    <s v="TORA"/>
    <m/>
  </r>
  <r>
    <x v="1"/>
    <n v="89"/>
    <n v="2997"/>
    <x v="72"/>
    <x v="72"/>
    <n v="304"/>
    <x v="207"/>
    <n v="16"/>
    <n v="0.73542316103902994"/>
    <n v="8.2367394036371344"/>
    <n v="1"/>
    <n v="365299.799999999"/>
    <n v="9703489.1999999899"/>
    <m/>
    <s v="90├ 100"/>
    <s v="TORA"/>
    <m/>
  </r>
  <r>
    <x v="1"/>
    <n v="89"/>
    <n v="2998"/>
    <x v="91"/>
    <x v="91"/>
    <n v="220"/>
    <x v="68"/>
    <n v="18"/>
    <n v="0.3851549622823866"/>
    <n v="4.8529525247580709"/>
    <n v="1"/>
    <n v="365289.299999999"/>
    <n v="9703491.9000000004"/>
    <m/>
    <s v="70├ 80"/>
    <s v="TORA"/>
    <m/>
  </r>
  <r>
    <x v="1"/>
    <n v="89"/>
    <n v="2999"/>
    <x v="5"/>
    <x v="5"/>
    <n v="300"/>
    <x v="9"/>
    <n v="18"/>
    <n v="0.7161972439135289"/>
    <n v="9.0240852733104635"/>
    <n v="1"/>
    <n v="365274.299999999"/>
    <n v="9703491.1999999899"/>
    <m/>
    <s v="90├ 100"/>
    <s v="TORA"/>
    <m/>
  </r>
  <r>
    <x v="1"/>
    <n v="89"/>
    <n v="3000"/>
    <x v="26"/>
    <x v="26"/>
    <n v="409"/>
    <x v="274"/>
    <n v="25"/>
    <n v="1.3311799017677677"/>
    <n v="23.295648280935932"/>
    <n v="1"/>
    <n v="365248.09999999899"/>
    <n v="9703439.0999999903"/>
    <m/>
    <s v="130├ 140"/>
    <s v="TORA"/>
    <m/>
  </r>
  <r>
    <x v="1"/>
    <n v="89"/>
    <n v="3001"/>
    <x v="38"/>
    <x v="38"/>
    <n v="173"/>
    <x v="100"/>
    <n v="15"/>
    <n v="0.23816741458986682"/>
    <n v="2.5007578531936017"/>
    <n v="2"/>
    <n v="365228.5"/>
    <n v="9703399"/>
    <m/>
    <s v="50├ 60"/>
    <s v="TORA"/>
    <m/>
  </r>
  <r>
    <x v="1"/>
    <n v="89"/>
    <n v="3002"/>
    <x v="38"/>
    <x v="38"/>
    <n v="190"/>
    <x v="41"/>
    <n v="11"/>
    <n v="0.28727467228087106"/>
    <n v="2.2120149765627071"/>
    <n v="2"/>
    <n v="365228.9"/>
    <n v="9703393.3000000007"/>
    <m/>
    <s v="60├ 70"/>
    <s v="TORA"/>
    <m/>
  </r>
  <r>
    <x v="1"/>
    <n v="89"/>
    <n v="3003"/>
    <x v="72"/>
    <x v="72"/>
    <n v="350"/>
    <x v="79"/>
    <n v="16"/>
    <n v="0.97482402643785904"/>
    <n v="10.918029096104021"/>
    <n v="2"/>
    <n v="365228"/>
    <n v="9703391.5"/>
    <m/>
    <s v="110├ 120"/>
    <s v="TORA"/>
    <m/>
  </r>
  <r>
    <x v="1"/>
    <n v="89"/>
    <n v="3004"/>
    <x v="5"/>
    <x v="5"/>
    <n v="195"/>
    <x v="253"/>
    <n v="17"/>
    <n v="0.30259333555346601"/>
    <n v="3.6008606930862452"/>
    <n v="1"/>
    <n v="365237.5"/>
    <n v="9703383.6999999899"/>
    <m/>
    <s v="60├ 70"/>
    <s v="TORA"/>
    <m/>
  </r>
  <r>
    <x v="1"/>
    <n v="89"/>
    <n v="3005"/>
    <x v="26"/>
    <x v="26"/>
    <n v="159"/>
    <x v="284"/>
    <n v="16"/>
    <n v="0.20117980581531036"/>
    <n v="2.2532138251314757"/>
    <n v="1"/>
    <n v="365204.4"/>
    <n v="9703393.8000000007"/>
    <m/>
    <s v="50├ 60"/>
    <s v="TORA"/>
    <m/>
  </r>
  <r>
    <x v="1"/>
    <n v="89"/>
    <n v="3006"/>
    <x v="46"/>
    <x v="46"/>
    <n v="210"/>
    <x v="87"/>
    <n v="18"/>
    <n v="0.35093664951762915"/>
    <n v="4.4218017839221266"/>
    <n v="2"/>
    <n v="365199.59999999899"/>
    <n v="9703362.9000000004"/>
    <m/>
    <s v="60├ 70"/>
    <s v="TORA"/>
    <m/>
  </r>
  <r>
    <x v="1"/>
    <n v="89"/>
    <n v="3007"/>
    <x v="72"/>
    <x v="72"/>
    <n v="233"/>
    <x v="81"/>
    <n v="8"/>
    <n v="0.43201813527579536"/>
    <n v="2.4193015575444536"/>
    <n v="2"/>
    <n v="365207.7"/>
    <n v="9703359.0999999903"/>
    <m/>
    <s v="70├ 80"/>
    <s v="TORA"/>
    <m/>
  </r>
  <r>
    <x v="1"/>
    <n v="89"/>
    <n v="3008"/>
    <x v="5"/>
    <x v="5"/>
    <n v="422"/>
    <x v="242"/>
    <n v="18"/>
    <n v="1.4171474442788545"/>
    <n v="17.856057797913564"/>
    <n v="1"/>
    <n v="365208.7"/>
    <n v="9703317.6999999899"/>
    <m/>
    <s v="130├ 140"/>
    <s v="TORA"/>
    <m/>
  </r>
  <r>
    <x v="1"/>
    <n v="89"/>
    <n v="3009"/>
    <x v="38"/>
    <x v="38"/>
    <n v="255"/>
    <x v="129"/>
    <n v="19"/>
    <n v="0.51745250872752468"/>
    <n v="6.8821183660760781"/>
    <n v="2"/>
    <n v="365174.5"/>
    <n v="9703252.0999999903"/>
    <m/>
    <s v="80├ 90"/>
    <s v="TORA"/>
    <m/>
  </r>
  <r>
    <x v="1"/>
    <n v="89"/>
    <n v="3010"/>
    <x v="9"/>
    <x v="9"/>
    <n v="212"/>
    <x v="49"/>
    <n v="18"/>
    <n v="0.35765298811610713"/>
    <n v="4.5064276502629497"/>
    <n v="1"/>
    <n v="365142.59999999899"/>
    <n v="9703238.4000000004"/>
    <m/>
    <s v="60├ 70"/>
    <s v="TORA"/>
    <m/>
  </r>
  <r>
    <x v="1"/>
    <n v="89"/>
    <n v="3011"/>
    <x v="41"/>
    <x v="41"/>
    <n v="218"/>
    <x v="206"/>
    <n v="18"/>
    <n v="0.37818397577496166"/>
    <n v="4.7651180947645164"/>
    <n v="1"/>
    <n v="365139.4"/>
    <n v="9703227.8000000007"/>
    <m/>
    <s v="60├ 70"/>
    <s v="TORA"/>
    <m/>
  </r>
  <r>
    <x v="1"/>
    <n v="89"/>
    <n v="3012"/>
    <x v="10"/>
    <x v="10"/>
    <n v="205"/>
    <x v="162"/>
    <n v="22"/>
    <n v="0.33442432417184514"/>
    <n v="5.150134592246415"/>
    <n v="1"/>
    <n v="365143"/>
    <n v="9703223.9000000004"/>
    <m/>
    <s v="60├ 70"/>
    <s v="TORA"/>
    <m/>
  </r>
  <r>
    <x v="1"/>
    <n v="89"/>
    <n v="3013"/>
    <x v="39"/>
    <x v="39"/>
    <n v="211"/>
    <x v="158"/>
    <n v="19"/>
    <n v="0.35428686106971363"/>
    <n v="4.7120152522271912"/>
    <n v="1"/>
    <n v="365154.7"/>
    <n v="9703218.4000000004"/>
    <m/>
    <s v="60├ 70"/>
    <s v="TORA"/>
    <m/>
  </r>
  <r>
    <x v="1"/>
    <n v="89"/>
    <n v="3014"/>
    <x v="41"/>
    <x v="41"/>
    <n v="200"/>
    <x v="14"/>
    <n v="16"/>
    <n v="0.31830988618379064"/>
    <n v="3.565070725258455"/>
    <n v="1"/>
    <n v="365117.5"/>
    <n v="9703175.1999999899"/>
    <m/>
    <s v="60├ 70"/>
    <s v="TORA"/>
    <m/>
  </r>
  <r>
    <x v="1"/>
    <n v="89"/>
    <n v="3015"/>
    <x v="26"/>
    <x v="26"/>
    <n v="250"/>
    <x v="46"/>
    <n v="23"/>
    <n v="0.49735919716217297"/>
    <n v="8.0074830743109846"/>
    <n v="1"/>
    <n v="365108.9"/>
    <n v="9703173.6999999899"/>
    <m/>
    <s v="70├ 80"/>
    <s v="TORA"/>
    <m/>
  </r>
  <r>
    <x v="1"/>
    <n v="89"/>
    <n v="3016"/>
    <x v="6"/>
    <x v="6"/>
    <n v="195"/>
    <x v="253"/>
    <n v="16"/>
    <n v="0.30259333555346601"/>
    <n v="3.3890453581988194"/>
    <n v="1"/>
    <n v="365115"/>
    <n v="9703146.5"/>
    <m/>
    <s v="60├ 70"/>
    <s v="TORA"/>
    <m/>
  </r>
  <r>
    <x v="1"/>
    <n v="89"/>
    <n v="3017"/>
    <x v="5"/>
    <x v="5"/>
    <n v="240"/>
    <x v="71"/>
    <n v="17"/>
    <n v="0.45836623610465865"/>
    <n v="5.4545582096454375"/>
    <n v="1"/>
    <n v="365104.799999999"/>
    <n v="9703122.5999999903"/>
    <m/>
    <s v="70├ 80"/>
    <s v="TORA"/>
    <m/>
  </r>
  <r>
    <x v="1"/>
    <n v="89"/>
    <n v="3018"/>
    <x v="5"/>
    <x v="5"/>
    <n v="270"/>
    <x v="65"/>
    <n v="14"/>
    <n v="0.58011976756995842"/>
    <n v="5.685173722185592"/>
    <n v="1"/>
    <n v="365076.09999999899"/>
    <n v="9703115.0999999903"/>
    <m/>
    <s v="80├ 90"/>
    <s v="TORA"/>
    <m/>
  </r>
  <r>
    <x v="1"/>
    <n v="89"/>
    <n v="3019"/>
    <x v="35"/>
    <x v="35"/>
    <n v="627"/>
    <x v="313"/>
    <n v="24"/>
    <n v="3.1284211811386862"/>
    <n v="52.557475843129929"/>
    <n v="2"/>
    <n v="365064.799999999"/>
    <n v="9703117.1999999899"/>
    <m/>
    <s v="190├┤200"/>
    <s v="TORA"/>
    <m/>
  </r>
  <r>
    <x v="1"/>
    <n v="89"/>
    <n v="3020"/>
    <x v="10"/>
    <x v="10"/>
    <n v="150"/>
    <x v="37"/>
    <n v="16"/>
    <n v="0.17904931097838223"/>
    <n v="2.0053522829578809"/>
    <n v="1"/>
    <n v="365085.59999999899"/>
    <n v="9703107.4000000004"/>
    <m/>
    <s v="40├ 50"/>
    <s v="TORETE"/>
    <m/>
  </r>
  <r>
    <x v="1"/>
    <n v="89"/>
    <n v="3021"/>
    <x v="5"/>
    <x v="5"/>
    <n v="230"/>
    <x v="40"/>
    <n v="17"/>
    <n v="0.42096482447806327"/>
    <n v="5.0094814112889523"/>
    <n v="1"/>
    <n v="365053.799999999"/>
    <n v="9703100.3000000007"/>
    <m/>
    <s v="70├ 80"/>
    <s v="TORA"/>
    <m/>
  </r>
  <r>
    <x v="1"/>
    <n v="89"/>
    <n v="3022"/>
    <x v="26"/>
    <x v="26"/>
    <n v="317"/>
    <x v="299"/>
    <n v="24"/>
    <n v="0.79966605381807354"/>
    <n v="13.434389704143634"/>
    <n v="1"/>
    <n v="365059.09999999899"/>
    <n v="9703088.9000000004"/>
    <m/>
    <s v="100├ 110"/>
    <s v="TORA"/>
    <m/>
  </r>
  <r>
    <x v="1"/>
    <n v="89"/>
    <n v="3023"/>
    <x v="15"/>
    <x v="15"/>
    <n v="133"/>
    <x v="17"/>
    <n v="14"/>
    <n v="0.14076458941762685"/>
    <n v="1.379492976292743"/>
    <n v="2"/>
    <n v="365063.59999999899"/>
    <n v="9703086.8000000007"/>
    <m/>
    <s v="40├ 50"/>
    <s v="TORETE"/>
    <m/>
  </r>
  <r>
    <x v="1"/>
    <n v="89"/>
    <n v="3024"/>
    <x v="26"/>
    <x v="26"/>
    <n v="419"/>
    <x v="316"/>
    <n v="20"/>
    <n v="1.3970700482078118"/>
    <n v="19.558980674909364"/>
    <n v="1"/>
    <n v="365074.5"/>
    <n v="9703079.5"/>
    <m/>
    <s v="130├ 140"/>
    <s v="TORA"/>
    <m/>
  </r>
  <r>
    <x v="1"/>
    <n v="89"/>
    <n v="3025"/>
    <x v="39"/>
    <x v="39"/>
    <n v="400"/>
    <x v="48"/>
    <n v="24"/>
    <n v="1.2732395447351625"/>
    <n v="21.390424351550731"/>
    <n v="1"/>
    <n v="365078.09999999899"/>
    <n v="9703077.8000000007"/>
    <m/>
    <s v="120├ 130"/>
    <s v="TORA"/>
    <m/>
  </r>
  <r>
    <x v="1"/>
    <n v="89"/>
    <n v="3026"/>
    <x v="82"/>
    <x v="82"/>
    <n v="300"/>
    <x v="9"/>
    <n v="17"/>
    <n v="0.7161972439135289"/>
    <n v="8.5227472025709936"/>
    <n v="1"/>
    <n v="365073.299999999"/>
    <n v="9703057.9000000004"/>
    <m/>
    <s v="90├ 100"/>
    <s v="TORA"/>
    <m/>
  </r>
  <r>
    <x v="1"/>
    <n v="89"/>
    <n v="3027"/>
    <x v="19"/>
    <x v="19"/>
    <n v="427"/>
    <x v="317"/>
    <n v="17"/>
    <n v="1.4509280809501093"/>
    <n v="17.266044163306301"/>
    <n v="2"/>
    <n v="365065.09999999899"/>
    <n v="9703052.9000000004"/>
    <m/>
    <s v="130├ 140"/>
    <s v="TORA"/>
    <m/>
  </r>
  <r>
    <x v="1"/>
    <n v="89"/>
    <n v="3028"/>
    <x v="5"/>
    <x v="5"/>
    <n v="350"/>
    <x v="79"/>
    <n v="19"/>
    <n v="0.97482402643785904"/>
    <n v="12.965159551623524"/>
    <n v="1"/>
    <n v="365068.59999999899"/>
    <n v="9703048.1999999899"/>
    <m/>
    <s v="110├ 120"/>
    <s v="TORA"/>
    <m/>
  </r>
  <r>
    <x v="1"/>
    <n v="89"/>
    <n v="3029"/>
    <x v="72"/>
    <x v="72"/>
    <n v="333"/>
    <x v="231"/>
    <n v="11"/>
    <n v="0.88242662422585905"/>
    <n v="6.7946850065391136"/>
    <n v="2"/>
    <n v="365063.4"/>
    <n v="9703076.0999999903"/>
    <m/>
    <s v="100├ 110"/>
    <s v="TORA"/>
    <m/>
  </r>
  <r>
    <x v="1"/>
    <n v="89"/>
    <n v="3030"/>
    <x v="5"/>
    <x v="5"/>
    <n v="368"/>
    <x v="244"/>
    <n v="18"/>
    <n v="1.0776699506638416"/>
    <n v="13.578641378364404"/>
    <n v="1"/>
    <n v="365050.299999999"/>
    <n v="9703074.5999999903"/>
    <m/>
    <s v="110├ 120"/>
    <s v="TORA"/>
    <m/>
  </r>
  <r>
    <x v="1"/>
    <n v="89"/>
    <n v="3031"/>
    <x v="39"/>
    <x v="39"/>
    <n v="300"/>
    <x v="9"/>
    <n v="24"/>
    <n v="0.7161972439135289"/>
    <n v="12.032113697747286"/>
    <n v="1"/>
    <n v="365042.59999999899"/>
    <n v="9703074.9000000004"/>
    <m/>
    <s v="90├ 100"/>
    <s v="TORA"/>
    <m/>
  </r>
  <r>
    <x v="1"/>
    <n v="89"/>
    <n v="3032"/>
    <x v="16"/>
    <x v="16"/>
    <n v="142"/>
    <x v="19"/>
    <n v="13"/>
    <n v="0.16046001362524887"/>
    <n v="1.4601861239897647"/>
    <n v="1"/>
    <n v="365040.2"/>
    <n v="9703070.5"/>
    <m/>
    <s v="40├ 50"/>
    <s v="TORETE"/>
    <m/>
  </r>
  <r>
    <x v="1"/>
    <n v="89"/>
    <n v="3033"/>
    <x v="72"/>
    <x v="72"/>
    <n v="249"/>
    <x v="82"/>
    <n v="17"/>
    <n v="0.49338828133203017"/>
    <n v="5.871320547851159"/>
    <n v="1"/>
    <n v="365061.4"/>
    <n v="9703051.1999999899"/>
    <m/>
    <s v="70├ 80"/>
    <s v="TORA"/>
    <m/>
  </r>
  <r>
    <x v="1"/>
    <n v="90"/>
    <n v="3034"/>
    <x v="89"/>
    <x v="89"/>
    <n v="200"/>
    <x v="14"/>
    <n v="16"/>
    <n v="0.31830988618379064"/>
    <n v="3.565070725258455"/>
    <n v="1"/>
    <n v="365094.40000000002"/>
    <n v="9703022"/>
    <m/>
    <s v="60├ 70"/>
    <s v="TORA"/>
    <m/>
  </r>
  <r>
    <x v="1"/>
    <n v="90"/>
    <n v="3035"/>
    <x v="39"/>
    <x v="39"/>
    <n v="140"/>
    <x v="36"/>
    <n v="13"/>
    <n v="0.15597184423005742"/>
    <n v="1.4193437824935224"/>
    <n v="1"/>
    <n v="365110.09999999899"/>
    <n v="9703023.5"/>
    <m/>
    <s v="40├ 50"/>
    <s v="TORETE"/>
    <m/>
  </r>
  <r>
    <x v="1"/>
    <n v="90"/>
    <n v="3036"/>
    <x v="5"/>
    <x v="5"/>
    <n v="246"/>
    <x v="59"/>
    <n v="19"/>
    <n v="0.48157102680745695"/>
    <n v="6.4048946565391764"/>
    <n v="1"/>
    <n v="365118.9"/>
    <n v="9703038.5999999903"/>
    <m/>
    <s v="70├ 80"/>
    <s v="TORA"/>
    <m/>
  </r>
  <r>
    <x v="1"/>
    <n v="90"/>
    <n v="3037"/>
    <x v="4"/>
    <x v="4"/>
    <n v="160"/>
    <x v="1"/>
    <n v="14"/>
    <n v="0.20371832715762608"/>
    <n v="1.9964396061447354"/>
    <n v="1"/>
    <n v="365103.799999999"/>
    <n v="9703060.0999999903"/>
    <m/>
    <s v="50├ 60"/>
    <s v="TORA"/>
    <m/>
  </r>
  <r>
    <x v="1"/>
    <n v="90"/>
    <n v="3038"/>
    <x v="64"/>
    <x v="64"/>
    <n v="228"/>
    <x v="8"/>
    <n v="17"/>
    <n v="0.41367552808445446"/>
    <n v="4.9227387842050083"/>
    <n v="1"/>
    <n v="365110.2"/>
    <n v="9703068.0999999903"/>
    <m/>
    <s v="70├ 80"/>
    <s v="TORA"/>
    <m/>
  </r>
  <r>
    <x v="1"/>
    <n v="90"/>
    <n v="3039"/>
    <x v="73"/>
    <x v="73"/>
    <n v="153"/>
    <x v="73"/>
    <n v="13"/>
    <n v="0.18628290314190887"/>
    <n v="1.6951744185913709"/>
    <n v="1"/>
    <n v="365077"/>
    <n v="9703056.1999999899"/>
    <m/>
    <s v="40├ 50"/>
    <s v="TORETE"/>
    <m/>
  </r>
  <r>
    <x v="1"/>
    <n v="90"/>
    <n v="3040"/>
    <x v="53"/>
    <x v="53"/>
    <n v="300"/>
    <x v="9"/>
    <n v="20"/>
    <n v="0.7161972439135289"/>
    <n v="10.026761414789403"/>
    <n v="1"/>
    <n v="365078.4"/>
    <n v="9703058.8000000007"/>
    <m/>
    <s v="90├ 100"/>
    <s v="TORA"/>
    <m/>
  </r>
  <r>
    <x v="1"/>
    <n v="90"/>
    <n v="3041"/>
    <x v="10"/>
    <x v="10"/>
    <n v="159"/>
    <x v="284"/>
    <n v="18"/>
    <n v="0.20117980581531036"/>
    <n v="2.5348655532729101"/>
    <n v="1"/>
    <n v="365086.5"/>
    <n v="9703055"/>
    <m/>
    <s v="50├ 60"/>
    <s v="TORA"/>
    <m/>
  </r>
  <r>
    <x v="1"/>
    <n v="90"/>
    <n v="3042"/>
    <x v="19"/>
    <x v="19"/>
    <n v="187"/>
    <x v="63"/>
    <n v="13"/>
    <n v="0.27827446024902436"/>
    <n v="2.5322975882661214"/>
    <n v="1"/>
    <n v="365115"/>
    <n v="9703049.3000000007"/>
    <m/>
    <s v="50├ 60"/>
    <s v="TORA"/>
    <m/>
  </r>
  <r>
    <x v="1"/>
    <n v="90"/>
    <n v="3043"/>
    <x v="5"/>
    <x v="5"/>
    <n v="208"/>
    <x v="113"/>
    <n v="17"/>
    <n v="0.34428397289638796"/>
    <n v="4.0969792774670166"/>
    <n v="1"/>
    <n v="365123.5"/>
    <n v="9703047.4000000004"/>
    <m/>
    <s v="60├ 70"/>
    <s v="TORA"/>
    <m/>
  </r>
  <r>
    <x v="1"/>
    <n v="90"/>
    <n v="3044"/>
    <x v="1"/>
    <x v="1"/>
    <n v="176"/>
    <x v="124"/>
    <n v="15"/>
    <n v="0.24649917586072753"/>
    <n v="2.588241346537639"/>
    <n v="1"/>
    <n v="365124.5"/>
    <n v="9703055.8000000007"/>
    <m/>
    <s v="50├ 60"/>
    <s v="TORA"/>
    <m/>
  </r>
  <r>
    <x v="1"/>
    <n v="90"/>
    <n v="3045"/>
    <x v="5"/>
    <x v="5"/>
    <n v="178"/>
    <x v="170"/>
    <n v="17"/>
    <n v="0.2521332608461806"/>
    <n v="3.0003858040695492"/>
    <n v="1"/>
    <n v="365115.09999999899"/>
    <n v="9703060.3000000007"/>
    <m/>
    <s v="50├ 60"/>
    <s v="TORA"/>
    <m/>
  </r>
  <r>
    <x v="1"/>
    <n v="90"/>
    <n v="3046"/>
    <x v="72"/>
    <x v="72"/>
    <n v="190"/>
    <x v="41"/>
    <n v="18"/>
    <n v="0.28727467228087106"/>
    <n v="3.6196608707389748"/>
    <n v="1"/>
    <n v="365172.7"/>
    <n v="9703198.8000000007"/>
    <m/>
    <s v="60├ 70"/>
    <s v="TORA"/>
    <m/>
  </r>
  <r>
    <x v="1"/>
    <n v="90"/>
    <n v="3047"/>
    <x v="23"/>
    <x v="23"/>
    <n v="300"/>
    <x v="9"/>
    <n v="17"/>
    <n v="0.7161972439135289"/>
    <n v="8.5227472025709936"/>
    <n v="2"/>
    <n v="365196.299999999"/>
    <n v="9703196.5"/>
    <m/>
    <s v="90├ 100"/>
    <s v="TORA"/>
    <m/>
  </r>
  <r>
    <x v="1"/>
    <n v="90"/>
    <n v="3048"/>
    <x v="72"/>
    <x v="72"/>
    <n v="173"/>
    <x v="100"/>
    <n v="9"/>
    <n v="0.23816741458986682"/>
    <n v="1.5004547119161609"/>
    <n v="2"/>
    <n v="365210.2"/>
    <n v="9703227.5"/>
    <m/>
    <s v="50├ 60"/>
    <s v="TORA"/>
    <m/>
  </r>
  <r>
    <x v="1"/>
    <n v="90"/>
    <n v="3049"/>
    <x v="1"/>
    <x v="1"/>
    <n v="162"/>
    <x v="42"/>
    <n v="17"/>
    <n v="0.20884311632518512"/>
    <n v="2.4852330842697028"/>
    <n v="1"/>
    <n v="365179.5"/>
    <n v="9703250.9000000004"/>
    <m/>
    <s v="50├ 60"/>
    <s v="TORA"/>
    <m/>
  </r>
  <r>
    <x v="1"/>
    <n v="90"/>
    <n v="3050"/>
    <x v="1"/>
    <x v="1"/>
    <n v="200"/>
    <x v="14"/>
    <n v="12"/>
    <n v="0.31830988618379064"/>
    <n v="2.6738030439438414"/>
    <n v="1"/>
    <n v="365201.7"/>
    <n v="9703248.0999999903"/>
    <m/>
    <s v="60├ 70"/>
    <s v="TORA"/>
    <m/>
  </r>
  <r>
    <x v="1"/>
    <n v="90"/>
    <n v="3051"/>
    <x v="39"/>
    <x v="39"/>
    <n v="255"/>
    <x v="129"/>
    <n v="22"/>
    <n v="0.51745250872752468"/>
    <n v="7.9687686344038795"/>
    <n v="1"/>
    <n v="365216"/>
    <n v="9703266.8000000007"/>
    <m/>
    <s v="80├ 90"/>
    <s v="TORA"/>
    <m/>
  </r>
  <r>
    <x v="1"/>
    <n v="90"/>
    <n v="3052"/>
    <x v="5"/>
    <x v="5"/>
    <n v="330"/>
    <x v="66"/>
    <n v="18"/>
    <n v="0.86659866513537021"/>
    <n v="10.919143180705664"/>
    <n v="1"/>
    <n v="365218.9"/>
    <n v="9703287.5"/>
    <m/>
    <s v="100├ 110"/>
    <s v="TORA"/>
    <m/>
  </r>
  <r>
    <x v="1"/>
    <n v="90"/>
    <n v="3053"/>
    <x v="15"/>
    <x v="15"/>
    <n v="163"/>
    <x v="237"/>
    <n v="15"/>
    <n v="0.21142938415042836"/>
    <n v="2.2200085335794979"/>
    <n v="1"/>
    <n v="365208"/>
    <n v="9703292.5999999903"/>
    <m/>
    <s v="50├ 60"/>
    <s v="TORA"/>
    <m/>
  </r>
  <r>
    <x v="1"/>
    <n v="90"/>
    <n v="3054"/>
    <x v="72"/>
    <x v="72"/>
    <n v="244"/>
    <x v="318"/>
    <n v="15"/>
    <n v="0.47377243459595408"/>
    <n v="4.9746105632575173"/>
    <n v="2"/>
    <n v="365248.2"/>
    <n v="9703315.6999999899"/>
    <m/>
    <s v="70├ 80"/>
    <s v="TORA"/>
    <m/>
  </r>
  <r>
    <x v="1"/>
    <n v="90"/>
    <n v="3055"/>
    <x v="39"/>
    <x v="39"/>
    <n v="315"/>
    <x v="133"/>
    <n v="23"/>
    <n v="0.78960746141466576"/>
    <n v="12.712680128776119"/>
    <n v="1"/>
    <n v="365280.59999999899"/>
    <n v="9703398.0999999903"/>
    <m/>
    <s v="100├ 110"/>
    <s v="TORA"/>
    <m/>
  </r>
  <r>
    <x v="1"/>
    <n v="90"/>
    <n v="3056"/>
    <x v="19"/>
    <x v="19"/>
    <n v="149"/>
    <x v="167"/>
    <n v="15"/>
    <n v="0.17666994457915841"/>
    <n v="1.8550344180811631"/>
    <n v="1"/>
    <n v="365331.20000000001"/>
    <n v="9703455.5"/>
    <m/>
    <s v="40├ 50"/>
    <s v="TORETE"/>
    <m/>
  </r>
  <r>
    <x v="1"/>
    <n v="90"/>
    <n v="3057"/>
    <x v="10"/>
    <x v="10"/>
    <n v="210"/>
    <x v="87"/>
    <n v="23"/>
    <n v="0.35093664951762915"/>
    <n v="5.6500800572338283"/>
    <n v="1"/>
    <n v="365315"/>
    <n v="9703472"/>
    <m/>
    <s v="60├ 70"/>
    <s v="TORA"/>
    <m/>
  </r>
  <r>
    <x v="1"/>
    <n v="90"/>
    <n v="3058"/>
    <x v="50"/>
    <x v="50"/>
    <n v="232"/>
    <x v="69"/>
    <n v="20"/>
    <n v="0.42831778284890881"/>
    <n v="5.9964489598847228"/>
    <n v="1"/>
    <n v="365326.799999999"/>
    <n v="9703468.5999999903"/>
    <m/>
    <s v="70├ 80"/>
    <s v="TORA"/>
    <m/>
  </r>
  <r>
    <x v="1"/>
    <n v="90"/>
    <n v="3059"/>
    <x v="84"/>
    <x v="84"/>
    <n v="240"/>
    <x v="71"/>
    <n v="20"/>
    <n v="0.45836623610465865"/>
    <n v="6.4171273054652209"/>
    <n v="1"/>
    <n v="365333.2"/>
    <n v="9703474.5"/>
    <m/>
    <s v="70├ 80"/>
    <s v="TORA"/>
    <m/>
  </r>
  <r>
    <x v="1"/>
    <n v="90"/>
    <n v="3060"/>
    <x v="28"/>
    <x v="28"/>
    <n v="191"/>
    <x v="52"/>
    <n v="15"/>
    <n v="0.29030657394677167"/>
    <n v="3.0482190264411022"/>
    <n v="1"/>
    <n v="365378.9"/>
    <n v="9703536.5"/>
    <m/>
    <s v="60├ 70"/>
    <s v="TORA"/>
    <m/>
  </r>
  <r>
    <x v="1"/>
    <n v="90"/>
    <n v="3061"/>
    <x v="26"/>
    <x v="26"/>
    <n v="308"/>
    <x v="32"/>
    <n v="24"/>
    <n v="0.75490372607347789"/>
    <n v="12.682382598034428"/>
    <n v="1"/>
    <n v="365395.799999999"/>
    <n v="9703568.6999999899"/>
    <m/>
    <s v="90├ 100"/>
    <s v="TORA"/>
    <m/>
  </r>
  <r>
    <x v="1"/>
    <n v="90"/>
    <n v="3062"/>
    <x v="1"/>
    <x v="1"/>
    <n v="135"/>
    <x v="25"/>
    <n v="15"/>
    <n v="0.14502994189248961"/>
    <n v="1.5228143898711408"/>
    <n v="1"/>
    <n v="365387.59999999899"/>
    <n v="9703572.5"/>
    <m/>
    <s v="40├ 50"/>
    <s v="TORETE"/>
    <m/>
  </r>
  <r>
    <x v="1"/>
    <n v="90"/>
    <n v="3063"/>
    <x v="62"/>
    <x v="62"/>
    <n v="215"/>
    <x v="18"/>
    <n v="19"/>
    <n v="0.36784686222114316"/>
    <n v="4.8923632675412039"/>
    <n v="2"/>
    <n v="365379.59999999899"/>
    <n v="9703585.0999999903"/>
    <m/>
    <s v="60├ 70"/>
    <s v="TORA"/>
    <m/>
  </r>
  <r>
    <x v="1"/>
    <n v="90"/>
    <n v="3064"/>
    <x v="19"/>
    <x v="19"/>
    <n v="313"/>
    <x v="23"/>
    <n v="20"/>
    <n v="0.7796125309884947"/>
    <n v="10.914575433838925"/>
    <n v="1"/>
    <n v="365376"/>
    <n v="9703589.0999999903"/>
    <m/>
    <s v="90├ 100"/>
    <s v="TORA"/>
    <m/>
  </r>
  <r>
    <x v="1"/>
    <n v="90"/>
    <n v="3065"/>
    <x v="1"/>
    <x v="1"/>
    <n v="197"/>
    <x v="202"/>
    <n v="18"/>
    <n v="0.30883220932266825"/>
    <n v="3.8912858374656198"/>
    <n v="1"/>
    <n v="365378.799999999"/>
    <n v="9703598.8000000007"/>
    <m/>
    <s v="60├ 70"/>
    <s v="TORA"/>
    <m/>
  </r>
  <r>
    <x v="1"/>
    <n v="90"/>
    <n v="3066"/>
    <x v="10"/>
    <x v="10"/>
    <n v="261"/>
    <x v="319"/>
    <n v="25"/>
    <n v="0.5420896939181501"/>
    <n v="9.486569643567627"/>
    <n v="1"/>
    <n v="365382.40000000002"/>
    <n v="9703597.0999999903"/>
    <m/>
    <s v="80├ 90"/>
    <s v="TORA"/>
    <m/>
  </r>
  <r>
    <x v="1"/>
    <n v="90"/>
    <n v="3067"/>
    <x v="1"/>
    <x v="1"/>
    <n v="203"/>
    <x v="56"/>
    <n v="18"/>
    <n v="0.32793080249369577"/>
    <n v="4.1319281114205664"/>
    <n v="1"/>
    <n v="365385.09999999899"/>
    <n v="9703595.8000000007"/>
    <m/>
    <s v="60├ 70"/>
    <s v="TORA"/>
    <m/>
  </r>
  <r>
    <x v="1"/>
    <n v="90"/>
    <n v="3068"/>
    <x v="63"/>
    <x v="63"/>
    <n v="187"/>
    <x v="63"/>
    <n v="17"/>
    <n v="0.27827446024902436"/>
    <n v="3.3114660769633897"/>
    <n v="1"/>
    <n v="365382"/>
    <n v="9703605"/>
    <m/>
    <s v="50├ 60"/>
    <s v="TORA"/>
    <m/>
  </r>
  <r>
    <x v="1"/>
    <n v="90"/>
    <n v="3069"/>
    <x v="1"/>
    <x v="1"/>
    <n v="183"/>
    <x v="127"/>
    <n v="15"/>
    <n v="0.26649699446022412"/>
    <n v="2.7982184418323532"/>
    <n v="1"/>
    <n v="365392.5"/>
    <n v="9703603.4000000004"/>
    <m/>
    <s v="50├ 60"/>
    <s v="TORA"/>
    <m/>
  </r>
  <r>
    <x v="1"/>
    <n v="90"/>
    <n v="3070"/>
    <x v="16"/>
    <x v="16"/>
    <n v="207"/>
    <x v="132"/>
    <n v="16"/>
    <n v="0.34098150782723119"/>
    <n v="3.8189928876649892"/>
    <n v="1"/>
    <n v="365369.9"/>
    <n v="9703616.3000000007"/>
    <m/>
    <s v="60├ 70"/>
    <s v="TORA"/>
    <m/>
  </r>
  <r>
    <x v="1"/>
    <n v="90"/>
    <n v="3071"/>
    <x v="89"/>
    <x v="89"/>
    <n v="243"/>
    <x v="105"/>
    <n v="18"/>
    <n v="0.46989701173166643"/>
    <n v="5.9207023478189971"/>
    <n v="1"/>
    <n v="365380.799999999"/>
    <n v="9703619.9000000004"/>
    <m/>
    <s v="70├ 80"/>
    <s v="TORA"/>
    <m/>
  </r>
  <r>
    <x v="1"/>
    <n v="90"/>
    <n v="3072"/>
    <x v="28"/>
    <x v="28"/>
    <n v="268"/>
    <x v="243"/>
    <n v="22"/>
    <n v="0.57155723163161454"/>
    <n v="8.8019813671268636"/>
    <n v="1"/>
    <n v="365400.9"/>
    <n v="9703630.3000000007"/>
    <m/>
    <s v="80├ 90"/>
    <s v="TORA"/>
    <m/>
  </r>
  <r>
    <x v="1"/>
    <n v="90"/>
    <n v="3073"/>
    <x v="72"/>
    <x v="72"/>
    <n v="213"/>
    <x v="151"/>
    <n v="11"/>
    <n v="0.36103503065681003"/>
    <n v="2.7799697360574371"/>
    <n v="2"/>
    <n v="365413.2"/>
    <n v="9703634.5"/>
    <m/>
    <s v="60├ 70"/>
    <s v="TORA"/>
    <m/>
  </r>
  <r>
    <x v="1"/>
    <n v="90"/>
    <n v="3074"/>
    <x v="1"/>
    <x v="1"/>
    <n v="209"/>
    <x v="140"/>
    <n v="18"/>
    <n v="0.34760235345985407"/>
    <n v="4.3797896535941607"/>
    <n v="1"/>
    <n v="365434.7"/>
    <n v="9703652"/>
    <m/>
    <s v="60├ 70"/>
    <s v="TORA"/>
    <m/>
  </r>
  <r>
    <x v="1"/>
    <n v="90"/>
    <n v="3075"/>
    <x v="26"/>
    <x v="26"/>
    <n v="300"/>
    <x v="9"/>
    <n v="24"/>
    <n v="0.7161972439135289"/>
    <n v="12.032113697747286"/>
    <n v="1"/>
    <n v="365435.7"/>
    <n v="9703660.3000000007"/>
    <m/>
    <s v="90├ 100"/>
    <s v="TORA"/>
    <m/>
  </r>
  <r>
    <x v="1"/>
    <n v="90"/>
    <n v="3076"/>
    <x v="72"/>
    <x v="72"/>
    <n v="169"/>
    <x v="146"/>
    <n v="15"/>
    <n v="0.22728121648238117"/>
    <n v="2.3864527730650025"/>
    <n v="1"/>
    <n v="365439.5"/>
    <n v="9703678.4000000004"/>
    <m/>
    <s v="50├ 60"/>
    <s v="TORA"/>
    <m/>
  </r>
  <r>
    <x v="1"/>
    <n v="90"/>
    <n v="3077"/>
    <x v="19"/>
    <x v="19"/>
    <n v="247"/>
    <x v="74"/>
    <n v="16"/>
    <n v="0.48549419615467204"/>
    <n v="5.4375349969323263"/>
    <n v="1"/>
    <n v="365471.7"/>
    <n v="9703717.3000000007"/>
    <m/>
    <s v="70├ 80"/>
    <s v="TORA"/>
    <m/>
  </r>
  <r>
    <x v="1"/>
    <n v="90"/>
    <n v="3078"/>
    <x v="26"/>
    <x v="26"/>
    <n v="168"/>
    <x v="45"/>
    <n v="17"/>
    <n v="0.22459945569128273"/>
    <n v="2.6727335227262645"/>
    <n v="1"/>
    <n v="365475.299999999"/>
    <n v="9703721.1999999899"/>
    <m/>
    <s v="50├ 60"/>
    <s v="TORA"/>
    <m/>
  </r>
  <r>
    <x v="1"/>
    <n v="90"/>
    <n v="3079"/>
    <x v="5"/>
    <x v="5"/>
    <n v="315"/>
    <x v="133"/>
    <n v="19"/>
    <n v="0.78960746141466576"/>
    <n v="10.501779236815054"/>
    <n v="1"/>
    <n v="365468.9"/>
    <n v="9703724.1999999899"/>
    <m/>
    <s v="100├ 110"/>
    <s v="TORA"/>
    <m/>
  </r>
  <r>
    <x v="1"/>
    <n v="90"/>
    <n v="3080"/>
    <x v="1"/>
    <x v="1"/>
    <n v="157"/>
    <x v="166"/>
    <n v="15"/>
    <n v="0.19615050961360647"/>
    <n v="2.0595803509428676"/>
    <n v="1"/>
    <n v="365468.5"/>
    <n v="9703727.6999999899"/>
    <m/>
    <s v="40├ 50"/>
    <s v="TORETE"/>
    <m/>
  </r>
  <r>
    <x v="1"/>
    <n v="90"/>
    <n v="3081"/>
    <x v="65"/>
    <x v="65"/>
    <n v="230"/>
    <x v="40"/>
    <n v="19"/>
    <n v="0.42096482447806327"/>
    <n v="5.5988321655582407"/>
    <n v="1"/>
    <n v="365468.09999999899"/>
    <n v="9703733.4000000004"/>
    <m/>
    <s v="70├ 80"/>
    <s v="TORA"/>
    <m/>
  </r>
  <r>
    <x v="1"/>
    <n v="90"/>
    <n v="3082"/>
    <x v="23"/>
    <x v="23"/>
    <n v="203"/>
    <x v="56"/>
    <n v="16"/>
    <n v="0.32793080249369577"/>
    <n v="3.6728249879293924"/>
    <n v="1"/>
    <n v="365463.59999999899"/>
    <n v="9703735.5999999903"/>
    <m/>
    <s v="60├ 70"/>
    <s v="TORA"/>
    <m/>
  </r>
  <r>
    <x v="1"/>
    <n v="90"/>
    <n v="3083"/>
    <x v="1"/>
    <x v="1"/>
    <n v="210"/>
    <x v="87"/>
    <n v="18"/>
    <n v="0.35093664951762915"/>
    <n v="4.4218017839221266"/>
    <n v="1"/>
    <n v="365454.09999999899"/>
    <n v="9703745.5"/>
    <m/>
    <s v="60├ 70"/>
    <s v="TORA"/>
    <m/>
  </r>
  <r>
    <x v="1"/>
    <n v="91"/>
    <n v="3084"/>
    <x v="48"/>
    <x v="48"/>
    <n v="200"/>
    <x v="14"/>
    <n v="20"/>
    <n v="0.31830988618379064"/>
    <n v="4.4563384065730682"/>
    <n v="1"/>
    <n v="365522.799999999"/>
    <n v="9703751.8000000007"/>
    <m/>
    <s v="60├ 70"/>
    <s v="TORA"/>
    <m/>
  </r>
  <r>
    <x v="1"/>
    <n v="91"/>
    <n v="3085"/>
    <x v="26"/>
    <x v="26"/>
    <n v="300"/>
    <x v="9"/>
    <n v="24"/>
    <n v="0.7161972439135289"/>
    <n v="12.032113697747286"/>
    <n v="1"/>
    <n v="365519.5"/>
    <n v="9703745.5999999903"/>
    <m/>
    <s v="90├ 100"/>
    <s v="TORA"/>
    <m/>
  </r>
  <r>
    <x v="1"/>
    <n v="91"/>
    <n v="3086"/>
    <x v="5"/>
    <x v="5"/>
    <n v="219"/>
    <x v="238"/>
    <n v="16"/>
    <n v="0.38166151128151965"/>
    <n v="4.2746089263530198"/>
    <n v="1"/>
    <n v="365528.4"/>
    <n v="9703720.9000000004"/>
    <m/>
    <s v="60├ 70"/>
    <s v="TORA"/>
    <m/>
  </r>
  <r>
    <x v="1"/>
    <n v="91"/>
    <n v="3087"/>
    <x v="5"/>
    <x v="5"/>
    <n v="400"/>
    <x v="48"/>
    <n v="18"/>
    <n v="1.2732395447351625"/>
    <n v="16.042818263663047"/>
    <n v="1"/>
    <n v="365499.4"/>
    <n v="9703674.5"/>
    <m/>
    <s v="120├ 130"/>
    <s v="TORA"/>
    <m/>
  </r>
  <r>
    <x v="1"/>
    <n v="91"/>
    <n v="3088"/>
    <x v="1"/>
    <x v="1"/>
    <n v="137"/>
    <x v="26"/>
    <n v="15"/>
    <n v="0.14935895634458918"/>
    <n v="1.5682690416181864"/>
    <n v="1"/>
    <n v="365462.7"/>
    <n v="9703686.1999999899"/>
    <m/>
    <s v="40├ 50"/>
    <s v="TORETE"/>
    <m/>
  </r>
  <r>
    <x v="1"/>
    <n v="91"/>
    <n v="3089"/>
    <x v="72"/>
    <x v="72"/>
    <n v="203"/>
    <x v="56"/>
    <n v="13"/>
    <n v="0.32793080249369577"/>
    <n v="2.9841703026926312"/>
    <n v="2"/>
    <n v="365469.4"/>
    <n v="9703677.5"/>
    <m/>
    <s v="60├ 70"/>
    <s v="TORA"/>
    <m/>
  </r>
  <r>
    <x v="1"/>
    <n v="91"/>
    <n v="3090"/>
    <x v="58"/>
    <x v="58"/>
    <n v="245"/>
    <x v="89"/>
    <n v="15"/>
    <n v="0.47766377295455087"/>
    <n v="5.0154696160227843"/>
    <n v="1"/>
    <n v="365482.7"/>
    <n v="9703638.0999999903"/>
    <m/>
    <s v="70├ 80"/>
    <s v="TORA"/>
    <m/>
  </r>
  <r>
    <x v="1"/>
    <n v="91"/>
    <n v="3091"/>
    <x v="26"/>
    <x v="26"/>
    <n v="227"/>
    <x v="27"/>
    <n v="22"/>
    <n v="0.41005475312911377"/>
    <n v="6.3148431981883517"/>
    <n v="1"/>
    <n v="365489.09999999899"/>
    <n v="9703636.5999999903"/>
    <m/>
    <s v="70├ 80"/>
    <s v="TORA"/>
    <m/>
  </r>
  <r>
    <x v="1"/>
    <n v="91"/>
    <n v="3092"/>
    <x v="88"/>
    <x v="88"/>
    <n v="370"/>
    <x v="43"/>
    <n v="23"/>
    <n v="1.0894155854640235"/>
    <n v="17.539590925970778"/>
    <n v="3"/>
    <n v="365483.5"/>
    <n v="9703628.9000000004"/>
    <m/>
    <s v="110├ 120"/>
    <s v="TORA"/>
    <m/>
  </r>
  <r>
    <x v="1"/>
    <n v="91"/>
    <n v="3093"/>
    <x v="5"/>
    <x v="5"/>
    <n v="182"/>
    <x v="97"/>
    <n v="14"/>
    <n v="0.26359241674879702"/>
    <n v="2.5832056841382105"/>
    <n v="1"/>
    <n v="365479"/>
    <n v="9703619"/>
    <m/>
    <s v="50├ 60"/>
    <s v="TORA"/>
    <m/>
  </r>
  <r>
    <x v="1"/>
    <n v="91"/>
    <n v="3094"/>
    <x v="19"/>
    <x v="19"/>
    <n v="200"/>
    <x v="14"/>
    <n v="14"/>
    <n v="0.31830988618379064"/>
    <n v="3.1194368846011482"/>
    <n v="1"/>
    <n v="365433.59999999899"/>
    <n v="9703630.4000000004"/>
    <m/>
    <s v="60├ 70"/>
    <s v="TORA"/>
    <m/>
  </r>
  <r>
    <x v="1"/>
    <n v="91"/>
    <n v="3095"/>
    <x v="5"/>
    <x v="5"/>
    <n v="210"/>
    <x v="87"/>
    <n v="15"/>
    <n v="0.35093664951762915"/>
    <n v="3.684834819935106"/>
    <n v="1"/>
    <n v="365432.5"/>
    <n v="9703606.5999999903"/>
    <m/>
    <s v="60├ 70"/>
    <s v="TORA"/>
    <m/>
  </r>
  <r>
    <x v="1"/>
    <n v="91"/>
    <n v="3096"/>
    <x v="5"/>
    <x v="5"/>
    <n v="409"/>
    <x v="274"/>
    <n v="18"/>
    <n v="1.3311799017677677"/>
    <n v="16.772866762273875"/>
    <n v="1"/>
    <n v="365448.9"/>
    <n v="9703571.1999999899"/>
    <m/>
    <s v="130├ 140"/>
    <s v="TORA"/>
    <m/>
  </r>
  <r>
    <x v="1"/>
    <n v="91"/>
    <n v="3097"/>
    <x v="5"/>
    <x v="5"/>
    <n v="207"/>
    <x v="132"/>
    <n v="18"/>
    <n v="0.34098150782723119"/>
    <n v="4.296366998623113"/>
    <n v="1"/>
    <n v="365419.09999999899"/>
    <n v="9703585.3000000007"/>
    <m/>
    <s v="60├ 70"/>
    <s v="TORA"/>
    <m/>
  </r>
  <r>
    <x v="1"/>
    <n v="91"/>
    <n v="3098"/>
    <x v="13"/>
    <x v="13"/>
    <n v="170"/>
    <x v="12"/>
    <n v="20"/>
    <n v="0.2299788927677888"/>
    <n v="3.2197044987490426"/>
    <n v="1"/>
    <n v="365411.299999999"/>
    <n v="9703574.5999999903"/>
    <m/>
    <s v="50├ 60"/>
    <s v="TORA"/>
    <m/>
  </r>
  <r>
    <x v="1"/>
    <n v="91"/>
    <n v="3099"/>
    <x v="1"/>
    <x v="1"/>
    <n v="150"/>
    <x v="37"/>
    <n v="15"/>
    <n v="0.17904931097838223"/>
    <n v="1.8800177652730132"/>
    <n v="1"/>
    <n v="365409.4"/>
    <n v="9703571.0999999903"/>
    <m/>
    <s v="40├ 50"/>
    <s v="TORETE"/>
    <m/>
  </r>
  <r>
    <x v="1"/>
    <n v="91"/>
    <n v="3100"/>
    <x v="1"/>
    <x v="1"/>
    <n v="183"/>
    <x v="127"/>
    <n v="16"/>
    <n v="0.26649699446022412"/>
    <n v="2.9847663379545102"/>
    <n v="1"/>
    <n v="365434.299999999"/>
    <n v="9703556"/>
    <m/>
    <s v="50├ 60"/>
    <s v="TORA"/>
    <m/>
  </r>
  <r>
    <x v="1"/>
    <n v="91"/>
    <n v="3101"/>
    <x v="72"/>
    <x v="72"/>
    <n v="210"/>
    <x v="87"/>
    <n v="15"/>
    <n v="0.35093664951762915"/>
    <n v="3.684834819935106"/>
    <n v="1"/>
    <n v="365411.59999999899"/>
    <n v="9703506"/>
    <m/>
    <s v="60├ 70"/>
    <s v="TORA"/>
    <m/>
  </r>
  <r>
    <x v="1"/>
    <n v="91"/>
    <n v="3102"/>
    <x v="1"/>
    <x v="1"/>
    <n v="187"/>
    <x v="63"/>
    <n v="15"/>
    <n v="0.27827446024902436"/>
    <n v="2.9218818326147558"/>
    <n v="1"/>
    <n v="365399.2"/>
    <n v="9703466.6999999899"/>
    <m/>
    <s v="50├ 60"/>
    <s v="TORA"/>
    <m/>
  </r>
  <r>
    <x v="1"/>
    <n v="91"/>
    <n v="3103"/>
    <x v="19"/>
    <x v="19"/>
    <n v="140"/>
    <x v="36"/>
    <n v="13"/>
    <n v="0.15597184423005742"/>
    <n v="1.4193437824935224"/>
    <n v="1"/>
    <n v="365394.59999999899"/>
    <n v="9703457"/>
    <m/>
    <s v="40├ 50"/>
    <s v="TORETE"/>
    <m/>
  </r>
  <r>
    <x v="1"/>
    <n v="91"/>
    <n v="3104"/>
    <x v="82"/>
    <x v="82"/>
    <n v="242"/>
    <x v="154"/>
    <n v="13"/>
    <n v="0.466037504361688"/>
    <n v="4.240941289691361"/>
    <n v="1"/>
    <n v="365354.09999999899"/>
    <n v="9703477.8000000007"/>
    <m/>
    <s v="70├ 80"/>
    <s v="TORA"/>
    <m/>
  </r>
  <r>
    <x v="1"/>
    <n v="91"/>
    <n v="3105"/>
    <x v="66"/>
    <x v="66"/>
    <n v="275"/>
    <x v="180"/>
    <n v="18"/>
    <n v="0.60180462856622929"/>
    <n v="7.5827383199344895"/>
    <n v="1"/>
    <n v="365355.799999999"/>
    <n v="9703463.8000000007"/>
    <m/>
    <s v="80├ 90"/>
    <s v="TORA"/>
    <m/>
  </r>
  <r>
    <x v="1"/>
    <n v="91"/>
    <n v="3106"/>
    <x v="32"/>
    <x v="32"/>
    <n v="225"/>
    <x v="16"/>
    <n v="17"/>
    <n v="0.4028609497013601"/>
    <n v="4.794045301446185"/>
    <n v="1"/>
    <n v="365372.9"/>
    <n v="9703415.5999999903"/>
    <m/>
    <s v="70├ 80"/>
    <s v="TORA"/>
    <m/>
  </r>
  <r>
    <x v="1"/>
    <n v="91"/>
    <n v="3107"/>
    <x v="5"/>
    <x v="5"/>
    <n v="235"/>
    <x v="165"/>
    <n v="12"/>
    <n v="0.43946658661249605"/>
    <n v="3.6915193275449667"/>
    <n v="2"/>
    <n v="365292.2"/>
    <n v="9703261.6999999899"/>
    <m/>
    <s v="70├ 80"/>
    <s v="TORA"/>
    <m/>
  </r>
  <r>
    <x v="1"/>
    <n v="91"/>
    <n v="3108"/>
    <x v="72"/>
    <x v="72"/>
    <n v="311"/>
    <x v="33"/>
    <n v="12"/>
    <n v="0.76968126253956048"/>
    <n v="6.4653226053323074"/>
    <n v="1"/>
    <n v="365282.7"/>
    <n v="9703262.9000000004"/>
    <m/>
    <s v="90├ 100"/>
    <s v="TORA"/>
    <m/>
  </r>
  <r>
    <x v="1"/>
    <n v="91"/>
    <n v="3109"/>
    <x v="65"/>
    <x v="65"/>
    <n v="190"/>
    <x v="41"/>
    <n v="19"/>
    <n v="0.28727467228087106"/>
    <n v="3.8207531413355849"/>
    <n v="2"/>
    <n v="365272.799999999"/>
    <n v="9703267.5999999903"/>
    <m/>
    <s v="60├ 70"/>
    <s v="TORA"/>
    <m/>
  </r>
  <r>
    <x v="1"/>
    <n v="91"/>
    <n v="3110"/>
    <x v="53"/>
    <x v="53"/>
    <n v="190"/>
    <x v="41"/>
    <n v="19"/>
    <n v="0.28727467228087106"/>
    <n v="3.8207531413355849"/>
    <n v="1"/>
    <n v="365254.2"/>
    <n v="9703273.0999999903"/>
    <m/>
    <s v="60├ 70"/>
    <s v="TORA"/>
    <m/>
  </r>
  <r>
    <x v="1"/>
    <n v="91"/>
    <n v="3111"/>
    <x v="72"/>
    <x v="72"/>
    <n v="260"/>
    <x v="159"/>
    <n v="16"/>
    <n v="0.53794370765060628"/>
    <n v="6.0249695256867897"/>
    <n v="2"/>
    <n v="365254.59999999899"/>
    <n v="9703265.1999999899"/>
    <m/>
    <s v="80├ 90"/>
    <s v="TORA"/>
    <m/>
  </r>
  <r>
    <x v="1"/>
    <n v="91"/>
    <n v="3112"/>
    <x v="82"/>
    <x v="82"/>
    <n v="627"/>
    <x v="313"/>
    <n v="20"/>
    <n v="3.1284211811386862"/>
    <n v="43.797896535941604"/>
    <n v="1"/>
    <n v="365264.5"/>
    <n v="9703260.5"/>
    <m/>
    <s v="190├┤200"/>
    <s v="TORA"/>
    <m/>
  </r>
  <r>
    <x v="1"/>
    <n v="91"/>
    <n v="3113"/>
    <x v="28"/>
    <x v="28"/>
    <n v="167"/>
    <x v="102"/>
    <n v="11"/>
    <n v="0.2219336103944935"/>
    <n v="1.7088888000375999"/>
    <n v="1"/>
    <n v="365284.799999999"/>
    <n v="9703247.5999999903"/>
    <m/>
    <s v="50├ 60"/>
    <s v="TORA"/>
    <m/>
  </r>
  <r>
    <x v="1"/>
    <n v="91"/>
    <n v="3114"/>
    <x v="72"/>
    <x v="72"/>
    <n v="312"/>
    <x v="76"/>
    <n v="18"/>
    <n v="0.77463893901687286"/>
    <n v="9.7604506316125974"/>
    <n v="1"/>
    <n v="365234.9"/>
    <n v="9703246.8000000007"/>
    <m/>
    <s v="90├ 100"/>
    <s v="TORA"/>
    <m/>
  </r>
  <r>
    <x v="1"/>
    <n v="91"/>
    <n v="3115"/>
    <x v="1"/>
    <x v="1"/>
    <n v="208"/>
    <x v="113"/>
    <n v="18"/>
    <n v="0.34428397289638796"/>
    <n v="4.337978058494488"/>
    <n v="1"/>
    <n v="365237.5"/>
    <n v="9703236.6999999899"/>
    <m/>
    <s v="60├ 70"/>
    <s v="TORA"/>
    <m/>
  </r>
  <r>
    <x v="1"/>
    <n v="91"/>
    <n v="3116"/>
    <x v="14"/>
    <x v="14"/>
    <n v="627"/>
    <x v="313"/>
    <n v="22"/>
    <n v="3.1284211811386862"/>
    <n v="48.177686189535763"/>
    <n v="2"/>
    <n v="365216.299999999"/>
    <n v="9703200.3000000007"/>
    <m/>
    <s v="190├┤200"/>
    <s v="TORA"/>
    <m/>
  </r>
  <r>
    <x v="1"/>
    <n v="91"/>
    <n v="3117"/>
    <x v="10"/>
    <x v="10"/>
    <n v="170"/>
    <x v="12"/>
    <n v="18"/>
    <n v="0.2299788927677888"/>
    <n v="2.8977340488741388"/>
    <n v="1"/>
    <n v="365195.9"/>
    <n v="9703152.5"/>
    <m/>
    <s v="50├ 60"/>
    <s v="TORA"/>
    <m/>
  </r>
  <r>
    <x v="1"/>
    <n v="91"/>
    <n v="3118"/>
    <x v="72"/>
    <x v="72"/>
    <n v="163"/>
    <x v="237"/>
    <n v="13"/>
    <n v="0.21142938415042836"/>
    <n v="1.9240073957688979"/>
    <n v="1"/>
    <n v="365209.9"/>
    <n v="9703144.8000000007"/>
    <m/>
    <s v="50├ 60"/>
    <s v="TORA"/>
    <m/>
  </r>
  <r>
    <x v="1"/>
    <n v="91"/>
    <n v="3119"/>
    <x v="5"/>
    <x v="5"/>
    <n v="242"/>
    <x v="154"/>
    <n v="17"/>
    <n v="0.466037504361688"/>
    <n v="5.5458463019040876"/>
    <n v="1"/>
    <n v="365423.5"/>
    <n v="9703524.5999999903"/>
    <m/>
    <s v="70├ 80"/>
    <s v="TORA"/>
    <m/>
  </r>
  <r>
    <x v="1"/>
    <n v="91"/>
    <n v="3120"/>
    <x v="5"/>
    <x v="5"/>
    <n v="200"/>
    <x v="14"/>
    <n v="13"/>
    <n v="0.31830988618379064"/>
    <n v="2.896619964272495"/>
    <n v="1"/>
    <n v="365203.799999999"/>
    <n v="9703128.9000000004"/>
    <m/>
    <s v="60├ 70"/>
    <s v="TORA"/>
    <m/>
  </r>
  <r>
    <x v="1"/>
    <n v="91"/>
    <n v="3121"/>
    <x v="64"/>
    <x v="64"/>
    <n v="260"/>
    <x v="159"/>
    <n v="20"/>
    <n v="0.53794370765060628"/>
    <n v="7.5312119071084878"/>
    <n v="1"/>
    <n v="365179.7"/>
    <n v="9703121.5"/>
    <m/>
    <s v="80├ 90"/>
    <s v="TORA"/>
    <m/>
  </r>
  <r>
    <x v="1"/>
    <n v="91"/>
    <n v="3122"/>
    <x v="72"/>
    <x v="72"/>
    <n v="335"/>
    <x v="209"/>
    <n v="15"/>
    <n v="0.89305817442439761"/>
    <n v="9.3771108314561733"/>
    <n v="1"/>
    <n v="365170.7"/>
    <n v="9703125.8000000007"/>
    <m/>
    <s v="100├ 110"/>
    <s v="TORA"/>
    <m/>
  </r>
  <r>
    <x v="1"/>
    <n v="91"/>
    <n v="3123"/>
    <x v="5"/>
    <x v="5"/>
    <n v="164"/>
    <x v="251"/>
    <n v="14"/>
    <n v="0.21403156746998089"/>
    <n v="2.0975093612058129"/>
    <n v="2"/>
    <n v="365174.59999999899"/>
    <n v="9703111.6999999899"/>
    <m/>
    <s v="50├ 60"/>
    <s v="TORA"/>
    <m/>
  </r>
  <r>
    <x v="1"/>
    <n v="91"/>
    <n v="3124"/>
    <x v="1"/>
    <x v="1"/>
    <n v="203"/>
    <x v="56"/>
    <n v="17"/>
    <n v="0.32793080249369577"/>
    <n v="3.9023765496749796"/>
    <n v="1"/>
    <n v="365175.5"/>
    <n v="9703111.3000000007"/>
    <m/>
    <s v="60├ 70"/>
    <s v="TORA"/>
    <m/>
  </r>
  <r>
    <x v="1"/>
    <n v="91"/>
    <n v="3125"/>
    <x v="72"/>
    <x v="72"/>
    <n v="438"/>
    <x v="269"/>
    <n v="17"/>
    <n v="1.5266460451260786"/>
    <n v="18.167087937000336"/>
    <n v="2"/>
    <n v="365189.9"/>
    <n v="9703091.3000000007"/>
    <m/>
    <s v="130├ 140"/>
    <s v="TORA"/>
    <m/>
  </r>
  <r>
    <x v="1"/>
    <n v="91"/>
    <n v="3126"/>
    <x v="6"/>
    <x v="6"/>
    <n v="202"/>
    <x v="28"/>
    <n v="16"/>
    <n v="0.3247079148960848"/>
    <n v="3.6367286468361497"/>
    <n v="1"/>
    <n v="365154.799999999"/>
    <n v="9703078"/>
    <m/>
    <s v="60├ 70"/>
    <s v="TORA"/>
    <m/>
  </r>
  <r>
    <x v="1"/>
    <n v="91"/>
    <n v="3127"/>
    <x v="41"/>
    <x v="41"/>
    <n v="200"/>
    <x v="14"/>
    <n v="16"/>
    <n v="0.31830988618379064"/>
    <n v="3.565070725258455"/>
    <n v="1"/>
    <n v="365155.2"/>
    <n v="9703074.5"/>
    <m/>
    <s v="60├ 70"/>
    <s v="TORA"/>
    <m/>
  </r>
  <r>
    <x v="1"/>
    <n v="91"/>
    <n v="3128"/>
    <x v="5"/>
    <x v="5"/>
    <n v="273"/>
    <x v="62"/>
    <n v="16"/>
    <n v="0.59308293768479348"/>
    <n v="6.6425289020696869"/>
    <n v="1"/>
    <n v="365175.9"/>
    <n v="9703053.6999999899"/>
    <m/>
    <s v="80├ 90"/>
    <s v="TORA"/>
    <m/>
  </r>
  <r>
    <x v="1"/>
    <n v="91"/>
    <n v="3129"/>
    <x v="88"/>
    <x v="88"/>
    <n v="170"/>
    <x v="12"/>
    <n v="13"/>
    <n v="0.2299788927677888"/>
    <n v="2.0928079241868782"/>
    <n v="1"/>
    <n v="365166.799999999"/>
    <n v="9703046.9000000004"/>
    <m/>
    <s v="50├ 60"/>
    <s v="TORA"/>
    <m/>
  </r>
  <r>
    <x v="1"/>
    <n v="91"/>
    <n v="3130"/>
    <x v="74"/>
    <x v="74"/>
    <n v="175"/>
    <x v="13"/>
    <n v="17"/>
    <n v="0.24370600660946476"/>
    <n v="2.9001014786526307"/>
    <n v="1"/>
    <n v="365166.299999999"/>
    <n v="9703046"/>
    <m/>
    <s v="50├ 60"/>
    <s v="TORA"/>
    <m/>
  </r>
  <r>
    <x v="1"/>
    <n v="91"/>
    <n v="3131"/>
    <x v="72"/>
    <x v="72"/>
    <n v="204"/>
    <x v="138"/>
    <n v="17"/>
    <n v="0.33116960558561581"/>
    <n v="3.9409183064688276"/>
    <n v="1"/>
    <n v="365172.7"/>
    <n v="9703043"/>
    <m/>
    <s v="60├ 70"/>
    <s v="TORA"/>
    <m/>
  </r>
  <r>
    <x v="1"/>
    <n v="91"/>
    <n v="3132"/>
    <x v="26"/>
    <x v="26"/>
    <n v="250"/>
    <x v="46"/>
    <n v="22"/>
    <n v="0.49735919716217297"/>
    <n v="7.6593316362974635"/>
    <n v="1"/>
    <n v="365148.59999999899"/>
    <n v="9703044.5"/>
    <m/>
    <s v="70├ 80"/>
    <s v="TORA"/>
    <m/>
  </r>
  <r>
    <x v="1"/>
    <n v="91"/>
    <n v="3133"/>
    <x v="72"/>
    <x v="72"/>
    <n v="315"/>
    <x v="133"/>
    <n v="14"/>
    <n v="0.78960746141466576"/>
    <n v="7.7381531218637241"/>
    <n v="2"/>
    <n v="365159.299999999"/>
    <n v="9703017.3000000007"/>
    <m/>
    <s v="100├ 110"/>
    <s v="TORA"/>
    <m/>
  </r>
  <r>
    <x v="1"/>
    <n v="91"/>
    <n v="3134"/>
    <x v="24"/>
    <x v="24"/>
    <n v="208"/>
    <x v="113"/>
    <n v="19"/>
    <n v="0.34428397289638796"/>
    <n v="4.5789768395219594"/>
    <n v="1"/>
    <n v="365139"/>
    <n v="9703019"/>
    <m/>
    <s v="60├ 70"/>
    <s v="TORA"/>
    <m/>
  </r>
  <r>
    <x v="1"/>
    <n v="91"/>
    <n v="3135"/>
    <x v="26"/>
    <x v="26"/>
    <n v="170"/>
    <x v="12"/>
    <n v="18"/>
    <n v="0.2299788927677888"/>
    <n v="2.8977340488741388"/>
    <n v="1"/>
    <n v="365129.4"/>
    <n v="9703015.8000000007"/>
    <m/>
    <s v="50├ 60"/>
    <s v="TORA"/>
    <m/>
  </r>
  <r>
    <x v="1"/>
    <n v="91"/>
    <n v="3136"/>
    <x v="14"/>
    <x v="14"/>
    <n v="130"/>
    <x v="0"/>
    <n v="13"/>
    <n v="0.13448592691265157"/>
    <n v="1.2238219349051291"/>
    <n v="1"/>
    <n v="365127.09999999899"/>
    <n v="9703011.3000000007"/>
    <m/>
    <s v="40├ 50"/>
    <s v="TORETE"/>
    <m/>
  </r>
  <r>
    <x v="1"/>
    <n v="91"/>
    <n v="3137"/>
    <x v="19"/>
    <x v="19"/>
    <n v="204"/>
    <x v="138"/>
    <n v="15"/>
    <n v="0.33116960558561581"/>
    <n v="3.4772808586489661"/>
    <n v="2"/>
    <n v="365127.4"/>
    <n v="9702996.8000000007"/>
    <m/>
    <s v="60├ 70"/>
    <s v="TORA"/>
    <m/>
  </r>
  <r>
    <x v="1"/>
    <n v="91"/>
    <n v="3138"/>
    <x v="10"/>
    <x v="10"/>
    <n v="217"/>
    <x v="211"/>
    <n v="22"/>
    <n v="0.37472235576271301"/>
    <n v="5.7707242787457798"/>
    <n v="1"/>
    <n v="365147.299999999"/>
    <n v="9702987.4000000004"/>
    <m/>
    <s v="60├ 70"/>
    <s v="TORA"/>
    <m/>
  </r>
  <r>
    <x v="1"/>
    <n v="92"/>
    <n v="3139"/>
    <x v="5"/>
    <x v="5"/>
    <n v="320"/>
    <x v="57"/>
    <n v="17"/>
    <n v="0.81487330863050433"/>
    <n v="9.6969923727030007"/>
    <n v="1"/>
    <n v="365159.799999999"/>
    <n v="9702972.9000000004"/>
    <m/>
    <s v="100├ 110"/>
    <s v="TORA"/>
    <m/>
  </r>
  <r>
    <x v="1"/>
    <n v="92"/>
    <n v="3140"/>
    <x v="47"/>
    <x v="47"/>
    <n v="232"/>
    <x v="69"/>
    <n v="18"/>
    <n v="0.42831778284890881"/>
    <n v="5.3968040638962504"/>
    <n v="1"/>
    <n v="365186"/>
    <n v="9702960.5"/>
    <m/>
    <s v="70├ 80"/>
    <s v="TORA"/>
    <m/>
  </r>
  <r>
    <x v="1"/>
    <n v="92"/>
    <n v="3141"/>
    <x v="82"/>
    <x v="82"/>
    <n v="425"/>
    <x v="187"/>
    <n v="17"/>
    <n v="1.4373680797986799"/>
    <n v="17.104680149604288"/>
    <n v="2"/>
    <n v="365194.2"/>
    <n v="9702969.9000000004"/>
    <m/>
    <s v="130├ 140"/>
    <s v="TORA"/>
    <m/>
  </r>
  <r>
    <x v="1"/>
    <n v="92"/>
    <n v="3142"/>
    <x v="15"/>
    <x v="15"/>
    <n v="212"/>
    <x v="49"/>
    <n v="18"/>
    <n v="0.35765298811610713"/>
    <n v="4.5064276502629497"/>
    <n v="1"/>
    <n v="365195.2"/>
    <n v="9702978.1999999899"/>
    <m/>
    <s v="60├ 70"/>
    <s v="TORA"/>
    <m/>
  </r>
  <r>
    <x v="1"/>
    <n v="92"/>
    <n v="3143"/>
    <x v="84"/>
    <x v="84"/>
    <n v="338"/>
    <x v="131"/>
    <n v="20"/>
    <n v="0.90912486592952468"/>
    <n v="12.727748123013344"/>
    <n v="1"/>
    <n v="365202.299999999"/>
    <n v="9703011.4000000004"/>
    <m/>
    <s v="100├ 110"/>
    <s v="TORA"/>
    <m/>
  </r>
  <r>
    <x v="1"/>
    <n v="92"/>
    <n v="3144"/>
    <x v="14"/>
    <x v="14"/>
    <n v="400"/>
    <x v="48"/>
    <n v="24"/>
    <n v="1.2732395447351625"/>
    <n v="21.390424351550731"/>
    <n v="1"/>
    <n v="365227.59999999899"/>
    <n v="9703034.6999999899"/>
    <m/>
    <s v="120├ 130"/>
    <s v="TORA"/>
    <m/>
  </r>
  <r>
    <x v="1"/>
    <n v="92"/>
    <n v="3145"/>
    <x v="5"/>
    <x v="5"/>
    <n v="317"/>
    <x v="299"/>
    <n v="16"/>
    <n v="0.79966605381807354"/>
    <n v="8.956259802762423"/>
    <n v="1"/>
    <n v="365225.9"/>
    <n v="9703052.1999999899"/>
    <m/>
    <s v="100├ 110"/>
    <s v="TORA"/>
    <m/>
  </r>
  <r>
    <x v="1"/>
    <n v="92"/>
    <n v="3146"/>
    <x v="23"/>
    <x v="23"/>
    <n v="200"/>
    <x v="14"/>
    <n v="14"/>
    <n v="0.31830988618379064"/>
    <n v="3.1194368846011482"/>
    <n v="2"/>
    <n v="365214.59999999899"/>
    <n v="9703063"/>
    <m/>
    <s v="60├ 70"/>
    <s v="TORA"/>
    <m/>
  </r>
  <r>
    <x v="1"/>
    <n v="92"/>
    <n v="3147"/>
    <x v="72"/>
    <x v="72"/>
    <n v="154"/>
    <x v="111"/>
    <n v="11"/>
    <n v="0.18872593151836947"/>
    <n v="1.4531896726914448"/>
    <n v="1"/>
    <n v="365250.799999999"/>
    <n v="9703080.1999999899"/>
    <m/>
    <s v="40├ 50"/>
    <s v="TORETE"/>
    <m/>
  </r>
  <r>
    <x v="1"/>
    <n v="92"/>
    <n v="3148"/>
    <x v="39"/>
    <x v="39"/>
    <n v="400"/>
    <x v="48"/>
    <n v="22"/>
    <n v="1.2732395447351625"/>
    <n v="19.607888988921502"/>
    <n v="1"/>
    <n v="365268.4"/>
    <n v="9703114"/>
    <m/>
    <s v="120├ 130"/>
    <s v="TORA"/>
    <m/>
  </r>
  <r>
    <x v="1"/>
    <n v="92"/>
    <n v="3149"/>
    <x v="82"/>
    <x v="82"/>
    <n v="215"/>
    <x v="18"/>
    <n v="17"/>
    <n v="0.36784686222114316"/>
    <n v="4.3773776604316037"/>
    <n v="1"/>
    <n v="365242"/>
    <n v="9703132.9000000004"/>
    <m/>
    <s v="60├ 70"/>
    <s v="TORA"/>
    <m/>
  </r>
  <r>
    <x v="1"/>
    <n v="92"/>
    <n v="3150"/>
    <x v="24"/>
    <x v="24"/>
    <n v="135"/>
    <x v="25"/>
    <n v="15"/>
    <n v="0.14502994189248961"/>
    <n v="1.5228143898711408"/>
    <n v="1"/>
    <n v="365246.59999999899"/>
    <n v="9703141.8000000007"/>
    <m/>
    <s v="40├ 50"/>
    <s v="TORETE"/>
    <m/>
  </r>
  <r>
    <x v="1"/>
    <n v="92"/>
    <n v="3151"/>
    <x v="19"/>
    <x v="19"/>
    <n v="213"/>
    <x v="151"/>
    <n v="13"/>
    <n v="0.36103503065681003"/>
    <n v="3.2854187789769709"/>
    <n v="1"/>
    <n v="365278.299999999"/>
    <n v="9703126.9000000004"/>
    <m/>
    <s v="60├ 70"/>
    <s v="TORA"/>
    <m/>
  </r>
  <r>
    <x v="1"/>
    <n v="92"/>
    <n v="3152"/>
    <x v="34"/>
    <x v="34"/>
    <n v="400"/>
    <x v="48"/>
    <n v="13"/>
    <n v="1.2732395447351625"/>
    <n v="11.58647985708998"/>
    <n v="1"/>
    <n v="365277.5"/>
    <n v="9703136.0999999903"/>
    <m/>
    <s v="120├ 130"/>
    <s v="TORA"/>
    <m/>
  </r>
  <r>
    <x v="1"/>
    <n v="92"/>
    <n v="3153"/>
    <x v="26"/>
    <x v="26"/>
    <n v="205"/>
    <x v="162"/>
    <n v="20"/>
    <n v="0.33442432417184514"/>
    <n v="4.6819405384058319"/>
    <n v="1"/>
    <n v="365283.9"/>
    <n v="9703146.3000000007"/>
    <m/>
    <s v="60├ 70"/>
    <s v="TORA"/>
    <m/>
  </r>
  <r>
    <x v="1"/>
    <n v="92"/>
    <n v="3154"/>
    <x v="19"/>
    <x v="19"/>
    <n v="300"/>
    <x v="9"/>
    <n v="16"/>
    <n v="0.7161972439135289"/>
    <n v="8.0214091318315237"/>
    <n v="1"/>
    <n v="365296.9"/>
    <n v="9703173.4000000004"/>
    <m/>
    <s v="90├ 100"/>
    <s v="TORA"/>
    <m/>
  </r>
  <r>
    <x v="1"/>
    <n v="92"/>
    <n v="3155"/>
    <x v="72"/>
    <x v="72"/>
    <n v="337"/>
    <x v="252"/>
    <n v="17"/>
    <n v="0.90375338660017313"/>
    <n v="10.75466530054206"/>
    <n v="1"/>
    <n v="365303.9"/>
    <n v="9703197.6999999899"/>
    <m/>
    <s v="100├ 110"/>
    <s v="TORA"/>
    <m/>
  </r>
  <r>
    <x v="1"/>
    <n v="92"/>
    <n v="3156"/>
    <x v="15"/>
    <x v="15"/>
    <n v="320"/>
    <x v="57"/>
    <n v="22"/>
    <n v="0.81487330863050433"/>
    <n v="12.549048952909766"/>
    <n v="1"/>
    <n v="365308.4"/>
    <n v="9703243.0999999903"/>
    <m/>
    <s v="100├ 110"/>
    <s v="TORA"/>
    <m/>
  </r>
  <r>
    <x v="1"/>
    <n v="92"/>
    <n v="3157"/>
    <x v="46"/>
    <x v="46"/>
    <n v="185"/>
    <x v="174"/>
    <n v="16"/>
    <n v="0.27235389636600588"/>
    <n v="3.0503636392992655"/>
    <n v="1"/>
    <n v="365331.5"/>
    <n v="9703287.4000000004"/>
    <m/>
    <s v="50├ 60"/>
    <s v="TORA"/>
    <m/>
  </r>
  <r>
    <x v="1"/>
    <n v="92"/>
    <n v="3158"/>
    <x v="42"/>
    <x v="42"/>
    <n v="247"/>
    <x v="74"/>
    <n v="17"/>
    <n v="0.48549419615467204"/>
    <n v="5.7773809342405968"/>
    <n v="1"/>
    <n v="365334.2"/>
    <n v="9703288.3000000007"/>
    <m/>
    <s v="70├ 80"/>
    <s v="TORA"/>
    <m/>
  </r>
  <r>
    <x v="1"/>
    <n v="92"/>
    <n v="3159"/>
    <x v="11"/>
    <x v="11"/>
    <n v="227"/>
    <x v="27"/>
    <n v="14"/>
    <n v="0.41005475312911377"/>
    <n v="4.0185365806653142"/>
    <n v="2"/>
    <n v="365348.7"/>
    <n v="9703281.5"/>
    <m/>
    <s v="70├ 80"/>
    <s v="TORA"/>
    <m/>
  </r>
  <r>
    <x v="1"/>
    <n v="92"/>
    <n v="3160"/>
    <x v="26"/>
    <x v="26"/>
    <n v="293"/>
    <x v="266"/>
    <n v="24"/>
    <n v="0.68316463547480621"/>
    <n v="11.477165875976743"/>
    <n v="1"/>
    <n v="365353.5"/>
    <n v="9703312.4000000004"/>
    <m/>
    <s v="90├ 100"/>
    <s v="TORA"/>
    <m/>
  </r>
  <r>
    <x v="1"/>
    <n v="92"/>
    <n v="3161"/>
    <x v="84"/>
    <x v="84"/>
    <n v="242"/>
    <x v="154"/>
    <n v="20"/>
    <n v="0.466037504361688"/>
    <n v="6.5245250610636321"/>
    <n v="1"/>
    <n v="365349"/>
    <n v="9703314.5"/>
    <m/>
    <s v="70├ 80"/>
    <s v="TORA"/>
    <m/>
  </r>
  <r>
    <x v="1"/>
    <n v="92"/>
    <n v="3162"/>
    <x v="28"/>
    <x v="28"/>
    <n v="400"/>
    <x v="48"/>
    <n v="22"/>
    <n v="1.2732395447351625"/>
    <n v="19.607888988921502"/>
    <n v="1"/>
    <n v="365360.799999999"/>
    <n v="9703317.6999999899"/>
    <m/>
    <s v="120├ 130"/>
    <s v="TORA"/>
    <m/>
  </r>
  <r>
    <x v="1"/>
    <n v="92"/>
    <n v="3163"/>
    <x v="84"/>
    <x v="84"/>
    <n v="230"/>
    <x v="40"/>
    <n v="18"/>
    <n v="0.42096482447806327"/>
    <n v="5.3041567884235965"/>
    <n v="1"/>
    <n v="365384.299999999"/>
    <n v="9703330"/>
    <m/>
    <s v="70├ 80"/>
    <s v="TORA"/>
    <m/>
  </r>
  <r>
    <x v="1"/>
    <n v="92"/>
    <n v="3164"/>
    <x v="5"/>
    <x v="5"/>
    <n v="273"/>
    <x v="62"/>
    <n v="14"/>
    <n v="0.59308293768479348"/>
    <n v="5.8122127893109754"/>
    <n v="2"/>
    <n v="365389.09999999899"/>
    <n v="9703375.1999999899"/>
    <m/>
    <s v="80├ 90"/>
    <s v="TORA"/>
    <m/>
  </r>
  <r>
    <x v="1"/>
    <n v="92"/>
    <n v="3165"/>
    <x v="72"/>
    <x v="72"/>
    <n v="315"/>
    <x v="133"/>
    <n v="14"/>
    <n v="0.78960746141466576"/>
    <n v="7.7381531218637241"/>
    <n v="1"/>
    <n v="365456.299999999"/>
    <n v="9703531.1999999899"/>
    <m/>
    <s v="100├ 110"/>
    <s v="TORA"/>
    <m/>
  </r>
  <r>
    <x v="1"/>
    <n v="92"/>
    <n v="3166"/>
    <x v="39"/>
    <x v="39"/>
    <n v="468"/>
    <x v="172"/>
    <n v="23"/>
    <n v="1.7429376127879646"/>
    <n v="28.061295565886226"/>
    <n v="1"/>
    <n v="365486.799999999"/>
    <n v="9703528.5999999903"/>
    <m/>
    <s v="140├ 150"/>
    <s v="TORA"/>
    <m/>
  </r>
  <r>
    <x v="1"/>
    <n v="92"/>
    <n v="3167"/>
    <x v="63"/>
    <x v="63"/>
    <n v="170"/>
    <x v="12"/>
    <n v="14"/>
    <n v="0.2299788927677888"/>
    <n v="2.2537931491243302"/>
    <n v="2"/>
    <n v="365493.799999999"/>
    <n v="9703566.5999999903"/>
    <m/>
    <s v="50├ 60"/>
    <s v="TORA"/>
    <m/>
  </r>
  <r>
    <x v="1"/>
    <n v="92"/>
    <n v="3168"/>
    <x v="19"/>
    <x v="19"/>
    <n v="173"/>
    <x v="100"/>
    <n v="13"/>
    <n v="0.23816741458986682"/>
    <n v="2.1673234727677877"/>
    <n v="1"/>
    <n v="365504.799999999"/>
    <n v="9703572.4000000004"/>
    <m/>
    <s v="50├ 60"/>
    <s v="TORA"/>
    <m/>
  </r>
  <r>
    <x v="1"/>
    <n v="92"/>
    <n v="3169"/>
    <x v="58"/>
    <x v="58"/>
    <n v="187"/>
    <x v="63"/>
    <n v="18"/>
    <n v="0.27827446024902436"/>
    <n v="3.5062581991377066"/>
    <n v="1"/>
    <n v="365489.09999999899"/>
    <n v="9703594.1999999899"/>
    <m/>
    <s v="50├ 60"/>
    <s v="TORA"/>
    <m/>
  </r>
  <r>
    <x v="1"/>
    <n v="92"/>
    <n v="3170"/>
    <x v="1"/>
    <x v="1"/>
    <n v="170"/>
    <x v="12"/>
    <n v="16"/>
    <n v="0.2299788927677888"/>
    <n v="2.5757635989992345"/>
    <n v="1"/>
    <n v="365509.5"/>
    <n v="9703592.3000000007"/>
    <m/>
    <s v="50├ 60"/>
    <s v="TORA"/>
    <m/>
  </r>
  <r>
    <x v="1"/>
    <n v="92"/>
    <n v="3171"/>
    <x v="5"/>
    <x v="5"/>
    <n v="311"/>
    <x v="33"/>
    <n v="18"/>
    <n v="0.76968126253956048"/>
    <n v="9.6979839079984611"/>
    <n v="1"/>
    <n v="365531.09999999899"/>
    <n v="9703623"/>
    <m/>
    <s v="90├ 100"/>
    <s v="TORA"/>
    <m/>
  </r>
  <r>
    <x v="1"/>
    <n v="92"/>
    <n v="3172"/>
    <x v="1"/>
    <x v="1"/>
    <n v="170"/>
    <x v="12"/>
    <n v="15"/>
    <n v="0.2299788927677888"/>
    <n v="2.4147783740617825"/>
    <n v="1"/>
    <n v="365528"/>
    <n v="9703627.8000000007"/>
    <m/>
    <s v="50├ 60"/>
    <s v="TORA"/>
    <m/>
  </r>
  <r>
    <x v="1"/>
    <n v="92"/>
    <n v="3173"/>
    <x v="82"/>
    <x v="82"/>
    <n v="287"/>
    <x v="78"/>
    <n v="15"/>
    <n v="0.65547167537681639"/>
    <n v="6.8824525914565715"/>
    <n v="1"/>
    <n v="365512.59999999899"/>
    <n v="9703635"/>
    <m/>
    <s v="90├ 100"/>
    <s v="TORA"/>
    <m/>
  </r>
  <r>
    <x v="1"/>
    <n v="92"/>
    <n v="3174"/>
    <x v="26"/>
    <x v="26"/>
    <n v="200"/>
    <x v="14"/>
    <n v="22"/>
    <n v="0.31830988618379064"/>
    <n v="4.9019722472303755"/>
    <n v="1"/>
    <n v="365533.799999999"/>
    <n v="9703669.1999999899"/>
    <m/>
    <s v="60├ 70"/>
    <s v="TORA"/>
    <m/>
  </r>
  <r>
    <x v="1"/>
    <n v="92"/>
    <n v="3175"/>
    <x v="58"/>
    <x v="58"/>
    <n v="201"/>
    <x v="203"/>
    <n v="14"/>
    <n v="0.32150094279278324"/>
    <n v="3.1507092393692755"/>
    <n v="1"/>
    <n v="365532"/>
    <n v="9703672.3000000007"/>
    <m/>
    <s v="60├ 70"/>
    <s v="TORA"/>
    <m/>
  </r>
  <r>
    <x v="1"/>
    <n v="92"/>
    <n v="3176"/>
    <x v="41"/>
    <x v="41"/>
    <n v="207"/>
    <x v="132"/>
    <n v="16"/>
    <n v="0.34098150782723119"/>
    <n v="3.8189928876649892"/>
    <n v="1"/>
    <n v="365538.9"/>
    <n v="9703674.5999999903"/>
    <m/>
    <s v="60├ 70"/>
    <s v="TORA"/>
    <m/>
  </r>
  <r>
    <x v="1"/>
    <n v="92"/>
    <n v="3177"/>
    <x v="72"/>
    <x v="72"/>
    <n v="168"/>
    <x v="45"/>
    <n v="13"/>
    <n v="0.22459945569128273"/>
    <n v="2.0438550467906724"/>
    <n v="1"/>
    <n v="365546.59999999899"/>
    <n v="9703674.3000000007"/>
    <m/>
    <s v="50├ 60"/>
    <s v="TORA"/>
    <m/>
  </r>
  <r>
    <x v="1"/>
    <n v="92"/>
    <n v="3178"/>
    <x v="26"/>
    <x v="26"/>
    <n v="293"/>
    <x v="266"/>
    <n v="23"/>
    <n v="0.68316463547480621"/>
    <n v="10.998950631144378"/>
    <n v="1"/>
    <n v="365579.59999999899"/>
    <n v="9703716.0999999903"/>
    <m/>
    <s v="90├ 100"/>
    <s v="TORA"/>
    <m/>
  </r>
  <r>
    <x v="1"/>
    <n v="92"/>
    <n v="3179"/>
    <x v="35"/>
    <x v="35"/>
    <n v="415"/>
    <x v="123"/>
    <n v="15"/>
    <n v="1.3705230037000837"/>
    <n v="14.390491538850879"/>
    <n v="1"/>
    <n v="365561.09999999899"/>
    <n v="9703728.1999999899"/>
    <m/>
    <s v="130├ 140"/>
    <s v="TORA"/>
    <m/>
  </r>
  <r>
    <x v="1"/>
    <n v="92"/>
    <n v="3180"/>
    <x v="47"/>
    <x v="47"/>
    <n v="194"/>
    <x v="61"/>
    <n v="18"/>
    <n v="0.29949777191032861"/>
    <n v="3.7736719260701403"/>
    <n v="2"/>
    <n v="365561.59999999899"/>
    <n v="9703733.5"/>
    <m/>
    <s v="60├ 70"/>
    <s v="TORA"/>
    <m/>
  </r>
  <r>
    <x v="1"/>
    <n v="92"/>
    <n v="3181"/>
    <x v="5"/>
    <x v="5"/>
    <n v="390"/>
    <x v="130"/>
    <n v="17"/>
    <n v="1.2103733422138641"/>
    <n v="14.403442772344981"/>
    <n v="1"/>
    <n v="365571.7"/>
    <n v="9703737.5999999903"/>
    <m/>
    <s v="120├ 130"/>
    <s v="TORA"/>
    <m/>
  </r>
  <r>
    <x v="1"/>
    <n v="92"/>
    <n v="3182"/>
    <x v="91"/>
    <x v="91"/>
    <n v="253"/>
    <x v="80"/>
    <n v="22"/>
    <n v="0.50936743761845638"/>
    <n v="7.844258539324227"/>
    <n v="1"/>
    <n v="365574.40000000002"/>
    <n v="9703738.5"/>
    <m/>
    <s v="80├ 90"/>
    <s v="TORA"/>
    <m/>
  </r>
  <r>
    <x v="1"/>
    <n v="92"/>
    <n v="3183"/>
    <x v="5"/>
    <x v="5"/>
    <n v="286"/>
    <x v="30"/>
    <n v="16"/>
    <n v="0.65091188625723362"/>
    <n v="7.2902131260810163"/>
    <n v="1"/>
    <n v="365584.299999999"/>
    <n v="9703733.8000000007"/>
    <m/>
    <s v="90├ 100"/>
    <s v="TORA"/>
    <m/>
  </r>
  <r>
    <x v="1"/>
    <n v="92"/>
    <n v="3184"/>
    <x v="53"/>
    <x v="53"/>
    <n v="342"/>
    <x v="51"/>
    <n v="20"/>
    <n v="0.93076993819002241"/>
    <n v="13.030779134660314"/>
    <n v="1"/>
    <n v="365583.9"/>
    <n v="9703739.5"/>
    <m/>
    <s v="100├ 110"/>
    <s v="TORA"/>
    <m/>
  </r>
  <r>
    <x v="1"/>
    <n v="92"/>
    <n v="3185"/>
    <x v="5"/>
    <x v="5"/>
    <n v="200"/>
    <x v="14"/>
    <n v="16"/>
    <n v="0.31830988618379064"/>
    <n v="3.565070725258455"/>
    <n v="1"/>
    <n v="365581.7"/>
    <n v="9703746.0999999903"/>
    <m/>
    <s v="60├ 70"/>
    <s v="TORA"/>
    <m/>
  </r>
  <r>
    <x v="1"/>
    <n v="92"/>
    <n v="3186"/>
    <x v="5"/>
    <x v="5"/>
    <n v="210"/>
    <x v="87"/>
    <n v="14"/>
    <n v="0.35093664951762915"/>
    <n v="3.4391791652727659"/>
    <n v="1"/>
    <n v="365595.299999999"/>
    <n v="9703739.6999999899"/>
    <m/>
    <s v="60├ 70"/>
    <s v="TORA"/>
    <m/>
  </r>
  <r>
    <x v="1"/>
    <n v="92"/>
    <n v="3187"/>
    <x v="1"/>
    <x v="1"/>
    <n v="187"/>
    <x v="63"/>
    <n v="16"/>
    <n v="0.27827446024902436"/>
    <n v="3.1166739547890727"/>
    <n v="1"/>
    <n v="365598.9"/>
    <n v="9703740.1999999899"/>
    <m/>
    <s v="50├ 60"/>
    <s v="TORA"/>
    <m/>
  </r>
  <r>
    <x v="1"/>
    <n v="93"/>
    <n v="3188"/>
    <x v="19"/>
    <x v="19"/>
    <n v="185"/>
    <x v="174"/>
    <n v="15"/>
    <n v="0.27235389636600588"/>
    <n v="2.8597159118430615"/>
    <n v="1"/>
    <n v="365589.799999999"/>
    <n v="9703714"/>
    <m/>
    <s v="50├ 60"/>
    <s v="TORA"/>
    <m/>
  </r>
  <r>
    <x v="1"/>
    <n v="93"/>
    <n v="3189"/>
    <x v="72"/>
    <x v="72"/>
    <n v="135"/>
    <x v="25"/>
    <n v="13"/>
    <n v="0.14502994189248961"/>
    <n v="1.3197724712216552"/>
    <n v="1"/>
    <n v="365591.4"/>
    <n v="9703710.5999999903"/>
    <m/>
    <s v="40├ 50"/>
    <s v="TORETE"/>
    <m/>
  </r>
  <r>
    <x v="1"/>
    <n v="93"/>
    <n v="3190"/>
    <x v="19"/>
    <x v="19"/>
    <n v="243"/>
    <x v="105"/>
    <n v="18"/>
    <n v="0.46989701173166643"/>
    <n v="5.9207023478189971"/>
    <n v="1"/>
    <n v="365615.799999999"/>
    <n v="9703696.8000000007"/>
    <m/>
    <s v="70├ 80"/>
    <s v="TORA"/>
    <m/>
  </r>
  <r>
    <x v="1"/>
    <n v="93"/>
    <n v="3191"/>
    <x v="89"/>
    <x v="89"/>
    <n v="412"/>
    <x v="93"/>
    <n v="14"/>
    <n v="1.350779833009534"/>
    <n v="13.237642363493432"/>
    <n v="3"/>
    <n v="365621.4"/>
    <n v="9703674.6999999899"/>
    <m/>
    <s v="130├ 140"/>
    <s v="TORA"/>
    <m/>
  </r>
  <r>
    <x v="1"/>
    <n v="93"/>
    <n v="3192"/>
    <x v="5"/>
    <x v="5"/>
    <n v="394"/>
    <x v="320"/>
    <n v="17"/>
    <n v="1.235328837290673"/>
    <n v="14.700413163759007"/>
    <n v="1"/>
    <n v="365613.2"/>
    <n v="9703661.5999999903"/>
    <m/>
    <s v="120├ 130"/>
    <s v="TORA"/>
    <m/>
  </r>
  <r>
    <x v="1"/>
    <n v="93"/>
    <n v="3193"/>
    <x v="64"/>
    <x v="64"/>
    <n v="415"/>
    <x v="123"/>
    <n v="23"/>
    <n v="1.3705230037000837"/>
    <n v="22.065420359571348"/>
    <n v="1"/>
    <n v="365592.7"/>
    <n v="9703654.6999999899"/>
    <m/>
    <s v="130├ 140"/>
    <s v="TORA"/>
    <m/>
  </r>
  <r>
    <x v="1"/>
    <n v="93"/>
    <n v="3194"/>
    <x v="19"/>
    <x v="19"/>
    <n v="400"/>
    <x v="48"/>
    <n v="18"/>
    <n v="1.2732395447351625"/>
    <n v="16.042818263663047"/>
    <n v="2"/>
    <n v="365587.7"/>
    <n v="9703655.9000000004"/>
    <m/>
    <s v="120├ 130"/>
    <s v="TORA"/>
    <m/>
  </r>
  <r>
    <x v="1"/>
    <n v="93"/>
    <n v="3195"/>
    <x v="65"/>
    <x v="65"/>
    <n v="247"/>
    <x v="74"/>
    <n v="22"/>
    <n v="0.48549419615467204"/>
    <n v="7.4766106207819494"/>
    <n v="1"/>
    <n v="365569.799999999"/>
    <n v="9703630.1999999899"/>
    <m/>
    <s v="70├ 80"/>
    <s v="TORA"/>
    <m/>
  </r>
  <r>
    <x v="1"/>
    <n v="93"/>
    <n v="3196"/>
    <x v="10"/>
    <x v="10"/>
    <n v="210"/>
    <x v="87"/>
    <n v="23"/>
    <n v="0.35093664951762915"/>
    <n v="5.6500800572338283"/>
    <n v="1"/>
    <n v="365587.799999999"/>
    <n v="9703612.8000000007"/>
    <m/>
    <s v="60├ 70"/>
    <s v="TORA"/>
    <m/>
  </r>
  <r>
    <x v="1"/>
    <n v="93"/>
    <n v="3197"/>
    <x v="5"/>
    <x v="5"/>
    <n v="214"/>
    <x v="95"/>
    <n v="16"/>
    <n v="0.36443298869182189"/>
    <n v="4.0816494733484046"/>
    <n v="1"/>
    <n v="365578.7"/>
    <n v="9703614.9000000004"/>
    <m/>
    <s v="60├ 70"/>
    <s v="TORA"/>
    <m/>
  </r>
  <r>
    <x v="1"/>
    <n v="93"/>
    <n v="3198"/>
    <x v="5"/>
    <x v="5"/>
    <n v="380"/>
    <x v="195"/>
    <n v="18"/>
    <n v="1.1490986891234842"/>
    <n v="14.478643482955899"/>
    <n v="1"/>
    <n v="365569.2"/>
    <n v="9703613.9000000004"/>
    <m/>
    <s v="120├ 130"/>
    <s v="TORA"/>
    <m/>
  </r>
  <r>
    <x v="1"/>
    <n v="93"/>
    <n v="3199"/>
    <x v="28"/>
    <x v="28"/>
    <n v="420"/>
    <x v="103"/>
    <n v="23"/>
    <n v="1.4037465980705166"/>
    <n v="22.600320228935313"/>
    <n v="1"/>
    <n v="365540.799999999"/>
    <n v="9703533.4000000004"/>
    <m/>
    <s v="130├ 140"/>
    <s v="TORA"/>
    <m/>
  </r>
  <r>
    <x v="1"/>
    <n v="93"/>
    <n v="3200"/>
    <x v="66"/>
    <x v="66"/>
    <n v="448"/>
    <x v="184"/>
    <n v="20"/>
    <n v="1.5971516849157885"/>
    <n v="22.360123588821036"/>
    <n v="2"/>
    <n v="365477.2"/>
    <n v="9703480.5"/>
    <m/>
    <s v="140├ 150"/>
    <s v="TORA"/>
    <m/>
  </r>
  <r>
    <x v="1"/>
    <n v="93"/>
    <n v="3201"/>
    <x v="23"/>
    <x v="23"/>
    <n v="430"/>
    <x v="72"/>
    <n v="17"/>
    <n v="1.4713874488845726"/>
    <n v="17.509510641726415"/>
    <n v="1"/>
    <n v="365434.7"/>
    <n v="9703403.3000000007"/>
    <m/>
    <s v="130├ 140"/>
    <s v="TORA"/>
    <m/>
  </r>
  <r>
    <x v="1"/>
    <n v="93"/>
    <n v="3202"/>
    <x v="72"/>
    <x v="72"/>
    <n v="214"/>
    <x v="95"/>
    <n v="15"/>
    <n v="0.36443298869182189"/>
    <n v="3.8265463812641296"/>
    <n v="1"/>
    <n v="365440.59999999899"/>
    <n v="9703351.9000000004"/>
    <m/>
    <s v="60├ 70"/>
    <s v="TORA"/>
    <m/>
  </r>
  <r>
    <x v="1"/>
    <n v="93"/>
    <n v="3203"/>
    <x v="64"/>
    <x v="64"/>
    <n v="600"/>
    <x v="192"/>
    <n v="25"/>
    <n v="2.8647889756541156"/>
    <n v="50.133807073947018"/>
    <n v="2"/>
    <n v="365441.9"/>
    <n v="9703348"/>
    <m/>
    <s v="190├┤200"/>
    <s v="TORA"/>
    <m/>
  </r>
  <r>
    <x v="1"/>
    <n v="93"/>
    <n v="3204"/>
    <x v="5"/>
    <x v="5"/>
    <n v="235"/>
    <x v="165"/>
    <n v="18"/>
    <n v="0.43946658661249605"/>
    <n v="5.5372789913174492"/>
    <n v="1"/>
    <n v="365387.7"/>
    <n v="9703323.9000000004"/>
    <m/>
    <s v="70├ 80"/>
    <s v="TORA"/>
    <m/>
  </r>
  <r>
    <x v="1"/>
    <n v="93"/>
    <n v="3205"/>
    <x v="72"/>
    <x v="72"/>
    <n v="376"/>
    <x v="321"/>
    <n v="17"/>
    <n v="1.1250344617279897"/>
    <n v="13.387910094563075"/>
    <n v="1"/>
    <n v="365392.59999999899"/>
    <n v="9703313.8000000007"/>
    <m/>
    <s v="110├ 120"/>
    <s v="TORA"/>
    <m/>
  </r>
  <r>
    <x v="1"/>
    <n v="93"/>
    <n v="3206"/>
    <x v="41"/>
    <x v="41"/>
    <n v="200"/>
    <x v="14"/>
    <n v="17"/>
    <n v="0.31830988618379064"/>
    <n v="3.7878876455871082"/>
    <n v="1"/>
    <n v="365423.59999999899"/>
    <n v="9703296.1999999899"/>
    <m/>
    <s v="60├ 70"/>
    <s v="TORA"/>
    <m/>
  </r>
  <r>
    <x v="1"/>
    <n v="93"/>
    <n v="3207"/>
    <x v="9"/>
    <x v="9"/>
    <n v="200"/>
    <x v="14"/>
    <n v="18"/>
    <n v="0.31830988618379064"/>
    <n v="4.0107045659157619"/>
    <n v="1"/>
    <n v="365394.299999999"/>
    <n v="9703304.0999999903"/>
    <m/>
    <s v="60├ 70"/>
    <s v="TORA"/>
    <m/>
  </r>
  <r>
    <x v="1"/>
    <n v="93"/>
    <n v="3208"/>
    <x v="64"/>
    <x v="64"/>
    <n v="387"/>
    <x v="308"/>
    <n v="23"/>
    <n v="1.1918238335965037"/>
    <n v="19.188363720903705"/>
    <n v="1"/>
    <n v="365389.7"/>
    <n v="9703295.3000000007"/>
    <m/>
    <s v="120├ 130"/>
    <s v="TORA"/>
    <m/>
  </r>
  <r>
    <x v="1"/>
    <n v="93"/>
    <n v="3209"/>
    <x v="28"/>
    <x v="28"/>
    <n v="160"/>
    <x v="1"/>
    <n v="11"/>
    <n v="0.20371832715762608"/>
    <n v="1.5686311191137208"/>
    <n v="2"/>
    <n v="365370.59999999899"/>
    <n v="9703295.4000000004"/>
    <m/>
    <s v="50├ 60"/>
    <s v="TORA"/>
    <m/>
  </r>
  <r>
    <x v="1"/>
    <n v="93"/>
    <n v="3210"/>
    <x v="5"/>
    <x v="5"/>
    <n v="378"/>
    <x v="292"/>
    <n v="16"/>
    <n v="1.1370347444371187"/>
    <n v="12.73478913769573"/>
    <n v="2"/>
    <n v="365343.2"/>
    <n v="9703223.3000000007"/>
    <m/>
    <s v="120├ 130"/>
    <s v="TORA"/>
    <m/>
  </r>
  <r>
    <x v="1"/>
    <n v="93"/>
    <n v="3211"/>
    <x v="26"/>
    <x v="26"/>
    <n v="252"/>
    <x v="4"/>
    <n v="23"/>
    <n v="0.50534877530538613"/>
    <n v="8.136115282416716"/>
    <n v="1"/>
    <n v="365349.799999999"/>
    <n v="9703203.5999999903"/>
    <m/>
    <s v="80├ 90"/>
    <s v="TORA"/>
    <m/>
  </r>
  <r>
    <x v="1"/>
    <n v="93"/>
    <n v="3212"/>
    <x v="6"/>
    <x v="6"/>
    <n v="194"/>
    <x v="61"/>
    <n v="16"/>
    <n v="0.29949777191032861"/>
    <n v="3.3543750453956802"/>
    <n v="1"/>
    <n v="365342.09999999899"/>
    <n v="9703152"/>
    <m/>
    <s v="60├ 70"/>
    <s v="TORA"/>
    <m/>
  </r>
  <r>
    <x v="1"/>
    <n v="93"/>
    <n v="3213"/>
    <x v="35"/>
    <x v="35"/>
    <n v="163"/>
    <x v="237"/>
    <n v="16"/>
    <n v="0.21142938415042836"/>
    <n v="2.3680091024847973"/>
    <n v="1"/>
    <n v="365328.799999999"/>
    <n v="9703141.6999999899"/>
    <m/>
    <s v="50├ 60"/>
    <s v="TORA"/>
    <m/>
  </r>
  <r>
    <x v="1"/>
    <n v="93"/>
    <n v="3214"/>
    <x v="41"/>
    <x v="41"/>
    <n v="220"/>
    <x v="68"/>
    <n v="17"/>
    <n v="0.3851549622823866"/>
    <n v="4.5833440511603998"/>
    <n v="1"/>
    <n v="365322"/>
    <n v="9703139.4000000004"/>
    <m/>
    <s v="70├ 80"/>
    <s v="TORA"/>
    <m/>
  </r>
  <r>
    <x v="1"/>
    <n v="93"/>
    <n v="3215"/>
    <x v="26"/>
    <x v="26"/>
    <n v="170"/>
    <x v="12"/>
    <n v="16"/>
    <n v="0.2299788927677888"/>
    <n v="2.5757635989992345"/>
    <n v="1"/>
    <n v="365338.59999999899"/>
    <n v="9703133.3000000007"/>
    <m/>
    <s v="50├ 60"/>
    <s v="TORA"/>
    <m/>
  </r>
  <r>
    <x v="1"/>
    <n v="93"/>
    <n v="3216"/>
    <x v="39"/>
    <x v="39"/>
    <n v="700"/>
    <x v="322"/>
    <n v="24"/>
    <n v="3.8992961057514361"/>
    <n v="65.508174576624128"/>
    <n v="1"/>
    <n v="365335.09999999899"/>
    <n v="9703127.6999999899"/>
    <m/>
    <s v="&gt;200"/>
    <s v="TORA"/>
    <m/>
  </r>
  <r>
    <x v="1"/>
    <n v="93"/>
    <n v="3217"/>
    <x v="72"/>
    <x v="72"/>
    <n v="455"/>
    <x v="323"/>
    <n v="17"/>
    <n v="1.6474526046799816"/>
    <n v="19.604685995691778"/>
    <n v="1"/>
    <n v="365308.799999999"/>
    <n v="9703140.0999999903"/>
    <m/>
    <s v="140├ 150"/>
    <s v="TORA"/>
    <m/>
  </r>
  <r>
    <x v="1"/>
    <n v="93"/>
    <n v="3218"/>
    <x v="27"/>
    <x v="27"/>
    <n v="312"/>
    <x v="76"/>
    <n v="20"/>
    <n v="0.77463893901687286"/>
    <n v="10.844945146236219"/>
    <n v="1"/>
    <n v="365268.09999999899"/>
    <n v="9703007.9000000004"/>
    <m/>
    <s v="90├ 100"/>
    <s v="TORA"/>
    <m/>
  </r>
  <r>
    <x v="1"/>
    <n v="93"/>
    <n v="3219"/>
    <x v="72"/>
    <x v="72"/>
    <n v="393"/>
    <x v="186"/>
    <n v="18"/>
    <n v="1.229066090280007"/>
    <n v="15.486232737528088"/>
    <n v="1"/>
    <n v="365266.299999999"/>
    <n v="9703000"/>
    <m/>
    <s v="120├ 130"/>
    <s v="TORA"/>
    <m/>
  </r>
  <r>
    <x v="1"/>
    <n v="93"/>
    <n v="3220"/>
    <x v="15"/>
    <x v="15"/>
    <n v="200"/>
    <x v="14"/>
    <n v="20"/>
    <n v="0.31830988618379064"/>
    <n v="4.4563384065730682"/>
    <n v="1"/>
    <n v="365256"/>
    <n v="9702975.1999999899"/>
    <m/>
    <s v="60├ 70"/>
    <s v="TORA"/>
    <m/>
  </r>
  <r>
    <x v="1"/>
    <n v="93"/>
    <n v="3221"/>
    <x v="5"/>
    <x v="5"/>
    <n v="302"/>
    <x v="227"/>
    <n v="14"/>
    <n v="0.725778371487661"/>
    <n v="7.1126280405790769"/>
    <n v="1"/>
    <n v="365241.299999999"/>
    <n v="9702956.5"/>
    <m/>
    <s v="90├ 100"/>
    <s v="TORA"/>
    <m/>
  </r>
  <r>
    <x v="1"/>
    <n v="93"/>
    <n v="3222"/>
    <x v="72"/>
    <x v="72"/>
    <n v="380"/>
    <x v="195"/>
    <n v="18"/>
    <n v="1.1490986891234842"/>
    <n v="14.478643482955899"/>
    <n v="1"/>
    <n v="365222.59999999899"/>
    <n v="9702937.6999999899"/>
    <m/>
    <s v="120├ 130"/>
    <s v="TORA"/>
    <m/>
  </r>
  <r>
    <x v="1"/>
    <n v="93"/>
    <n v="3223"/>
    <x v="72"/>
    <x v="72"/>
    <n v="409"/>
    <x v="274"/>
    <n v="16"/>
    <n v="1.3311799017677677"/>
    <n v="14.909214899798997"/>
    <n v="2"/>
    <n v="365210.7"/>
    <n v="9702957.4000000004"/>
    <m/>
    <s v="130├ 140"/>
    <s v="TORA"/>
    <m/>
  </r>
  <r>
    <x v="1"/>
    <n v="93"/>
    <n v="3224"/>
    <x v="84"/>
    <x v="84"/>
    <n v="493"/>
    <x v="278"/>
    <n v="22"/>
    <n v="1.9341224881771035"/>
    <n v="29.785486317927393"/>
    <n v="1"/>
    <n v="365206.4"/>
    <n v="9702931.8000000007"/>
    <m/>
    <s v="150├ 160"/>
    <s v="TORA"/>
    <m/>
  </r>
  <r>
    <x v="1"/>
    <n v="94"/>
    <n v="3225"/>
    <x v="1"/>
    <x v="1"/>
    <n v="170"/>
    <x v="12"/>
    <n v="16"/>
    <n v="0.2299788927677888"/>
    <n v="2.5757635989992345"/>
    <n v="3"/>
    <n v="365253.9"/>
    <n v="9702899.8000000007"/>
    <m/>
    <s v="50├ 60"/>
    <s v="TORA"/>
    <m/>
  </r>
  <r>
    <x v="1"/>
    <n v="94"/>
    <n v="3226"/>
    <x v="26"/>
    <x v="26"/>
    <n v="193"/>
    <x v="60"/>
    <n v="19"/>
    <n v="0.29641812376150045"/>
    <n v="3.9423610460279557"/>
    <n v="1"/>
    <n v="365236.5"/>
    <n v="9702925.5999999903"/>
    <m/>
    <s v="60├ 70"/>
    <s v="TORA"/>
    <m/>
  </r>
  <r>
    <x v="1"/>
    <n v="94"/>
    <n v="3227"/>
    <x v="15"/>
    <x v="15"/>
    <n v="178"/>
    <x v="170"/>
    <n v="18"/>
    <n v="0.2521332608461806"/>
    <n v="3.1768790866618755"/>
    <n v="1"/>
    <n v="365249.9"/>
    <n v="9702946.9000000004"/>
    <m/>
    <s v="50├ 60"/>
    <s v="TORA"/>
    <m/>
  </r>
  <r>
    <x v="1"/>
    <n v="94"/>
    <n v="3228"/>
    <x v="42"/>
    <x v="42"/>
    <n v="300"/>
    <x v="9"/>
    <n v="18"/>
    <n v="0.7161972439135289"/>
    <n v="9.0240852733104635"/>
    <n v="1"/>
    <n v="365271.5"/>
    <n v="9702973.1999999899"/>
    <m/>
    <s v="90├ 100"/>
    <s v="TORA"/>
    <m/>
  </r>
  <r>
    <x v="1"/>
    <n v="94"/>
    <n v="3229"/>
    <x v="42"/>
    <x v="42"/>
    <n v="310"/>
    <x v="104"/>
    <n v="20"/>
    <n v="0.7647395015565569"/>
    <n v="10.706353021791795"/>
    <n v="1"/>
    <n v="365299.5"/>
    <n v="9702962.1999999899"/>
    <m/>
    <s v="90├ 100"/>
    <s v="TORA"/>
    <m/>
  </r>
  <r>
    <x v="1"/>
    <n v="94"/>
    <n v="3230"/>
    <x v="5"/>
    <x v="5"/>
    <n v="278"/>
    <x v="215"/>
    <n v="12"/>
    <n v="0.61500653109570191"/>
    <n v="5.1660548612038957"/>
    <n v="1"/>
    <n v="365303.59999999899"/>
    <n v="9702963.5"/>
    <m/>
    <s v="80├ 90"/>
    <s v="TORA"/>
    <m/>
  </r>
  <r>
    <x v="1"/>
    <n v="94"/>
    <n v="3231"/>
    <x v="27"/>
    <x v="27"/>
    <n v="308"/>
    <x v="32"/>
    <n v="22"/>
    <n v="0.75490372607347789"/>
    <n v="11.625517381531559"/>
    <n v="1"/>
    <n v="365310.5"/>
    <n v="9702972.4000000004"/>
    <m/>
    <s v="90├ 100"/>
    <s v="TORA"/>
    <m/>
  </r>
  <r>
    <x v="1"/>
    <n v="94"/>
    <n v="3232"/>
    <x v="1"/>
    <x v="1"/>
    <n v="187"/>
    <x v="63"/>
    <n v="18"/>
    <n v="0.27827446024902436"/>
    <n v="3.5062581991377066"/>
    <n v="1"/>
    <n v="365280.2"/>
    <n v="9702987.8000000007"/>
    <m/>
    <s v="50├ 60"/>
    <s v="TORA"/>
    <m/>
  </r>
  <r>
    <x v="1"/>
    <n v="94"/>
    <n v="3233"/>
    <x v="26"/>
    <x v="26"/>
    <n v="210"/>
    <x v="87"/>
    <n v="22"/>
    <n v="0.35093664951762915"/>
    <n v="5.4044244025714887"/>
    <n v="1"/>
    <n v="365284.299999999"/>
    <n v="9702991.4000000004"/>
    <m/>
    <s v="60├ 70"/>
    <s v="TORA"/>
    <m/>
  </r>
  <r>
    <x v="1"/>
    <n v="94"/>
    <n v="3234"/>
    <x v="72"/>
    <x v="72"/>
    <n v="250"/>
    <x v="46"/>
    <n v="18"/>
    <n v="0.49735919716217297"/>
    <n v="6.2667258842433791"/>
    <n v="1"/>
    <n v="365289.59999999899"/>
    <n v="9703016.5999999903"/>
    <m/>
    <s v="70├ 80"/>
    <s v="TORA"/>
    <m/>
  </r>
  <r>
    <x v="1"/>
    <n v="94"/>
    <n v="3235"/>
    <x v="5"/>
    <x v="5"/>
    <n v="300"/>
    <x v="9"/>
    <n v="17"/>
    <n v="0.7161972439135289"/>
    <n v="8.5227472025709936"/>
    <n v="1"/>
    <n v="365293.2"/>
    <n v="9703014.9000000004"/>
    <m/>
    <s v="90├ 100"/>
    <s v="TORA"/>
    <m/>
  </r>
  <r>
    <x v="1"/>
    <n v="94"/>
    <n v="3236"/>
    <x v="84"/>
    <x v="84"/>
    <n v="250"/>
    <x v="46"/>
    <n v="18"/>
    <n v="0.49735919716217297"/>
    <n v="6.2667258842433791"/>
    <n v="1"/>
    <n v="365325.299999999"/>
    <n v="9703005.1999999899"/>
    <m/>
    <s v="70├ 80"/>
    <s v="TORA"/>
    <m/>
  </r>
  <r>
    <x v="1"/>
    <n v="94"/>
    <n v="3237"/>
    <x v="15"/>
    <x v="15"/>
    <n v="130"/>
    <x v="0"/>
    <n v="12"/>
    <n v="0.13448592691265157"/>
    <n v="1.1296817860662731"/>
    <n v="1"/>
    <n v="365349.7"/>
    <n v="9703051.4000000004"/>
    <m/>
    <s v="40├ 50"/>
    <s v="TORETE"/>
    <m/>
  </r>
  <r>
    <x v="1"/>
    <n v="94"/>
    <n v="3238"/>
    <x v="1"/>
    <x v="1"/>
    <n v="175"/>
    <x v="13"/>
    <n v="18"/>
    <n v="0.24370600660946476"/>
    <n v="3.0706956832792556"/>
    <n v="2"/>
    <n v="365348.4"/>
    <n v="9703055.3000000007"/>
    <m/>
    <s v="50├ 60"/>
    <s v="TORA"/>
    <m/>
  </r>
  <r>
    <x v="1"/>
    <n v="94"/>
    <n v="3239"/>
    <x v="27"/>
    <x v="27"/>
    <n v="360"/>
    <x v="145"/>
    <n v="20"/>
    <n v="1.0313240312354819"/>
    <n v="14.438536437296744"/>
    <n v="1"/>
    <n v="365326"/>
    <n v="9703082.1999999899"/>
    <m/>
    <s v="110├ 120"/>
    <s v="TORA"/>
    <m/>
  </r>
  <r>
    <x v="1"/>
    <n v="94"/>
    <n v="3240"/>
    <x v="33"/>
    <x v="33"/>
    <n v="200"/>
    <x v="14"/>
    <n v="20"/>
    <n v="0.31830988618379064"/>
    <n v="4.4563384065730682"/>
    <n v="1"/>
    <n v="365329.9"/>
    <n v="9703104.6999999899"/>
    <m/>
    <s v="60├ 70"/>
    <s v="TORA"/>
    <m/>
  </r>
  <r>
    <x v="1"/>
    <n v="94"/>
    <n v="3241"/>
    <x v="1"/>
    <x v="1"/>
    <n v="208"/>
    <x v="113"/>
    <n v="18"/>
    <n v="0.34428397289638796"/>
    <n v="4.337978058494488"/>
    <n v="1"/>
    <n v="365353.9"/>
    <n v="9703096.6999999899"/>
    <m/>
    <s v="60├ 70"/>
    <s v="TORA"/>
    <m/>
  </r>
  <r>
    <x v="1"/>
    <n v="94"/>
    <n v="3242"/>
    <x v="82"/>
    <x v="82"/>
    <n v="300"/>
    <x v="9"/>
    <n v="18"/>
    <n v="0.7161972439135289"/>
    <n v="9.0240852733104635"/>
    <n v="1"/>
    <n v="365374.2"/>
    <n v="9703093.0999999903"/>
    <m/>
    <s v="90├ 100"/>
    <s v="TORA"/>
    <m/>
  </r>
  <r>
    <x v="1"/>
    <n v="94"/>
    <n v="3243"/>
    <x v="72"/>
    <x v="72"/>
    <n v="166"/>
    <x v="155"/>
    <n v="14"/>
    <n v="0.21928368059201345"/>
    <n v="2.1489800698017314"/>
    <n v="1"/>
    <n v="365377.4"/>
    <n v="9703099.3000000007"/>
    <m/>
    <s v="50├ 60"/>
    <s v="TORA"/>
    <m/>
  </r>
  <r>
    <x v="1"/>
    <n v="94"/>
    <n v="3244"/>
    <x v="1"/>
    <x v="1"/>
    <n v="150"/>
    <x v="37"/>
    <n v="13"/>
    <n v="0.17904931097838223"/>
    <n v="1.6293487299032783"/>
    <n v="1"/>
    <n v="365373.9"/>
    <n v="9703109.8000000007"/>
    <m/>
    <s v="40├ 50"/>
    <s v="TORETE"/>
    <m/>
  </r>
  <r>
    <x v="1"/>
    <n v="94"/>
    <n v="3245"/>
    <x v="72"/>
    <x v="72"/>
    <n v="413"/>
    <x v="250"/>
    <n v="16"/>
    <n v="1.3573449744120751"/>
    <n v="15.20226371341524"/>
    <n v="2"/>
    <n v="365435.4"/>
    <n v="9703231.6999999899"/>
    <m/>
    <s v="130├ 140"/>
    <s v="TORA"/>
    <m/>
  </r>
  <r>
    <x v="1"/>
    <n v="94"/>
    <n v="3246"/>
    <x v="72"/>
    <x v="72"/>
    <n v="400"/>
    <x v="48"/>
    <n v="14"/>
    <n v="1.2732395447351625"/>
    <n v="12.477747538404593"/>
    <n v="1"/>
    <n v="365436.4"/>
    <n v="9703240.0999999903"/>
    <m/>
    <s v="120├ 130"/>
    <s v="TORA"/>
    <m/>
  </r>
  <r>
    <x v="1"/>
    <n v="94"/>
    <n v="3247"/>
    <x v="72"/>
    <x v="72"/>
    <n v="355"/>
    <x v="114"/>
    <n v="18"/>
    <n v="1.0028750851578057"/>
    <n v="12.63622607298835"/>
    <n v="1"/>
    <n v="365461.09999999899"/>
    <n v="9703261.5"/>
    <m/>
    <s v="110├ 120"/>
    <s v="TORA"/>
    <m/>
  </r>
  <r>
    <x v="1"/>
    <n v="94"/>
    <n v="3248"/>
    <x v="84"/>
    <x v="84"/>
    <n v="153"/>
    <x v="73"/>
    <n v="14"/>
    <n v="0.18628290314190887"/>
    <n v="1.8255724507907067"/>
    <n v="1"/>
    <n v="365435.5"/>
    <n v="9703288"/>
    <m/>
    <s v="40├ 50"/>
    <s v="TORETE"/>
    <m/>
  </r>
  <r>
    <x v="1"/>
    <n v="94"/>
    <n v="3249"/>
    <x v="1"/>
    <x v="1"/>
    <n v="170"/>
    <x v="12"/>
    <n v="17"/>
    <n v="0.2299788927677888"/>
    <n v="2.7367488239366864"/>
    <n v="1"/>
    <n v="365444.09999999899"/>
    <n v="9703291.6999999899"/>
    <m/>
    <s v="50├ 60"/>
    <s v="TORA"/>
    <m/>
  </r>
  <r>
    <x v="1"/>
    <n v="94"/>
    <n v="3250"/>
    <x v="35"/>
    <x v="35"/>
    <n v="378"/>
    <x v="292"/>
    <n v="20"/>
    <n v="1.1370347444371187"/>
    <n v="15.918486422119662"/>
    <n v="1"/>
    <n v="365445.7"/>
    <n v="9703316.3000000007"/>
    <m/>
    <s v="120├ 130"/>
    <s v="TORA"/>
    <m/>
  </r>
  <r>
    <x v="1"/>
    <n v="94"/>
    <n v="3251"/>
    <x v="64"/>
    <x v="64"/>
    <n v="627"/>
    <x v="313"/>
    <n v="25"/>
    <n v="3.1284211811386862"/>
    <n v="54.747370669927001"/>
    <n v="1"/>
    <n v="365445.299999999"/>
    <n v="9703322.0999999903"/>
    <m/>
    <s v="190├┤200"/>
    <s v="TORA"/>
    <m/>
  </r>
  <r>
    <x v="1"/>
    <n v="94"/>
    <n v="3252"/>
    <x v="38"/>
    <x v="38"/>
    <n v="173"/>
    <x v="100"/>
    <n v="9"/>
    <n v="0.23816741458986682"/>
    <n v="1.5004547119161609"/>
    <n v="2"/>
    <n v="365445.4"/>
    <n v="9703326.5"/>
    <m/>
    <s v="50├ 60"/>
    <s v="TORA"/>
    <m/>
  </r>
  <r>
    <x v="1"/>
    <n v="94"/>
    <n v="3253"/>
    <x v="1"/>
    <x v="1"/>
    <n v="160"/>
    <x v="1"/>
    <n v="16"/>
    <n v="0.20371832715762608"/>
    <n v="2.2816452641654119"/>
    <n v="1"/>
    <n v="365462.2"/>
    <n v="9703332.9000000004"/>
    <m/>
    <s v="50├ 60"/>
    <s v="TORA"/>
    <m/>
  </r>
  <r>
    <x v="1"/>
    <n v="94"/>
    <n v="3254"/>
    <x v="15"/>
    <x v="15"/>
    <n v="258"/>
    <x v="239"/>
    <n v="22"/>
    <n v="0.52969948159844604"/>
    <n v="8.157372016616069"/>
    <n v="1"/>
    <n v="365480.9"/>
    <n v="9703340.5999999903"/>
    <m/>
    <s v="80├ 90"/>
    <s v="TORA"/>
    <m/>
  </r>
  <r>
    <x v="1"/>
    <n v="94"/>
    <n v="3255"/>
    <x v="39"/>
    <x v="39"/>
    <n v="383"/>
    <x v="259"/>
    <n v="23"/>
    <n v="1.1673139723603518"/>
    <n v="18.793754955001663"/>
    <n v="1"/>
    <n v="365579.4"/>
    <n v="9703482"/>
    <m/>
    <s v="120├ 130"/>
    <s v="TORA"/>
    <m/>
  </r>
  <r>
    <x v="1"/>
    <n v="94"/>
    <n v="3256"/>
    <x v="5"/>
    <x v="5"/>
    <n v="411"/>
    <x v="240"/>
    <n v="17"/>
    <n v="1.3442306071013026"/>
    <n v="15.996344224505499"/>
    <n v="2"/>
    <n v="365595.09999999899"/>
    <n v="9703518.6999999899"/>
    <m/>
    <s v="130├ 140"/>
    <s v="TORA"/>
    <m/>
  </r>
  <r>
    <x v="1"/>
    <n v="94"/>
    <n v="3257"/>
    <x v="53"/>
    <x v="53"/>
    <n v="410"/>
    <x v="119"/>
    <n v="20"/>
    <n v="1.3376972966873806"/>
    <n v="18.727762153623328"/>
    <n v="1"/>
    <n v="365566.299999999"/>
    <n v="9703543.4000000004"/>
    <m/>
    <s v="130├ 140"/>
    <s v="TORA"/>
    <m/>
  </r>
  <r>
    <x v="1"/>
    <n v="94"/>
    <n v="3258"/>
    <x v="19"/>
    <x v="19"/>
    <n v="400"/>
    <x v="48"/>
    <n v="17"/>
    <n v="1.2732395447351625"/>
    <n v="15.151550582348433"/>
    <n v="1"/>
    <n v="365580"/>
    <n v="9703559"/>
    <m/>
    <s v="120├ 130"/>
    <s v="TORA"/>
    <m/>
  </r>
  <r>
    <x v="1"/>
    <n v="94"/>
    <n v="3259"/>
    <x v="39"/>
    <x v="39"/>
    <n v="360"/>
    <x v="145"/>
    <n v="22"/>
    <n v="1.0313240312354819"/>
    <n v="15.88239008102642"/>
    <n v="1"/>
    <n v="365577"/>
    <n v="9703568.1999999899"/>
    <m/>
    <s v="110├ 120"/>
    <s v="TORA"/>
    <m/>
  </r>
  <r>
    <x v="1"/>
    <n v="94"/>
    <n v="3260"/>
    <x v="39"/>
    <x v="39"/>
    <n v="450"/>
    <x v="75"/>
    <n v="24"/>
    <n v="1.6114437988054404"/>
    <n v="27.072255819931396"/>
    <n v="1"/>
    <n v="365598.4"/>
    <n v="9703583.5"/>
    <m/>
    <s v="140├ 150"/>
    <s v="TORA"/>
    <m/>
  </r>
  <r>
    <x v="1"/>
    <n v="94"/>
    <n v="3261"/>
    <x v="19"/>
    <x v="19"/>
    <n v="160"/>
    <x v="1"/>
    <n v="14"/>
    <n v="0.20371832715762608"/>
    <n v="1.9964396061447354"/>
    <n v="2"/>
    <n v="365615.4"/>
    <n v="9703652.8000000007"/>
    <m/>
    <s v="50├ 60"/>
    <s v="TORA"/>
    <m/>
  </r>
  <r>
    <x v="1"/>
    <n v="94"/>
    <n v="3262"/>
    <x v="5"/>
    <x v="5"/>
    <n v="300"/>
    <x v="9"/>
    <n v="10"/>
    <n v="0.7161972439135289"/>
    <n v="5.0133807073947017"/>
    <n v="2"/>
    <n v="365619.09999999899"/>
    <n v="9703659.9000000004"/>
    <m/>
    <s v="90├ 100"/>
    <s v="TORA"/>
    <m/>
  </r>
  <r>
    <x v="1"/>
    <n v="94"/>
    <n v="3263"/>
    <x v="26"/>
    <x v="26"/>
    <n v="209"/>
    <x v="140"/>
    <n v="22"/>
    <n v="0.34760235345985407"/>
    <n v="5.3530762432817518"/>
    <n v="1"/>
    <n v="365636.59999999899"/>
    <n v="9703689.1999999899"/>
    <m/>
    <s v="60├ 70"/>
    <s v="TORA"/>
    <m/>
  </r>
  <r>
    <x v="1"/>
    <n v="94"/>
    <n v="3264"/>
    <x v="23"/>
    <x v="23"/>
    <n v="228"/>
    <x v="8"/>
    <n v="22"/>
    <n v="0.41367552808445446"/>
    <n v="6.3706031325005981"/>
    <n v="1"/>
    <n v="365660.59999999899"/>
    <n v="9703681.1999999899"/>
    <m/>
    <s v="70├ 80"/>
    <s v="TORA"/>
    <m/>
  </r>
  <r>
    <x v="1"/>
    <n v="95"/>
    <n v="3265"/>
    <x v="7"/>
    <x v="7"/>
    <n v="174"/>
    <x v="126"/>
    <n v="12"/>
    <n v="0.2409287528525112"/>
    <n v="2.0238015239610938"/>
    <n v="3"/>
    <n v="365724.5"/>
    <n v="9703667.5999999903"/>
    <m/>
    <s v="50├ 60"/>
    <s v="TORA"/>
    <m/>
  </r>
  <r>
    <x v="1"/>
    <n v="95"/>
    <n v="3266"/>
    <x v="26"/>
    <x v="26"/>
    <n v="300"/>
    <x v="9"/>
    <n v="23"/>
    <n v="0.7161972439135289"/>
    <n v="11.530775627007815"/>
    <n v="1"/>
    <n v="365706.09999999899"/>
    <n v="9703643.0999999903"/>
    <m/>
    <s v="90├ 100"/>
    <s v="TORA"/>
    <m/>
  </r>
  <r>
    <x v="1"/>
    <n v="95"/>
    <n v="3267"/>
    <x v="64"/>
    <x v="64"/>
    <n v="522"/>
    <x v="218"/>
    <n v="22"/>
    <n v="2.1683587756726004"/>
    <n v="33.392725145358042"/>
    <n v="1"/>
    <n v="365680.5"/>
    <n v="9703574.5"/>
    <m/>
    <s v="160├ 170"/>
    <s v="TORA"/>
    <m/>
  </r>
  <r>
    <x v="1"/>
    <n v="95"/>
    <n v="3268"/>
    <x v="72"/>
    <x v="72"/>
    <n v="208"/>
    <x v="113"/>
    <n v="15"/>
    <n v="0.34428397289638796"/>
    <n v="3.6149817154120729"/>
    <n v="1"/>
    <n v="365657.9"/>
    <n v="9703585.1999999899"/>
    <m/>
    <s v="60├ 70"/>
    <s v="TORA"/>
    <m/>
  </r>
  <r>
    <x v="1"/>
    <n v="95"/>
    <n v="3269"/>
    <x v="84"/>
    <x v="84"/>
    <n v="192"/>
    <x v="55"/>
    <n v="16"/>
    <n v="0.29335439110698147"/>
    <n v="3.2855691803981921"/>
    <n v="1"/>
    <n v="365666.4"/>
    <n v="9703573.5"/>
    <m/>
    <s v="60├ 70"/>
    <s v="TORA"/>
    <m/>
  </r>
  <r>
    <x v="1"/>
    <n v="95"/>
    <n v="3270"/>
    <x v="1"/>
    <x v="1"/>
    <n v="204"/>
    <x v="138"/>
    <n v="18"/>
    <n v="0.33116960558561581"/>
    <n v="4.1727370303787588"/>
    <n v="1"/>
    <n v="365664.9"/>
    <n v="9703555.4000000004"/>
    <m/>
    <s v="60├ 70"/>
    <s v="TORA"/>
    <m/>
  </r>
  <r>
    <x v="1"/>
    <n v="95"/>
    <n v="3271"/>
    <x v="44"/>
    <x v="44"/>
    <n v="276"/>
    <x v="232"/>
    <n v="23"/>
    <n v="0.60618934724841089"/>
    <n v="9.7596484906994139"/>
    <n v="1"/>
    <n v="365652.7"/>
    <n v="9703557.9000000004"/>
    <m/>
    <s v="80├ 90"/>
    <s v="TORA"/>
    <m/>
  </r>
  <r>
    <x v="1"/>
    <n v="95"/>
    <n v="3272"/>
    <x v="15"/>
    <x v="15"/>
    <n v="238"/>
    <x v="125"/>
    <n v="18"/>
    <n v="0.45075862982486603"/>
    <n v="5.6795587357933126"/>
    <n v="1"/>
    <n v="365661.2"/>
    <n v="9703546.0999999903"/>
    <m/>
    <s v="70├ 80"/>
    <s v="TORA"/>
    <m/>
  </r>
  <r>
    <x v="1"/>
    <n v="95"/>
    <n v="3273"/>
    <x v="28"/>
    <x v="28"/>
    <n v="500"/>
    <x v="194"/>
    <n v="20"/>
    <n v="1.9894367886486919"/>
    <n v="27.852115041081685"/>
    <n v="2"/>
    <n v="365647.09999999899"/>
    <n v="9703508"/>
    <m/>
    <s v="150├ 160"/>
    <s v="TORA"/>
    <m/>
  </r>
  <r>
    <x v="1"/>
    <n v="95"/>
    <n v="3274"/>
    <x v="23"/>
    <x v="23"/>
    <n v="283"/>
    <x v="171"/>
    <n v="17"/>
    <n v="0.6373280118643404"/>
    <n v="7.5842033411856509"/>
    <n v="1"/>
    <n v="365631.4"/>
    <n v="9703512.6999999899"/>
    <m/>
    <s v="90├ 100"/>
    <s v="TORA"/>
    <m/>
  </r>
  <r>
    <x v="1"/>
    <n v="95"/>
    <n v="3275"/>
    <x v="5"/>
    <x v="5"/>
    <n v="255"/>
    <x v="129"/>
    <n v="16"/>
    <n v="0.51745250872752468"/>
    <n v="5.7954680977482758"/>
    <n v="1"/>
    <n v="365624"/>
    <n v="9703502.9000000004"/>
    <m/>
    <s v="80├ 90"/>
    <s v="TORA"/>
    <m/>
  </r>
  <r>
    <x v="1"/>
    <n v="95"/>
    <n v="3276"/>
    <x v="72"/>
    <x v="72"/>
    <n v="202"/>
    <x v="28"/>
    <n v="14"/>
    <n v="0.3247079148960848"/>
    <n v="3.1821375659816309"/>
    <n v="1"/>
    <n v="365579.4"/>
    <n v="9703432.3000000007"/>
    <m/>
    <s v="60├ 70"/>
    <s v="TORA"/>
    <m/>
  </r>
  <r>
    <x v="1"/>
    <n v="95"/>
    <n v="3277"/>
    <x v="26"/>
    <x v="26"/>
    <n v="300"/>
    <x v="9"/>
    <n v="23"/>
    <n v="0.7161972439135289"/>
    <n v="11.530775627007815"/>
    <n v="1"/>
    <n v="365577"/>
    <n v="9703427.8000000007"/>
    <m/>
    <s v="90├ 100"/>
    <s v="TORA"/>
    <m/>
  </r>
  <r>
    <x v="1"/>
    <n v="95"/>
    <n v="3278"/>
    <x v="5"/>
    <x v="5"/>
    <n v="200"/>
    <x v="14"/>
    <n v="17"/>
    <n v="0.31830988618379064"/>
    <n v="3.7878876455871082"/>
    <n v="1"/>
    <n v="365569.7"/>
    <n v="9703420.1999999899"/>
    <m/>
    <s v="60├ 70"/>
    <s v="TORA"/>
    <m/>
  </r>
  <r>
    <x v="1"/>
    <n v="95"/>
    <n v="3279"/>
    <x v="5"/>
    <x v="5"/>
    <n v="215"/>
    <x v="18"/>
    <n v="15"/>
    <n v="0.36784686222114316"/>
    <n v="3.8623920533220026"/>
    <n v="1"/>
    <n v="365566.09999999899"/>
    <n v="9703419.6999999899"/>
    <m/>
    <s v="60├ 70"/>
    <s v="TORA"/>
    <m/>
  </r>
  <r>
    <x v="1"/>
    <n v="95"/>
    <n v="3280"/>
    <x v="72"/>
    <x v="72"/>
    <n v="313"/>
    <x v="23"/>
    <n v="14"/>
    <n v="0.7796125309884947"/>
    <n v="7.6402028036872478"/>
    <n v="2"/>
    <n v="365581.2"/>
    <n v="9703383.9000000004"/>
    <m/>
    <s v="90├ 100"/>
    <s v="TORA"/>
    <m/>
  </r>
  <r>
    <x v="1"/>
    <n v="95"/>
    <n v="3281"/>
    <x v="41"/>
    <x v="41"/>
    <n v="310"/>
    <x v="104"/>
    <n v="20"/>
    <n v="0.7647395015565569"/>
    <n v="10.706353021791795"/>
    <n v="1"/>
    <n v="365575"/>
    <n v="9703369.1999999899"/>
    <m/>
    <s v="90├ 100"/>
    <s v="TORA"/>
    <m/>
  </r>
  <r>
    <x v="1"/>
    <n v="95"/>
    <n v="3282"/>
    <x v="1"/>
    <x v="1"/>
    <n v="217"/>
    <x v="211"/>
    <n v="18"/>
    <n v="0.37472235576271301"/>
    <n v="4.7215016826101834"/>
    <n v="1"/>
    <n v="365564.2"/>
    <n v="9703362.0999999903"/>
    <m/>
    <s v="60├ 70"/>
    <s v="TORA"/>
    <m/>
  </r>
  <r>
    <x v="1"/>
    <n v="95"/>
    <n v="3283"/>
    <x v="72"/>
    <x v="72"/>
    <n v="318"/>
    <x v="208"/>
    <n v="17"/>
    <n v="0.80471922326124146"/>
    <n v="9.5761587568087716"/>
    <n v="1"/>
    <n v="365558.299999999"/>
    <n v="9703359.3000000007"/>
    <m/>
    <s v="100├ 110"/>
    <s v="TORA"/>
    <m/>
  </r>
  <r>
    <x v="1"/>
    <n v="95"/>
    <n v="3284"/>
    <x v="26"/>
    <x v="26"/>
    <n v="175"/>
    <x v="13"/>
    <n v="17"/>
    <n v="0.24370600660946476"/>
    <n v="2.9001014786526307"/>
    <n v="1"/>
    <n v="365545.4"/>
    <n v="9703341.0999999903"/>
    <m/>
    <s v="50├ 60"/>
    <s v="TORA"/>
    <m/>
  </r>
  <r>
    <x v="1"/>
    <n v="95"/>
    <n v="3285"/>
    <x v="72"/>
    <x v="72"/>
    <n v="187"/>
    <x v="63"/>
    <n v="14"/>
    <n v="0.27827446024902436"/>
    <n v="2.7270897104404384"/>
    <n v="1"/>
    <n v="365522.799999999"/>
    <n v="9703351.8000000007"/>
    <m/>
    <s v="50├ 60"/>
    <s v="TORA"/>
    <m/>
  </r>
  <r>
    <x v="1"/>
    <n v="95"/>
    <n v="3286"/>
    <x v="23"/>
    <x v="23"/>
    <n v="300"/>
    <x v="9"/>
    <n v="19"/>
    <n v="0.7161972439135289"/>
    <n v="9.5254233440499334"/>
    <n v="1"/>
    <n v="365503.5"/>
    <n v="9703332.0999999903"/>
    <m/>
    <s v="90├ 100"/>
    <s v="TORA"/>
    <m/>
  </r>
  <r>
    <x v="1"/>
    <n v="95"/>
    <n v="3287"/>
    <x v="66"/>
    <x v="66"/>
    <n v="393"/>
    <x v="186"/>
    <n v="20"/>
    <n v="1.229066090280007"/>
    <n v="17.206925263920098"/>
    <n v="1"/>
    <n v="365480.299999999"/>
    <n v="9703274.5999999903"/>
    <m/>
    <s v="120├ 130"/>
    <s v="TORA"/>
    <m/>
  </r>
  <r>
    <x v="1"/>
    <n v="95"/>
    <n v="3288"/>
    <x v="42"/>
    <x v="42"/>
    <n v="248"/>
    <x v="117"/>
    <n v="17"/>
    <n v="0.48943328099619665"/>
    <n v="5.8242560438547404"/>
    <n v="1"/>
    <n v="365460.09999999899"/>
    <n v="9703151.5"/>
    <m/>
    <s v="70├ 80"/>
    <s v="TORA"/>
    <m/>
  </r>
  <r>
    <x v="1"/>
    <n v="95"/>
    <n v="3289"/>
    <x v="26"/>
    <x v="26"/>
    <n v="287"/>
    <x v="78"/>
    <n v="24"/>
    <n v="0.65547167537681639"/>
    <n v="11.011924146330514"/>
    <n v="1"/>
    <n v="365417.4"/>
    <n v="9703149.5999999903"/>
    <m/>
    <s v="90├ 100"/>
    <s v="TORA"/>
    <m/>
  </r>
  <r>
    <x v="1"/>
    <n v="95"/>
    <n v="3290"/>
    <x v="26"/>
    <x v="26"/>
    <n v="257"/>
    <x v="164"/>
    <n v="22"/>
    <n v="0.52560124181382972"/>
    <n v="8.0942591239329769"/>
    <n v="1"/>
    <n v="365533.9"/>
    <n v="9703373.0999999903"/>
    <m/>
    <s v="80├ 90"/>
    <s v="TORA"/>
    <m/>
  </r>
  <r>
    <x v="1"/>
    <n v="95"/>
    <n v="3291"/>
    <x v="5"/>
    <x v="5"/>
    <n v="308"/>
    <x v="32"/>
    <n v="17"/>
    <n v="0.75490372607347789"/>
    <n v="8.9833543402743867"/>
    <n v="1"/>
    <n v="365424.2"/>
    <n v="9703091.0999999903"/>
    <m/>
    <s v="90├ 100"/>
    <s v="TORA"/>
    <m/>
  </r>
  <r>
    <x v="1"/>
    <n v="95"/>
    <n v="3292"/>
    <x v="28"/>
    <x v="28"/>
    <n v="375"/>
    <x v="324"/>
    <n v="20"/>
    <n v="1.1190581936148891"/>
    <n v="15.666814710608447"/>
    <n v="1"/>
    <n v="365414.2"/>
    <n v="9703095.8000000007"/>
    <m/>
    <s v="110├ 120"/>
    <s v="TORA"/>
    <m/>
  </r>
  <r>
    <x v="1"/>
    <n v="95"/>
    <n v="3293"/>
    <x v="5"/>
    <x v="5"/>
    <n v="192"/>
    <x v="55"/>
    <n v="15"/>
    <n v="0.29335439110698147"/>
    <n v="3.0802211066233052"/>
    <n v="1"/>
    <n v="365396.09999999899"/>
    <n v="9703104.4000000004"/>
    <m/>
    <s v="60├ 70"/>
    <s v="TORA"/>
    <m/>
  </r>
  <r>
    <x v="1"/>
    <n v="95"/>
    <n v="3294"/>
    <x v="72"/>
    <x v="72"/>
    <n v="393"/>
    <x v="186"/>
    <n v="16"/>
    <n v="1.229066090280007"/>
    <n v="13.765540211136077"/>
    <n v="2"/>
    <n v="365416"/>
    <n v="9703086.1999999899"/>
    <m/>
    <s v="120├ 130"/>
    <s v="TORA"/>
    <m/>
  </r>
  <r>
    <x v="1"/>
    <n v="95"/>
    <n v="3295"/>
    <x v="15"/>
    <x v="15"/>
    <n v="470"/>
    <x v="179"/>
    <n v="22"/>
    <n v="1.7578663464499842"/>
    <n v="27.071141735329757"/>
    <n v="2"/>
    <n v="365366.5"/>
    <n v="9703041"/>
    <m/>
    <s v="140├ 150"/>
    <s v="TORA"/>
    <m/>
  </r>
  <r>
    <x v="1"/>
    <n v="95"/>
    <n v="3296"/>
    <x v="20"/>
    <x v="20"/>
    <n v="280"/>
    <x v="70"/>
    <n v="22"/>
    <n v="0.62388737692022966"/>
    <n v="9.6078656045715363"/>
    <n v="1"/>
    <n v="365345.2"/>
    <n v="9703026.9000000004"/>
    <m/>
    <s v="80├ 90"/>
    <s v="TORA"/>
    <m/>
  </r>
  <r>
    <x v="1"/>
    <n v="95"/>
    <n v="3297"/>
    <x v="38"/>
    <x v="38"/>
    <n v="194"/>
    <x v="61"/>
    <n v="13"/>
    <n v="0.29949777191032861"/>
    <n v="2.7254297243839902"/>
    <n v="2"/>
    <n v="365349.59999999899"/>
    <n v="9703023.5999999903"/>
    <m/>
    <s v="60├ 70"/>
    <s v="TORA"/>
    <m/>
  </r>
  <r>
    <x v="1"/>
    <n v="95"/>
    <n v="3298"/>
    <x v="72"/>
    <x v="72"/>
    <n v="209"/>
    <x v="140"/>
    <n v="16"/>
    <n v="0.34760235345985407"/>
    <n v="3.8931463587503652"/>
    <n v="1"/>
    <n v="365329.59999999899"/>
    <n v="9702970.0999999903"/>
    <m/>
    <s v="60├ 70"/>
    <s v="TORA"/>
    <m/>
  </r>
  <r>
    <x v="1"/>
    <n v="95"/>
    <n v="3299"/>
    <x v="35"/>
    <x v="35"/>
    <n v="283"/>
    <x v="171"/>
    <n v="20"/>
    <n v="0.6373280118643404"/>
    <n v="8.922592166100765"/>
    <n v="1"/>
    <n v="365358.5"/>
    <n v="9702956.4000000004"/>
    <m/>
    <s v="90├ 100"/>
    <s v="TORA"/>
    <m/>
  </r>
  <r>
    <x v="1"/>
    <n v="95"/>
    <n v="3300"/>
    <x v="1"/>
    <x v="1"/>
    <n v="170"/>
    <x v="12"/>
    <n v="16"/>
    <n v="0.2299788927677888"/>
    <n v="2.5757635989992345"/>
    <n v="1"/>
    <n v="365333.09999999899"/>
    <n v="9702955.1999999899"/>
    <m/>
    <s v="50├ 60"/>
    <s v="TORA"/>
    <m/>
  </r>
  <r>
    <x v="1"/>
    <n v="95"/>
    <n v="3301"/>
    <x v="39"/>
    <x v="39"/>
    <n v="378"/>
    <x v="292"/>
    <n v="24"/>
    <n v="1.1370347444371187"/>
    <n v="19.102183706543592"/>
    <n v="1"/>
    <n v="365309.4"/>
    <n v="9702946.5"/>
    <m/>
    <s v="120├ 130"/>
    <s v="TORA"/>
    <m/>
  </r>
  <r>
    <x v="1"/>
    <n v="95"/>
    <n v="3302"/>
    <x v="5"/>
    <x v="5"/>
    <n v="160"/>
    <x v="1"/>
    <n v="13"/>
    <n v="0.20371832715762608"/>
    <n v="1.8538367771343973"/>
    <n v="2"/>
    <n v="365309.799999999"/>
    <n v="9702942.9000000004"/>
    <m/>
    <s v="50├ 60"/>
    <s v="TORA"/>
    <m/>
  </r>
  <r>
    <x v="1"/>
    <n v="95"/>
    <n v="3303"/>
    <x v="72"/>
    <x v="72"/>
    <n v="310"/>
    <x v="104"/>
    <n v="17"/>
    <n v="0.7647395015565569"/>
    <n v="9.100400068523026"/>
    <n v="2"/>
    <n v="365321.5"/>
    <n v="9702937.4000000004"/>
    <m/>
    <s v="90├ 100"/>
    <s v="TORA"/>
    <m/>
  </r>
  <r>
    <x v="1"/>
    <n v="95"/>
    <n v="3304"/>
    <x v="72"/>
    <x v="72"/>
    <n v="200"/>
    <x v="14"/>
    <n v="11"/>
    <n v="0.31830988618379064"/>
    <n v="2.4509861236151878"/>
    <n v="1"/>
    <n v="365311"/>
    <n v="9702923.5999999903"/>
    <m/>
    <s v="60├ 70"/>
    <s v="TORA"/>
    <m/>
  </r>
  <r>
    <x v="1"/>
    <n v="95"/>
    <n v="3305"/>
    <x v="72"/>
    <x v="72"/>
    <n v="155"/>
    <x v="67"/>
    <n v="12"/>
    <n v="0.19118487538913922"/>
    <n v="1.6059529532687695"/>
    <n v="1"/>
    <n v="365323.9"/>
    <n v="9702900.9000000004"/>
    <m/>
    <s v="40├ 50"/>
    <s v="TORETE"/>
    <m/>
  </r>
  <r>
    <x v="1"/>
    <n v="95"/>
    <n v="3306"/>
    <x v="72"/>
    <x v="72"/>
    <n v="209"/>
    <x v="140"/>
    <n v="16"/>
    <n v="0.34760235345985407"/>
    <n v="3.8931463587503652"/>
    <n v="1"/>
    <n v="365316.59999999899"/>
    <n v="9702891.0999999903"/>
    <m/>
    <s v="60├ 70"/>
    <s v="TORA"/>
    <m/>
  </r>
  <r>
    <x v="1"/>
    <n v="95"/>
    <n v="3307"/>
    <x v="72"/>
    <x v="72"/>
    <n v="195"/>
    <x v="253"/>
    <n v="15"/>
    <n v="0.30259333555346601"/>
    <n v="3.177230023311393"/>
    <n v="1"/>
    <n v="365278.9"/>
    <n v="9702894.5"/>
    <m/>
    <s v="60├ 70"/>
    <s v="TORA"/>
    <m/>
  </r>
  <r>
    <x v="1"/>
    <n v="95"/>
    <n v="3308"/>
    <x v="82"/>
    <x v="82"/>
    <n v="308"/>
    <x v="32"/>
    <n v="14"/>
    <n v="0.75490372607347789"/>
    <n v="7.398056515520083"/>
    <n v="1"/>
    <n v="365277.4"/>
    <n v="9702880.9000000004"/>
    <m/>
    <s v="90├ 100"/>
    <s v="TORA"/>
    <m/>
  </r>
  <r>
    <x v="1"/>
    <n v="95"/>
    <n v="3309"/>
    <x v="15"/>
    <x v="15"/>
    <n v="312"/>
    <x v="76"/>
    <n v="18"/>
    <n v="0.77463893901687286"/>
    <n v="9.7604506316125974"/>
    <n v="1"/>
    <n v="365276.9"/>
    <n v="9702875.5999999903"/>
    <m/>
    <s v="90├ 100"/>
    <s v="TORA"/>
    <m/>
  </r>
  <r>
    <x v="1"/>
    <n v="95"/>
    <n v="3310"/>
    <x v="44"/>
    <x v="44"/>
    <n v="266"/>
    <x v="304"/>
    <n v="20"/>
    <n v="0.56305835767050738"/>
    <n v="7.8828170073871027"/>
    <n v="1"/>
    <n v="365298.09999999899"/>
    <n v="9702855.5999999903"/>
    <m/>
    <s v="80├ 90"/>
    <s v="TORA"/>
    <m/>
  </r>
  <r>
    <x v="1"/>
    <n v="95"/>
    <n v="3311"/>
    <x v="19"/>
    <x v="19"/>
    <n v="487"/>
    <x v="314"/>
    <n v="22"/>
    <n v="1.887330934908086"/>
    <n v="29.064896397584519"/>
    <n v="1"/>
    <n v="365304.5"/>
    <n v="9702850.0999999903"/>
    <m/>
    <s v="150├ 160"/>
    <s v="TORA"/>
    <m/>
  </r>
  <r>
    <x v="1"/>
    <n v="96"/>
    <n v="3312"/>
    <x v="35"/>
    <x v="35"/>
    <n v="246"/>
    <x v="59"/>
    <n v="14"/>
    <n v="0.48157102680745695"/>
    <n v="4.719396062713078"/>
    <n v="2"/>
    <n v="365336.4"/>
    <n v="9702839.3000000007"/>
    <m/>
    <s v="70├ 80"/>
    <s v="TORA"/>
    <m/>
  </r>
  <r>
    <x v="1"/>
    <n v="96"/>
    <n v="3313"/>
    <x v="26"/>
    <x v="26"/>
    <n v="248"/>
    <x v="117"/>
    <n v="22"/>
    <n v="0.48943328099619665"/>
    <n v="7.5372725273414281"/>
    <n v="1"/>
    <n v="365334.4"/>
    <n v="9702854"/>
    <m/>
    <s v="70├ 80"/>
    <s v="TORA"/>
    <m/>
  </r>
  <r>
    <x v="1"/>
    <n v="96"/>
    <n v="3314"/>
    <x v="15"/>
    <x v="15"/>
    <n v="283"/>
    <x v="171"/>
    <n v="22"/>
    <n v="0.6373280118643404"/>
    <n v="9.8148513827108417"/>
    <n v="1"/>
    <n v="365322.799999999"/>
    <n v="9702834.6999999899"/>
    <m/>
    <s v="90├ 100"/>
    <s v="TORA"/>
    <m/>
  </r>
  <r>
    <x v="1"/>
    <n v="96"/>
    <n v="3315"/>
    <x v="84"/>
    <x v="84"/>
    <n v="204"/>
    <x v="138"/>
    <n v="20"/>
    <n v="0.33116960558561581"/>
    <n v="4.6363744781986211"/>
    <n v="1"/>
    <n v="365337.9"/>
    <n v="9702888.8000000007"/>
    <m/>
    <s v="60├ 70"/>
    <s v="TORA"/>
    <m/>
  </r>
  <r>
    <x v="1"/>
    <n v="96"/>
    <n v="3316"/>
    <x v="5"/>
    <x v="5"/>
    <n v="140"/>
    <x v="36"/>
    <n v="14"/>
    <n v="0.15597184423005742"/>
    <n v="1.5285240734545624"/>
    <n v="1"/>
    <n v="365351.299999999"/>
    <n v="9702918.9000000004"/>
    <m/>
    <s v="40├ 50"/>
    <s v="TORETE"/>
    <m/>
  </r>
  <r>
    <x v="1"/>
    <n v="96"/>
    <n v="3317"/>
    <x v="42"/>
    <x v="42"/>
    <n v="200"/>
    <x v="14"/>
    <n v="20"/>
    <n v="0.31830988618379064"/>
    <n v="4.4563384065730682"/>
    <n v="1"/>
    <n v="365348.2"/>
    <n v="9702928.0999999903"/>
    <m/>
    <s v="60├ 70"/>
    <s v="TORA"/>
    <m/>
  </r>
  <r>
    <x v="1"/>
    <n v="96"/>
    <n v="3318"/>
    <x v="7"/>
    <x v="7"/>
    <n v="370"/>
    <x v="43"/>
    <n v="24"/>
    <n v="1.0894155854640235"/>
    <n v="18.302181835795594"/>
    <n v="3"/>
    <n v="365421.299999999"/>
    <n v="9702965.3000000007"/>
    <m/>
    <s v="110├ 120"/>
    <s v="TORA"/>
    <m/>
  </r>
  <r>
    <x v="1"/>
    <n v="96"/>
    <n v="3319"/>
    <x v="51"/>
    <x v="51"/>
    <n v="200"/>
    <x v="14"/>
    <n v="17"/>
    <n v="0.31830988618379064"/>
    <n v="3.7878876455871082"/>
    <n v="1"/>
    <n v="365426.799999999"/>
    <n v="9702976"/>
    <m/>
    <s v="60├ 70"/>
    <s v="TORA"/>
    <m/>
  </r>
  <r>
    <x v="1"/>
    <n v="96"/>
    <n v="3320"/>
    <x v="1"/>
    <x v="1"/>
    <n v="186"/>
    <x v="24"/>
    <n v="17"/>
    <n v="0.27530622056036053"/>
    <n v="3.27614402466829"/>
    <n v="1"/>
    <n v="365423.2"/>
    <n v="9702981.0999999903"/>
    <m/>
    <s v="50├ 60"/>
    <s v="TORA"/>
    <m/>
  </r>
  <r>
    <x v="1"/>
    <n v="96"/>
    <n v="3321"/>
    <x v="15"/>
    <x v="15"/>
    <n v="210"/>
    <x v="87"/>
    <n v="20"/>
    <n v="0.35093664951762915"/>
    <n v="4.9131130932468077"/>
    <n v="1"/>
    <n v="365420.5"/>
    <n v="9702982.4000000004"/>
    <m/>
    <s v="60├ 70"/>
    <s v="TORA"/>
    <m/>
  </r>
  <r>
    <x v="1"/>
    <n v="96"/>
    <n v="3322"/>
    <x v="35"/>
    <x v="35"/>
    <n v="433"/>
    <x v="50"/>
    <n v="19"/>
    <n v="1.4919900562678183"/>
    <n v="19.843467748361984"/>
    <n v="1"/>
    <n v="365398.9"/>
    <n v="9703001.4000000004"/>
    <m/>
    <s v="130├ 140"/>
    <s v="TORA"/>
    <m/>
  </r>
  <r>
    <x v="1"/>
    <n v="96"/>
    <n v="3323"/>
    <x v="64"/>
    <x v="64"/>
    <n v="174"/>
    <x v="126"/>
    <n v="16"/>
    <n v="0.2409287528525112"/>
    <n v="2.6984020319481252"/>
    <n v="1"/>
    <n v="365416.299999999"/>
    <n v="9703017.5"/>
    <m/>
    <s v="50├ 60"/>
    <s v="TORA"/>
    <m/>
  </r>
  <r>
    <x v="1"/>
    <n v="96"/>
    <n v="3324"/>
    <x v="84"/>
    <x v="84"/>
    <n v="180"/>
    <x v="22"/>
    <n v="18"/>
    <n v="0.25783100780887047"/>
    <n v="3.2486706983917677"/>
    <n v="1"/>
    <n v="365416.7"/>
    <n v="9703018.4000000004"/>
    <m/>
    <s v="50├ 60"/>
    <s v="TORA"/>
    <m/>
  </r>
  <r>
    <x v="1"/>
    <n v="96"/>
    <n v="3325"/>
    <x v="84"/>
    <x v="84"/>
    <n v="173"/>
    <x v="100"/>
    <n v="18"/>
    <n v="0.23816741458986682"/>
    <n v="3.0009094238323217"/>
    <n v="3"/>
    <n v="365400"/>
    <n v="9703027.4000000004"/>
    <m/>
    <s v="50├ 60"/>
    <s v="TORA"/>
    <m/>
  </r>
  <r>
    <x v="1"/>
    <n v="96"/>
    <n v="3326"/>
    <x v="26"/>
    <x v="26"/>
    <n v="222"/>
    <x v="6"/>
    <n v="23"/>
    <n v="0.39218961076704845"/>
    <n v="6.3142527333494796"/>
    <n v="1"/>
    <n v="365425.9"/>
    <n v="9703029.5999999903"/>
    <m/>
    <s v="70├ 80"/>
    <s v="TORA"/>
    <m/>
  </r>
  <r>
    <x v="1"/>
    <n v="96"/>
    <n v="3327"/>
    <x v="1"/>
    <x v="1"/>
    <n v="154"/>
    <x v="111"/>
    <n v="15"/>
    <n v="0.18872593151836947"/>
    <n v="1.9816222809428794"/>
    <n v="1"/>
    <n v="365430.4"/>
    <n v="9703027.4000000004"/>
    <m/>
    <s v="40├ 50"/>
    <s v="TORETE"/>
    <m/>
  </r>
  <r>
    <x v="1"/>
    <n v="96"/>
    <n v="3328"/>
    <x v="44"/>
    <x v="44"/>
    <n v="200"/>
    <x v="14"/>
    <n v="17"/>
    <n v="0.31830988618379064"/>
    <n v="3.7878876455871082"/>
    <n v="1"/>
    <n v="365434.5"/>
    <n v="9703031"/>
    <m/>
    <s v="60├ 70"/>
    <s v="TORA"/>
    <m/>
  </r>
  <r>
    <x v="1"/>
    <n v="96"/>
    <n v="3329"/>
    <x v="44"/>
    <x v="44"/>
    <n v="202"/>
    <x v="28"/>
    <n v="18"/>
    <n v="0.3247079148960848"/>
    <n v="4.0913197276906681"/>
    <n v="1"/>
    <n v="365456.9"/>
    <n v="9703048"/>
    <m/>
    <s v="60├ 70"/>
    <s v="TORA"/>
    <m/>
  </r>
  <r>
    <x v="1"/>
    <n v="96"/>
    <n v="3330"/>
    <x v="24"/>
    <x v="24"/>
    <n v="186"/>
    <x v="24"/>
    <n v="17"/>
    <n v="0.27530622056036053"/>
    <n v="3.27614402466829"/>
    <n v="1"/>
    <n v="365457.4"/>
    <n v="9703053.3000000007"/>
    <m/>
    <s v="50├ 60"/>
    <s v="TORA"/>
    <m/>
  </r>
  <r>
    <x v="1"/>
    <n v="96"/>
    <n v="3331"/>
    <x v="35"/>
    <x v="35"/>
    <n v="244"/>
    <x v="318"/>
    <n v="12"/>
    <n v="0.47377243459595408"/>
    <n v="3.9796884506060137"/>
    <n v="2"/>
    <n v="365443.5"/>
    <n v="9703065.5"/>
    <m/>
    <s v="70├ 80"/>
    <s v="TORA"/>
    <m/>
  </r>
  <r>
    <x v="1"/>
    <n v="96"/>
    <n v="3332"/>
    <x v="15"/>
    <x v="15"/>
    <n v="245"/>
    <x v="89"/>
    <n v="17"/>
    <n v="0.47766377295455087"/>
    <n v="5.6841988981591554"/>
    <n v="1"/>
    <n v="365479.09999999899"/>
    <n v="9703142.5"/>
    <m/>
    <s v="70├ 80"/>
    <s v="TORA"/>
    <m/>
  </r>
  <r>
    <x v="1"/>
    <n v="96"/>
    <n v="3333"/>
    <x v="26"/>
    <x v="26"/>
    <n v="265"/>
    <x v="279"/>
    <n v="23"/>
    <n v="0.55883279393141738"/>
    <n v="8.9972079822958193"/>
    <n v="1"/>
    <n v="365532.2"/>
    <n v="9703186"/>
    <m/>
    <s v="80├ 90"/>
    <s v="TORA"/>
    <m/>
  </r>
  <r>
    <x v="1"/>
    <n v="96"/>
    <n v="3334"/>
    <x v="19"/>
    <x v="19"/>
    <n v="206"/>
    <x v="122"/>
    <n v="15"/>
    <n v="0.33769495825238349"/>
    <n v="3.5457970616500267"/>
    <n v="1"/>
    <n v="365613.09999999899"/>
    <n v="9703352.1999999899"/>
    <m/>
    <s v="60├ 70"/>
    <s v="TORA"/>
    <m/>
  </r>
  <r>
    <x v="1"/>
    <n v="96"/>
    <n v="3335"/>
    <x v="23"/>
    <x v="23"/>
    <n v="330"/>
    <x v="66"/>
    <n v="17"/>
    <n v="0.86659866513537021"/>
    <n v="10.312524115110905"/>
    <n v="1"/>
    <n v="365606.299999999"/>
    <n v="9703349.9000000004"/>
    <m/>
    <s v="100├ 110"/>
    <s v="TORA"/>
    <m/>
  </r>
  <r>
    <x v="1"/>
    <n v="96"/>
    <n v="3336"/>
    <x v="5"/>
    <x v="5"/>
    <n v="400"/>
    <x v="48"/>
    <n v="18"/>
    <n v="1.2732395447351625"/>
    <n v="16.042818263663047"/>
    <n v="1"/>
    <n v="365605.5"/>
    <n v="9703359.0999999903"/>
    <m/>
    <s v="120├ 130"/>
    <s v="TORA"/>
    <m/>
  </r>
  <r>
    <x v="1"/>
    <n v="96"/>
    <n v="3337"/>
    <x v="26"/>
    <x v="26"/>
    <n v="228"/>
    <x v="8"/>
    <n v="23"/>
    <n v="0.41367552808445446"/>
    <n v="6.6601760021597158"/>
    <n v="1"/>
    <n v="365623.4"/>
    <n v="9703378.3000000007"/>
    <m/>
    <s v="70├ 80"/>
    <s v="TORA"/>
    <m/>
  </r>
  <r>
    <x v="1"/>
    <n v="96"/>
    <n v="3338"/>
    <x v="19"/>
    <x v="19"/>
    <n v="385"/>
    <x v="325"/>
    <n v="19"/>
    <n v="1.1795370719898093"/>
    <n v="15.687843057464463"/>
    <n v="1"/>
    <n v="365623.9"/>
    <n v="9703383.5999999903"/>
    <m/>
    <s v="120├ 130"/>
    <s v="TORA"/>
    <m/>
  </r>
  <r>
    <x v="1"/>
    <n v="96"/>
    <n v="3339"/>
    <x v="19"/>
    <x v="19"/>
    <n v="200"/>
    <x v="14"/>
    <n v="16"/>
    <n v="0.31830988618379064"/>
    <n v="3.565070725258455"/>
    <n v="1"/>
    <n v="365692.9"/>
    <n v="9703483.5999999903"/>
    <m/>
    <s v="60├ 70"/>
    <s v="TORA"/>
    <m/>
  </r>
  <r>
    <x v="1"/>
    <n v="96"/>
    <n v="3340"/>
    <x v="5"/>
    <x v="5"/>
    <n v="410"/>
    <x v="119"/>
    <n v="16"/>
    <n v="1.3376972966873806"/>
    <n v="14.982209722898661"/>
    <n v="1"/>
    <n v="365727.09999999899"/>
    <n v="9703555.9000000004"/>
    <m/>
    <s v="130├ 140"/>
    <s v="TORA"/>
    <m/>
  </r>
  <r>
    <x v="1"/>
    <n v="96"/>
    <n v="3341"/>
    <x v="1"/>
    <x v="1"/>
    <n v="172"/>
    <x v="58"/>
    <n v="15"/>
    <n v="0.23542199182153159"/>
    <n v="2.4719309141260815"/>
    <n v="1"/>
    <n v="365719.9"/>
    <n v="9703561.5"/>
    <m/>
    <s v="50├ 60"/>
    <s v="TORA"/>
    <m/>
  </r>
  <r>
    <x v="1"/>
    <n v="96"/>
    <n v="3342"/>
    <x v="75"/>
    <x v="75"/>
    <n v="360"/>
    <x v="145"/>
    <n v="23"/>
    <n v="1.0313240312354819"/>
    <n v="16.604316902891259"/>
    <n v="1"/>
    <n v="365708.2"/>
    <n v="9703567"/>
    <m/>
    <s v="110├ 120"/>
    <s v="TORA"/>
    <m/>
  </r>
  <r>
    <x v="1"/>
    <n v="96"/>
    <n v="3343"/>
    <x v="46"/>
    <x v="46"/>
    <n v="210"/>
    <x v="87"/>
    <n v="22"/>
    <n v="0.35093664951762915"/>
    <n v="5.4044244025714887"/>
    <n v="1"/>
    <n v="365705"/>
    <n v="9703571.8000000007"/>
    <m/>
    <s v="60├ 70"/>
    <s v="TORA"/>
    <m/>
  </r>
  <r>
    <x v="1"/>
    <n v="96"/>
    <n v="3344"/>
    <x v="6"/>
    <x v="6"/>
    <n v="383"/>
    <x v="259"/>
    <n v="20"/>
    <n v="1.1673139723603518"/>
    <n v="16.342395613044925"/>
    <n v="1"/>
    <n v="365703.2"/>
    <n v="9703572.6999999899"/>
    <m/>
    <s v="120├ 130"/>
    <s v="TORA"/>
    <m/>
  </r>
  <r>
    <x v="1"/>
    <n v="96"/>
    <n v="3345"/>
    <x v="17"/>
    <x v="17"/>
    <n v="183"/>
    <x v="127"/>
    <n v="20"/>
    <n v="0.26649699446022412"/>
    <n v="3.7309579224431371"/>
    <n v="1"/>
    <n v="365716.2"/>
    <n v="9703597.5"/>
    <m/>
    <s v="50├ 60"/>
    <s v="TORA"/>
    <m/>
  </r>
  <r>
    <x v="1"/>
    <n v="96"/>
    <n v="3346"/>
    <x v="15"/>
    <x v="15"/>
    <n v="254"/>
    <x v="272"/>
    <n v="22"/>
    <n v="0.51340201542583597"/>
    <n v="7.9063910375578725"/>
    <n v="1"/>
    <n v="365719.4"/>
    <n v="9703603.6999999899"/>
    <m/>
    <s v="80├ 90"/>
    <s v="TORA"/>
    <m/>
  </r>
  <r>
    <x v="1"/>
    <n v="96"/>
    <n v="3347"/>
    <x v="58"/>
    <x v="58"/>
    <n v="310"/>
    <x v="104"/>
    <n v="22"/>
    <n v="0.7647395015565569"/>
    <n v="11.776988323970976"/>
    <n v="1"/>
    <n v="365725.7"/>
    <n v="9703600.6999999899"/>
    <m/>
    <s v="90├ 100"/>
    <s v="TORA"/>
    <m/>
  </r>
  <r>
    <x v="1"/>
    <n v="96"/>
    <n v="3348"/>
    <x v="1"/>
    <x v="1"/>
    <n v="179"/>
    <x v="150"/>
    <n v="17"/>
    <n v="0.25497417658037091"/>
    <n v="3.0341927013064134"/>
    <n v="1"/>
    <n v="365739.799999999"/>
    <n v="9703599.5999999903"/>
    <m/>
    <s v="50├ 60"/>
    <s v="TORA"/>
    <m/>
  </r>
  <r>
    <x v="1"/>
    <n v="96"/>
    <n v="3349"/>
    <x v="19"/>
    <x v="19"/>
    <n v="187"/>
    <x v="63"/>
    <n v="16"/>
    <n v="0.27827446024902436"/>
    <n v="3.1166739547890727"/>
    <n v="1"/>
    <n v="365751.2"/>
    <n v="9703600.3000000007"/>
    <m/>
    <s v="50├ 60"/>
    <s v="TORA"/>
    <m/>
  </r>
  <r>
    <x v="1"/>
    <n v="96"/>
    <n v="3350"/>
    <x v="72"/>
    <x v="72"/>
    <n v="255"/>
    <x v="129"/>
    <n v="13"/>
    <n v="0.51745250872752468"/>
    <n v="4.7088178294204743"/>
    <n v="2"/>
    <n v="365723.4"/>
    <n v="9703646"/>
    <m/>
    <s v="80├ 90"/>
    <s v="TORA"/>
    <m/>
  </r>
  <r>
    <x v="1"/>
    <n v="96"/>
    <n v="3351"/>
    <x v="15"/>
    <x v="15"/>
    <n v="286"/>
    <x v="30"/>
    <n v="16"/>
    <n v="0.65091188625723362"/>
    <n v="7.2902131260810163"/>
    <n v="2"/>
    <n v="365732.5"/>
    <n v="9703650.5999999903"/>
    <m/>
    <s v="90├ 100"/>
    <s v="TORA"/>
    <m/>
  </r>
  <r>
    <x v="1"/>
    <n v="96"/>
    <n v="3352"/>
    <x v="77"/>
    <x v="77"/>
    <n v="295"/>
    <x v="109"/>
    <n v="18"/>
    <n v="0.69252294612860965"/>
    <n v="8.7257891212204814"/>
    <n v="1"/>
    <n v="365749.799999999"/>
    <n v="9703657.8000000007"/>
    <m/>
    <s v="90├ 100"/>
    <s v="TORA"/>
    <m/>
  </r>
  <r>
    <x v="1"/>
    <n v="96"/>
    <n v="3353"/>
    <x v="5"/>
    <x v="5"/>
    <n v="203"/>
    <x v="56"/>
    <n v="16"/>
    <n v="0.32793080249369577"/>
    <n v="3.6728249879293924"/>
    <n v="1"/>
    <n v="365752.59999999899"/>
    <n v="9703656.5999999903"/>
    <m/>
    <s v="60├ 70"/>
    <s v="TORA"/>
    <m/>
  </r>
  <r>
    <x v="1"/>
    <n v="96"/>
    <n v="3354"/>
    <x v="7"/>
    <x v="7"/>
    <n v="300"/>
    <x v="9"/>
    <n v="23"/>
    <n v="0.7161972439135289"/>
    <n v="11.530775627007815"/>
    <n v="3"/>
    <n v="365757.09999999899"/>
    <n v="9703654.4000000004"/>
    <m/>
    <s v="90├ 100"/>
    <s v="TORA"/>
    <m/>
  </r>
  <r>
    <x v="1"/>
    <n v="97"/>
    <n v="3355"/>
    <x v="34"/>
    <x v="34"/>
    <n v="310"/>
    <x v="104"/>
    <n v="22"/>
    <n v="0.7647395015565569"/>
    <n v="11.776988323970976"/>
    <n v="1"/>
    <n v="365787.59999999899"/>
    <n v="9703563.8000000007"/>
    <m/>
    <s v="90├ 100"/>
    <s v="TORA"/>
    <m/>
  </r>
  <r>
    <x v="1"/>
    <n v="97"/>
    <n v="3356"/>
    <x v="33"/>
    <x v="33"/>
    <n v="330"/>
    <x v="66"/>
    <n v="21"/>
    <n v="0.86659866513537021"/>
    <n v="12.739000377489941"/>
    <n v="1"/>
    <n v="365741.299999999"/>
    <n v="9703516"/>
    <m/>
    <s v="100├ 110"/>
    <s v="TORA"/>
    <m/>
  </r>
  <r>
    <x v="1"/>
    <n v="97"/>
    <n v="3357"/>
    <x v="72"/>
    <x v="72"/>
    <n v="348"/>
    <x v="108"/>
    <n v="16"/>
    <n v="0.96371501141004479"/>
    <n v="10.793608127792501"/>
    <n v="1"/>
    <n v="365684.59999999899"/>
    <n v="9703424.5"/>
    <m/>
    <s v="110├ 120"/>
    <s v="TORA"/>
    <m/>
  </r>
  <r>
    <x v="1"/>
    <n v="97"/>
    <n v="3358"/>
    <x v="39"/>
    <x v="39"/>
    <n v="320"/>
    <x v="57"/>
    <n v="23"/>
    <n v="0.81487330863050433"/>
    <n v="13.119460268951117"/>
    <n v="1"/>
    <n v="365707.799999999"/>
    <n v="9703407.5999999903"/>
    <m/>
    <s v="100├ 110"/>
    <s v="TORA"/>
    <m/>
  </r>
  <r>
    <x v="1"/>
    <n v="97"/>
    <n v="3359"/>
    <x v="64"/>
    <x v="64"/>
    <n v="250"/>
    <x v="46"/>
    <n v="20"/>
    <n v="0.49735919716217297"/>
    <n v="6.9630287602704213"/>
    <n v="1"/>
    <n v="365661"/>
    <n v="9703368.3000000007"/>
    <m/>
    <s v="70├ 80"/>
    <s v="TORA"/>
    <m/>
  </r>
  <r>
    <x v="1"/>
    <n v="97"/>
    <n v="3360"/>
    <x v="15"/>
    <x v="15"/>
    <n v="258"/>
    <x v="239"/>
    <n v="22"/>
    <n v="0.52969948159844604"/>
    <n v="8.157372016616069"/>
    <n v="1"/>
    <n v="365655.9"/>
    <n v="9703363"/>
    <m/>
    <s v="80├ 90"/>
    <s v="TORA"/>
    <m/>
  </r>
  <r>
    <x v="1"/>
    <n v="97"/>
    <n v="3361"/>
    <x v="23"/>
    <x v="23"/>
    <n v="200"/>
    <x v="14"/>
    <n v="16"/>
    <n v="0.31830988618379064"/>
    <n v="3.565070725258455"/>
    <n v="1"/>
    <n v="365647.7"/>
    <n v="9703306.0999999903"/>
    <m/>
    <s v="60├ 70"/>
    <s v="TORA"/>
    <m/>
  </r>
  <r>
    <x v="1"/>
    <n v="97"/>
    <n v="3362"/>
    <x v="26"/>
    <x v="26"/>
    <n v="150"/>
    <x v="37"/>
    <n v="15"/>
    <n v="0.17904931097838223"/>
    <n v="1.8800177652730132"/>
    <n v="1"/>
    <n v="365643.2"/>
    <n v="9703306"/>
    <m/>
    <s v="40├ 50"/>
    <s v="TORETE"/>
    <m/>
  </r>
  <r>
    <x v="1"/>
    <n v="97"/>
    <n v="3363"/>
    <x v="1"/>
    <x v="1"/>
    <n v="177"/>
    <x v="54"/>
    <n v="17"/>
    <n v="0.24930826060629949"/>
    <n v="2.9667683012149637"/>
    <n v="1"/>
    <n v="365640.4"/>
    <n v="9703307.3000000007"/>
    <m/>
    <s v="50├ 60"/>
    <s v="TORA"/>
    <m/>
  </r>
  <r>
    <x v="1"/>
    <n v="97"/>
    <n v="3364"/>
    <x v="19"/>
    <x v="19"/>
    <n v="422"/>
    <x v="242"/>
    <n v="20"/>
    <n v="1.4171474442788545"/>
    <n v="19.840064219903962"/>
    <n v="1"/>
    <n v="365634.09999999899"/>
    <n v="9703310.3000000007"/>
    <m/>
    <s v="130├ 140"/>
    <s v="TORA"/>
    <m/>
  </r>
  <r>
    <x v="1"/>
    <n v="97"/>
    <n v="3365"/>
    <x v="5"/>
    <x v="5"/>
    <n v="200"/>
    <x v="14"/>
    <n v="17"/>
    <n v="0.31830988618379064"/>
    <n v="3.7878876455871082"/>
    <n v="1"/>
    <n v="365619.20000000001"/>
    <n v="9703316.1999999899"/>
    <m/>
    <s v="60├ 70"/>
    <s v="TORA"/>
    <m/>
  </r>
  <r>
    <x v="1"/>
    <n v="97"/>
    <n v="3366"/>
    <x v="5"/>
    <x v="5"/>
    <n v="203"/>
    <x v="56"/>
    <n v="16"/>
    <n v="0.32793080249369577"/>
    <n v="3.6728249879293924"/>
    <n v="1"/>
    <n v="365630.09999999899"/>
    <n v="9703272.4000000004"/>
    <m/>
    <s v="60├ 70"/>
    <s v="TORA"/>
    <m/>
  </r>
  <r>
    <x v="1"/>
    <n v="97"/>
    <n v="3367"/>
    <x v="35"/>
    <x v="35"/>
    <n v="479"/>
    <x v="230"/>
    <n v="18"/>
    <n v="1.8258334648973775"/>
    <n v="23.005501657706954"/>
    <n v="2"/>
    <n v="365621.09999999899"/>
    <n v="9703274.4000000004"/>
    <m/>
    <s v="150├ 160"/>
    <s v="TORA"/>
    <m/>
  </r>
  <r>
    <x v="1"/>
    <n v="97"/>
    <n v="3368"/>
    <x v="19"/>
    <x v="19"/>
    <n v="263"/>
    <x v="224"/>
    <n v="16"/>
    <n v="0.55042941293616532"/>
    <n v="6.1648094248850516"/>
    <n v="1"/>
    <n v="365604.299999999"/>
    <n v="9703274.5999999903"/>
    <m/>
    <s v="80├ 90"/>
    <s v="TORA"/>
    <m/>
  </r>
  <r>
    <x v="1"/>
    <n v="97"/>
    <n v="3369"/>
    <x v="26"/>
    <x v="26"/>
    <n v="130"/>
    <x v="0"/>
    <n v="14"/>
    <n v="0.13448592691265157"/>
    <n v="1.3179620837439854"/>
    <n v="1"/>
    <n v="365593.7"/>
    <n v="9703256.4000000004"/>
    <m/>
    <s v="40├ 50"/>
    <s v="TORETE"/>
    <m/>
  </r>
  <r>
    <x v="1"/>
    <n v="97"/>
    <n v="3370"/>
    <x v="5"/>
    <x v="5"/>
    <n v="180"/>
    <x v="22"/>
    <n v="14"/>
    <n v="0.25783100780887047"/>
    <n v="2.5267438765269308"/>
    <n v="1"/>
    <n v="365600.2"/>
    <n v="9703223.5"/>
    <m/>
    <s v="50├ 60"/>
    <s v="TORA"/>
    <m/>
  </r>
  <r>
    <x v="1"/>
    <n v="97"/>
    <n v="3371"/>
    <x v="26"/>
    <x v="26"/>
    <n v="200"/>
    <x v="14"/>
    <n v="20"/>
    <n v="0.31830988618379064"/>
    <n v="4.4563384065730682"/>
    <n v="1"/>
    <n v="365542.7"/>
    <n v="9703145.6999999899"/>
    <m/>
    <s v="60├ 70"/>
    <s v="TORA"/>
    <m/>
  </r>
  <r>
    <x v="1"/>
    <n v="97"/>
    <n v="3372"/>
    <x v="42"/>
    <x v="42"/>
    <n v="350"/>
    <x v="79"/>
    <n v="20"/>
    <n v="0.97482402643785904"/>
    <n v="13.647536370130027"/>
    <n v="1"/>
    <n v="365529.2"/>
    <n v="9703152.0999999903"/>
    <m/>
    <s v="110├ 120"/>
    <s v="TORA"/>
    <m/>
  </r>
  <r>
    <x v="1"/>
    <n v="97"/>
    <n v="3373"/>
    <x v="88"/>
    <x v="88"/>
    <n v="413"/>
    <x v="250"/>
    <n v="20"/>
    <n v="1.3573449744120751"/>
    <n v="19.002829641769051"/>
    <n v="3"/>
    <n v="365525.799999999"/>
    <n v="9703137.0999999903"/>
    <m/>
    <s v="130├ 140"/>
    <s v="TORA"/>
    <m/>
  </r>
  <r>
    <x v="1"/>
    <n v="97"/>
    <n v="3374"/>
    <x v="28"/>
    <x v="28"/>
    <n v="163"/>
    <x v="237"/>
    <n v="12"/>
    <n v="0.21142938415042836"/>
    <n v="1.7760068268635982"/>
    <n v="1"/>
    <n v="365527.59999999899"/>
    <n v="9703134"/>
    <m/>
    <s v="50├ 60"/>
    <s v="TORA"/>
    <m/>
  </r>
  <r>
    <x v="1"/>
    <n v="97"/>
    <n v="3375"/>
    <x v="26"/>
    <x v="26"/>
    <n v="388"/>
    <x v="293"/>
    <n v="25"/>
    <n v="1.1979910876413145"/>
    <n v="20.964844033723001"/>
    <n v="1"/>
    <n v="365530.299999999"/>
    <n v="9703132.6999999899"/>
    <m/>
    <s v="120├ 130"/>
    <s v="TORA"/>
    <m/>
  </r>
  <r>
    <x v="1"/>
    <n v="97"/>
    <n v="3376"/>
    <x v="19"/>
    <x v="19"/>
    <n v="320"/>
    <x v="57"/>
    <n v="18"/>
    <n v="0.81487330863050433"/>
    <n v="10.267403688744354"/>
    <n v="1"/>
    <n v="365550.2"/>
    <n v="9703116.6999999899"/>
    <m/>
    <s v="100├ 110"/>
    <s v="TORA"/>
    <m/>
  </r>
  <r>
    <x v="1"/>
    <n v="97"/>
    <n v="3377"/>
    <x v="26"/>
    <x v="26"/>
    <n v="242"/>
    <x v="154"/>
    <n v="23"/>
    <n v="0.466037504361688"/>
    <n v="7.5032038202231757"/>
    <n v="1"/>
    <n v="365521.5"/>
    <n v="9703111.5"/>
    <m/>
    <s v="70├ 80"/>
    <s v="TORA"/>
    <m/>
  </r>
  <r>
    <x v="1"/>
    <n v="97"/>
    <n v="3378"/>
    <x v="19"/>
    <x v="19"/>
    <n v="410"/>
    <x v="119"/>
    <n v="18"/>
    <n v="1.3376972966873806"/>
    <n v="16.854985938260995"/>
    <n v="1"/>
    <n v="365541.299999999"/>
    <n v="9703091.0999999903"/>
    <m/>
    <s v="130├ 140"/>
    <s v="TORA"/>
    <m/>
  </r>
  <r>
    <x v="1"/>
    <n v="97"/>
    <n v="3379"/>
    <x v="23"/>
    <x v="23"/>
    <n v="200"/>
    <x v="14"/>
    <n v="17"/>
    <n v="0.31830988618379064"/>
    <n v="3.7878876455871082"/>
    <n v="2"/>
    <n v="365507.59999999899"/>
    <n v="9703073.9000000004"/>
    <m/>
    <s v="60├ 70"/>
    <s v="TORA"/>
    <m/>
  </r>
  <r>
    <x v="1"/>
    <n v="97"/>
    <n v="3380"/>
    <x v="56"/>
    <x v="56"/>
    <n v="160"/>
    <x v="1"/>
    <n v="16"/>
    <n v="0.20371832715762608"/>
    <n v="2.2816452641654119"/>
    <n v="1"/>
    <n v="365477.59999999899"/>
    <n v="9702968.6999999899"/>
    <m/>
    <s v="50├ 60"/>
    <s v="TORA"/>
    <m/>
  </r>
  <r>
    <x v="1"/>
    <n v="97"/>
    <n v="3381"/>
    <x v="19"/>
    <x v="19"/>
    <n v="233"/>
    <x v="81"/>
    <n v="16"/>
    <n v="0.43201813527579536"/>
    <n v="4.8386031150889073"/>
    <n v="1"/>
    <n v="365472.5"/>
    <n v="9702963.3000000007"/>
    <m/>
    <s v="70├ 80"/>
    <s v="TORA"/>
    <m/>
  </r>
  <r>
    <x v="1"/>
    <n v="97"/>
    <n v="3382"/>
    <x v="72"/>
    <x v="72"/>
    <n v="235"/>
    <x v="165"/>
    <n v="16"/>
    <n v="0.43946658661249605"/>
    <n v="4.922025770059955"/>
    <n v="1"/>
    <n v="365444.5"/>
    <n v="9702924.5999999903"/>
    <m/>
    <s v="70├ 80"/>
    <s v="TORA"/>
    <m/>
  </r>
  <r>
    <x v="1"/>
    <n v="97"/>
    <n v="3383"/>
    <x v="39"/>
    <x v="39"/>
    <n v="420"/>
    <x v="103"/>
    <n v="23"/>
    <n v="1.4037465980705166"/>
    <n v="22.600320228935313"/>
    <n v="1"/>
    <n v="365406.799999999"/>
    <n v="9702880.5"/>
    <m/>
    <s v="130├ 140"/>
    <s v="TORA"/>
    <m/>
  </r>
  <r>
    <x v="1"/>
    <n v="97"/>
    <n v="3384"/>
    <x v="26"/>
    <x v="26"/>
    <n v="223"/>
    <x v="248"/>
    <n v="23"/>
    <n v="0.39573080825084317"/>
    <n v="6.3712660128385741"/>
    <n v="2"/>
    <n v="365389.299999999"/>
    <n v="9702853.4000000004"/>
    <m/>
    <s v="70├ 80"/>
    <s v="TORA"/>
    <m/>
  </r>
  <r>
    <x v="1"/>
    <n v="97"/>
    <n v="3385"/>
    <x v="84"/>
    <x v="84"/>
    <n v="173"/>
    <x v="100"/>
    <n v="15"/>
    <n v="0.23816741458986682"/>
    <n v="2.5007578531936017"/>
    <n v="1"/>
    <n v="365388.09999999899"/>
    <n v="9702812"/>
    <m/>
    <s v="50├ 60"/>
    <s v="TORA"/>
    <m/>
  </r>
  <r>
    <x v="1"/>
    <n v="97"/>
    <n v="3386"/>
    <x v="26"/>
    <x v="26"/>
    <n v="195"/>
    <x v="253"/>
    <n v="18"/>
    <n v="0.30259333555346601"/>
    <n v="3.8126760279736711"/>
    <n v="1"/>
    <n v="365360.9"/>
    <n v="9702820.5"/>
    <m/>
    <s v="60├ 70"/>
    <s v="TORA"/>
    <m/>
  </r>
  <r>
    <x v="1"/>
    <n v="97"/>
    <n v="3387"/>
    <x v="23"/>
    <x v="23"/>
    <n v="173"/>
    <x v="100"/>
    <n v="15"/>
    <n v="0.23816741458986682"/>
    <n v="2.5007578531936017"/>
    <n v="1"/>
    <n v="365393"/>
    <n v="9702804.8000000007"/>
    <m/>
    <s v="50├ 60"/>
    <s v="TORA"/>
    <m/>
  </r>
  <r>
    <x v="1"/>
    <n v="97"/>
    <n v="3388"/>
    <x v="5"/>
    <x v="5"/>
    <n v="287"/>
    <x v="78"/>
    <n v="16"/>
    <n v="0.65547167537681639"/>
    <n v="7.3412827642203426"/>
    <n v="1"/>
    <n v="365378.9"/>
    <n v="9702805.3000000007"/>
    <m/>
    <s v="90├ 100"/>
    <s v="TORA"/>
    <m/>
  </r>
  <r>
    <x v="1"/>
    <n v="98"/>
    <n v="3389"/>
    <x v="17"/>
    <x v="17"/>
    <n v="500"/>
    <x v="194"/>
    <n v="23"/>
    <n v="1.9894367886486919"/>
    <n v="32.029932297243938"/>
    <n v="2"/>
    <n v="365417.09999999899"/>
    <n v="9702807.1999999899"/>
    <m/>
    <s v="150├ 160"/>
    <s v="TORA"/>
    <m/>
  </r>
  <r>
    <x v="1"/>
    <n v="98"/>
    <n v="3390"/>
    <x v="26"/>
    <x v="26"/>
    <n v="236"/>
    <x v="120"/>
    <n v="22"/>
    <n v="0.44321468552231019"/>
    <n v="6.8255061570435762"/>
    <n v="1"/>
    <n v="365423"/>
    <n v="9702807.6999999899"/>
    <m/>
    <s v="70├ 80"/>
    <s v="TORA"/>
    <m/>
  </r>
  <r>
    <x v="1"/>
    <n v="98"/>
    <n v="3391"/>
    <x v="1"/>
    <x v="1"/>
    <n v="209"/>
    <x v="140"/>
    <n v="18"/>
    <n v="0.34760235345985407"/>
    <n v="4.3797896535941607"/>
    <n v="1"/>
    <n v="365441.09999999899"/>
    <n v="9702801.4000000004"/>
    <m/>
    <s v="60├ 70"/>
    <s v="TORA"/>
    <m/>
  </r>
  <r>
    <x v="1"/>
    <n v="98"/>
    <n v="3392"/>
    <x v="5"/>
    <x v="5"/>
    <n v="200"/>
    <x v="14"/>
    <n v="16"/>
    <n v="0.31830988618379064"/>
    <n v="3.565070725258455"/>
    <n v="1"/>
    <n v="365446.09999999899"/>
    <n v="9702804.5"/>
    <m/>
    <s v="60├ 70"/>
    <s v="TORA"/>
    <m/>
  </r>
  <r>
    <x v="1"/>
    <n v="98"/>
    <n v="3393"/>
    <x v="82"/>
    <x v="82"/>
    <n v="627"/>
    <x v="313"/>
    <n v="16"/>
    <n v="3.1284211811386862"/>
    <n v="35.038317228753286"/>
    <n v="1"/>
    <n v="365457.2"/>
    <n v="9702821.4000000004"/>
    <m/>
    <s v="190├┤200"/>
    <s v="TORA"/>
    <m/>
  </r>
  <r>
    <x v="1"/>
    <n v="98"/>
    <n v="3394"/>
    <x v="26"/>
    <x v="26"/>
    <n v="336"/>
    <x v="326"/>
    <n v="24"/>
    <n v="0.89839782276513092"/>
    <n v="15.0930834224542"/>
    <n v="1"/>
    <n v="365483"/>
    <n v="9702864.5"/>
    <m/>
    <s v="100├ 110"/>
    <s v="TORA"/>
    <m/>
  </r>
  <r>
    <x v="1"/>
    <n v="98"/>
    <n v="3395"/>
    <x v="72"/>
    <x v="72"/>
    <n v="135"/>
    <x v="25"/>
    <n v="14"/>
    <n v="0.14502994189248961"/>
    <n v="1.421293430546398"/>
    <n v="1"/>
    <n v="365481.2"/>
    <n v="9702867.5"/>
    <m/>
    <s v="40├ 50"/>
    <s v="TORETE"/>
    <m/>
  </r>
  <r>
    <x v="1"/>
    <n v="98"/>
    <n v="3396"/>
    <x v="5"/>
    <x v="5"/>
    <n v="200"/>
    <x v="14"/>
    <n v="20"/>
    <n v="0.31830988618379064"/>
    <n v="4.4563384065730682"/>
    <n v="2"/>
    <n v="365476.299999999"/>
    <n v="9702884.1999999899"/>
    <m/>
    <s v="60├ 70"/>
    <s v="TORA"/>
    <m/>
  </r>
  <r>
    <x v="1"/>
    <n v="98"/>
    <n v="3397"/>
    <x v="44"/>
    <x v="44"/>
    <n v="436"/>
    <x v="327"/>
    <n v="24"/>
    <n v="1.5127359030998466"/>
    <n v="25.413963172077423"/>
    <n v="1"/>
    <n v="365504.299999999"/>
    <n v="9702909.6999999899"/>
    <m/>
    <s v="130├ 140"/>
    <s v="TORA"/>
    <m/>
  </r>
  <r>
    <x v="1"/>
    <n v="98"/>
    <n v="3398"/>
    <x v="39"/>
    <x v="39"/>
    <n v="211"/>
    <x v="158"/>
    <n v="19"/>
    <n v="0.35428686106971363"/>
    <n v="4.7120152522271912"/>
    <n v="1"/>
    <n v="365506.2"/>
    <n v="9702919.8000000007"/>
    <m/>
    <s v="60├ 70"/>
    <s v="TORA"/>
    <m/>
  </r>
  <r>
    <x v="1"/>
    <n v="98"/>
    <n v="3399"/>
    <x v="22"/>
    <x v="22"/>
    <n v="200"/>
    <x v="14"/>
    <n v="22"/>
    <n v="0.31830988618379064"/>
    <n v="4.9019722472303755"/>
    <n v="1"/>
    <n v="365499"/>
    <n v="9702923.1999999899"/>
    <m/>
    <s v="60├ 70"/>
    <s v="TORA"/>
    <m/>
  </r>
  <r>
    <x v="1"/>
    <n v="98"/>
    <n v="3400"/>
    <x v="28"/>
    <x v="28"/>
    <n v="400"/>
    <x v="48"/>
    <n v="23"/>
    <n v="1.2732395447351625"/>
    <n v="20.499156670236115"/>
    <n v="1"/>
    <n v="365495.799999999"/>
    <n v="9702928"/>
    <m/>
    <s v="120├ 130"/>
    <s v="TORA"/>
    <m/>
  </r>
  <r>
    <x v="1"/>
    <n v="98"/>
    <n v="3401"/>
    <x v="17"/>
    <x v="17"/>
    <n v="455"/>
    <x v="323"/>
    <n v="20"/>
    <n v="1.6474526046799816"/>
    <n v="23.064336465519741"/>
    <n v="1"/>
    <n v="365478.7"/>
    <n v="9702938.3000000007"/>
    <m/>
    <s v="140├ 150"/>
    <s v="TORA"/>
    <m/>
  </r>
  <r>
    <x v="1"/>
    <n v="98"/>
    <n v="3402"/>
    <x v="15"/>
    <x v="15"/>
    <n v="443"/>
    <x v="301"/>
    <n v="14"/>
    <n v="1.5616999213420681"/>
    <n v="15.304659229152266"/>
    <n v="2"/>
    <n v="365528.4"/>
    <n v="9702958.4000000004"/>
    <m/>
    <s v="140├ 150"/>
    <s v="TORA"/>
    <m/>
  </r>
  <r>
    <x v="1"/>
    <n v="98"/>
    <n v="3403"/>
    <x v="46"/>
    <x v="46"/>
    <n v="168"/>
    <x v="45"/>
    <n v="15"/>
    <n v="0.22459945569128273"/>
    <n v="2.3582942847584683"/>
    <n v="1"/>
    <n v="365550.799999999"/>
    <n v="9703033.5999999903"/>
    <m/>
    <s v="50├ 60"/>
    <s v="TORA"/>
    <m/>
  </r>
  <r>
    <x v="1"/>
    <n v="98"/>
    <n v="3404"/>
    <x v="19"/>
    <x v="19"/>
    <n v="167"/>
    <x v="102"/>
    <n v="15"/>
    <n v="0.2219336103944935"/>
    <n v="2.3303029091421816"/>
    <n v="1"/>
    <n v="365532.799999999"/>
    <n v="9703050.9000000004"/>
    <m/>
    <s v="50├ 60"/>
    <s v="TORA"/>
    <m/>
  </r>
  <r>
    <x v="1"/>
    <n v="98"/>
    <n v="3405"/>
    <x v="19"/>
    <x v="19"/>
    <n v="200"/>
    <x v="14"/>
    <n v="16"/>
    <n v="0.31830988618379064"/>
    <n v="3.565070725258455"/>
    <n v="1"/>
    <n v="365526.59999999899"/>
    <n v="9703051.8000000007"/>
    <m/>
    <s v="60├ 70"/>
    <s v="TORA"/>
    <m/>
  </r>
  <r>
    <x v="1"/>
    <n v="98"/>
    <n v="3406"/>
    <x v="19"/>
    <x v="19"/>
    <n v="330"/>
    <x v="66"/>
    <n v="17"/>
    <n v="0.86659866513537021"/>
    <n v="10.312524115110905"/>
    <n v="1"/>
    <n v="365547.4"/>
    <n v="9703063.9000000004"/>
    <m/>
    <s v="100├ 110"/>
    <s v="TORA"/>
    <m/>
  </r>
  <r>
    <x v="1"/>
    <n v="98"/>
    <n v="3407"/>
    <x v="26"/>
    <x v="26"/>
    <n v="220"/>
    <x v="68"/>
    <n v="22"/>
    <n v="0.3851549622823866"/>
    <n v="5.9313864191487538"/>
    <n v="1"/>
    <n v="365540.2"/>
    <n v="9703071.6999999899"/>
    <m/>
    <s v="70├ 80"/>
    <s v="TORA"/>
    <m/>
  </r>
  <r>
    <x v="1"/>
    <n v="98"/>
    <n v="3408"/>
    <x v="72"/>
    <x v="72"/>
    <n v="180"/>
    <x v="22"/>
    <n v="13"/>
    <n v="0.25783100780887047"/>
    <n v="2.346262171060721"/>
    <n v="2"/>
    <n v="365551.4"/>
    <n v="9703097.4000000004"/>
    <m/>
    <s v="50├ 60"/>
    <s v="TORA"/>
    <m/>
  </r>
  <r>
    <x v="1"/>
    <n v="98"/>
    <n v="3409"/>
    <x v="19"/>
    <x v="19"/>
    <n v="170"/>
    <x v="12"/>
    <n v="14"/>
    <n v="0.2299788927677888"/>
    <n v="2.2537931491243302"/>
    <n v="2"/>
    <n v="365558.299999999"/>
    <n v="9703110.6999999899"/>
    <m/>
    <s v="50├ 60"/>
    <s v="TORA"/>
    <m/>
  </r>
  <r>
    <x v="1"/>
    <n v="98"/>
    <n v="3410"/>
    <x v="19"/>
    <x v="19"/>
    <n v="130"/>
    <x v="0"/>
    <n v="15"/>
    <n v="0.13448592691265157"/>
    <n v="1.4121022325828414"/>
    <n v="1"/>
    <n v="365580.7"/>
    <n v="9703127.6999999899"/>
    <m/>
    <s v="40├ 50"/>
    <s v="TORETE"/>
    <m/>
  </r>
  <r>
    <x v="1"/>
    <n v="98"/>
    <n v="3411"/>
    <x v="5"/>
    <x v="5"/>
    <n v="174"/>
    <x v="126"/>
    <n v="15"/>
    <n v="0.2409287528525112"/>
    <n v="2.5297519049513673"/>
    <n v="1"/>
    <n v="365617.7"/>
    <n v="9703149"/>
    <m/>
    <s v="50├ 60"/>
    <s v="TORA"/>
    <m/>
  </r>
  <r>
    <x v="1"/>
    <n v="98"/>
    <n v="3412"/>
    <x v="23"/>
    <x v="23"/>
    <n v="400"/>
    <x v="48"/>
    <n v="12"/>
    <n v="1.2732395447351625"/>
    <n v="10.695212175775366"/>
    <n v="2"/>
    <n v="365633.5"/>
    <n v="9703158"/>
    <m/>
    <s v="120├ 130"/>
    <s v="TORA"/>
    <m/>
  </r>
  <r>
    <x v="1"/>
    <n v="98"/>
    <n v="3413"/>
    <x v="39"/>
    <x v="39"/>
    <n v="420"/>
    <x v="103"/>
    <n v="20"/>
    <n v="1.4037465980705166"/>
    <n v="19.652452372987231"/>
    <n v="1"/>
    <n v="365642"/>
    <n v="9703176.1999999899"/>
    <m/>
    <s v="130├ 140"/>
    <s v="TORA"/>
    <m/>
  </r>
  <r>
    <x v="1"/>
    <n v="98"/>
    <n v="3414"/>
    <x v="26"/>
    <x v="26"/>
    <n v="340"/>
    <x v="121"/>
    <n v="24"/>
    <n v="0.91991557107115518"/>
    <n v="15.454581593995405"/>
    <n v="2"/>
    <n v="365786.09999999899"/>
    <n v="9703550.0999999903"/>
    <m/>
    <s v="100├ 110"/>
    <s v="TORA"/>
    <m/>
  </r>
  <r>
    <x v="1"/>
    <n v="98"/>
    <n v="3415"/>
    <x v="72"/>
    <x v="72"/>
    <n v="355"/>
    <x v="114"/>
    <n v="16"/>
    <n v="1.0028750851578057"/>
    <n v="11.232200953767423"/>
    <n v="2"/>
    <n v="365842.299999999"/>
    <n v="9703586.5999999903"/>
    <m/>
    <s v="110├ 120"/>
    <s v="TORA"/>
    <m/>
  </r>
  <r>
    <x v="1"/>
    <n v="98"/>
    <n v="3416"/>
    <x v="64"/>
    <x v="64"/>
    <n v="368"/>
    <x v="244"/>
    <n v="20"/>
    <n v="1.0776699506638416"/>
    <n v="15.08737930929378"/>
    <n v="1"/>
    <n v="365866.59999999899"/>
    <n v="9703611.5999999903"/>
    <m/>
    <s v="110├ 120"/>
    <s v="TORA"/>
    <m/>
  </r>
  <r>
    <x v="1"/>
    <n v="99"/>
    <n v="3417"/>
    <x v="50"/>
    <x v="50"/>
    <n v="218"/>
    <x v="206"/>
    <n v="17"/>
    <n v="0.37818397577496166"/>
    <n v="4.500389311722043"/>
    <n v="1"/>
    <n v="365899.799999999"/>
    <n v="9703573.8000000007"/>
    <m/>
    <s v="60├ 70"/>
    <s v="TORA"/>
    <m/>
  </r>
  <r>
    <x v="1"/>
    <n v="99"/>
    <n v="3418"/>
    <x v="26"/>
    <x v="26"/>
    <n v="230"/>
    <x v="40"/>
    <n v="22"/>
    <n v="0.42096482447806327"/>
    <n v="6.4828582969621742"/>
    <n v="1"/>
    <n v="365890.799999999"/>
    <n v="9703578"/>
    <m/>
    <s v="70├ 80"/>
    <s v="TORA"/>
    <m/>
  </r>
  <r>
    <x v="1"/>
    <n v="99"/>
    <n v="3419"/>
    <x v="5"/>
    <x v="5"/>
    <n v="248"/>
    <x v="117"/>
    <n v="15"/>
    <n v="0.48943328099619665"/>
    <n v="5.1390494504600639"/>
    <n v="1"/>
    <n v="365870.7"/>
    <n v="9703565.4000000004"/>
    <m/>
    <s v="70├ 80"/>
    <s v="TORA"/>
    <m/>
  </r>
  <r>
    <x v="1"/>
    <n v="99"/>
    <n v="3420"/>
    <x v="35"/>
    <x v="35"/>
    <n v="170"/>
    <x v="12"/>
    <n v="19"/>
    <n v="0.2299788927677888"/>
    <n v="3.0587192738115907"/>
    <n v="1"/>
    <n v="365891.9"/>
    <n v="9703547.6999999899"/>
    <m/>
    <s v="50├ 60"/>
    <s v="TORA"/>
    <m/>
  </r>
  <r>
    <x v="1"/>
    <n v="99"/>
    <n v="3421"/>
    <x v="5"/>
    <x v="5"/>
    <n v="163"/>
    <x v="237"/>
    <n v="16"/>
    <n v="0.21142938415042836"/>
    <n v="2.3680091024847973"/>
    <n v="1"/>
    <n v="365886.9"/>
    <n v="9703535.5999999903"/>
    <m/>
    <s v="50├ 60"/>
    <s v="TORA"/>
    <m/>
  </r>
  <r>
    <x v="1"/>
    <n v="99"/>
    <n v="3422"/>
    <x v="46"/>
    <x v="46"/>
    <n v="228"/>
    <x v="8"/>
    <n v="22"/>
    <n v="0.41367552808445446"/>
    <n v="6.3706031325005981"/>
    <n v="1"/>
    <n v="365868.9"/>
    <n v="9703514.3000000007"/>
    <m/>
    <s v="70├ 80"/>
    <s v="TORA"/>
    <m/>
  </r>
  <r>
    <x v="1"/>
    <n v="99"/>
    <n v="3423"/>
    <x v="26"/>
    <x v="26"/>
    <n v="196"/>
    <x v="84"/>
    <n v="19"/>
    <n v="0.30570481469091254"/>
    <n v="4.0658740353891361"/>
    <n v="1"/>
    <n v="365863.9"/>
    <n v="9703513.4000000004"/>
    <m/>
    <s v="60├ 70"/>
    <s v="TORA"/>
    <m/>
  </r>
  <r>
    <x v="1"/>
    <n v="99"/>
    <n v="3424"/>
    <x v="15"/>
    <x v="15"/>
    <n v="130"/>
    <x v="0"/>
    <n v="10"/>
    <n v="0.13448592691265157"/>
    <n v="0.94140148838856097"/>
    <n v="1"/>
    <n v="365845.2"/>
    <n v="9703505.5999999903"/>
    <m/>
    <s v="40├ 50"/>
    <s v="TORETE"/>
    <m/>
  </r>
  <r>
    <x v="1"/>
    <n v="99"/>
    <n v="3425"/>
    <x v="26"/>
    <x v="26"/>
    <n v="135"/>
    <x v="25"/>
    <n v="17"/>
    <n v="0.14502994189248961"/>
    <n v="1.725856308520626"/>
    <n v="1"/>
    <n v="365838.4"/>
    <n v="9703503.3000000007"/>
    <m/>
    <s v="40├ 50"/>
    <s v="TORETE"/>
    <m/>
  </r>
  <r>
    <x v="1"/>
    <n v="99"/>
    <n v="3426"/>
    <x v="34"/>
    <x v="34"/>
    <n v="400"/>
    <x v="48"/>
    <n v="20"/>
    <n v="1.2732395447351625"/>
    <n v="17.825353626292273"/>
    <n v="1"/>
    <n v="365836.5"/>
    <n v="9703504.1999999899"/>
    <m/>
    <s v="120├ 130"/>
    <s v="TORA"/>
    <m/>
  </r>
  <r>
    <x v="1"/>
    <n v="99"/>
    <n v="3427"/>
    <x v="19"/>
    <x v="19"/>
    <n v="237"/>
    <x v="205"/>
    <n v="18"/>
    <n v="0.44697869992643346"/>
    <n v="5.6319316190730619"/>
    <n v="1"/>
    <n v="365831.09999999899"/>
    <n v="9703506.8000000007"/>
    <m/>
    <s v="70├ 80"/>
    <s v="TORA"/>
    <m/>
  </r>
  <r>
    <x v="1"/>
    <n v="99"/>
    <n v="3428"/>
    <x v="19"/>
    <x v="19"/>
    <n v="250"/>
    <x v="46"/>
    <n v="12"/>
    <n v="0.49735919716217297"/>
    <n v="4.1778172561622533"/>
    <n v="2"/>
    <n v="365818.9"/>
    <n v="9703507"/>
    <m/>
    <s v="70├ 80"/>
    <s v="TORA"/>
    <m/>
  </r>
  <r>
    <x v="1"/>
    <n v="99"/>
    <n v="3429"/>
    <x v="17"/>
    <x v="17"/>
    <n v="227"/>
    <x v="27"/>
    <n v="18"/>
    <n v="0.41005475312911377"/>
    <n v="5.1666898894268334"/>
    <n v="1"/>
    <n v="365814.59999999899"/>
    <n v="9703490.1999999899"/>
    <m/>
    <s v="70├ 80"/>
    <s v="TORA"/>
    <m/>
  </r>
  <r>
    <x v="1"/>
    <n v="99"/>
    <n v="3430"/>
    <x v="26"/>
    <x v="26"/>
    <n v="265"/>
    <x v="279"/>
    <n v="23"/>
    <n v="0.55883279393141738"/>
    <n v="8.9972079822958193"/>
    <n v="1"/>
    <n v="365791.09999999899"/>
    <n v="9703453.8000000007"/>
    <m/>
    <s v="80├ 90"/>
    <s v="TORA"/>
    <m/>
  </r>
  <r>
    <x v="1"/>
    <n v="99"/>
    <n v="3431"/>
    <x v="19"/>
    <x v="19"/>
    <n v="207"/>
    <x v="132"/>
    <n v="17"/>
    <n v="0.34098150782723119"/>
    <n v="4.0576799431440511"/>
    <n v="1"/>
    <n v="365762.59999999899"/>
    <n v="9703362.3000000007"/>
    <m/>
    <s v="60├ 70"/>
    <s v="TORA"/>
    <m/>
  </r>
  <r>
    <x v="1"/>
    <n v="99"/>
    <n v="3432"/>
    <x v="35"/>
    <x v="35"/>
    <n v="210"/>
    <x v="87"/>
    <n v="18"/>
    <n v="0.35093664951762915"/>
    <n v="4.4218017839221266"/>
    <n v="1"/>
    <n v="365753.9"/>
    <n v="9703352.0999999903"/>
    <m/>
    <s v="60├ 70"/>
    <s v="TORA"/>
    <m/>
  </r>
  <r>
    <x v="1"/>
    <n v="99"/>
    <n v="3433"/>
    <x v="26"/>
    <x v="26"/>
    <n v="300"/>
    <x v="9"/>
    <n v="23"/>
    <n v="0.7161972439135289"/>
    <n v="11.530775627007815"/>
    <n v="1"/>
    <n v="365736.09999999899"/>
    <n v="9703343.9000000004"/>
    <m/>
    <s v="90├ 100"/>
    <s v="TORA"/>
    <m/>
  </r>
  <r>
    <x v="1"/>
    <n v="99"/>
    <n v="3434"/>
    <x v="19"/>
    <x v="19"/>
    <n v="175"/>
    <x v="13"/>
    <n v="14"/>
    <n v="0.24370600660946476"/>
    <n v="2.3883188647727547"/>
    <n v="2"/>
    <n v="365743.9"/>
    <n v="9703304.8000000007"/>
    <m/>
    <s v="50├ 60"/>
    <s v="TORA"/>
    <m/>
  </r>
  <r>
    <x v="1"/>
    <n v="99"/>
    <n v="3435"/>
    <x v="26"/>
    <x v="26"/>
    <n v="330"/>
    <x v="66"/>
    <n v="24"/>
    <n v="0.86659866513537021"/>
    <n v="14.558857574274219"/>
    <n v="1"/>
    <n v="365756.5"/>
    <n v="9703287.8000000007"/>
    <m/>
    <s v="100├ 110"/>
    <s v="TORA"/>
    <m/>
  </r>
  <r>
    <x v="1"/>
    <n v="99"/>
    <n v="3436"/>
    <x v="19"/>
    <x v="19"/>
    <n v="150"/>
    <x v="37"/>
    <n v="12"/>
    <n v="0.17904931097838223"/>
    <n v="1.5040142122184108"/>
    <n v="2"/>
    <n v="365738.09999999899"/>
    <n v="9703263.4000000004"/>
    <m/>
    <s v="40├ 50"/>
    <s v="TORETE"/>
    <m/>
  </r>
  <r>
    <x v="1"/>
    <n v="99"/>
    <n v="3437"/>
    <x v="26"/>
    <x v="26"/>
    <n v="360"/>
    <x v="145"/>
    <n v="23"/>
    <n v="1.0313240312354819"/>
    <n v="16.604316902891259"/>
    <n v="1"/>
    <n v="365727.59999999899"/>
    <n v="9703251.8000000007"/>
    <m/>
    <s v="110├ 120"/>
    <s v="TORA"/>
    <m/>
  </r>
  <r>
    <x v="1"/>
    <n v="99"/>
    <n v="3438"/>
    <x v="19"/>
    <x v="19"/>
    <n v="167"/>
    <x v="102"/>
    <n v="14"/>
    <n v="0.2219336103944935"/>
    <n v="2.1749493818660359"/>
    <n v="1"/>
    <n v="365691.4"/>
    <n v="9703221.3000000007"/>
    <m/>
    <s v="50├ 60"/>
    <s v="TORA"/>
    <m/>
  </r>
  <r>
    <x v="1"/>
    <n v="99"/>
    <n v="3439"/>
    <x v="10"/>
    <x v="10"/>
    <n v="270"/>
    <x v="65"/>
    <n v="23"/>
    <n v="0.58011976756995842"/>
    <n v="9.3399282578763305"/>
    <n v="1"/>
    <n v="365669.09999999899"/>
    <n v="9703210.9000000004"/>
    <m/>
    <s v="80├ 90"/>
    <s v="TORA"/>
    <m/>
  </r>
  <r>
    <x v="1"/>
    <n v="99"/>
    <n v="3440"/>
    <x v="15"/>
    <x v="15"/>
    <n v="266"/>
    <x v="304"/>
    <n v="20"/>
    <n v="0.56305835767050738"/>
    <n v="7.8828170073871027"/>
    <n v="1"/>
    <n v="365665.5"/>
    <n v="9703212.5999999903"/>
    <m/>
    <s v="80├ 90"/>
    <s v="TORA"/>
    <m/>
  </r>
  <r>
    <x v="1"/>
    <n v="99"/>
    <n v="3441"/>
    <x v="26"/>
    <x v="26"/>
    <n v="274"/>
    <x v="290"/>
    <n v="23"/>
    <n v="0.59743582537835671"/>
    <n v="9.6187167885915432"/>
    <n v="1"/>
    <n v="365664.09999999899"/>
    <n v="9703209.9000000004"/>
    <m/>
    <s v="80├ 90"/>
    <s v="TORA"/>
    <m/>
  </r>
  <r>
    <x v="1"/>
    <n v="99"/>
    <n v="3442"/>
    <x v="72"/>
    <x v="72"/>
    <n v="245"/>
    <x v="89"/>
    <n v="17"/>
    <n v="0.47766377295455087"/>
    <n v="5.6841988981591554"/>
    <n v="1"/>
    <n v="365664.5"/>
    <n v="9703206.4000000004"/>
    <m/>
    <s v="70├ 80"/>
    <s v="TORA"/>
    <m/>
  </r>
  <r>
    <x v="1"/>
    <n v="99"/>
    <n v="3443"/>
    <x v="5"/>
    <x v="5"/>
    <n v="206"/>
    <x v="122"/>
    <n v="16"/>
    <n v="0.33769495825238349"/>
    <n v="3.782183532426695"/>
    <n v="1"/>
    <n v="365662.09999999899"/>
    <n v="9703191"/>
    <m/>
    <s v="60├ 70"/>
    <s v="TORA"/>
    <m/>
  </r>
  <r>
    <x v="1"/>
    <n v="99"/>
    <n v="3444"/>
    <x v="23"/>
    <x v="23"/>
    <n v="300"/>
    <x v="9"/>
    <n v="14"/>
    <n v="0.7161972439135289"/>
    <n v="7.018732990352583"/>
    <n v="1"/>
    <n v="365648.299999999"/>
    <n v="9703175.5"/>
    <m/>
    <s v="90├ 100"/>
    <s v="TORA"/>
    <m/>
  </r>
  <r>
    <x v="1"/>
    <n v="99"/>
    <n v="3445"/>
    <x v="15"/>
    <x v="15"/>
    <n v="287"/>
    <x v="78"/>
    <n v="18"/>
    <n v="0.65547167537681639"/>
    <n v="8.2589431097478858"/>
    <n v="1"/>
    <n v="365637.299999999"/>
    <n v="9703158.5"/>
    <m/>
    <s v="90├ 100"/>
    <s v="TORA"/>
    <m/>
  </r>
  <r>
    <x v="1"/>
    <n v="99"/>
    <n v="3446"/>
    <x v="26"/>
    <x v="26"/>
    <n v="450"/>
    <x v="75"/>
    <n v="25"/>
    <n v="1.6114437988054404"/>
    <n v="28.200266479095205"/>
    <n v="1"/>
    <n v="365652.5"/>
    <n v="9703135.8000000007"/>
    <m/>
    <s v="140├ 150"/>
    <s v="TORA"/>
    <m/>
  </r>
  <r>
    <x v="1"/>
    <n v="99"/>
    <n v="3447"/>
    <x v="22"/>
    <x v="22"/>
    <n v="135"/>
    <x v="25"/>
    <n v="14"/>
    <n v="0.14502994189248961"/>
    <n v="1.421293430546398"/>
    <n v="1"/>
    <n v="365630.59999999899"/>
    <n v="9703126.3000000007"/>
    <m/>
    <s v="40├ 50"/>
    <s v="TORETE"/>
    <m/>
  </r>
  <r>
    <x v="1"/>
    <n v="99"/>
    <n v="3448"/>
    <x v="53"/>
    <x v="53"/>
    <n v="185"/>
    <x v="174"/>
    <n v="16"/>
    <n v="0.27235389636600588"/>
    <n v="3.0503636392992655"/>
    <n v="1"/>
    <n v="365627.2"/>
    <n v="9703050.5"/>
    <m/>
    <s v="50├ 60"/>
    <s v="TORA"/>
    <m/>
  </r>
  <r>
    <x v="1"/>
    <n v="99"/>
    <n v="3449"/>
    <x v="15"/>
    <x v="15"/>
    <n v="142"/>
    <x v="19"/>
    <n v="15"/>
    <n v="0.16046001362524887"/>
    <n v="1.6848301430651129"/>
    <n v="1"/>
    <n v="365575.9"/>
    <n v="9702945.5"/>
    <m/>
    <s v="40├ 50"/>
    <s v="TORETE"/>
    <m/>
  </r>
  <r>
    <x v="1"/>
    <n v="99"/>
    <n v="3450"/>
    <x v="72"/>
    <x v="72"/>
    <n v="475"/>
    <x v="311"/>
    <n v="18"/>
    <n v="1.7954667017554438"/>
    <n v="22.622880442118589"/>
    <n v="2"/>
    <n v="365578.9"/>
    <n v="9702942.8000000007"/>
    <m/>
    <s v="150├ 160"/>
    <s v="TORA"/>
    <m/>
  </r>
  <r>
    <x v="1"/>
    <n v="99"/>
    <n v="3451"/>
    <x v="5"/>
    <x v="5"/>
    <n v="309"/>
    <x v="176"/>
    <n v="17"/>
    <n v="0.75981365606786289"/>
    <n v="9.0417825072075679"/>
    <n v="1"/>
    <n v="365576.299999999"/>
    <n v="9702942"/>
    <m/>
    <s v="90├ 100"/>
    <s v="TORA"/>
    <m/>
  </r>
  <r>
    <x v="1"/>
    <n v="99"/>
    <n v="3452"/>
    <x v="15"/>
    <x v="15"/>
    <n v="163"/>
    <x v="237"/>
    <n v="16"/>
    <n v="0.21142938415042836"/>
    <n v="2.3680091024847973"/>
    <n v="1"/>
    <n v="365541.4"/>
    <n v="9702901"/>
    <m/>
    <s v="50├ 60"/>
    <s v="TORA"/>
    <m/>
  </r>
  <r>
    <x v="1"/>
    <n v="99"/>
    <n v="3453"/>
    <x v="9"/>
    <x v="9"/>
    <n v="313"/>
    <x v="23"/>
    <n v="20"/>
    <n v="0.7796125309884947"/>
    <n v="10.914575433838925"/>
    <n v="2"/>
    <n v="365540.09999999899"/>
    <n v="9702956.8000000007"/>
    <m/>
    <s v="90├ 100"/>
    <s v="TORA"/>
    <m/>
  </r>
  <r>
    <x v="1"/>
    <n v="99"/>
    <n v="3454"/>
    <x v="0"/>
    <x v="0"/>
    <n v="200"/>
    <x v="14"/>
    <n v="16"/>
    <n v="0.31830988618379064"/>
    <n v="3.565070725258455"/>
    <n v="2"/>
    <n v="365519.59999999899"/>
    <n v="9702902.4000000004"/>
    <m/>
    <s v="60├ 70"/>
    <s v="TORA"/>
    <m/>
  </r>
  <r>
    <x v="1"/>
    <n v="99"/>
    <n v="3455"/>
    <x v="6"/>
    <x v="6"/>
    <n v="449"/>
    <x v="328"/>
    <n v="17"/>
    <n v="1.6042897841134598"/>
    <n v="19.09104843095017"/>
    <n v="1"/>
    <n v="365508.59999999899"/>
    <n v="9702885.5"/>
    <m/>
    <s v="140├ 150"/>
    <s v="TORA"/>
    <m/>
  </r>
  <r>
    <x v="1"/>
    <n v="99"/>
    <n v="3456"/>
    <x v="26"/>
    <x v="26"/>
    <n v="150"/>
    <x v="37"/>
    <n v="15"/>
    <n v="0.17904931097838223"/>
    <n v="1.8800177652730132"/>
    <n v="1"/>
    <n v="365523.7"/>
    <n v="9702845.3000000007"/>
    <m/>
    <s v="40├ 50"/>
    <s v="TORETE"/>
    <m/>
  </r>
  <r>
    <x v="1"/>
    <n v="99"/>
    <n v="3457"/>
    <x v="26"/>
    <x v="26"/>
    <n v="268"/>
    <x v="243"/>
    <n v="22"/>
    <n v="0.57155723163161454"/>
    <n v="8.8019813671268636"/>
    <n v="1"/>
    <n v="365451.299999999"/>
    <n v="9702777.8000000007"/>
    <m/>
    <s v="80├ 90"/>
    <s v="TORA"/>
    <m/>
  </r>
  <r>
    <x v="1"/>
    <n v="99"/>
    <n v="3458"/>
    <x v="35"/>
    <x v="35"/>
    <n v="227"/>
    <x v="27"/>
    <n v="18"/>
    <n v="0.41005475312911377"/>
    <n v="5.1666898894268334"/>
    <n v="1"/>
    <n v="365454"/>
    <n v="9702776.5"/>
    <m/>
    <s v="70├ 80"/>
    <s v="TORA"/>
    <m/>
  </r>
  <r>
    <x v="1"/>
    <n v="99"/>
    <n v="3459"/>
    <x v="39"/>
    <x v="39"/>
    <n v="400"/>
    <x v="48"/>
    <n v="24"/>
    <n v="1.2732395447351625"/>
    <n v="21.390424351550731"/>
    <n v="1"/>
    <n v="365451.59999999899"/>
    <n v="9702754.4000000004"/>
    <m/>
    <s v="120├ 130"/>
    <s v="TORA"/>
    <m/>
  </r>
  <r>
    <x v="1"/>
    <n v="99"/>
    <n v="3460"/>
    <x v="19"/>
    <x v="19"/>
    <n v="138"/>
    <x v="210"/>
    <n v="14"/>
    <n v="0.15154733681210272"/>
    <n v="1.4851639007586066"/>
    <n v="1"/>
    <n v="365443.299999999"/>
    <n v="9702745.0999999903"/>
    <m/>
    <s v="40├ 50"/>
    <s v="TORETE"/>
    <m/>
  </r>
  <r>
    <x v="1"/>
    <n v="99"/>
    <n v="3461"/>
    <x v="5"/>
    <x v="5"/>
    <n v="193"/>
    <x v="60"/>
    <n v="16"/>
    <n v="0.29641812376150045"/>
    <n v="3.3198829861288051"/>
    <n v="1"/>
    <n v="365449.2"/>
    <n v="9702739"/>
    <m/>
    <s v="60├ 70"/>
    <s v="TORA"/>
    <m/>
  </r>
  <r>
    <x v="1"/>
    <n v="99"/>
    <n v="3462"/>
    <x v="10"/>
    <x v="10"/>
    <n v="285"/>
    <x v="160"/>
    <n v="24"/>
    <n v="0.64636801263195998"/>
    <n v="10.858982612216927"/>
    <n v="1"/>
    <n v="365455.5"/>
    <n v="9702736"/>
    <m/>
    <s v="90├ 100"/>
    <s v="TORA"/>
    <m/>
  </r>
  <r>
    <x v="1"/>
    <n v="99"/>
    <n v="3463"/>
    <x v="26"/>
    <x v="26"/>
    <n v="380"/>
    <x v="195"/>
    <n v="24"/>
    <n v="1.1490986891234842"/>
    <n v="19.304857977274533"/>
    <n v="1"/>
    <n v="365467.7"/>
    <n v="9702730.6999999899"/>
    <m/>
    <s v="120├ 130"/>
    <s v="TORA"/>
    <m/>
  </r>
  <r>
    <x v="1"/>
    <n v="99"/>
    <n v="3464"/>
    <x v="1"/>
    <x v="1"/>
    <n v="144"/>
    <x v="276"/>
    <n v="12"/>
    <n v="0.16501184499767707"/>
    <n v="1.3860994979804873"/>
    <n v="1"/>
    <n v="365555.5"/>
    <n v="9702905.9000000004"/>
    <m/>
    <s v="40├ 50"/>
    <s v="TORETE"/>
    <m/>
  </r>
  <r>
    <x v="1"/>
    <n v="99"/>
    <n v="3465"/>
    <x v="26"/>
    <x v="26"/>
    <n v="223"/>
    <x v="248"/>
    <n v="23"/>
    <n v="0.39573080825084317"/>
    <n v="6.3712660128385741"/>
    <n v="1"/>
    <n v="365463.09999999899"/>
    <n v="9702724.6999999899"/>
    <m/>
    <s v="70├ 80"/>
    <s v="TORA"/>
    <m/>
  </r>
  <r>
    <x v="1"/>
    <n v="99"/>
    <n v="3466"/>
    <x v="35"/>
    <x v="35"/>
    <n v="224"/>
    <x v="329"/>
    <n v="20"/>
    <n v="0.39928792122894713"/>
    <n v="5.590030897205259"/>
    <n v="1"/>
    <n v="365425.2"/>
    <n v="9702748.5999999903"/>
    <m/>
    <s v="70├ 80"/>
    <s v="TORA"/>
    <m/>
  </r>
  <r>
    <x v="1"/>
    <n v="99"/>
    <n v="3467"/>
    <x v="8"/>
    <x v="8"/>
    <n v="248"/>
    <x v="117"/>
    <n v="20"/>
    <n v="0.48943328099619665"/>
    <n v="6.8520659339467525"/>
    <n v="1"/>
    <n v="365447.9"/>
    <n v="9702732.6999999899"/>
    <m/>
    <s v="70├ 80"/>
    <s v="TORA"/>
    <m/>
  </r>
  <r>
    <x v="1"/>
    <n v="100"/>
    <n v="3468"/>
    <x v="89"/>
    <x v="89"/>
    <n v="192"/>
    <x v="55"/>
    <n v="16"/>
    <n v="0.29335439110698147"/>
    <n v="3.2855691803981921"/>
    <n v="1"/>
    <n v="365490.799999999"/>
    <n v="9702701.8000000007"/>
    <m/>
    <s v="60├ 70"/>
    <s v="TORA"/>
    <m/>
  </r>
  <r>
    <x v="1"/>
    <n v="100"/>
    <n v="3469"/>
    <x v="3"/>
    <x v="3"/>
    <n v="200"/>
    <x v="14"/>
    <n v="16"/>
    <n v="0.31830988618379064"/>
    <n v="3.565070725258455"/>
    <n v="1"/>
    <n v="365503.2"/>
    <n v="9702710.3000000007"/>
    <m/>
    <s v="60├ 70"/>
    <s v="TORA"/>
    <m/>
  </r>
  <r>
    <x v="1"/>
    <n v="100"/>
    <n v="3470"/>
    <x v="5"/>
    <x v="5"/>
    <n v="202"/>
    <x v="28"/>
    <n v="15"/>
    <n v="0.3247079148960848"/>
    <n v="3.4094331064088901"/>
    <n v="2"/>
    <n v="365509.09999999899"/>
    <n v="9702715.1999999899"/>
    <m/>
    <s v="60├ 70"/>
    <s v="TORA"/>
    <m/>
  </r>
  <r>
    <x v="1"/>
    <n v="100"/>
    <n v="3471"/>
    <x v="1"/>
    <x v="1"/>
    <n v="200"/>
    <x v="14"/>
    <n v="18"/>
    <n v="0.31830988618379064"/>
    <n v="4.0107045659157619"/>
    <n v="1"/>
    <n v="365504.2"/>
    <n v="9702720.9000000004"/>
    <m/>
    <s v="60├ 70"/>
    <s v="TORA"/>
    <m/>
  </r>
  <r>
    <x v="1"/>
    <n v="100"/>
    <n v="3472"/>
    <x v="1"/>
    <x v="1"/>
    <n v="150"/>
    <x v="37"/>
    <n v="12"/>
    <n v="0.17904931097838223"/>
    <n v="1.5040142122184108"/>
    <n v="1"/>
    <n v="365543.09999999899"/>
    <n v="9702780.9000000004"/>
    <m/>
    <s v="40├ 50"/>
    <s v="TORETE"/>
    <m/>
  </r>
  <r>
    <x v="1"/>
    <n v="100"/>
    <n v="3473"/>
    <x v="5"/>
    <x v="5"/>
    <n v="211"/>
    <x v="158"/>
    <n v="16"/>
    <n v="0.35428686106971363"/>
    <n v="3.9680128439807922"/>
    <n v="1"/>
    <n v="365536.7"/>
    <n v="9702783.8000000007"/>
    <m/>
    <s v="60├ 70"/>
    <s v="TORA"/>
    <m/>
  </r>
  <r>
    <x v="1"/>
    <n v="100"/>
    <n v="3474"/>
    <x v="1"/>
    <x v="1"/>
    <n v="202"/>
    <x v="28"/>
    <n v="18"/>
    <n v="0.3247079148960848"/>
    <n v="4.0913197276906681"/>
    <n v="1"/>
    <n v="365540.5"/>
    <n v="9702801.9000000004"/>
    <m/>
    <s v="60├ 70"/>
    <s v="TORA"/>
    <m/>
  </r>
  <r>
    <x v="1"/>
    <n v="100"/>
    <n v="3475"/>
    <x v="5"/>
    <x v="5"/>
    <n v="365"/>
    <x v="270"/>
    <n v="18"/>
    <n v="1.0601708646708878"/>
    <n v="13.358152894853186"/>
    <n v="1"/>
    <n v="365547.9"/>
    <n v="9702811.6999999899"/>
    <m/>
    <s v="110├ 120"/>
    <s v="TORA"/>
    <m/>
  </r>
  <r>
    <x v="1"/>
    <n v="100"/>
    <n v="3476"/>
    <x v="35"/>
    <x v="35"/>
    <n v="435"/>
    <x v="220"/>
    <n v="14"/>
    <n v="1.5058047053281947"/>
    <n v="14.756886112216305"/>
    <n v="2"/>
    <n v="365546.09999999899"/>
    <n v="9702812.5999999903"/>
    <m/>
    <s v="130├ 140"/>
    <s v="TORA"/>
    <m/>
  </r>
  <r>
    <x v="1"/>
    <n v="100"/>
    <n v="3477"/>
    <x v="1"/>
    <x v="1"/>
    <n v="195"/>
    <x v="253"/>
    <n v="17"/>
    <n v="0.30259333555346601"/>
    <n v="3.6008606930862452"/>
    <n v="1"/>
    <n v="365539.799999999"/>
    <n v="9702815.5999999903"/>
    <m/>
    <s v="60├ 70"/>
    <s v="TORA"/>
    <m/>
  </r>
  <r>
    <x v="1"/>
    <n v="100"/>
    <n v="3478"/>
    <x v="19"/>
    <x v="19"/>
    <n v="150"/>
    <x v="37"/>
    <n v="16"/>
    <n v="0.17904931097838223"/>
    <n v="2.0053522829578809"/>
    <n v="1"/>
    <n v="365538"/>
    <n v="9702818.5999999903"/>
    <m/>
    <s v="40├ 50"/>
    <s v="TORETE"/>
    <m/>
  </r>
  <r>
    <x v="1"/>
    <n v="100"/>
    <n v="3479"/>
    <x v="72"/>
    <x v="72"/>
    <n v="350"/>
    <x v="79"/>
    <n v="18"/>
    <n v="0.97482402643785904"/>
    <n v="12.282782733117022"/>
    <n v="2"/>
    <n v="365526.299999999"/>
    <n v="9702833"/>
    <m/>
    <s v="110├ 120"/>
    <s v="TORA"/>
    <m/>
  </r>
  <r>
    <x v="1"/>
    <n v="100"/>
    <n v="3480"/>
    <x v="26"/>
    <x v="26"/>
    <n v="210"/>
    <x v="87"/>
    <n v="20"/>
    <n v="0.35093664951762915"/>
    <n v="4.9131130932468077"/>
    <n v="1"/>
    <n v="365568.09999999899"/>
    <n v="9702837.5"/>
    <m/>
    <s v="60├ 70"/>
    <s v="TORA"/>
    <m/>
  </r>
  <r>
    <x v="1"/>
    <n v="100"/>
    <n v="3481"/>
    <x v="15"/>
    <x v="15"/>
    <n v="248"/>
    <x v="117"/>
    <n v="20"/>
    <n v="0.48943328099619665"/>
    <n v="6.8520659339467525"/>
    <n v="1"/>
    <n v="365571.09999999899"/>
    <n v="9702867.0999999903"/>
    <m/>
    <s v="70├ 80"/>
    <s v="TORA"/>
    <m/>
  </r>
  <r>
    <x v="1"/>
    <n v="100"/>
    <n v="3482"/>
    <x v="82"/>
    <x v="82"/>
    <n v="627"/>
    <x v="313"/>
    <n v="16"/>
    <n v="3.1284211811386862"/>
    <n v="35.038317228753286"/>
    <n v="2"/>
    <n v="365584.7"/>
    <n v="9702860.6999999899"/>
    <m/>
    <s v="190├┤200"/>
    <s v="TORA"/>
    <m/>
  </r>
  <r>
    <x v="1"/>
    <n v="100"/>
    <n v="3483"/>
    <x v="1"/>
    <x v="1"/>
    <n v="140"/>
    <x v="36"/>
    <n v="14"/>
    <n v="0.15597184423005742"/>
    <n v="1.5285240734545624"/>
    <n v="1"/>
    <n v="365589.7"/>
    <n v="9702863.8000000007"/>
    <m/>
    <s v="40├ 50"/>
    <s v="TORETE"/>
    <m/>
  </r>
  <r>
    <x v="1"/>
    <n v="100"/>
    <n v="3484"/>
    <x v="47"/>
    <x v="47"/>
    <n v="300"/>
    <x v="9"/>
    <n v="20"/>
    <n v="0.7161972439135289"/>
    <n v="10.026761414789403"/>
    <n v="2"/>
    <n v="365568.5"/>
    <n v="9702879.4000000004"/>
    <m/>
    <s v="90├ 100"/>
    <s v="TORA"/>
    <m/>
  </r>
  <r>
    <x v="1"/>
    <n v="100"/>
    <n v="3485"/>
    <x v="28"/>
    <x v="28"/>
    <n v="200"/>
    <x v="14"/>
    <n v="16"/>
    <n v="0.31830988618379064"/>
    <n v="3.565070725258455"/>
    <n v="1"/>
    <n v="365621.9"/>
    <n v="9702964.5999999903"/>
    <m/>
    <s v="60├ 70"/>
    <s v="TORA"/>
    <m/>
  </r>
  <r>
    <x v="1"/>
    <n v="100"/>
    <n v="3486"/>
    <x v="19"/>
    <x v="19"/>
    <n v="203"/>
    <x v="56"/>
    <n v="15"/>
    <n v="0.32793080249369577"/>
    <n v="3.4432734261838056"/>
    <n v="1"/>
    <n v="365618.4"/>
    <n v="9702977.3000000007"/>
    <m/>
    <s v="60├ 70"/>
    <s v="TORA"/>
    <m/>
  </r>
  <r>
    <x v="1"/>
    <n v="100"/>
    <n v="3487"/>
    <x v="14"/>
    <x v="14"/>
    <n v="247"/>
    <x v="74"/>
    <n v="12"/>
    <n v="0.48549419615467204"/>
    <n v="4.0781512476992443"/>
    <n v="1"/>
    <n v="365637.9"/>
    <n v="9702971.5"/>
    <m/>
    <s v="70├ 80"/>
    <s v="TORA"/>
    <m/>
  </r>
  <r>
    <x v="1"/>
    <n v="100"/>
    <n v="3488"/>
    <x v="26"/>
    <x v="26"/>
    <n v="206"/>
    <x v="122"/>
    <n v="21"/>
    <n v="0.33769495825238349"/>
    <n v="4.9641158863100374"/>
    <n v="1"/>
    <n v="365632.2"/>
    <n v="9702992.9000000004"/>
    <m/>
    <s v="60├ 70"/>
    <s v="TORA"/>
    <m/>
  </r>
  <r>
    <x v="1"/>
    <n v="100"/>
    <n v="3489"/>
    <x v="44"/>
    <x v="44"/>
    <n v="238"/>
    <x v="125"/>
    <n v="22"/>
    <n v="0.45075862982486603"/>
    <n v="6.9416828993029362"/>
    <n v="1"/>
    <n v="365624.09999999899"/>
    <n v="9703005.5999999903"/>
    <m/>
    <s v="70├ 80"/>
    <s v="TORA"/>
    <m/>
  </r>
  <r>
    <x v="1"/>
    <n v="100"/>
    <n v="3490"/>
    <x v="72"/>
    <x v="72"/>
    <n v="345"/>
    <x v="110"/>
    <n v="17"/>
    <n v="0.94717085507564203"/>
    <n v="11.271333175400139"/>
    <n v="1"/>
    <n v="365640.4"/>
    <n v="9703000.0999999903"/>
    <m/>
    <s v="100├ 110"/>
    <s v="TORA"/>
    <m/>
  </r>
  <r>
    <x v="1"/>
    <n v="100"/>
    <n v="3491"/>
    <x v="15"/>
    <x v="15"/>
    <n v="287"/>
    <x v="78"/>
    <n v="18"/>
    <n v="0.65547167537681639"/>
    <n v="8.2589431097478858"/>
    <n v="1"/>
    <n v="365649.4"/>
    <n v="9702995.8000000007"/>
    <m/>
    <s v="90├ 100"/>
    <s v="TORA"/>
    <m/>
  </r>
  <r>
    <x v="1"/>
    <n v="100"/>
    <n v="3492"/>
    <x v="41"/>
    <x v="41"/>
    <n v="190"/>
    <x v="41"/>
    <n v="16"/>
    <n v="0.28727467228087106"/>
    <n v="3.2174763295457556"/>
    <n v="1"/>
    <n v="365656.299999999"/>
    <n v="9702998.0999999903"/>
    <m/>
    <s v="60├ 70"/>
    <s v="TORA"/>
    <m/>
  </r>
  <r>
    <x v="1"/>
    <n v="100"/>
    <n v="3493"/>
    <x v="39"/>
    <x v="39"/>
    <n v="363"/>
    <x v="271"/>
    <n v="20"/>
    <n v="1.0485843848137979"/>
    <n v="14.680181387393169"/>
    <n v="1"/>
    <n v="365662.2"/>
    <n v="9702998.6999999899"/>
    <m/>
    <s v="110├ 120"/>
    <s v="TORA"/>
    <m/>
  </r>
  <r>
    <x v="1"/>
    <n v="100"/>
    <n v="3494"/>
    <x v="19"/>
    <x v="19"/>
    <n v="150"/>
    <x v="37"/>
    <n v="14"/>
    <n v="0.17904931097838223"/>
    <n v="1.7546832475881458"/>
    <n v="1"/>
    <n v="365665.799999999"/>
    <n v="9703004.5"/>
    <m/>
    <s v="40├ 50"/>
    <s v="TORETE"/>
    <m/>
  </r>
  <r>
    <x v="1"/>
    <n v="100"/>
    <n v="3495"/>
    <x v="44"/>
    <x v="44"/>
    <n v="156"/>
    <x v="136"/>
    <n v="17"/>
    <n v="0.19365973475421822"/>
    <n v="2.3045508435751967"/>
    <n v="1"/>
    <n v="365686.299999999"/>
    <n v="9703055.8000000007"/>
    <m/>
    <s v="40├ 50"/>
    <s v="TORETE"/>
    <m/>
  </r>
  <r>
    <x v="1"/>
    <n v="100"/>
    <n v="3496"/>
    <x v="26"/>
    <x v="26"/>
    <n v="200"/>
    <x v="14"/>
    <n v="20"/>
    <n v="0.31830988618379064"/>
    <n v="4.4563384065730682"/>
    <n v="1"/>
    <n v="365685.9"/>
    <n v="9703059.3000000007"/>
    <m/>
    <s v="60├ 70"/>
    <s v="TORA"/>
    <m/>
  </r>
  <r>
    <x v="1"/>
    <n v="100"/>
    <n v="3497"/>
    <x v="17"/>
    <x v="17"/>
    <n v="315"/>
    <x v="133"/>
    <n v="18"/>
    <n v="0.78960746141466576"/>
    <n v="9.9490540138247887"/>
    <n v="1"/>
    <n v="365684.59999999899"/>
    <n v="9703067.5999999903"/>
    <m/>
    <s v="100├ 110"/>
    <s v="TORA"/>
    <m/>
  </r>
  <r>
    <x v="1"/>
    <n v="100"/>
    <n v="3498"/>
    <x v="35"/>
    <x v="35"/>
    <n v="627"/>
    <x v="313"/>
    <n v="20"/>
    <n v="3.1284211811386862"/>
    <n v="43.797896535941604"/>
    <n v="1"/>
    <n v="365689.4"/>
    <n v="9703098.5"/>
    <m/>
    <s v="190├┤200"/>
    <s v="TORA"/>
    <m/>
  </r>
  <r>
    <x v="1"/>
    <n v="100"/>
    <n v="3499"/>
    <x v="9"/>
    <x v="9"/>
    <n v="170"/>
    <x v="12"/>
    <n v="17"/>
    <n v="0.2299788927677888"/>
    <n v="2.7367488239366864"/>
    <n v="1"/>
    <n v="365719.5"/>
    <n v="9703108.5999999903"/>
    <m/>
    <s v="50├ 60"/>
    <s v="TORA"/>
    <m/>
  </r>
  <r>
    <x v="1"/>
    <n v="100"/>
    <n v="3500"/>
    <x v="1"/>
    <x v="1"/>
    <n v="248"/>
    <x v="117"/>
    <n v="20"/>
    <n v="0.48943328099619665"/>
    <n v="6.8520659339467525"/>
    <n v="1"/>
    <n v="365725.09999999899"/>
    <n v="9703115.6999999899"/>
    <m/>
    <s v="70├ 80"/>
    <s v="TORA"/>
    <m/>
  </r>
  <r>
    <x v="1"/>
    <n v="100"/>
    <n v="3501"/>
    <x v="26"/>
    <x v="26"/>
    <n v="300"/>
    <x v="9"/>
    <n v="23"/>
    <n v="0.7161972439135289"/>
    <n v="11.530775627007815"/>
    <n v="1"/>
    <n v="365734.9"/>
    <n v="9703136.0999999903"/>
    <m/>
    <s v="90├ 100"/>
    <s v="TORA"/>
    <m/>
  </r>
  <r>
    <x v="1"/>
    <n v="100"/>
    <n v="3502"/>
    <x v="26"/>
    <x v="26"/>
    <n v="210"/>
    <x v="87"/>
    <n v="20"/>
    <n v="0.35093664951762915"/>
    <n v="4.9131130932468077"/>
    <n v="1"/>
    <n v="365754.59999999899"/>
    <n v="9703176"/>
    <m/>
    <s v="60├ 70"/>
    <s v="TORA"/>
    <m/>
  </r>
  <r>
    <x v="1"/>
    <n v="100"/>
    <n v="3503"/>
    <x v="1"/>
    <x v="1"/>
    <n v="160"/>
    <x v="1"/>
    <n v="14"/>
    <n v="0.20371832715762608"/>
    <n v="1.9964396061447354"/>
    <n v="1"/>
    <n v="365756.59999999899"/>
    <n v="9703199.4000000004"/>
    <m/>
    <s v="50├ 60"/>
    <s v="TORA"/>
    <m/>
  </r>
  <r>
    <x v="1"/>
    <n v="100"/>
    <n v="3504"/>
    <x v="5"/>
    <x v="5"/>
    <n v="187"/>
    <x v="63"/>
    <n v="15"/>
    <n v="0.27827446024902436"/>
    <n v="2.9218818326147558"/>
    <n v="1"/>
    <n v="365769.4"/>
    <n v="9703204.4000000004"/>
    <m/>
    <s v="50├ 60"/>
    <s v="TORA"/>
    <m/>
  </r>
  <r>
    <x v="1"/>
    <n v="100"/>
    <n v="3505"/>
    <x v="1"/>
    <x v="1"/>
    <n v="182"/>
    <x v="97"/>
    <n v="16"/>
    <n v="0.26359241674879702"/>
    <n v="2.9522350675865265"/>
    <n v="1"/>
    <n v="365761.2"/>
    <n v="9703208.3000000007"/>
    <m/>
    <s v="50├ 60"/>
    <s v="TORA"/>
    <m/>
  </r>
  <r>
    <x v="1"/>
    <n v="100"/>
    <n v="3506"/>
    <x v="5"/>
    <x v="5"/>
    <n v="170"/>
    <x v="12"/>
    <n v="13"/>
    <n v="0.2299788927677888"/>
    <n v="2.0928079241868782"/>
    <n v="1"/>
    <n v="365765.799999999"/>
    <n v="9703208.3000000007"/>
    <m/>
    <s v="50├ 60"/>
    <s v="TORA"/>
    <m/>
  </r>
  <r>
    <x v="1"/>
    <n v="100"/>
    <n v="3507"/>
    <x v="5"/>
    <x v="5"/>
    <n v="214"/>
    <x v="95"/>
    <n v="13"/>
    <n v="0.36443298869182189"/>
    <n v="3.3163401970955788"/>
    <n v="1"/>
    <n v="365763.2"/>
    <n v="9703229.4000000004"/>
    <m/>
    <s v="60├ 70"/>
    <s v="TORA"/>
    <m/>
  </r>
  <r>
    <x v="1"/>
    <n v="100"/>
    <n v="3508"/>
    <x v="50"/>
    <x v="50"/>
    <n v="142"/>
    <x v="19"/>
    <n v="15"/>
    <n v="0.16046001362524887"/>
    <n v="1.6848301430651129"/>
    <n v="1"/>
    <n v="365797.2"/>
    <n v="9703268.5999999903"/>
    <m/>
    <s v="40├ 50"/>
    <s v="TORETE"/>
    <m/>
  </r>
  <r>
    <x v="1"/>
    <n v="100"/>
    <n v="3509"/>
    <x v="5"/>
    <x v="5"/>
    <n v="293"/>
    <x v="266"/>
    <n v="17"/>
    <n v="0.68316463547480621"/>
    <n v="8.1296591621501939"/>
    <n v="1"/>
    <n v="365804.7"/>
    <n v="9703298.1999999899"/>
    <m/>
    <s v="90├ 100"/>
    <s v="TORA"/>
    <m/>
  </r>
  <r>
    <x v="1"/>
    <n v="100"/>
    <n v="3510"/>
    <x v="5"/>
    <x v="5"/>
    <n v="300"/>
    <x v="9"/>
    <n v="17"/>
    <n v="0.7161972439135289"/>
    <n v="8.5227472025709936"/>
    <n v="2"/>
    <n v="365807.59999999899"/>
    <n v="9703318.9000000004"/>
    <m/>
    <s v="90├ 100"/>
    <s v="TORA"/>
    <m/>
  </r>
  <r>
    <x v="1"/>
    <n v="100"/>
    <n v="3511"/>
    <x v="15"/>
    <x v="15"/>
    <n v="310"/>
    <x v="104"/>
    <n v="20"/>
    <n v="0.7647395015565569"/>
    <n v="10.706353021791795"/>
    <n v="1"/>
    <n v="365791.4"/>
    <n v="9703326.5999999903"/>
    <m/>
    <s v="90├ 100"/>
    <s v="TORA"/>
    <m/>
  </r>
  <r>
    <x v="1"/>
    <n v="100"/>
    <n v="3512"/>
    <x v="10"/>
    <x v="10"/>
    <n v="186"/>
    <x v="24"/>
    <n v="20"/>
    <n v="0.27530622056036053"/>
    <n v="3.854287087845047"/>
    <n v="1"/>
    <n v="365798.299999999"/>
    <n v="9703339.9000000004"/>
    <m/>
    <s v="50├ 60"/>
    <s v="TORA"/>
    <m/>
  </r>
  <r>
    <x v="1"/>
    <n v="100"/>
    <n v="3513"/>
    <x v="35"/>
    <x v="35"/>
    <n v="420"/>
    <x v="103"/>
    <n v="20"/>
    <n v="1.4037465980705166"/>
    <n v="19.652452372987231"/>
    <n v="1"/>
    <n v="365812.5"/>
    <n v="9703349.8000000007"/>
    <m/>
    <s v="130├ 140"/>
    <s v="TORA"/>
    <m/>
  </r>
  <r>
    <x v="1"/>
    <n v="100"/>
    <n v="3514"/>
    <x v="72"/>
    <x v="72"/>
    <n v="323"/>
    <x v="101"/>
    <n v="16"/>
    <n v="0.83022380289171738"/>
    <n v="9.2985065923872341"/>
    <n v="1"/>
    <n v="365822.59999999899"/>
    <n v="9703367.0999999903"/>
    <m/>
    <s v="100├ 110"/>
    <s v="TORA"/>
    <m/>
  </r>
  <r>
    <x v="1"/>
    <n v="100"/>
    <n v="3515"/>
    <x v="19"/>
    <x v="19"/>
    <n v="178"/>
    <x v="170"/>
    <n v="17"/>
    <n v="0.2521332608461806"/>
    <n v="3.0003858040695492"/>
    <n v="1"/>
    <n v="365824.2"/>
    <n v="9703394"/>
    <m/>
    <s v="50├ 60"/>
    <s v="TORA"/>
    <m/>
  </r>
  <r>
    <x v="1"/>
    <n v="100"/>
    <n v="3516"/>
    <x v="19"/>
    <x v="19"/>
    <n v="210"/>
    <x v="87"/>
    <n v="16"/>
    <n v="0.35093664951762915"/>
    <n v="3.930490474597446"/>
    <n v="1"/>
    <n v="365821.09999999899"/>
    <n v="9703403.1999999899"/>
    <m/>
    <s v="60├ 70"/>
    <s v="TORA"/>
    <m/>
  </r>
  <r>
    <x v="1"/>
    <n v="100"/>
    <n v="3517"/>
    <x v="35"/>
    <x v="35"/>
    <n v="248"/>
    <x v="117"/>
    <n v="14"/>
    <n v="0.48943328099619665"/>
    <n v="4.7964461537627274"/>
    <n v="2"/>
    <n v="365899.7"/>
    <n v="9703513"/>
    <m/>
    <s v="70├ 80"/>
    <s v="TORA"/>
    <m/>
  </r>
  <r>
    <x v="1"/>
    <n v="100"/>
    <n v="3518"/>
    <x v="17"/>
    <x v="17"/>
    <n v="135"/>
    <x v="25"/>
    <n v="11"/>
    <n v="0.14502994189248961"/>
    <n v="1.11673055257217"/>
    <n v="1"/>
    <n v="365891.299999999"/>
    <n v="9703533.5999999903"/>
    <m/>
    <s v="40├ 50"/>
    <s v="TORETE"/>
    <m/>
  </r>
  <r>
    <x v="1"/>
    <n v="100"/>
    <n v="3519"/>
    <x v="1"/>
    <x v="1"/>
    <n v="295"/>
    <x v="109"/>
    <n v="18"/>
    <n v="0.69252294612860965"/>
    <n v="8.7257891212204814"/>
    <n v="1"/>
    <n v="365889.5"/>
    <n v="9703534.5"/>
    <m/>
    <s v="90├ 100"/>
    <s v="TORA"/>
    <m/>
  </r>
  <r>
    <x v="1"/>
    <n v="100"/>
    <n v="3520"/>
    <x v="82"/>
    <x v="82"/>
    <n v="130"/>
    <x v="0"/>
    <n v="10"/>
    <n v="0.13448592691265157"/>
    <n v="0.94140148838856097"/>
    <n v="1"/>
    <n v="365917.09999999899"/>
    <n v="9703529.0999999903"/>
    <m/>
    <s v="40├ 50"/>
    <s v="TORETE"/>
    <m/>
  </r>
  <r>
    <x v="1"/>
    <n v="100"/>
    <n v="3521"/>
    <x v="1"/>
    <x v="1"/>
    <n v="152"/>
    <x v="35"/>
    <n v="15"/>
    <n v="0.18385579025975748"/>
    <n v="1.9304857977274534"/>
    <n v="1"/>
    <n v="365908.9"/>
    <n v="9703569.5"/>
    <m/>
    <s v="40├ 50"/>
    <s v="TORETE"/>
    <m/>
  </r>
  <r>
    <x v="1"/>
    <n v="100"/>
    <n v="3522"/>
    <x v="82"/>
    <x v="82"/>
    <n v="383"/>
    <x v="259"/>
    <n v="16"/>
    <n v="1.1673139723603518"/>
    <n v="13.07391649043594"/>
    <n v="1"/>
    <n v="365956"/>
    <n v="9703560.5"/>
    <m/>
    <s v="120├ 130"/>
    <s v="TORA"/>
    <m/>
  </r>
  <r>
    <x v="1"/>
    <n v="101"/>
    <n v="3523"/>
    <x v="8"/>
    <x v="8"/>
    <n v="227"/>
    <x v="27"/>
    <n v="20"/>
    <n v="0.41005475312911377"/>
    <n v="5.7407665438075925"/>
    <n v="1"/>
    <n v="365991.09999999899"/>
    <n v="9703519.5999999903"/>
    <m/>
    <s v="70├ 80"/>
    <s v="TORA"/>
    <m/>
  </r>
  <r>
    <x v="1"/>
    <n v="101"/>
    <n v="3524"/>
    <x v="15"/>
    <x v="15"/>
    <n v="218"/>
    <x v="206"/>
    <n v="17"/>
    <n v="0.37818397577496166"/>
    <n v="4.500389311722043"/>
    <n v="2"/>
    <n v="365967.59999999899"/>
    <n v="9703481"/>
    <m/>
    <s v="60├ 70"/>
    <s v="TORA"/>
    <m/>
  </r>
  <r>
    <x v="1"/>
    <n v="101"/>
    <n v="3525"/>
    <x v="26"/>
    <x v="26"/>
    <n v="150"/>
    <x v="37"/>
    <n v="15"/>
    <n v="0.17904931097838223"/>
    <n v="1.8800177652730132"/>
    <n v="1"/>
    <n v="365954.299999999"/>
    <n v="9703470.6999999899"/>
    <m/>
    <s v="40├ 50"/>
    <s v="TORETE"/>
    <m/>
  </r>
  <r>
    <x v="1"/>
    <n v="101"/>
    <n v="3526"/>
    <x v="35"/>
    <x v="35"/>
    <n v="497"/>
    <x v="330"/>
    <n v="18"/>
    <n v="1.9656351669092991"/>
    <n v="24.767003103057164"/>
    <n v="1"/>
    <n v="365913.4"/>
    <n v="9703467.9000000004"/>
    <m/>
    <s v="150├ 160"/>
    <s v="TORA"/>
    <m/>
  </r>
  <r>
    <x v="1"/>
    <n v="101"/>
    <n v="3527"/>
    <x v="26"/>
    <x v="26"/>
    <n v="393"/>
    <x v="186"/>
    <n v="24"/>
    <n v="1.229066090280007"/>
    <n v="20.648310316704116"/>
    <n v="1"/>
    <n v="365912"/>
    <n v="9703463"/>
    <m/>
    <s v="120├ 130"/>
    <s v="TORA"/>
    <m/>
  </r>
  <r>
    <x v="1"/>
    <n v="101"/>
    <n v="3528"/>
    <x v="1"/>
    <x v="1"/>
    <n v="168"/>
    <x v="45"/>
    <n v="16"/>
    <n v="0.22459945569128273"/>
    <n v="2.5155139037423666"/>
    <n v="1"/>
    <n v="365929.2"/>
    <n v="9703454.9000000004"/>
    <m/>
    <s v="50├ 60"/>
    <s v="TORA"/>
    <m/>
  </r>
  <r>
    <x v="1"/>
    <n v="101"/>
    <n v="3529"/>
    <x v="28"/>
    <x v="28"/>
    <n v="438"/>
    <x v="269"/>
    <n v="20"/>
    <n v="1.5266460451260786"/>
    <n v="21.373044631765097"/>
    <n v="1"/>
    <n v="365943.59999999899"/>
    <n v="9703445.9000000004"/>
    <m/>
    <s v="130├ 140"/>
    <s v="TORA"/>
    <m/>
  </r>
  <r>
    <x v="1"/>
    <n v="101"/>
    <n v="3530"/>
    <x v="1"/>
    <x v="1"/>
    <n v="295"/>
    <x v="109"/>
    <n v="17"/>
    <n v="0.69252294612860965"/>
    <n v="8.2410230589304554"/>
    <n v="1"/>
    <n v="365894.299999999"/>
    <n v="9703336.3000000007"/>
    <m/>
    <s v="90├ 100"/>
    <s v="TORA"/>
    <m/>
  </r>
  <r>
    <x v="1"/>
    <n v="101"/>
    <n v="3531"/>
    <x v="24"/>
    <x v="24"/>
    <n v="210"/>
    <x v="87"/>
    <n v="18"/>
    <n v="0.35093664951762915"/>
    <n v="4.4218017839221266"/>
    <n v="1"/>
    <n v="365873"/>
    <n v="9703291.3000000007"/>
    <m/>
    <s v="60├ 70"/>
    <s v="TORA"/>
    <m/>
  </r>
  <r>
    <x v="1"/>
    <n v="101"/>
    <n v="3532"/>
    <x v="72"/>
    <x v="72"/>
    <n v="300"/>
    <x v="9"/>
    <n v="16"/>
    <n v="0.7161972439135289"/>
    <n v="8.0214091318315237"/>
    <n v="1"/>
    <n v="365859.5"/>
    <n v="9703277.9000000004"/>
    <m/>
    <s v="90├ 100"/>
    <s v="TORA"/>
    <m/>
  </r>
  <r>
    <x v="1"/>
    <n v="101"/>
    <n v="3533"/>
    <x v="23"/>
    <x v="23"/>
    <n v="218"/>
    <x v="206"/>
    <n v="17"/>
    <n v="0.37818397577496166"/>
    <n v="4.500389311722043"/>
    <n v="1"/>
    <n v="365850.799999999"/>
    <n v="9703267.5999999903"/>
    <m/>
    <s v="60├ 70"/>
    <s v="TORA"/>
    <m/>
  </r>
  <r>
    <x v="1"/>
    <n v="101"/>
    <n v="3534"/>
    <x v="5"/>
    <x v="5"/>
    <n v="196"/>
    <x v="84"/>
    <n v="15"/>
    <n v="0.30570481469091254"/>
    <n v="3.2099005542545815"/>
    <n v="1"/>
    <n v="365844.799999999"/>
    <n v="9703260.5"/>
    <m/>
    <s v="60├ 70"/>
    <s v="TORA"/>
    <m/>
  </r>
  <r>
    <x v="1"/>
    <n v="101"/>
    <n v="3535"/>
    <x v="1"/>
    <x v="1"/>
    <n v="200"/>
    <x v="14"/>
    <n v="16"/>
    <n v="0.31830988618379064"/>
    <n v="3.565070725258455"/>
    <n v="1"/>
    <n v="365828.5"/>
    <n v="9703220.6999999899"/>
    <m/>
    <s v="60├ 70"/>
    <s v="TORA"/>
    <m/>
  </r>
  <r>
    <x v="1"/>
    <n v="101"/>
    <n v="3536"/>
    <x v="5"/>
    <x v="5"/>
    <n v="202"/>
    <x v="28"/>
    <n v="13"/>
    <n v="0.3247079148960848"/>
    <n v="2.9548420255543713"/>
    <n v="2"/>
    <n v="365824.9"/>
    <n v="9703222.4000000004"/>
    <m/>
    <s v="60├ 70"/>
    <s v="TORA"/>
    <m/>
  </r>
  <r>
    <x v="1"/>
    <n v="101"/>
    <n v="3537"/>
    <x v="38"/>
    <x v="38"/>
    <n v="212"/>
    <x v="49"/>
    <n v="11"/>
    <n v="0.35765298811610713"/>
    <n v="2.7539280084940247"/>
    <n v="2"/>
    <n v="365806.299999999"/>
    <n v="9703225.5999999903"/>
    <m/>
    <s v="60├ 70"/>
    <s v="TORA"/>
    <m/>
  </r>
  <r>
    <x v="1"/>
    <n v="101"/>
    <n v="3538"/>
    <x v="47"/>
    <x v="47"/>
    <n v="373"/>
    <x v="217"/>
    <n v="20"/>
    <n v="1.1071534038716153"/>
    <n v="15.500147654202614"/>
    <n v="1"/>
    <n v="365795.5"/>
    <n v="9703230.8000000007"/>
    <m/>
    <s v="110├ 120"/>
    <s v="TORA"/>
    <m/>
  </r>
  <r>
    <x v="1"/>
    <n v="101"/>
    <n v="3539"/>
    <x v="44"/>
    <x v="44"/>
    <n v="300"/>
    <x v="9"/>
    <n v="24"/>
    <n v="0.7161972439135289"/>
    <n v="12.032113697747286"/>
    <n v="1"/>
    <n v="365806.59999999899"/>
    <n v="9703208.9000000004"/>
    <m/>
    <s v="90├ 100"/>
    <s v="TORA"/>
    <m/>
  </r>
  <r>
    <x v="1"/>
    <n v="101"/>
    <n v="3540"/>
    <x v="72"/>
    <x v="72"/>
    <n v="410"/>
    <x v="119"/>
    <n v="15"/>
    <n v="1.3376972966873806"/>
    <n v="14.045821615217495"/>
    <n v="1"/>
    <n v="365790.7"/>
    <n v="9703199.9000000004"/>
    <m/>
    <s v="130├ 140"/>
    <s v="TORA"/>
    <m/>
  </r>
  <r>
    <x v="1"/>
    <n v="101"/>
    <n v="3541"/>
    <x v="5"/>
    <x v="5"/>
    <n v="313"/>
    <x v="23"/>
    <n v="14"/>
    <n v="0.7796125309884947"/>
    <n v="7.6402028036872478"/>
    <n v="2"/>
    <n v="365780.7"/>
    <n v="9703202.4000000004"/>
    <m/>
    <s v="90├ 100"/>
    <s v="TORA"/>
    <m/>
  </r>
  <r>
    <x v="1"/>
    <n v="101"/>
    <n v="3542"/>
    <x v="77"/>
    <x v="77"/>
    <n v="160"/>
    <x v="1"/>
    <n v="15"/>
    <n v="0.20371832715762608"/>
    <n v="2.1390424351550736"/>
    <n v="1"/>
    <n v="365769.799999999"/>
    <n v="9703149"/>
    <m/>
    <s v="50├ 60"/>
    <s v="TORA"/>
    <m/>
  </r>
  <r>
    <x v="1"/>
    <n v="101"/>
    <n v="3543"/>
    <x v="5"/>
    <x v="5"/>
    <n v="203"/>
    <x v="56"/>
    <n v="16"/>
    <n v="0.32793080249369577"/>
    <n v="3.6728249879293924"/>
    <n v="1"/>
    <n v="365744.2"/>
    <n v="9703127.9000000004"/>
    <m/>
    <s v="60├ 70"/>
    <s v="TORA"/>
    <m/>
  </r>
  <r>
    <x v="1"/>
    <n v="101"/>
    <n v="3544"/>
    <x v="63"/>
    <x v="63"/>
    <n v="150"/>
    <x v="37"/>
    <n v="14"/>
    <n v="0.17904931097838223"/>
    <n v="1.7546832475881458"/>
    <n v="1"/>
    <n v="365748.59999999899"/>
    <n v="9703114.8000000007"/>
    <m/>
    <s v="40├ 50"/>
    <s v="TORETE"/>
    <m/>
  </r>
  <r>
    <x v="1"/>
    <n v="101"/>
    <n v="3545"/>
    <x v="5"/>
    <x v="5"/>
    <n v="196"/>
    <x v="84"/>
    <n v="15"/>
    <n v="0.30570481469091254"/>
    <n v="3.2099005542545815"/>
    <n v="1"/>
    <n v="365760.2"/>
    <n v="9703098.1999999899"/>
    <m/>
    <s v="60├ 70"/>
    <s v="TORA"/>
    <m/>
  </r>
  <r>
    <x v="1"/>
    <n v="101"/>
    <n v="3546"/>
    <x v="32"/>
    <x v="32"/>
    <n v="214"/>
    <x v="95"/>
    <n v="17"/>
    <n v="0.36443298869182189"/>
    <n v="4.33675256543268"/>
    <n v="1"/>
    <n v="365760.2"/>
    <n v="9703089.4000000004"/>
    <m/>
    <s v="60├ 70"/>
    <s v="TORA"/>
    <m/>
  </r>
  <r>
    <x v="1"/>
    <n v="101"/>
    <n v="3547"/>
    <x v="7"/>
    <x v="7"/>
    <n v="220"/>
    <x v="68"/>
    <n v="19"/>
    <n v="0.3851549622823866"/>
    <n v="5.1225609983557412"/>
    <n v="3"/>
    <n v="365757.9"/>
    <n v="9703075.0999999903"/>
    <m/>
    <s v="70├ 80"/>
    <s v="TORA"/>
    <m/>
  </r>
  <r>
    <x v="1"/>
    <n v="101"/>
    <n v="3548"/>
    <x v="6"/>
    <x v="6"/>
    <n v="400"/>
    <x v="48"/>
    <n v="15"/>
    <n v="1.2732395447351625"/>
    <n v="13.369015219719206"/>
    <n v="1"/>
    <n v="365750"/>
    <n v="9703069.9000000004"/>
    <m/>
    <s v="120├ 130"/>
    <s v="TORA"/>
    <m/>
  </r>
  <r>
    <x v="1"/>
    <n v="101"/>
    <n v="3549"/>
    <x v="14"/>
    <x v="14"/>
    <n v="294"/>
    <x v="135"/>
    <n v="18"/>
    <n v="0.6878358330545532"/>
    <n v="8.666731496487369"/>
    <n v="1"/>
    <n v="365753.2"/>
    <n v="9703060.5999999903"/>
    <m/>
    <s v="90├ 100"/>
    <s v="TORA"/>
    <m/>
  </r>
  <r>
    <x v="1"/>
    <n v="101"/>
    <n v="3550"/>
    <x v="5"/>
    <x v="5"/>
    <n v="200"/>
    <x v="14"/>
    <n v="16"/>
    <n v="0.31830988618379064"/>
    <n v="3.565070725258455"/>
    <n v="1"/>
    <n v="365743.09999999899"/>
    <n v="9703056.5999999903"/>
    <m/>
    <s v="60├ 70"/>
    <s v="TORA"/>
    <m/>
  </r>
  <r>
    <x v="1"/>
    <n v="101"/>
    <n v="3551"/>
    <x v="28"/>
    <x v="28"/>
    <n v="202"/>
    <x v="28"/>
    <n v="14"/>
    <n v="0.3247079148960848"/>
    <n v="3.1821375659816309"/>
    <n v="1"/>
    <n v="365737.09999999899"/>
    <n v="9703053.9000000004"/>
    <m/>
    <s v="60├ 70"/>
    <s v="TORA"/>
    <m/>
  </r>
  <r>
    <x v="1"/>
    <n v="101"/>
    <n v="3552"/>
    <x v="27"/>
    <x v="27"/>
    <n v="195"/>
    <x v="253"/>
    <n v="15"/>
    <n v="0.30259333555346601"/>
    <n v="3.177230023311393"/>
    <n v="1"/>
    <n v="365703.2"/>
    <n v="9703016.9000000004"/>
    <m/>
    <s v="60├ 70"/>
    <s v="TORA"/>
    <m/>
  </r>
  <r>
    <x v="1"/>
    <n v="101"/>
    <n v="3553"/>
    <x v="4"/>
    <x v="4"/>
    <n v="293"/>
    <x v="266"/>
    <n v="14"/>
    <n v="0.68316463547480621"/>
    <n v="6.6950134276530999"/>
    <n v="2"/>
    <n v="365698.7"/>
    <n v="9703019"/>
    <m/>
    <s v="90├ 100"/>
    <s v="TORA"/>
    <m/>
  </r>
  <r>
    <x v="1"/>
    <n v="101"/>
    <n v="3554"/>
    <x v="15"/>
    <x v="15"/>
    <n v="310"/>
    <x v="104"/>
    <n v="22"/>
    <n v="0.7647395015565569"/>
    <n v="11.776988323970976"/>
    <n v="1"/>
    <n v="365685.299999999"/>
    <n v="9702993.3000000007"/>
    <m/>
    <s v="90├ 100"/>
    <s v="TORA"/>
    <m/>
  </r>
  <r>
    <x v="1"/>
    <n v="101"/>
    <n v="3555"/>
    <x v="64"/>
    <x v="64"/>
    <n v="414"/>
    <x v="331"/>
    <n v="23"/>
    <n v="1.3639260313089248"/>
    <n v="21.959209104073686"/>
    <n v="2"/>
    <n v="365687.5"/>
    <n v="9702986.6999999899"/>
    <m/>
    <s v="130├ 140"/>
    <s v="TORA"/>
    <m/>
  </r>
  <r>
    <x v="1"/>
    <n v="101"/>
    <n v="3556"/>
    <x v="1"/>
    <x v="1"/>
    <n v="174"/>
    <x v="126"/>
    <n v="15"/>
    <n v="0.2409287528525112"/>
    <n v="2.5297519049513673"/>
    <n v="1"/>
    <n v="365698.299999999"/>
    <n v="9702975"/>
    <m/>
    <s v="50├ 60"/>
    <s v="TORA"/>
    <m/>
  </r>
  <r>
    <x v="1"/>
    <n v="101"/>
    <n v="3557"/>
    <x v="92"/>
    <x v="92"/>
    <n v="190"/>
    <x v="41"/>
    <n v="18"/>
    <n v="0.28727467228087106"/>
    <n v="3.6196608707389748"/>
    <n v="1"/>
    <n v="365700.09999999899"/>
    <n v="9702974.0999999903"/>
    <m/>
    <s v="60├ 70"/>
    <s v="TORA"/>
    <m/>
  </r>
  <r>
    <x v="1"/>
    <n v="101"/>
    <n v="3558"/>
    <x v="50"/>
    <x v="50"/>
    <n v="315"/>
    <x v="133"/>
    <n v="22"/>
    <n v="0.78960746141466576"/>
    <n v="12.159954905785852"/>
    <n v="1"/>
    <n v="365705.299999999"/>
    <n v="9702969.1999999899"/>
    <m/>
    <s v="100├ 110"/>
    <s v="TORA"/>
    <m/>
  </r>
  <r>
    <x v="1"/>
    <n v="101"/>
    <n v="3559"/>
    <x v="58"/>
    <x v="58"/>
    <n v="160"/>
    <x v="1"/>
    <n v="14"/>
    <n v="0.20371832715762608"/>
    <n v="1.9964396061447354"/>
    <n v="1"/>
    <n v="365695.4"/>
    <n v="9702954.3000000007"/>
    <m/>
    <s v="50├ 60"/>
    <s v="TORA"/>
    <m/>
  </r>
  <r>
    <x v="1"/>
    <n v="101"/>
    <n v="3560"/>
    <x v="27"/>
    <x v="27"/>
    <n v="348"/>
    <x v="108"/>
    <n v="22"/>
    <n v="0.96371501141004479"/>
    <n v="14.84121117571469"/>
    <n v="1"/>
    <n v="365672.799999999"/>
    <n v="9702962.6999999899"/>
    <m/>
    <s v="110├ 120"/>
    <s v="TORA"/>
    <m/>
  </r>
  <r>
    <x v="1"/>
    <n v="101"/>
    <n v="3561"/>
    <x v="82"/>
    <x v="82"/>
    <n v="475"/>
    <x v="311"/>
    <n v="14"/>
    <n v="1.7954667017554438"/>
    <n v="17.595573677203348"/>
    <n v="2"/>
    <n v="365671.4"/>
    <n v="9702916.9000000004"/>
    <m/>
    <s v="150├ 160"/>
    <s v="TORA"/>
    <m/>
  </r>
  <r>
    <x v="1"/>
    <n v="101"/>
    <n v="3562"/>
    <x v="39"/>
    <x v="39"/>
    <n v="310"/>
    <x v="104"/>
    <n v="22"/>
    <n v="0.7647395015565569"/>
    <n v="11.776988323970976"/>
    <n v="1"/>
    <n v="365600.5"/>
    <n v="9702776"/>
    <m/>
    <s v="90├ 100"/>
    <s v="TORA"/>
    <m/>
  </r>
  <r>
    <x v="1"/>
    <n v="101"/>
    <n v="3563"/>
    <x v="5"/>
    <x v="5"/>
    <n v="187"/>
    <x v="63"/>
    <n v="14"/>
    <n v="0.27827446024902436"/>
    <n v="2.7270897104404384"/>
    <n v="1"/>
    <n v="365546.9"/>
    <n v="9702753.5999999903"/>
    <m/>
    <s v="50├ 60"/>
    <s v="TORA"/>
    <m/>
  </r>
  <r>
    <x v="1"/>
    <n v="101"/>
    <n v="3564"/>
    <x v="82"/>
    <x v="82"/>
    <n v="130"/>
    <x v="0"/>
    <n v="10"/>
    <n v="0.13448592691265157"/>
    <n v="0.94140148838856097"/>
    <n v="1"/>
    <n v="365546.4"/>
    <n v="9702748.3000000007"/>
    <m/>
    <s v="40├ 50"/>
    <s v="TORETE"/>
    <m/>
  </r>
  <r>
    <x v="1"/>
    <n v="101"/>
    <n v="3565"/>
    <x v="5"/>
    <x v="5"/>
    <n v="227"/>
    <x v="27"/>
    <n v="15"/>
    <n v="0.41005475312911377"/>
    <n v="4.3055749078556946"/>
    <n v="1"/>
    <n v="365546"/>
    <n v="9702747.4000000004"/>
    <m/>
    <s v="70├ 80"/>
    <s v="TORA"/>
    <m/>
  </r>
  <r>
    <x v="1"/>
    <n v="101"/>
    <n v="3566"/>
    <x v="5"/>
    <x v="5"/>
    <n v="219"/>
    <x v="238"/>
    <n v="16"/>
    <n v="0.38166151128151965"/>
    <n v="4.2746089263530198"/>
    <n v="1"/>
    <n v="365537.5"/>
    <n v="9702674"/>
    <m/>
    <s v="60├ 70"/>
    <s v="TORA"/>
    <m/>
  </r>
  <r>
    <x v="1"/>
    <n v="102"/>
    <n v="3567"/>
    <x v="64"/>
    <x v="64"/>
    <n v="400"/>
    <x v="48"/>
    <n v="24"/>
    <n v="1.2732395447351625"/>
    <n v="21.390424351550731"/>
    <n v="1"/>
    <n v="365631.7"/>
    <n v="9702739"/>
    <m/>
    <s v="120├ 130"/>
    <s v="TORA"/>
    <m/>
  </r>
  <r>
    <x v="1"/>
    <n v="102"/>
    <n v="3568"/>
    <x v="5"/>
    <x v="5"/>
    <n v="202"/>
    <x v="28"/>
    <n v="16"/>
    <n v="0.3247079148960848"/>
    <n v="3.6367286468361497"/>
    <n v="1"/>
    <n v="365636.799999999"/>
    <n v="9702753.1999999899"/>
    <m/>
    <s v="60├ 70"/>
    <s v="TORA"/>
    <m/>
  </r>
  <r>
    <x v="1"/>
    <n v="102"/>
    <n v="3569"/>
    <x v="1"/>
    <x v="1"/>
    <n v="200"/>
    <x v="14"/>
    <n v="14"/>
    <n v="0.31830988618379064"/>
    <n v="3.1194368846011482"/>
    <n v="2"/>
    <n v="365642.7"/>
    <n v="9702755.9000000004"/>
    <m/>
    <s v="60├ 70"/>
    <s v="TORA"/>
    <m/>
  </r>
  <r>
    <x v="1"/>
    <n v="102"/>
    <n v="3570"/>
    <x v="35"/>
    <x v="35"/>
    <n v="470"/>
    <x v="179"/>
    <n v="16"/>
    <n v="1.7578663464499842"/>
    <n v="19.68810308023982"/>
    <n v="2"/>
    <n v="365650.299999999"/>
    <n v="9702758.9000000004"/>
    <m/>
    <s v="140├ 150"/>
    <s v="TORA"/>
    <m/>
  </r>
  <r>
    <x v="1"/>
    <n v="102"/>
    <n v="3571"/>
    <x v="10"/>
    <x v="10"/>
    <n v="223"/>
    <x v="248"/>
    <n v="22"/>
    <n v="0.39573080825084317"/>
    <n v="6.0942544470629842"/>
    <n v="1"/>
    <n v="365618.4"/>
    <n v="9702778.4000000004"/>
    <m/>
    <s v="70├ 80"/>
    <s v="TORA"/>
    <m/>
  </r>
  <r>
    <x v="1"/>
    <n v="102"/>
    <n v="3572"/>
    <x v="26"/>
    <x v="26"/>
    <n v="300"/>
    <x v="9"/>
    <n v="23"/>
    <n v="0.7161972439135289"/>
    <n v="11.530775627007815"/>
    <n v="1"/>
    <n v="365625.9"/>
    <n v="9702797"/>
    <m/>
    <s v="90├ 100"/>
    <s v="TORA"/>
    <m/>
  </r>
  <r>
    <x v="1"/>
    <n v="102"/>
    <n v="3573"/>
    <x v="35"/>
    <x v="35"/>
    <n v="420"/>
    <x v="103"/>
    <n v="20"/>
    <n v="1.4037465980705166"/>
    <n v="19.652452372987231"/>
    <n v="1"/>
    <n v="365708.4"/>
    <n v="9702890.5999999903"/>
    <m/>
    <s v="130├ 140"/>
    <s v="TORA"/>
    <m/>
  </r>
  <r>
    <x v="1"/>
    <n v="102"/>
    <n v="3574"/>
    <x v="82"/>
    <x v="82"/>
    <n v="462"/>
    <x v="332"/>
    <n v="20"/>
    <n v="1.6985333836653256"/>
    <n v="23.779467371314553"/>
    <n v="1"/>
    <n v="365684.9"/>
    <n v="9702901.6999999899"/>
    <m/>
    <s v="140├ 150"/>
    <s v="TORA"/>
    <m/>
  </r>
  <r>
    <x v="1"/>
    <n v="102"/>
    <n v="3575"/>
    <x v="1"/>
    <x v="1"/>
    <n v="170"/>
    <x v="12"/>
    <n v="18"/>
    <n v="0.2299788927677888"/>
    <n v="2.8977340488741388"/>
    <n v="1"/>
    <n v="365683.59999999899"/>
    <n v="9702907.9000000004"/>
    <m/>
    <s v="50├ 60"/>
    <s v="TORA"/>
    <m/>
  </r>
  <r>
    <x v="1"/>
    <n v="102"/>
    <n v="3576"/>
    <x v="15"/>
    <x v="15"/>
    <n v="185"/>
    <x v="174"/>
    <n v="18"/>
    <n v="0.27235389636600588"/>
    <n v="3.4316590942116738"/>
    <n v="1"/>
    <n v="365687.2"/>
    <n v="9702906.1999999899"/>
    <m/>
    <s v="50├ 60"/>
    <s v="TORA"/>
    <m/>
  </r>
  <r>
    <x v="1"/>
    <n v="102"/>
    <n v="3577"/>
    <x v="72"/>
    <x v="72"/>
    <n v="265"/>
    <x v="279"/>
    <n v="13"/>
    <n v="0.55883279393141738"/>
    <n v="5.0853784247758984"/>
    <n v="2"/>
    <n v="365739.7"/>
    <n v="9702931.0999999903"/>
    <m/>
    <s v="80├ 90"/>
    <s v="TORA"/>
    <m/>
  </r>
  <r>
    <x v="1"/>
    <n v="102"/>
    <n v="3578"/>
    <x v="6"/>
    <x v="6"/>
    <n v="360"/>
    <x v="145"/>
    <n v="17"/>
    <n v="1.0313240312354819"/>
    <n v="12.272755971702233"/>
    <n v="1"/>
    <n v="365772.09999999899"/>
    <n v="9702994.0999999903"/>
    <m/>
    <s v="110├ 120"/>
    <s v="TORA"/>
    <m/>
  </r>
  <r>
    <x v="1"/>
    <n v="102"/>
    <n v="3579"/>
    <x v="39"/>
    <x v="39"/>
    <n v="225"/>
    <x v="16"/>
    <n v="19"/>
    <n v="0.4028609497013601"/>
    <n v="5.3580506310280889"/>
    <n v="1"/>
    <n v="365772.2"/>
    <n v="9703005.0999999903"/>
    <m/>
    <s v="70├ 80"/>
    <s v="TORA"/>
    <m/>
  </r>
  <r>
    <x v="1"/>
    <n v="102"/>
    <n v="3580"/>
    <x v="15"/>
    <x v="15"/>
    <n v="272"/>
    <x v="38"/>
    <n v="21"/>
    <n v="0.58874596548553915"/>
    <n v="8.6545656926374246"/>
    <n v="1"/>
    <n v="365772.7"/>
    <n v="9703012.5999999903"/>
    <m/>
    <s v="80├ 90"/>
    <s v="TORA"/>
    <m/>
  </r>
  <r>
    <x v="1"/>
    <n v="102"/>
    <n v="3581"/>
    <x v="6"/>
    <x v="6"/>
    <n v="310"/>
    <x v="104"/>
    <n v="17"/>
    <n v="0.7647395015565569"/>
    <n v="9.100400068523026"/>
    <n v="1"/>
    <n v="365761.5"/>
    <n v="9703031.3000000007"/>
    <m/>
    <s v="90├ 100"/>
    <s v="TORA"/>
    <m/>
  </r>
  <r>
    <x v="1"/>
    <n v="102"/>
    <n v="3582"/>
    <x v="82"/>
    <x v="82"/>
    <n v="156"/>
    <x v="136"/>
    <n v="15"/>
    <n v="0.19365973475421822"/>
    <n v="2.0334272149192913"/>
    <n v="1"/>
    <n v="365762.9"/>
    <n v="9703038.4000000004"/>
    <m/>
    <s v="40├ 50"/>
    <s v="TORETE"/>
    <m/>
  </r>
  <r>
    <x v="1"/>
    <n v="102"/>
    <n v="3583"/>
    <x v="15"/>
    <x v="15"/>
    <n v="200"/>
    <x v="14"/>
    <n v="17"/>
    <n v="0.31830988618379064"/>
    <n v="3.7878876455871082"/>
    <n v="1"/>
    <n v="365766.59999999899"/>
    <n v="9703045.5"/>
    <m/>
    <s v="60├ 70"/>
    <s v="TORA"/>
    <m/>
  </r>
  <r>
    <x v="1"/>
    <n v="102"/>
    <n v="3584"/>
    <x v="5"/>
    <x v="5"/>
    <n v="248"/>
    <x v="117"/>
    <n v="13"/>
    <n v="0.48943328099619665"/>
    <n v="4.4538428570653892"/>
    <n v="2"/>
    <n v="365795.2"/>
    <n v="9703048.5999999903"/>
    <m/>
    <s v="70├ 80"/>
    <s v="TORA"/>
    <m/>
  </r>
  <r>
    <x v="1"/>
    <n v="102"/>
    <n v="3585"/>
    <x v="19"/>
    <x v="19"/>
    <n v="322"/>
    <x v="77"/>
    <n v="18"/>
    <n v="0.82509105597700383"/>
    <n v="10.396147305310247"/>
    <n v="1"/>
    <n v="365806.2"/>
    <n v="9703063.1999999899"/>
    <m/>
    <s v="100├ 110"/>
    <s v="TORA"/>
    <m/>
  </r>
  <r>
    <x v="1"/>
    <n v="102"/>
    <n v="3586"/>
    <x v="10"/>
    <x v="10"/>
    <n v="150"/>
    <x v="37"/>
    <n v="15"/>
    <n v="0.17904931097838223"/>
    <n v="1.8800177652730132"/>
    <n v="1"/>
    <n v="365802.59999999899"/>
    <n v="9703067.0999999903"/>
    <m/>
    <s v="40├ 50"/>
    <s v="TORETE"/>
    <m/>
  </r>
  <r>
    <x v="1"/>
    <n v="102"/>
    <n v="3587"/>
    <x v="64"/>
    <x v="64"/>
    <n v="223"/>
    <x v="248"/>
    <n v="20"/>
    <n v="0.39573080825084317"/>
    <n v="5.5402313155118037"/>
    <n v="1"/>
    <n v="365806.4"/>
    <n v="9703078.5999999903"/>
    <m/>
    <s v="70├ 80"/>
    <s v="TORA"/>
    <m/>
  </r>
  <r>
    <x v="1"/>
    <n v="102"/>
    <n v="3588"/>
    <x v="50"/>
    <x v="50"/>
    <n v="220"/>
    <x v="68"/>
    <n v="18"/>
    <n v="0.3851549622823866"/>
    <n v="4.8529525247580709"/>
    <n v="1"/>
    <n v="365796.4"/>
    <n v="9703083.3000000007"/>
    <m/>
    <s v="70├ 80"/>
    <s v="TORA"/>
    <m/>
  </r>
  <r>
    <x v="1"/>
    <n v="102"/>
    <n v="3589"/>
    <x v="1"/>
    <x v="1"/>
    <n v="173"/>
    <x v="100"/>
    <n v="15"/>
    <n v="0.23816741458986682"/>
    <n v="2.5007578531936017"/>
    <n v="1"/>
    <n v="365782.5"/>
    <n v="9703093.3000000007"/>
    <m/>
    <s v="50├ 60"/>
    <s v="TORA"/>
    <m/>
  </r>
  <r>
    <x v="1"/>
    <n v="102"/>
    <n v="3590"/>
    <x v="15"/>
    <x v="15"/>
    <n v="250"/>
    <x v="46"/>
    <n v="20"/>
    <n v="0.49735919716217297"/>
    <n v="6.9630287602704213"/>
    <n v="1"/>
    <n v="365791.2"/>
    <n v="9703105.6999999899"/>
    <m/>
    <s v="70├ 80"/>
    <s v="TORA"/>
    <m/>
  </r>
  <r>
    <x v="1"/>
    <n v="102"/>
    <n v="3591"/>
    <x v="19"/>
    <x v="19"/>
    <n v="135"/>
    <x v="25"/>
    <n v="15"/>
    <n v="0.14502994189248961"/>
    <n v="1.5228143898711408"/>
    <n v="1"/>
    <n v="365792.7"/>
    <n v="9703123.8000000007"/>
    <m/>
    <s v="40├ 50"/>
    <s v="TORETE"/>
    <m/>
  </r>
  <r>
    <x v="1"/>
    <n v="102"/>
    <n v="3592"/>
    <x v="77"/>
    <x v="77"/>
    <n v="268"/>
    <x v="243"/>
    <n v="22"/>
    <n v="0.57155723163161454"/>
    <n v="8.8019813671268636"/>
    <n v="1"/>
    <n v="365805.09999999899"/>
    <n v="9703132.3000000007"/>
    <m/>
    <s v="80├ 90"/>
    <s v="TORA"/>
    <m/>
  </r>
  <r>
    <x v="1"/>
    <n v="102"/>
    <n v="3593"/>
    <x v="1"/>
    <x v="1"/>
    <n v="200"/>
    <x v="14"/>
    <n v="17"/>
    <n v="0.31830988618379064"/>
    <n v="3.7878876455871082"/>
    <n v="1"/>
    <n v="365814.299999999"/>
    <n v="9703147.9000000004"/>
    <m/>
    <s v="60├ 70"/>
    <s v="TORA"/>
    <m/>
  </r>
  <r>
    <x v="1"/>
    <n v="102"/>
    <n v="3594"/>
    <x v="26"/>
    <x v="26"/>
    <n v="225"/>
    <x v="16"/>
    <n v="22"/>
    <n v="0.4028609497013601"/>
    <n v="6.2040586254009451"/>
    <n v="1"/>
    <n v="365849.2"/>
    <n v="9703199.8000000007"/>
    <m/>
    <s v="70├ 80"/>
    <s v="TORA"/>
    <m/>
  </r>
  <r>
    <x v="1"/>
    <n v="102"/>
    <n v="3595"/>
    <x v="63"/>
    <x v="63"/>
    <n v="173"/>
    <x v="100"/>
    <n v="17"/>
    <n v="0.23816741458986682"/>
    <n v="2.8341922336194147"/>
    <n v="1"/>
    <n v="365882.299999999"/>
    <n v="9703291.4000000004"/>
    <m/>
    <s v="50├ 60"/>
    <s v="TORA"/>
    <m/>
  </r>
  <r>
    <x v="1"/>
    <n v="102"/>
    <n v="3596"/>
    <x v="19"/>
    <x v="19"/>
    <n v="195"/>
    <x v="253"/>
    <n v="16"/>
    <n v="0.30259333555346601"/>
    <n v="3.3890453581988194"/>
    <n v="1"/>
    <n v="365893.7"/>
    <n v="9703300.4000000004"/>
    <m/>
    <s v="60├ 70"/>
    <s v="TORA"/>
    <m/>
  </r>
  <r>
    <x v="1"/>
    <n v="102"/>
    <n v="3597"/>
    <x v="72"/>
    <x v="72"/>
    <n v="470"/>
    <x v="179"/>
    <n v="15"/>
    <n v="1.7578663464499842"/>
    <n v="18.457596637724833"/>
    <n v="2"/>
    <n v="365925.4"/>
    <n v="9703335.1999999899"/>
    <m/>
    <s v="140├ 150"/>
    <s v="TORA"/>
    <m/>
  </r>
  <r>
    <x v="1"/>
    <n v="102"/>
    <n v="3598"/>
    <x v="41"/>
    <x v="41"/>
    <n v="192"/>
    <x v="55"/>
    <n v="17"/>
    <n v="0.29335439110698147"/>
    <n v="3.4909172541730791"/>
    <n v="1"/>
    <n v="365934"/>
    <n v="9703336.5999999903"/>
    <m/>
    <s v="60├ 70"/>
    <s v="TORA"/>
    <m/>
  </r>
  <r>
    <x v="1"/>
    <n v="102"/>
    <n v="3599"/>
    <x v="58"/>
    <x v="58"/>
    <n v="243"/>
    <x v="105"/>
    <n v="18"/>
    <n v="0.46989701173166643"/>
    <n v="5.9207023478189971"/>
    <n v="1"/>
    <n v="365955"/>
    <n v="9703359.1999999899"/>
    <m/>
    <s v="70├ 80"/>
    <s v="TORA"/>
    <m/>
  </r>
  <r>
    <x v="1"/>
    <n v="102"/>
    <n v="3600"/>
    <x v="26"/>
    <x v="26"/>
    <n v="311"/>
    <x v="33"/>
    <n v="24"/>
    <n v="0.76968126253956048"/>
    <n v="12.930645210664615"/>
    <n v="1"/>
    <n v="365956.4"/>
    <n v="9703364.0999999903"/>
    <m/>
    <s v="90├ 100"/>
    <s v="TORA"/>
    <m/>
  </r>
  <r>
    <x v="1"/>
    <n v="102"/>
    <n v="3601"/>
    <x v="72"/>
    <x v="72"/>
    <n v="353"/>
    <x v="333"/>
    <n v="19"/>
    <n v="0.99160691518689925"/>
    <n v="13.18837197198576"/>
    <n v="1"/>
    <n v="365969.2"/>
    <n v="9703371.3000000007"/>
    <m/>
    <s v="110├ 120"/>
    <s v="TORA"/>
    <m/>
  </r>
  <r>
    <x v="1"/>
    <n v="102"/>
    <n v="3602"/>
    <x v="84"/>
    <x v="84"/>
    <n v="372"/>
    <x v="152"/>
    <n v="20"/>
    <n v="1.1012248822414421"/>
    <n v="15.417148351380188"/>
    <n v="1"/>
    <n v="365970.2"/>
    <n v="9703379.6999999899"/>
    <m/>
    <s v="110├ 120"/>
    <s v="TORA"/>
    <m/>
  </r>
  <r>
    <x v="1"/>
    <n v="102"/>
    <n v="3603"/>
    <x v="63"/>
    <x v="63"/>
    <n v="140"/>
    <x v="36"/>
    <n v="14"/>
    <n v="0.15597184423005742"/>
    <n v="1.5285240734545624"/>
    <n v="1"/>
    <n v="365976.4"/>
    <n v="9703405"/>
    <m/>
    <s v="40├ 50"/>
    <s v="TORETE"/>
    <m/>
  </r>
  <r>
    <x v="1"/>
    <n v="102"/>
    <n v="3604"/>
    <x v="26"/>
    <x v="26"/>
    <n v="437"/>
    <x v="277"/>
    <n v="24"/>
    <n v="1.5196830163658084"/>
    <n v="25.530674674945576"/>
    <n v="1"/>
    <n v="365973.7"/>
    <n v="9703406.3000000007"/>
    <m/>
    <s v="130├ 140"/>
    <s v="TORA"/>
    <m/>
  </r>
  <r>
    <x v="1"/>
    <n v="102"/>
    <n v="3605"/>
    <x v="5"/>
    <x v="5"/>
    <n v="208"/>
    <x v="113"/>
    <n v="15"/>
    <n v="0.34428397289638796"/>
    <n v="3.6149817154120729"/>
    <n v="1"/>
    <n v="365970.09999999899"/>
    <n v="9703410.1999999899"/>
    <m/>
    <s v="60├ 70"/>
    <s v="TORA"/>
    <m/>
  </r>
  <r>
    <x v="1"/>
    <n v="102"/>
    <n v="3606"/>
    <x v="1"/>
    <x v="1"/>
    <n v="188"/>
    <x v="267"/>
    <n v="15"/>
    <n v="0.28125861543199743"/>
    <n v="2.9532154620359732"/>
    <n v="1"/>
    <n v="365992"/>
    <n v="9703467.3000000007"/>
    <m/>
    <s v="50├ 60"/>
    <s v="TORA"/>
    <m/>
  </r>
  <r>
    <x v="1"/>
    <n v="102"/>
    <n v="3607"/>
    <x v="5"/>
    <x v="5"/>
    <n v="190"/>
    <x v="41"/>
    <n v="14"/>
    <n v="0.28727467228087106"/>
    <n v="2.8152917883525364"/>
    <n v="2"/>
    <n v="365988.5"/>
    <n v="9703484.4000000004"/>
    <m/>
    <s v="60├ 70"/>
    <s v="TORA"/>
    <m/>
  </r>
  <r>
    <x v="1"/>
    <n v="102"/>
    <n v="3608"/>
    <x v="72"/>
    <x v="72"/>
    <n v="247"/>
    <x v="74"/>
    <n v="16"/>
    <n v="0.48549419615467204"/>
    <n v="5.4375349969323263"/>
    <n v="1"/>
    <n v="366019.9"/>
    <n v="9703495"/>
    <m/>
    <s v="70├ 80"/>
    <s v="TORA"/>
    <m/>
  </r>
  <r>
    <x v="1"/>
    <n v="102"/>
    <n v="3609"/>
    <x v="1"/>
    <x v="1"/>
    <n v="170"/>
    <x v="12"/>
    <n v="15"/>
    <n v="0.2299788927677888"/>
    <n v="2.4147783740617825"/>
    <n v="1"/>
    <n v="366025.9"/>
    <n v="9703499.9000000004"/>
    <m/>
    <s v="50├ 60"/>
    <s v="TORA"/>
    <m/>
  </r>
  <r>
    <x v="1"/>
    <n v="102"/>
    <n v="3610"/>
    <x v="5"/>
    <x v="5"/>
    <n v="165"/>
    <x v="7"/>
    <n v="13"/>
    <n v="0.21664966628384255"/>
    <n v="1.9715119631829672"/>
    <n v="1"/>
    <n v="366023.2"/>
    <n v="9703507.8000000007"/>
    <m/>
    <s v="50├ 60"/>
    <s v="TORA"/>
    <m/>
  </r>
  <r>
    <x v="1"/>
    <n v="102"/>
    <n v="3611"/>
    <x v="5"/>
    <x v="5"/>
    <n v="204"/>
    <x v="138"/>
    <n v="16"/>
    <n v="0.33116960558561581"/>
    <n v="3.7090995825588968"/>
    <n v="1"/>
    <n v="366013.799999999"/>
    <n v="9703520"/>
    <m/>
    <s v="60├ 70"/>
    <s v="TORA"/>
    <m/>
  </r>
  <r>
    <x v="1"/>
    <n v="102"/>
    <n v="3612"/>
    <x v="1"/>
    <x v="1"/>
    <n v="187"/>
    <x v="63"/>
    <n v="17"/>
    <n v="0.27827446024902436"/>
    <n v="3.3114660769633897"/>
    <n v="1"/>
    <n v="366017.5"/>
    <n v="9703527.0999999903"/>
    <m/>
    <s v="50├ 60"/>
    <s v="TORA"/>
    <m/>
  </r>
  <r>
    <x v="1"/>
    <n v="102"/>
    <n v="3613"/>
    <x v="72"/>
    <x v="72"/>
    <n v="385"/>
    <x v="325"/>
    <n v="13"/>
    <n v="1.1795370719898093"/>
    <n v="10.733787355107264"/>
    <n v="2"/>
    <n v="366003.9"/>
    <n v="9703535.6999999899"/>
    <m/>
    <s v="120├ 130"/>
    <s v="TORA"/>
    <m/>
  </r>
  <r>
    <x v="1"/>
    <n v="103"/>
    <n v="3614"/>
    <x v="1"/>
    <x v="1"/>
    <n v="187"/>
    <x v="63"/>
    <n v="16"/>
    <n v="0.27827446024902436"/>
    <n v="3.1166739547890727"/>
    <n v="1"/>
    <n v="366052.7"/>
    <n v="9703503.8000000007"/>
    <m/>
    <s v="50├ 60"/>
    <s v="TORA"/>
    <m/>
  </r>
  <r>
    <x v="1"/>
    <n v="103"/>
    <n v="3615"/>
    <x v="53"/>
    <x v="53"/>
    <n v="150"/>
    <x v="37"/>
    <n v="17"/>
    <n v="0.17904931097838223"/>
    <n v="2.1306868006427484"/>
    <n v="1"/>
    <n v="366060.799999999"/>
    <n v="9703497.8000000007"/>
    <m/>
    <s v="40├ 50"/>
    <s v="TORETE"/>
    <m/>
  </r>
  <r>
    <x v="1"/>
    <n v="103"/>
    <n v="3616"/>
    <x v="6"/>
    <x v="6"/>
    <n v="300"/>
    <x v="9"/>
    <n v="22"/>
    <n v="0.7161972439135289"/>
    <n v="11.029437556268345"/>
    <n v="1"/>
    <n v="366065.299999999"/>
    <n v="9703495.5999999903"/>
    <m/>
    <s v="90├ 100"/>
    <s v="TORA"/>
    <m/>
  </r>
  <r>
    <x v="1"/>
    <n v="103"/>
    <n v="3617"/>
    <x v="26"/>
    <x v="26"/>
    <n v="210"/>
    <x v="87"/>
    <n v="15"/>
    <n v="0.35093664951762915"/>
    <n v="3.684834819935106"/>
    <n v="1"/>
    <n v="366043.59999999899"/>
    <n v="9703503.6999999899"/>
    <m/>
    <s v="60├ 70"/>
    <s v="TORA"/>
    <m/>
  </r>
  <r>
    <x v="1"/>
    <n v="103"/>
    <n v="3618"/>
    <x v="19"/>
    <x v="19"/>
    <n v="275"/>
    <x v="180"/>
    <n v="25"/>
    <n v="0.60180462856622929"/>
    <n v="10.531580999909012"/>
    <n v="1"/>
    <n v="366038.09999999899"/>
    <n v="9703495.1999999899"/>
    <m/>
    <s v="80├ 90"/>
    <s v="TORA"/>
    <m/>
  </r>
  <r>
    <x v="1"/>
    <n v="103"/>
    <n v="3619"/>
    <x v="19"/>
    <x v="19"/>
    <n v="200"/>
    <x v="14"/>
    <n v="16"/>
    <n v="0.31830988618379064"/>
    <n v="3.565070725258455"/>
    <n v="1"/>
    <n v="366031.09999999899"/>
    <n v="9703481.9000000004"/>
    <m/>
    <s v="60├ 70"/>
    <s v="TORA"/>
    <m/>
  </r>
  <r>
    <x v="1"/>
    <n v="103"/>
    <n v="3620"/>
    <x v="1"/>
    <x v="1"/>
    <n v="243"/>
    <x v="105"/>
    <n v="17"/>
    <n v="0.46989701173166643"/>
    <n v="5.5917744396068301"/>
    <n v="2"/>
    <n v="366022.799999999"/>
    <n v="9703466"/>
    <m/>
    <s v="70├ 80"/>
    <s v="TORA"/>
    <m/>
  </r>
  <r>
    <x v="1"/>
    <n v="103"/>
    <n v="3621"/>
    <x v="64"/>
    <x v="64"/>
    <n v="250"/>
    <x v="46"/>
    <n v="20"/>
    <n v="0.49735919716217297"/>
    <n v="6.9630287602704213"/>
    <n v="1"/>
    <n v="366033.7"/>
    <n v="9703460.8000000007"/>
    <m/>
    <s v="70├ 80"/>
    <s v="TORA"/>
    <m/>
  </r>
  <r>
    <x v="1"/>
    <n v="103"/>
    <n v="3622"/>
    <x v="1"/>
    <x v="1"/>
    <n v="627"/>
    <x v="313"/>
    <n v="23"/>
    <n v="3.1284211811386862"/>
    <n v="50.367581016332842"/>
    <n v="1"/>
    <n v="366031.7"/>
    <n v="9703448.5"/>
    <m/>
    <s v="190├┤200"/>
    <s v="TORA"/>
    <m/>
  </r>
  <r>
    <x v="1"/>
    <n v="103"/>
    <n v="3623"/>
    <x v="1"/>
    <x v="1"/>
    <n v="170"/>
    <x v="12"/>
    <n v="15"/>
    <n v="0.2299788927677888"/>
    <n v="2.4147783740617825"/>
    <n v="1"/>
    <n v="366037.2"/>
    <n v="9703445.9000000004"/>
    <m/>
    <s v="50├ 60"/>
    <s v="TORA"/>
    <m/>
  </r>
  <r>
    <x v="1"/>
    <n v="103"/>
    <n v="3624"/>
    <x v="53"/>
    <x v="53"/>
    <n v="176"/>
    <x v="124"/>
    <n v="16"/>
    <n v="0.24649917586072753"/>
    <n v="2.7607907696401481"/>
    <n v="1"/>
    <n v="366053.9"/>
    <n v="9703436.9000000004"/>
    <m/>
    <s v="50├ 60"/>
    <s v="TORA"/>
    <m/>
  </r>
  <r>
    <x v="1"/>
    <n v="103"/>
    <n v="3625"/>
    <x v="27"/>
    <x v="27"/>
    <n v="284"/>
    <x v="175"/>
    <n v="22"/>
    <n v="0.64184005450099546"/>
    <n v="9.8843368393153295"/>
    <n v="1"/>
    <n v="366056.59999999899"/>
    <n v="9703435.6999999899"/>
    <m/>
    <s v="90├ 100"/>
    <s v="TORA"/>
    <m/>
  </r>
  <r>
    <x v="1"/>
    <n v="103"/>
    <n v="3626"/>
    <x v="10"/>
    <x v="10"/>
    <n v="207"/>
    <x v="132"/>
    <n v="18"/>
    <n v="0.34098150782723119"/>
    <n v="4.296366998623113"/>
    <n v="1"/>
    <n v="366058.59999999899"/>
    <n v="9703431.5"/>
    <m/>
    <s v="60├ 70"/>
    <s v="TORA"/>
    <m/>
  </r>
  <r>
    <x v="1"/>
    <n v="103"/>
    <n v="3627"/>
    <x v="26"/>
    <x v="26"/>
    <n v="210"/>
    <x v="87"/>
    <n v="22"/>
    <n v="0.35093664951762915"/>
    <n v="5.4044244025714887"/>
    <n v="1"/>
    <n v="366032.5"/>
    <n v="9703378.5"/>
    <m/>
    <s v="60├ 70"/>
    <s v="TORA"/>
    <m/>
  </r>
  <r>
    <x v="1"/>
    <n v="103"/>
    <n v="3628"/>
    <x v="1"/>
    <x v="1"/>
    <n v="295"/>
    <x v="109"/>
    <n v="23"/>
    <n v="0.69252294612860965"/>
    <n v="11.149619432670615"/>
    <n v="1"/>
    <n v="366021.59999999899"/>
    <n v="9703383.6999999899"/>
    <m/>
    <s v="90├ 100"/>
    <s v="TORA"/>
    <m/>
  </r>
  <r>
    <x v="1"/>
    <n v="103"/>
    <n v="3629"/>
    <x v="19"/>
    <x v="19"/>
    <n v="170"/>
    <x v="12"/>
    <n v="17"/>
    <n v="0.2299788927677888"/>
    <n v="2.7367488239366864"/>
    <n v="1"/>
    <n v="366007.09999999899"/>
    <n v="9703388.3000000007"/>
    <m/>
    <s v="50├ 60"/>
    <s v="TORA"/>
    <m/>
  </r>
  <r>
    <x v="1"/>
    <n v="103"/>
    <n v="3630"/>
    <x v="5"/>
    <x v="5"/>
    <n v="415"/>
    <x v="123"/>
    <n v="18"/>
    <n v="1.3705230037000837"/>
    <n v="17.268589846621055"/>
    <n v="2"/>
    <n v="365988.2"/>
    <n v="9703397.3000000007"/>
    <m/>
    <s v="130├ 140"/>
    <s v="TORA"/>
    <m/>
  </r>
  <r>
    <x v="1"/>
    <n v="103"/>
    <n v="3631"/>
    <x v="1"/>
    <x v="1"/>
    <n v="250"/>
    <x v="46"/>
    <n v="17"/>
    <n v="0.49735919716217297"/>
    <n v="5.918574446229858"/>
    <n v="1"/>
    <n v="365989.5"/>
    <n v="9703393.3000000007"/>
    <m/>
    <s v="70├ 80"/>
    <s v="TORA"/>
    <m/>
  </r>
  <r>
    <x v="1"/>
    <n v="103"/>
    <n v="3632"/>
    <x v="35"/>
    <x v="35"/>
    <n v="175"/>
    <x v="13"/>
    <n v="16"/>
    <n v="0.24370600660946476"/>
    <n v="2.7295072740260053"/>
    <n v="1"/>
    <n v="366008.799999999"/>
    <n v="9703376.4000000004"/>
    <m/>
    <s v="50├ 60"/>
    <s v="TORA"/>
    <m/>
  </r>
  <r>
    <x v="1"/>
    <n v="103"/>
    <n v="3633"/>
    <x v="1"/>
    <x v="1"/>
    <n v="430"/>
    <x v="72"/>
    <n v="14"/>
    <n v="1.4713874488845726"/>
    <n v="14.419596999068812"/>
    <n v="1"/>
    <n v="366012.4"/>
    <n v="9703365.9000000004"/>
    <m/>
    <s v="130├ 140"/>
    <s v="TORA"/>
    <m/>
  </r>
  <r>
    <x v="1"/>
    <n v="103"/>
    <n v="3634"/>
    <x v="5"/>
    <x v="5"/>
    <n v="155"/>
    <x v="67"/>
    <n v="15"/>
    <n v="0.19118487538913922"/>
    <n v="2.0074411915859618"/>
    <n v="1"/>
    <n v="366014.2"/>
    <n v="9703365.0999999903"/>
    <m/>
    <s v="40├ 50"/>
    <s v="TORETE"/>
    <m/>
  </r>
  <r>
    <x v="1"/>
    <n v="103"/>
    <n v="3635"/>
    <x v="1"/>
    <x v="1"/>
    <n v="264"/>
    <x v="241"/>
    <n v="15"/>
    <n v="0.55462314568663684"/>
    <n v="5.8235430297096862"/>
    <n v="1"/>
    <n v="366007.799999999"/>
    <n v="9703357.0999999903"/>
    <m/>
    <s v="80├ 90"/>
    <s v="TORA"/>
    <m/>
  </r>
  <r>
    <x v="1"/>
    <n v="103"/>
    <n v="3636"/>
    <x v="1"/>
    <x v="1"/>
    <n v="208"/>
    <x v="113"/>
    <n v="18"/>
    <n v="0.34428397289638796"/>
    <n v="4.337978058494488"/>
    <n v="1"/>
    <n v="365989.59999999899"/>
    <n v="9703354.5999999903"/>
    <m/>
    <s v="60├ 70"/>
    <s v="TORA"/>
    <m/>
  </r>
  <r>
    <x v="1"/>
    <n v="103"/>
    <n v="3637"/>
    <x v="39"/>
    <x v="39"/>
    <n v="164"/>
    <x v="251"/>
    <n v="17"/>
    <n v="0.21403156746998089"/>
    <n v="2.5469756528927725"/>
    <n v="1"/>
    <n v="365973.299999999"/>
    <n v="9703362.3000000007"/>
    <m/>
    <s v="50├ 60"/>
    <s v="TORA"/>
    <m/>
  </r>
  <r>
    <x v="1"/>
    <n v="103"/>
    <n v="3638"/>
    <x v="64"/>
    <x v="64"/>
    <n v="400"/>
    <x v="48"/>
    <n v="23"/>
    <n v="1.2732395447351625"/>
    <n v="20.499156670236115"/>
    <n v="1"/>
    <n v="365976.7"/>
    <n v="9703340.8000000007"/>
    <m/>
    <s v="120├ 130"/>
    <s v="TORA"/>
    <m/>
  </r>
  <r>
    <x v="1"/>
    <n v="103"/>
    <n v="3639"/>
    <x v="1"/>
    <x v="1"/>
    <n v="397"/>
    <x v="302"/>
    <n v="25"/>
    <n v="1.2542125712885266"/>
    <n v="21.948719997549215"/>
    <n v="1"/>
    <n v="365995.09999999899"/>
    <n v="9703313.3000000007"/>
    <m/>
    <s v="120├ 130"/>
    <s v="TORA"/>
    <m/>
  </r>
  <r>
    <x v="1"/>
    <n v="103"/>
    <n v="3640"/>
    <x v="30"/>
    <x v="30"/>
    <n v="265"/>
    <x v="279"/>
    <n v="20"/>
    <n v="0.55883279393141738"/>
    <n v="7.8236591150398427"/>
    <n v="1"/>
    <n v="365994"/>
    <n v="9703306.0999999903"/>
    <m/>
    <s v="80├ 90"/>
    <s v="TORA"/>
    <m/>
  </r>
  <r>
    <x v="1"/>
    <n v="103"/>
    <n v="3641"/>
    <x v="72"/>
    <x v="72"/>
    <n v="368"/>
    <x v="244"/>
    <n v="24"/>
    <n v="1.0776699506638416"/>
    <n v="18.10485517115254"/>
    <n v="1"/>
    <n v="365989.09999999899"/>
    <n v="9703301.8000000007"/>
    <m/>
    <s v="110├ 120"/>
    <s v="TORA"/>
    <m/>
  </r>
  <r>
    <x v="1"/>
    <n v="103"/>
    <n v="3642"/>
    <x v="26"/>
    <x v="26"/>
    <n v="410"/>
    <x v="119"/>
    <n v="17"/>
    <n v="1.3376972966873806"/>
    <n v="15.918597830579827"/>
    <n v="2"/>
    <n v="365981.4"/>
    <n v="9703306.5"/>
    <m/>
    <s v="130├ 140"/>
    <s v="TORA"/>
    <m/>
  </r>
  <r>
    <x v="1"/>
    <n v="103"/>
    <n v="3643"/>
    <x v="27"/>
    <x v="27"/>
    <n v="387"/>
    <x v="308"/>
    <n v="24"/>
    <n v="1.1918238335965037"/>
    <n v="20.02264040442126"/>
    <n v="1"/>
    <n v="365977.299999999"/>
    <n v="9703305.0999999903"/>
    <m/>
    <s v="120├ 130"/>
    <s v="TORA"/>
    <m/>
  </r>
  <r>
    <x v="1"/>
    <n v="103"/>
    <n v="3644"/>
    <x v="84"/>
    <x v="84"/>
    <n v="370"/>
    <x v="43"/>
    <n v="22"/>
    <n v="1.0894155854640235"/>
    <n v="16.777000016145962"/>
    <n v="1"/>
    <n v="365976.799999999"/>
    <n v="9703299.8000000007"/>
    <m/>
    <s v="110├ 120"/>
    <s v="TORA"/>
    <m/>
  </r>
  <r>
    <x v="1"/>
    <n v="103"/>
    <n v="3645"/>
    <x v="4"/>
    <x v="4"/>
    <n v="308"/>
    <x v="32"/>
    <n v="17"/>
    <n v="0.75490372607347789"/>
    <n v="8.9833543402743867"/>
    <n v="2"/>
    <n v="365979"/>
    <n v="9703293.3000000007"/>
    <m/>
    <s v="90├ 100"/>
    <s v="TORA"/>
    <m/>
  </r>
  <r>
    <x v="1"/>
    <n v="103"/>
    <n v="3646"/>
    <x v="26"/>
    <x v="26"/>
    <n v="170"/>
    <x v="12"/>
    <n v="15"/>
    <n v="0.2299788927677888"/>
    <n v="2.4147783740617825"/>
    <n v="1"/>
    <n v="365980.799999999"/>
    <n v="9703290.1999999899"/>
    <m/>
    <s v="50├ 60"/>
    <s v="TORA"/>
    <m/>
  </r>
  <r>
    <x v="1"/>
    <n v="103"/>
    <n v="3647"/>
    <x v="33"/>
    <x v="33"/>
    <n v="183"/>
    <x v="127"/>
    <n v="19"/>
    <n v="0.26649699446022412"/>
    <n v="3.5444100263209806"/>
    <n v="1"/>
    <n v="365981.2"/>
    <n v="9703285.5999999903"/>
    <m/>
    <s v="50├ 60"/>
    <s v="TORA"/>
    <m/>
  </r>
  <r>
    <x v="1"/>
    <n v="103"/>
    <n v="3648"/>
    <x v="26"/>
    <x v="26"/>
    <n v="485"/>
    <x v="334"/>
    <n v="20"/>
    <n v="1.8718610744395541"/>
    <n v="26.206055042153757"/>
    <n v="1"/>
    <n v="365979.9"/>
    <n v="9703283"/>
    <m/>
    <s v="150├ 160"/>
    <s v="TORA"/>
    <m/>
  </r>
  <r>
    <x v="1"/>
    <n v="103"/>
    <n v="3649"/>
    <x v="35"/>
    <x v="35"/>
    <n v="372"/>
    <x v="152"/>
    <n v="23"/>
    <n v="1.1012248822414421"/>
    <n v="17.729720604087216"/>
    <n v="1"/>
    <n v="365927.7"/>
    <n v="9703242.4000000004"/>
    <m/>
    <s v="110├ 120"/>
    <s v="TORA"/>
    <m/>
  </r>
  <r>
    <x v="1"/>
    <n v="103"/>
    <n v="3650"/>
    <x v="82"/>
    <x v="82"/>
    <n v="260"/>
    <x v="159"/>
    <n v="13"/>
    <n v="0.53794370765060628"/>
    <n v="4.8952877396205166"/>
    <n v="1"/>
    <n v="365909.59999999899"/>
    <n v="9703248.6999999899"/>
    <m/>
    <s v="80├ 90"/>
    <s v="TORA"/>
    <m/>
  </r>
  <r>
    <x v="1"/>
    <n v="103"/>
    <n v="3651"/>
    <x v="35"/>
    <x v="35"/>
    <n v="343"/>
    <x v="280"/>
    <n v="13"/>
    <n v="0.9362209949909196"/>
    <n v="8.5196110544173678"/>
    <n v="1"/>
    <n v="365907.299999999"/>
    <n v="9703244.3000000007"/>
    <m/>
    <s v="100├ 110"/>
    <s v="TORA"/>
    <m/>
  </r>
  <r>
    <x v="1"/>
    <n v="103"/>
    <n v="3652"/>
    <x v="5"/>
    <x v="5"/>
    <n v="375"/>
    <x v="324"/>
    <n v="16"/>
    <n v="1.1190581936148891"/>
    <n v="12.533451768486758"/>
    <n v="1"/>
    <n v="365924.799999999"/>
    <n v="9703221.5999999903"/>
    <m/>
    <s v="110├ 120"/>
    <s v="TORA"/>
    <m/>
  </r>
  <r>
    <x v="1"/>
    <n v="103"/>
    <n v="3653"/>
    <x v="23"/>
    <x v="23"/>
    <n v="209"/>
    <x v="140"/>
    <n v="16"/>
    <n v="0.34760235345985407"/>
    <n v="3.8931463587503652"/>
    <n v="1"/>
    <n v="365931.5"/>
    <n v="9703210.6999999899"/>
    <m/>
    <s v="60├ 70"/>
    <s v="TORA"/>
    <m/>
  </r>
  <r>
    <x v="1"/>
    <n v="103"/>
    <n v="3654"/>
    <x v="44"/>
    <x v="44"/>
    <n v="210"/>
    <x v="87"/>
    <n v="13"/>
    <n v="0.35093664951762915"/>
    <n v="3.1935235106104249"/>
    <n v="2"/>
    <n v="365930.59999999899"/>
    <n v="9703193.3000000007"/>
    <m/>
    <s v="60├ 70"/>
    <s v="TORA"/>
    <m/>
  </r>
  <r>
    <x v="1"/>
    <n v="103"/>
    <n v="3655"/>
    <x v="9"/>
    <x v="9"/>
    <n v="195"/>
    <x v="253"/>
    <n v="18"/>
    <n v="0.30259333555346601"/>
    <n v="3.8126760279736711"/>
    <n v="1"/>
    <n v="365873.09999999899"/>
    <n v="9703174.3000000007"/>
    <m/>
    <s v="60├ 70"/>
    <s v="TORA"/>
    <m/>
  </r>
  <r>
    <x v="1"/>
    <n v="103"/>
    <n v="3656"/>
    <x v="26"/>
    <x v="26"/>
    <n v="215"/>
    <x v="18"/>
    <n v="17"/>
    <n v="0.36784686222114316"/>
    <n v="4.3773776604316037"/>
    <n v="1"/>
    <n v="365890.59999999899"/>
    <n v="9703149.4000000004"/>
    <m/>
    <s v="60├ 70"/>
    <s v="TORA"/>
    <m/>
  </r>
  <r>
    <x v="1"/>
    <n v="103"/>
    <n v="3657"/>
    <x v="44"/>
    <x v="44"/>
    <n v="196"/>
    <x v="84"/>
    <n v="17"/>
    <n v="0.30570481469091254"/>
    <n v="3.637887294821859"/>
    <n v="1"/>
    <n v="365877.4"/>
    <n v="9703150.0999999903"/>
    <m/>
    <s v="60├ 70"/>
    <s v="TORA"/>
    <m/>
  </r>
  <r>
    <x v="1"/>
    <n v="103"/>
    <n v="3658"/>
    <x v="15"/>
    <x v="15"/>
    <n v="274"/>
    <x v="290"/>
    <n v="20"/>
    <n v="0.59743582537835671"/>
    <n v="8.364101555296994"/>
    <n v="1"/>
    <n v="365875.59999999899"/>
    <n v="9703146.5"/>
    <m/>
    <s v="80├ 90"/>
    <s v="TORA"/>
    <m/>
  </r>
  <r>
    <x v="1"/>
    <n v="103"/>
    <n v="3659"/>
    <x v="53"/>
    <x v="53"/>
    <n v="307"/>
    <x v="226"/>
    <n v="20"/>
    <n v="0.75000971157340224"/>
    <n v="10.500135962027631"/>
    <n v="1"/>
    <n v="365879.59999999899"/>
    <n v="9703139.0999999903"/>
    <m/>
    <s v="90├ 100"/>
    <s v="TORA"/>
    <m/>
  </r>
  <r>
    <x v="1"/>
    <n v="103"/>
    <n v="3660"/>
    <x v="64"/>
    <x v="64"/>
    <n v="150"/>
    <x v="37"/>
    <n v="18"/>
    <n v="0.17904931097838223"/>
    <n v="2.2560213183276159"/>
    <n v="1"/>
    <n v="365889.9"/>
    <n v="9703130.9000000004"/>
    <m/>
    <s v="40├ 50"/>
    <s v="TORETE"/>
    <m/>
  </r>
  <r>
    <x v="1"/>
    <n v="103"/>
    <n v="3661"/>
    <x v="17"/>
    <x v="17"/>
    <n v="303"/>
    <x v="223"/>
    <n v="24"/>
    <n v="0.73059280851619102"/>
    <n v="12.273959183072009"/>
    <n v="1"/>
    <n v="365891.299999999"/>
    <n v="9703124.8000000007"/>
    <m/>
    <s v="90├ 100"/>
    <s v="TORA"/>
    <m/>
  </r>
  <r>
    <x v="1"/>
    <n v="103"/>
    <n v="3662"/>
    <x v="1"/>
    <x v="1"/>
    <n v="200"/>
    <x v="14"/>
    <n v="20"/>
    <n v="0.31830988618379064"/>
    <n v="4.4563384065730682"/>
    <n v="1"/>
    <n v="365881.4"/>
    <n v="9703092.6999999899"/>
    <m/>
    <s v="60├ 70"/>
    <s v="TORA"/>
    <m/>
  </r>
  <r>
    <x v="1"/>
    <n v="103"/>
    <n v="3663"/>
    <x v="1"/>
    <x v="1"/>
    <n v="186"/>
    <x v="24"/>
    <n v="18"/>
    <n v="0.27530622056036053"/>
    <n v="3.4688583790605425"/>
    <n v="1"/>
    <n v="365797.4"/>
    <n v="9702992.3000000007"/>
    <m/>
    <s v="50├ 60"/>
    <s v="TORA"/>
    <m/>
  </r>
  <r>
    <x v="1"/>
    <n v="103"/>
    <n v="3664"/>
    <x v="1"/>
    <x v="1"/>
    <n v="177"/>
    <x v="54"/>
    <n v="18"/>
    <n v="0.24930826060629949"/>
    <n v="3.1412840836393734"/>
    <n v="1"/>
    <n v="365786.4"/>
    <n v="9702975.4000000004"/>
    <m/>
    <s v="50├ 60"/>
    <s v="TORA"/>
    <m/>
  </r>
  <r>
    <x v="1"/>
    <n v="103"/>
    <n v="3665"/>
    <x v="1"/>
    <x v="1"/>
    <n v="180"/>
    <x v="22"/>
    <n v="15"/>
    <n v="0.25783100780887047"/>
    <n v="2.7072255819931397"/>
    <n v="1"/>
    <n v="365785.9"/>
    <n v="9702970.0999999903"/>
    <m/>
    <s v="50├ 60"/>
    <s v="TORA"/>
    <m/>
  </r>
  <r>
    <x v="1"/>
    <n v="103"/>
    <n v="3666"/>
    <x v="39"/>
    <x v="39"/>
    <n v="390"/>
    <x v="130"/>
    <n v="24"/>
    <n v="1.2103733422138641"/>
    <n v="20.334272149192916"/>
    <n v="1"/>
    <n v="365772.59999999899"/>
    <n v="9702962"/>
    <m/>
    <s v="120├ 130"/>
    <s v="TORA"/>
    <m/>
  </r>
  <r>
    <x v="1"/>
    <n v="103"/>
    <n v="3667"/>
    <x v="1"/>
    <x v="1"/>
    <n v="222"/>
    <x v="6"/>
    <n v="20"/>
    <n v="0.39218961076704845"/>
    <n v="5.4906545507386779"/>
    <n v="1"/>
    <n v="365770.299999999"/>
    <n v="9702955.3000000007"/>
    <m/>
    <s v="70├ 80"/>
    <s v="TORA"/>
    <m/>
  </r>
  <r>
    <x v="1"/>
    <n v="103"/>
    <n v="3668"/>
    <x v="35"/>
    <x v="35"/>
    <n v="218"/>
    <x v="206"/>
    <n v="17"/>
    <n v="0.37818397577496166"/>
    <n v="4.500389311722043"/>
    <n v="1"/>
    <n v="365757.2"/>
    <n v="9702956"/>
    <m/>
    <s v="60├ 70"/>
    <s v="TORA"/>
    <m/>
  </r>
  <r>
    <x v="1"/>
    <n v="103"/>
    <n v="3669"/>
    <x v="5"/>
    <x v="5"/>
    <n v="200"/>
    <x v="14"/>
    <n v="13"/>
    <n v="0.31830988618379064"/>
    <n v="2.896619964272495"/>
    <n v="1"/>
    <n v="365764.2"/>
    <n v="9702932.8000000007"/>
    <m/>
    <s v="60├ 70"/>
    <s v="TORA"/>
    <m/>
  </r>
  <r>
    <x v="1"/>
    <n v="103"/>
    <n v="3670"/>
    <x v="44"/>
    <x v="44"/>
    <n v="215"/>
    <x v="18"/>
    <n v="20"/>
    <n v="0.36784686222114316"/>
    <n v="5.1498560710960035"/>
    <n v="1"/>
    <n v="365763.299999999"/>
    <n v="9702931"/>
    <m/>
    <s v="60├ 70"/>
    <s v="TORA"/>
    <m/>
  </r>
  <r>
    <x v="1"/>
    <n v="103"/>
    <n v="3671"/>
    <x v="47"/>
    <x v="47"/>
    <n v="170"/>
    <x v="12"/>
    <n v="16"/>
    <n v="0.2299788927677888"/>
    <n v="2.5757635989992345"/>
    <n v="1"/>
    <n v="365765.09999999899"/>
    <n v="9702930.1999999899"/>
    <m/>
    <s v="50├ 60"/>
    <s v="TORA"/>
    <m/>
  </r>
  <r>
    <x v="1"/>
    <n v="103"/>
    <n v="3672"/>
    <x v="19"/>
    <x v="19"/>
    <n v="248"/>
    <x v="117"/>
    <n v="14"/>
    <n v="0.48943328099619665"/>
    <n v="4.7964461537627274"/>
    <n v="2"/>
    <n v="365787.2"/>
    <n v="9702914.1999999899"/>
    <m/>
    <s v="70├ 80"/>
    <s v="TORA"/>
    <m/>
  </r>
  <r>
    <x v="1"/>
    <n v="103"/>
    <n v="3673"/>
    <x v="72"/>
    <x v="72"/>
    <n v="275"/>
    <x v="180"/>
    <n v="16"/>
    <n v="0.60180462856622929"/>
    <n v="6.7402118399417681"/>
    <n v="1"/>
    <n v="365773.09999999899"/>
    <n v="9702906.5"/>
    <m/>
    <s v="80├ 90"/>
    <s v="TORA"/>
    <m/>
  </r>
  <r>
    <x v="1"/>
    <n v="103"/>
    <n v="3674"/>
    <x v="1"/>
    <x v="1"/>
    <n v="160"/>
    <x v="1"/>
    <n v="15"/>
    <n v="0.20371832715762608"/>
    <n v="2.1390424351550736"/>
    <n v="1"/>
    <n v="365768.5"/>
    <n v="9702904.3000000007"/>
    <m/>
    <s v="50├ 60"/>
    <s v="TORA"/>
    <m/>
  </r>
  <r>
    <x v="1"/>
    <n v="103"/>
    <n v="3675"/>
    <x v="19"/>
    <x v="19"/>
    <n v="384"/>
    <x v="335"/>
    <n v="14"/>
    <n v="1.1734175644279259"/>
    <n v="11.499492131393673"/>
    <n v="2"/>
    <n v="365720.7"/>
    <n v="9702790.9000000004"/>
    <m/>
    <s v="120├ 130"/>
    <s v="TORA"/>
    <m/>
  </r>
  <r>
    <x v="1"/>
    <n v="103"/>
    <n v="3676"/>
    <x v="41"/>
    <x v="41"/>
    <n v="187"/>
    <x v="63"/>
    <n v="17"/>
    <n v="0.27827446024902436"/>
    <n v="3.3114660769633897"/>
    <n v="1"/>
    <n v="365660.09999999899"/>
    <n v="9702670.3000000007"/>
    <m/>
    <s v="50├ 60"/>
    <s v="TORA"/>
    <m/>
  </r>
  <r>
    <x v="1"/>
    <n v="103"/>
    <n v="3677"/>
    <x v="67"/>
    <x v="67"/>
    <n v="202"/>
    <x v="28"/>
    <n v="15"/>
    <n v="0.3247079148960848"/>
    <n v="3.4094331064088901"/>
    <n v="1"/>
    <n v="365654.59999999899"/>
    <n v="9702656.3000000007"/>
    <m/>
    <s v="60├ 70"/>
    <s v="TORA"/>
    <m/>
  </r>
  <r>
    <x v="1"/>
    <n v="103"/>
    <n v="3678"/>
    <x v="39"/>
    <x v="39"/>
    <n v="472"/>
    <x v="260"/>
    <n v="24"/>
    <n v="1.7728587420892408"/>
    <n v="29.784026867099243"/>
    <n v="1"/>
    <n v="365647.299999999"/>
    <n v="9702656.5"/>
    <m/>
    <s v="150├ 160"/>
    <s v="TORA"/>
    <m/>
  </r>
  <r>
    <x v="1"/>
    <n v="103"/>
    <n v="3679"/>
    <x v="32"/>
    <x v="32"/>
    <n v="186"/>
    <x v="24"/>
    <n v="16"/>
    <n v="0.27530622056036053"/>
    <n v="3.0834296702760375"/>
    <n v="1"/>
    <n v="365640"/>
    <n v="9702657.6999999899"/>
    <m/>
    <s v="50├ 60"/>
    <s v="TORA"/>
    <m/>
  </r>
  <r>
    <x v="1"/>
    <n v="103"/>
    <n v="3680"/>
    <x v="5"/>
    <x v="5"/>
    <n v="219"/>
    <x v="238"/>
    <n v="18"/>
    <n v="0.38166151128151965"/>
    <n v="4.8089350421471471"/>
    <n v="1"/>
    <n v="365623.5"/>
    <n v="9702632.4000000004"/>
    <m/>
    <s v="60├ 70"/>
    <s v="TORA"/>
    <m/>
  </r>
  <r>
    <x v="1"/>
    <n v="103"/>
    <n v="3681"/>
    <x v="19"/>
    <x v="19"/>
    <n v="233"/>
    <x v="81"/>
    <n v="16"/>
    <n v="0.43201813527579536"/>
    <n v="4.8386031150889073"/>
    <n v="1"/>
    <n v="365627.9"/>
    <n v="9702619.3000000007"/>
    <m/>
    <s v="70├ 80"/>
    <s v="TORA"/>
    <m/>
  </r>
  <r>
    <x v="1"/>
    <n v="103"/>
    <n v="3682"/>
    <x v="26"/>
    <x v="26"/>
    <n v="287"/>
    <x v="78"/>
    <n v="23"/>
    <n v="0.65547167537681639"/>
    <n v="10.553093973566744"/>
    <n v="1"/>
    <n v="365615.4"/>
    <n v="9702653.9000000004"/>
    <m/>
    <s v="90├ 100"/>
    <s v="TORA"/>
    <m/>
  </r>
  <r>
    <x v="1"/>
    <n v="103"/>
    <n v="3683"/>
    <x v="72"/>
    <x v="72"/>
    <n v="268"/>
    <x v="243"/>
    <n v="15"/>
    <n v="0.57155723163161454"/>
    <n v="6.0013509321319525"/>
    <n v="1"/>
    <n v="365607.09999999899"/>
    <n v="9702633.5999999903"/>
    <m/>
    <s v="80├ 90"/>
    <s v="TORA"/>
    <m/>
  </r>
  <r>
    <x v="1"/>
    <n v="104"/>
    <n v="3684"/>
    <x v="32"/>
    <x v="32"/>
    <n v="150"/>
    <x v="37"/>
    <n v="12"/>
    <n v="0.17904931097838223"/>
    <n v="1.5040142122184108"/>
    <n v="2"/>
    <n v="365642.9"/>
    <n v="9702614.5"/>
    <m/>
    <s v="40├ 50"/>
    <s v="TORETE"/>
    <m/>
  </r>
  <r>
    <x v="1"/>
    <n v="104"/>
    <n v="3685"/>
    <x v="5"/>
    <x v="5"/>
    <n v="200"/>
    <x v="14"/>
    <n v="13"/>
    <n v="0.31830988618379064"/>
    <n v="2.896619964272495"/>
    <n v="2"/>
    <n v="365670.2"/>
    <n v="9702596"/>
    <m/>
    <s v="60├ 70"/>
    <s v="TORA"/>
    <m/>
  </r>
  <r>
    <x v="1"/>
    <n v="104"/>
    <n v="3686"/>
    <x v="5"/>
    <x v="5"/>
    <n v="165"/>
    <x v="7"/>
    <n v="11"/>
    <n v="0.21664966628384255"/>
    <n v="1.6682024303855876"/>
    <n v="1"/>
    <n v="365675.7"/>
    <n v="9702595.6999999899"/>
    <m/>
    <s v="50├ 60"/>
    <s v="TORA"/>
    <m/>
  </r>
  <r>
    <x v="1"/>
    <n v="104"/>
    <n v="3687"/>
    <x v="5"/>
    <x v="5"/>
    <n v="172"/>
    <x v="58"/>
    <n v="14"/>
    <n v="0.23542199182153159"/>
    <n v="2.3071355198510095"/>
    <n v="1"/>
    <n v="365682.59999999899"/>
    <n v="9702609"/>
    <m/>
    <s v="50├ 60"/>
    <s v="TORA"/>
    <m/>
  </r>
  <r>
    <x v="1"/>
    <n v="104"/>
    <n v="3688"/>
    <x v="44"/>
    <x v="44"/>
    <n v="176"/>
    <x v="124"/>
    <n v="20"/>
    <n v="0.24649917586072753"/>
    <n v="3.4509884620501849"/>
    <n v="1"/>
    <n v="365695.59999999899"/>
    <n v="9702633.8000000007"/>
    <m/>
    <s v="50├ 60"/>
    <s v="TORA"/>
    <m/>
  </r>
  <r>
    <x v="1"/>
    <n v="104"/>
    <n v="3689"/>
    <x v="26"/>
    <x v="26"/>
    <n v="197"/>
    <x v="202"/>
    <n v="18"/>
    <n v="0.30883220932266825"/>
    <n v="3.8912858374656198"/>
    <n v="1"/>
    <n v="365671.799999999"/>
    <n v="9702635.9000000004"/>
    <m/>
    <s v="60├ 70"/>
    <s v="TORA"/>
    <m/>
  </r>
  <r>
    <x v="1"/>
    <n v="104"/>
    <n v="3690"/>
    <x v="26"/>
    <x v="26"/>
    <n v="250"/>
    <x v="46"/>
    <n v="21"/>
    <n v="0.49735919716217297"/>
    <n v="7.3111801982839424"/>
    <n v="1"/>
    <n v="365724.9"/>
    <n v="9702706"/>
    <m/>
    <s v="70├ 80"/>
    <s v="TORA"/>
    <m/>
  </r>
  <r>
    <x v="1"/>
    <n v="104"/>
    <n v="3691"/>
    <x v="19"/>
    <x v="19"/>
    <n v="280"/>
    <x v="70"/>
    <n v="17"/>
    <n v="0.62388737692022966"/>
    <n v="7.4242597853507331"/>
    <n v="1"/>
    <n v="365728.5"/>
    <n v="9702704.3000000007"/>
    <m/>
    <s v="80├ 90"/>
    <s v="TORA"/>
    <m/>
  </r>
  <r>
    <x v="1"/>
    <n v="104"/>
    <n v="3692"/>
    <x v="26"/>
    <x v="26"/>
    <n v="316"/>
    <x v="249"/>
    <n v="25"/>
    <n v="0.79462879986921531"/>
    <n v="13.906003997711268"/>
    <n v="1"/>
    <n v="365728.2"/>
    <n v="9702712.1999999899"/>
    <m/>
    <s v="100├ 110"/>
    <s v="TORA"/>
    <m/>
  </r>
  <r>
    <x v="1"/>
    <n v="104"/>
    <n v="3693"/>
    <x v="26"/>
    <x v="26"/>
    <n v="276"/>
    <x v="232"/>
    <n v="23"/>
    <n v="0.60618934724841089"/>
    <n v="9.7596484906994139"/>
    <n v="1"/>
    <n v="365737.799999999"/>
    <n v="9702712.1999999899"/>
    <m/>
    <s v="80├ 90"/>
    <s v="TORA"/>
    <m/>
  </r>
  <r>
    <x v="1"/>
    <n v="104"/>
    <n v="3694"/>
    <x v="63"/>
    <x v="63"/>
    <n v="170"/>
    <x v="12"/>
    <n v="15"/>
    <n v="0.2299788927677888"/>
    <n v="2.4147783740617825"/>
    <n v="1"/>
    <n v="365733.2"/>
    <n v="9702722"/>
    <m/>
    <s v="50├ 60"/>
    <s v="TORA"/>
    <m/>
  </r>
  <r>
    <x v="1"/>
    <n v="104"/>
    <n v="3695"/>
    <x v="5"/>
    <x v="5"/>
    <n v="293"/>
    <x v="266"/>
    <n v="17"/>
    <n v="0.68316463547480621"/>
    <n v="8.1296591621501939"/>
    <n v="1"/>
    <n v="365757.2"/>
    <n v="9702806.8000000007"/>
    <m/>
    <s v="90├ 100"/>
    <s v="TORA"/>
    <m/>
  </r>
  <r>
    <x v="1"/>
    <n v="104"/>
    <n v="3696"/>
    <x v="82"/>
    <x v="82"/>
    <n v="342"/>
    <x v="51"/>
    <n v="15"/>
    <n v="0.93076993819002241"/>
    <n v="9.7730843509952336"/>
    <n v="2"/>
    <n v="365744.09999999899"/>
    <n v="9702818.5"/>
    <m/>
    <s v="100├ 110"/>
    <s v="TORA"/>
    <m/>
  </r>
  <r>
    <x v="1"/>
    <n v="104"/>
    <n v="3697"/>
    <x v="23"/>
    <x v="23"/>
    <n v="250"/>
    <x v="46"/>
    <n v="16"/>
    <n v="0.49735919716217297"/>
    <n v="5.5704230082163368"/>
    <n v="2"/>
    <n v="365784.2"/>
    <n v="9702832.8000000007"/>
    <m/>
    <s v="70├ 80"/>
    <s v="TORA"/>
    <m/>
  </r>
  <r>
    <x v="1"/>
    <n v="104"/>
    <n v="3698"/>
    <x v="5"/>
    <x v="5"/>
    <n v="210"/>
    <x v="87"/>
    <n v="12"/>
    <n v="0.35093664951762915"/>
    <n v="2.9478678559480849"/>
    <n v="1"/>
    <n v="365805.7"/>
    <n v="9702850.1999999899"/>
    <m/>
    <s v="60├ 70"/>
    <s v="TORA"/>
    <m/>
  </r>
  <r>
    <x v="1"/>
    <n v="104"/>
    <n v="3699"/>
    <x v="24"/>
    <x v="24"/>
    <n v="170"/>
    <x v="12"/>
    <n v="15"/>
    <n v="0.2299788927677888"/>
    <n v="2.4147783740617825"/>
    <n v="1"/>
    <n v="365799"/>
    <n v="9702858.9000000004"/>
    <m/>
    <s v="50├ 60"/>
    <s v="TORA"/>
    <m/>
  </r>
  <r>
    <x v="1"/>
    <n v="104"/>
    <n v="3700"/>
    <x v="5"/>
    <x v="5"/>
    <n v="268"/>
    <x v="243"/>
    <n v="18"/>
    <n v="0.57155723163161454"/>
    <n v="7.201621118558343"/>
    <n v="1"/>
    <n v="365819.5"/>
    <n v="9702926.5999999903"/>
    <m/>
    <s v="80├ 90"/>
    <s v="TORA"/>
    <m/>
  </r>
  <r>
    <x v="1"/>
    <n v="104"/>
    <n v="3701"/>
    <x v="50"/>
    <x v="50"/>
    <n v="223"/>
    <x v="248"/>
    <n v="20"/>
    <n v="0.39573080825084317"/>
    <n v="5.5402313155118037"/>
    <n v="1"/>
    <n v="365828.799999999"/>
    <n v="9702944.3000000007"/>
    <m/>
    <s v="70├ 80"/>
    <s v="TORA"/>
    <m/>
  </r>
  <r>
    <x v="1"/>
    <n v="104"/>
    <n v="3702"/>
    <x v="17"/>
    <x v="17"/>
    <n v="210"/>
    <x v="87"/>
    <n v="23"/>
    <n v="0.35093664951762915"/>
    <n v="5.6500800572338283"/>
    <n v="1"/>
    <n v="365837.9"/>
    <n v="9702951"/>
    <m/>
    <s v="60├ 70"/>
    <s v="TORA"/>
    <m/>
  </r>
  <r>
    <x v="1"/>
    <n v="104"/>
    <n v="3703"/>
    <x v="1"/>
    <x v="1"/>
    <n v="192"/>
    <x v="55"/>
    <n v="16"/>
    <n v="0.29335439110698147"/>
    <n v="3.2855691803981921"/>
    <n v="1"/>
    <n v="365849.7"/>
    <n v="9702945.5"/>
    <m/>
    <s v="60├ 70"/>
    <s v="TORA"/>
    <m/>
  </r>
  <r>
    <x v="1"/>
    <n v="104"/>
    <n v="3704"/>
    <x v="19"/>
    <x v="19"/>
    <n v="311"/>
    <x v="33"/>
    <n v="15"/>
    <n v="0.76968126253956048"/>
    <n v="8.0816532566653851"/>
    <n v="2"/>
    <n v="365856.2"/>
    <n v="9702964.5"/>
    <m/>
    <s v="90├ 100"/>
    <s v="TORA"/>
    <m/>
  </r>
  <r>
    <x v="1"/>
    <n v="104"/>
    <n v="3705"/>
    <x v="50"/>
    <x v="50"/>
    <n v="350"/>
    <x v="79"/>
    <n v="22"/>
    <n v="0.97482402643785904"/>
    <n v="15.012290007143028"/>
    <n v="1"/>
    <n v="365864.9"/>
    <n v="9702966"/>
    <m/>
    <s v="110├ 120"/>
    <s v="TORA"/>
    <m/>
  </r>
  <r>
    <x v="1"/>
    <n v="104"/>
    <n v="3706"/>
    <x v="1"/>
    <x v="1"/>
    <n v="177"/>
    <x v="54"/>
    <n v="15"/>
    <n v="0.24930826060629949"/>
    <n v="2.6177367363661448"/>
    <n v="1"/>
    <n v="365997.5"/>
    <n v="9703229.3000000007"/>
    <m/>
    <s v="50├ 60"/>
    <s v="TORA"/>
    <m/>
  </r>
  <r>
    <x v="1"/>
    <n v="104"/>
    <n v="3707"/>
    <x v="84"/>
    <x v="84"/>
    <n v="217"/>
    <x v="211"/>
    <n v="16"/>
    <n v="0.37472235576271301"/>
    <n v="4.1968903845423853"/>
    <n v="1"/>
    <n v="365989.5"/>
    <n v="9703241.9000000004"/>
    <m/>
    <s v="60├ 70"/>
    <s v="TORA"/>
    <m/>
  </r>
  <r>
    <x v="1"/>
    <n v="104"/>
    <n v="3708"/>
    <x v="1"/>
    <x v="1"/>
    <n v="204"/>
    <x v="138"/>
    <n v="17"/>
    <n v="0.33116960558561581"/>
    <n v="3.9409183064688276"/>
    <n v="1"/>
    <n v="366003.4"/>
    <n v="9703272.9000000004"/>
    <m/>
    <s v="60├ 70"/>
    <s v="TORA"/>
    <m/>
  </r>
  <r>
    <x v="1"/>
    <n v="104"/>
    <n v="3709"/>
    <x v="1"/>
    <x v="1"/>
    <n v="258"/>
    <x v="239"/>
    <n v="20"/>
    <n v="0.52969948159844604"/>
    <n v="7.4157927423782439"/>
    <n v="1"/>
    <n v="366024.7"/>
    <n v="9703265.4000000004"/>
    <m/>
    <s v="80├ 90"/>
    <s v="TORA"/>
    <m/>
  </r>
  <r>
    <x v="1"/>
    <n v="104"/>
    <n v="3710"/>
    <x v="28"/>
    <x v="28"/>
    <n v="150"/>
    <x v="37"/>
    <n v="14"/>
    <n v="0.17904931097838223"/>
    <n v="1.7546832475881458"/>
    <n v="1"/>
    <n v="366029.7"/>
    <n v="9703271.5999999903"/>
    <m/>
    <s v="40├ 50"/>
    <s v="TORETE"/>
    <m/>
  </r>
  <r>
    <x v="1"/>
    <n v="104"/>
    <n v="3711"/>
    <x v="89"/>
    <x v="89"/>
    <n v="243"/>
    <x v="105"/>
    <n v="16"/>
    <n v="0.46989701173166643"/>
    <n v="5.262846531394664"/>
    <n v="1"/>
    <n v="366022.9"/>
    <n v="9703278.0999999903"/>
    <m/>
    <s v="70├ 80"/>
    <s v="TORA"/>
    <m/>
  </r>
  <r>
    <x v="1"/>
    <n v="104"/>
    <n v="3712"/>
    <x v="5"/>
    <x v="5"/>
    <n v="248"/>
    <x v="117"/>
    <n v="18"/>
    <n v="0.48943328099619665"/>
    <n v="6.1668593405520777"/>
    <n v="1"/>
    <n v="366009"/>
    <n v="9703290.1999999899"/>
    <m/>
    <s v="70├ 80"/>
    <s v="TORA"/>
    <m/>
  </r>
  <r>
    <x v="1"/>
    <n v="104"/>
    <n v="3713"/>
    <x v="19"/>
    <x v="19"/>
    <n v="257"/>
    <x v="164"/>
    <n v="15"/>
    <n v="0.52560124181382972"/>
    <n v="5.5188130390452121"/>
    <n v="1"/>
    <n v="366014.5"/>
    <n v="9703300.8000000007"/>
    <m/>
    <s v="80├ 90"/>
    <s v="TORA"/>
    <m/>
  </r>
  <r>
    <x v="1"/>
    <n v="104"/>
    <n v="3714"/>
    <x v="26"/>
    <x v="26"/>
    <n v="368"/>
    <x v="244"/>
    <n v="24"/>
    <n v="1.0776699506638416"/>
    <n v="18.10485517115254"/>
    <n v="1"/>
    <n v="366068.09999999899"/>
    <n v="9703354"/>
    <m/>
    <s v="110├ 120"/>
    <s v="TORA"/>
    <m/>
  </r>
  <r>
    <x v="1"/>
    <n v="104"/>
    <n v="3715"/>
    <x v="20"/>
    <x v="20"/>
    <n v="187"/>
    <x v="63"/>
    <n v="16"/>
    <n v="0.27827446024902436"/>
    <n v="3.1166739547890727"/>
    <n v="1"/>
    <n v="366088.799999999"/>
    <n v="9703383.5"/>
    <m/>
    <s v="50├ 60"/>
    <s v="TORA"/>
    <m/>
  </r>
  <r>
    <x v="1"/>
    <n v="104"/>
    <n v="3716"/>
    <x v="26"/>
    <x v="26"/>
    <n v="212"/>
    <x v="49"/>
    <n v="20"/>
    <n v="0.35765298811610713"/>
    <n v="5.0071418336254991"/>
    <n v="1"/>
    <n v="366093.59999999899"/>
    <n v="9703404.9000000004"/>
    <m/>
    <s v="60├ 70"/>
    <s v="TORA"/>
    <m/>
  </r>
  <r>
    <x v="1"/>
    <n v="104"/>
    <n v="3717"/>
    <x v="45"/>
    <x v="45"/>
    <n v="396"/>
    <x v="204"/>
    <n v="20"/>
    <n v="1.2479020777949328"/>
    <n v="17.470629089129059"/>
    <n v="1"/>
    <n v="366094.09999999899"/>
    <n v="9703410.1999999899"/>
    <m/>
    <s v="120├ 130"/>
    <s v="TORA"/>
    <m/>
  </r>
  <r>
    <x v="1"/>
    <n v="104"/>
    <n v="3718"/>
    <x v="1"/>
    <x v="1"/>
    <n v="207"/>
    <x v="132"/>
    <n v="18"/>
    <n v="0.34098150782723119"/>
    <n v="4.296366998623113"/>
    <n v="1"/>
    <n v="366091.4"/>
    <n v="9703411.5"/>
    <m/>
    <s v="60├ 70"/>
    <s v="TORA"/>
    <m/>
  </r>
  <r>
    <x v="1"/>
    <n v="104"/>
    <n v="3719"/>
    <x v="1"/>
    <x v="1"/>
    <n v="210"/>
    <x v="87"/>
    <n v="17"/>
    <n v="0.35093664951762915"/>
    <n v="4.1761461292597861"/>
    <n v="1"/>
    <n v="366090.5"/>
    <n v="9703414.0999999903"/>
    <m/>
    <s v="60├ 70"/>
    <s v="TORA"/>
    <m/>
  </r>
  <r>
    <x v="1"/>
    <n v="104"/>
    <n v="3720"/>
    <x v="27"/>
    <x v="27"/>
    <n v="153"/>
    <x v="73"/>
    <n v="13"/>
    <n v="0.18628290314190887"/>
    <n v="1.6951744185913709"/>
    <n v="1"/>
    <n v="366072"/>
    <n v="9703428.4000000004"/>
    <m/>
    <s v="40├ 50"/>
    <s v="TORETE"/>
    <m/>
  </r>
  <r>
    <x v="1"/>
    <n v="104"/>
    <n v="3721"/>
    <x v="5"/>
    <x v="5"/>
    <n v="250"/>
    <x v="46"/>
    <n v="13"/>
    <n v="0.49735919716217297"/>
    <n v="4.5259686941757744"/>
    <n v="1"/>
    <n v="366075.2"/>
    <n v="9703432.4000000004"/>
    <m/>
    <s v="70├ 80"/>
    <s v="TORA"/>
    <m/>
  </r>
  <r>
    <x v="1"/>
    <n v="104"/>
    <n v="3722"/>
    <x v="15"/>
    <x v="15"/>
    <n v="150"/>
    <x v="37"/>
    <n v="15"/>
    <n v="0.17904931097838223"/>
    <n v="1.8800177652730132"/>
    <n v="1"/>
    <n v="366073.9"/>
    <n v="9703436.3000000007"/>
    <m/>
    <s v="40├ 50"/>
    <s v="TORETE"/>
    <m/>
  </r>
  <r>
    <x v="1"/>
    <n v="104"/>
    <n v="3723"/>
    <x v="1"/>
    <x v="1"/>
    <n v="193"/>
    <x v="60"/>
    <n v="17"/>
    <n v="0.29641812376150045"/>
    <n v="3.5273756727618553"/>
    <n v="1"/>
    <n v="366091.09999999899"/>
    <n v="9703437"/>
    <m/>
    <s v="60├ 70"/>
    <s v="TORA"/>
    <m/>
  </r>
  <r>
    <x v="1"/>
    <n v="104"/>
    <n v="3724"/>
    <x v="31"/>
    <x v="31"/>
    <n v="218"/>
    <x v="206"/>
    <n v="20"/>
    <n v="0.37818397577496166"/>
    <n v="5.2945756608494632"/>
    <n v="1"/>
    <n v="366087.59999999899"/>
    <n v="9703452"/>
    <m/>
    <s v="60├ 70"/>
    <s v="TORA"/>
    <m/>
  </r>
  <r>
    <x v="1"/>
    <n v="104"/>
    <n v="3725"/>
    <x v="26"/>
    <x v="26"/>
    <n v="170"/>
    <x v="12"/>
    <n v="17"/>
    <n v="0.2299788927677888"/>
    <n v="2.7367488239366864"/>
    <n v="1"/>
    <n v="366077.7"/>
    <n v="9703458.8000000007"/>
    <m/>
    <s v="50├ 60"/>
    <s v="TORA"/>
    <m/>
  </r>
  <r>
    <x v="1"/>
    <n v="104"/>
    <n v="3726"/>
    <x v="19"/>
    <x v="19"/>
    <n v="355"/>
    <x v="114"/>
    <n v="16"/>
    <n v="1.0028750851578057"/>
    <n v="11.232200953767423"/>
    <n v="1"/>
    <n v="366104"/>
    <n v="9703455.3000000007"/>
    <m/>
    <s v="110├ 120"/>
    <s v="TORA"/>
    <m/>
  </r>
  <r>
    <x v="1"/>
    <n v="104"/>
    <n v="3727"/>
    <x v="19"/>
    <x v="19"/>
    <n v="410"/>
    <x v="119"/>
    <n v="17"/>
    <n v="1.3376972966873806"/>
    <n v="15.918597830579827"/>
    <n v="1"/>
    <n v="366116.7"/>
    <n v="9703449.3000000007"/>
    <m/>
    <s v="130├ 140"/>
    <s v="TORA"/>
    <m/>
  </r>
  <r>
    <x v="1"/>
    <n v="104"/>
    <n v="3728"/>
    <x v="27"/>
    <x v="27"/>
    <n v="175"/>
    <x v="13"/>
    <n v="16"/>
    <n v="0.24370600660946476"/>
    <n v="2.7295072740260053"/>
    <n v="1"/>
    <n v="366117.59999999899"/>
    <n v="9703448.9000000004"/>
    <m/>
    <s v="50├ 60"/>
    <s v="TORA"/>
    <m/>
  </r>
  <r>
    <x v="1"/>
    <n v="104"/>
    <n v="3729"/>
    <x v="1"/>
    <x v="1"/>
    <n v="200"/>
    <x v="14"/>
    <n v="16"/>
    <n v="0.31830988618379064"/>
    <n v="3.565070725258455"/>
    <n v="1"/>
    <n v="366120"/>
    <n v="9703464.3000000007"/>
    <m/>
    <s v="60├ 70"/>
    <s v="TORA"/>
    <m/>
  </r>
  <r>
    <x v="1"/>
    <n v="104"/>
    <n v="3730"/>
    <x v="58"/>
    <x v="58"/>
    <n v="155"/>
    <x v="67"/>
    <n v="15"/>
    <n v="0.19118487538913922"/>
    <n v="2.0074411915859618"/>
    <n v="1"/>
    <n v="366122.299999999"/>
    <n v="9703468.6999999899"/>
    <m/>
    <s v="40├ 50"/>
    <s v="TORETE"/>
    <m/>
  </r>
  <r>
    <x v="1"/>
    <n v="104"/>
    <n v="3731"/>
    <x v="27"/>
    <x v="27"/>
    <n v="311"/>
    <x v="33"/>
    <n v="16"/>
    <n v="0.76968126253956048"/>
    <n v="8.6204301404430765"/>
    <n v="1"/>
    <n v="366125.9"/>
    <n v="9703467"/>
    <m/>
    <s v="90├ 100"/>
    <s v="TORA"/>
    <m/>
  </r>
  <r>
    <x v="1"/>
    <n v="104"/>
    <n v="3732"/>
    <x v="1"/>
    <x v="1"/>
    <n v="217"/>
    <x v="211"/>
    <n v="21"/>
    <n v="0.37472235576271301"/>
    <n v="5.5084186297118807"/>
    <n v="1"/>
    <n v="366136.09999999899"/>
    <n v="9703477.5"/>
    <m/>
    <s v="60├ 70"/>
    <s v="TORA"/>
    <m/>
  </r>
  <r>
    <x v="1"/>
    <n v="105"/>
    <n v="3733"/>
    <x v="5"/>
    <x v="5"/>
    <n v="204"/>
    <x v="138"/>
    <n v="15"/>
    <n v="0.33116960558561581"/>
    <n v="3.4772808586489661"/>
    <n v="1"/>
    <n v="366153.799999999"/>
    <n v="9703442.8000000007"/>
    <m/>
    <s v="60├ 70"/>
    <s v="TORA"/>
    <m/>
  </r>
  <r>
    <x v="1"/>
    <n v="105"/>
    <n v="3734"/>
    <x v="5"/>
    <x v="5"/>
    <n v="172"/>
    <x v="58"/>
    <n v="13"/>
    <n v="0.23542199182153159"/>
    <n v="2.1423401255759376"/>
    <n v="1"/>
    <n v="366171"/>
    <n v="9703434.6999999899"/>
    <m/>
    <s v="50├ 60"/>
    <s v="TORA"/>
    <m/>
  </r>
  <r>
    <x v="1"/>
    <n v="105"/>
    <n v="3735"/>
    <x v="19"/>
    <x v="19"/>
    <n v="330"/>
    <x v="66"/>
    <n v="18"/>
    <n v="0.86659866513537021"/>
    <n v="10.919143180705664"/>
    <n v="1"/>
    <n v="366118.9"/>
    <n v="9703393"/>
    <m/>
    <s v="100├ 110"/>
    <s v="TORA"/>
    <m/>
  </r>
  <r>
    <x v="1"/>
    <n v="105"/>
    <n v="3736"/>
    <x v="5"/>
    <x v="5"/>
    <n v="348"/>
    <x v="108"/>
    <n v="17"/>
    <n v="0.96371501141004479"/>
    <n v="11.468208635779533"/>
    <n v="2"/>
    <n v="366126.09999999899"/>
    <n v="9703389.5999999903"/>
    <m/>
    <s v="110├ 120"/>
    <s v="TORA"/>
    <m/>
  </r>
  <r>
    <x v="1"/>
    <n v="105"/>
    <n v="3737"/>
    <x v="35"/>
    <x v="35"/>
    <n v="390"/>
    <x v="130"/>
    <n v="17"/>
    <n v="1.2103733422138641"/>
    <n v="14.403442772344981"/>
    <n v="1"/>
    <n v="366123.59999999899"/>
    <n v="9703339"/>
    <m/>
    <s v="120├ 130"/>
    <s v="TORA"/>
    <m/>
  </r>
  <r>
    <x v="1"/>
    <n v="105"/>
    <n v="3738"/>
    <x v="15"/>
    <x v="15"/>
    <n v="273"/>
    <x v="62"/>
    <n v="22"/>
    <n v="0.59308293768479348"/>
    <n v="9.1334772403458189"/>
    <n v="1"/>
    <n v="366076.299999999"/>
    <n v="9703350.0999999903"/>
    <m/>
    <s v="80├ 90"/>
    <s v="TORA"/>
    <m/>
  </r>
  <r>
    <x v="1"/>
    <n v="105"/>
    <n v="3739"/>
    <x v="75"/>
    <x v="75"/>
    <n v="163"/>
    <x v="237"/>
    <n v="23"/>
    <n v="0.21142938415042836"/>
    <n v="3.4040130848218966"/>
    <n v="1"/>
    <n v="366082.799999999"/>
    <n v="9703323.8000000007"/>
    <m/>
    <s v="50├ 60"/>
    <s v="TORA"/>
    <m/>
  </r>
  <r>
    <x v="1"/>
    <n v="105"/>
    <n v="3740"/>
    <x v="15"/>
    <x v="15"/>
    <n v="272"/>
    <x v="38"/>
    <n v="20"/>
    <n v="0.58874596548553915"/>
    <n v="8.2424435167975467"/>
    <n v="1"/>
    <n v="366086.799999999"/>
    <n v="9703314.1999999899"/>
    <m/>
    <s v="80├ 90"/>
    <s v="TORA"/>
    <m/>
  </r>
  <r>
    <x v="1"/>
    <n v="105"/>
    <n v="3741"/>
    <x v="1"/>
    <x v="1"/>
    <n v="209"/>
    <x v="140"/>
    <n v="18"/>
    <n v="0.34760235345985407"/>
    <n v="4.3797896535941607"/>
    <n v="1"/>
    <n v="366081.7"/>
    <n v="9703300"/>
    <m/>
    <s v="60├ 70"/>
    <s v="TORA"/>
    <m/>
  </r>
  <r>
    <x v="1"/>
    <n v="105"/>
    <n v="3742"/>
    <x v="26"/>
    <x v="26"/>
    <n v="255"/>
    <x v="129"/>
    <n v="23"/>
    <n v="0.51745250872752468"/>
    <n v="8.3309853905131472"/>
    <n v="1"/>
    <n v="366068.09999999899"/>
    <n v="9703304.1999999899"/>
    <m/>
    <s v="80├ 90"/>
    <s v="TORA"/>
    <m/>
  </r>
  <r>
    <x v="1"/>
    <n v="105"/>
    <n v="3743"/>
    <x v="1"/>
    <x v="1"/>
    <n v="257"/>
    <x v="164"/>
    <n v="20"/>
    <n v="0.52560124181382972"/>
    <n v="7.3584173853936159"/>
    <n v="1"/>
    <n v="366059"/>
    <n v="9703299.6999999899"/>
    <m/>
    <s v="80├ 90"/>
    <s v="TORA"/>
    <m/>
  </r>
  <r>
    <x v="1"/>
    <n v="105"/>
    <n v="3744"/>
    <x v="58"/>
    <x v="58"/>
    <n v="136"/>
    <x v="21"/>
    <n v="12"/>
    <n v="0.14718649137138479"/>
    <n v="1.2363665275196321"/>
    <n v="2"/>
    <n v="366052.7"/>
    <n v="9703302.6999999899"/>
    <m/>
    <s v="40├ 50"/>
    <s v="TORETE"/>
    <m/>
  </r>
  <r>
    <x v="1"/>
    <n v="105"/>
    <n v="3745"/>
    <x v="5"/>
    <x v="5"/>
    <n v="200"/>
    <x v="14"/>
    <n v="15"/>
    <n v="0.31830988618379064"/>
    <n v="3.3422538049298014"/>
    <n v="1"/>
    <n v="366061"/>
    <n v="9703271.0999999903"/>
    <m/>
    <s v="60├ 70"/>
    <s v="TORA"/>
    <m/>
  </r>
  <r>
    <x v="1"/>
    <n v="105"/>
    <n v="3746"/>
    <x v="5"/>
    <x v="5"/>
    <n v="186"/>
    <x v="24"/>
    <n v="12"/>
    <n v="0.27530622056036053"/>
    <n v="2.3125722527070285"/>
    <n v="2"/>
    <n v="366057.7"/>
    <n v="9703258.3000000007"/>
    <m/>
    <s v="50├ 60"/>
    <s v="TORA"/>
    <m/>
  </r>
  <r>
    <x v="1"/>
    <n v="105"/>
    <n v="3747"/>
    <x v="72"/>
    <x v="72"/>
    <n v="153"/>
    <x v="73"/>
    <n v="11"/>
    <n v="0.18628290314190887"/>
    <n v="1.434378354192698"/>
    <n v="2"/>
    <n v="366014"/>
    <n v="9703144.0999999903"/>
    <m/>
    <s v="40├ 50"/>
    <s v="TORETE"/>
    <m/>
  </r>
  <r>
    <x v="1"/>
    <n v="105"/>
    <n v="3748"/>
    <x v="5"/>
    <x v="5"/>
    <n v="214"/>
    <x v="95"/>
    <n v="16"/>
    <n v="0.36443298869182189"/>
    <n v="4.0816494733484046"/>
    <n v="1"/>
    <n v="366015.799999999"/>
    <n v="9703141.0999999903"/>
    <m/>
    <s v="60├ 70"/>
    <s v="TORA"/>
    <m/>
  </r>
  <r>
    <x v="1"/>
    <n v="105"/>
    <n v="3749"/>
    <x v="35"/>
    <x v="35"/>
    <n v="415"/>
    <x v="123"/>
    <n v="17"/>
    <n v="1.3705230037000837"/>
    <n v="16.309223744030994"/>
    <n v="1"/>
    <n v="366012.09999999899"/>
    <n v="9703134"/>
    <m/>
    <s v="130├ 140"/>
    <s v="TORA"/>
    <m/>
  </r>
  <r>
    <x v="1"/>
    <n v="105"/>
    <n v="3750"/>
    <x v="5"/>
    <x v="5"/>
    <n v="238"/>
    <x v="125"/>
    <n v="15"/>
    <n v="0.45075862982486603"/>
    <n v="4.7329656131610927"/>
    <n v="1"/>
    <n v="365954"/>
    <n v="9703028.9000000004"/>
    <m/>
    <s v="70├ 80"/>
    <s v="TORA"/>
    <m/>
  </r>
  <r>
    <x v="1"/>
    <n v="105"/>
    <n v="3751"/>
    <x v="50"/>
    <x v="50"/>
    <n v="309"/>
    <x v="176"/>
    <n v="22"/>
    <n v="0.75981365606786289"/>
    <n v="11.701130303445087"/>
    <n v="1"/>
    <n v="365918.2"/>
    <n v="9702990.5"/>
    <m/>
    <s v="90├ 100"/>
    <s v="TORA"/>
    <m/>
  </r>
  <r>
    <x v="1"/>
    <n v="105"/>
    <n v="3752"/>
    <x v="1"/>
    <x v="1"/>
    <n v="172"/>
    <x v="58"/>
    <n v="15"/>
    <n v="0.23542199182153159"/>
    <n v="2.4719309141260815"/>
    <n v="1"/>
    <n v="365881.4"/>
    <n v="9702941.5"/>
    <m/>
    <s v="50├ 60"/>
    <s v="TORA"/>
    <m/>
  </r>
  <r>
    <x v="1"/>
    <n v="105"/>
    <n v="3753"/>
    <x v="15"/>
    <x v="15"/>
    <n v="150"/>
    <x v="37"/>
    <n v="15"/>
    <n v="0.17904931097838223"/>
    <n v="1.8800177652730132"/>
    <n v="1"/>
    <n v="365869.59999999899"/>
    <n v="9702936.0999999903"/>
    <m/>
    <s v="40├ 50"/>
    <s v="TORETE"/>
    <m/>
  </r>
  <r>
    <x v="1"/>
    <n v="105"/>
    <n v="3754"/>
    <x v="5"/>
    <x v="5"/>
    <n v="311"/>
    <x v="33"/>
    <n v="16"/>
    <n v="0.76968126253956048"/>
    <n v="8.6204301404430765"/>
    <n v="1"/>
    <n v="365878.09999999899"/>
    <n v="9702926.5"/>
    <m/>
    <s v="90├ 100"/>
    <s v="TORA"/>
    <m/>
  </r>
  <r>
    <x v="1"/>
    <n v="105"/>
    <n v="3755"/>
    <x v="1"/>
    <x v="1"/>
    <n v="195"/>
    <x v="253"/>
    <n v="18"/>
    <n v="0.30259333555346601"/>
    <n v="3.8126760279736711"/>
    <n v="1"/>
    <n v="365878.09999999899"/>
    <n v="9702924.3000000007"/>
    <m/>
    <s v="60├ 70"/>
    <s v="TORA"/>
    <m/>
  </r>
  <r>
    <x v="1"/>
    <n v="105"/>
    <n v="3756"/>
    <x v="5"/>
    <x v="5"/>
    <n v="202"/>
    <x v="28"/>
    <n v="15"/>
    <n v="0.3247079148960848"/>
    <n v="3.4094331064088901"/>
    <n v="1"/>
    <n v="365865.59999999899"/>
    <n v="9702896"/>
    <m/>
    <s v="60├ 70"/>
    <s v="TORA"/>
    <m/>
  </r>
  <r>
    <x v="1"/>
    <n v="105"/>
    <n v="3757"/>
    <x v="84"/>
    <x v="84"/>
    <n v="147"/>
    <x v="115"/>
    <n v="18"/>
    <n v="0.1719589582636383"/>
    <n v="2.1666828741218422"/>
    <n v="2"/>
    <n v="365870.799999999"/>
    <n v="9702869.1999999899"/>
    <m/>
    <s v="40├ 50"/>
    <s v="TORETE"/>
    <m/>
  </r>
  <r>
    <x v="1"/>
    <n v="105"/>
    <n v="3758"/>
    <x v="26"/>
    <x v="26"/>
    <n v="175"/>
    <x v="13"/>
    <n v="16"/>
    <n v="0.24370600660946476"/>
    <n v="2.7295072740260053"/>
    <n v="2"/>
    <n v="365812.5"/>
    <n v="9702744.3000000007"/>
    <m/>
    <s v="50├ 60"/>
    <s v="TORA"/>
    <m/>
  </r>
  <r>
    <x v="1"/>
    <n v="105"/>
    <n v="3759"/>
    <x v="18"/>
    <x v="18"/>
    <n v="253"/>
    <x v="80"/>
    <n v="11"/>
    <n v="0.50936743761845638"/>
    <n v="3.9221292696621135"/>
    <n v="3"/>
    <n v="365802.5"/>
    <n v="9702746.8000000007"/>
    <m/>
    <s v="80├ 90"/>
    <s v="TORA"/>
    <m/>
  </r>
  <r>
    <x v="1"/>
    <n v="105"/>
    <n v="3760"/>
    <x v="6"/>
    <x v="6"/>
    <n v="332"/>
    <x v="39"/>
    <n v="17"/>
    <n v="0.87713472236805379"/>
    <n v="10.437903196179839"/>
    <n v="1"/>
    <n v="365772.59999999899"/>
    <n v="9702760.9000000004"/>
    <m/>
    <s v="100├ 110"/>
    <s v="TORA"/>
    <m/>
  </r>
  <r>
    <x v="1"/>
    <n v="105"/>
    <n v="3761"/>
    <x v="5"/>
    <x v="5"/>
    <n v="358"/>
    <x v="336"/>
    <n v="17"/>
    <n v="1.0198967063214837"/>
    <n v="12.136770805225654"/>
    <n v="1"/>
    <n v="365769.299999999"/>
    <n v="9702743.5999999903"/>
    <m/>
    <s v="110├ 120"/>
    <s v="TORA"/>
    <m/>
  </r>
  <r>
    <x v="1"/>
    <n v="105"/>
    <n v="3762"/>
    <x v="26"/>
    <x v="26"/>
    <n v="178"/>
    <x v="170"/>
    <n v="17"/>
    <n v="0.2521332608461806"/>
    <n v="3.0003858040695492"/>
    <n v="1"/>
    <n v="365792.2"/>
    <n v="9702718.5"/>
    <m/>
    <s v="50├ 60"/>
    <s v="TORA"/>
    <m/>
  </r>
  <r>
    <x v="1"/>
    <n v="105"/>
    <n v="3763"/>
    <x v="5"/>
    <x v="5"/>
    <n v="150"/>
    <x v="37"/>
    <n v="16"/>
    <n v="0.17904931097838223"/>
    <n v="2.0053522829578809"/>
    <n v="1"/>
    <n v="365787.09999999899"/>
    <n v="9702706.5"/>
    <m/>
    <s v="40├ 50"/>
    <s v="TORETE"/>
    <m/>
  </r>
  <r>
    <x v="1"/>
    <n v="105"/>
    <n v="3764"/>
    <x v="35"/>
    <x v="35"/>
    <n v="492"/>
    <x v="337"/>
    <n v="20"/>
    <n v="1.9262841072298278"/>
    <n v="26.96797750121759"/>
    <n v="1"/>
    <n v="365779.4"/>
    <n v="9702702.4000000004"/>
    <m/>
    <s v="150├ 160"/>
    <s v="TORA"/>
    <m/>
  </r>
  <r>
    <x v="1"/>
    <n v="105"/>
    <n v="3765"/>
    <x v="15"/>
    <x v="15"/>
    <n v="276"/>
    <x v="232"/>
    <n v="22"/>
    <n v="0.60618934724841089"/>
    <n v="9.3353159476255279"/>
    <n v="1"/>
    <n v="365775.7"/>
    <n v="9702677.0999999903"/>
    <m/>
    <s v="80├ 90"/>
    <s v="TORA"/>
    <m/>
  </r>
  <r>
    <x v="1"/>
    <n v="105"/>
    <n v="3766"/>
    <x v="52"/>
    <x v="52"/>
    <n v="142"/>
    <x v="19"/>
    <n v="15"/>
    <n v="0.16046001362524887"/>
    <n v="1.6848301430651129"/>
    <n v="1"/>
    <n v="365772"/>
    <n v="9702670"/>
    <m/>
    <s v="40├ 50"/>
    <s v="TORETE"/>
    <m/>
  </r>
  <r>
    <x v="1"/>
    <n v="105"/>
    <n v="3767"/>
    <x v="26"/>
    <x v="26"/>
    <n v="355"/>
    <x v="114"/>
    <n v="22"/>
    <n v="1.0028750851578057"/>
    <n v="15.444276311430206"/>
    <n v="1"/>
    <n v="365766.40000000002"/>
    <n v="9702666.5999999903"/>
    <m/>
    <s v="110├ 120"/>
    <s v="TORA"/>
    <m/>
  </r>
  <r>
    <x v="1"/>
    <n v="105"/>
    <n v="3768"/>
    <x v="19"/>
    <x v="19"/>
    <n v="200"/>
    <x v="14"/>
    <n v="14"/>
    <n v="0.31830988618379064"/>
    <n v="3.1194368846011482"/>
    <n v="1"/>
    <n v="365737.4"/>
    <n v="9702678"/>
    <m/>
    <s v="60├ 70"/>
    <s v="TORA"/>
    <m/>
  </r>
  <r>
    <x v="1"/>
    <n v="105"/>
    <n v="3769"/>
    <x v="35"/>
    <x v="35"/>
    <n v="530"/>
    <x v="338"/>
    <n v="22"/>
    <n v="2.2353311757256695"/>
    <n v="34.42410010617531"/>
    <n v="1"/>
    <n v="365733.7"/>
    <n v="9702668.8000000007"/>
    <m/>
    <s v="160├ 170"/>
    <s v="TORA"/>
    <m/>
  </r>
  <r>
    <x v="1"/>
    <n v="105"/>
    <n v="3770"/>
    <x v="1"/>
    <x v="1"/>
    <n v="184"/>
    <x v="185"/>
    <n v="18"/>
    <n v="0.26941748766596041"/>
    <n v="3.394660344591101"/>
    <n v="1"/>
    <n v="365726.7"/>
    <n v="9702603.5"/>
    <m/>
    <s v="50├ 60"/>
    <s v="TORA"/>
    <m/>
  </r>
  <r>
    <x v="1"/>
    <n v="105"/>
    <n v="3771"/>
    <x v="74"/>
    <x v="74"/>
    <n v="255"/>
    <x v="129"/>
    <n v="19"/>
    <n v="0.51745250872752468"/>
    <n v="6.8821183660760781"/>
    <n v="1"/>
    <n v="365721.09999999899"/>
    <n v="9702586.3000000007"/>
    <m/>
    <s v="80├ 90"/>
    <s v="TORA"/>
    <m/>
  </r>
  <r>
    <x v="1"/>
    <n v="105"/>
    <n v="3772"/>
    <x v="17"/>
    <x v="17"/>
    <n v="400"/>
    <x v="48"/>
    <n v="20"/>
    <n v="1.2732395447351625"/>
    <n v="17.825353626292273"/>
    <n v="2"/>
    <n v="365718.299999999"/>
    <n v="9702576.5999999903"/>
    <m/>
    <s v="120├ 130"/>
    <s v="TORA"/>
    <m/>
  </r>
  <r>
    <x v="1"/>
    <n v="105"/>
    <n v="3773"/>
    <x v="63"/>
    <x v="63"/>
    <n v="175"/>
    <x v="13"/>
    <n v="15"/>
    <n v="0.24370600660946476"/>
    <n v="2.5589130693993796"/>
    <n v="1"/>
    <n v="365712.4"/>
    <n v="9702573.8000000007"/>
    <m/>
    <s v="50├ 60"/>
    <s v="TORA"/>
    <m/>
  </r>
  <r>
    <x v="1"/>
    <n v="105"/>
    <n v="3774"/>
    <x v="1"/>
    <x v="1"/>
    <n v="206"/>
    <x v="122"/>
    <n v="18"/>
    <n v="0.33769495825238349"/>
    <n v="4.2549564739800321"/>
    <n v="1"/>
    <n v="365711.4"/>
    <n v="9702612.6999999899"/>
    <m/>
    <s v="60├ 70"/>
    <s v="TORA"/>
    <m/>
  </r>
  <r>
    <x v="1"/>
    <n v="105"/>
    <n v="3775"/>
    <x v="20"/>
    <x v="20"/>
    <n v="150"/>
    <x v="37"/>
    <n v="14"/>
    <n v="0.17904931097838223"/>
    <n v="1.7546832475881458"/>
    <n v="1"/>
    <n v="365686.59999999899"/>
    <n v="9702582.5"/>
    <m/>
    <s v="40├ 50"/>
    <s v="TORETE"/>
    <m/>
  </r>
  <r>
    <x v="1"/>
    <n v="105"/>
    <n v="3776"/>
    <x v="19"/>
    <x v="19"/>
    <n v="287"/>
    <x v="78"/>
    <n v="18"/>
    <n v="0.65547167537681639"/>
    <n v="8.2589431097478858"/>
    <n v="1"/>
    <n v="365694.7"/>
    <n v="9702576.4000000004"/>
    <m/>
    <s v="90├ 100"/>
    <s v="TORA"/>
    <m/>
  </r>
  <r>
    <x v="1"/>
    <n v="105"/>
    <n v="3777"/>
    <x v="46"/>
    <x v="46"/>
    <n v="178"/>
    <x v="170"/>
    <n v="15"/>
    <n v="0.2521332608461806"/>
    <n v="2.6473992388848959"/>
    <n v="1"/>
    <n v="365702"/>
    <n v="9702573"/>
    <m/>
    <s v="50├ 60"/>
    <s v="TORA"/>
    <m/>
  </r>
  <r>
    <x v="1"/>
    <n v="106"/>
    <n v="3778"/>
    <x v="5"/>
    <x v="5"/>
    <n v="340"/>
    <x v="121"/>
    <n v="18"/>
    <n v="0.91991557107115518"/>
    <n v="11.590936195496555"/>
    <n v="2"/>
    <n v="365741.9"/>
    <n v="9702545.8000000007"/>
    <m/>
    <s v="100├ 110"/>
    <s v="TORA"/>
    <m/>
  </r>
  <r>
    <x v="1"/>
    <n v="106"/>
    <n v="3779"/>
    <x v="41"/>
    <x v="41"/>
    <n v="273"/>
    <x v="62"/>
    <n v="20"/>
    <n v="0.59308293768479348"/>
    <n v="8.3031611275871082"/>
    <n v="1"/>
    <n v="365738.2"/>
    <n v="9702558.5999999903"/>
    <m/>
    <s v="80├ 90"/>
    <s v="TORA"/>
    <m/>
  </r>
  <r>
    <x v="1"/>
    <n v="106"/>
    <n v="3780"/>
    <x v="89"/>
    <x v="89"/>
    <n v="170"/>
    <x v="12"/>
    <n v="15"/>
    <n v="0.2299788927677888"/>
    <n v="2.4147783740617825"/>
    <n v="1"/>
    <n v="365737.9"/>
    <n v="9702573.0999999903"/>
    <m/>
    <s v="50├ 60"/>
    <s v="TORA"/>
    <m/>
  </r>
  <r>
    <x v="1"/>
    <n v="106"/>
    <n v="3781"/>
    <x v="1"/>
    <x v="1"/>
    <n v="182"/>
    <x v="97"/>
    <n v="15"/>
    <n v="0.26359241674879702"/>
    <n v="2.7677203758623685"/>
    <n v="1"/>
    <n v="365758.5"/>
    <n v="9702553.6999999899"/>
    <m/>
    <s v="50├ 60"/>
    <s v="TORA"/>
    <m/>
  </r>
  <r>
    <x v="1"/>
    <n v="106"/>
    <n v="3782"/>
    <x v="19"/>
    <x v="19"/>
    <n v="309"/>
    <x v="176"/>
    <n v="20"/>
    <n v="0.75981365606786289"/>
    <n v="10.637391184950079"/>
    <n v="2"/>
    <n v="365751.7"/>
    <n v="9702560.1999999899"/>
    <m/>
    <s v="90├ 100"/>
    <s v="TORA"/>
    <m/>
  </r>
  <r>
    <x v="1"/>
    <n v="106"/>
    <n v="3783"/>
    <x v="26"/>
    <x v="26"/>
    <n v="220"/>
    <x v="68"/>
    <n v="23"/>
    <n v="0.3851549622823866"/>
    <n v="6.2009948927464249"/>
    <n v="1"/>
    <n v="365743.299999999"/>
    <n v="9702583"/>
    <m/>
    <s v="70├ 80"/>
    <s v="TORA"/>
    <m/>
  </r>
  <r>
    <x v="1"/>
    <n v="106"/>
    <n v="3784"/>
    <x v="1"/>
    <x v="1"/>
    <n v="221"/>
    <x v="233"/>
    <n v="18"/>
    <n v="0.38866432877756302"/>
    <n v="4.8971705425972933"/>
    <n v="1"/>
    <n v="365741.5"/>
    <n v="9702583.8000000007"/>
    <m/>
    <s v="70├ 80"/>
    <s v="TORA"/>
    <m/>
  </r>
  <r>
    <x v="1"/>
    <n v="106"/>
    <n v="3785"/>
    <x v="5"/>
    <x v="5"/>
    <n v="227"/>
    <x v="27"/>
    <n v="16"/>
    <n v="0.41005475312911377"/>
    <n v="4.5926132350460742"/>
    <n v="1"/>
    <n v="365765.5"/>
    <n v="9702578"/>
    <m/>
    <s v="70├ 80"/>
    <s v="TORA"/>
    <m/>
  </r>
  <r>
    <x v="1"/>
    <n v="106"/>
    <n v="3786"/>
    <x v="26"/>
    <x v="26"/>
    <n v="208"/>
    <x v="113"/>
    <n v="20"/>
    <n v="0.34428397289638796"/>
    <n v="4.8199756205494309"/>
    <n v="1"/>
    <n v="365775"/>
    <n v="9702579"/>
    <m/>
    <s v="60├ 70"/>
    <s v="TORA"/>
    <m/>
  </r>
  <r>
    <x v="1"/>
    <n v="106"/>
    <n v="3787"/>
    <x v="19"/>
    <x v="19"/>
    <n v="210"/>
    <x v="87"/>
    <n v="16"/>
    <n v="0.35093664951762915"/>
    <n v="3.930490474597446"/>
    <n v="1"/>
    <n v="365776.09999999899"/>
    <n v="9702588"/>
    <m/>
    <s v="60├ 70"/>
    <s v="TORA"/>
    <m/>
  </r>
  <r>
    <x v="1"/>
    <n v="106"/>
    <n v="3788"/>
    <x v="5"/>
    <x v="5"/>
    <n v="207"/>
    <x v="132"/>
    <n v="15"/>
    <n v="0.34098150782723119"/>
    <n v="3.5803058321859274"/>
    <n v="1"/>
    <n v="365786.5"/>
    <n v="9702588.5"/>
    <m/>
    <s v="60├ 70"/>
    <s v="TORA"/>
    <m/>
  </r>
  <r>
    <x v="1"/>
    <n v="106"/>
    <n v="3789"/>
    <x v="19"/>
    <x v="19"/>
    <n v="215"/>
    <x v="18"/>
    <n v="17"/>
    <n v="0.36784686222114316"/>
    <n v="4.3773776604316037"/>
    <n v="1"/>
    <n v="365782.2"/>
    <n v="9702612.6999999899"/>
    <m/>
    <s v="60├ 70"/>
    <s v="TORA"/>
    <m/>
  </r>
  <r>
    <x v="1"/>
    <n v="106"/>
    <n v="3790"/>
    <x v="72"/>
    <x v="72"/>
    <n v="435"/>
    <x v="220"/>
    <n v="16"/>
    <n v="1.5058047053281947"/>
    <n v="16.865012699675781"/>
    <n v="1"/>
    <n v="365814.4"/>
    <n v="9702652.8000000007"/>
    <m/>
    <s v="130├ 140"/>
    <s v="TORA"/>
    <m/>
  </r>
  <r>
    <x v="1"/>
    <n v="106"/>
    <n v="3791"/>
    <x v="19"/>
    <x v="19"/>
    <n v="212"/>
    <x v="49"/>
    <n v="14"/>
    <n v="0.35765298811610713"/>
    <n v="3.5049992835378498"/>
    <n v="1"/>
    <n v="365821.799999999"/>
    <n v="9702671.4000000004"/>
    <m/>
    <s v="60├ 70"/>
    <s v="TORA"/>
    <m/>
  </r>
  <r>
    <x v="1"/>
    <n v="106"/>
    <n v="3792"/>
    <x v="26"/>
    <x v="26"/>
    <n v="220"/>
    <x v="68"/>
    <n v="20"/>
    <n v="0.3851549622823866"/>
    <n v="5.3921694719534123"/>
    <n v="1"/>
    <n v="365819.59999999899"/>
    <n v="9702677.9000000004"/>
    <m/>
    <s v="70├ 80"/>
    <s v="TORA"/>
    <m/>
  </r>
  <r>
    <x v="1"/>
    <n v="106"/>
    <n v="3793"/>
    <x v="35"/>
    <x v="35"/>
    <n v="510"/>
    <x v="273"/>
    <n v="20"/>
    <n v="2.0698100349100987"/>
    <n v="28.97734048874138"/>
    <n v="1"/>
    <n v="365819.2"/>
    <n v="9702683.5999999903"/>
    <m/>
    <s v="160├ 170"/>
    <s v="TORA"/>
    <m/>
  </r>
  <r>
    <x v="1"/>
    <n v="106"/>
    <n v="3794"/>
    <x v="5"/>
    <x v="5"/>
    <n v="470"/>
    <x v="179"/>
    <n v="16"/>
    <n v="1.7578663464499842"/>
    <n v="19.68810308023982"/>
    <n v="1"/>
    <n v="365821.2"/>
    <n v="9702702.5999999903"/>
    <m/>
    <s v="140├ 150"/>
    <s v="TORA"/>
    <m/>
  </r>
  <r>
    <x v="1"/>
    <n v="106"/>
    <n v="3795"/>
    <x v="10"/>
    <x v="10"/>
    <n v="135"/>
    <x v="25"/>
    <n v="12"/>
    <n v="0.14502994189248961"/>
    <n v="1.2182515118969126"/>
    <n v="2"/>
    <n v="365819.4"/>
    <n v="9702705.5999999903"/>
    <m/>
    <s v="40├ 50"/>
    <s v="TORETE"/>
    <m/>
  </r>
  <r>
    <x v="1"/>
    <n v="106"/>
    <n v="3796"/>
    <x v="5"/>
    <x v="5"/>
    <n v="222"/>
    <x v="6"/>
    <n v="17"/>
    <n v="0.39218961076704845"/>
    <n v="4.6670563681278763"/>
    <n v="1"/>
    <n v="365810.5"/>
    <n v="9702734.0999999903"/>
    <m/>
    <s v="70├ 80"/>
    <s v="TORA"/>
    <m/>
  </r>
  <r>
    <x v="1"/>
    <n v="106"/>
    <n v="3797"/>
    <x v="19"/>
    <x v="19"/>
    <n v="212"/>
    <x v="49"/>
    <n v="11"/>
    <n v="0.35765298811610713"/>
    <n v="2.7539280084940247"/>
    <n v="2"/>
    <n v="365850"/>
    <n v="9702779.5999999903"/>
    <m/>
    <s v="60├ 70"/>
    <s v="TORA"/>
    <m/>
  </r>
  <r>
    <x v="1"/>
    <n v="106"/>
    <n v="3798"/>
    <x v="44"/>
    <x v="44"/>
    <n v="218"/>
    <x v="206"/>
    <n v="25"/>
    <n v="0.37818397577496166"/>
    <n v="6.6182195760618283"/>
    <n v="1"/>
    <n v="365889.09999999899"/>
    <n v="9702783.1999999899"/>
    <m/>
    <s v="60├ 70"/>
    <s v="TORA"/>
    <m/>
  </r>
  <r>
    <x v="1"/>
    <n v="106"/>
    <n v="3799"/>
    <x v="6"/>
    <x v="6"/>
    <n v="312"/>
    <x v="76"/>
    <n v="12"/>
    <n v="0.77463893901687286"/>
    <n v="6.5069670877417325"/>
    <n v="2"/>
    <n v="365888.299999999"/>
    <n v="9702792.5"/>
    <m/>
    <s v="90├ 100"/>
    <s v="TORA"/>
    <m/>
  </r>
  <r>
    <x v="1"/>
    <n v="106"/>
    <n v="3800"/>
    <x v="1"/>
    <x v="1"/>
    <n v="193"/>
    <x v="60"/>
    <n v="16"/>
    <n v="0.29641812376150045"/>
    <n v="3.3198829861288051"/>
    <n v="1"/>
    <n v="365889.7"/>
    <n v="9702797.3000000007"/>
    <m/>
    <s v="60├ 70"/>
    <s v="TORA"/>
    <m/>
  </r>
  <r>
    <x v="1"/>
    <n v="106"/>
    <n v="3801"/>
    <x v="15"/>
    <x v="15"/>
    <n v="308"/>
    <x v="32"/>
    <n v="14"/>
    <n v="0.75490372607347789"/>
    <n v="7.398056515520083"/>
    <n v="2"/>
    <n v="365895.59999999899"/>
    <n v="9702802.1999999899"/>
    <m/>
    <s v="90├ 100"/>
    <s v="TORA"/>
    <m/>
  </r>
  <r>
    <x v="1"/>
    <n v="106"/>
    <n v="3802"/>
    <x v="26"/>
    <x v="26"/>
    <n v="187"/>
    <x v="63"/>
    <n v="18"/>
    <n v="0.27827446024902436"/>
    <n v="3.5062581991377066"/>
    <n v="1"/>
    <n v="365934.09999999899"/>
    <n v="9702879.4000000004"/>
    <m/>
    <s v="50├ 60"/>
    <s v="TORA"/>
    <m/>
  </r>
  <r>
    <x v="1"/>
    <n v="106"/>
    <n v="3803"/>
    <x v="26"/>
    <x v="26"/>
    <n v="130"/>
    <x v="0"/>
    <n v="14"/>
    <n v="0.13448592691265157"/>
    <n v="1.3179620837439854"/>
    <n v="1"/>
    <n v="365943.9"/>
    <n v="9702923.0999999903"/>
    <m/>
    <s v="40├ 50"/>
    <s v="TORETE"/>
    <m/>
  </r>
  <r>
    <x v="1"/>
    <n v="106"/>
    <n v="3804"/>
    <x v="53"/>
    <x v="53"/>
    <n v="253"/>
    <x v="80"/>
    <n v="20"/>
    <n v="0.50936743761845638"/>
    <n v="7.1311441266583886"/>
    <n v="1"/>
    <n v="365975.09999999899"/>
    <n v="9702961.4000000004"/>
    <m/>
    <s v="80├ 90"/>
    <s v="TORA"/>
    <m/>
  </r>
  <r>
    <x v="1"/>
    <n v="106"/>
    <n v="3805"/>
    <x v="30"/>
    <x v="30"/>
    <n v="273"/>
    <x v="62"/>
    <n v="22"/>
    <n v="0.59308293768479348"/>
    <n v="9.1334772403458189"/>
    <n v="1"/>
    <n v="365974.59999999899"/>
    <n v="9702997"/>
    <m/>
    <s v="80├ 90"/>
    <s v="TORA"/>
    <m/>
  </r>
  <r>
    <x v="1"/>
    <n v="106"/>
    <n v="3806"/>
    <x v="89"/>
    <x v="89"/>
    <n v="155"/>
    <x v="67"/>
    <n v="14"/>
    <n v="0.19118487538913922"/>
    <n v="1.8736117788135642"/>
    <n v="1"/>
    <n v="366036.9"/>
    <n v="9703071.6999999899"/>
    <m/>
    <s v="40├ 50"/>
    <s v="TORETE"/>
    <m/>
  </r>
  <r>
    <x v="1"/>
    <n v="106"/>
    <n v="3807"/>
    <x v="5"/>
    <x v="5"/>
    <n v="290"/>
    <x v="90"/>
    <n v="16"/>
    <n v="0.6692465357014199"/>
    <n v="7.495561199855902"/>
    <n v="1"/>
    <n v="366025.5"/>
    <n v="9703105.5999999903"/>
    <m/>
    <s v="90├ 100"/>
    <s v="TORA"/>
    <m/>
  </r>
  <r>
    <x v="1"/>
    <n v="106"/>
    <n v="3808"/>
    <x v="35"/>
    <x v="35"/>
    <n v="576"/>
    <x v="339"/>
    <n v="20"/>
    <n v="2.6401895199628331"/>
    <n v="36.96265327947966"/>
    <n v="1"/>
    <n v="366095"/>
    <n v="9703213.0999999903"/>
    <m/>
    <s v="180├ 190"/>
    <s v="TORA"/>
    <m/>
  </r>
  <r>
    <x v="1"/>
    <n v="106"/>
    <n v="3809"/>
    <x v="50"/>
    <x v="50"/>
    <n v="518"/>
    <x v="340"/>
    <n v="20"/>
    <n v="2.135254547509486"/>
    <n v="29.893563665132802"/>
    <n v="1"/>
    <n v="366110.09999999899"/>
    <n v="9703220.4000000004"/>
    <m/>
    <s v="160├ 170"/>
    <s v="TORA"/>
    <m/>
  </r>
  <r>
    <x v="1"/>
    <n v="106"/>
    <n v="3810"/>
    <x v="1"/>
    <x v="1"/>
    <n v="207"/>
    <x v="132"/>
    <n v="19"/>
    <n v="0.34098150782723119"/>
    <n v="4.535054054102174"/>
    <n v="1"/>
    <n v="366116.09999999899"/>
    <n v="9703222.9000000004"/>
    <m/>
    <s v="60├ 70"/>
    <s v="TORA"/>
    <m/>
  </r>
  <r>
    <x v="1"/>
    <n v="106"/>
    <n v="3811"/>
    <x v="5"/>
    <x v="5"/>
    <n v="222"/>
    <x v="6"/>
    <n v="16"/>
    <n v="0.39218961076704845"/>
    <n v="4.3925236405909427"/>
    <n v="1"/>
    <n v="366114.7"/>
    <n v="9703229.1999999899"/>
    <m/>
    <s v="70├ 80"/>
    <s v="TORA"/>
    <m/>
  </r>
  <r>
    <x v="1"/>
    <n v="106"/>
    <n v="3812"/>
    <x v="5"/>
    <x v="5"/>
    <n v="217"/>
    <x v="211"/>
    <n v="12"/>
    <n v="0.37472235576271301"/>
    <n v="3.147667788406789"/>
    <n v="1"/>
    <n v="366114.299999999"/>
    <n v="9703237.0999999903"/>
    <m/>
    <s v="60├ 70"/>
    <s v="TORA"/>
    <m/>
  </r>
  <r>
    <x v="1"/>
    <n v="106"/>
    <n v="3813"/>
    <x v="58"/>
    <x v="58"/>
    <n v="138"/>
    <x v="210"/>
    <n v="13"/>
    <n v="0.15154733681210272"/>
    <n v="1.3790807649901347"/>
    <n v="1"/>
    <n v="366106.2"/>
    <n v="9703299.5"/>
    <m/>
    <s v="40├ 50"/>
    <s v="TORETE"/>
    <m/>
  </r>
  <r>
    <x v="1"/>
    <n v="106"/>
    <n v="3814"/>
    <x v="1"/>
    <x v="1"/>
    <n v="206"/>
    <x v="122"/>
    <n v="17"/>
    <n v="0.33769495825238349"/>
    <n v="4.0185700032033633"/>
    <n v="1"/>
    <n v="366118"/>
    <n v="9703294"/>
    <m/>
    <s v="60├ 70"/>
    <s v="TORA"/>
    <m/>
  </r>
  <r>
    <x v="1"/>
    <n v="106"/>
    <n v="3815"/>
    <x v="91"/>
    <x v="91"/>
    <n v="160"/>
    <x v="1"/>
    <n v="15"/>
    <n v="0.20371832715762608"/>
    <n v="2.1390424351550736"/>
    <n v="1"/>
    <n v="366122.5"/>
    <n v="9703291.8000000007"/>
    <m/>
    <s v="50├ 60"/>
    <s v="TORA"/>
    <m/>
  </r>
  <r>
    <x v="1"/>
    <n v="106"/>
    <n v="3816"/>
    <x v="39"/>
    <x v="39"/>
    <n v="272"/>
    <x v="38"/>
    <n v="23"/>
    <n v="0.58874596548553915"/>
    <n v="9.4788100443171786"/>
    <n v="1"/>
    <n v="366127"/>
    <n v="9703289.6999999899"/>
    <m/>
    <s v="80├ 90"/>
    <s v="TORA"/>
    <m/>
  </r>
  <r>
    <x v="1"/>
    <n v="106"/>
    <n v="3817"/>
    <x v="1"/>
    <x v="1"/>
    <n v="200"/>
    <x v="14"/>
    <n v="20"/>
    <n v="0.31830988618379064"/>
    <n v="4.4563384065730682"/>
    <n v="1"/>
    <n v="366118.5"/>
    <n v="9703301.5"/>
    <m/>
    <s v="60├ 70"/>
    <s v="TORA"/>
    <m/>
  </r>
  <r>
    <x v="1"/>
    <n v="106"/>
    <n v="3818"/>
    <x v="58"/>
    <x v="58"/>
    <n v="200"/>
    <x v="14"/>
    <n v="15"/>
    <n v="0.31830988618379064"/>
    <n v="3.3422538049298014"/>
    <n v="2"/>
    <n v="366129"/>
    <n v="9703308.5999999903"/>
    <m/>
    <s v="60├ 70"/>
    <s v="TORA"/>
    <m/>
  </r>
  <r>
    <x v="1"/>
    <n v="106"/>
    <n v="3819"/>
    <x v="5"/>
    <x v="5"/>
    <n v="216"/>
    <x v="116"/>
    <n v="17"/>
    <n v="0.37127665124477338"/>
    <n v="4.4181921498128034"/>
    <n v="1"/>
    <n v="366137.2"/>
    <n v="9703309.1999999899"/>
    <m/>
    <s v="60├ 70"/>
    <s v="TORA"/>
    <m/>
  </r>
  <r>
    <x v="1"/>
    <n v="106"/>
    <n v="3820"/>
    <x v="35"/>
    <x v="35"/>
    <n v="470"/>
    <x v="179"/>
    <n v="15"/>
    <n v="1.7578663464499842"/>
    <n v="18.457596637724833"/>
    <n v="2"/>
    <n v="366143.59999999899"/>
    <n v="9703315"/>
    <m/>
    <s v="140├ 150"/>
    <s v="TORA"/>
    <m/>
  </r>
  <r>
    <x v="1"/>
    <n v="106"/>
    <n v="3821"/>
    <x v="1"/>
    <x v="1"/>
    <n v="218"/>
    <x v="206"/>
    <n v="17"/>
    <n v="0.37818397577496166"/>
    <n v="4.500389311722043"/>
    <n v="1"/>
    <n v="366160.9"/>
    <n v="9703317.9000000004"/>
    <m/>
    <s v="60├ 70"/>
    <s v="TORA"/>
    <m/>
  </r>
  <r>
    <x v="1"/>
    <n v="106"/>
    <n v="3822"/>
    <x v="64"/>
    <x v="64"/>
    <n v="215"/>
    <x v="18"/>
    <n v="22"/>
    <n v="0.36784686222114316"/>
    <n v="5.6648416782056046"/>
    <n v="1"/>
    <n v="366163.59999999899"/>
    <n v="9703316.5999999903"/>
    <m/>
    <s v="60├ 70"/>
    <s v="TORA"/>
    <m/>
  </r>
  <r>
    <x v="1"/>
    <n v="106"/>
    <n v="3823"/>
    <x v="1"/>
    <x v="1"/>
    <n v="233"/>
    <x v="81"/>
    <n v="19"/>
    <n v="0.43201813527579536"/>
    <n v="5.745841199168078"/>
    <n v="1"/>
    <n v="366163.20000000001"/>
    <n v="9703322.3000000007"/>
    <m/>
    <s v="70├ 80"/>
    <s v="TORA"/>
    <m/>
  </r>
  <r>
    <x v="1"/>
    <n v="106"/>
    <n v="3824"/>
    <x v="72"/>
    <x v="72"/>
    <n v="148"/>
    <x v="128"/>
    <n v="16"/>
    <n v="0.17430649367424375"/>
    <n v="1.9522327291515298"/>
    <n v="1"/>
    <n v="366171.9"/>
    <n v="9703332.5999999903"/>
    <m/>
    <s v="40├ 50"/>
    <s v="TORETE"/>
    <m/>
  </r>
  <r>
    <x v="1"/>
    <n v="106"/>
    <n v="3825"/>
    <x v="41"/>
    <x v="41"/>
    <n v="210"/>
    <x v="87"/>
    <n v="17"/>
    <n v="0.35093664951762915"/>
    <n v="4.1761461292597861"/>
    <n v="1"/>
    <n v="366175.9"/>
    <n v="9703333.1999999899"/>
    <m/>
    <s v="60├ 70"/>
    <s v="TORA"/>
    <m/>
  </r>
  <r>
    <x v="1"/>
    <n v="106"/>
    <n v="3826"/>
    <x v="1"/>
    <x v="1"/>
    <n v="248"/>
    <x v="117"/>
    <n v="18"/>
    <n v="0.48943328099619665"/>
    <n v="6.1668593405520777"/>
    <n v="2"/>
    <n v="366197.9"/>
    <n v="9703378.5999999903"/>
    <m/>
    <s v="70├ 80"/>
    <s v="TORA"/>
    <m/>
  </r>
  <r>
    <x v="1"/>
    <n v="106"/>
    <n v="3827"/>
    <x v="62"/>
    <x v="62"/>
    <n v="227"/>
    <x v="27"/>
    <n v="18"/>
    <n v="0.41005475312911377"/>
    <n v="5.1666898894268334"/>
    <n v="2"/>
    <n v="366201"/>
    <n v="9703384.0999999903"/>
    <m/>
    <s v="70├ 80"/>
    <s v="TORA"/>
    <m/>
  </r>
  <r>
    <x v="1"/>
    <n v="106"/>
    <n v="3828"/>
    <x v="1"/>
    <x v="1"/>
    <n v="170"/>
    <x v="12"/>
    <n v="15"/>
    <n v="0.2299788927677888"/>
    <n v="2.4147783740617825"/>
    <n v="1"/>
    <n v="366182.299999999"/>
    <n v="9703374.0999999903"/>
    <m/>
    <s v="50├ 60"/>
    <s v="TORA"/>
    <m/>
  </r>
  <r>
    <x v="1"/>
    <n v="106"/>
    <n v="3829"/>
    <x v="5"/>
    <x v="5"/>
    <n v="234"/>
    <x v="245"/>
    <n v="16"/>
    <n v="0.43573440319699114"/>
    <n v="4.8802253158063005"/>
    <n v="1"/>
    <n v="366178"/>
    <n v="9703398.3000000007"/>
    <m/>
    <s v="70├ 80"/>
    <s v="TORA"/>
    <m/>
  </r>
  <r>
    <x v="1"/>
    <n v="106"/>
    <n v="3830"/>
    <x v="15"/>
    <x v="15"/>
    <n v="200"/>
    <x v="14"/>
    <n v="18"/>
    <n v="0.31830988618379064"/>
    <n v="4.0107045659157619"/>
    <n v="1"/>
    <n v="366162.59999999899"/>
    <n v="9703405.5"/>
    <m/>
    <s v="60├ 70"/>
    <s v="TORA"/>
    <m/>
  </r>
  <r>
    <x v="1"/>
    <n v="106"/>
    <n v="3831"/>
    <x v="1"/>
    <x v="1"/>
    <n v="202"/>
    <x v="28"/>
    <n v="18"/>
    <n v="0.3247079148960848"/>
    <n v="4.0913197276906681"/>
    <n v="1"/>
    <n v="366187.2"/>
    <n v="9703416"/>
    <m/>
    <s v="60├ 70"/>
    <s v="TORA"/>
    <m/>
  </r>
  <r>
    <x v="1"/>
    <n v="106"/>
    <n v="3832"/>
    <x v="5"/>
    <x v="5"/>
    <n v="224"/>
    <x v="329"/>
    <n v="16"/>
    <n v="0.39928792122894713"/>
    <n v="4.4720247177642074"/>
    <n v="1"/>
    <n v="366194.4"/>
    <n v="9703412.5999999903"/>
    <m/>
    <s v="70├ 80"/>
    <s v="TORA"/>
    <m/>
  </r>
  <r>
    <x v="1"/>
    <n v="107"/>
    <n v="3833"/>
    <x v="35"/>
    <x v="35"/>
    <n v="342"/>
    <x v="51"/>
    <n v="18"/>
    <n v="0.93076993819002241"/>
    <n v="11.727701221194282"/>
    <n v="1"/>
    <n v="366209.7"/>
    <n v="9703392.0999999903"/>
    <m/>
    <s v="100├ 110"/>
    <s v="TORA"/>
    <m/>
  </r>
  <r>
    <x v="1"/>
    <n v="107"/>
    <n v="3834"/>
    <x v="45"/>
    <x v="45"/>
    <n v="170"/>
    <x v="12"/>
    <n v="15"/>
    <n v="0.2299788927677888"/>
    <n v="2.4147783740617825"/>
    <n v="1"/>
    <n v="366225.09999999899"/>
    <n v="9703384.9000000004"/>
    <m/>
    <s v="50├ 60"/>
    <s v="TORA"/>
    <m/>
  </r>
  <r>
    <x v="1"/>
    <n v="107"/>
    <n v="3835"/>
    <x v="5"/>
    <x v="5"/>
    <n v="268"/>
    <x v="243"/>
    <n v="16"/>
    <n v="0.57155723163161454"/>
    <n v="6.4014409942740826"/>
    <n v="1"/>
    <n v="366224.59999999899"/>
    <n v="9703384"/>
    <m/>
    <s v="80├ 90"/>
    <s v="TORA"/>
    <m/>
  </r>
  <r>
    <x v="1"/>
    <n v="107"/>
    <n v="3836"/>
    <x v="72"/>
    <x v="72"/>
    <n v="393"/>
    <x v="186"/>
    <n v="16"/>
    <n v="1.229066090280007"/>
    <n v="13.765540211136077"/>
    <n v="1"/>
    <n v="366219.09999999899"/>
    <n v="9703373.3000000007"/>
    <m/>
    <s v="120├ 130"/>
    <s v="TORA"/>
    <m/>
  </r>
  <r>
    <x v="1"/>
    <n v="107"/>
    <n v="3837"/>
    <x v="1"/>
    <x v="1"/>
    <n v="232"/>
    <x v="69"/>
    <n v="19"/>
    <n v="0.42831778284890881"/>
    <n v="5.6966265118904866"/>
    <n v="1"/>
    <n v="366212.59999999899"/>
    <n v="9703367.5"/>
    <m/>
    <s v="70├ 80"/>
    <s v="TORA"/>
    <m/>
  </r>
  <r>
    <x v="1"/>
    <n v="107"/>
    <n v="3838"/>
    <x v="84"/>
    <x v="84"/>
    <n v="345"/>
    <x v="110"/>
    <n v="20"/>
    <n v="0.94717085507564203"/>
    <n v="13.260391971058986"/>
    <n v="1"/>
    <n v="366200"/>
    <n v="9703371.3000000007"/>
    <m/>
    <s v="100├ 110"/>
    <s v="TORA"/>
    <m/>
  </r>
  <r>
    <x v="1"/>
    <n v="107"/>
    <n v="3839"/>
    <x v="5"/>
    <x v="5"/>
    <n v="200"/>
    <x v="14"/>
    <n v="18"/>
    <n v="0.31830988618379064"/>
    <n v="4.0107045659157619"/>
    <n v="1"/>
    <n v="366225.299999999"/>
    <n v="9703322.3000000007"/>
    <m/>
    <s v="60├ 70"/>
    <s v="TORA"/>
    <m/>
  </r>
  <r>
    <x v="1"/>
    <n v="107"/>
    <n v="3840"/>
    <x v="63"/>
    <x v="63"/>
    <n v="247"/>
    <x v="74"/>
    <n v="18"/>
    <n v="0.48549419615467204"/>
    <n v="6.1172268715488674"/>
    <n v="1"/>
    <n v="366188.7"/>
    <n v="9703332.4000000004"/>
    <m/>
    <s v="70├ 80"/>
    <s v="TORA"/>
    <m/>
  </r>
  <r>
    <x v="1"/>
    <n v="107"/>
    <n v="3841"/>
    <x v="1"/>
    <x v="1"/>
    <n v="195"/>
    <x v="253"/>
    <n v="18"/>
    <n v="0.30259333555346601"/>
    <n v="3.8126760279736711"/>
    <n v="1"/>
    <n v="366189.5"/>
    <n v="9703251.8000000007"/>
    <m/>
    <s v="60├ 70"/>
    <s v="TORA"/>
    <m/>
  </r>
  <r>
    <x v="1"/>
    <n v="107"/>
    <n v="3842"/>
    <x v="5"/>
    <x v="5"/>
    <n v="272"/>
    <x v="38"/>
    <n v="17"/>
    <n v="0.58874596548553915"/>
    <n v="7.0060769892779158"/>
    <n v="1"/>
    <n v="366173.799999999"/>
    <n v="9703234.5"/>
    <m/>
    <s v="80├ 90"/>
    <s v="TORA"/>
    <m/>
  </r>
  <r>
    <x v="1"/>
    <n v="107"/>
    <n v="3843"/>
    <x v="6"/>
    <x v="6"/>
    <n v="348"/>
    <x v="108"/>
    <n v="18"/>
    <n v="0.96371501141004479"/>
    <n v="12.142809143766565"/>
    <n v="1"/>
    <n v="366172.7"/>
    <n v="9703221.6999999899"/>
    <m/>
    <s v="110├ 120"/>
    <s v="TORA"/>
    <m/>
  </r>
  <r>
    <x v="1"/>
    <n v="107"/>
    <n v="3844"/>
    <x v="35"/>
    <x v="35"/>
    <n v="480"/>
    <x v="289"/>
    <n v="14"/>
    <n v="1.8334649444186346"/>
    <n v="17.967956455302616"/>
    <n v="1"/>
    <n v="366131.5"/>
    <n v="9703233.4000000004"/>
    <m/>
    <s v="150├ 160"/>
    <s v="TORA"/>
    <m/>
  </r>
  <r>
    <x v="1"/>
    <n v="107"/>
    <n v="3845"/>
    <x v="1"/>
    <x v="1"/>
    <n v="160"/>
    <x v="1"/>
    <n v="15"/>
    <n v="0.20371832715762608"/>
    <n v="2.1390424351550736"/>
    <n v="1"/>
    <n v="366136.5"/>
    <n v="9703227.8000000007"/>
    <m/>
    <s v="50├ 60"/>
    <s v="TORA"/>
    <m/>
  </r>
  <r>
    <x v="1"/>
    <n v="107"/>
    <n v="3846"/>
    <x v="5"/>
    <x v="5"/>
    <n v="208"/>
    <x v="113"/>
    <n v="16"/>
    <n v="0.34428397289638796"/>
    <n v="3.8559804964395448"/>
    <n v="1"/>
    <n v="366146"/>
    <n v="9703181.3000000007"/>
    <m/>
    <s v="60├ 70"/>
    <s v="TORA"/>
    <m/>
  </r>
  <r>
    <x v="1"/>
    <n v="107"/>
    <n v="3847"/>
    <x v="10"/>
    <x v="10"/>
    <n v="378"/>
    <x v="292"/>
    <n v="24"/>
    <n v="1.1370347444371187"/>
    <n v="19.102183706543592"/>
    <n v="1"/>
    <n v="366141.9"/>
    <n v="9703177.6999999899"/>
    <m/>
    <s v="120├ 130"/>
    <s v="TORA"/>
    <m/>
  </r>
  <r>
    <x v="1"/>
    <n v="107"/>
    <n v="3848"/>
    <x v="5"/>
    <x v="5"/>
    <n v="233"/>
    <x v="81"/>
    <n v="18"/>
    <n v="0.43201813527579536"/>
    <n v="5.4434285044750208"/>
    <n v="1"/>
    <n v="366141.09999999899"/>
    <n v="9703163.4000000004"/>
    <m/>
    <s v="70├ 80"/>
    <s v="TORA"/>
    <m/>
  </r>
  <r>
    <x v="1"/>
    <n v="107"/>
    <n v="3849"/>
    <x v="21"/>
    <x v="21"/>
    <n v="222"/>
    <x v="6"/>
    <n v="18"/>
    <n v="0.39218961076704845"/>
    <n v="4.9415890956648107"/>
    <n v="2"/>
    <n v="365979.59999999899"/>
    <n v="9702851"/>
    <m/>
    <s v="70├ 80"/>
    <s v="TORA"/>
    <m/>
  </r>
  <r>
    <x v="1"/>
    <n v="107"/>
    <n v="3850"/>
    <x v="63"/>
    <x v="63"/>
    <n v="165"/>
    <x v="7"/>
    <n v="15"/>
    <n v="0.21664966628384255"/>
    <n v="2.2748214959803468"/>
    <n v="1"/>
    <n v="365930.09999999899"/>
    <n v="9702797"/>
    <m/>
    <s v="50├ 60"/>
    <s v="TORA"/>
    <m/>
  </r>
  <r>
    <x v="1"/>
    <n v="107"/>
    <n v="3851"/>
    <x v="34"/>
    <x v="34"/>
    <n v="363"/>
    <x v="271"/>
    <n v="20"/>
    <n v="1.0485843848137979"/>
    <n v="14.680181387393169"/>
    <n v="1"/>
    <n v="365922.799999999"/>
    <n v="9702800.4000000004"/>
    <m/>
    <s v="110├ 120"/>
    <s v="TORA"/>
    <m/>
  </r>
  <r>
    <x v="1"/>
    <n v="107"/>
    <n v="3852"/>
    <x v="72"/>
    <x v="72"/>
    <n v="309"/>
    <x v="176"/>
    <n v="15"/>
    <n v="0.75981365606786289"/>
    <n v="7.9780433887125604"/>
    <n v="2"/>
    <n v="365905.5"/>
    <n v="9702788.6999999899"/>
    <m/>
    <s v="90├ 100"/>
    <s v="TORA"/>
    <m/>
  </r>
  <r>
    <x v="1"/>
    <n v="107"/>
    <n v="3853"/>
    <x v="19"/>
    <x v="19"/>
    <n v="160"/>
    <x v="1"/>
    <n v="13"/>
    <n v="0.20371832715762608"/>
    <n v="1.8538367771343973"/>
    <n v="1"/>
    <n v="365917.2"/>
    <n v="9702783.1999999899"/>
    <m/>
    <s v="50├ 60"/>
    <s v="TORA"/>
    <m/>
  </r>
  <r>
    <x v="1"/>
    <n v="107"/>
    <n v="3854"/>
    <x v="1"/>
    <x v="1"/>
    <n v="174"/>
    <x v="126"/>
    <n v="16"/>
    <n v="0.2409287528525112"/>
    <n v="2.6984020319481252"/>
    <n v="1"/>
    <n v="365897.299999999"/>
    <n v="9702790.4000000004"/>
    <m/>
    <s v="50├ 60"/>
    <s v="TORA"/>
    <m/>
  </r>
  <r>
    <x v="1"/>
    <n v="107"/>
    <n v="3855"/>
    <x v="19"/>
    <x v="19"/>
    <n v="278"/>
    <x v="215"/>
    <n v="16"/>
    <n v="0.61500653109570191"/>
    <n v="6.8880731482718609"/>
    <n v="1"/>
    <n v="365905.799999999"/>
    <n v="9702720.0999999903"/>
    <m/>
    <s v="80├ 90"/>
    <s v="TORA"/>
    <m/>
  </r>
  <r>
    <x v="1"/>
    <n v="107"/>
    <n v="3856"/>
    <x v="6"/>
    <x v="6"/>
    <n v="200"/>
    <x v="14"/>
    <n v="15"/>
    <n v="0.31830988618379064"/>
    <n v="3.3422538049298014"/>
    <n v="1"/>
    <n v="365892.2"/>
    <n v="9702726.5"/>
    <m/>
    <s v="60├ 70"/>
    <s v="TORA"/>
    <m/>
  </r>
  <r>
    <x v="1"/>
    <n v="107"/>
    <n v="3857"/>
    <x v="44"/>
    <x v="44"/>
    <n v="180"/>
    <x v="22"/>
    <n v="18"/>
    <n v="0.25783100780887047"/>
    <n v="3.2486706983917677"/>
    <n v="1"/>
    <n v="365869.59999999899"/>
    <n v="9702737.1999999899"/>
    <m/>
    <s v="50├ 60"/>
    <s v="TORA"/>
    <m/>
  </r>
  <r>
    <x v="1"/>
    <n v="107"/>
    <n v="3858"/>
    <x v="63"/>
    <x v="63"/>
    <n v="192"/>
    <x v="55"/>
    <n v="16"/>
    <n v="0.29335439110698147"/>
    <n v="3.2855691803981921"/>
    <n v="1"/>
    <n v="365876.7"/>
    <n v="9702722.8000000007"/>
    <m/>
    <s v="60├ 70"/>
    <s v="TORA"/>
    <m/>
  </r>
  <r>
    <x v="1"/>
    <n v="107"/>
    <n v="3859"/>
    <x v="5"/>
    <x v="5"/>
    <n v="311"/>
    <x v="33"/>
    <n v="18"/>
    <n v="0.76968126253956048"/>
    <n v="9.6979839079984611"/>
    <n v="1"/>
    <n v="365877.59999999899"/>
    <n v="9702713.5"/>
    <m/>
    <s v="90├ 100"/>
    <s v="TORA"/>
    <m/>
  </r>
  <r>
    <x v="1"/>
    <n v="107"/>
    <n v="3860"/>
    <x v="26"/>
    <x v="26"/>
    <n v="250"/>
    <x v="46"/>
    <n v="23"/>
    <n v="0.49735919716217297"/>
    <n v="8.0074830743109846"/>
    <n v="1"/>
    <n v="365877"/>
    <n v="9702706"/>
    <m/>
    <s v="70├ 80"/>
    <s v="TORA"/>
    <m/>
  </r>
  <r>
    <x v="1"/>
    <n v="107"/>
    <n v="3861"/>
    <x v="1"/>
    <x v="1"/>
    <n v="200"/>
    <x v="14"/>
    <n v="18"/>
    <n v="0.31830988618379064"/>
    <n v="4.0107045659157619"/>
    <n v="1"/>
    <n v="365862.799999999"/>
    <n v="9702685.0999999903"/>
    <m/>
    <s v="60├ 70"/>
    <s v="TORA"/>
    <m/>
  </r>
  <r>
    <x v="1"/>
    <n v="107"/>
    <n v="3862"/>
    <x v="75"/>
    <x v="75"/>
    <n v="228"/>
    <x v="8"/>
    <n v="20"/>
    <n v="0.41367552808445446"/>
    <n v="5.7914573931823625"/>
    <n v="1"/>
    <n v="365878"/>
    <n v="9702655.9000000004"/>
    <m/>
    <s v="70├ 80"/>
    <s v="TORA"/>
    <m/>
  </r>
  <r>
    <x v="1"/>
    <n v="107"/>
    <n v="3863"/>
    <x v="15"/>
    <x v="15"/>
    <n v="183"/>
    <x v="127"/>
    <n v="17"/>
    <n v="0.26649699446022412"/>
    <n v="3.1713142340766671"/>
    <n v="1"/>
    <n v="365876.799999999"/>
    <n v="9702652"/>
    <m/>
    <s v="50├ 60"/>
    <s v="TORA"/>
    <m/>
  </r>
  <r>
    <x v="1"/>
    <n v="107"/>
    <n v="3864"/>
    <x v="34"/>
    <x v="34"/>
    <n v="243"/>
    <x v="105"/>
    <n v="18"/>
    <n v="0.46989701173166643"/>
    <n v="5.9207023478189971"/>
    <n v="1"/>
    <n v="365840.4"/>
    <n v="9702668.0999999903"/>
    <m/>
    <s v="70├ 80"/>
    <s v="TORA"/>
    <m/>
  </r>
  <r>
    <x v="1"/>
    <n v="107"/>
    <n v="3865"/>
    <x v="26"/>
    <x v="26"/>
    <n v="627"/>
    <x v="313"/>
    <n v="22"/>
    <n v="3.1284211811386862"/>
    <n v="48.177686189535763"/>
    <n v="1"/>
    <n v="365817.299999999"/>
    <n v="9702623.8000000007"/>
    <m/>
    <s v="190├┤200"/>
    <s v="TORA"/>
    <m/>
  </r>
  <r>
    <x v="1"/>
    <n v="107"/>
    <n v="3866"/>
    <x v="44"/>
    <x v="44"/>
    <n v="284"/>
    <x v="175"/>
    <n v="22"/>
    <n v="0.64184005450099546"/>
    <n v="9.8843368393153295"/>
    <n v="1"/>
    <n v="365852.5"/>
    <n v="9702607.0999999903"/>
    <m/>
    <s v="90├ 100"/>
    <s v="TORA"/>
    <m/>
  </r>
  <r>
    <x v="1"/>
    <n v="107"/>
    <n v="3867"/>
    <x v="15"/>
    <x v="15"/>
    <n v="200"/>
    <x v="14"/>
    <n v="20"/>
    <n v="0.31830988618379064"/>
    <n v="4.4563384065730682"/>
    <n v="1"/>
    <n v="365834.4"/>
    <n v="9702604.5999999903"/>
    <m/>
    <s v="60├ 70"/>
    <s v="TORA"/>
    <m/>
  </r>
  <r>
    <x v="1"/>
    <n v="107"/>
    <n v="3868"/>
    <x v="1"/>
    <x v="1"/>
    <n v="185"/>
    <x v="174"/>
    <n v="16"/>
    <n v="0.27235389636600588"/>
    <n v="3.0503636392992655"/>
    <n v="1"/>
    <n v="365809.2"/>
    <n v="9702586.6999999899"/>
    <m/>
    <s v="50├ 60"/>
    <s v="TORA"/>
    <m/>
  </r>
  <r>
    <x v="1"/>
    <n v="107"/>
    <n v="3869"/>
    <x v="35"/>
    <x v="35"/>
    <n v="342"/>
    <x v="51"/>
    <n v="18"/>
    <n v="0.93076993819002241"/>
    <n v="11.727701221194282"/>
    <n v="1"/>
    <n v="365800.09999999899"/>
    <n v="9702582.0999999903"/>
    <m/>
    <s v="100├ 110"/>
    <s v="TORA"/>
    <m/>
  </r>
  <r>
    <x v="1"/>
    <n v="107"/>
    <n v="3870"/>
    <x v="1"/>
    <x v="1"/>
    <n v="222"/>
    <x v="6"/>
    <n v="17"/>
    <n v="0.39218961076704845"/>
    <n v="4.6670563681278763"/>
    <n v="1"/>
    <n v="365803.09999999899"/>
    <n v="9702564.0999999903"/>
    <m/>
    <s v="70├ 80"/>
    <s v="TORA"/>
    <m/>
  </r>
  <r>
    <x v="1"/>
    <n v="107"/>
    <n v="3871"/>
    <x v="72"/>
    <x v="72"/>
    <n v="312"/>
    <x v="76"/>
    <n v="15"/>
    <n v="0.77463893901687286"/>
    <n v="8.1337088596771654"/>
    <n v="2"/>
    <n v="365774.7"/>
    <n v="9702533.4000000004"/>
    <m/>
    <s v="90├ 100"/>
    <s v="TORA"/>
    <m/>
  </r>
  <r>
    <x v="1"/>
    <n v="108"/>
    <n v="3872"/>
    <x v="1"/>
    <x v="1"/>
    <n v="157"/>
    <x v="166"/>
    <n v="15"/>
    <n v="0.19615050961360647"/>
    <n v="2.0595803509428676"/>
    <n v="1"/>
    <n v="365842.2"/>
    <n v="9702481"/>
    <m/>
    <s v="40├ 50"/>
    <s v="TORETE"/>
    <m/>
  </r>
  <r>
    <x v="1"/>
    <n v="108"/>
    <n v="3873"/>
    <x v="72"/>
    <x v="72"/>
    <n v="316"/>
    <x v="249"/>
    <n v="15"/>
    <n v="0.79462879986921531"/>
    <n v="8.3436023986267607"/>
    <n v="1"/>
    <n v="365838.9"/>
    <n v="9702488"/>
    <m/>
    <s v="100├ 110"/>
    <s v="TORA"/>
    <m/>
  </r>
  <r>
    <x v="1"/>
    <n v="108"/>
    <n v="3874"/>
    <x v="44"/>
    <x v="44"/>
    <n v="175"/>
    <x v="13"/>
    <n v="15"/>
    <n v="0.24370600660946476"/>
    <n v="2.5589130693993796"/>
    <n v="1"/>
    <n v="365831.2"/>
    <n v="9702494.9000000004"/>
    <m/>
    <s v="50├ 60"/>
    <s v="TORA"/>
    <m/>
  </r>
  <r>
    <x v="1"/>
    <n v="108"/>
    <n v="3875"/>
    <x v="1"/>
    <x v="1"/>
    <n v="193"/>
    <x v="60"/>
    <n v="18"/>
    <n v="0.29641812376150045"/>
    <n v="3.7348683593949059"/>
    <n v="1"/>
    <n v="365824"/>
    <n v="9702498.4000000004"/>
    <m/>
    <s v="60├ 70"/>
    <s v="TORA"/>
    <m/>
  </r>
  <r>
    <x v="1"/>
    <n v="108"/>
    <n v="3876"/>
    <x v="26"/>
    <x v="26"/>
    <n v="250"/>
    <x v="46"/>
    <n v="23"/>
    <n v="0.49735919716217297"/>
    <n v="8.0074830743109846"/>
    <n v="1"/>
    <n v="365818.2"/>
    <n v="9702508.8000000007"/>
    <m/>
    <s v="70├ 80"/>
    <s v="TORA"/>
    <m/>
  </r>
  <r>
    <x v="1"/>
    <n v="108"/>
    <n v="3877"/>
    <x v="46"/>
    <x v="46"/>
    <n v="297"/>
    <x v="134"/>
    <n v="20"/>
    <n v="0.70194491875964982"/>
    <n v="9.8272288626350974"/>
    <n v="1"/>
    <n v="365811"/>
    <n v="9702514.5"/>
    <m/>
    <s v="90├ 100"/>
    <s v="TORA"/>
    <m/>
  </r>
  <r>
    <x v="1"/>
    <n v="108"/>
    <n v="3878"/>
    <x v="5"/>
    <x v="5"/>
    <n v="270"/>
    <x v="65"/>
    <n v="18"/>
    <n v="0.58011976756995842"/>
    <n v="7.3095090713814761"/>
    <n v="1"/>
    <n v="365825.5"/>
    <n v="9702516.4000000004"/>
    <m/>
    <s v="80├ 90"/>
    <s v="TORA"/>
    <m/>
  </r>
  <r>
    <x v="1"/>
    <n v="108"/>
    <n v="3879"/>
    <x v="19"/>
    <x v="19"/>
    <n v="283"/>
    <x v="171"/>
    <n v="16"/>
    <n v="0.6373280118643404"/>
    <n v="7.1380737328806116"/>
    <n v="1"/>
    <n v="365842"/>
    <n v="9702530.6999999899"/>
    <m/>
    <s v="90├ 100"/>
    <s v="TORA"/>
    <m/>
  </r>
  <r>
    <x v="1"/>
    <n v="108"/>
    <n v="3880"/>
    <x v="50"/>
    <x v="50"/>
    <n v="200"/>
    <x v="14"/>
    <n v="17"/>
    <n v="0.31830988618379064"/>
    <n v="3.7878876455871082"/>
    <n v="1"/>
    <n v="365863.299999999"/>
    <n v="9702528.4000000004"/>
    <m/>
    <s v="60├ 70"/>
    <s v="TORA"/>
    <m/>
  </r>
  <r>
    <x v="1"/>
    <n v="108"/>
    <n v="3881"/>
    <x v="39"/>
    <x v="39"/>
    <n v="490"/>
    <x v="341"/>
    <n v="24"/>
    <n v="1.9106550918182035"/>
    <n v="32.099005542545818"/>
    <n v="1"/>
    <n v="365871.7"/>
    <n v="9702535.5999999903"/>
    <m/>
    <s v="150├ 160"/>
    <s v="TORA"/>
    <m/>
  </r>
  <r>
    <x v="1"/>
    <n v="108"/>
    <n v="3882"/>
    <x v="35"/>
    <x v="35"/>
    <n v="493"/>
    <x v="278"/>
    <n v="20"/>
    <n v="1.9341224881771035"/>
    <n v="27.077714834479444"/>
    <n v="1"/>
    <n v="365874.7"/>
    <n v="9702541.4000000004"/>
    <m/>
    <s v="150├ 160"/>
    <s v="TORA"/>
    <m/>
  </r>
  <r>
    <x v="1"/>
    <n v="108"/>
    <n v="3883"/>
    <x v="1"/>
    <x v="1"/>
    <n v="267"/>
    <x v="183"/>
    <n v="18"/>
    <n v="0.56729983690390628"/>
    <n v="7.1479779449892185"/>
    <n v="1"/>
    <n v="365835.4"/>
    <n v="9702565.5"/>
    <m/>
    <s v="80├ 90"/>
    <s v="TORA"/>
    <m/>
  </r>
  <r>
    <x v="1"/>
    <n v="108"/>
    <n v="3884"/>
    <x v="15"/>
    <x v="15"/>
    <n v="176"/>
    <x v="124"/>
    <n v="16"/>
    <n v="0.24649917586072753"/>
    <n v="2.7607907696401481"/>
    <n v="1"/>
    <n v="365903.299999999"/>
    <n v="9702695.9000000004"/>
    <m/>
    <s v="50├ 60"/>
    <s v="TORA"/>
    <m/>
  </r>
  <r>
    <x v="1"/>
    <n v="108"/>
    <n v="3885"/>
    <x v="5"/>
    <x v="5"/>
    <n v="223"/>
    <x v="248"/>
    <n v="15"/>
    <n v="0.39573080825084317"/>
    <n v="4.1551734866338528"/>
    <n v="1"/>
    <n v="366002.5"/>
    <n v="9702788.0999999903"/>
    <m/>
    <s v="70├ 80"/>
    <s v="TORA"/>
    <m/>
  </r>
  <r>
    <x v="1"/>
    <n v="108"/>
    <n v="3886"/>
    <x v="19"/>
    <x v="19"/>
    <n v="242"/>
    <x v="154"/>
    <n v="16"/>
    <n v="0.466037504361688"/>
    <n v="5.2196200488509055"/>
    <n v="1"/>
    <n v="366003.20000000001"/>
    <n v="9702799"/>
    <m/>
    <s v="70├ 80"/>
    <s v="TORA"/>
    <m/>
  </r>
  <r>
    <x v="1"/>
    <n v="108"/>
    <n v="3887"/>
    <x v="17"/>
    <x v="17"/>
    <n v="197"/>
    <x v="202"/>
    <n v="18"/>
    <n v="0.30883220932266825"/>
    <n v="3.8912858374656198"/>
    <n v="1"/>
    <n v="365977.5"/>
    <n v="9702818.8000000007"/>
    <m/>
    <s v="60├ 70"/>
    <s v="TORA"/>
    <m/>
  </r>
  <r>
    <x v="1"/>
    <n v="108"/>
    <n v="3888"/>
    <x v="26"/>
    <x v="26"/>
    <n v="300"/>
    <x v="9"/>
    <n v="23"/>
    <n v="0.7161972439135289"/>
    <n v="11.530775627007815"/>
    <n v="1"/>
    <n v="365994.799999999"/>
    <n v="9702823.9000000004"/>
    <m/>
    <s v="90├ 100"/>
    <s v="TORA"/>
    <m/>
  </r>
  <r>
    <x v="1"/>
    <n v="108"/>
    <n v="3889"/>
    <x v="64"/>
    <x v="64"/>
    <n v="400"/>
    <x v="48"/>
    <n v="24"/>
    <n v="1.2732395447351625"/>
    <n v="21.390424351550731"/>
    <n v="1"/>
    <n v="366004.9"/>
    <n v="9702839"/>
    <m/>
    <s v="120├ 130"/>
    <s v="TORA"/>
    <m/>
  </r>
  <r>
    <x v="1"/>
    <n v="108"/>
    <n v="3890"/>
    <x v="19"/>
    <x v="19"/>
    <n v="202"/>
    <x v="28"/>
    <n v="12"/>
    <n v="0.3247079148960848"/>
    <n v="2.7275464851271125"/>
    <n v="1"/>
    <n v="366018.299999999"/>
    <n v="9702858.1999999899"/>
    <m/>
    <s v="60├ 70"/>
    <s v="TORA"/>
    <m/>
  </r>
  <r>
    <x v="1"/>
    <n v="108"/>
    <n v="3891"/>
    <x v="26"/>
    <x v="26"/>
    <n v="218"/>
    <x v="206"/>
    <n v="22"/>
    <n v="0.37818397577496166"/>
    <n v="5.8240332269344099"/>
    <n v="1"/>
    <n v="366009.799999999"/>
    <n v="9702880.9000000004"/>
    <m/>
    <s v="60├ 70"/>
    <s v="TORA"/>
    <m/>
  </r>
  <r>
    <x v="1"/>
    <n v="108"/>
    <n v="3892"/>
    <x v="1"/>
    <x v="1"/>
    <n v="190"/>
    <x v="41"/>
    <n v="18"/>
    <n v="0.28727467228087106"/>
    <n v="3.6196608707389748"/>
    <n v="1"/>
    <n v="366075.7"/>
    <n v="9702938.1999999899"/>
    <m/>
    <s v="60├ 70"/>
    <s v="TORA"/>
    <m/>
  </r>
  <r>
    <x v="1"/>
    <n v="108"/>
    <n v="3893"/>
    <x v="34"/>
    <x v="34"/>
    <n v="207"/>
    <x v="132"/>
    <n v="17"/>
    <n v="0.34098150782723119"/>
    <n v="4.0576799431440511"/>
    <n v="1"/>
    <n v="366103.9"/>
    <n v="9702985.6999999899"/>
    <m/>
    <s v="60├ 70"/>
    <s v="TORA"/>
    <m/>
  </r>
  <r>
    <x v="1"/>
    <n v="108"/>
    <n v="3894"/>
    <x v="26"/>
    <x v="26"/>
    <n v="228"/>
    <x v="8"/>
    <n v="23"/>
    <n v="0.41367552808445446"/>
    <n v="6.6601760021597158"/>
    <n v="1"/>
    <n v="366108"/>
    <n v="9702989.3000000007"/>
    <m/>
    <s v="70├ 80"/>
    <s v="TORA"/>
    <m/>
  </r>
  <r>
    <x v="1"/>
    <n v="108"/>
    <n v="3895"/>
    <x v="64"/>
    <x v="64"/>
    <n v="495"/>
    <x v="342"/>
    <n v="25"/>
    <n v="1.9498469965545833"/>
    <n v="34.122322439705201"/>
    <n v="1"/>
    <n v="366120"/>
    <n v="9703010.9000000004"/>
    <m/>
    <s v="150├ 160"/>
    <s v="TORA"/>
    <m/>
  </r>
  <r>
    <x v="1"/>
    <n v="108"/>
    <n v="3896"/>
    <x v="35"/>
    <x v="35"/>
    <n v="208"/>
    <x v="113"/>
    <n v="16"/>
    <n v="0.34428397289638796"/>
    <n v="3.8559804964395448"/>
    <n v="1"/>
    <n v="366162.09999999899"/>
    <n v="9703093.1999999899"/>
    <m/>
    <s v="60├ 70"/>
    <s v="TORA"/>
    <m/>
  </r>
  <r>
    <x v="1"/>
    <n v="108"/>
    <n v="3897"/>
    <x v="17"/>
    <x v="17"/>
    <n v="182"/>
    <x v="97"/>
    <n v="16"/>
    <n v="0.26359241674879702"/>
    <n v="2.9522350675865265"/>
    <n v="1"/>
    <n v="366188"/>
    <n v="9703153.6999999899"/>
    <m/>
    <s v="50├ 60"/>
    <s v="TORA"/>
    <m/>
  </r>
  <r>
    <x v="1"/>
    <n v="108"/>
    <n v="3898"/>
    <x v="5"/>
    <x v="5"/>
    <n v="400"/>
    <x v="48"/>
    <n v="14"/>
    <n v="1.2732395447351625"/>
    <n v="12.477747538404593"/>
    <n v="2"/>
    <n v="366174.09999999899"/>
    <n v="9703168"/>
    <m/>
    <s v="120├ 130"/>
    <s v="TORA"/>
    <m/>
  </r>
  <r>
    <x v="1"/>
    <n v="108"/>
    <n v="3899"/>
    <x v="72"/>
    <x v="72"/>
    <n v="209"/>
    <x v="140"/>
    <n v="13"/>
    <n v="0.34760235345985407"/>
    <n v="3.1631814164846719"/>
    <n v="1"/>
    <n v="366160.5"/>
    <n v="9703174.4000000004"/>
    <m/>
    <s v="60├ 70"/>
    <s v="TORA"/>
    <m/>
  </r>
  <r>
    <x v="1"/>
    <n v="108"/>
    <n v="3900"/>
    <x v="47"/>
    <x v="47"/>
    <n v="184"/>
    <x v="185"/>
    <n v="16"/>
    <n v="0.26941748766596041"/>
    <n v="3.0174758618587565"/>
    <n v="1"/>
    <n v="366189"/>
    <n v="9703214"/>
    <m/>
    <s v="50├ 60"/>
    <s v="TORA"/>
    <m/>
  </r>
  <r>
    <x v="1"/>
    <n v="108"/>
    <n v="3901"/>
    <x v="44"/>
    <x v="44"/>
    <n v="140"/>
    <x v="36"/>
    <n v="15"/>
    <n v="0.15597184423005742"/>
    <n v="1.6377043644156026"/>
    <n v="1"/>
    <n v="366192"/>
    <n v="9703247.9000000004"/>
    <m/>
    <s v="40├ 50"/>
    <s v="TORETE"/>
    <m/>
  </r>
  <r>
    <x v="1"/>
    <n v="108"/>
    <n v="3902"/>
    <x v="63"/>
    <x v="63"/>
    <n v="273"/>
    <x v="62"/>
    <n v="18"/>
    <n v="0.59308293768479348"/>
    <n v="7.4728450148283976"/>
    <n v="2"/>
    <n v="366220.09999999899"/>
    <n v="9703284.4000000004"/>
    <m/>
    <s v="80├ 90"/>
    <s v="TORA"/>
    <m/>
  </r>
  <r>
    <x v="1"/>
    <n v="108"/>
    <n v="3903"/>
    <x v="5"/>
    <x v="5"/>
    <n v="237"/>
    <x v="205"/>
    <n v="16"/>
    <n v="0.44697869992643346"/>
    <n v="5.0061614391760543"/>
    <n v="1"/>
    <n v="366234.09999999899"/>
    <n v="9703283.3000000007"/>
    <m/>
    <s v="70├ 80"/>
    <s v="TORA"/>
    <m/>
  </r>
  <r>
    <x v="1"/>
    <n v="108"/>
    <n v="3904"/>
    <x v="5"/>
    <x v="5"/>
    <n v="230"/>
    <x v="40"/>
    <n v="18"/>
    <n v="0.42096482447806327"/>
    <n v="5.3041567884235965"/>
    <n v="1"/>
    <n v="366274.59999999899"/>
    <n v="9703341.5999999903"/>
    <m/>
    <s v="70├ 80"/>
    <s v="TORA"/>
    <m/>
  </r>
  <r>
    <x v="1"/>
    <n v="108"/>
    <n v="3905"/>
    <x v="41"/>
    <x v="41"/>
    <n v="150"/>
    <x v="37"/>
    <n v="15"/>
    <n v="0.17904931097838223"/>
    <n v="1.8800177652730132"/>
    <n v="1"/>
    <n v="366256.5"/>
    <n v="9703350.0999999903"/>
    <m/>
    <s v="40├ 50"/>
    <s v="TORETE"/>
    <m/>
  </r>
  <r>
    <x v="1"/>
    <n v="108"/>
    <n v="3906"/>
    <x v="1"/>
    <x v="1"/>
    <n v="130"/>
    <x v="0"/>
    <n v="12"/>
    <n v="0.13448592691265157"/>
    <n v="1.1296817860662731"/>
    <n v="1"/>
    <n v="366247.5"/>
    <n v="9703356.5999999903"/>
    <m/>
    <s v="40├ 50"/>
    <s v="TORETE"/>
    <m/>
  </r>
  <r>
    <x v="1"/>
    <n v="108"/>
    <n v="3907"/>
    <x v="1"/>
    <x v="1"/>
    <n v="195"/>
    <x v="253"/>
    <n v="18"/>
    <n v="0.30259333555346601"/>
    <n v="3.8126760279736711"/>
    <n v="1"/>
    <n v="366286.7"/>
    <n v="9703369"/>
    <m/>
    <s v="60├ 70"/>
    <s v="TORA"/>
    <m/>
  </r>
  <r>
    <x v="1"/>
    <n v="108"/>
    <n v="3908"/>
    <x v="1"/>
    <x v="1"/>
    <n v="143"/>
    <x v="15"/>
    <n v="15"/>
    <n v="0.1627279715643084"/>
    <n v="1.7086437014252382"/>
    <n v="1"/>
    <n v="366297.09999999899"/>
    <n v="9703371.8000000007"/>
    <m/>
    <s v="40├ 50"/>
    <s v="TORETE"/>
    <m/>
  </r>
  <r>
    <x v="1"/>
    <n v="108"/>
    <n v="3909"/>
    <x v="72"/>
    <x v="72"/>
    <n v="357"/>
    <x v="234"/>
    <n v="16"/>
    <n v="1.0142069171059485"/>
    <n v="11.359117471586622"/>
    <n v="1"/>
    <n v="366304.9"/>
    <n v="9703371.5"/>
    <m/>
    <s v="110├ 120"/>
    <s v="TORA"/>
    <m/>
  </r>
  <r>
    <x v="1"/>
    <n v="108"/>
    <n v="3910"/>
    <x v="26"/>
    <x v="26"/>
    <n v="170"/>
    <x v="12"/>
    <n v="18"/>
    <n v="0.2299788927677888"/>
    <n v="2.8977340488741388"/>
    <n v="1"/>
    <n v="366320.5"/>
    <n v="9703397.1999999899"/>
    <m/>
    <s v="50├ 60"/>
    <s v="TORA"/>
    <m/>
  </r>
  <r>
    <x v="1"/>
    <n v="109"/>
    <n v="3911"/>
    <x v="35"/>
    <x v="35"/>
    <n v="360"/>
    <x v="145"/>
    <n v="14"/>
    <n v="1.0313240312354819"/>
    <n v="10.106975506107723"/>
    <n v="1"/>
    <n v="366367.09999999899"/>
    <n v="9703374.0999999903"/>
    <m/>
    <s v="110├ 120"/>
    <s v="TORA"/>
    <m/>
  </r>
  <r>
    <x v="1"/>
    <n v="109"/>
    <n v="3912"/>
    <x v="5"/>
    <x v="5"/>
    <n v="206"/>
    <x v="122"/>
    <n v="14"/>
    <n v="0.33769495825238349"/>
    <n v="3.309410590873358"/>
    <n v="1"/>
    <n v="366364.299999999"/>
    <n v="9703373.1999999899"/>
    <m/>
    <s v="60├ 70"/>
    <s v="TORA"/>
    <m/>
  </r>
  <r>
    <x v="1"/>
    <n v="109"/>
    <n v="3913"/>
    <x v="5"/>
    <x v="5"/>
    <n v="200"/>
    <x v="14"/>
    <n v="16"/>
    <n v="0.31830988618379064"/>
    <n v="3.565070725258455"/>
    <n v="1"/>
    <n v="366307.9"/>
    <n v="9703353.5"/>
    <m/>
    <s v="60├ 70"/>
    <s v="TORA"/>
    <m/>
  </r>
  <r>
    <x v="1"/>
    <n v="109"/>
    <n v="3914"/>
    <x v="26"/>
    <x v="26"/>
    <n v="141"/>
    <x v="144"/>
    <n v="19"/>
    <n v="0.15820797118049854"/>
    <n v="2.1041660167006304"/>
    <n v="1"/>
    <n v="366306.09999999899"/>
    <n v="9703354.3000000007"/>
    <m/>
    <s v="40├ 50"/>
    <s v="TORETE"/>
    <m/>
  </r>
  <r>
    <x v="1"/>
    <n v="109"/>
    <n v="3915"/>
    <x v="17"/>
    <x v="17"/>
    <n v="314"/>
    <x v="106"/>
    <n v="21"/>
    <n v="0.78460203845442589"/>
    <n v="11.533649965280061"/>
    <n v="1"/>
    <n v="366297.299999999"/>
    <n v="9703341.9000000004"/>
    <m/>
    <s v="90├ 100"/>
    <s v="TORA"/>
    <m/>
  </r>
  <r>
    <x v="1"/>
    <n v="109"/>
    <n v="3916"/>
    <x v="14"/>
    <x v="14"/>
    <n v="180"/>
    <x v="22"/>
    <n v="13"/>
    <n v="0.25783100780887047"/>
    <n v="2.346262171060721"/>
    <n v="1"/>
    <n v="366300"/>
    <n v="9703340.5999999903"/>
    <m/>
    <s v="50├ 60"/>
    <s v="TORA"/>
    <m/>
  </r>
  <r>
    <x v="1"/>
    <n v="109"/>
    <n v="3917"/>
    <x v="5"/>
    <x v="5"/>
    <n v="196"/>
    <x v="84"/>
    <n v="17"/>
    <n v="0.30570481469091254"/>
    <n v="3.637887294821859"/>
    <n v="1"/>
    <n v="366303.5"/>
    <n v="9703316.9000000004"/>
    <m/>
    <s v="60├ 70"/>
    <s v="TORA"/>
    <m/>
  </r>
  <r>
    <x v="1"/>
    <n v="109"/>
    <n v="3918"/>
    <x v="1"/>
    <x v="1"/>
    <n v="180"/>
    <x v="22"/>
    <n v="13"/>
    <n v="0.25783100780887047"/>
    <n v="2.346262171060721"/>
    <n v="1"/>
    <n v="366275"/>
    <n v="9703227.5999999903"/>
    <m/>
    <s v="50├ 60"/>
    <s v="TORA"/>
    <m/>
  </r>
  <r>
    <x v="1"/>
    <n v="109"/>
    <n v="3919"/>
    <x v="64"/>
    <x v="64"/>
    <n v="320"/>
    <x v="57"/>
    <n v="20"/>
    <n v="0.81487330863050433"/>
    <n v="11.40822632082706"/>
    <n v="1"/>
    <n v="366269.5"/>
    <n v="9703227.9000000004"/>
    <m/>
    <s v="100├ 110"/>
    <s v="TORA"/>
    <m/>
  </r>
  <r>
    <x v="1"/>
    <n v="109"/>
    <n v="3920"/>
    <x v="19"/>
    <x v="19"/>
    <n v="300"/>
    <x v="9"/>
    <n v="20"/>
    <n v="0.7161972439135289"/>
    <n v="10.026761414789403"/>
    <n v="1"/>
    <n v="366267.2"/>
    <n v="9703223.5"/>
    <m/>
    <s v="90├ 100"/>
    <s v="TORA"/>
    <m/>
  </r>
  <r>
    <x v="1"/>
    <n v="109"/>
    <n v="3921"/>
    <x v="58"/>
    <x v="58"/>
    <n v="190"/>
    <x v="41"/>
    <n v="20"/>
    <n v="0.28727467228087106"/>
    <n v="4.021845411932194"/>
    <n v="1"/>
    <n v="366271.59999999899"/>
    <n v="9703210.4000000004"/>
    <m/>
    <s v="60├ 70"/>
    <s v="TORA"/>
    <m/>
  </r>
  <r>
    <x v="1"/>
    <n v="109"/>
    <n v="3922"/>
    <x v="47"/>
    <x v="47"/>
    <n v="291"/>
    <x v="153"/>
    <n v="19"/>
    <n v="0.67386998679823951"/>
    <n v="8.9624708244165845"/>
    <n v="1"/>
    <n v="366271.59999999899"/>
    <n v="9703210.4000000004"/>
    <m/>
    <s v="90├ 100"/>
    <s v="TORA"/>
    <m/>
  </r>
  <r>
    <x v="1"/>
    <n v="109"/>
    <n v="3923"/>
    <x v="35"/>
    <x v="35"/>
    <n v="400"/>
    <x v="48"/>
    <n v="17"/>
    <n v="1.2732395447351625"/>
    <n v="15.151550582348433"/>
    <n v="1"/>
    <n v="366257.2"/>
    <n v="9703169.6999999899"/>
    <m/>
    <s v="120├ 130"/>
    <s v="TORA"/>
    <m/>
  </r>
  <r>
    <x v="1"/>
    <n v="109"/>
    <n v="3924"/>
    <x v="26"/>
    <x v="26"/>
    <n v="303"/>
    <x v="223"/>
    <n v="24"/>
    <n v="0.73059280851619102"/>
    <n v="12.273959183072009"/>
    <n v="1"/>
    <n v="366206.799999999"/>
    <n v="9703068"/>
    <m/>
    <s v="90├ 100"/>
    <s v="TORA"/>
    <m/>
  </r>
  <r>
    <x v="1"/>
    <n v="109"/>
    <n v="3925"/>
    <x v="89"/>
    <x v="89"/>
    <n v="204"/>
    <x v="138"/>
    <n v="13"/>
    <n v="0.33116960558561581"/>
    <n v="3.0136434108291037"/>
    <n v="2"/>
    <n v="366174.7"/>
    <n v="9703082.6999999899"/>
    <m/>
    <s v="60├ 70"/>
    <s v="TORA"/>
    <m/>
  </r>
  <r>
    <x v="1"/>
    <n v="109"/>
    <n v="3926"/>
    <x v="1"/>
    <x v="1"/>
    <n v="186"/>
    <x v="24"/>
    <n v="20"/>
    <n v="0.27530622056036053"/>
    <n v="3.854287087845047"/>
    <n v="1"/>
    <n v="366178.7"/>
    <n v="9703077.4000000004"/>
    <m/>
    <s v="50├ 60"/>
    <s v="TORA"/>
    <m/>
  </r>
  <r>
    <x v="1"/>
    <n v="109"/>
    <n v="3927"/>
    <x v="5"/>
    <x v="5"/>
    <n v="219"/>
    <x v="238"/>
    <n v="16"/>
    <n v="0.38166151128151965"/>
    <n v="4.2746089263530198"/>
    <n v="1"/>
    <n v="366183.59999999899"/>
    <n v="9703063"/>
    <m/>
    <s v="60├ 70"/>
    <s v="TORA"/>
    <m/>
  </r>
  <r>
    <x v="1"/>
    <n v="109"/>
    <n v="3928"/>
    <x v="19"/>
    <x v="19"/>
    <n v="390"/>
    <x v="130"/>
    <n v="20"/>
    <n v="1.2103733422138641"/>
    <n v="16.945226790994095"/>
    <n v="1"/>
    <n v="366192"/>
    <n v="9703038"/>
    <m/>
    <s v="120├ 130"/>
    <s v="TORA"/>
    <m/>
  </r>
  <r>
    <x v="1"/>
    <n v="109"/>
    <n v="3929"/>
    <x v="10"/>
    <x v="10"/>
    <n v="300"/>
    <x v="9"/>
    <n v="25"/>
    <n v="0.7161972439135289"/>
    <n v="12.533451768486755"/>
    <n v="1"/>
    <n v="366148.59999999899"/>
    <n v="9703058.5"/>
    <m/>
    <s v="90├ 100"/>
    <s v="TORA"/>
    <m/>
  </r>
  <r>
    <x v="1"/>
    <n v="109"/>
    <n v="3930"/>
    <x v="17"/>
    <x v="17"/>
    <n v="314"/>
    <x v="106"/>
    <n v="20"/>
    <n v="0.78460203845442589"/>
    <n v="10.984428538361962"/>
    <n v="1"/>
    <n v="366138.4"/>
    <n v="9703039"/>
    <m/>
    <s v="90├ 100"/>
    <s v="TORA"/>
    <m/>
  </r>
  <r>
    <x v="1"/>
    <n v="109"/>
    <n v="3931"/>
    <x v="1"/>
    <x v="1"/>
    <n v="190"/>
    <x v="41"/>
    <n v="18"/>
    <n v="0.28727467228087106"/>
    <n v="3.6196608707389748"/>
    <n v="1"/>
    <n v="366129.59999999899"/>
    <n v="9703022.1999999899"/>
    <m/>
    <s v="60├ 70"/>
    <s v="TORA"/>
    <m/>
  </r>
  <r>
    <x v="1"/>
    <n v="109"/>
    <n v="3932"/>
    <x v="72"/>
    <x v="72"/>
    <n v="172"/>
    <x v="58"/>
    <n v="11"/>
    <n v="0.23542199182153159"/>
    <n v="1.8127493370257932"/>
    <n v="1"/>
    <n v="366117.09999999899"/>
    <n v="9702998.1999999899"/>
    <m/>
    <s v="50├ 60"/>
    <s v="TORA"/>
    <m/>
  </r>
  <r>
    <x v="1"/>
    <n v="109"/>
    <n v="3933"/>
    <x v="26"/>
    <x v="26"/>
    <n v="150"/>
    <x v="37"/>
    <n v="21"/>
    <n v="0.17904931097838223"/>
    <n v="2.6320248713822187"/>
    <n v="1"/>
    <n v="366122.59999999899"/>
    <n v="9702995.6999999899"/>
    <m/>
    <s v="40├ 50"/>
    <s v="TORETE"/>
    <m/>
  </r>
  <r>
    <x v="1"/>
    <n v="109"/>
    <n v="3934"/>
    <x v="45"/>
    <x v="45"/>
    <n v="190"/>
    <x v="41"/>
    <n v="14"/>
    <n v="0.28727467228087106"/>
    <n v="2.8152917883525364"/>
    <n v="1"/>
    <n v="366026.59999999899"/>
    <n v="9702722.6999999899"/>
    <m/>
    <s v="60├ 70"/>
    <s v="TORA"/>
    <m/>
  </r>
  <r>
    <x v="1"/>
    <n v="109"/>
    <n v="3935"/>
    <x v="26"/>
    <x v="26"/>
    <n v="250"/>
    <x v="46"/>
    <n v="23"/>
    <n v="0.49735919716217297"/>
    <n v="8.0074830743109846"/>
    <n v="1"/>
    <n v="366020.59999999899"/>
    <n v="9702716.1999999899"/>
    <m/>
    <s v="70├ 80"/>
    <s v="TORA"/>
    <m/>
  </r>
  <r>
    <x v="1"/>
    <n v="109"/>
    <n v="3936"/>
    <x v="22"/>
    <x v="22"/>
    <n v="156"/>
    <x v="136"/>
    <n v="18"/>
    <n v="0.19365973475421822"/>
    <n v="2.4401126579031494"/>
    <n v="1"/>
    <n v="365982.59999999899"/>
    <n v="9702683.8000000007"/>
    <m/>
    <s v="40├ 50"/>
    <s v="TORETE"/>
    <m/>
  </r>
  <r>
    <x v="1"/>
    <n v="109"/>
    <n v="3937"/>
    <x v="1"/>
    <x v="1"/>
    <n v="180"/>
    <x v="22"/>
    <n v="19"/>
    <n v="0.25783100780887047"/>
    <n v="3.429152403857977"/>
    <n v="1"/>
    <n v="365883.9"/>
    <n v="9702509.4000000004"/>
    <m/>
    <s v="50├ 60"/>
    <s v="TORA"/>
    <m/>
  </r>
  <r>
    <x v="1"/>
    <n v="109"/>
    <n v="3938"/>
    <x v="26"/>
    <x v="26"/>
    <n v="373"/>
    <x v="217"/>
    <n v="24"/>
    <n v="1.1071534038716153"/>
    <n v="18.600177185043133"/>
    <n v="1"/>
    <n v="365900.59999999899"/>
    <n v="9702500.4000000004"/>
    <m/>
    <s v="110├ 120"/>
    <s v="TORA"/>
    <m/>
  </r>
  <r>
    <x v="1"/>
    <n v="109"/>
    <n v="3939"/>
    <x v="26"/>
    <x v="26"/>
    <n v="211"/>
    <x v="158"/>
    <n v="22"/>
    <n v="0.35428686106971363"/>
    <n v="5.4560176604735897"/>
    <n v="1"/>
    <n v="365902.4"/>
    <n v="9702495.1999999899"/>
    <m/>
    <s v="60├ 70"/>
    <s v="TORA"/>
    <m/>
  </r>
  <r>
    <x v="1"/>
    <n v="109"/>
    <n v="3940"/>
    <x v="5"/>
    <x v="5"/>
    <n v="300"/>
    <x v="9"/>
    <n v="18"/>
    <n v="0.7161972439135289"/>
    <n v="9.0240852733104635"/>
    <n v="1"/>
    <n v="365906"/>
    <n v="9702489.0999999903"/>
    <m/>
    <s v="90├ 100"/>
    <s v="TORA"/>
    <m/>
  </r>
  <r>
    <x v="1"/>
    <n v="109"/>
    <n v="3941"/>
    <x v="35"/>
    <x v="35"/>
    <n v="206"/>
    <x v="122"/>
    <n v="13"/>
    <n v="0.33769495825238349"/>
    <n v="3.0730241200966897"/>
    <n v="1"/>
    <n v="365892.4"/>
    <n v="9702491.5999999903"/>
    <m/>
    <s v="60├ 70"/>
    <s v="TORA"/>
    <m/>
  </r>
  <r>
    <x v="1"/>
    <n v="109"/>
    <n v="3942"/>
    <x v="72"/>
    <x v="72"/>
    <n v="185"/>
    <x v="174"/>
    <n v="12"/>
    <n v="0.27235389636600588"/>
    <n v="2.2877727294744492"/>
    <n v="1"/>
    <n v="365867.09999999899"/>
    <n v="9702503.5999999903"/>
    <m/>
    <s v="50├ 60"/>
    <s v="TORA"/>
    <m/>
  </r>
  <r>
    <x v="1"/>
    <n v="109"/>
    <n v="3943"/>
    <x v="5"/>
    <x v="5"/>
    <n v="300"/>
    <x v="9"/>
    <n v="17"/>
    <n v="0.7161972439135289"/>
    <n v="8.5227472025709936"/>
    <n v="1"/>
    <n v="365890.5"/>
    <n v="9702467.9000000004"/>
    <m/>
    <s v="90├ 100"/>
    <s v="TORA"/>
    <m/>
  </r>
  <r>
    <x v="1"/>
    <n v="109"/>
    <n v="3944"/>
    <x v="15"/>
    <x v="15"/>
    <n v="230"/>
    <x v="40"/>
    <n v="21"/>
    <n v="0.42096482447806327"/>
    <n v="6.1881829198275291"/>
    <n v="1"/>
    <n v="365886.4"/>
    <n v="9702467.9000000004"/>
    <m/>
    <s v="70├ 80"/>
    <s v="TORA"/>
    <m/>
  </r>
  <r>
    <x v="1"/>
    <n v="109"/>
    <n v="3945"/>
    <x v="64"/>
    <x v="64"/>
    <n v="402"/>
    <x v="188"/>
    <n v="24"/>
    <n v="1.286003771171133"/>
    <n v="21.604863355675032"/>
    <n v="1"/>
    <n v="365857"/>
    <n v="9702479.3000000007"/>
    <m/>
    <s v="120├ 130"/>
    <s v="TORA"/>
    <m/>
  </r>
  <r>
    <x v="1"/>
    <n v="109"/>
    <n v="3946"/>
    <x v="44"/>
    <x v="44"/>
    <n v="132"/>
    <x v="5"/>
    <n v="15"/>
    <n v="0.13865578642165921"/>
    <n v="1.4558857574274215"/>
    <n v="1"/>
    <n v="365852"/>
    <n v="9702478.4000000004"/>
    <m/>
    <s v="40├ 50"/>
    <s v="TORETE"/>
    <m/>
  </r>
  <r>
    <x v="1"/>
    <n v="109"/>
    <n v="3947"/>
    <x v="72"/>
    <x v="72"/>
    <n v="176"/>
    <x v="124"/>
    <n v="13"/>
    <n v="0.24649917586072753"/>
    <n v="2.2431425003326204"/>
    <n v="1"/>
    <n v="365856.5"/>
    <n v="9702474"/>
    <m/>
    <s v="50├ 60"/>
    <s v="TORA"/>
    <m/>
  </r>
  <r>
    <x v="1"/>
    <n v="110"/>
    <n v="3948"/>
    <x v="38"/>
    <x v="38"/>
    <n v="170"/>
    <x v="12"/>
    <n v="16"/>
    <n v="0.2299788927677888"/>
    <n v="2.5757635989992345"/>
    <n v="1"/>
    <n v="365923.799999999"/>
    <n v="9702435.4000000004"/>
    <m/>
    <s v="50├ 60"/>
    <s v="TORA"/>
    <m/>
  </r>
  <r>
    <x v="1"/>
    <n v="110"/>
    <n v="3949"/>
    <x v="5"/>
    <x v="5"/>
    <n v="211"/>
    <x v="158"/>
    <n v="17"/>
    <n v="0.35428686106971363"/>
    <n v="4.2160136467295919"/>
    <n v="1"/>
    <n v="365927.4"/>
    <n v="9702445.5999999903"/>
    <m/>
    <s v="60├ 70"/>
    <s v="TORA"/>
    <m/>
  </r>
  <r>
    <x v="1"/>
    <n v="110"/>
    <n v="3950"/>
    <x v="64"/>
    <x v="64"/>
    <n v="280"/>
    <x v="70"/>
    <n v="20"/>
    <n v="0.62388737692022966"/>
    <n v="8.7344232768832146"/>
    <n v="1"/>
    <n v="365905.799999999"/>
    <n v="9702455"/>
    <m/>
    <s v="80├ 90"/>
    <s v="TORA"/>
    <m/>
  </r>
  <r>
    <x v="1"/>
    <n v="110"/>
    <n v="3951"/>
    <x v="23"/>
    <x v="23"/>
    <n v="200"/>
    <x v="14"/>
    <n v="20"/>
    <n v="0.31830988618379064"/>
    <n v="4.4563384065730682"/>
    <n v="1"/>
    <n v="365910.7"/>
    <n v="9702463.5999999903"/>
    <m/>
    <s v="60├ 70"/>
    <s v="TORA"/>
    <m/>
  </r>
  <r>
    <x v="1"/>
    <n v="110"/>
    <n v="3952"/>
    <x v="47"/>
    <x v="47"/>
    <n v="314"/>
    <x v="106"/>
    <n v="23"/>
    <n v="0.78460203845442589"/>
    <n v="12.632092819116256"/>
    <n v="1"/>
    <n v="365902.2"/>
    <n v="9702473.1999999899"/>
    <m/>
    <s v="90├ 100"/>
    <s v="TORA"/>
    <m/>
  </r>
  <r>
    <x v="1"/>
    <n v="110"/>
    <n v="3953"/>
    <x v="64"/>
    <x v="64"/>
    <n v="562"/>
    <x v="343"/>
    <n v="25"/>
    <n v="2.5134066922958298"/>
    <n v="43.984617115177016"/>
    <n v="1"/>
    <n v="365931.5"/>
    <n v="9702505.6999999899"/>
    <m/>
    <s v="170├ 180"/>
    <s v="TORA"/>
    <m/>
  </r>
  <r>
    <x v="1"/>
    <n v="110"/>
    <n v="3954"/>
    <x v="72"/>
    <x v="72"/>
    <n v="140"/>
    <x v="36"/>
    <n v="16"/>
    <n v="0.15597184423005742"/>
    <n v="1.7468846553766431"/>
    <n v="1"/>
    <n v="365930.59999999899"/>
    <n v="9702506.0999999903"/>
    <m/>
    <s v="40├ 50"/>
    <s v="TORETE"/>
    <m/>
  </r>
  <r>
    <x v="1"/>
    <n v="110"/>
    <n v="3955"/>
    <x v="35"/>
    <x v="35"/>
    <n v="300"/>
    <x v="9"/>
    <n v="15"/>
    <n v="0.7161972439135289"/>
    <n v="7.5200710610920529"/>
    <n v="1"/>
    <n v="365958.5"/>
    <n v="9702525"/>
    <m/>
    <s v="90├ 100"/>
    <s v="TORA"/>
    <m/>
  </r>
  <r>
    <x v="1"/>
    <n v="110"/>
    <n v="3956"/>
    <x v="1"/>
    <x v="1"/>
    <n v="196"/>
    <x v="84"/>
    <n v="17"/>
    <n v="0.30570481469091254"/>
    <n v="3.637887294821859"/>
    <n v="1"/>
    <n v="365971.59999999899"/>
    <n v="9702519.9000000004"/>
    <m/>
    <s v="60├ 70"/>
    <s v="TORA"/>
    <m/>
  </r>
  <r>
    <x v="1"/>
    <n v="110"/>
    <n v="3957"/>
    <x v="35"/>
    <x v="35"/>
    <n v="316"/>
    <x v="249"/>
    <n v="16"/>
    <n v="0.79462879986921531"/>
    <n v="8.8998425585352106"/>
    <n v="1"/>
    <n v="365977.09999999899"/>
    <n v="9702517.4000000004"/>
    <m/>
    <s v="100├ 110"/>
    <s v="TORA"/>
    <m/>
  </r>
  <r>
    <x v="1"/>
    <n v="110"/>
    <n v="3958"/>
    <x v="10"/>
    <x v="10"/>
    <n v="202"/>
    <x v="28"/>
    <n v="23"/>
    <n v="0.3247079148960848"/>
    <n v="5.2277974298269649"/>
    <n v="1"/>
    <n v="365986.299999999"/>
    <n v="9702537.3000000007"/>
    <m/>
    <s v="60├ 70"/>
    <s v="TORA"/>
    <m/>
  </r>
  <r>
    <x v="1"/>
    <n v="110"/>
    <n v="3959"/>
    <x v="10"/>
    <x v="10"/>
    <n v="196"/>
    <x v="84"/>
    <n v="25"/>
    <n v="0.30570481469091254"/>
    <n v="5.3498342570909694"/>
    <n v="1"/>
    <n v="366049.5"/>
    <n v="9702747.3000000007"/>
    <m/>
    <s v="60├ 70"/>
    <s v="TORA"/>
    <m/>
  </r>
  <r>
    <x v="1"/>
    <n v="110"/>
    <n v="3960"/>
    <x v="5"/>
    <x v="5"/>
    <n v="298"/>
    <x v="228"/>
    <n v="17"/>
    <n v="0.70667977831663364"/>
    <n v="8.4094893619679389"/>
    <n v="1"/>
    <n v="366110.9"/>
    <n v="9702782.8000000007"/>
    <m/>
    <s v="90├ 100"/>
    <s v="TORA"/>
    <m/>
  </r>
  <r>
    <x v="1"/>
    <n v="110"/>
    <n v="3961"/>
    <x v="62"/>
    <x v="62"/>
    <n v="163"/>
    <x v="237"/>
    <n v="15"/>
    <n v="0.21142938415042836"/>
    <n v="2.2200085335794979"/>
    <n v="1"/>
    <n v="366114.09999999899"/>
    <n v="9702786.8000000007"/>
    <m/>
    <s v="50├ 60"/>
    <s v="TORA"/>
    <m/>
  </r>
  <r>
    <x v="1"/>
    <n v="110"/>
    <n v="3962"/>
    <x v="23"/>
    <x v="23"/>
    <n v="200"/>
    <x v="14"/>
    <n v="16"/>
    <n v="0.31830988618379064"/>
    <n v="3.565070725258455"/>
    <n v="2"/>
    <n v="366138"/>
    <n v="9702833.1999999899"/>
    <m/>
    <s v="60├ 70"/>
    <s v="TORA"/>
    <m/>
  </r>
  <r>
    <x v="1"/>
    <n v="110"/>
    <n v="3963"/>
    <x v="26"/>
    <x v="26"/>
    <n v="230"/>
    <x v="40"/>
    <n v="23"/>
    <n v="0.42096482447806327"/>
    <n v="6.7775336740968193"/>
    <n v="1"/>
    <n v="366100.4"/>
    <n v="9702849.1999999899"/>
    <m/>
    <s v="70├ 80"/>
    <s v="TORA"/>
    <m/>
  </r>
  <r>
    <x v="1"/>
    <n v="110"/>
    <n v="3964"/>
    <x v="63"/>
    <x v="63"/>
    <n v="171"/>
    <x v="141"/>
    <n v="18"/>
    <n v="0.2326924845475056"/>
    <n v="2.9319253052985705"/>
    <n v="1"/>
    <n v="366109.4"/>
    <n v="9702849.4000000004"/>
    <m/>
    <s v="50├ 60"/>
    <s v="TORA"/>
    <m/>
  </r>
  <r>
    <x v="1"/>
    <n v="110"/>
    <n v="3965"/>
    <x v="35"/>
    <x v="35"/>
    <n v="197"/>
    <x v="202"/>
    <n v="19"/>
    <n v="0.30883220932266825"/>
    <n v="4.1074683839914874"/>
    <n v="1"/>
    <n v="366150.9"/>
    <n v="9702913.8000000007"/>
    <m/>
    <s v="60├ 70"/>
    <s v="TORA"/>
    <m/>
  </r>
  <r>
    <x v="1"/>
    <n v="110"/>
    <n v="3966"/>
    <x v="19"/>
    <x v="19"/>
    <n v="190"/>
    <x v="41"/>
    <n v="18"/>
    <n v="0.28727467228087106"/>
    <n v="3.6196608707389748"/>
    <n v="1"/>
    <n v="366140.9"/>
    <n v="9702918.5"/>
    <m/>
    <s v="60├ 70"/>
    <s v="TORA"/>
    <m/>
  </r>
  <r>
    <x v="1"/>
    <n v="110"/>
    <n v="3967"/>
    <x v="6"/>
    <x v="6"/>
    <n v="213"/>
    <x v="151"/>
    <n v="15"/>
    <n v="0.36103503065681003"/>
    <n v="3.7908678218965051"/>
    <n v="1"/>
    <n v="366166.9"/>
    <n v="9702922.8000000007"/>
    <m/>
    <s v="60├ 70"/>
    <s v="TORA"/>
    <m/>
  </r>
  <r>
    <x v="1"/>
    <n v="110"/>
    <n v="3968"/>
    <x v="35"/>
    <x v="35"/>
    <n v="180"/>
    <x v="22"/>
    <n v="12"/>
    <n v="0.25783100780887047"/>
    <n v="2.1657804655945117"/>
    <n v="1"/>
    <n v="366169.59999999899"/>
    <n v="9702925.9000000004"/>
    <m/>
    <s v="50├ 60"/>
    <s v="TORA"/>
    <m/>
  </r>
  <r>
    <x v="1"/>
    <n v="110"/>
    <n v="3969"/>
    <x v="14"/>
    <x v="14"/>
    <n v="195"/>
    <x v="253"/>
    <n v="20"/>
    <n v="0.30259333555346601"/>
    <n v="4.2363066977485238"/>
    <n v="1"/>
    <n v="366165"/>
    <n v="9702962.4000000004"/>
    <m/>
    <s v="60├ 70"/>
    <s v="TORA"/>
    <m/>
  </r>
  <r>
    <x v="1"/>
    <n v="110"/>
    <n v="3970"/>
    <x v="26"/>
    <x v="26"/>
    <n v="187"/>
    <x v="63"/>
    <n v="22"/>
    <n v="0.27827446024902436"/>
    <n v="4.2854266878349749"/>
    <n v="1"/>
    <n v="366165.4"/>
    <n v="9702963.3000000007"/>
    <m/>
    <s v="50├ 60"/>
    <s v="TORA"/>
    <m/>
  </r>
  <r>
    <x v="1"/>
    <n v="110"/>
    <n v="3971"/>
    <x v="72"/>
    <x v="72"/>
    <n v="315"/>
    <x v="133"/>
    <n v="15"/>
    <n v="0.78960746141466576"/>
    <n v="8.29087834485399"/>
    <n v="1"/>
    <n v="366165.4"/>
    <n v="9702963.3000000007"/>
    <m/>
    <s v="100├ 110"/>
    <s v="TORA"/>
    <m/>
  </r>
  <r>
    <x v="1"/>
    <n v="110"/>
    <n v="3972"/>
    <x v="1"/>
    <x v="1"/>
    <n v="172"/>
    <x v="58"/>
    <n v="17"/>
    <n v="0.23542199182153159"/>
    <n v="2.8015217026762258"/>
    <n v="1"/>
    <n v="366188.59999999899"/>
    <n v="9702964.5"/>
    <m/>
    <s v="50├ 60"/>
    <s v="TORA"/>
    <m/>
  </r>
  <r>
    <x v="1"/>
    <n v="110"/>
    <n v="3973"/>
    <x v="72"/>
    <x v="72"/>
    <n v="300"/>
    <x v="9"/>
    <n v="18"/>
    <n v="0.7161972439135289"/>
    <n v="9.0240852733104635"/>
    <n v="1"/>
    <n v="366179.09999999899"/>
    <n v="9702974.5"/>
    <m/>
    <s v="90├ 100"/>
    <s v="TORA"/>
    <m/>
  </r>
  <r>
    <x v="1"/>
    <n v="110"/>
    <n v="3974"/>
    <x v="26"/>
    <x v="26"/>
    <n v="205"/>
    <x v="162"/>
    <n v="15"/>
    <n v="0.33442432417184514"/>
    <n v="3.5114554038043737"/>
    <n v="1"/>
    <n v="366179.59999999899"/>
    <n v="9702977.5999999903"/>
    <m/>
    <s v="60├ 70"/>
    <s v="TORA"/>
    <m/>
  </r>
  <r>
    <x v="1"/>
    <n v="110"/>
    <n v="3975"/>
    <x v="5"/>
    <x v="5"/>
    <n v="301"/>
    <x v="225"/>
    <n v="15"/>
    <n v="0.72097984995344055"/>
    <n v="7.5702884245111255"/>
    <n v="1"/>
    <n v="366170.7"/>
    <n v="9702992.8000000007"/>
    <m/>
    <s v="90├ 100"/>
    <s v="TORA"/>
    <m/>
  </r>
  <r>
    <x v="1"/>
    <n v="110"/>
    <n v="3976"/>
    <x v="5"/>
    <x v="5"/>
    <n v="299"/>
    <x v="263"/>
    <n v="17"/>
    <n v="0.71143055336792682"/>
    <n v="8.4660235850783288"/>
    <n v="1"/>
    <n v="366194.09999999899"/>
    <n v="9703035.1999999899"/>
    <m/>
    <s v="90├ 100"/>
    <s v="TORA"/>
    <m/>
  </r>
  <r>
    <x v="1"/>
    <n v="110"/>
    <n v="3977"/>
    <x v="64"/>
    <x v="64"/>
    <n v="220"/>
    <x v="68"/>
    <n v="15"/>
    <n v="0.3851549622823866"/>
    <n v="4.0441271039650593"/>
    <n v="1"/>
    <n v="366197.7"/>
    <n v="9703038.0999999903"/>
    <m/>
    <s v="70├ 80"/>
    <s v="TORA"/>
    <m/>
  </r>
  <r>
    <x v="1"/>
    <n v="110"/>
    <n v="3978"/>
    <x v="1"/>
    <x v="1"/>
    <n v="141"/>
    <x v="144"/>
    <n v="16"/>
    <n v="0.15820797118049854"/>
    <n v="1.7719292772215836"/>
    <n v="1"/>
    <n v="366324.5"/>
    <n v="9703286"/>
    <m/>
    <s v="40├ 50"/>
    <s v="TORETE"/>
    <m/>
  </r>
  <r>
    <x v="1"/>
    <n v="110"/>
    <n v="3979"/>
    <x v="1"/>
    <x v="1"/>
    <n v="190"/>
    <x v="41"/>
    <n v="18"/>
    <n v="0.28727467228087106"/>
    <n v="3.6196608707389748"/>
    <n v="1"/>
    <n v="366329"/>
    <n v="9703283.8000000007"/>
    <m/>
    <s v="60├ 70"/>
    <s v="TORA"/>
    <m/>
  </r>
  <r>
    <x v="1"/>
    <n v="110"/>
    <n v="3980"/>
    <x v="14"/>
    <x v="14"/>
    <n v="315"/>
    <x v="133"/>
    <n v="21"/>
    <n v="0.78960746141466576"/>
    <n v="11.607229682795586"/>
    <n v="1"/>
    <n v="366336.799999999"/>
    <n v="9703290.0999999903"/>
    <m/>
    <s v="100├ 110"/>
    <s v="TORA"/>
    <m/>
  </r>
  <r>
    <x v="1"/>
    <n v="110"/>
    <n v="3981"/>
    <x v="1"/>
    <x v="1"/>
    <n v="200"/>
    <x v="14"/>
    <n v="18"/>
    <n v="0.31830988618379064"/>
    <n v="4.0107045659157619"/>
    <n v="1"/>
    <n v="366388.59999999899"/>
    <n v="9703311.1999999899"/>
    <m/>
    <s v="60├ 70"/>
    <s v="TORA"/>
    <m/>
  </r>
  <r>
    <x v="1"/>
    <n v="110"/>
    <n v="3982"/>
    <x v="89"/>
    <x v="89"/>
    <n v="169"/>
    <x v="146"/>
    <n v="18"/>
    <n v="0.22728121648238117"/>
    <n v="2.8637433276780024"/>
    <n v="2"/>
    <n v="366394.299999999"/>
    <n v="9703318.1999999899"/>
    <m/>
    <s v="50├ 60"/>
    <s v="TORA"/>
    <m/>
  </r>
  <r>
    <x v="1"/>
    <n v="110"/>
    <n v="3983"/>
    <x v="5"/>
    <x v="5"/>
    <n v="200"/>
    <x v="14"/>
    <n v="17"/>
    <n v="0.31830988618379064"/>
    <n v="3.7878876455871082"/>
    <n v="1"/>
    <n v="366392.9"/>
    <n v="9703320"/>
    <m/>
    <s v="60├ 70"/>
    <s v="TORA"/>
    <m/>
  </r>
  <r>
    <x v="1"/>
    <n v="110"/>
    <n v="3984"/>
    <x v="5"/>
    <x v="5"/>
    <n v="206"/>
    <x v="122"/>
    <n v="14"/>
    <n v="0.33769495825238349"/>
    <n v="3.309410590873358"/>
    <n v="1"/>
    <n v="366386.2"/>
    <n v="9703333.0999999903"/>
    <m/>
    <s v="60├ 70"/>
    <s v="TORA"/>
    <m/>
  </r>
  <r>
    <x v="1"/>
    <n v="110"/>
    <n v="3985"/>
    <x v="1"/>
    <x v="1"/>
    <n v="170"/>
    <x v="12"/>
    <n v="14"/>
    <n v="0.2299788927677888"/>
    <n v="2.2537931491243302"/>
    <n v="2"/>
    <n v="366394.9"/>
    <n v="9703338.9000000004"/>
    <m/>
    <s v="50├ 60"/>
    <s v="TORA"/>
    <m/>
  </r>
  <r>
    <x v="1"/>
    <n v="110"/>
    <n v="3986"/>
    <x v="1"/>
    <x v="1"/>
    <n v="191"/>
    <x v="52"/>
    <n v="16"/>
    <n v="0.29030657394677167"/>
    <n v="3.2514336282038427"/>
    <n v="1"/>
    <n v="366386.299999999"/>
    <n v="9703344.0999999903"/>
    <m/>
    <s v="60├ 70"/>
    <s v="TORA"/>
    <m/>
  </r>
  <r>
    <x v="1"/>
    <n v="110"/>
    <n v="3987"/>
    <x v="17"/>
    <x v="17"/>
    <n v="139"/>
    <x v="86"/>
    <n v="17"/>
    <n v="0.15375163277392548"/>
    <n v="1.829644430009713"/>
    <n v="1"/>
    <n v="366372.59999999899"/>
    <n v="9703328.5"/>
    <m/>
    <s v="40├ 50"/>
    <s v="TORETE"/>
    <m/>
  </r>
  <r>
    <x v="1"/>
    <n v="110"/>
    <n v="3988"/>
    <x v="5"/>
    <x v="5"/>
    <n v="204"/>
    <x v="138"/>
    <n v="15"/>
    <n v="0.33116960558561581"/>
    <n v="3.4772808586489661"/>
    <n v="1"/>
    <n v="366367"/>
    <n v="9703369.6999999899"/>
    <m/>
    <s v="60├ 70"/>
    <s v="TORA"/>
    <m/>
  </r>
  <r>
    <x v="1"/>
    <n v="111"/>
    <n v="3989"/>
    <x v="93"/>
    <x v="93"/>
    <n v="160"/>
    <x v="1"/>
    <n v="18"/>
    <n v="0.20371832715762608"/>
    <n v="2.5668509221860885"/>
    <n v="1"/>
    <n v="366454.4"/>
    <n v="9703324.0999999903"/>
    <m/>
    <s v="50├ 60"/>
    <s v="TORA"/>
    <m/>
  </r>
  <r>
    <x v="1"/>
    <n v="111"/>
    <n v="3990"/>
    <x v="1"/>
    <x v="1"/>
    <n v="165"/>
    <x v="7"/>
    <n v="16"/>
    <n v="0.21664966628384255"/>
    <n v="2.4264762623790364"/>
    <n v="1"/>
    <n v="366452.9"/>
    <n v="9703322.5999999903"/>
    <m/>
    <s v="50├ 60"/>
    <s v="TORA"/>
    <m/>
  </r>
  <r>
    <x v="1"/>
    <n v="111"/>
    <n v="3991"/>
    <x v="5"/>
    <x v="5"/>
    <n v="198"/>
    <x v="177"/>
    <n v="15"/>
    <n v="0.3119755194487332"/>
    <n v="3.2757429542116983"/>
    <n v="1"/>
    <n v="366439.2"/>
    <n v="9703315.8000000007"/>
    <m/>
    <s v="60├ 70"/>
    <s v="TORA"/>
    <m/>
  </r>
  <r>
    <x v="1"/>
    <n v="111"/>
    <n v="3992"/>
    <x v="26"/>
    <x v="26"/>
    <n v="210"/>
    <x v="87"/>
    <n v="22"/>
    <n v="0.35093664951762915"/>
    <n v="5.4044244025714887"/>
    <n v="1"/>
    <n v="366439.5"/>
    <n v="9703296.9000000004"/>
    <m/>
    <s v="60├ 70"/>
    <s v="TORA"/>
    <m/>
  </r>
  <r>
    <x v="1"/>
    <n v="111"/>
    <n v="3993"/>
    <x v="1"/>
    <x v="1"/>
    <n v="197"/>
    <x v="202"/>
    <n v="16"/>
    <n v="0.30883220932266825"/>
    <n v="3.4589207444138843"/>
    <n v="2"/>
    <n v="366426.4"/>
    <n v="9703302"/>
    <m/>
    <s v="60├ 70"/>
    <s v="TORA"/>
    <m/>
  </r>
  <r>
    <x v="1"/>
    <n v="111"/>
    <n v="3994"/>
    <x v="5"/>
    <x v="5"/>
    <n v="210"/>
    <x v="87"/>
    <n v="14"/>
    <n v="0.35093664951762915"/>
    <n v="3.4391791652727659"/>
    <n v="1"/>
    <n v="366404.7"/>
    <n v="9703312.1999999899"/>
    <m/>
    <s v="60├ 70"/>
    <s v="TORA"/>
    <m/>
  </r>
  <r>
    <x v="1"/>
    <n v="111"/>
    <n v="3995"/>
    <x v="5"/>
    <x v="5"/>
    <n v="306"/>
    <x v="199"/>
    <n v="13"/>
    <n v="0.74513161256763549"/>
    <n v="6.7806976743654834"/>
    <n v="1"/>
    <n v="366403.299999999"/>
    <n v="9703307.3000000007"/>
    <m/>
    <s v="90├ 100"/>
    <s v="TORA"/>
    <m/>
  </r>
  <r>
    <x v="1"/>
    <n v="111"/>
    <n v="3996"/>
    <x v="19"/>
    <x v="19"/>
    <n v="160"/>
    <x v="1"/>
    <n v="17"/>
    <n v="0.20371832715762608"/>
    <n v="2.4242480931757502"/>
    <n v="1"/>
    <n v="366393.9"/>
    <n v="9703274.1999999899"/>
    <m/>
    <s v="50├ 60"/>
    <s v="TORA"/>
    <m/>
  </r>
  <r>
    <x v="1"/>
    <n v="111"/>
    <n v="3997"/>
    <x v="1"/>
    <x v="1"/>
    <n v="182"/>
    <x v="97"/>
    <n v="18"/>
    <n v="0.26359241674879702"/>
    <n v="3.3212644510348421"/>
    <n v="1"/>
    <n v="366396.09999999899"/>
    <n v="9703263.1999999899"/>
    <m/>
    <s v="50├ 60"/>
    <s v="TORA"/>
    <m/>
  </r>
  <r>
    <x v="1"/>
    <n v="111"/>
    <n v="3998"/>
    <x v="53"/>
    <x v="53"/>
    <n v="405"/>
    <x v="298"/>
    <n v="19"/>
    <n v="1.3052694770324071"/>
    <n v="17.360084044531014"/>
    <n v="1"/>
    <n v="366413.2"/>
    <n v="9703255.0999999903"/>
    <m/>
    <s v="120├ 130"/>
    <s v="TORA"/>
    <m/>
  </r>
  <r>
    <x v="1"/>
    <n v="111"/>
    <n v="3999"/>
    <x v="19"/>
    <x v="19"/>
    <n v="170"/>
    <x v="12"/>
    <n v="18"/>
    <n v="0.2299788927677888"/>
    <n v="2.8977340488741388"/>
    <n v="1"/>
    <n v="366375.299999999"/>
    <n v="9703273"/>
    <m/>
    <s v="50├ 60"/>
    <s v="TORA"/>
    <m/>
  </r>
  <r>
    <x v="1"/>
    <n v="111"/>
    <n v="4000"/>
    <x v="62"/>
    <x v="62"/>
    <n v="180"/>
    <x v="22"/>
    <n v="17"/>
    <n v="0.25783100780887047"/>
    <n v="3.0681889929255584"/>
    <n v="2"/>
    <n v="366380.2"/>
    <n v="9703263"/>
    <m/>
    <s v="50├ 60"/>
    <s v="TORA"/>
    <m/>
  </r>
  <r>
    <x v="1"/>
    <n v="111"/>
    <n v="4001"/>
    <x v="24"/>
    <x v="24"/>
    <n v="177"/>
    <x v="54"/>
    <n v="20"/>
    <n v="0.24930826060629949"/>
    <n v="3.4903156484881923"/>
    <n v="2"/>
    <n v="366392.9"/>
    <n v="9703213.9000000004"/>
    <m/>
    <s v="50├ 60"/>
    <s v="TORA"/>
    <m/>
  </r>
  <r>
    <x v="1"/>
    <n v="111"/>
    <n v="4002"/>
    <x v="1"/>
    <x v="1"/>
    <n v="190"/>
    <x v="41"/>
    <n v="20"/>
    <n v="0.28727467228087106"/>
    <n v="4.021845411932194"/>
    <n v="1"/>
    <n v="366367.09999999899"/>
    <n v="9703220.5999999903"/>
    <m/>
    <s v="60├ 70"/>
    <s v="TORA"/>
    <m/>
  </r>
  <r>
    <x v="1"/>
    <n v="111"/>
    <n v="4003"/>
    <x v="5"/>
    <x v="5"/>
    <n v="295"/>
    <x v="109"/>
    <n v="16"/>
    <n v="0.69252294612860965"/>
    <n v="7.7562569966404276"/>
    <n v="1"/>
    <n v="366347.09999999899"/>
    <n v="9703223.4000000004"/>
    <m/>
    <s v="90├ 100"/>
    <s v="TORA"/>
    <m/>
  </r>
  <r>
    <x v="1"/>
    <n v="111"/>
    <n v="4004"/>
    <x v="5"/>
    <x v="5"/>
    <n v="250"/>
    <x v="46"/>
    <n v="17"/>
    <n v="0.49735919716217297"/>
    <n v="5.918574446229858"/>
    <n v="1"/>
    <n v="366329.5"/>
    <n v="9703128.9000000004"/>
    <m/>
    <s v="70├ 80"/>
    <s v="TORA"/>
    <m/>
  </r>
  <r>
    <x v="1"/>
    <n v="111"/>
    <n v="4005"/>
    <x v="5"/>
    <x v="5"/>
    <n v="296"/>
    <x v="118"/>
    <n v="17"/>
    <n v="0.697225974696975"/>
    <n v="8.2969890988940023"/>
    <n v="1"/>
    <n v="366341.7"/>
    <n v="9703124.3000000007"/>
    <m/>
    <s v="90├ 100"/>
    <s v="TORA"/>
    <m/>
  </r>
  <r>
    <x v="1"/>
    <n v="111"/>
    <n v="4006"/>
    <x v="41"/>
    <x v="41"/>
    <n v="159"/>
    <x v="284"/>
    <n v="18"/>
    <n v="0.20117980581531036"/>
    <n v="2.5348655532729101"/>
    <n v="2"/>
    <n v="366318.2"/>
    <n v="9703087.8000000007"/>
    <m/>
    <s v="50├ 60"/>
    <s v="TORA"/>
    <m/>
  </r>
  <r>
    <x v="1"/>
    <n v="111"/>
    <n v="4007"/>
    <x v="23"/>
    <x v="23"/>
    <n v="200"/>
    <x v="14"/>
    <n v="20"/>
    <n v="0.31830988618379064"/>
    <n v="4.4563384065730682"/>
    <n v="1"/>
    <n v="366289.59999999899"/>
    <n v="9703093.5999999903"/>
    <m/>
    <s v="60├ 70"/>
    <s v="TORA"/>
    <m/>
  </r>
  <r>
    <x v="1"/>
    <n v="111"/>
    <n v="4008"/>
    <x v="5"/>
    <x v="5"/>
    <n v="195"/>
    <x v="253"/>
    <n v="17"/>
    <n v="0.30259333555346601"/>
    <n v="3.6008606930862452"/>
    <n v="1"/>
    <n v="366286"/>
    <n v="9703093.0999999903"/>
    <m/>
    <s v="60├ 70"/>
    <s v="TORA"/>
    <m/>
  </r>
  <r>
    <x v="1"/>
    <n v="111"/>
    <n v="4009"/>
    <x v="1"/>
    <x v="1"/>
    <n v="160"/>
    <x v="1"/>
    <n v="16"/>
    <n v="0.20371832715762608"/>
    <n v="2.2816452641654119"/>
    <n v="1"/>
    <n v="366302.299999999"/>
    <n v="9703040.0999999903"/>
    <m/>
    <s v="50├ 60"/>
    <s v="TORA"/>
    <m/>
  </r>
  <r>
    <x v="1"/>
    <n v="111"/>
    <n v="4010"/>
    <x v="5"/>
    <x v="5"/>
    <n v="190"/>
    <x v="41"/>
    <n v="17"/>
    <n v="0.28727467228087106"/>
    <n v="3.4185686001423652"/>
    <n v="1"/>
    <n v="366297.299999999"/>
    <n v="9703039.0999999903"/>
    <m/>
    <s v="60├ 70"/>
    <s v="TORA"/>
    <m/>
  </r>
  <r>
    <x v="1"/>
    <n v="111"/>
    <n v="4011"/>
    <x v="58"/>
    <x v="58"/>
    <n v="189"/>
    <x v="256"/>
    <n v="16"/>
    <n v="0.28425868610927968"/>
    <n v="3.1836972844239324"/>
    <n v="2"/>
    <n v="366298.2"/>
    <n v="9703032.0999999903"/>
    <m/>
    <s v="60├ 70"/>
    <s v="TORA"/>
    <m/>
  </r>
  <r>
    <x v="1"/>
    <n v="111"/>
    <n v="4012"/>
    <x v="41"/>
    <x v="41"/>
    <n v="215"/>
    <x v="18"/>
    <n v="20"/>
    <n v="0.36784686222114316"/>
    <n v="5.1498560710960035"/>
    <n v="2"/>
    <n v="366278.59999999899"/>
    <n v="9703029.1999999899"/>
    <m/>
    <s v="60├ 70"/>
    <s v="TORA"/>
    <m/>
  </r>
  <r>
    <x v="1"/>
    <n v="111"/>
    <n v="4013"/>
    <x v="5"/>
    <x v="5"/>
    <n v="196"/>
    <x v="84"/>
    <n v="15"/>
    <n v="0.30570481469091254"/>
    <n v="3.2099005542545815"/>
    <n v="1"/>
    <n v="366287"/>
    <n v="9703004.8000000007"/>
    <m/>
    <s v="60├ 70"/>
    <s v="TORA"/>
    <m/>
  </r>
  <r>
    <x v="1"/>
    <n v="111"/>
    <n v="4014"/>
    <x v="7"/>
    <x v="7"/>
    <n v="300"/>
    <x v="9"/>
    <n v="22"/>
    <n v="0.7161972439135289"/>
    <n v="11.029437556268345"/>
    <n v="1"/>
    <n v="366276.9"/>
    <n v="9702988.1999999899"/>
    <m/>
    <s v="90├ 100"/>
    <s v="TORA"/>
    <m/>
  </r>
  <r>
    <x v="1"/>
    <n v="111"/>
    <n v="4015"/>
    <x v="19"/>
    <x v="19"/>
    <n v="215"/>
    <x v="18"/>
    <n v="16"/>
    <n v="0.36784686222114316"/>
    <n v="4.1198848568768032"/>
    <n v="1"/>
    <n v="366277.799999999"/>
    <n v="9702987.6999999899"/>
    <m/>
    <s v="60├ 70"/>
    <s v="TORA"/>
    <m/>
  </r>
  <r>
    <x v="1"/>
    <n v="111"/>
    <n v="4016"/>
    <x v="5"/>
    <x v="5"/>
    <n v="190"/>
    <x v="41"/>
    <n v="16"/>
    <n v="0.28727467228087106"/>
    <n v="3.2174763295457556"/>
    <n v="1"/>
    <n v="366194.59999999899"/>
    <n v="9702926.3000000007"/>
    <m/>
    <s v="60├ 70"/>
    <s v="TORA"/>
    <m/>
  </r>
  <r>
    <x v="1"/>
    <n v="111"/>
    <n v="4017"/>
    <x v="17"/>
    <x v="17"/>
    <n v="200"/>
    <x v="14"/>
    <n v="22"/>
    <n v="0.31830988618379064"/>
    <n v="4.9019722472303755"/>
    <n v="1"/>
    <n v="366200.799999999"/>
    <n v="9702912.3000000007"/>
    <m/>
    <s v="60├ 70"/>
    <s v="TORA"/>
    <m/>
  </r>
  <r>
    <x v="1"/>
    <n v="111"/>
    <n v="4018"/>
    <x v="27"/>
    <x v="27"/>
    <n v="186"/>
    <x v="24"/>
    <n v="18"/>
    <n v="0.27530622056036053"/>
    <n v="3.4688583790605425"/>
    <n v="1"/>
    <n v="366200.299999999"/>
    <n v="9702857.3000000007"/>
    <m/>
    <s v="50├ 60"/>
    <s v="TORA"/>
    <m/>
  </r>
  <r>
    <x v="1"/>
    <n v="111"/>
    <n v="4019"/>
    <x v="42"/>
    <x v="42"/>
    <n v="221"/>
    <x v="233"/>
    <n v="17"/>
    <n v="0.38866432877756302"/>
    <n v="4.6251055124529996"/>
    <n v="1"/>
    <n v="366186.799999999"/>
    <n v="9702863.6999999899"/>
    <m/>
    <s v="70├ 80"/>
    <s v="TORA"/>
    <m/>
  </r>
  <r>
    <x v="1"/>
    <n v="111"/>
    <n v="4020"/>
    <x v="72"/>
    <x v="72"/>
    <n v="314"/>
    <x v="106"/>
    <n v="16"/>
    <n v="0.78460203845442589"/>
    <n v="8.7875428306895689"/>
    <n v="1"/>
    <n v="366206.7"/>
    <n v="9702854.3000000007"/>
    <m/>
    <s v="90├ 100"/>
    <s v="TORA"/>
    <m/>
  </r>
  <r>
    <x v="1"/>
    <n v="111"/>
    <n v="4021"/>
    <x v="5"/>
    <x v="5"/>
    <n v="300"/>
    <x v="9"/>
    <n v="18"/>
    <n v="0.7161972439135289"/>
    <n v="9.0240852733104635"/>
    <n v="1"/>
    <n v="366158.4"/>
    <n v="9702835.0999999903"/>
    <m/>
    <s v="90├ 100"/>
    <s v="TORA"/>
    <m/>
  </r>
  <r>
    <x v="1"/>
    <n v="111"/>
    <n v="4022"/>
    <x v="63"/>
    <x v="63"/>
    <n v="179"/>
    <x v="150"/>
    <n v="18"/>
    <n v="0.25497417658037091"/>
    <n v="3.2126746249126734"/>
    <n v="1"/>
    <n v="366155.59999999899"/>
    <n v="9702834.1999999899"/>
    <m/>
    <s v="50├ 60"/>
    <s v="TORA"/>
    <m/>
  </r>
  <r>
    <x v="1"/>
    <n v="111"/>
    <n v="4023"/>
    <x v="5"/>
    <x v="5"/>
    <n v="190"/>
    <x v="41"/>
    <n v="16"/>
    <n v="0.28727467228087106"/>
    <n v="3.2174763295457556"/>
    <n v="2"/>
    <n v="366150.09999999899"/>
    <n v="9702825.6999999899"/>
    <m/>
    <s v="60├ 70"/>
    <s v="TORA"/>
    <m/>
  </r>
  <r>
    <x v="1"/>
    <n v="111"/>
    <n v="4024"/>
    <x v="52"/>
    <x v="52"/>
    <n v="180"/>
    <x v="22"/>
    <n v="18"/>
    <n v="0.25783100780887047"/>
    <n v="3.2486706983917677"/>
    <n v="1"/>
    <n v="366168.2"/>
    <n v="9702817.1999999899"/>
    <m/>
    <s v="50├ 60"/>
    <s v="TORA"/>
    <m/>
  </r>
  <r>
    <x v="1"/>
    <n v="111"/>
    <n v="4025"/>
    <x v="1"/>
    <x v="1"/>
    <n v="190"/>
    <x v="41"/>
    <n v="17"/>
    <n v="0.28727467228087106"/>
    <n v="3.4185686001423652"/>
    <n v="1"/>
    <n v="366177.7"/>
    <n v="9702811.5999999903"/>
    <m/>
    <s v="60├ 70"/>
    <s v="TORA"/>
    <m/>
  </r>
  <r>
    <x v="1"/>
    <n v="111"/>
    <n v="4026"/>
    <x v="5"/>
    <x v="5"/>
    <n v="350"/>
    <x v="79"/>
    <n v="16"/>
    <n v="0.97482402643785904"/>
    <n v="10.918029096104021"/>
    <n v="1"/>
    <n v="366178.59999999899"/>
    <n v="9702809"/>
    <m/>
    <s v="110├ 120"/>
    <s v="TORA"/>
    <m/>
  </r>
  <r>
    <x v="1"/>
    <n v="111"/>
    <n v="4027"/>
    <x v="26"/>
    <x v="26"/>
    <n v="385"/>
    <x v="325"/>
    <n v="21"/>
    <n v="1.1795370719898093"/>
    <n v="17.339194958250197"/>
    <n v="1"/>
    <n v="366149.7"/>
    <n v="9702781.6999999899"/>
    <m/>
    <s v="120├ 130"/>
    <s v="TORA"/>
    <m/>
  </r>
  <r>
    <x v="1"/>
    <n v="111"/>
    <n v="4028"/>
    <x v="19"/>
    <x v="19"/>
    <n v="250"/>
    <x v="46"/>
    <n v="15"/>
    <n v="0.49735919716217297"/>
    <n v="5.2222715702028157"/>
    <n v="1"/>
    <n v="366109.299999999"/>
    <n v="9702727.9000000004"/>
    <m/>
    <s v="70├ 80"/>
    <s v="TORA"/>
    <m/>
  </r>
  <r>
    <x v="1"/>
    <n v="111"/>
    <n v="4029"/>
    <x v="19"/>
    <x v="19"/>
    <n v="243"/>
    <x v="105"/>
    <n v="17"/>
    <n v="0.46989701173166643"/>
    <n v="5.5917744396068301"/>
    <n v="1"/>
    <n v="366097.5"/>
    <n v="9702733.4000000004"/>
    <m/>
    <s v="70├ 80"/>
    <s v="TORA"/>
    <m/>
  </r>
  <r>
    <x v="1"/>
    <n v="111"/>
    <n v="4030"/>
    <x v="1"/>
    <x v="1"/>
    <n v="232"/>
    <x v="69"/>
    <n v="22"/>
    <n v="0.42831778284890881"/>
    <n v="6.5960938558731961"/>
    <n v="1"/>
    <n v="366079.09999999899"/>
    <n v="9702704.5999999903"/>
    <m/>
    <s v="70├ 80"/>
    <s v="TORA"/>
    <m/>
  </r>
  <r>
    <x v="1"/>
    <n v="111"/>
    <n v="4031"/>
    <x v="1"/>
    <x v="1"/>
    <n v="240"/>
    <x v="71"/>
    <n v="23"/>
    <n v="0.45836623610465865"/>
    <n v="7.3796964012850044"/>
    <n v="1"/>
    <n v="366080.4"/>
    <n v="9702702.8000000007"/>
    <m/>
    <s v="70├ 80"/>
    <s v="TORA"/>
    <m/>
  </r>
  <r>
    <x v="1"/>
    <n v="111"/>
    <n v="4032"/>
    <x v="26"/>
    <x v="26"/>
    <n v="199"/>
    <x v="229"/>
    <n v="21"/>
    <n v="0.31513474506910732"/>
    <n v="4.6324807525158773"/>
    <n v="1"/>
    <n v="366029.7"/>
    <n v="9702614.0999999903"/>
    <m/>
    <s v="60├ 70"/>
    <s v="TORA"/>
    <m/>
  </r>
  <r>
    <x v="1"/>
    <n v="111"/>
    <n v="4033"/>
    <x v="64"/>
    <x v="64"/>
    <n v="500"/>
    <x v="194"/>
    <n v="21"/>
    <n v="1.9894367886486919"/>
    <n v="29.24472079313577"/>
    <n v="1"/>
    <n v="366045.9"/>
    <n v="9702604.1999999899"/>
    <m/>
    <s v="150├ 160"/>
    <s v="TORA"/>
    <m/>
  </r>
  <r>
    <x v="1"/>
    <n v="111"/>
    <n v="4034"/>
    <x v="19"/>
    <x v="19"/>
    <n v="159"/>
    <x v="284"/>
    <n v="18"/>
    <n v="0.20117980581531036"/>
    <n v="2.5348655532729101"/>
    <n v="1"/>
    <n v="366054"/>
    <n v="9702595.9000000004"/>
    <m/>
    <s v="50├ 60"/>
    <s v="TORA"/>
    <m/>
  </r>
  <r>
    <x v="1"/>
    <n v="111"/>
    <n v="4035"/>
    <x v="26"/>
    <x v="26"/>
    <n v="280"/>
    <x v="70"/>
    <n v="23"/>
    <n v="0.62388737692022966"/>
    <n v="10.044586768415698"/>
    <n v="1"/>
    <n v="366051.299999999"/>
    <n v="9702552.5"/>
    <m/>
    <s v="80├ 90"/>
    <s v="TORA"/>
    <m/>
  </r>
  <r>
    <x v="1"/>
    <n v="111"/>
    <n v="4036"/>
    <x v="53"/>
    <x v="53"/>
    <n v="313"/>
    <x v="23"/>
    <n v="20"/>
    <n v="0.7796125309884947"/>
    <n v="10.914575433838925"/>
    <n v="1"/>
    <n v="366049"/>
    <n v="9702552.4000000004"/>
    <m/>
    <s v="90├ 100"/>
    <s v="TORA"/>
    <m/>
  </r>
  <r>
    <x v="1"/>
    <n v="111"/>
    <n v="4037"/>
    <x v="35"/>
    <x v="35"/>
    <n v="400"/>
    <x v="48"/>
    <n v="23"/>
    <n v="1.2732395447351625"/>
    <n v="20.499156670236115"/>
    <n v="1"/>
    <n v="366046.7"/>
    <n v="9702545.8000000007"/>
    <m/>
    <s v="120├ 130"/>
    <s v="TORA"/>
    <m/>
  </r>
  <r>
    <x v="1"/>
    <n v="111"/>
    <n v="4038"/>
    <x v="35"/>
    <x v="35"/>
    <n v="310"/>
    <x v="104"/>
    <n v="16"/>
    <n v="0.7647395015565569"/>
    <n v="8.5650824174334375"/>
    <n v="1"/>
    <n v="366046.7"/>
    <n v="9702543.5999999903"/>
    <m/>
    <s v="90├ 100"/>
    <s v="TORA"/>
    <m/>
  </r>
  <r>
    <x v="1"/>
    <n v="111"/>
    <n v="4039"/>
    <x v="72"/>
    <x v="72"/>
    <n v="250"/>
    <x v="46"/>
    <n v="16"/>
    <n v="0.49735919716217297"/>
    <n v="5.5704230082163368"/>
    <n v="1"/>
    <n v="366009.2"/>
    <n v="9702505.5"/>
    <m/>
    <s v="70├ 80"/>
    <s v="TORA"/>
    <m/>
  </r>
  <r>
    <x v="1"/>
    <n v="111"/>
    <n v="4040"/>
    <x v="26"/>
    <x v="26"/>
    <n v="160"/>
    <x v="1"/>
    <n v="21"/>
    <n v="0.20371832715762608"/>
    <n v="2.9946594092171037"/>
    <n v="1"/>
    <n v="365977.4"/>
    <n v="9702416.4000000004"/>
    <m/>
    <s v="50├ 60"/>
    <s v="TORA"/>
    <m/>
  </r>
  <r>
    <x v="1"/>
    <n v="111"/>
    <n v="4041"/>
    <x v="35"/>
    <x v="35"/>
    <n v="314"/>
    <x v="106"/>
    <n v="12"/>
    <n v="0.78460203845442589"/>
    <n v="6.5906571230171771"/>
    <n v="2"/>
    <n v="365949.5"/>
    <n v="9702429.4000000004"/>
    <m/>
    <s v="90├ 100"/>
    <s v="TORA"/>
    <m/>
  </r>
  <r>
    <x v="1"/>
    <n v="111"/>
    <n v="4042"/>
    <x v="82"/>
    <x v="82"/>
    <n v="300"/>
    <x v="9"/>
    <n v="15"/>
    <n v="0.7161972439135289"/>
    <n v="7.5200710610920529"/>
    <n v="1"/>
    <n v="365954.09999999899"/>
    <n v="9702417.9000000004"/>
    <m/>
    <s v="90├ 100"/>
    <s v="TORA"/>
    <m/>
  </r>
  <r>
    <x v="1"/>
    <n v="111"/>
    <n v="4043"/>
    <x v="5"/>
    <x v="5"/>
    <n v="205"/>
    <x v="162"/>
    <n v="18"/>
    <n v="0.33442432417184514"/>
    <n v="4.2137464845652488"/>
    <n v="1"/>
    <n v="365932.299999999"/>
    <n v="9702423.8000000007"/>
    <m/>
    <s v="60├ 70"/>
    <s v="TORA"/>
    <m/>
  </r>
  <r>
    <x v="1"/>
    <n v="111"/>
    <n v="4044"/>
    <x v="26"/>
    <x v="26"/>
    <n v="350"/>
    <x v="79"/>
    <n v="25"/>
    <n v="0.97482402643785904"/>
    <n v="17.059420462662533"/>
    <n v="1"/>
    <n v="365971.59999999899"/>
    <n v="9702404.0999999903"/>
    <m/>
    <s v="110├ 120"/>
    <s v="TORA"/>
    <m/>
  </r>
  <r>
    <x v="1"/>
    <n v="112"/>
    <n v="4045"/>
    <x v="29"/>
    <x v="29"/>
    <n v="243"/>
    <x v="105"/>
    <n v="16"/>
    <n v="0.46989701173166643"/>
    <n v="5.262846531394664"/>
    <n v="1"/>
    <n v="366012.4"/>
    <n v="9702380.5999999903"/>
    <m/>
    <s v="70├ 80"/>
    <s v="TORA"/>
    <m/>
  </r>
  <r>
    <x v="1"/>
    <n v="112"/>
    <n v="4046"/>
    <x v="14"/>
    <x v="14"/>
    <n v="251"/>
    <x v="91"/>
    <n v="18"/>
    <n v="0.50134602848662491"/>
    <n v="6.3169599589314727"/>
    <n v="1"/>
    <n v="365996"/>
    <n v="9702397.9000000004"/>
    <m/>
    <s v="70├ 80"/>
    <s v="TORA"/>
    <m/>
  </r>
  <r>
    <x v="1"/>
    <n v="112"/>
    <n v="4047"/>
    <x v="72"/>
    <x v="72"/>
    <n v="196"/>
    <x v="84"/>
    <n v="17"/>
    <n v="0.30570481469091254"/>
    <n v="3.637887294821859"/>
    <n v="1"/>
    <n v="365988.299999999"/>
    <n v="9702404.9000000004"/>
    <m/>
    <s v="60├ 70"/>
    <s v="TORA"/>
    <m/>
  </r>
  <r>
    <x v="1"/>
    <n v="112"/>
    <n v="4048"/>
    <x v="72"/>
    <x v="72"/>
    <n v="300"/>
    <x v="9"/>
    <n v="16"/>
    <n v="0.7161972439135289"/>
    <n v="8.0214091318315237"/>
    <n v="1"/>
    <n v="365990.2"/>
    <n v="9702417.1999999899"/>
    <m/>
    <s v="90├ 100"/>
    <s v="TORA"/>
    <m/>
  </r>
  <r>
    <x v="1"/>
    <n v="112"/>
    <n v="4049"/>
    <x v="5"/>
    <x v="5"/>
    <n v="299"/>
    <x v="263"/>
    <n v="15"/>
    <n v="0.71143055336792682"/>
    <n v="7.4700208103632306"/>
    <n v="1"/>
    <n v="365998.2"/>
    <n v="9702445.5"/>
    <m/>
    <s v="90├ 100"/>
    <s v="TORA"/>
    <m/>
  </r>
  <r>
    <x v="1"/>
    <n v="112"/>
    <n v="4050"/>
    <x v="1"/>
    <x v="1"/>
    <n v="210"/>
    <x v="87"/>
    <n v="21"/>
    <n v="0.35093664951762915"/>
    <n v="5.1587687479091482"/>
    <n v="1"/>
    <n v="366001.799999999"/>
    <n v="9702443.8000000007"/>
    <m/>
    <s v="60├ 70"/>
    <s v="TORA"/>
    <m/>
  </r>
  <r>
    <x v="1"/>
    <n v="112"/>
    <n v="4051"/>
    <x v="26"/>
    <x v="26"/>
    <n v="171"/>
    <x v="141"/>
    <n v="23"/>
    <n v="0.2326924845475056"/>
    <n v="3.7463490012148397"/>
    <n v="1"/>
    <n v="366008.59999999899"/>
    <n v="9702446.0999999903"/>
    <m/>
    <s v="50├ 60"/>
    <s v="TORA"/>
    <m/>
  </r>
  <r>
    <x v="1"/>
    <n v="112"/>
    <n v="4052"/>
    <x v="17"/>
    <x v="17"/>
    <n v="180"/>
    <x v="22"/>
    <n v="21"/>
    <n v="0.25783100780887047"/>
    <n v="3.7901158147903957"/>
    <n v="1"/>
    <n v="366063.9"/>
    <n v="9702534.9000000004"/>
    <m/>
    <s v="50├ 60"/>
    <s v="TORA"/>
    <m/>
  </r>
  <r>
    <x v="1"/>
    <n v="112"/>
    <n v="4053"/>
    <x v="14"/>
    <x v="14"/>
    <n v="391"/>
    <x v="236"/>
    <n v="20"/>
    <n v="1.2165883427416024"/>
    <n v="17.032236798382431"/>
    <n v="1"/>
    <n v="366199.299999999"/>
    <n v="9702747.1999999899"/>
    <m/>
    <s v="120├ 130"/>
    <s v="TORA"/>
    <m/>
  </r>
  <r>
    <x v="1"/>
    <n v="112"/>
    <n v="4054"/>
    <x v="14"/>
    <x v="14"/>
    <n v="432"/>
    <x v="142"/>
    <n v="23"/>
    <n v="1.4851066049790935"/>
    <n v="23.910216340163405"/>
    <n v="1"/>
    <n v="366174.9"/>
    <n v="9702758.8000000007"/>
    <m/>
    <s v="130├ 140"/>
    <s v="TORA"/>
    <m/>
  </r>
  <r>
    <x v="1"/>
    <n v="112"/>
    <n v="4055"/>
    <x v="26"/>
    <x v="26"/>
    <n v="183"/>
    <x v="127"/>
    <n v="21"/>
    <n v="0.26649699446022412"/>
    <n v="3.9175058185652945"/>
    <n v="1"/>
    <n v="366192.299999999"/>
    <n v="9702772.6999999899"/>
    <m/>
    <s v="50├ 60"/>
    <s v="TORA"/>
    <m/>
  </r>
  <r>
    <x v="1"/>
    <n v="112"/>
    <n v="4056"/>
    <x v="35"/>
    <x v="35"/>
    <n v="312"/>
    <x v="76"/>
    <n v="18"/>
    <n v="0.77463893901687286"/>
    <n v="9.7604506316125974"/>
    <n v="1"/>
    <n v="366236.299999999"/>
    <n v="9702818.1999999899"/>
    <m/>
    <s v="90├ 100"/>
    <s v="TORA"/>
    <m/>
  </r>
  <r>
    <x v="1"/>
    <n v="112"/>
    <n v="4057"/>
    <x v="35"/>
    <x v="35"/>
    <n v="419"/>
    <x v="316"/>
    <n v="17"/>
    <n v="1.3970700482078118"/>
    <n v="16.625133573672958"/>
    <n v="1"/>
    <n v="366202.799999999"/>
    <n v="9702834"/>
    <m/>
    <s v="130├ 140"/>
    <s v="TORA"/>
    <m/>
  </r>
  <r>
    <x v="1"/>
    <n v="112"/>
    <n v="4058"/>
    <x v="35"/>
    <x v="35"/>
    <n v="314"/>
    <x v="106"/>
    <n v="12"/>
    <n v="0.78460203845442589"/>
    <n v="6.5906571230171771"/>
    <n v="1"/>
    <n v="366224.4"/>
    <n v="9702855.9000000004"/>
    <m/>
    <s v="90├ 100"/>
    <s v="TORA"/>
    <m/>
  </r>
  <r>
    <x v="1"/>
    <n v="112"/>
    <n v="4059"/>
    <x v="35"/>
    <x v="35"/>
    <n v="400"/>
    <x v="48"/>
    <n v="18"/>
    <n v="1.2732395447351625"/>
    <n v="16.042818263663047"/>
    <n v="1"/>
    <n v="366260.09999999899"/>
    <n v="9702889.8000000007"/>
    <m/>
    <s v="120├ 130"/>
    <s v="TORA"/>
    <m/>
  </r>
  <r>
    <x v="1"/>
    <n v="112"/>
    <n v="4060"/>
    <x v="22"/>
    <x v="22"/>
    <n v="190"/>
    <x v="41"/>
    <n v="22"/>
    <n v="0.28727467228087106"/>
    <n v="4.4240299531254141"/>
    <n v="1"/>
    <n v="366284.09999999899"/>
    <n v="9702931.5"/>
    <m/>
    <s v="60├ 70"/>
    <s v="TORA"/>
    <m/>
  </r>
  <r>
    <x v="1"/>
    <n v="112"/>
    <n v="4061"/>
    <x v="35"/>
    <x v="35"/>
    <n v="233"/>
    <x v="81"/>
    <n v="16"/>
    <n v="0.43201813527579536"/>
    <n v="4.8386031150889073"/>
    <n v="1"/>
    <n v="366305.799999999"/>
    <n v="9703027.4000000004"/>
    <m/>
    <s v="70├ 80"/>
    <s v="TORA"/>
    <m/>
  </r>
  <r>
    <x v="1"/>
    <n v="112"/>
    <n v="4062"/>
    <x v="35"/>
    <x v="35"/>
    <n v="231"/>
    <x v="44"/>
    <n v="16"/>
    <n v="0.4246333459163314"/>
    <n v="4.7558934742629111"/>
    <n v="1"/>
    <n v="366379.4"/>
    <n v="9703127.4000000004"/>
    <m/>
    <s v="70├ 80"/>
    <s v="TORA"/>
    <m/>
  </r>
  <r>
    <x v="1"/>
    <n v="112"/>
    <n v="4063"/>
    <x v="44"/>
    <x v="44"/>
    <n v="239"/>
    <x v="147"/>
    <n v="23"/>
    <n v="0.45455447521760761"/>
    <n v="7.3183270510034824"/>
    <n v="1"/>
    <n v="366412.2"/>
    <n v="9703141.4000000004"/>
    <m/>
    <s v="70├ 80"/>
    <s v="TORA"/>
    <m/>
  </r>
  <r>
    <x v="1"/>
    <n v="112"/>
    <n v="4064"/>
    <x v="84"/>
    <x v="84"/>
    <n v="197"/>
    <x v="202"/>
    <n v="21"/>
    <n v="0.30883220932266825"/>
    <n v="4.5398334770432234"/>
    <n v="1"/>
    <n v="366413.799999999"/>
    <n v="9703150.8000000007"/>
    <m/>
    <s v="60├ 70"/>
    <s v="TORA"/>
    <m/>
  </r>
  <r>
    <x v="1"/>
    <n v="112"/>
    <n v="4065"/>
    <x v="23"/>
    <x v="23"/>
    <n v="234"/>
    <x v="245"/>
    <n v="18"/>
    <n v="0.43573440319699114"/>
    <n v="5.4902534802820879"/>
    <n v="1"/>
    <n v="366395"/>
    <n v="9703200.6999999899"/>
    <m/>
    <s v="70├ 80"/>
    <s v="TORA"/>
    <m/>
  </r>
  <r>
    <x v="1"/>
    <n v="112"/>
    <n v="4066"/>
    <x v="26"/>
    <x v="26"/>
    <n v="173"/>
    <x v="100"/>
    <n v="25"/>
    <n v="0.23816741458986682"/>
    <n v="4.1679297553226684"/>
    <n v="1"/>
    <n v="366440.5"/>
    <n v="9703262.0999999903"/>
    <m/>
    <s v="50├ 60"/>
    <s v="TORA"/>
    <m/>
  </r>
  <r>
    <x v="1"/>
    <n v="112"/>
    <n v="4067"/>
    <x v="26"/>
    <x v="26"/>
    <n v="170"/>
    <x v="12"/>
    <n v="24"/>
    <n v="0.2299788927677888"/>
    <n v="3.8636453984988512"/>
    <n v="1"/>
    <n v="366447.7"/>
    <n v="9703297.4000000004"/>
    <m/>
    <s v="50├ 60"/>
    <s v="TORA"/>
    <m/>
  </r>
  <r>
    <x v="1"/>
    <n v="112"/>
    <n v="4068"/>
    <x v="1"/>
    <x v="1"/>
    <n v="126"/>
    <x v="85"/>
    <n v="13"/>
    <n v="0.12633719382634653"/>
    <n v="1.1496684638197534"/>
    <n v="2"/>
    <n v="366447.7"/>
    <n v="9703304"/>
    <m/>
    <s v="40├ 50"/>
    <s v="TORETE"/>
    <m/>
  </r>
  <r>
    <x v="1"/>
    <n v="113"/>
    <n v="4069"/>
    <x v="26"/>
    <x v="26"/>
    <n v="195"/>
    <x v="253"/>
    <n v="20"/>
    <n v="0.30259333555346601"/>
    <n v="4.2363066977485238"/>
    <n v="1"/>
    <n v="366534.799999999"/>
    <n v="9703287.1999999899"/>
    <m/>
    <s v="60├ 70"/>
    <s v="TORA"/>
    <m/>
  </r>
  <r>
    <x v="1"/>
    <n v="113"/>
    <n v="4070"/>
    <x v="5"/>
    <x v="5"/>
    <n v="270"/>
    <x v="65"/>
    <n v="17"/>
    <n v="0.58011976756995842"/>
    <n v="6.903425234082504"/>
    <n v="1"/>
    <n v="366492"/>
    <n v="9703283.0999999903"/>
    <m/>
    <s v="80├ 90"/>
    <s v="TORA"/>
    <m/>
  </r>
  <r>
    <x v="1"/>
    <n v="113"/>
    <n v="4071"/>
    <x v="35"/>
    <x v="35"/>
    <n v="300"/>
    <x v="9"/>
    <n v="12"/>
    <n v="0.7161972439135289"/>
    <n v="6.0160568488736432"/>
    <n v="2"/>
    <n v="366462"/>
    <n v="9703175.6999999899"/>
    <m/>
    <s v="90├ 100"/>
    <s v="TORA"/>
    <m/>
  </r>
  <r>
    <x v="1"/>
    <n v="113"/>
    <n v="4072"/>
    <x v="5"/>
    <x v="5"/>
    <n v="160"/>
    <x v="1"/>
    <n v="15"/>
    <n v="0.20371832715762608"/>
    <n v="2.1390424351550736"/>
    <n v="1"/>
    <n v="366443.59999999899"/>
    <n v="9703151.3000000007"/>
    <m/>
    <s v="50├ 60"/>
    <s v="TORA"/>
    <m/>
  </r>
  <r>
    <x v="1"/>
    <n v="113"/>
    <n v="4073"/>
    <x v="26"/>
    <x v="26"/>
    <n v="162"/>
    <x v="42"/>
    <n v="15"/>
    <n v="0.20884311632518512"/>
    <n v="2.192852721414444"/>
    <n v="1"/>
    <n v="366441.59999999899"/>
    <n v="9703130.0999999903"/>
    <m/>
    <s v="50├ 60"/>
    <s v="TORA"/>
    <m/>
  </r>
  <r>
    <x v="1"/>
    <n v="113"/>
    <n v="4074"/>
    <x v="5"/>
    <x v="5"/>
    <n v="257"/>
    <x v="164"/>
    <n v="16"/>
    <n v="0.52560124181382972"/>
    <n v="5.8867339083148922"/>
    <n v="1"/>
    <n v="366412.4"/>
    <n v="9703113"/>
    <m/>
    <s v="80├ 90"/>
    <s v="TORA"/>
    <m/>
  </r>
  <r>
    <x v="1"/>
    <n v="113"/>
    <n v="4075"/>
    <x v="53"/>
    <x v="53"/>
    <n v="222"/>
    <x v="6"/>
    <n v="9"/>
    <n v="0.39218961076704845"/>
    <n v="2.4707945478324054"/>
    <n v="1"/>
    <n v="366402"/>
    <n v="9703112.4000000004"/>
    <m/>
    <s v="70├ 80"/>
    <s v="TORA"/>
    <m/>
  </r>
  <r>
    <x v="1"/>
    <n v="113"/>
    <n v="4076"/>
    <x v="19"/>
    <x v="19"/>
    <n v="315"/>
    <x v="133"/>
    <n v="16"/>
    <n v="0.78960746141466576"/>
    <n v="8.8436035678442551"/>
    <n v="2"/>
    <n v="366417.299999999"/>
    <n v="9703053.1999999899"/>
    <m/>
    <s v="100├ 110"/>
    <s v="TORA"/>
    <m/>
  </r>
  <r>
    <x v="1"/>
    <n v="113"/>
    <n v="4077"/>
    <x v="26"/>
    <x v="26"/>
    <n v="163"/>
    <x v="237"/>
    <n v="17"/>
    <n v="0.21142938415042836"/>
    <n v="2.5160096713900972"/>
    <n v="1"/>
    <n v="366326.5"/>
    <n v="9702952.4000000004"/>
    <m/>
    <s v="50├ 60"/>
    <s v="TORA"/>
    <m/>
  </r>
  <r>
    <x v="1"/>
    <n v="113"/>
    <n v="4078"/>
    <x v="26"/>
    <x v="26"/>
    <n v="484"/>
    <x v="344"/>
    <n v="24"/>
    <n v="1.864150017446752"/>
    <n v="31.317720293105431"/>
    <n v="1"/>
    <n v="366313.9"/>
    <n v="9702858.9000000004"/>
    <m/>
    <s v="150├ 160"/>
    <s v="TORA"/>
    <m/>
  </r>
  <r>
    <x v="1"/>
    <n v="113"/>
    <n v="4079"/>
    <x v="5"/>
    <x v="5"/>
    <n v="274"/>
    <x v="290"/>
    <n v="14"/>
    <n v="0.59743582537835671"/>
    <n v="5.8548710887078954"/>
    <n v="1"/>
    <n v="366192.5"/>
    <n v="9702695.1999999899"/>
    <m/>
    <s v="80├ 90"/>
    <s v="TORA"/>
    <m/>
  </r>
  <r>
    <x v="1"/>
    <n v="113"/>
    <n v="4080"/>
    <x v="14"/>
    <x v="14"/>
    <n v="210"/>
    <x v="87"/>
    <n v="23"/>
    <n v="0.35093664951762915"/>
    <n v="5.6500800572338283"/>
    <n v="1"/>
    <n v="366164.09999999899"/>
    <n v="9702614.6999999899"/>
    <m/>
    <s v="60├ 70"/>
    <s v="TORA"/>
    <m/>
  </r>
  <r>
    <x v="1"/>
    <n v="113"/>
    <n v="4081"/>
    <x v="26"/>
    <x v="26"/>
    <n v="192"/>
    <x v="55"/>
    <n v="19"/>
    <n v="0.29335439110698147"/>
    <n v="3.901613401722853"/>
    <n v="1"/>
    <n v="366171.299999999"/>
    <n v="9702611.3000000007"/>
    <m/>
    <s v="60├ 70"/>
    <s v="TORA"/>
    <m/>
  </r>
  <r>
    <x v="1"/>
    <n v="113"/>
    <n v="4082"/>
    <x v="26"/>
    <x v="26"/>
    <n v="202"/>
    <x v="28"/>
    <n v="22"/>
    <n v="0.3247079148960848"/>
    <n v="5.0005018893997057"/>
    <n v="1"/>
    <n v="366130.5"/>
    <n v="9702517.8000000007"/>
    <m/>
    <s v="60├ 70"/>
    <s v="TORA"/>
    <m/>
  </r>
  <r>
    <x v="1"/>
    <n v="113"/>
    <n v="4083"/>
    <x v="10"/>
    <x v="10"/>
    <n v="207"/>
    <x v="132"/>
    <n v="20"/>
    <n v="0.34098150782723119"/>
    <n v="4.7737411095812359"/>
    <n v="1"/>
    <n v="366124.59999999899"/>
    <n v="9702517.3000000007"/>
    <m/>
    <s v="60├ 70"/>
    <s v="TORA"/>
    <m/>
  </r>
  <r>
    <x v="1"/>
    <n v="113"/>
    <n v="4084"/>
    <x v="22"/>
    <x v="22"/>
    <n v="333"/>
    <x v="231"/>
    <n v="25"/>
    <n v="0.88242662422585905"/>
    <n v="15.442465923952533"/>
    <n v="1"/>
    <n v="366090.7"/>
    <n v="9702430.5999999903"/>
    <m/>
    <s v="100├ 110"/>
    <s v="TORA"/>
    <m/>
  </r>
  <r>
    <x v="1"/>
    <n v="113"/>
    <n v="4085"/>
    <x v="26"/>
    <x v="26"/>
    <n v="193"/>
    <x v="60"/>
    <n v="18"/>
    <n v="0.29641812376150045"/>
    <n v="3.7348683593949059"/>
    <n v="1"/>
    <n v="366055.4"/>
    <n v="9702445"/>
    <m/>
    <s v="60├ 70"/>
    <s v="TORA"/>
    <m/>
  </r>
  <r>
    <x v="1"/>
    <n v="113"/>
    <n v="4086"/>
    <x v="22"/>
    <x v="22"/>
    <n v="260"/>
    <x v="159"/>
    <n v="24"/>
    <n v="0.53794370765060628"/>
    <n v="9.037454288530185"/>
    <n v="1"/>
    <n v="366044.9"/>
    <n v="9702413.0999999903"/>
    <m/>
    <s v="80├ 90"/>
    <s v="TORA"/>
    <m/>
  </r>
  <r>
    <x v="1"/>
    <n v="113"/>
    <n v="4087"/>
    <x v="77"/>
    <x v="77"/>
    <n v="315"/>
    <x v="133"/>
    <n v="13"/>
    <n v="0.78960746141466576"/>
    <n v="7.1854278988734572"/>
    <n v="1"/>
    <n v="366044.59999999899"/>
    <n v="9702386.6999999899"/>
    <m/>
    <s v="100├ 110"/>
    <s v="TORA"/>
    <m/>
  </r>
  <r>
    <x v="1"/>
    <n v="113"/>
    <n v="4088"/>
    <x v="1"/>
    <x v="1"/>
    <n v="235"/>
    <x v="165"/>
    <n v="19"/>
    <n v="0.43946658661249605"/>
    <n v="5.8449056019461976"/>
    <n v="1"/>
    <n v="366060"/>
    <n v="9702377.3000000007"/>
    <m/>
    <s v="70├ 80"/>
    <s v="TORA"/>
    <m/>
  </r>
  <r>
    <x v="1"/>
    <n v="113"/>
    <n v="4089"/>
    <x v="34"/>
    <x v="34"/>
    <n v="300"/>
    <x v="9"/>
    <n v="16"/>
    <n v="0.7161972439135289"/>
    <n v="8.0214091318315237"/>
    <n v="2"/>
    <n v="366044.09999999899"/>
    <n v="9702379.1999999899"/>
    <m/>
    <s v="90├ 100"/>
    <s v="TORA"/>
    <m/>
  </r>
  <r>
    <x v="1"/>
    <n v="113"/>
    <n v="4090"/>
    <x v="1"/>
    <x v="1"/>
    <n v="130"/>
    <x v="0"/>
    <n v="10"/>
    <n v="0.13448592691265157"/>
    <n v="0.94140148838856097"/>
    <n v="1"/>
    <n v="366054.799999999"/>
    <n v="9702363.0999999903"/>
    <m/>
    <s v="40├ 50"/>
    <s v="TORETE"/>
    <m/>
  </r>
  <r>
    <x v="1"/>
    <n v="113"/>
    <n v="4091"/>
    <x v="28"/>
    <x v="28"/>
    <n v="286"/>
    <x v="30"/>
    <n v="20"/>
    <n v="0.65091188625723362"/>
    <n v="9.1127664076012707"/>
    <n v="1"/>
    <n v="366052.5"/>
    <n v="9702358.6999999899"/>
    <m/>
    <s v="90├ 100"/>
    <s v="TORA"/>
    <m/>
  </r>
  <r>
    <x v="1"/>
    <n v="113"/>
    <n v="4092"/>
    <x v="10"/>
    <x v="10"/>
    <n v="155"/>
    <x v="67"/>
    <n v="15"/>
    <n v="0.19118487538913922"/>
    <n v="2.0074411915859618"/>
    <n v="1"/>
    <n v="366058.9"/>
    <n v="9702355.6999999899"/>
    <m/>
    <s v="40├ 50"/>
    <s v="TORETE"/>
    <m/>
  </r>
  <r>
    <x v="1"/>
    <n v="114"/>
    <n v="4093"/>
    <x v="22"/>
    <x v="22"/>
    <n v="178"/>
    <x v="170"/>
    <n v="19"/>
    <n v="0.2521332608461806"/>
    <n v="3.3533723692542017"/>
    <n v="1"/>
    <n v="366087.2"/>
    <n v="9702331.1999999899"/>
    <m/>
    <s v="50├ 60"/>
    <s v="TORA"/>
    <m/>
  </r>
  <r>
    <x v="1"/>
    <n v="114"/>
    <n v="4094"/>
    <x v="53"/>
    <x v="53"/>
    <n v="535"/>
    <x v="345"/>
    <n v="24"/>
    <n v="2.2777061793238875"/>
    <n v="38.265463812641308"/>
    <n v="2"/>
    <n v="366087.2"/>
    <n v="9702331.1999999899"/>
    <m/>
    <s v="170├ 180"/>
    <s v="TORA"/>
    <m/>
  </r>
  <r>
    <x v="1"/>
    <n v="114"/>
    <n v="4095"/>
    <x v="75"/>
    <x v="75"/>
    <n v="200"/>
    <x v="14"/>
    <n v="20"/>
    <n v="0.31830988618379064"/>
    <n v="4.4563384065730682"/>
    <n v="1"/>
    <n v="366100"/>
    <n v="9702338.4000000004"/>
    <m/>
    <s v="60├ 70"/>
    <s v="TORA"/>
    <m/>
  </r>
  <r>
    <x v="1"/>
    <n v="114"/>
    <n v="4096"/>
    <x v="84"/>
    <x v="84"/>
    <n v="210"/>
    <x v="87"/>
    <n v="20"/>
    <n v="0.35093664951762915"/>
    <n v="4.9131130932468077"/>
    <n v="1"/>
    <n v="366105.5"/>
    <n v="9702344.6999999899"/>
    <m/>
    <s v="60├ 70"/>
    <s v="TORA"/>
    <m/>
  </r>
  <r>
    <x v="1"/>
    <n v="114"/>
    <n v="4097"/>
    <x v="10"/>
    <x v="10"/>
    <n v="178"/>
    <x v="170"/>
    <n v="17"/>
    <n v="0.2521332608461806"/>
    <n v="3.0003858040695492"/>
    <n v="1"/>
    <n v="366093.7"/>
    <n v="9702350.1999999899"/>
    <m/>
    <s v="50├ 60"/>
    <s v="TORA"/>
    <m/>
  </r>
  <r>
    <x v="1"/>
    <n v="114"/>
    <n v="4098"/>
    <x v="72"/>
    <x v="72"/>
    <n v="233"/>
    <x v="81"/>
    <n v="8"/>
    <n v="0.43201813527579536"/>
    <n v="2.4193015575444536"/>
    <n v="2"/>
    <n v="366088.299999999"/>
    <n v="9702355"/>
    <m/>
    <s v="70├ 80"/>
    <s v="TORA"/>
    <m/>
  </r>
  <r>
    <x v="1"/>
    <n v="114"/>
    <n v="4099"/>
    <x v="26"/>
    <x v="26"/>
    <n v="135"/>
    <x v="25"/>
    <n v="15"/>
    <n v="0.14502994189248961"/>
    <n v="1.5228143898711408"/>
    <n v="1"/>
    <n v="366074.09999999899"/>
    <n v="9702359.9000000004"/>
    <m/>
    <s v="40├ 50"/>
    <s v="TORETE"/>
    <m/>
  </r>
  <r>
    <x v="1"/>
    <n v="114"/>
    <n v="4100"/>
    <x v="26"/>
    <x v="26"/>
    <n v="190"/>
    <x v="41"/>
    <n v="18"/>
    <n v="0.28727467228087106"/>
    <n v="3.6196608707389748"/>
    <n v="1"/>
    <n v="366072.4"/>
    <n v="9702371.6999999899"/>
    <m/>
    <s v="60├ 70"/>
    <s v="TORA"/>
    <m/>
  </r>
  <r>
    <x v="1"/>
    <n v="114"/>
    <n v="4101"/>
    <x v="46"/>
    <x v="46"/>
    <n v="228"/>
    <x v="8"/>
    <n v="22"/>
    <n v="0.41367552808445446"/>
    <n v="6.3706031325005981"/>
    <n v="1"/>
    <n v="366078.4"/>
    <n v="9702383.1999999899"/>
    <m/>
    <s v="70├ 80"/>
    <s v="TORA"/>
    <m/>
  </r>
  <r>
    <x v="1"/>
    <n v="114"/>
    <n v="4102"/>
    <x v="64"/>
    <x v="64"/>
    <n v="537"/>
    <x v="346"/>
    <n v="24"/>
    <n v="2.2947675892233383"/>
    <n v="38.552095498952077"/>
    <n v="1"/>
    <n v="366121.799999999"/>
    <n v="9702364.9000000004"/>
    <m/>
    <s v="170├ 180"/>
    <s v="TORA"/>
    <m/>
  </r>
  <r>
    <x v="1"/>
    <n v="114"/>
    <n v="4103"/>
    <x v="84"/>
    <x v="84"/>
    <n v="190"/>
    <x v="41"/>
    <n v="16"/>
    <n v="0.28727467228087106"/>
    <n v="3.2174763295457556"/>
    <n v="1"/>
    <n v="366121.4"/>
    <n v="9702370.6999999899"/>
    <m/>
    <s v="60├ 70"/>
    <s v="TORA"/>
    <m/>
  </r>
  <r>
    <x v="1"/>
    <n v="114"/>
    <n v="4104"/>
    <x v="39"/>
    <x v="39"/>
    <n v="273"/>
    <x v="62"/>
    <n v="22"/>
    <n v="0.59308293768479348"/>
    <n v="9.1334772403458189"/>
    <n v="1"/>
    <n v="366122.4"/>
    <n v="9702379"/>
    <m/>
    <s v="80├ 90"/>
    <s v="TORA"/>
    <m/>
  </r>
  <r>
    <x v="1"/>
    <n v="114"/>
    <n v="4105"/>
    <x v="5"/>
    <x v="5"/>
    <n v="196"/>
    <x v="84"/>
    <n v="14"/>
    <n v="0.30570481469091254"/>
    <n v="2.9959071839709428"/>
    <n v="1"/>
    <n v="366092.7"/>
    <n v="9702408.5"/>
    <m/>
    <s v="60├ 70"/>
    <s v="TORA"/>
    <m/>
  </r>
  <r>
    <x v="1"/>
    <n v="114"/>
    <n v="4106"/>
    <x v="47"/>
    <x v="47"/>
    <n v="358"/>
    <x v="336"/>
    <n v="19"/>
    <n v="1.0198967063214837"/>
    <n v="13.564626194075732"/>
    <n v="1"/>
    <n v="366115.2"/>
    <n v="9702434.4000000004"/>
    <m/>
    <s v="110├ 120"/>
    <s v="TORA"/>
    <m/>
  </r>
  <r>
    <x v="1"/>
    <n v="114"/>
    <n v="4107"/>
    <x v="5"/>
    <x v="5"/>
    <n v="288"/>
    <x v="10"/>
    <n v="17"/>
    <n v="0.66004737999070828"/>
    <n v="7.8545638218894274"/>
    <n v="1"/>
    <n v="366166.7"/>
    <n v="9702454.6999999899"/>
    <m/>
    <s v="90├ 100"/>
    <s v="TORA"/>
    <m/>
  </r>
  <r>
    <x v="1"/>
    <n v="114"/>
    <n v="4108"/>
    <x v="5"/>
    <x v="5"/>
    <n v="186"/>
    <x v="24"/>
    <n v="15"/>
    <n v="0.27530622056036053"/>
    <n v="2.8907153158837851"/>
    <n v="1"/>
    <n v="366187.799999999"/>
    <n v="9702493.9000000004"/>
    <m/>
    <s v="50├ 60"/>
    <s v="TORA"/>
    <m/>
  </r>
  <r>
    <x v="1"/>
    <n v="114"/>
    <n v="4109"/>
    <x v="72"/>
    <x v="72"/>
    <n v="335"/>
    <x v="209"/>
    <n v="16"/>
    <n v="0.89305817442439761"/>
    <n v="10.002251553553252"/>
    <n v="1"/>
    <n v="366164.7"/>
    <n v="9702533.6999999899"/>
    <m/>
    <s v="100├ 110"/>
    <s v="TORA"/>
    <m/>
  </r>
  <r>
    <x v="1"/>
    <n v="114"/>
    <n v="4110"/>
    <x v="26"/>
    <x v="26"/>
    <n v="187"/>
    <x v="63"/>
    <n v="18"/>
    <n v="0.27827446024902436"/>
    <n v="3.5062581991377066"/>
    <n v="1"/>
    <n v="366166.7"/>
    <n v="9702550.5"/>
    <m/>
    <s v="50├ 60"/>
    <s v="TORA"/>
    <m/>
  </r>
  <r>
    <x v="1"/>
    <n v="114"/>
    <n v="4111"/>
    <x v="19"/>
    <x v="19"/>
    <n v="248"/>
    <x v="117"/>
    <n v="15"/>
    <n v="0.48943328099619665"/>
    <n v="5.1390494504600639"/>
    <n v="2"/>
    <n v="366186.7"/>
    <n v="9702554.3000000007"/>
    <m/>
    <s v="70├ 80"/>
    <s v="TORA"/>
    <m/>
  </r>
  <r>
    <x v="1"/>
    <n v="114"/>
    <n v="4112"/>
    <x v="47"/>
    <x v="47"/>
    <n v="270"/>
    <x v="65"/>
    <n v="17"/>
    <n v="0.58011976756995842"/>
    <n v="6.903425234082504"/>
    <n v="1"/>
    <n v="366203.5"/>
    <n v="9702556.3000000007"/>
    <m/>
    <s v="80├ 90"/>
    <s v="TORA"/>
    <m/>
  </r>
  <r>
    <x v="1"/>
    <n v="114"/>
    <n v="4113"/>
    <x v="44"/>
    <x v="44"/>
    <n v="275"/>
    <x v="180"/>
    <n v="20"/>
    <n v="0.60180462856622929"/>
    <n v="8.4252647999272092"/>
    <n v="1"/>
    <n v="366252.5"/>
    <n v="9702613.5"/>
    <m/>
    <s v="80├ 90"/>
    <s v="TORA"/>
    <m/>
  </r>
  <r>
    <x v="1"/>
    <n v="114"/>
    <n v="4114"/>
    <x v="10"/>
    <x v="10"/>
    <n v="250"/>
    <x v="46"/>
    <n v="23"/>
    <n v="0.49735919716217297"/>
    <n v="8.0074830743109846"/>
    <n v="1"/>
    <n v="366246.299999999"/>
    <n v="9702616.8000000007"/>
    <m/>
    <s v="70├ 80"/>
    <s v="TORA"/>
    <m/>
  </r>
  <r>
    <x v="1"/>
    <n v="114"/>
    <n v="4115"/>
    <x v="5"/>
    <x v="5"/>
    <n v="263"/>
    <x v="224"/>
    <n v="16"/>
    <n v="0.55042941293616532"/>
    <n v="6.1648094248850516"/>
    <n v="1"/>
    <n v="366259.09999999899"/>
    <n v="9702630.5999999903"/>
    <m/>
    <s v="80├ 90"/>
    <s v="TORA"/>
    <m/>
  </r>
  <r>
    <x v="1"/>
    <n v="114"/>
    <n v="4116"/>
    <x v="5"/>
    <x v="5"/>
    <n v="170"/>
    <x v="12"/>
    <n v="15"/>
    <n v="0.2299788927677888"/>
    <n v="2.4147783740617825"/>
    <n v="1"/>
    <n v="366261.5"/>
    <n v="9702646"/>
    <m/>
    <s v="50├ 60"/>
    <s v="TORA"/>
    <m/>
  </r>
  <r>
    <x v="1"/>
    <n v="114"/>
    <n v="4117"/>
    <x v="10"/>
    <x v="10"/>
    <n v="172"/>
    <x v="58"/>
    <n v="16"/>
    <n v="0.23542199182153159"/>
    <n v="2.6367263084011539"/>
    <n v="1"/>
    <n v="366266.7"/>
    <n v="9702660.1999999899"/>
    <m/>
    <s v="50├ 60"/>
    <s v="TORA"/>
    <m/>
  </r>
  <r>
    <x v="1"/>
    <n v="114"/>
    <n v="4118"/>
    <x v="10"/>
    <x v="10"/>
    <n v="148"/>
    <x v="128"/>
    <n v="15"/>
    <n v="0.17430649367424375"/>
    <n v="1.8302181835795592"/>
    <n v="1"/>
    <n v="366270.4"/>
    <n v="9702671.6999999899"/>
    <m/>
    <s v="40├ 50"/>
    <s v="TORETE"/>
    <m/>
  </r>
  <r>
    <x v="1"/>
    <n v="114"/>
    <n v="4119"/>
    <x v="26"/>
    <x v="26"/>
    <n v="211"/>
    <x v="158"/>
    <n v="17"/>
    <n v="0.35428686106971363"/>
    <n v="4.2160136467295919"/>
    <n v="2"/>
    <n v="366271.4"/>
    <n v="9702680.0999999903"/>
    <m/>
    <s v="60├ 70"/>
    <s v="TORA"/>
    <m/>
  </r>
  <r>
    <x v="1"/>
    <n v="114"/>
    <n v="4120"/>
    <x v="23"/>
    <x v="23"/>
    <n v="200"/>
    <x v="14"/>
    <n v="19"/>
    <n v="0.31830988618379064"/>
    <n v="4.233521486244415"/>
    <n v="1"/>
    <n v="366283.7"/>
    <n v="9702682"/>
    <m/>
    <s v="60├ 70"/>
    <s v="TORA"/>
    <m/>
  </r>
  <r>
    <x v="1"/>
    <n v="114"/>
    <n v="4121"/>
    <x v="19"/>
    <x v="19"/>
    <n v="244"/>
    <x v="318"/>
    <n v="18"/>
    <n v="0.47377243459595408"/>
    <n v="5.9695326759090213"/>
    <n v="1"/>
    <n v="366277.799999999"/>
    <n v="9702688.0999999903"/>
    <m/>
    <s v="70├ 80"/>
    <s v="TORA"/>
    <m/>
  </r>
  <r>
    <x v="1"/>
    <n v="114"/>
    <n v="4122"/>
    <x v="53"/>
    <x v="53"/>
    <n v="222"/>
    <x v="6"/>
    <n v="19"/>
    <n v="0.39218961076704845"/>
    <n v="5.2161218232017434"/>
    <n v="1"/>
    <n v="366273.299999999"/>
    <n v="9702690.1999999899"/>
    <m/>
    <s v="70├ 80"/>
    <s v="TORA"/>
    <m/>
  </r>
  <r>
    <x v="1"/>
    <n v="114"/>
    <n v="4123"/>
    <x v="26"/>
    <x v="26"/>
    <n v="275"/>
    <x v="180"/>
    <n v="23"/>
    <n v="0.60180462856622929"/>
    <n v="9.6890545199162901"/>
    <n v="1"/>
    <n v="366269.9"/>
    <n v="9702713.9000000004"/>
    <m/>
    <s v="80├ 90"/>
    <s v="TORA"/>
    <m/>
  </r>
  <r>
    <x v="1"/>
    <n v="114"/>
    <n v="4124"/>
    <x v="19"/>
    <x v="19"/>
    <n v="273"/>
    <x v="62"/>
    <n v="20"/>
    <n v="0.59308293768479348"/>
    <n v="8.3031611275871082"/>
    <n v="1"/>
    <n v="366266.299999999"/>
    <n v="9702724.4000000004"/>
    <m/>
    <s v="80├ 90"/>
    <s v="TORA"/>
    <m/>
  </r>
  <r>
    <x v="1"/>
    <n v="114"/>
    <n v="4125"/>
    <x v="19"/>
    <x v="19"/>
    <n v="230"/>
    <x v="40"/>
    <n v="18"/>
    <n v="0.42096482447806327"/>
    <n v="5.3041567884235965"/>
    <n v="1"/>
    <n v="366271.9"/>
    <n v="9702735.0999999903"/>
    <m/>
    <s v="70├ 80"/>
    <s v="TORA"/>
    <m/>
  </r>
  <r>
    <x v="1"/>
    <n v="114"/>
    <n v="4126"/>
    <x v="63"/>
    <x v="63"/>
    <n v="187"/>
    <x v="63"/>
    <n v="16"/>
    <n v="0.27827446024902436"/>
    <n v="3.1166739547890727"/>
    <n v="2"/>
    <n v="366310.09999999899"/>
    <n v="9702739.1999999899"/>
    <m/>
    <s v="50├ 60"/>
    <s v="TORA"/>
    <m/>
  </r>
  <r>
    <x v="1"/>
    <n v="114"/>
    <n v="4127"/>
    <x v="19"/>
    <x v="19"/>
    <n v="234"/>
    <x v="245"/>
    <n v="17"/>
    <n v="0.43573440319699114"/>
    <n v="5.1852393980441942"/>
    <n v="1"/>
    <n v="366317.4"/>
    <n v="9702746.8000000007"/>
    <m/>
    <s v="70├ 80"/>
    <s v="TORA"/>
    <m/>
  </r>
  <r>
    <x v="1"/>
    <n v="114"/>
    <n v="4128"/>
    <x v="44"/>
    <x v="44"/>
    <n v="144"/>
    <x v="276"/>
    <n v="15"/>
    <n v="0.16501184499767707"/>
    <n v="1.7326243724756092"/>
    <n v="1"/>
    <n v="366348.7"/>
    <n v="9702800.5"/>
    <m/>
    <s v="40├ 50"/>
    <s v="TORETE"/>
    <m/>
  </r>
  <r>
    <x v="1"/>
    <n v="114"/>
    <n v="4129"/>
    <x v="1"/>
    <x v="1"/>
    <n v="196"/>
    <x v="84"/>
    <n v="17"/>
    <n v="0.30570481469091254"/>
    <n v="3.637887294821859"/>
    <n v="1"/>
    <n v="366342.5"/>
    <n v="9702812.1999999899"/>
    <m/>
    <s v="60├ 70"/>
    <s v="TORA"/>
    <m/>
  </r>
  <r>
    <x v="1"/>
    <n v="114"/>
    <n v="4130"/>
    <x v="19"/>
    <x v="19"/>
    <n v="246"/>
    <x v="59"/>
    <n v="15"/>
    <n v="0.48157102680745695"/>
    <n v="5.0564957814782971"/>
    <n v="2"/>
    <n v="366365.5"/>
    <n v="9702845.5999999903"/>
    <m/>
    <s v="70├ 80"/>
    <s v="TORA"/>
    <m/>
  </r>
  <r>
    <x v="1"/>
    <n v="114"/>
    <n v="4131"/>
    <x v="5"/>
    <x v="5"/>
    <n v="200"/>
    <x v="14"/>
    <n v="15"/>
    <n v="0.31830988618379064"/>
    <n v="3.3422538049298014"/>
    <n v="1"/>
    <n v="366398"/>
    <n v="9702929.6999999899"/>
    <m/>
    <s v="60├ 70"/>
    <s v="TORA"/>
    <m/>
  </r>
  <r>
    <x v="1"/>
    <n v="114"/>
    <n v="4132"/>
    <x v="39"/>
    <x v="39"/>
    <n v="240"/>
    <x v="71"/>
    <n v="24"/>
    <n v="0.45836623610465865"/>
    <n v="7.700552766558264"/>
    <n v="1"/>
    <n v="366441.9"/>
    <n v="9702985"/>
    <m/>
    <s v="70├ 80"/>
    <s v="TORA"/>
    <m/>
  </r>
  <r>
    <x v="1"/>
    <n v="114"/>
    <n v="4134"/>
    <x v="26"/>
    <x v="26"/>
    <n v="193"/>
    <x v="60"/>
    <n v="18"/>
    <n v="0.29641812376150045"/>
    <n v="3.7348683593949059"/>
    <n v="1"/>
    <n v="366479.59999999899"/>
    <n v="9703112.1999999899"/>
    <m/>
    <s v="60├ 70"/>
    <s v="TORA"/>
    <m/>
  </r>
  <r>
    <x v="1"/>
    <n v="114"/>
    <n v="4135"/>
    <x v="13"/>
    <x v="13"/>
    <n v="210"/>
    <x v="87"/>
    <n v="20"/>
    <n v="0.35093664951762915"/>
    <n v="4.9131130932468077"/>
    <n v="1"/>
    <n v="366521.2"/>
    <n v="9703192"/>
    <m/>
    <s v="60├ 70"/>
    <s v="TORA"/>
    <m/>
  </r>
  <r>
    <x v="1"/>
    <n v="114"/>
    <n v="4136"/>
    <x v="5"/>
    <x v="5"/>
    <n v="243"/>
    <x v="105"/>
    <n v="18"/>
    <n v="0.46989701173166643"/>
    <n v="5.9207023478189971"/>
    <n v="1"/>
    <n v="366521.299999999"/>
    <n v="9703203"/>
    <m/>
    <s v="70├ 80"/>
    <s v="TORA"/>
    <m/>
  </r>
  <r>
    <x v="1"/>
    <n v="114"/>
    <n v="4137"/>
    <x v="58"/>
    <x v="58"/>
    <n v="200"/>
    <x v="14"/>
    <n v="19"/>
    <n v="0.31830988618379064"/>
    <n v="4.233521486244415"/>
    <n v="1"/>
    <n v="366525.799999999"/>
    <n v="9703200.9000000004"/>
    <m/>
    <s v="60├ 70"/>
    <s v="TORA"/>
    <m/>
  </r>
  <r>
    <x v="1"/>
    <n v="114"/>
    <n v="4138"/>
    <x v="1"/>
    <x v="1"/>
    <n v="222"/>
    <x v="6"/>
    <n v="20"/>
    <n v="0.39218961076704845"/>
    <n v="5.4906545507386779"/>
    <n v="1"/>
    <n v="366531.2"/>
    <n v="9703200.5"/>
    <m/>
    <s v="70├ 80"/>
    <s v="TORA"/>
    <m/>
  </r>
  <r>
    <x v="1"/>
    <n v="114"/>
    <n v="4139"/>
    <x v="19"/>
    <x v="19"/>
    <n v="430"/>
    <x v="72"/>
    <n v="18"/>
    <n v="1.4713874488845726"/>
    <n v="18.539481855945613"/>
    <n v="1"/>
    <n v="366530.4"/>
    <n v="9703209.6999999899"/>
    <m/>
    <s v="130├ 140"/>
    <s v="TORA"/>
    <m/>
  </r>
  <r>
    <x v="1"/>
    <n v="114"/>
    <n v="4140"/>
    <x v="26"/>
    <x v="26"/>
    <n v="160"/>
    <x v="1"/>
    <n v="15"/>
    <n v="0.20371832715762608"/>
    <n v="2.1390424351550736"/>
    <n v="1"/>
    <n v="366541.299999999"/>
    <n v="9703204.5999999903"/>
    <m/>
    <s v="50├ 60"/>
    <s v="TORA"/>
    <m/>
  </r>
  <r>
    <x v="1"/>
    <n v="114"/>
    <n v="4141"/>
    <x v="19"/>
    <x v="19"/>
    <n v="200"/>
    <x v="14"/>
    <n v="18"/>
    <n v="0.31830988618379064"/>
    <n v="4.0107045659157619"/>
    <n v="1"/>
    <n v="366514.09999999899"/>
    <n v="9703217.4000000004"/>
    <m/>
    <s v="60├ 70"/>
    <s v="TORA"/>
    <m/>
  </r>
  <r>
    <x v="1"/>
    <n v="114"/>
    <n v="4142"/>
    <x v="19"/>
    <x v="19"/>
    <n v="190"/>
    <x v="41"/>
    <n v="15"/>
    <n v="0.28727467228087106"/>
    <n v="3.016384058949146"/>
    <n v="1"/>
    <n v="366532.799999999"/>
    <n v="9703248.8000000007"/>
    <m/>
    <s v="60├ 70"/>
    <s v="TORA"/>
    <m/>
  </r>
  <r>
    <x v="1"/>
    <n v="114"/>
    <n v="4143"/>
    <x v="5"/>
    <x v="5"/>
    <n v="272"/>
    <x v="38"/>
    <n v="18"/>
    <n v="0.58874596548553915"/>
    <n v="7.4181991651177928"/>
    <n v="1"/>
    <n v="366540.59999999899"/>
    <n v="9703261.5"/>
    <m/>
    <s v="80├ 90"/>
    <s v="TORA"/>
    <m/>
  </r>
  <r>
    <x v="1"/>
    <n v="115"/>
    <n v="4144"/>
    <x v="26"/>
    <x v="26"/>
    <n v="207"/>
    <x v="132"/>
    <n v="20"/>
    <n v="0.34098150782723119"/>
    <n v="4.7737411095812359"/>
    <n v="1"/>
    <n v="366603.5"/>
    <n v="9703252.5999999903"/>
    <m/>
    <s v="60├ 70"/>
    <s v="TORA"/>
    <m/>
  </r>
  <r>
    <x v="1"/>
    <n v="115"/>
    <n v="4145"/>
    <x v="13"/>
    <x v="13"/>
    <n v="209"/>
    <x v="140"/>
    <n v="19"/>
    <n v="0.34760235345985407"/>
    <n v="4.6231113010160589"/>
    <n v="1"/>
    <n v="366598.09999999899"/>
    <n v="9703214.1999999899"/>
    <m/>
    <s v="60├ 70"/>
    <s v="TORA"/>
    <m/>
  </r>
  <r>
    <x v="1"/>
    <n v="115"/>
    <n v="4146"/>
    <x v="47"/>
    <x v="47"/>
    <n v="207"/>
    <x v="132"/>
    <n v="18"/>
    <n v="0.34098150782723119"/>
    <n v="4.296366998623113"/>
    <n v="1"/>
    <n v="366582.5"/>
    <n v="9703190.6999999899"/>
    <m/>
    <s v="60├ 70"/>
    <s v="TORA"/>
    <m/>
  </r>
  <r>
    <x v="1"/>
    <n v="115"/>
    <n v="4147"/>
    <x v="62"/>
    <x v="62"/>
    <n v="166"/>
    <x v="155"/>
    <n v="15"/>
    <n v="0.21928368059201345"/>
    <n v="2.3024786462161413"/>
    <n v="1"/>
    <n v="366501.299999999"/>
    <n v="9703080.6999999899"/>
    <m/>
    <s v="50├ 60"/>
    <s v="TORA"/>
    <m/>
  </r>
  <r>
    <x v="1"/>
    <n v="115"/>
    <n v="4148"/>
    <x v="19"/>
    <x v="19"/>
    <n v="227"/>
    <x v="27"/>
    <n v="18"/>
    <n v="0.41005475312911377"/>
    <n v="5.1666898894268334"/>
    <n v="1"/>
    <n v="366438.40000000002"/>
    <n v="9702925"/>
    <m/>
    <s v="70├ 80"/>
    <s v="TORA"/>
    <m/>
  </r>
  <r>
    <x v="1"/>
    <n v="115"/>
    <n v="4149"/>
    <x v="82"/>
    <x v="82"/>
    <n v="311"/>
    <x v="33"/>
    <n v="16"/>
    <n v="0.76968126253956048"/>
    <n v="8.6204301404430765"/>
    <n v="1"/>
    <n v="366462.59999999899"/>
    <n v="9702912.1999999899"/>
    <m/>
    <s v="90├ 100"/>
    <s v="TORA"/>
    <m/>
  </r>
  <r>
    <x v="1"/>
    <n v="115"/>
    <n v="4150"/>
    <x v="5"/>
    <x v="5"/>
    <n v="218"/>
    <x v="206"/>
    <n v="16"/>
    <n v="0.37818397577496166"/>
    <n v="4.2356605286795705"/>
    <n v="1"/>
    <n v="366439.9"/>
    <n v="9702866.8000000007"/>
    <m/>
    <s v="60├ 70"/>
    <s v="TORA"/>
    <m/>
  </r>
  <r>
    <x v="1"/>
    <n v="115"/>
    <n v="4151"/>
    <x v="26"/>
    <x v="26"/>
    <n v="187"/>
    <x v="63"/>
    <n v="17"/>
    <n v="0.27827446024902436"/>
    <n v="3.3114660769633897"/>
    <n v="1"/>
    <n v="366433.4"/>
    <n v="9702855.6999999899"/>
    <m/>
    <s v="50├ 60"/>
    <s v="TORA"/>
    <m/>
  </r>
  <r>
    <x v="1"/>
    <n v="115"/>
    <n v="4152"/>
    <x v="19"/>
    <x v="19"/>
    <n v="315"/>
    <x v="133"/>
    <n v="16"/>
    <n v="0.78960746141466576"/>
    <n v="8.8436035678442551"/>
    <n v="1"/>
    <n v="366416.5"/>
    <n v="9702865.6999999899"/>
    <m/>
    <s v="100├ 110"/>
    <s v="TORA"/>
    <m/>
  </r>
  <r>
    <x v="1"/>
    <n v="115"/>
    <n v="4153"/>
    <x v="19"/>
    <x v="19"/>
    <n v="200"/>
    <x v="14"/>
    <n v="15"/>
    <n v="0.31830988618379064"/>
    <n v="3.3422538049298014"/>
    <n v="1"/>
    <n v="366400.09999999899"/>
    <n v="9702851.4000000004"/>
    <m/>
    <s v="60├ 70"/>
    <s v="TORA"/>
    <m/>
  </r>
  <r>
    <x v="1"/>
    <n v="115"/>
    <n v="4154"/>
    <x v="72"/>
    <x v="72"/>
    <n v="192"/>
    <x v="55"/>
    <n v="11"/>
    <n v="0.29335439110698147"/>
    <n v="2.2588288115237574"/>
    <n v="1"/>
    <n v="366354.09999999899"/>
    <n v="9702784.6999999899"/>
    <m/>
    <s v="60├ 70"/>
    <s v="TORA"/>
    <m/>
  </r>
  <r>
    <x v="1"/>
    <n v="115"/>
    <n v="4155"/>
    <x v="26"/>
    <x v="26"/>
    <n v="186"/>
    <x v="24"/>
    <n v="18"/>
    <n v="0.27530622056036053"/>
    <n v="3.4688583790605425"/>
    <n v="1"/>
    <n v="366283.5"/>
    <n v="9702668.8000000007"/>
    <m/>
    <s v="50├ 60"/>
    <s v="TORA"/>
    <m/>
  </r>
  <r>
    <x v="1"/>
    <n v="115"/>
    <n v="4156"/>
    <x v="21"/>
    <x v="21"/>
    <n v="223"/>
    <x v="248"/>
    <n v="19"/>
    <n v="0.39573080825084317"/>
    <n v="5.2632197497362139"/>
    <n v="1"/>
    <n v="366290.799999999"/>
    <n v="9702663.1999999899"/>
    <m/>
    <s v="70├ 80"/>
    <s v="TORA"/>
    <m/>
  </r>
  <r>
    <x v="1"/>
    <n v="115"/>
    <n v="4157"/>
    <x v="14"/>
    <x v="14"/>
    <n v="252"/>
    <x v="4"/>
    <n v="17"/>
    <n v="0.50534877530538613"/>
    <n v="6.0136504261340944"/>
    <n v="1"/>
    <n v="366306.799999999"/>
    <n v="9702624.6999999899"/>
    <m/>
    <s v="80├ 90"/>
    <s v="TORA"/>
    <m/>
  </r>
  <r>
    <x v="1"/>
    <n v="115"/>
    <n v="4158"/>
    <x v="35"/>
    <x v="35"/>
    <n v="627"/>
    <x v="313"/>
    <n v="20"/>
    <n v="3.1284211811386862"/>
    <n v="43.797896535941604"/>
    <n v="1"/>
    <n v="366257.09999999899"/>
    <n v="9702609.5"/>
    <m/>
    <s v="190├┤200"/>
    <s v="TORA"/>
    <m/>
  </r>
  <r>
    <x v="1"/>
    <n v="115"/>
    <n v="4159"/>
    <x v="6"/>
    <x v="6"/>
    <n v="242"/>
    <x v="154"/>
    <n v="17"/>
    <n v="0.466037504361688"/>
    <n v="5.5458463019040876"/>
    <n v="2"/>
    <n v="366249.59999999899"/>
    <n v="9702579.9000000004"/>
    <m/>
    <s v="70├ 80"/>
    <s v="TORA"/>
    <m/>
  </r>
  <r>
    <x v="1"/>
    <n v="115"/>
    <n v="4160"/>
    <x v="88"/>
    <x v="88"/>
    <n v="248"/>
    <x v="117"/>
    <n v="18"/>
    <n v="0.48943328099619665"/>
    <n v="6.1668593405520777"/>
    <n v="3"/>
    <n v="366241.5"/>
    <n v="9702583.6999999899"/>
    <m/>
    <s v="70├ 80"/>
    <s v="TORA"/>
    <m/>
  </r>
  <r>
    <x v="1"/>
    <n v="115"/>
    <n v="4161"/>
    <x v="1"/>
    <x v="1"/>
    <n v="140"/>
    <x v="36"/>
    <n v="14"/>
    <n v="0.15597184423005742"/>
    <n v="1.5285240734545624"/>
    <n v="1"/>
    <n v="366262.9"/>
    <n v="9702524"/>
    <m/>
    <s v="40├ 50"/>
    <s v="TORETE"/>
    <m/>
  </r>
  <r>
    <x v="1"/>
    <n v="115"/>
    <n v="4162"/>
    <x v="46"/>
    <x v="46"/>
    <n v="285"/>
    <x v="160"/>
    <n v="20"/>
    <n v="0.64636801263195998"/>
    <n v="9.0491521768474392"/>
    <n v="1"/>
    <n v="366218.299999999"/>
    <n v="9702530.5999999903"/>
    <m/>
    <s v="90├ 100"/>
    <s v="TORA"/>
    <m/>
  </r>
  <r>
    <x v="1"/>
    <n v="115"/>
    <n v="4163"/>
    <x v="72"/>
    <x v="72"/>
    <n v="497"/>
    <x v="330"/>
    <n v="17"/>
    <n v="1.9656351669092991"/>
    <n v="23.391058486220658"/>
    <n v="1"/>
    <n v="366216.59999999899"/>
    <n v="9702499.3000000007"/>
    <m/>
    <s v="150├ 160"/>
    <s v="TORA"/>
    <m/>
  </r>
  <r>
    <x v="1"/>
    <n v="115"/>
    <n v="4164"/>
    <x v="23"/>
    <x v="23"/>
    <n v="315"/>
    <x v="133"/>
    <n v="16"/>
    <n v="0.78960746141466576"/>
    <n v="8.8436035678442551"/>
    <n v="1"/>
    <n v="366177.7"/>
    <n v="9702461.3000000007"/>
    <m/>
    <s v="100├ 110"/>
    <s v="TORA"/>
    <m/>
  </r>
  <r>
    <x v="1"/>
    <n v="115"/>
    <n v="4165"/>
    <x v="5"/>
    <x v="5"/>
    <n v="247"/>
    <x v="74"/>
    <n v="15"/>
    <n v="0.48549419615467204"/>
    <n v="5.0976890596240558"/>
    <n v="1"/>
    <n v="366193.09999999899"/>
    <n v="9702454.0999999903"/>
    <m/>
    <s v="70├ 80"/>
    <s v="TORA"/>
    <m/>
  </r>
  <r>
    <x v="1"/>
    <n v="115"/>
    <n v="4166"/>
    <x v="72"/>
    <x v="72"/>
    <n v="203"/>
    <x v="56"/>
    <n v="11"/>
    <n v="0.32793080249369577"/>
    <n v="2.5250671792014572"/>
    <n v="2"/>
    <n v="366204.299999999"/>
    <n v="9702443.1999999899"/>
    <m/>
    <s v="60├ 70"/>
    <s v="TORA"/>
    <m/>
  </r>
  <r>
    <x v="1"/>
    <n v="115"/>
    <n v="4167"/>
    <x v="1"/>
    <x v="1"/>
    <n v="188"/>
    <x v="267"/>
    <n v="16"/>
    <n v="0.28125861543199743"/>
    <n v="3.150096492838371"/>
    <n v="1"/>
    <n v="366205.09999999899"/>
    <n v="9702429.5999999903"/>
    <m/>
    <s v="50├ 60"/>
    <s v="TORA"/>
    <m/>
  </r>
  <r>
    <x v="1"/>
    <n v="115"/>
    <n v="4168"/>
    <x v="47"/>
    <x v="47"/>
    <n v="223"/>
    <x v="248"/>
    <n v="19"/>
    <n v="0.39573080825084317"/>
    <n v="5.2632197497362139"/>
    <n v="1"/>
    <n v="366182.5"/>
    <n v="9702390.5"/>
    <m/>
    <s v="70├ 80"/>
    <s v="TORA"/>
    <m/>
  </r>
  <r>
    <x v="1"/>
    <n v="115"/>
    <n v="4169"/>
    <x v="23"/>
    <x v="23"/>
    <n v="210"/>
    <x v="87"/>
    <n v="17"/>
    <n v="0.35093664951762915"/>
    <n v="4.1761461292597861"/>
    <n v="1"/>
    <n v="366174.299999999"/>
    <n v="9702385.5999999903"/>
    <m/>
    <s v="60├ 70"/>
    <s v="TORA"/>
    <m/>
  </r>
  <r>
    <x v="1"/>
    <n v="115"/>
    <n v="4170"/>
    <x v="29"/>
    <x v="29"/>
    <n v="284"/>
    <x v="175"/>
    <n v="18"/>
    <n v="0.64184005450099546"/>
    <n v="8.0871846867125434"/>
    <n v="1"/>
    <n v="366163.799999999"/>
    <n v="9702380.5999999903"/>
    <m/>
    <s v="90├ 100"/>
    <s v="TORA"/>
    <m/>
  </r>
  <r>
    <x v="1"/>
    <n v="115"/>
    <n v="4171"/>
    <x v="34"/>
    <x v="34"/>
    <n v="305"/>
    <x v="219"/>
    <n v="20"/>
    <n v="0.74026942905617821"/>
    <n v="10.363772006786494"/>
    <n v="1"/>
    <n v="366152.5"/>
    <n v="9702382.5999999903"/>
    <m/>
    <s v="90├ 100"/>
    <s v="TORA"/>
    <m/>
  </r>
  <r>
    <x v="1"/>
    <n v="115"/>
    <n v="4172"/>
    <x v="63"/>
    <x v="63"/>
    <n v="190"/>
    <x v="41"/>
    <n v="11"/>
    <n v="0.28727467228087106"/>
    <n v="2.2120149765627071"/>
    <n v="2"/>
    <n v="366141.5"/>
    <n v="9702376.6999999899"/>
    <m/>
    <s v="60├ 70"/>
    <s v="TORA"/>
    <m/>
  </r>
  <r>
    <x v="1"/>
    <n v="115"/>
    <n v="4173"/>
    <x v="29"/>
    <x v="29"/>
    <n v="300"/>
    <x v="9"/>
    <n v="20"/>
    <n v="0.7161972439135289"/>
    <n v="10.026761414789403"/>
    <n v="1"/>
    <n v="366139.4"/>
    <n v="9702344.5999999903"/>
    <m/>
    <s v="90├ 100"/>
    <s v="TORA"/>
    <m/>
  </r>
  <r>
    <x v="1"/>
    <n v="115"/>
    <n v="4174"/>
    <x v="29"/>
    <x v="29"/>
    <n v="400"/>
    <x v="48"/>
    <n v="20"/>
    <n v="1.2732395447351625"/>
    <n v="17.825353626292273"/>
    <n v="1"/>
    <n v="366121.7"/>
    <n v="9702348.5"/>
    <m/>
    <s v="120├ 130"/>
    <s v="TORA"/>
    <m/>
  </r>
  <r>
    <x v="1"/>
    <n v="115"/>
    <n v="4175"/>
    <x v="35"/>
    <x v="35"/>
    <n v="410"/>
    <x v="119"/>
    <n v="17"/>
    <n v="1.3376972966873806"/>
    <n v="15.918597830579827"/>
    <n v="1"/>
    <n v="366126.799999999"/>
    <n v="9702326.1999999899"/>
    <m/>
    <s v="130├ 140"/>
    <s v="TORA"/>
    <m/>
  </r>
  <r>
    <x v="1"/>
    <n v="115"/>
    <n v="4176"/>
    <x v="26"/>
    <x v="26"/>
    <n v="130"/>
    <x v="0"/>
    <n v="15"/>
    <n v="0.13448592691265157"/>
    <n v="1.4121022325828414"/>
    <n v="1"/>
    <n v="366125"/>
    <n v="9702327.0999999903"/>
    <m/>
    <s v="40├ 50"/>
    <s v="TORETE"/>
    <m/>
  </r>
  <r>
    <x v="1"/>
    <n v="115"/>
    <n v="4177"/>
    <x v="23"/>
    <x v="23"/>
    <n v="230"/>
    <x v="40"/>
    <n v="17"/>
    <n v="0.42096482447806327"/>
    <n v="5.0094814112889523"/>
    <n v="1"/>
    <n v="366113.7"/>
    <n v="9702326.9000000004"/>
    <m/>
    <s v="70├ 80"/>
    <s v="TORA"/>
    <m/>
  </r>
  <r>
    <x v="1"/>
    <n v="115"/>
    <n v="4178"/>
    <x v="19"/>
    <x v="19"/>
    <n v="247"/>
    <x v="74"/>
    <n v="15"/>
    <n v="0.48549419615467204"/>
    <n v="5.0976890596240558"/>
    <n v="1"/>
    <n v="366124.9"/>
    <n v="9702316"/>
    <m/>
    <s v="70├ 80"/>
    <s v="TORA"/>
    <m/>
  </r>
  <r>
    <x v="1"/>
    <n v="115"/>
    <n v="4179"/>
    <x v="63"/>
    <x v="63"/>
    <n v="193"/>
    <x v="60"/>
    <n v="18"/>
    <n v="0.29641812376150045"/>
    <n v="3.7348683593949059"/>
    <n v="1"/>
    <n v="366105.9"/>
    <n v="9702322.8000000007"/>
    <m/>
    <s v="60├ 70"/>
    <s v="TORA"/>
    <m/>
  </r>
  <r>
    <x v="1"/>
    <n v="115"/>
    <n v="4180"/>
    <x v="32"/>
    <x v="32"/>
    <n v="140"/>
    <x v="36"/>
    <n v="15"/>
    <n v="0.15597184423005742"/>
    <n v="1.6377043644156026"/>
    <n v="1"/>
    <n v="366145.2"/>
    <n v="9702300.9000000004"/>
    <m/>
    <s v="40├ 50"/>
    <s v="TORETE"/>
    <m/>
  </r>
  <r>
    <x v="1"/>
    <n v="116"/>
    <n v="4181"/>
    <x v="29"/>
    <x v="29"/>
    <n v="250"/>
    <x v="46"/>
    <n v="18"/>
    <n v="0.49735919716217297"/>
    <n v="6.2667258842433791"/>
    <n v="1"/>
    <n v="366181.7"/>
    <n v="9702274.5"/>
    <m/>
    <s v="70├ 80"/>
    <s v="TORA"/>
    <m/>
  </r>
  <r>
    <x v="1"/>
    <n v="116"/>
    <n v="4182"/>
    <x v="13"/>
    <x v="13"/>
    <n v="203"/>
    <x v="56"/>
    <n v="20"/>
    <n v="0.32793080249369577"/>
    <n v="4.5910312349117408"/>
    <n v="1"/>
    <n v="366186.799999999"/>
    <n v="9702286.5"/>
    <m/>
    <s v="60├ 70"/>
    <s v="TORA"/>
    <m/>
  </r>
  <r>
    <x v="1"/>
    <n v="116"/>
    <n v="4183"/>
    <x v="19"/>
    <x v="19"/>
    <n v="215"/>
    <x v="18"/>
    <n v="19"/>
    <n v="0.36784686222114316"/>
    <n v="4.8923632675412039"/>
    <n v="1"/>
    <n v="366184.2"/>
    <n v="9702300.9000000004"/>
    <m/>
    <s v="60├ 70"/>
    <s v="TORA"/>
    <m/>
  </r>
  <r>
    <x v="1"/>
    <n v="116"/>
    <n v="4184"/>
    <x v="39"/>
    <x v="39"/>
    <n v="700"/>
    <x v="322"/>
    <n v="25"/>
    <n v="3.8992961057514361"/>
    <n v="68.237681850650134"/>
    <n v="2"/>
    <n v="366166.2"/>
    <n v="9702284.0999999903"/>
    <m/>
    <s v="&gt;200"/>
    <s v="TORA"/>
    <m/>
  </r>
  <r>
    <x v="1"/>
    <n v="116"/>
    <n v="4185"/>
    <x v="23"/>
    <x v="23"/>
    <n v="252"/>
    <x v="4"/>
    <n v="20"/>
    <n v="0.50534877530538613"/>
    <n v="7.0748828542754056"/>
    <n v="1"/>
    <n v="366169.799999999"/>
    <n v="9702291.1999999899"/>
    <m/>
    <s v="80├ 90"/>
    <s v="TORA"/>
    <m/>
  </r>
  <r>
    <x v="1"/>
    <n v="116"/>
    <n v="4186"/>
    <x v="26"/>
    <x v="26"/>
    <n v="130"/>
    <x v="0"/>
    <n v="15"/>
    <n v="0.13448592691265157"/>
    <n v="1.4121022325828414"/>
    <n v="1"/>
    <n v="366177.2"/>
    <n v="9702301"/>
    <m/>
    <s v="40├ 50"/>
    <s v="TORETE"/>
    <m/>
  </r>
  <r>
    <x v="1"/>
    <n v="116"/>
    <n v="4187"/>
    <x v="47"/>
    <x v="47"/>
    <n v="215"/>
    <x v="18"/>
    <n v="18"/>
    <n v="0.36784686222114316"/>
    <n v="4.6348704639864033"/>
    <n v="1"/>
    <n v="366171.4"/>
    <n v="9702309.3000000007"/>
    <m/>
    <s v="60├ 70"/>
    <s v="TORA"/>
    <m/>
  </r>
  <r>
    <x v="1"/>
    <n v="116"/>
    <n v="4188"/>
    <x v="63"/>
    <x v="63"/>
    <n v="138"/>
    <x v="210"/>
    <n v="11"/>
    <n v="0.15154733681210272"/>
    <n v="1.166914493453191"/>
    <n v="1"/>
    <n v="366170.09999999899"/>
    <n v="9702324.3000000007"/>
    <m/>
    <s v="40├ 50"/>
    <s v="TORETE"/>
    <m/>
  </r>
  <r>
    <x v="1"/>
    <n v="116"/>
    <n v="4189"/>
    <x v="35"/>
    <x v="35"/>
    <n v="302"/>
    <x v="227"/>
    <n v="18"/>
    <n v="0.725778371487661"/>
    <n v="9.1448074807445288"/>
    <n v="1"/>
    <n v="366200.7"/>
    <n v="9702318.5"/>
    <m/>
    <s v="90├ 100"/>
    <s v="TORA"/>
    <m/>
  </r>
  <r>
    <x v="1"/>
    <n v="116"/>
    <n v="4190"/>
    <x v="44"/>
    <x v="44"/>
    <n v="132"/>
    <x v="5"/>
    <n v="13"/>
    <n v="0.13865578642165921"/>
    <n v="1.2617676564370988"/>
    <n v="1"/>
    <n v="366196.7"/>
    <n v="9702326"/>
    <m/>
    <s v="40├ 50"/>
    <s v="TORETE"/>
    <m/>
  </r>
  <r>
    <x v="1"/>
    <n v="116"/>
    <n v="4191"/>
    <x v="26"/>
    <x v="26"/>
    <n v="154"/>
    <x v="111"/>
    <n v="15"/>
    <n v="0.18872593151836947"/>
    <n v="1.9816222809428794"/>
    <n v="1"/>
    <n v="366187"/>
    <n v="9702313.9000000004"/>
    <m/>
    <s v="40├ 50"/>
    <s v="TORETE"/>
    <m/>
  </r>
  <r>
    <x v="1"/>
    <n v="116"/>
    <n v="4192"/>
    <x v="33"/>
    <x v="33"/>
    <n v="130"/>
    <x v="0"/>
    <n v="15"/>
    <n v="0.13448592691265157"/>
    <n v="1.4121022325828414"/>
    <n v="1"/>
    <n v="366191.799999999"/>
    <n v="9702333.8000000007"/>
    <m/>
    <s v="40├ 50"/>
    <s v="TORETE"/>
    <m/>
  </r>
  <r>
    <x v="1"/>
    <n v="116"/>
    <n v="4193"/>
    <x v="5"/>
    <x v="5"/>
    <n v="200"/>
    <x v="14"/>
    <n v="14"/>
    <n v="0.31830988618379064"/>
    <n v="3.1194368846011482"/>
    <n v="1"/>
    <n v="366183.59999999899"/>
    <n v="9702339.8000000007"/>
    <m/>
    <s v="60├ 70"/>
    <s v="TORA"/>
    <m/>
  </r>
  <r>
    <x v="1"/>
    <n v="116"/>
    <n v="4194"/>
    <x v="5"/>
    <x v="5"/>
    <n v="248"/>
    <x v="117"/>
    <n v="18"/>
    <n v="0.48943328099619665"/>
    <n v="6.1668593405520777"/>
    <n v="1"/>
    <n v="366185"/>
    <n v="9702342.5"/>
    <m/>
    <s v="70├ 80"/>
    <s v="TORA"/>
    <m/>
  </r>
  <r>
    <x v="1"/>
    <n v="116"/>
    <n v="4195"/>
    <x v="26"/>
    <x v="26"/>
    <n v="143"/>
    <x v="15"/>
    <n v="15"/>
    <n v="0.1627279715643084"/>
    <n v="1.7086437014252382"/>
    <n v="1"/>
    <n v="366191.09999999899"/>
    <n v="9702358.4000000004"/>
    <m/>
    <s v="40├ 50"/>
    <s v="TORETE"/>
    <m/>
  </r>
  <r>
    <x v="1"/>
    <n v="116"/>
    <n v="4196"/>
    <x v="19"/>
    <x v="19"/>
    <n v="150"/>
    <x v="37"/>
    <n v="15"/>
    <n v="0.17904931097838223"/>
    <n v="1.8800177652730132"/>
    <n v="1"/>
    <n v="366203.09999999899"/>
    <n v="9702358.6999999899"/>
    <m/>
    <s v="40├ 50"/>
    <s v="TORETE"/>
    <m/>
  </r>
  <r>
    <x v="1"/>
    <n v="116"/>
    <n v="4197"/>
    <x v="41"/>
    <x v="41"/>
    <n v="180"/>
    <x v="22"/>
    <n v="16"/>
    <n v="0.25783100780887047"/>
    <n v="2.887707287459349"/>
    <n v="1"/>
    <n v="366194.09999999899"/>
    <n v="9702365.1999999899"/>
    <m/>
    <s v="50├ 60"/>
    <s v="TORA"/>
    <m/>
  </r>
  <r>
    <x v="1"/>
    <n v="116"/>
    <n v="4198"/>
    <x v="16"/>
    <x v="16"/>
    <n v="215"/>
    <x v="18"/>
    <n v="17"/>
    <n v="0.36784686222114316"/>
    <n v="4.3773776604316037"/>
    <n v="1"/>
    <n v="366252.5"/>
    <n v="9702453.5999999903"/>
    <m/>
    <s v="60├ 70"/>
    <s v="TORA"/>
    <m/>
  </r>
  <r>
    <x v="1"/>
    <n v="116"/>
    <n v="4199"/>
    <x v="1"/>
    <x v="1"/>
    <n v="150"/>
    <x v="37"/>
    <n v="14"/>
    <n v="0.17904931097838223"/>
    <n v="1.7546832475881458"/>
    <n v="1"/>
    <n v="366255.799999999"/>
    <n v="9702466.4000000004"/>
    <m/>
    <s v="40├ 50"/>
    <s v="TORETE"/>
    <m/>
  </r>
  <r>
    <x v="1"/>
    <n v="116"/>
    <n v="4200"/>
    <x v="26"/>
    <x v="26"/>
    <n v="148"/>
    <x v="128"/>
    <n v="14"/>
    <n v="0.17430649367424375"/>
    <n v="1.7082036380075887"/>
    <n v="1"/>
    <n v="366294.09999999899"/>
    <n v="9702481.5"/>
    <m/>
    <s v="40├ 50"/>
    <s v="TORETE"/>
    <m/>
  </r>
  <r>
    <x v="1"/>
    <n v="116"/>
    <n v="4201"/>
    <x v="5"/>
    <x v="5"/>
    <n v="254"/>
    <x v="272"/>
    <n v="18"/>
    <n v="0.51340201542583597"/>
    <n v="6.4688653943655323"/>
    <n v="1"/>
    <n v="366303.299999999"/>
    <n v="9702497"/>
    <m/>
    <s v="80├ 90"/>
    <s v="TORA"/>
    <m/>
  </r>
  <r>
    <x v="1"/>
    <n v="116"/>
    <n v="4202"/>
    <x v="5"/>
    <x v="5"/>
    <n v="247"/>
    <x v="74"/>
    <n v="17"/>
    <n v="0.48549419615467204"/>
    <n v="5.7773809342405968"/>
    <n v="1"/>
    <n v="366274"/>
    <n v="9702518.5999999903"/>
    <m/>
    <s v="70├ 80"/>
    <s v="TORA"/>
    <m/>
  </r>
  <r>
    <x v="1"/>
    <n v="116"/>
    <n v="4203"/>
    <x v="0"/>
    <x v="0"/>
    <n v="148"/>
    <x v="128"/>
    <n v="13"/>
    <n v="0.17430649367424375"/>
    <n v="1.5861890924356179"/>
    <n v="2"/>
    <n v="366269.09999999899"/>
    <n v="9702528.6999999899"/>
    <m/>
    <s v="40├ 50"/>
    <s v="TORETE"/>
    <m/>
  </r>
  <r>
    <x v="1"/>
    <n v="116"/>
    <n v="4204"/>
    <x v="32"/>
    <x v="32"/>
    <n v="175"/>
    <x v="13"/>
    <n v="15"/>
    <n v="0.24370600660946476"/>
    <n v="2.5589130693993796"/>
    <n v="1"/>
    <n v="366327.799999999"/>
    <n v="9702587.1999999899"/>
    <m/>
    <s v="50├ 60"/>
    <s v="TORA"/>
    <m/>
  </r>
  <r>
    <x v="1"/>
    <n v="116"/>
    <n v="4205"/>
    <x v="1"/>
    <x v="1"/>
    <n v="182"/>
    <x v="97"/>
    <n v="15"/>
    <n v="0.26359241674879702"/>
    <n v="2.7677203758623685"/>
    <n v="2"/>
    <n v="366326.59999999899"/>
    <n v="9702554.5999999903"/>
    <m/>
    <s v="50├ 60"/>
    <s v="TORA"/>
    <m/>
  </r>
  <r>
    <x v="1"/>
    <n v="116"/>
    <n v="4206"/>
    <x v="1"/>
    <x v="1"/>
    <n v="200"/>
    <x v="14"/>
    <n v="17"/>
    <n v="0.31830988618379064"/>
    <n v="3.7878876455871082"/>
    <n v="1"/>
    <n v="366334.299999999"/>
    <n v="9702558.5999999903"/>
    <m/>
    <s v="60├ 70"/>
    <s v="TORA"/>
    <m/>
  </r>
  <r>
    <x v="1"/>
    <n v="116"/>
    <n v="4207"/>
    <x v="23"/>
    <x v="23"/>
    <n v="208"/>
    <x v="113"/>
    <n v="16"/>
    <n v="0.34428397289638796"/>
    <n v="3.8559804964395448"/>
    <n v="1"/>
    <n v="366334"/>
    <n v="9702573.1999999899"/>
    <m/>
    <s v="60├ 70"/>
    <s v="TORA"/>
    <m/>
  </r>
  <r>
    <x v="1"/>
    <n v="116"/>
    <n v="4208"/>
    <x v="64"/>
    <x v="64"/>
    <n v="195"/>
    <x v="253"/>
    <n v="18"/>
    <n v="0.30259333555346601"/>
    <n v="3.8126760279736711"/>
    <n v="1"/>
    <n v="366335"/>
    <n v="9702581.5"/>
    <m/>
    <s v="60├ 70"/>
    <s v="TORA"/>
    <m/>
  </r>
  <r>
    <x v="1"/>
    <n v="116"/>
    <n v="4209"/>
    <x v="72"/>
    <x v="72"/>
    <n v="153"/>
    <x v="73"/>
    <n v="11"/>
    <n v="0.18628290314190887"/>
    <n v="1.434378354192698"/>
    <n v="2"/>
    <n v="366365.799999999"/>
    <n v="9702630"/>
    <m/>
    <s v="40├ 50"/>
    <s v="TORETE"/>
    <m/>
  </r>
  <r>
    <x v="1"/>
    <n v="116"/>
    <n v="4210"/>
    <x v="47"/>
    <x v="47"/>
    <n v="349"/>
    <x v="193"/>
    <n v="20"/>
    <n v="0.96926156117679707"/>
    <n v="13.569661856475159"/>
    <n v="1"/>
    <n v="366355.5"/>
    <n v="9702640.4000000004"/>
    <m/>
    <s v="110├ 120"/>
    <s v="TORA"/>
    <m/>
  </r>
  <r>
    <x v="1"/>
    <n v="116"/>
    <n v="4211"/>
    <x v="26"/>
    <x v="26"/>
    <n v="203"/>
    <x v="56"/>
    <n v="21"/>
    <n v="0.32793080249369577"/>
    <n v="4.8205827966573276"/>
    <n v="1"/>
    <n v="366355.09999999899"/>
    <n v="9702646.0999999903"/>
    <m/>
    <s v="60├ 70"/>
    <s v="TORA"/>
    <m/>
  </r>
  <r>
    <x v="1"/>
    <n v="116"/>
    <n v="4212"/>
    <x v="19"/>
    <x v="19"/>
    <n v="254"/>
    <x v="272"/>
    <n v="15"/>
    <n v="0.51340201542583597"/>
    <n v="5.3907211619712774"/>
    <n v="1"/>
    <n v="366378.4"/>
    <n v="9702662.6999999899"/>
    <m/>
    <s v="80├ 90"/>
    <s v="TORA"/>
    <m/>
  </r>
  <r>
    <x v="1"/>
    <n v="116"/>
    <n v="4213"/>
    <x v="26"/>
    <x v="26"/>
    <n v="200"/>
    <x v="14"/>
    <n v="22"/>
    <n v="0.31830988618379064"/>
    <n v="4.9019722472303755"/>
    <n v="1"/>
    <n v="366373.7"/>
    <n v="9702692.5999999903"/>
    <m/>
    <s v="60├ 70"/>
    <s v="TORA"/>
    <m/>
  </r>
  <r>
    <x v="1"/>
    <n v="116"/>
    <n v="4214"/>
    <x v="34"/>
    <x v="34"/>
    <n v="300"/>
    <x v="9"/>
    <n v="18"/>
    <n v="0.7161972439135289"/>
    <n v="9.0240852733104635"/>
    <n v="1"/>
    <n v="366436.09999999899"/>
    <n v="9702773.5999999903"/>
    <m/>
    <s v="90├ 100"/>
    <s v="TORA"/>
    <m/>
  </r>
  <r>
    <x v="1"/>
    <n v="116"/>
    <n v="4215"/>
    <x v="44"/>
    <x v="44"/>
    <n v="280"/>
    <x v="70"/>
    <n v="22"/>
    <n v="0.62388737692022966"/>
    <n v="9.6078656045715363"/>
    <n v="1"/>
    <n v="366424.4"/>
    <n v="9702779.0999999903"/>
    <m/>
    <s v="80├ 90"/>
    <s v="TORA"/>
    <m/>
  </r>
  <r>
    <x v="1"/>
    <n v="116"/>
    <n v="4216"/>
    <x v="27"/>
    <x v="27"/>
    <n v="247"/>
    <x v="74"/>
    <n v="20"/>
    <n v="0.48549419615467204"/>
    <n v="6.7969187461654084"/>
    <n v="1"/>
    <n v="366435.7"/>
    <n v="9702779.3000000007"/>
    <m/>
    <s v="70├ 80"/>
    <s v="TORA"/>
    <m/>
  </r>
  <r>
    <x v="1"/>
    <n v="116"/>
    <n v="4217"/>
    <x v="19"/>
    <x v="19"/>
    <n v="278"/>
    <x v="215"/>
    <n v="16"/>
    <n v="0.61500653109570191"/>
    <n v="6.8880731482718609"/>
    <n v="1"/>
    <n v="366438.5"/>
    <n v="9702778"/>
    <m/>
    <s v="80├ 90"/>
    <s v="TORA"/>
    <m/>
  </r>
  <r>
    <x v="1"/>
    <n v="116"/>
    <n v="4218"/>
    <x v="53"/>
    <x v="53"/>
    <n v="242"/>
    <x v="154"/>
    <n v="17"/>
    <n v="0.466037504361688"/>
    <n v="5.5458463019040876"/>
    <n v="1"/>
    <n v="366592.4"/>
    <n v="9703066.8000000007"/>
    <m/>
    <s v="70├ 80"/>
    <s v="TORA"/>
    <m/>
  </r>
  <r>
    <x v="1"/>
    <n v="116"/>
    <n v="4219"/>
    <x v="26"/>
    <x v="26"/>
    <n v="278"/>
    <x v="215"/>
    <n v="23"/>
    <n v="0.61500653109570191"/>
    <n v="9.9016051506407994"/>
    <n v="1"/>
    <n v="366633"/>
    <n v="9703207.6999999899"/>
    <m/>
    <s v="80├ 90"/>
    <s v="TORA"/>
    <m/>
  </r>
  <r>
    <x v="1"/>
    <n v="116"/>
    <n v="4220"/>
    <x v="69"/>
    <x v="69"/>
    <n v="142"/>
    <x v="19"/>
    <n v="15"/>
    <n v="0.16046001362524887"/>
    <n v="1.6848301430651129"/>
    <n v="1"/>
    <n v="366636.9"/>
    <n v="9703236.8000000007"/>
    <m/>
    <s v="40├ 50"/>
    <s v="TORETE"/>
    <m/>
  </r>
  <r>
    <x v="1"/>
    <n v="117"/>
    <n v="4221"/>
    <x v="53"/>
    <x v="53"/>
    <n v="290"/>
    <x v="90"/>
    <n v="20"/>
    <n v="0.6692465357014199"/>
    <n v="9.3694514998198777"/>
    <n v="1"/>
    <n v="366699.299999999"/>
    <n v="9703207.3000000007"/>
    <m/>
    <s v="90├ 100"/>
    <s v="TORA"/>
    <m/>
  </r>
  <r>
    <x v="1"/>
    <n v="117"/>
    <n v="4222"/>
    <x v="30"/>
    <x v="30"/>
    <n v="293"/>
    <x v="266"/>
    <n v="20"/>
    <n v="0.68316463547480621"/>
    <n v="9.5643048966472861"/>
    <n v="1"/>
    <n v="366688"/>
    <n v="9703207.1999999899"/>
    <m/>
    <s v="90├ 100"/>
    <s v="TORA"/>
    <m/>
  </r>
  <r>
    <x v="1"/>
    <n v="117"/>
    <n v="4223"/>
    <x v="55"/>
    <x v="55"/>
    <n v="201"/>
    <x v="203"/>
    <n v="22"/>
    <n v="0.32150094279278324"/>
    <n v="4.9511145190088621"/>
    <n v="1"/>
    <n v="366721.4"/>
    <n v="9703191.4000000004"/>
    <m/>
    <s v="60├ 70"/>
    <s v="TORA"/>
    <m/>
  </r>
  <r>
    <x v="1"/>
    <n v="117"/>
    <n v="4224"/>
    <x v="47"/>
    <x v="47"/>
    <n v="300"/>
    <x v="9"/>
    <n v="20"/>
    <n v="0.7161972439135289"/>
    <n v="10.026761414789403"/>
    <n v="2"/>
    <n v="366706.799999999"/>
    <n v="9703180.5999999903"/>
    <m/>
    <s v="90├ 100"/>
    <s v="TORA"/>
    <m/>
  </r>
  <r>
    <x v="1"/>
    <n v="117"/>
    <n v="4225"/>
    <x v="30"/>
    <x v="30"/>
    <n v="293"/>
    <x v="266"/>
    <n v="21"/>
    <n v="0.68316463547480621"/>
    <n v="10.042520141479651"/>
    <n v="1"/>
    <n v="366698.9"/>
    <n v="9703161.0999999903"/>
    <m/>
    <s v="90├ 100"/>
    <s v="TORA"/>
    <m/>
  </r>
  <r>
    <x v="1"/>
    <n v="117"/>
    <n v="4226"/>
    <x v="1"/>
    <x v="1"/>
    <n v="161"/>
    <x v="157"/>
    <n v="18"/>
    <n v="0.20627276399425096"/>
    <n v="2.5990368263275618"/>
    <n v="1"/>
    <n v="366702"/>
    <n v="9703156.3000000007"/>
    <m/>
    <s v="50├ 60"/>
    <s v="TORA"/>
    <m/>
  </r>
  <r>
    <x v="1"/>
    <n v="117"/>
    <n v="4227"/>
    <x v="26"/>
    <x v="26"/>
    <n v="200"/>
    <x v="14"/>
    <n v="24"/>
    <n v="0.31830988618379064"/>
    <n v="5.3476060878876828"/>
    <n v="1"/>
    <n v="366634.2"/>
    <n v="9703039.1999999899"/>
    <m/>
    <s v="60├ 70"/>
    <s v="TORA"/>
    <m/>
  </r>
  <r>
    <x v="1"/>
    <n v="117"/>
    <n v="4228"/>
    <x v="19"/>
    <x v="19"/>
    <n v="192"/>
    <x v="55"/>
    <n v="13"/>
    <n v="0.29335439110698147"/>
    <n v="2.6695249590735313"/>
    <n v="1"/>
    <n v="366611.5"/>
    <n v="9702980.3000000007"/>
    <m/>
    <s v="60├ 70"/>
    <s v="TORA"/>
    <m/>
  </r>
  <r>
    <x v="1"/>
    <n v="117"/>
    <n v="4229"/>
    <x v="93"/>
    <x v="93"/>
    <n v="160"/>
    <x v="1"/>
    <n v="16"/>
    <n v="0.20371832715762608"/>
    <n v="2.2816452641654119"/>
    <n v="1"/>
    <n v="366543.799999999"/>
    <n v="9702893.0999999903"/>
    <m/>
    <s v="50├ 60"/>
    <s v="TORA"/>
    <m/>
  </r>
  <r>
    <x v="1"/>
    <n v="117"/>
    <n v="4230"/>
    <x v="19"/>
    <x v="19"/>
    <n v="293"/>
    <x v="266"/>
    <n v="16"/>
    <n v="0.68316463547480621"/>
    <n v="7.6514439173178292"/>
    <n v="1"/>
    <n v="366513.799999999"/>
    <n v="9702829.6999999899"/>
    <m/>
    <s v="90├ 100"/>
    <s v="TORA"/>
    <m/>
  </r>
  <r>
    <x v="1"/>
    <n v="117"/>
    <n v="4231"/>
    <x v="1"/>
    <x v="1"/>
    <n v="198"/>
    <x v="177"/>
    <n v="20"/>
    <n v="0.3119755194487332"/>
    <n v="4.3676572722822646"/>
    <n v="1"/>
    <n v="366495.299999999"/>
    <n v="9702835.0999999903"/>
    <m/>
    <s v="60├ 70"/>
    <s v="TORA"/>
    <m/>
  </r>
  <r>
    <x v="1"/>
    <n v="117"/>
    <n v="4232"/>
    <x v="44"/>
    <x v="44"/>
    <n v="280"/>
    <x v="70"/>
    <n v="20"/>
    <n v="0.62388737692022966"/>
    <n v="8.7344232768832146"/>
    <n v="1"/>
    <n v="366491.09999999899"/>
    <n v="9702831.5999999903"/>
    <m/>
    <s v="80├ 90"/>
    <s v="TORA"/>
    <m/>
  </r>
  <r>
    <x v="1"/>
    <n v="117"/>
    <n v="4233"/>
    <x v="26"/>
    <x v="26"/>
    <n v="170"/>
    <x v="12"/>
    <n v="21"/>
    <n v="0.2299788927677888"/>
    <n v="3.3806897236864955"/>
    <n v="1"/>
    <n v="366499.299999999"/>
    <n v="9702825.5"/>
    <m/>
    <s v="50├ 60"/>
    <s v="TORA"/>
    <m/>
  </r>
  <r>
    <x v="1"/>
    <n v="117"/>
    <n v="4234"/>
    <x v="58"/>
    <x v="58"/>
    <n v="152"/>
    <x v="35"/>
    <n v="15"/>
    <n v="0.18385579025975748"/>
    <n v="1.9304857977274534"/>
    <n v="2"/>
    <n v="366451.799999999"/>
    <n v="9702749.5999999903"/>
    <m/>
    <s v="40├ 50"/>
    <s v="TORETE"/>
    <m/>
  </r>
  <r>
    <x v="1"/>
    <n v="117"/>
    <n v="4235"/>
    <x v="35"/>
    <x v="35"/>
    <n v="153"/>
    <x v="73"/>
    <n v="15"/>
    <n v="0.18628290314190887"/>
    <n v="1.9559704829900428"/>
    <n v="2"/>
    <n v="366458.09999999899"/>
    <n v="9702737.8000000007"/>
    <m/>
    <s v="40├ 50"/>
    <s v="TORETE"/>
    <m/>
  </r>
  <r>
    <x v="1"/>
    <n v="117"/>
    <n v="4236"/>
    <x v="35"/>
    <x v="35"/>
    <n v="130"/>
    <x v="0"/>
    <n v="14"/>
    <n v="0.13448592691265157"/>
    <n v="1.3179620837439854"/>
    <n v="1"/>
    <n v="366411.5"/>
    <n v="9702600"/>
    <m/>
    <s v="40├ 50"/>
    <s v="TORETE"/>
    <m/>
  </r>
  <r>
    <x v="1"/>
    <n v="117"/>
    <n v="4237"/>
    <x v="10"/>
    <x v="10"/>
    <n v="130"/>
    <x v="0"/>
    <n v="20"/>
    <n v="0.13448592691265157"/>
    <n v="1.8828029767771219"/>
    <n v="1"/>
    <n v="366382"/>
    <n v="9702611.3000000007"/>
    <m/>
    <s v="40├ 50"/>
    <s v="TORETE"/>
    <m/>
  </r>
  <r>
    <x v="1"/>
    <n v="117"/>
    <n v="4238"/>
    <x v="1"/>
    <x v="1"/>
    <n v="214"/>
    <x v="95"/>
    <n v="20"/>
    <n v="0.36443298869182189"/>
    <n v="5.1020618416855061"/>
    <n v="1"/>
    <n v="366366.59999999899"/>
    <n v="9702609.6999999899"/>
    <m/>
    <s v="60├ 70"/>
    <s v="TORA"/>
    <m/>
  </r>
  <r>
    <x v="1"/>
    <n v="117"/>
    <n v="4239"/>
    <x v="41"/>
    <x v="41"/>
    <n v="178"/>
    <x v="170"/>
    <n v="18"/>
    <n v="0.2521332608461806"/>
    <n v="3.1768790866618755"/>
    <n v="2"/>
    <n v="366369.299999999"/>
    <n v="9702608.4000000004"/>
    <m/>
    <s v="50├ 60"/>
    <s v="TORA"/>
    <m/>
  </r>
  <r>
    <x v="1"/>
    <n v="117"/>
    <n v="4240"/>
    <x v="26"/>
    <x v="26"/>
    <n v="190"/>
    <x v="41"/>
    <n v="22"/>
    <n v="0.28727467228087106"/>
    <n v="4.4240299531254141"/>
    <n v="1"/>
    <n v="366384.59999999899"/>
    <n v="9702599"/>
    <m/>
    <s v="60├ 70"/>
    <s v="TORA"/>
    <m/>
  </r>
  <r>
    <x v="1"/>
    <n v="117"/>
    <n v="4241"/>
    <x v="28"/>
    <x v="28"/>
    <n v="170"/>
    <x v="12"/>
    <n v="16"/>
    <n v="0.2299788927677888"/>
    <n v="2.5757635989992345"/>
    <n v="1"/>
    <n v="366350.2"/>
    <n v="9702556.6999999899"/>
    <m/>
    <s v="50├ 60"/>
    <s v="TORA"/>
    <m/>
  </r>
  <r>
    <x v="1"/>
    <n v="117"/>
    <n v="4242"/>
    <x v="23"/>
    <x v="23"/>
    <n v="201"/>
    <x v="203"/>
    <n v="17"/>
    <n v="0.32150094279278324"/>
    <n v="3.8258612192341199"/>
    <n v="1"/>
    <n v="366347"/>
    <n v="9702554.9000000004"/>
    <m/>
    <s v="60├ 70"/>
    <s v="TORA"/>
    <m/>
  </r>
  <r>
    <x v="1"/>
    <n v="117"/>
    <n v="4243"/>
    <x v="26"/>
    <x v="26"/>
    <n v="142"/>
    <x v="19"/>
    <n v="21"/>
    <n v="0.16046001362524887"/>
    <n v="2.3587622002911584"/>
    <n v="1"/>
    <n v="366323.7"/>
    <n v="9702488.5"/>
    <m/>
    <s v="40├ 50"/>
    <s v="TORETE"/>
    <m/>
  </r>
  <r>
    <x v="1"/>
    <n v="117"/>
    <n v="4244"/>
    <x v="26"/>
    <x v="26"/>
    <n v="182"/>
    <x v="97"/>
    <n v="22"/>
    <n v="0.26359241674879702"/>
    <n v="4.0593232179314738"/>
    <n v="1"/>
    <n v="366323.7"/>
    <n v="9702488.5"/>
    <m/>
    <s v="50├ 60"/>
    <s v="TORA"/>
    <m/>
  </r>
  <r>
    <x v="1"/>
    <n v="117"/>
    <n v="4245"/>
    <x v="46"/>
    <x v="46"/>
    <n v="187"/>
    <x v="63"/>
    <n v="20"/>
    <n v="0.27827446024902436"/>
    <n v="3.8958424434863406"/>
    <n v="1"/>
    <n v="366310.799999999"/>
    <n v="9702463.6999999899"/>
    <m/>
    <s v="50├ 60"/>
    <s v="TORA"/>
    <m/>
  </r>
  <r>
    <x v="1"/>
    <n v="117"/>
    <n v="4246"/>
    <x v="5"/>
    <x v="5"/>
    <n v="196"/>
    <x v="84"/>
    <n v="15"/>
    <n v="0.30570481469091254"/>
    <n v="3.2099005542545815"/>
    <n v="1"/>
    <n v="366314"/>
    <n v="9702472.0999999903"/>
    <m/>
    <s v="60├ 70"/>
    <s v="TORA"/>
    <m/>
  </r>
  <r>
    <x v="1"/>
    <n v="117"/>
    <n v="4247"/>
    <x v="29"/>
    <x v="29"/>
    <n v="314"/>
    <x v="106"/>
    <n v="20"/>
    <n v="0.78460203845442589"/>
    <n v="10.984428538361962"/>
    <n v="1"/>
    <n v="366298.7"/>
    <n v="9702434"/>
    <m/>
    <s v="90├ 100"/>
    <s v="TORA"/>
    <m/>
  </r>
  <r>
    <x v="1"/>
    <n v="117"/>
    <n v="4248"/>
    <x v="29"/>
    <x v="29"/>
    <n v="290"/>
    <x v="90"/>
    <n v="19"/>
    <n v="0.6692465357014199"/>
    <n v="8.900978924828884"/>
    <n v="1"/>
    <n v="366310.799999999"/>
    <n v="9702422.8000000007"/>
    <m/>
    <s v="90├ 100"/>
    <s v="TORA"/>
    <m/>
  </r>
  <r>
    <x v="1"/>
    <n v="117"/>
    <n v="4249"/>
    <x v="35"/>
    <x v="35"/>
    <n v="339"/>
    <x v="306"/>
    <n v="16"/>
    <n v="0.91451226075318515"/>
    <n v="10.242537320435673"/>
    <n v="1"/>
    <n v="366267"/>
    <n v="9702399.1999999899"/>
    <m/>
    <s v="100├ 110"/>
    <s v="TORA"/>
    <m/>
  </r>
  <r>
    <x v="1"/>
    <n v="117"/>
    <n v="4250"/>
    <x v="50"/>
    <x v="50"/>
    <n v="231"/>
    <x v="44"/>
    <n v="20"/>
    <n v="0.4246333459163314"/>
    <n v="5.9448668428286382"/>
    <n v="1"/>
    <n v="366263.9"/>
    <n v="9702399.5999999903"/>
    <m/>
    <s v="70├ 80"/>
    <s v="TORA"/>
    <m/>
  </r>
  <r>
    <x v="1"/>
    <n v="117"/>
    <n v="4251"/>
    <x v="10"/>
    <x v="10"/>
    <n v="225"/>
    <x v="16"/>
    <n v="23"/>
    <n v="0.4028609497013601"/>
    <n v="6.4860612901918966"/>
    <n v="1"/>
    <n v="366258.9"/>
    <n v="9702400.9000000004"/>
    <m/>
    <s v="70├ 80"/>
    <s v="TORA"/>
    <m/>
  </r>
  <r>
    <x v="1"/>
    <n v="117"/>
    <n v="4252"/>
    <x v="63"/>
    <x v="63"/>
    <n v="194"/>
    <x v="61"/>
    <n v="15"/>
    <n v="0.29949777191032861"/>
    <n v="3.1447266050584504"/>
    <n v="1"/>
    <n v="366289.5"/>
    <n v="9702373.1999999899"/>
    <m/>
    <s v="60├ 70"/>
    <s v="TORA"/>
    <m/>
  </r>
  <r>
    <x v="1"/>
    <n v="117"/>
    <n v="4253"/>
    <x v="29"/>
    <x v="29"/>
    <n v="250"/>
    <x v="46"/>
    <n v="19"/>
    <n v="0.49735919716217297"/>
    <n v="6.6148773222569002"/>
    <n v="1"/>
    <n v="366289.9"/>
    <n v="9702363"/>
    <m/>
    <s v="70├ 80"/>
    <s v="TORA"/>
    <m/>
  </r>
  <r>
    <x v="1"/>
    <n v="117"/>
    <n v="4254"/>
    <x v="27"/>
    <x v="27"/>
    <n v="249"/>
    <x v="82"/>
    <n v="21"/>
    <n v="0.49338828133203017"/>
    <n v="7.2528077355808431"/>
    <n v="1"/>
    <n v="366262.5"/>
    <n v="9702347.1999999899"/>
    <m/>
    <s v="70├ 80"/>
    <s v="TORA"/>
    <m/>
  </r>
  <r>
    <x v="1"/>
    <n v="117"/>
    <n v="4255"/>
    <x v="44"/>
    <x v="44"/>
    <n v="300"/>
    <x v="9"/>
    <n v="22"/>
    <n v="0.7161972439135289"/>
    <n v="11.029437556268345"/>
    <n v="1"/>
    <n v="366240.799999999"/>
    <n v="9702355.3000000007"/>
    <m/>
    <s v="90├ 100"/>
    <s v="TORA"/>
    <m/>
  </r>
  <r>
    <x v="1"/>
    <n v="117"/>
    <n v="4256"/>
    <x v="14"/>
    <x v="14"/>
    <n v="199"/>
    <x v="229"/>
    <n v="17"/>
    <n v="0.31513474506910732"/>
    <n v="3.7501034663223769"/>
    <n v="1"/>
    <n v="366240.09999999899"/>
    <n v="9702284.9000000004"/>
    <m/>
    <s v="60├ 70"/>
    <s v="TORA"/>
    <m/>
  </r>
  <r>
    <x v="1"/>
    <n v="117"/>
    <n v="4257"/>
    <x v="10"/>
    <x v="10"/>
    <n v="190"/>
    <x v="41"/>
    <n v="23"/>
    <n v="0.28727467228087106"/>
    <n v="4.6251222237220233"/>
    <n v="1"/>
    <n v="366243.9"/>
    <n v="9702274.6999999899"/>
    <m/>
    <s v="60├ 70"/>
    <s v="TORA"/>
    <m/>
  </r>
  <r>
    <x v="1"/>
    <n v="117"/>
    <n v="4258"/>
    <x v="19"/>
    <x v="19"/>
    <n v="195"/>
    <x v="253"/>
    <n v="13"/>
    <n v="0.30259333555346601"/>
    <n v="2.7535993535365404"/>
    <n v="1"/>
    <n v="366239.799999999"/>
    <n v="9702266.6999999899"/>
    <m/>
    <s v="60├ 70"/>
    <s v="TORA"/>
    <m/>
  </r>
  <r>
    <x v="1"/>
    <n v="117"/>
    <n v="4259"/>
    <x v="1"/>
    <x v="1"/>
    <n v="178"/>
    <x v="170"/>
    <n v="20"/>
    <n v="0.2521332608461806"/>
    <n v="3.5298656518465279"/>
    <n v="1"/>
    <n v="366235.09999999899"/>
    <n v="9702308.5999999903"/>
    <m/>
    <s v="50├ 60"/>
    <s v="TORA"/>
    <m/>
  </r>
  <r>
    <x v="1"/>
    <n v="117"/>
    <n v="4260"/>
    <x v="53"/>
    <x v="53"/>
    <n v="400"/>
    <x v="48"/>
    <n v="20"/>
    <n v="1.2732395447351625"/>
    <n v="17.825353626292273"/>
    <n v="1"/>
    <n v="366220.9"/>
    <n v="9702303.0999999903"/>
    <m/>
    <s v="120├ 130"/>
    <s v="TORA"/>
    <m/>
  </r>
  <r>
    <x v="1"/>
    <n v="117"/>
    <n v="4261"/>
    <x v="72"/>
    <x v="72"/>
    <n v="190"/>
    <x v="41"/>
    <n v="14"/>
    <n v="0.28727467228087106"/>
    <n v="2.8152917883525364"/>
    <n v="1"/>
    <n v="366203.9"/>
    <n v="9702279.0999999903"/>
    <m/>
    <s v="60├ 70"/>
    <s v="TORA"/>
    <m/>
  </r>
  <r>
    <x v="1"/>
    <n v="117"/>
    <n v="4262"/>
    <x v="1"/>
    <x v="1"/>
    <n v="200"/>
    <x v="14"/>
    <n v="22"/>
    <n v="0.31830988618379064"/>
    <n v="4.9019722472303755"/>
    <n v="1"/>
    <n v="366227.299999999"/>
    <n v="9702256.9000000004"/>
    <m/>
    <s v="60├ 70"/>
    <s v="TORA"/>
    <m/>
  </r>
  <r>
    <x v="1"/>
    <n v="117"/>
    <n v="4263"/>
    <x v="35"/>
    <x v="35"/>
    <n v="400"/>
    <x v="48"/>
    <n v="17"/>
    <n v="1.2732395447351625"/>
    <n v="15.151550582348433"/>
    <n v="1"/>
    <n v="366219.2"/>
    <n v="9702260.8000000007"/>
    <m/>
    <s v="120├ 130"/>
    <s v="TORA"/>
    <m/>
  </r>
  <r>
    <x v="1"/>
    <n v="117"/>
    <n v="4264"/>
    <x v="26"/>
    <x v="26"/>
    <n v="181"/>
    <x v="94"/>
    <n v="24"/>
    <n v="0.26070375453167915"/>
    <n v="4.3798230761322099"/>
    <n v="1"/>
    <n v="366192.5"/>
    <n v="9702267.9000000004"/>
    <m/>
    <s v="50├ 60"/>
    <s v="TORA"/>
    <m/>
  </r>
  <r>
    <x v="1"/>
    <n v="117"/>
    <n v="4265"/>
    <x v="5"/>
    <x v="5"/>
    <n v="183"/>
    <x v="127"/>
    <n v="16"/>
    <n v="0.26649699446022412"/>
    <n v="2.9847663379545102"/>
    <n v="1"/>
    <n v="366222.7"/>
    <n v="9702248.0999999903"/>
    <m/>
    <s v="50├ 60"/>
    <s v="TORA"/>
    <m/>
  </r>
  <r>
    <x v="1"/>
    <n v="118"/>
    <n v="4266"/>
    <x v="29"/>
    <x v="29"/>
    <n v="150"/>
    <x v="37"/>
    <n v="20"/>
    <n v="0.17904931097838223"/>
    <n v="2.5066903536973508"/>
    <n v="1"/>
    <n v="366241.2"/>
    <n v="9702239.5"/>
    <m/>
    <s v="40├ 50"/>
    <s v="TORETE"/>
    <m/>
  </r>
  <r>
    <x v="1"/>
    <n v="118"/>
    <n v="4267"/>
    <x v="63"/>
    <x v="63"/>
    <n v="149"/>
    <x v="167"/>
    <n v="17"/>
    <n v="0.17666994457915841"/>
    <n v="2.1023723404919847"/>
    <n v="1"/>
    <n v="366262.7"/>
    <n v="9702220.0999999903"/>
    <m/>
    <s v="40├ 50"/>
    <s v="TORETE"/>
    <m/>
  </r>
  <r>
    <x v="1"/>
    <n v="118"/>
    <n v="4268"/>
    <x v="10"/>
    <x v="10"/>
    <n v="281"/>
    <x v="235"/>
    <n v="24"/>
    <n v="0.62835167307395745"/>
    <n v="10.556308107642485"/>
    <n v="1"/>
    <n v="366268.09999999899"/>
    <n v="9702217.5"/>
    <m/>
    <s v="80├ 90"/>
    <s v="TORA"/>
    <m/>
  </r>
  <r>
    <x v="1"/>
    <n v="118"/>
    <n v="4269"/>
    <x v="5"/>
    <x v="5"/>
    <n v="278"/>
    <x v="215"/>
    <n v="20"/>
    <n v="0.61500653109570191"/>
    <n v="8.6100914353398252"/>
    <n v="1"/>
    <n v="366270.799999999"/>
    <n v="9702216.1999999899"/>
    <m/>
    <s v="80├ 90"/>
    <s v="TORA"/>
    <m/>
  </r>
  <r>
    <x v="1"/>
    <n v="118"/>
    <n v="4270"/>
    <x v="5"/>
    <x v="5"/>
    <n v="303"/>
    <x v="223"/>
    <n v="17"/>
    <n v="0.73059280851619102"/>
    <n v="8.6940544213426723"/>
    <n v="1"/>
    <n v="366267.7"/>
    <n v="9702223.1999999899"/>
    <m/>
    <s v="90├ 100"/>
    <s v="TORA"/>
    <m/>
  </r>
  <r>
    <x v="1"/>
    <n v="118"/>
    <n v="4271"/>
    <x v="29"/>
    <x v="29"/>
    <n v="297"/>
    <x v="134"/>
    <n v="19"/>
    <n v="0.70194491875964982"/>
    <n v="9.3358674195033409"/>
    <n v="1"/>
    <n v="366269.799999999"/>
    <n v="9702253.1999999899"/>
    <m/>
    <s v="90├ 100"/>
    <s v="TORA"/>
    <m/>
  </r>
  <r>
    <x v="1"/>
    <n v="118"/>
    <n v="4272"/>
    <x v="29"/>
    <x v="29"/>
    <n v="180"/>
    <x v="22"/>
    <n v="17"/>
    <n v="0.25783100780887047"/>
    <n v="3.0681889929255584"/>
    <n v="1"/>
    <n v="366245.4"/>
    <n v="9702264.6999999899"/>
    <m/>
    <s v="50├ 60"/>
    <s v="TORA"/>
    <m/>
  </r>
  <r>
    <x v="1"/>
    <n v="118"/>
    <n v="4273"/>
    <x v="29"/>
    <x v="29"/>
    <n v="475"/>
    <x v="311"/>
    <n v="17"/>
    <n v="1.7954667017554438"/>
    <n v="21.36605375088978"/>
    <n v="1"/>
    <n v="366289.9"/>
    <n v="9702317.6999999899"/>
    <m/>
    <s v="150├ 160"/>
    <s v="TORA"/>
    <m/>
  </r>
  <r>
    <x v="1"/>
    <n v="118"/>
    <n v="4274"/>
    <x v="5"/>
    <x v="5"/>
    <n v="300"/>
    <x v="9"/>
    <n v="14"/>
    <n v="0.7161972439135289"/>
    <n v="7.018732990352583"/>
    <n v="1"/>
    <n v="366322.799999999"/>
    <n v="9702335.4000000004"/>
    <m/>
    <s v="90├ 100"/>
    <s v="TORA"/>
    <m/>
  </r>
  <r>
    <x v="1"/>
    <n v="118"/>
    <n v="4275"/>
    <x v="19"/>
    <x v="19"/>
    <n v="420"/>
    <x v="103"/>
    <n v="21"/>
    <n v="1.4037465980705166"/>
    <n v="20.635074991636593"/>
    <n v="1"/>
    <n v="366325.7"/>
    <n v="9702356.0999999903"/>
    <m/>
    <s v="130├ 140"/>
    <s v="TORA"/>
    <m/>
  </r>
  <r>
    <x v="1"/>
    <n v="118"/>
    <n v="4276"/>
    <x v="63"/>
    <x v="63"/>
    <n v="189"/>
    <x v="256"/>
    <n v="16"/>
    <n v="0.28425868610927968"/>
    <n v="3.1836972844239324"/>
    <n v="1"/>
    <n v="366335.7"/>
    <n v="9702360.1999999899"/>
    <m/>
    <s v="60├ 70"/>
    <s v="TORA"/>
    <m/>
  </r>
  <r>
    <x v="1"/>
    <n v="118"/>
    <n v="4277"/>
    <x v="29"/>
    <x v="29"/>
    <n v="168"/>
    <x v="45"/>
    <n v="20"/>
    <n v="0.22459945569128273"/>
    <n v="3.1443923796779583"/>
    <n v="1"/>
    <n v="366327.59999999899"/>
    <n v="9702366.1999999899"/>
    <m/>
    <s v="50├ 60"/>
    <s v="TORA"/>
    <m/>
  </r>
  <r>
    <x v="1"/>
    <n v="118"/>
    <n v="4278"/>
    <x v="29"/>
    <x v="29"/>
    <n v="170"/>
    <x v="12"/>
    <n v="16"/>
    <n v="0.2299788927677888"/>
    <n v="2.5757635989992345"/>
    <n v="1"/>
    <n v="366329.9"/>
    <n v="9702370.6999999899"/>
    <m/>
    <s v="50├ 60"/>
    <s v="TORA"/>
    <m/>
  </r>
  <r>
    <x v="1"/>
    <n v="118"/>
    <n v="4279"/>
    <x v="29"/>
    <x v="29"/>
    <n v="276"/>
    <x v="232"/>
    <n v="22"/>
    <n v="0.60618934724841089"/>
    <n v="9.3353159476255279"/>
    <n v="1"/>
    <n v="366319.799999999"/>
    <n v="9702414.0999999903"/>
    <m/>
    <s v="80├ 90"/>
    <s v="TORA"/>
    <m/>
  </r>
  <r>
    <x v="1"/>
    <n v="118"/>
    <n v="4280"/>
    <x v="1"/>
    <x v="1"/>
    <n v="173"/>
    <x v="100"/>
    <n v="20"/>
    <n v="0.23816741458986682"/>
    <n v="3.3343438042581353"/>
    <n v="1"/>
    <n v="366325.4"/>
    <n v="9702422.5"/>
    <m/>
    <s v="50├ 60"/>
    <s v="TORA"/>
    <m/>
  </r>
  <r>
    <x v="1"/>
    <n v="118"/>
    <n v="4281"/>
    <x v="29"/>
    <x v="29"/>
    <n v="175"/>
    <x v="13"/>
    <n v="19"/>
    <n v="0.24370600660946476"/>
    <n v="3.2412898879058809"/>
    <n v="1"/>
    <n v="366337.7"/>
    <n v="9702428.9000000004"/>
    <m/>
    <s v="50├ 60"/>
    <s v="TORA"/>
    <m/>
  </r>
  <r>
    <x v="1"/>
    <n v="118"/>
    <n v="4282"/>
    <x v="5"/>
    <x v="5"/>
    <n v="172"/>
    <x v="58"/>
    <n v="16"/>
    <n v="0.23542199182153159"/>
    <n v="2.6367263084011539"/>
    <n v="1"/>
    <n v="366355.799999999"/>
    <n v="9702420.3000000007"/>
    <m/>
    <s v="50├ 60"/>
    <s v="TORA"/>
    <m/>
  </r>
  <r>
    <x v="1"/>
    <n v="118"/>
    <n v="4283"/>
    <x v="29"/>
    <x v="29"/>
    <n v="263"/>
    <x v="224"/>
    <n v="17"/>
    <n v="0.55042941293616532"/>
    <n v="6.5501100139403663"/>
    <n v="1"/>
    <n v="366360.299999999"/>
    <n v="9702418.1999999899"/>
    <m/>
    <s v="80├ 90"/>
    <s v="TORA"/>
    <m/>
  </r>
  <r>
    <x v="1"/>
    <n v="118"/>
    <n v="4284"/>
    <x v="19"/>
    <x v="19"/>
    <n v="160"/>
    <x v="1"/>
    <n v="17"/>
    <n v="0.20371832715762608"/>
    <n v="2.4242480931757502"/>
    <n v="1"/>
    <n v="366417"/>
    <n v="9702516.3000000007"/>
    <m/>
    <s v="50├ 60"/>
    <s v="TORA"/>
    <m/>
  </r>
  <r>
    <x v="1"/>
    <n v="118"/>
    <n v="4285"/>
    <x v="1"/>
    <x v="1"/>
    <n v="170"/>
    <x v="12"/>
    <n v="20"/>
    <n v="0.2299788927677888"/>
    <n v="3.2197044987490426"/>
    <n v="1"/>
    <n v="366412.09999999899"/>
    <n v="9702528.5"/>
    <m/>
    <s v="50├ 60"/>
    <s v="TORA"/>
    <m/>
  </r>
  <r>
    <x v="1"/>
    <n v="118"/>
    <n v="4286"/>
    <x v="10"/>
    <x v="10"/>
    <n v="189"/>
    <x v="256"/>
    <n v="24"/>
    <n v="0.28425868610927968"/>
    <n v="4.7755459266358979"/>
    <n v="1"/>
    <n v="366407.2"/>
    <n v="9702538.5999999903"/>
    <m/>
    <s v="60├ 70"/>
    <s v="TORA"/>
    <m/>
  </r>
  <r>
    <x v="1"/>
    <n v="118"/>
    <n v="4287"/>
    <x v="31"/>
    <x v="31"/>
    <n v="200"/>
    <x v="14"/>
    <n v="21"/>
    <n v="0.31830988618379064"/>
    <n v="4.6791553269017223"/>
    <n v="3"/>
    <n v="366464.299999999"/>
    <n v="9702617.6999999899"/>
    <m/>
    <s v="60├ 70"/>
    <s v="TORA"/>
    <m/>
  </r>
  <r>
    <x v="1"/>
    <n v="118"/>
    <n v="4288"/>
    <x v="72"/>
    <x v="72"/>
    <n v="150"/>
    <x v="37"/>
    <n v="18"/>
    <n v="0.17904931097838223"/>
    <n v="2.2560213183276159"/>
    <n v="1"/>
    <n v="366470.59999999899"/>
    <n v="9702619.1999999899"/>
    <m/>
    <s v="40├ 50"/>
    <s v="TORETE"/>
    <m/>
  </r>
  <r>
    <x v="1"/>
    <n v="118"/>
    <n v="4289"/>
    <x v="19"/>
    <x v="19"/>
    <n v="179"/>
    <x v="150"/>
    <n v="17"/>
    <n v="0.25497417658037091"/>
    <n v="3.0341927013064134"/>
    <n v="2"/>
    <n v="366475.2"/>
    <n v="9702628"/>
    <m/>
    <s v="50├ 60"/>
    <s v="TORA"/>
    <m/>
  </r>
  <r>
    <x v="1"/>
    <n v="118"/>
    <n v="4290"/>
    <x v="19"/>
    <x v="19"/>
    <n v="288"/>
    <x v="10"/>
    <n v="21"/>
    <n v="0.66004737999070828"/>
    <n v="9.7026964858634113"/>
    <n v="1"/>
    <n v="366475.7"/>
    <n v="9702628.9000000004"/>
    <m/>
    <s v="90├ 100"/>
    <s v="TORA"/>
    <m/>
  </r>
  <r>
    <x v="1"/>
    <n v="118"/>
    <n v="4291"/>
    <x v="51"/>
    <x v="51"/>
    <n v="180"/>
    <x v="22"/>
    <n v="14"/>
    <n v="0.25783100780887047"/>
    <n v="2.5267438765269308"/>
    <n v="1"/>
    <n v="366471.2"/>
    <n v="9702631"/>
    <m/>
    <s v="50├ 60"/>
    <s v="TORA"/>
    <m/>
  </r>
  <r>
    <x v="1"/>
    <n v="118"/>
    <n v="4292"/>
    <x v="72"/>
    <x v="72"/>
    <n v="240"/>
    <x v="71"/>
    <n v="12"/>
    <n v="0.45836623610465865"/>
    <n v="3.850276383279132"/>
    <n v="1"/>
    <n v="366440.4"/>
    <n v="9702645.5999999903"/>
    <m/>
    <s v="70├ 80"/>
    <s v="TORA"/>
    <m/>
  </r>
  <r>
    <x v="1"/>
    <n v="118"/>
    <n v="4293"/>
    <x v="94"/>
    <x v="94"/>
    <n v="171"/>
    <x v="141"/>
    <n v="23"/>
    <n v="0.2326924845475056"/>
    <n v="3.7463490012148397"/>
    <n v="1"/>
    <n v="366479.299999999"/>
    <n v="9702670.3000000007"/>
    <m/>
    <s v="50├ 60"/>
    <s v="TORA"/>
    <m/>
  </r>
  <r>
    <x v="1"/>
    <n v="118"/>
    <n v="4294"/>
    <x v="17"/>
    <x v="17"/>
    <n v="205"/>
    <x v="162"/>
    <n v="20"/>
    <n v="0.33442432417184514"/>
    <n v="4.6819405384058319"/>
    <n v="1"/>
    <n v="366489"/>
    <n v="9702738.6999999899"/>
    <m/>
    <s v="60├ 70"/>
    <s v="TORA"/>
    <m/>
  </r>
  <r>
    <x v="1"/>
    <n v="118"/>
    <n v="4295"/>
    <x v="19"/>
    <x v="19"/>
    <n v="270"/>
    <x v="65"/>
    <n v="16"/>
    <n v="0.58011976756995842"/>
    <n v="6.4973413967835336"/>
    <n v="1"/>
    <n v="366519.7"/>
    <n v="9702724.1999999899"/>
    <m/>
    <s v="80├ 90"/>
    <s v="TORA"/>
    <m/>
  </r>
  <r>
    <x v="1"/>
    <n v="118"/>
    <n v="4296"/>
    <x v="26"/>
    <x v="26"/>
    <n v="183"/>
    <x v="127"/>
    <n v="21"/>
    <n v="0.26649699446022412"/>
    <n v="3.9175058185652945"/>
    <n v="1"/>
    <n v="366531.299999999"/>
    <n v="9702798.3000000007"/>
    <m/>
    <s v="50├ 60"/>
    <s v="TORA"/>
    <m/>
  </r>
  <r>
    <x v="1"/>
    <n v="118"/>
    <n v="4297"/>
    <x v="34"/>
    <x v="34"/>
    <n v="300"/>
    <x v="9"/>
    <n v="16"/>
    <n v="0.7161972439135289"/>
    <n v="8.0214091318315237"/>
    <n v="2"/>
    <n v="366571.2"/>
    <n v="9702792.6999999899"/>
    <m/>
    <s v="90├ 100"/>
    <s v="TORA"/>
    <m/>
  </r>
  <r>
    <x v="1"/>
    <n v="118"/>
    <n v="4298"/>
    <x v="63"/>
    <x v="63"/>
    <n v="195"/>
    <x v="253"/>
    <n v="17"/>
    <n v="0.30259333555346601"/>
    <n v="3.6008606930862452"/>
    <n v="1"/>
    <n v="366578.09999999899"/>
    <n v="9702810.4000000004"/>
    <m/>
    <s v="60├ 70"/>
    <s v="TORA"/>
    <m/>
  </r>
  <r>
    <x v="1"/>
    <n v="118"/>
    <n v="4299"/>
    <x v="72"/>
    <x v="72"/>
    <n v="241"/>
    <x v="47"/>
    <n v="13"/>
    <n v="0.4621939124860186"/>
    <n v="4.2059646036227685"/>
    <n v="1"/>
    <n v="366574.59999999899"/>
    <n v="9702818.6999999899"/>
    <m/>
    <s v="70├ 80"/>
    <s v="TORA"/>
    <m/>
  </r>
  <r>
    <x v="1"/>
    <n v="118"/>
    <n v="4300"/>
    <x v="21"/>
    <x v="21"/>
    <n v="190"/>
    <x v="41"/>
    <n v="18"/>
    <n v="0.28727467228087106"/>
    <n v="3.6196608707389748"/>
    <n v="1"/>
    <n v="366593.4"/>
    <n v="9702837.5"/>
    <m/>
    <s v="60├ 70"/>
    <s v="TORA"/>
    <m/>
  </r>
  <r>
    <x v="1"/>
    <n v="118"/>
    <n v="4301"/>
    <x v="53"/>
    <x v="53"/>
    <n v="348"/>
    <x v="108"/>
    <n v="18"/>
    <n v="0.96371501141004479"/>
    <n v="12.142809143766565"/>
    <n v="1"/>
    <n v="366612.799999999"/>
    <n v="9702876.9000000004"/>
    <m/>
    <s v="110├ 120"/>
    <s v="TORA"/>
    <m/>
  </r>
  <r>
    <x v="1"/>
    <n v="118"/>
    <n v="4302"/>
    <x v="93"/>
    <x v="93"/>
    <n v="160"/>
    <x v="1"/>
    <n v="16"/>
    <n v="0.20371832715762608"/>
    <n v="2.2816452641654119"/>
    <n v="1"/>
    <n v="366617.5"/>
    <n v="9702883.9000000004"/>
    <m/>
    <s v="50├ 60"/>
    <s v="TORA"/>
    <m/>
  </r>
  <r>
    <x v="1"/>
    <n v="118"/>
    <n v="4303"/>
    <x v="35"/>
    <x v="35"/>
    <n v="481"/>
    <x v="347"/>
    <n v="20"/>
    <n v="1.8411123394342002"/>
    <n v="25.775572752078801"/>
    <n v="1"/>
    <n v="366684.299999999"/>
    <n v="9703027.4000000004"/>
    <m/>
    <s v="150├ 160"/>
    <s v="TORA"/>
    <m/>
  </r>
  <r>
    <x v="1"/>
    <n v="118"/>
    <n v="4304"/>
    <x v="10"/>
    <x v="10"/>
    <n v="212"/>
    <x v="49"/>
    <n v="22"/>
    <n v="0.35765298811610713"/>
    <n v="5.5078560169880495"/>
    <n v="1"/>
    <n v="366722.299999999"/>
    <n v="9703084.9000000004"/>
    <m/>
    <s v="60├ 70"/>
    <s v="TORA"/>
    <m/>
  </r>
  <r>
    <x v="1"/>
    <n v="118"/>
    <n v="4305"/>
    <x v="26"/>
    <x v="26"/>
    <n v="231"/>
    <x v="44"/>
    <n v="23"/>
    <n v="0.4246333459163314"/>
    <n v="6.8365968692529346"/>
    <n v="1"/>
    <n v="366701.9"/>
    <n v="9703095.5999999903"/>
    <m/>
    <s v="70├ 80"/>
    <s v="TORA"/>
    <m/>
  </r>
  <r>
    <x v="1"/>
    <n v="118"/>
    <n v="4306"/>
    <x v="5"/>
    <x v="5"/>
    <n v="306"/>
    <x v="199"/>
    <n v="17"/>
    <n v="0.74513161256763549"/>
    <n v="8.8670661895548619"/>
    <n v="1"/>
    <n v="366704.2"/>
    <n v="9703100"/>
    <m/>
    <s v="90├ 100"/>
    <s v="TORA"/>
    <m/>
  </r>
  <r>
    <x v="1"/>
    <n v="118"/>
    <n v="4307"/>
    <x v="5"/>
    <x v="5"/>
    <n v="250"/>
    <x v="46"/>
    <n v="15"/>
    <n v="0.49735919716217297"/>
    <n v="5.2222715702028157"/>
    <n v="1"/>
    <n v="366702.5"/>
    <n v="9703107.5"/>
    <m/>
    <s v="70├ 80"/>
    <s v="TORA"/>
    <m/>
  </r>
  <r>
    <x v="1"/>
    <n v="118"/>
    <n v="4308"/>
    <x v="1"/>
    <x v="1"/>
    <n v="141"/>
    <x v="144"/>
    <n v="19"/>
    <n v="0.15820797118049854"/>
    <n v="2.1041660167006304"/>
    <n v="1"/>
    <n v="366709.5"/>
    <n v="9703125.1999999899"/>
    <m/>
    <s v="40├ 50"/>
    <s v="TORETE"/>
    <m/>
  </r>
  <r>
    <x v="1"/>
    <n v="118"/>
    <n v="4309"/>
    <x v="5"/>
    <x v="5"/>
    <n v="219"/>
    <x v="238"/>
    <n v="18"/>
    <n v="0.38166151128151965"/>
    <n v="4.8089350421471471"/>
    <n v="1"/>
    <n v="366717.299999999"/>
    <n v="9703142.5"/>
    <m/>
    <s v="60├ 70"/>
    <s v="TORA"/>
    <m/>
  </r>
  <r>
    <x v="1"/>
    <n v="118"/>
    <n v="4310"/>
    <x v="1"/>
    <x v="1"/>
    <n v="181"/>
    <x v="94"/>
    <n v="16"/>
    <n v="0.26070375453167915"/>
    <n v="2.9198820507548064"/>
    <n v="1"/>
    <n v="366725.2"/>
    <n v="9703161.9000000004"/>
    <m/>
    <s v="50├ 60"/>
    <s v="TORA"/>
    <m/>
  </r>
  <r>
    <x v="1"/>
    <n v="118"/>
    <n v="4311"/>
    <x v="5"/>
    <x v="5"/>
    <n v="310"/>
    <x v="104"/>
    <n v="18"/>
    <n v="0.7647395015565569"/>
    <n v="9.6357177196126162"/>
    <n v="1"/>
    <n v="366740.2"/>
    <n v="9703156"/>
    <m/>
    <s v="90├ 100"/>
    <s v="TORA"/>
    <m/>
  </r>
  <r>
    <x v="1"/>
    <n v="118"/>
    <n v="4312"/>
    <x v="8"/>
    <x v="8"/>
    <n v="162"/>
    <x v="42"/>
    <n v="18"/>
    <n v="0.20884311632518512"/>
    <n v="2.6314232656973324"/>
    <n v="1"/>
    <n v="366748.299999999"/>
    <n v="9703152.1999999899"/>
    <m/>
    <s v="50├ 60"/>
    <s v="TORA"/>
    <m/>
  </r>
  <r>
    <x v="1"/>
    <n v="118"/>
    <n v="4313"/>
    <x v="55"/>
    <x v="55"/>
    <n v="170"/>
    <x v="12"/>
    <n v="21"/>
    <n v="0.2299788927677888"/>
    <n v="3.3806897236864955"/>
    <n v="1"/>
    <n v="366743.9"/>
    <n v="9703165.3000000007"/>
    <m/>
    <s v="50├ 60"/>
    <s v="TORA"/>
    <m/>
  </r>
  <r>
    <x v="1"/>
    <n v="118"/>
    <n v="4314"/>
    <x v="5"/>
    <x v="5"/>
    <n v="201"/>
    <x v="203"/>
    <n v="15"/>
    <n v="0.32150094279278324"/>
    <n v="3.3757598993242239"/>
    <n v="1"/>
    <n v="366748.799999999"/>
    <n v="9703153"/>
    <m/>
    <s v="60├ 70"/>
    <s v="TORA"/>
    <m/>
  </r>
  <r>
    <x v="1"/>
    <n v="119"/>
    <n v="4315"/>
    <x v="17"/>
    <x v="17"/>
    <n v="190"/>
    <x v="41"/>
    <n v="18"/>
    <n v="0.28727467228087106"/>
    <n v="3.6196608707389748"/>
    <n v="1"/>
    <n v="366816.299999999"/>
    <n v="9703158.4000000004"/>
    <m/>
    <s v="60├ 70"/>
    <s v="TORA"/>
    <m/>
  </r>
  <r>
    <x v="1"/>
    <n v="119"/>
    <n v="4316"/>
    <x v="19"/>
    <x v="19"/>
    <n v="153"/>
    <x v="73"/>
    <n v="10"/>
    <n v="0.18628290314190887"/>
    <n v="1.3039803219933621"/>
    <n v="1"/>
    <n v="366818.299999999"/>
    <n v="9703156.6999999899"/>
    <m/>
    <s v="40├ 50"/>
    <s v="TORETE"/>
    <m/>
  </r>
  <r>
    <x v="1"/>
    <n v="119"/>
    <n v="4317"/>
    <x v="55"/>
    <x v="55"/>
    <n v="200"/>
    <x v="14"/>
    <n v="21"/>
    <n v="0.31830988618379064"/>
    <n v="4.6791553269017223"/>
    <n v="1"/>
    <n v="366774.9"/>
    <n v="9703177.1999999899"/>
    <m/>
    <s v="60├ 70"/>
    <s v="TORA"/>
    <m/>
  </r>
  <r>
    <x v="1"/>
    <n v="119"/>
    <n v="4318"/>
    <x v="55"/>
    <x v="55"/>
    <n v="166"/>
    <x v="155"/>
    <n v="25"/>
    <n v="0.21928368059201345"/>
    <n v="3.8374644103602349"/>
    <n v="1"/>
    <n v="366751"/>
    <n v="9703094.5"/>
    <m/>
    <s v="50├ 60"/>
    <s v="TORA"/>
    <m/>
  </r>
  <r>
    <x v="1"/>
    <n v="119"/>
    <n v="4319"/>
    <x v="5"/>
    <x v="5"/>
    <n v="198"/>
    <x v="177"/>
    <n v="16"/>
    <n v="0.3119755194487332"/>
    <n v="3.4941258178258114"/>
    <n v="1"/>
    <n v="366744.59999999899"/>
    <n v="9703020.4000000004"/>
    <m/>
    <s v="60├ 70"/>
    <s v="TORA"/>
    <m/>
  </r>
  <r>
    <x v="1"/>
    <n v="119"/>
    <n v="4320"/>
    <x v="21"/>
    <x v="21"/>
    <n v="203"/>
    <x v="56"/>
    <n v="19"/>
    <n v="0.32793080249369577"/>
    <n v="4.3614796731661531"/>
    <n v="2"/>
    <n v="366682.59999999899"/>
    <n v="9702961.0999999903"/>
    <m/>
    <s v="60├ 70"/>
    <s v="TORA"/>
    <m/>
  </r>
  <r>
    <x v="1"/>
    <n v="119"/>
    <n v="4321"/>
    <x v="64"/>
    <x v="64"/>
    <n v="225"/>
    <x v="16"/>
    <n v="17"/>
    <n v="0.4028609497013601"/>
    <n v="4.794045301446185"/>
    <n v="1"/>
    <n v="366674.799999999"/>
    <n v="9702961.4000000004"/>
    <m/>
    <s v="70├ 80"/>
    <s v="TORA"/>
    <m/>
  </r>
  <r>
    <x v="1"/>
    <n v="119"/>
    <n v="4322"/>
    <x v="26"/>
    <x v="26"/>
    <n v="308"/>
    <x v="32"/>
    <n v="24"/>
    <n v="0.75490372607347789"/>
    <n v="12.682382598034428"/>
    <n v="1"/>
    <n v="366676.59999999899"/>
    <n v="9702951.8000000007"/>
    <m/>
    <s v="90├ 100"/>
    <s v="TORA"/>
    <m/>
  </r>
  <r>
    <x v="1"/>
    <n v="119"/>
    <n v="4323"/>
    <x v="72"/>
    <x v="72"/>
    <n v="240"/>
    <x v="71"/>
    <n v="13"/>
    <n v="0.45836623610465865"/>
    <n v="4.1711327485523935"/>
    <n v="1"/>
    <n v="366672.4"/>
    <n v="9702943.8000000007"/>
    <m/>
    <s v="70├ 80"/>
    <s v="TORA"/>
    <m/>
  </r>
  <r>
    <x v="1"/>
    <n v="119"/>
    <n v="4324"/>
    <x v="26"/>
    <x v="26"/>
    <n v="254"/>
    <x v="272"/>
    <n v="22"/>
    <n v="0.51340201542583597"/>
    <n v="7.9063910375578725"/>
    <n v="1"/>
    <n v="366659.9"/>
    <n v="9702917.5999999903"/>
    <m/>
    <s v="80├ 90"/>
    <s v="TORA"/>
    <m/>
  </r>
  <r>
    <x v="1"/>
    <n v="119"/>
    <n v="4325"/>
    <x v="6"/>
    <x v="6"/>
    <n v="400"/>
    <x v="48"/>
    <n v="19"/>
    <n v="1.2732395447351625"/>
    <n v="16.93408594497766"/>
    <n v="1"/>
    <n v="366682.09999999899"/>
    <n v="9702962.4000000004"/>
    <m/>
    <s v="120├ 130"/>
    <s v="TORA"/>
    <m/>
  </r>
  <r>
    <x v="1"/>
    <n v="119"/>
    <n v="4326"/>
    <x v="1"/>
    <x v="1"/>
    <n v="160"/>
    <x v="1"/>
    <n v="19"/>
    <n v="0.20371832715762608"/>
    <n v="2.7094537511964267"/>
    <n v="1"/>
    <n v="366659.5"/>
    <n v="9702916.6999999899"/>
    <m/>
    <s v="50├ 60"/>
    <s v="TORA"/>
    <m/>
  </r>
  <r>
    <x v="1"/>
    <n v="119"/>
    <n v="4327"/>
    <x v="46"/>
    <x v="46"/>
    <n v="166"/>
    <x v="155"/>
    <n v="20"/>
    <n v="0.21928368059201345"/>
    <n v="3.0699715282881881"/>
    <n v="1"/>
    <n v="366678.5"/>
    <n v="9702907.8000000007"/>
    <m/>
    <s v="50├ 60"/>
    <s v="TORA"/>
    <m/>
  </r>
  <r>
    <x v="1"/>
    <n v="119"/>
    <n v="4328"/>
    <x v="26"/>
    <x v="26"/>
    <n v="180"/>
    <x v="22"/>
    <n v="23"/>
    <n v="0.25783100780887047"/>
    <n v="4.1510792257228148"/>
    <n v="1"/>
    <n v="366554.9"/>
    <n v="9702705.3000000007"/>
    <m/>
    <s v="50├ 60"/>
    <s v="TORA"/>
    <m/>
  </r>
  <r>
    <x v="1"/>
    <n v="119"/>
    <n v="4329"/>
    <x v="26"/>
    <x v="26"/>
    <n v="201"/>
    <x v="203"/>
    <n v="25"/>
    <n v="0.32150094279278324"/>
    <n v="5.6262664988737061"/>
    <n v="1"/>
    <n v="366546.799999999"/>
    <n v="9702704.8000000007"/>
    <m/>
    <s v="60├ 70"/>
    <s v="TORA"/>
    <m/>
  </r>
  <r>
    <x v="1"/>
    <n v="119"/>
    <n v="4330"/>
    <x v="10"/>
    <x v="10"/>
    <n v="163"/>
    <x v="237"/>
    <n v="22"/>
    <n v="0.21142938415042836"/>
    <n v="3.2560125159165962"/>
    <n v="1"/>
    <n v="366515.799999999"/>
    <n v="9702649.6999999899"/>
    <m/>
    <s v="50├ 60"/>
    <s v="TORA"/>
    <m/>
  </r>
  <r>
    <x v="1"/>
    <n v="119"/>
    <n v="4331"/>
    <x v="31"/>
    <x v="31"/>
    <n v="150"/>
    <x v="37"/>
    <n v="18"/>
    <n v="0.17904931097838223"/>
    <n v="2.2560213183276159"/>
    <n v="2"/>
    <n v="366503.7"/>
    <n v="9702556.9000000004"/>
    <m/>
    <s v="40├ 50"/>
    <s v="TORETE"/>
    <m/>
  </r>
  <r>
    <x v="1"/>
    <n v="119"/>
    <n v="4332"/>
    <x v="64"/>
    <x v="64"/>
    <n v="450"/>
    <x v="75"/>
    <n v="21"/>
    <n v="1.6114437988054404"/>
    <n v="23.688223842439974"/>
    <n v="1"/>
    <n v="366500"/>
    <n v="9702552.1999999899"/>
    <m/>
    <s v="140├ 150"/>
    <s v="TORA"/>
    <m/>
  </r>
  <r>
    <x v="1"/>
    <n v="119"/>
    <n v="4333"/>
    <x v="24"/>
    <x v="24"/>
    <n v="212"/>
    <x v="49"/>
    <n v="20"/>
    <n v="0.35765298811610713"/>
    <n v="5.0071418336254991"/>
    <n v="1"/>
    <n v="366472.9"/>
    <n v="9702515.3000000007"/>
    <m/>
    <s v="60├ 70"/>
    <s v="TORA"/>
    <m/>
  </r>
  <r>
    <x v="1"/>
    <n v="119"/>
    <n v="4334"/>
    <x v="1"/>
    <x v="1"/>
    <n v="160"/>
    <x v="1"/>
    <n v="17"/>
    <n v="0.20371832715762608"/>
    <n v="2.4242480931757502"/>
    <n v="1"/>
    <n v="366467.4"/>
    <n v="9702515.6999999899"/>
    <m/>
    <s v="50├ 60"/>
    <s v="TORA"/>
    <m/>
  </r>
  <r>
    <x v="1"/>
    <n v="119"/>
    <n v="4335"/>
    <x v="47"/>
    <x v="47"/>
    <n v="210"/>
    <x v="87"/>
    <n v="21"/>
    <n v="0.35093664951762915"/>
    <n v="5.1587687479091482"/>
    <n v="2"/>
    <n v="366440.299999999"/>
    <n v="9702528.5"/>
    <m/>
    <s v="60├ 70"/>
    <s v="TORA"/>
    <m/>
  </r>
  <r>
    <x v="1"/>
    <n v="119"/>
    <n v="4336"/>
    <x v="62"/>
    <x v="62"/>
    <n v="161"/>
    <x v="157"/>
    <n v="18"/>
    <n v="0.20627276399425096"/>
    <n v="2.5990368263275618"/>
    <n v="2"/>
    <n v="366415.299999999"/>
    <n v="9702424.3000000007"/>
    <m/>
    <s v="50├ 60"/>
    <s v="TORA"/>
    <m/>
  </r>
  <r>
    <x v="1"/>
    <n v="119"/>
    <n v="4337"/>
    <x v="35"/>
    <x v="35"/>
    <n v="470"/>
    <x v="179"/>
    <n v="17"/>
    <n v="1.7578663464499842"/>
    <n v="20.91860952275481"/>
    <n v="1"/>
    <n v="366419.7"/>
    <n v="9702413.3000000007"/>
    <m/>
    <s v="140├ 150"/>
    <s v="TORA"/>
    <m/>
  </r>
  <r>
    <x v="1"/>
    <n v="119"/>
    <n v="4338"/>
    <x v="26"/>
    <x v="26"/>
    <n v="175"/>
    <x v="13"/>
    <n v="23"/>
    <n v="0.24370600660946476"/>
    <n v="3.9236667064123822"/>
    <n v="1"/>
    <n v="366400.9"/>
    <n v="9702360.3000000007"/>
    <m/>
    <s v="50├ 60"/>
    <s v="TORA"/>
    <m/>
  </r>
  <r>
    <x v="1"/>
    <n v="119"/>
    <n v="4339"/>
    <x v="55"/>
    <x v="55"/>
    <n v="137"/>
    <x v="26"/>
    <n v="20"/>
    <n v="0.14935895634458918"/>
    <n v="2.0910253888242485"/>
    <n v="1"/>
    <n v="366399.9"/>
    <n v="9702358.5"/>
    <m/>
    <s v="40├ 50"/>
    <s v="TORETE"/>
    <m/>
  </r>
  <r>
    <x v="1"/>
    <n v="119"/>
    <n v="4340"/>
    <x v="26"/>
    <x v="26"/>
    <n v="150"/>
    <x v="37"/>
    <n v="22"/>
    <n v="0.17904931097838223"/>
    <n v="2.7573593890670862"/>
    <n v="1"/>
    <n v="366359.5"/>
    <n v="9702284.8000000007"/>
    <m/>
    <s v="40├ 50"/>
    <s v="TORETE"/>
    <m/>
  </r>
  <r>
    <x v="1"/>
    <n v="119"/>
    <n v="4341"/>
    <x v="29"/>
    <x v="29"/>
    <n v="230"/>
    <x v="40"/>
    <n v="21"/>
    <n v="0.42096482447806327"/>
    <n v="6.1881829198275291"/>
    <n v="1"/>
    <n v="366335.7"/>
    <n v="9702262.9000000004"/>
    <m/>
    <s v="70├ 80"/>
    <s v="TORA"/>
    <m/>
  </r>
  <r>
    <x v="1"/>
    <n v="119"/>
    <n v="4342"/>
    <x v="29"/>
    <x v="29"/>
    <n v="253"/>
    <x v="80"/>
    <n v="21"/>
    <n v="0.50936743761845638"/>
    <n v="7.4877013329913078"/>
    <n v="1"/>
    <n v="366325.59999999899"/>
    <n v="9702245.5999999903"/>
    <m/>
    <s v="80├ 90"/>
    <s v="TORA"/>
    <m/>
  </r>
  <r>
    <x v="1"/>
    <n v="119"/>
    <n v="4343"/>
    <x v="29"/>
    <x v="29"/>
    <n v="254"/>
    <x v="272"/>
    <n v="21"/>
    <n v="0.51340201542583597"/>
    <n v="7.5470096267597881"/>
    <n v="1"/>
    <n v="366318.09999999899"/>
    <n v="9702270.1999999899"/>
    <m/>
    <s v="80├ 90"/>
    <s v="TORA"/>
    <m/>
  </r>
  <r>
    <x v="1"/>
    <n v="119"/>
    <n v="4344"/>
    <x v="6"/>
    <x v="6"/>
    <n v="190"/>
    <x v="41"/>
    <n v="16"/>
    <n v="0.28727467228087106"/>
    <n v="3.2174763295457556"/>
    <n v="1"/>
    <n v="366289.7"/>
    <n v="9702248.1999999899"/>
    <m/>
    <s v="60├ 70"/>
    <s v="TORA"/>
    <m/>
  </r>
  <r>
    <x v="1"/>
    <n v="119"/>
    <n v="4345"/>
    <x v="42"/>
    <x v="42"/>
    <n v="191"/>
    <x v="52"/>
    <n v="18"/>
    <n v="0.29030657394677167"/>
    <n v="3.6578628317293229"/>
    <n v="2"/>
    <n v="366316"/>
    <n v="9702243.0999999903"/>
    <m/>
    <s v="60├ 70"/>
    <s v="TORA"/>
    <m/>
  </r>
  <r>
    <x v="1"/>
    <n v="119"/>
    <n v="4346"/>
    <x v="69"/>
    <x v="69"/>
    <n v="188"/>
    <x v="267"/>
    <n v="19"/>
    <n v="0.28125861543199743"/>
    <n v="3.7407395852455654"/>
    <n v="1"/>
    <n v="366321.299999999"/>
    <n v="9702229.5"/>
    <m/>
    <s v="50├ 60"/>
    <s v="TORA"/>
    <m/>
  </r>
  <r>
    <x v="1"/>
    <n v="119"/>
    <n v="4347"/>
    <x v="29"/>
    <x v="29"/>
    <n v="157"/>
    <x v="166"/>
    <n v="20"/>
    <n v="0.19615050961360647"/>
    <n v="2.7461071345904906"/>
    <n v="1"/>
    <n v="366312.2"/>
    <n v="9702233.8000000007"/>
    <m/>
    <s v="40├ 50"/>
    <s v="TORETE"/>
    <m/>
  </r>
  <r>
    <x v="1"/>
    <n v="119"/>
    <n v="4348"/>
    <x v="26"/>
    <x v="26"/>
    <n v="180"/>
    <x v="22"/>
    <n v="23"/>
    <n v="0.25783100780887047"/>
    <n v="4.1510792257228148"/>
    <n v="1"/>
    <n v="366294.59999999899"/>
    <n v="9702241"/>
    <m/>
    <s v="50├ 60"/>
    <s v="TORA"/>
    <m/>
  </r>
  <r>
    <x v="1"/>
    <n v="119"/>
    <n v="4349"/>
    <x v="84"/>
    <x v="84"/>
    <n v="193"/>
    <x v="60"/>
    <n v="20"/>
    <n v="0.29641812376150045"/>
    <n v="4.1498537326610059"/>
    <n v="1"/>
    <n v="366291.4"/>
    <n v="9702234.8000000007"/>
    <m/>
    <s v="60├ 70"/>
    <s v="TORA"/>
    <m/>
  </r>
  <r>
    <x v="1"/>
    <n v="119"/>
    <n v="4350"/>
    <x v="84"/>
    <x v="84"/>
    <n v="170"/>
    <x v="12"/>
    <n v="18"/>
    <n v="0.2299788927677888"/>
    <n v="2.8977340488741388"/>
    <n v="1"/>
    <n v="366291.4"/>
    <n v="9702232.5999999903"/>
    <m/>
    <s v="50├ 60"/>
    <s v="TORA"/>
    <m/>
  </r>
  <r>
    <x v="1"/>
    <n v="119"/>
    <n v="4351"/>
    <x v="19"/>
    <x v="19"/>
    <n v="187"/>
    <x v="63"/>
    <n v="18"/>
    <n v="0.27827446024902436"/>
    <n v="3.5062581991377066"/>
    <n v="1"/>
    <n v="366287.59999999899"/>
    <n v="9702223.3000000007"/>
    <m/>
    <s v="50├ 60"/>
    <s v="TORA"/>
    <m/>
  </r>
  <r>
    <x v="1"/>
    <n v="119"/>
    <n v="4352"/>
    <x v="29"/>
    <x v="29"/>
    <n v="160"/>
    <x v="1"/>
    <n v="13"/>
    <n v="0.20371832715762608"/>
    <n v="1.8538367771343973"/>
    <n v="2"/>
    <n v="366291.7"/>
    <n v="9702215.9000000004"/>
    <m/>
    <s v="50├ 60"/>
    <s v="TORA"/>
    <m/>
  </r>
  <r>
    <x v="1"/>
    <n v="119"/>
    <n v="4353"/>
    <x v="35"/>
    <x v="35"/>
    <n v="450"/>
    <x v="75"/>
    <n v="13"/>
    <n v="1.6114437988054404"/>
    <n v="14.664138569129507"/>
    <n v="1"/>
    <n v="366289.299999999"/>
    <n v="9702204.8000000007"/>
    <m/>
    <s v="140├ 150"/>
    <s v="TORA"/>
    <m/>
  </r>
  <r>
    <x v="1"/>
    <n v="119"/>
    <n v="4354"/>
    <x v="29"/>
    <x v="29"/>
    <n v="248"/>
    <x v="117"/>
    <n v="18"/>
    <n v="0.48943328099619665"/>
    <n v="6.1668593405520777"/>
    <n v="1"/>
    <n v="366315.799999999"/>
    <n v="9702206.3000000007"/>
    <m/>
    <s v="70├ 80"/>
    <s v="TORA"/>
    <m/>
  </r>
  <r>
    <x v="1"/>
    <n v="119"/>
    <n v="4355"/>
    <x v="1"/>
    <x v="1"/>
    <n v="201"/>
    <x v="203"/>
    <n v="22"/>
    <n v="0.32150094279278324"/>
    <n v="4.9511145190088621"/>
    <n v="1"/>
    <n v="366312.09999999899"/>
    <n v="9702197"/>
    <m/>
    <s v="60├ 70"/>
    <s v="TORA"/>
    <m/>
  </r>
  <r>
    <x v="1"/>
    <n v="120"/>
    <n v="4356"/>
    <x v="10"/>
    <x v="10"/>
    <n v="250"/>
    <x v="46"/>
    <n v="23"/>
    <n v="0.49735919716217297"/>
    <n v="8.0074830743109846"/>
    <n v="1"/>
    <n v="366340.7"/>
    <n v="9702172.3000000007"/>
    <m/>
    <s v="70├ 80"/>
    <s v="TORA"/>
    <m/>
  </r>
  <r>
    <x v="1"/>
    <n v="120"/>
    <n v="4357"/>
    <x v="10"/>
    <x v="10"/>
    <n v="170"/>
    <x v="12"/>
    <n v="22"/>
    <n v="0.2299788927677888"/>
    <n v="3.5416749486239474"/>
    <n v="1"/>
    <n v="366323.4"/>
    <n v="9702184.6999999899"/>
    <m/>
    <s v="50├ 60"/>
    <s v="TORA"/>
    <m/>
  </r>
  <r>
    <x v="1"/>
    <n v="120"/>
    <n v="4358"/>
    <x v="72"/>
    <x v="72"/>
    <n v="314"/>
    <x v="106"/>
    <n v="15"/>
    <n v="0.78460203845442589"/>
    <n v="8.2383214037714705"/>
    <n v="1"/>
    <n v="366331.7"/>
    <n v="9702202.9000000004"/>
    <m/>
    <s v="90├ 100"/>
    <s v="TORA"/>
    <m/>
  </r>
  <r>
    <x v="1"/>
    <n v="120"/>
    <n v="4359"/>
    <x v="23"/>
    <x v="23"/>
    <n v="160"/>
    <x v="1"/>
    <n v="14"/>
    <n v="0.20371832715762608"/>
    <n v="1.9964396061447354"/>
    <n v="2"/>
    <n v="366361.5"/>
    <n v="9702188.8000000007"/>
    <m/>
    <s v="50├ 60"/>
    <s v="TORA"/>
    <m/>
  </r>
  <r>
    <x v="1"/>
    <n v="120"/>
    <n v="4360"/>
    <x v="29"/>
    <x v="29"/>
    <n v="178"/>
    <x v="170"/>
    <n v="21"/>
    <n v="0.2521332608461806"/>
    <n v="3.7063589344388546"/>
    <n v="1"/>
    <n v="366342.59999999899"/>
    <n v="9702200"/>
    <m/>
    <s v="50├ 60"/>
    <s v="TORA"/>
    <m/>
  </r>
  <r>
    <x v="1"/>
    <n v="120"/>
    <n v="4361"/>
    <x v="39"/>
    <x v="39"/>
    <n v="476"/>
    <x v="348"/>
    <n v="23"/>
    <n v="1.8030345192994641"/>
    <n v="29.02885576072137"/>
    <n v="1"/>
    <n v="366343"/>
    <n v="9702203.0999999903"/>
    <m/>
    <s v="150├ 160"/>
    <s v="TORA"/>
    <m/>
  </r>
  <r>
    <x v="1"/>
    <n v="120"/>
    <n v="4362"/>
    <x v="5"/>
    <x v="5"/>
    <n v="215"/>
    <x v="18"/>
    <n v="17"/>
    <n v="0.36784686222114316"/>
    <n v="4.3773776604316037"/>
    <n v="1"/>
    <n v="366342.799999999"/>
    <n v="9702230.8000000007"/>
    <m/>
    <s v="60├ 70"/>
    <s v="TORA"/>
    <m/>
  </r>
  <r>
    <x v="1"/>
    <n v="120"/>
    <n v="4363"/>
    <x v="84"/>
    <x v="84"/>
    <n v="340"/>
    <x v="121"/>
    <n v="17"/>
    <n v="0.91991557107115518"/>
    <n v="10.946995295746746"/>
    <n v="1"/>
    <n v="366346.4"/>
    <n v="9702235.8000000007"/>
    <m/>
    <s v="100├ 110"/>
    <s v="TORA"/>
    <m/>
  </r>
  <r>
    <x v="1"/>
    <n v="120"/>
    <n v="4364"/>
    <x v="72"/>
    <x v="72"/>
    <n v="300"/>
    <x v="9"/>
    <n v="16"/>
    <n v="0.7161972439135289"/>
    <n v="8.0214091318315237"/>
    <n v="1"/>
    <n v="366349.59999999899"/>
    <n v="9702239.8000000007"/>
    <m/>
    <s v="90├ 100"/>
    <s v="TORA"/>
    <m/>
  </r>
  <r>
    <x v="1"/>
    <n v="120"/>
    <n v="4365"/>
    <x v="3"/>
    <x v="3"/>
    <n v="195"/>
    <x v="253"/>
    <n v="16"/>
    <n v="0.30259333555346601"/>
    <n v="3.3890453581988194"/>
    <n v="3"/>
    <n v="366380.9"/>
    <n v="9702230.5999999903"/>
    <m/>
    <s v="60├ 70"/>
    <s v="TORA"/>
    <m/>
  </r>
  <r>
    <x v="1"/>
    <n v="120"/>
    <n v="4366"/>
    <x v="29"/>
    <x v="29"/>
    <n v="159"/>
    <x v="284"/>
    <n v="20"/>
    <n v="0.20117980581531036"/>
    <n v="2.8165172814143444"/>
    <n v="1"/>
    <n v="366380.9"/>
    <n v="9702230.5999999903"/>
    <m/>
    <s v="50├ 60"/>
    <s v="TORA"/>
    <m/>
  </r>
  <r>
    <x v="1"/>
    <n v="120"/>
    <n v="4367"/>
    <x v="29"/>
    <x v="29"/>
    <n v="180"/>
    <x v="22"/>
    <n v="19"/>
    <n v="0.25783100780887047"/>
    <n v="3.429152403857977"/>
    <n v="1"/>
    <n v="366374.5"/>
    <n v="9702227"/>
    <m/>
    <s v="50├ 60"/>
    <s v="TORA"/>
    <m/>
  </r>
  <r>
    <x v="1"/>
    <n v="120"/>
    <n v="4368"/>
    <x v="1"/>
    <x v="1"/>
    <n v="187"/>
    <x v="63"/>
    <n v="20"/>
    <n v="0.27827446024902436"/>
    <n v="3.8958424434863406"/>
    <n v="1"/>
    <n v="366348.299999999"/>
    <n v="9702250.4000000004"/>
    <m/>
    <s v="50├ 60"/>
    <s v="TORA"/>
    <m/>
  </r>
  <r>
    <x v="1"/>
    <n v="120"/>
    <n v="4369"/>
    <x v="1"/>
    <x v="1"/>
    <n v="196"/>
    <x v="84"/>
    <n v="19"/>
    <n v="0.30570481469091254"/>
    <n v="4.0658740353891361"/>
    <n v="1"/>
    <n v="366347.4"/>
    <n v="9702250.8000000007"/>
    <m/>
    <s v="60├ 70"/>
    <s v="TORA"/>
    <m/>
  </r>
  <r>
    <x v="1"/>
    <n v="120"/>
    <n v="4370"/>
    <x v="29"/>
    <x v="29"/>
    <n v="562"/>
    <x v="343"/>
    <n v="21"/>
    <n v="2.5134066922958298"/>
    <n v="36.947078376748692"/>
    <n v="1"/>
    <n v="366352.5"/>
    <n v="9702260.5"/>
    <m/>
    <s v="170├ 180"/>
    <s v="TORA"/>
    <m/>
  </r>
  <r>
    <x v="1"/>
    <n v="120"/>
    <n v="4371"/>
    <x v="1"/>
    <x v="1"/>
    <n v="175"/>
    <x v="13"/>
    <n v="18"/>
    <n v="0.24370600660946476"/>
    <n v="3.0706956832792556"/>
    <n v="1"/>
    <n v="366355.299999999"/>
    <n v="9702265.9000000004"/>
    <m/>
    <s v="50├ 60"/>
    <s v="TORA"/>
    <m/>
  </r>
  <r>
    <x v="1"/>
    <n v="120"/>
    <n v="4372"/>
    <x v="81"/>
    <x v="81"/>
    <n v="410"/>
    <x v="119"/>
    <n v="19"/>
    <n v="1.3376972966873806"/>
    <n v="17.79137404594216"/>
    <n v="1"/>
    <n v="366407.299999999"/>
    <n v="9702264.8000000007"/>
    <m/>
    <s v="130├ 140"/>
    <s v="TORA"/>
    <m/>
  </r>
  <r>
    <x v="1"/>
    <n v="120"/>
    <n v="4373"/>
    <x v="82"/>
    <x v="82"/>
    <n v="214"/>
    <x v="95"/>
    <n v="16"/>
    <n v="0.36443298869182189"/>
    <n v="4.0816494733484046"/>
    <n v="2"/>
    <n v="366391.2"/>
    <n v="9702269.9000000004"/>
    <m/>
    <s v="60├ 70"/>
    <s v="TORA"/>
    <m/>
  </r>
  <r>
    <x v="1"/>
    <n v="120"/>
    <n v="4374"/>
    <x v="55"/>
    <x v="55"/>
    <n v="183"/>
    <x v="127"/>
    <n v="20"/>
    <n v="0.26649699446022412"/>
    <n v="3.7309579224431371"/>
    <n v="2"/>
    <n v="366472.2"/>
    <n v="9702388.5999999903"/>
    <m/>
    <s v="50├ 60"/>
    <s v="TORA"/>
    <m/>
  </r>
  <r>
    <x v="1"/>
    <n v="120"/>
    <n v="4375"/>
    <x v="75"/>
    <x v="75"/>
    <n v="214"/>
    <x v="95"/>
    <n v="18"/>
    <n v="0.36443298869182189"/>
    <n v="4.5918556575169553"/>
    <n v="1"/>
    <n v="366479.5"/>
    <n v="9702441.5"/>
    <m/>
    <s v="60├ 70"/>
    <s v="TORA"/>
    <m/>
  </r>
  <r>
    <x v="1"/>
    <n v="120"/>
    <n v="4376"/>
    <x v="72"/>
    <x v="72"/>
    <n v="190"/>
    <x v="41"/>
    <n v="16"/>
    <n v="0.28727467228087106"/>
    <n v="3.2174763295457556"/>
    <n v="1"/>
    <n v="366491.799999999"/>
    <n v="9702452.1999999899"/>
    <m/>
    <s v="60├ 70"/>
    <s v="TORA"/>
    <m/>
  </r>
  <r>
    <x v="1"/>
    <n v="120"/>
    <n v="4377"/>
    <x v="5"/>
    <x v="5"/>
    <n v="316"/>
    <x v="249"/>
    <n v="17"/>
    <n v="0.79462879986921531"/>
    <n v="9.4560827184436622"/>
    <n v="1"/>
    <n v="366489.59999999899"/>
    <n v="9702512.9000000004"/>
    <m/>
    <s v="100├ 110"/>
    <s v="TORA"/>
    <m/>
  </r>
  <r>
    <x v="1"/>
    <n v="120"/>
    <n v="4378"/>
    <x v="31"/>
    <x v="31"/>
    <n v="181"/>
    <x v="94"/>
    <n v="20"/>
    <n v="0.26070375453167915"/>
    <n v="3.6498525634435084"/>
    <n v="3"/>
    <n v="366502.09999999899"/>
    <n v="9702484.9000000004"/>
    <m/>
    <s v="50├ 60"/>
    <s v="TORA"/>
    <m/>
  </r>
  <r>
    <x v="1"/>
    <n v="120"/>
    <n v="4379"/>
    <x v="1"/>
    <x v="1"/>
    <n v="215"/>
    <x v="18"/>
    <n v="19"/>
    <n v="0.36784686222114316"/>
    <n v="4.8923632675412039"/>
    <n v="1"/>
    <n v="366524.09999999899"/>
    <n v="9702503.3000000007"/>
    <m/>
    <s v="60├ 70"/>
    <s v="TORA"/>
    <m/>
  </r>
  <r>
    <x v="1"/>
    <n v="120"/>
    <n v="4380"/>
    <x v="1"/>
    <x v="1"/>
    <n v="183"/>
    <x v="127"/>
    <n v="22"/>
    <n v="0.26649699446022412"/>
    <n v="4.1040537146874518"/>
    <n v="1"/>
    <n v="366516.2"/>
    <n v="9702538"/>
    <m/>
    <s v="50├ 60"/>
    <s v="TORA"/>
    <m/>
  </r>
  <r>
    <x v="1"/>
    <n v="120"/>
    <n v="4381"/>
    <x v="23"/>
    <x v="23"/>
    <n v="298"/>
    <x v="228"/>
    <n v="20"/>
    <n v="0.70667977831663364"/>
    <n v="9.893516896432871"/>
    <n v="1"/>
    <n v="366504.5"/>
    <n v="9702547.9000000004"/>
    <m/>
    <s v="90├ 100"/>
    <s v="TORA"/>
    <m/>
  </r>
  <r>
    <x v="1"/>
    <n v="120"/>
    <n v="4382"/>
    <x v="63"/>
    <x v="63"/>
    <n v="161"/>
    <x v="157"/>
    <n v="18"/>
    <n v="0.20627276399425096"/>
    <n v="2.5990368263275618"/>
    <n v="1"/>
    <n v="366540.2"/>
    <n v="9702586.3000000007"/>
    <m/>
    <s v="50├ 60"/>
    <s v="TORA"/>
    <m/>
  </r>
  <r>
    <x v="1"/>
    <n v="120"/>
    <n v="4383"/>
    <x v="84"/>
    <x v="84"/>
    <n v="215"/>
    <x v="18"/>
    <n v="15"/>
    <n v="0.36784686222114316"/>
    <n v="3.8623920533220026"/>
    <n v="1"/>
    <n v="366562.5"/>
    <n v="9702642.0999999903"/>
    <m/>
    <s v="60├ 70"/>
    <s v="TORA"/>
    <m/>
  </r>
  <r>
    <x v="1"/>
    <n v="120"/>
    <n v="4384"/>
    <x v="41"/>
    <x v="41"/>
    <n v="160"/>
    <x v="1"/>
    <n v="17"/>
    <n v="0.20371832715762608"/>
    <n v="2.4242480931757502"/>
    <n v="2"/>
    <n v="366575.7"/>
    <n v="9702641.4000000004"/>
    <m/>
    <s v="50├ 60"/>
    <s v="TORA"/>
    <m/>
  </r>
  <r>
    <x v="1"/>
    <n v="120"/>
    <n v="4385"/>
    <x v="5"/>
    <x v="5"/>
    <n v="295"/>
    <x v="109"/>
    <n v="20"/>
    <n v="0.69252294612860965"/>
    <n v="9.6953212458005336"/>
    <n v="1"/>
    <n v="366597.9"/>
    <n v="9702636.4000000004"/>
    <m/>
    <s v="90├ 100"/>
    <s v="TORA"/>
    <m/>
  </r>
  <r>
    <x v="1"/>
    <n v="120"/>
    <n v="4386"/>
    <x v="48"/>
    <x v="48"/>
    <n v="179"/>
    <x v="150"/>
    <n v="17"/>
    <n v="0.25497417658037091"/>
    <n v="3.0341927013064134"/>
    <n v="3"/>
    <n v="366701"/>
    <n v="9702845.1999999899"/>
    <m/>
    <s v="50├ 60"/>
    <s v="TORA"/>
    <m/>
  </r>
  <r>
    <x v="1"/>
    <n v="120"/>
    <n v="4387"/>
    <x v="30"/>
    <x v="30"/>
    <n v="150"/>
    <x v="37"/>
    <n v="17"/>
    <n v="0.17904931097838223"/>
    <n v="2.1306868006427484"/>
    <n v="1"/>
    <n v="366676.299999999"/>
    <n v="9702875.5999999903"/>
    <m/>
    <s v="40├ 50"/>
    <s v="TORETE"/>
    <m/>
  </r>
  <r>
    <x v="1"/>
    <n v="120"/>
    <n v="4388"/>
    <x v="23"/>
    <x v="23"/>
    <n v="126"/>
    <x v="85"/>
    <n v="13"/>
    <n v="0.12633719382634653"/>
    <n v="1.1496684638197534"/>
    <n v="1"/>
    <n v="366706"/>
    <n v="9702939"/>
    <m/>
    <s v="40├ 50"/>
    <s v="TORETE"/>
    <m/>
  </r>
  <r>
    <x v="1"/>
    <n v="120"/>
    <n v="4389"/>
    <x v="1"/>
    <x v="1"/>
    <n v="140"/>
    <x v="36"/>
    <n v="12"/>
    <n v="0.15597184423005742"/>
    <n v="1.3101634915324822"/>
    <n v="2"/>
    <n v="366710.9"/>
    <n v="9702935.5"/>
    <m/>
    <s v="40├ 50"/>
    <s v="TORETE"/>
    <m/>
  </r>
  <r>
    <x v="1"/>
    <n v="120"/>
    <n v="4390"/>
    <x v="19"/>
    <x v="19"/>
    <n v="135"/>
    <x v="25"/>
    <n v="12"/>
    <n v="0.14502994189248961"/>
    <n v="1.2182515118969126"/>
    <n v="1"/>
    <n v="366715.09999999899"/>
    <n v="9702945.6999999899"/>
    <m/>
    <s v="40├ 50"/>
    <s v="TORETE"/>
    <m/>
  </r>
  <r>
    <x v="1"/>
    <n v="120"/>
    <n v="4391"/>
    <x v="5"/>
    <x v="5"/>
    <n v="176"/>
    <x v="124"/>
    <n v="14"/>
    <n v="0.24649917586072753"/>
    <n v="2.4156919234351295"/>
    <n v="1"/>
    <n v="366717.09999999899"/>
    <n v="9702960.3000000007"/>
    <m/>
    <s v="50├ 60"/>
    <s v="TORA"/>
    <m/>
  </r>
  <r>
    <x v="1"/>
    <n v="120"/>
    <n v="4392"/>
    <x v="5"/>
    <x v="5"/>
    <n v="200"/>
    <x v="14"/>
    <n v="11"/>
    <n v="0.31830988618379064"/>
    <n v="2.4509861236151878"/>
    <n v="1"/>
    <n v="366731.09999999899"/>
    <n v="9702954.8000000007"/>
    <m/>
    <s v="60├ 70"/>
    <s v="TORA"/>
    <m/>
  </r>
  <r>
    <x v="1"/>
    <n v="120"/>
    <n v="4393"/>
    <x v="19"/>
    <x v="19"/>
    <n v="160"/>
    <x v="1"/>
    <n v="13"/>
    <n v="0.20371832715762608"/>
    <n v="1.8538367771343973"/>
    <n v="1"/>
    <n v="366755.59999999899"/>
    <n v="9703004"/>
    <m/>
    <s v="50├ 60"/>
    <s v="TORA"/>
    <m/>
  </r>
  <r>
    <x v="1"/>
    <n v="120"/>
    <n v="4394"/>
    <x v="21"/>
    <x v="21"/>
    <n v="193"/>
    <x v="60"/>
    <n v="14"/>
    <n v="0.29641812376150045"/>
    <n v="2.9048976128627038"/>
    <n v="1"/>
    <n v="366755.9"/>
    <n v="9703034.8000000007"/>
    <m/>
    <s v="60├ 70"/>
    <s v="TORA"/>
    <m/>
  </r>
  <r>
    <x v="1"/>
    <n v="120"/>
    <n v="4395"/>
    <x v="10"/>
    <x v="10"/>
    <n v="171"/>
    <x v="141"/>
    <n v="17"/>
    <n v="0.2326924845475056"/>
    <n v="2.7690405661153168"/>
    <n v="1"/>
    <n v="366798.299999999"/>
    <n v="9703112"/>
    <m/>
    <s v="50├ 60"/>
    <s v="TORA"/>
    <m/>
  </r>
  <r>
    <x v="1"/>
    <n v="120"/>
    <n v="4396"/>
    <x v="17"/>
    <x v="17"/>
    <n v="240"/>
    <x v="71"/>
    <n v="20"/>
    <n v="0.45836623610465865"/>
    <n v="6.4171273054652209"/>
    <n v="1"/>
    <n v="366825.4"/>
    <n v="9703142.3000000007"/>
    <m/>
    <s v="70├ 80"/>
    <s v="TORA"/>
    <m/>
  </r>
  <r>
    <x v="1"/>
    <n v="121"/>
    <n v="4397"/>
    <x v="46"/>
    <x v="46"/>
    <n v="187"/>
    <x v="63"/>
    <n v="15"/>
    <n v="0.27827446024902436"/>
    <n v="2.9218818326147558"/>
    <n v="1"/>
    <n v="366879"/>
    <n v="9703139.0999999903"/>
    <m/>
    <s v="50├ 60"/>
    <s v="TORA"/>
    <m/>
  </r>
  <r>
    <x v="1"/>
    <n v="121"/>
    <n v="4398"/>
    <x v="26"/>
    <x v="26"/>
    <n v="287"/>
    <x v="78"/>
    <n v="24"/>
    <n v="0.65547167537681639"/>
    <n v="11.011924146330514"/>
    <n v="1"/>
    <n v="366797.4"/>
    <n v="9702906.9000000004"/>
    <m/>
    <s v="90├ 100"/>
    <s v="TORA"/>
    <m/>
  </r>
  <r>
    <x v="1"/>
    <n v="121"/>
    <n v="4399"/>
    <x v="22"/>
    <x v="22"/>
    <n v="303"/>
    <x v="223"/>
    <n v="25"/>
    <n v="0.73059280851619102"/>
    <n v="12.785374149033343"/>
    <n v="1"/>
    <n v="366776.4"/>
    <n v="9702863.3000000007"/>
    <m/>
    <s v="90├ 100"/>
    <s v="TORA"/>
    <m/>
  </r>
  <r>
    <x v="1"/>
    <n v="121"/>
    <n v="4400"/>
    <x v="72"/>
    <x v="72"/>
    <n v="315"/>
    <x v="133"/>
    <n v="13"/>
    <n v="0.78960746141466576"/>
    <n v="7.1854278988734572"/>
    <n v="2"/>
    <n v="366762.9"/>
    <n v="9702851.4000000004"/>
    <m/>
    <s v="100├ 110"/>
    <s v="TORA"/>
    <m/>
  </r>
  <r>
    <x v="1"/>
    <n v="121"/>
    <n v="4401"/>
    <x v="84"/>
    <x v="84"/>
    <n v="245"/>
    <x v="89"/>
    <n v="18"/>
    <n v="0.47766377295455087"/>
    <n v="6.0185635392273404"/>
    <n v="1"/>
    <n v="366721.799999999"/>
    <n v="9702776.8000000007"/>
    <m/>
    <s v="70├ 80"/>
    <s v="TORA"/>
    <m/>
  </r>
  <r>
    <x v="1"/>
    <n v="121"/>
    <n v="4402"/>
    <x v="22"/>
    <x v="22"/>
    <n v="294"/>
    <x v="135"/>
    <n v="25"/>
    <n v="0.6878358330545532"/>
    <n v="12.037127078454681"/>
    <n v="1"/>
    <n v="366699"/>
    <n v="9702765.5"/>
    <m/>
    <s v="90├ 100"/>
    <s v="TORA"/>
    <m/>
  </r>
  <r>
    <x v="1"/>
    <n v="121"/>
    <n v="4403"/>
    <x v="62"/>
    <x v="62"/>
    <n v="220"/>
    <x v="68"/>
    <n v="22"/>
    <n v="0.3851549622823866"/>
    <n v="5.9313864191487538"/>
    <n v="1"/>
    <n v="366691.4"/>
    <n v="9702735.9000000004"/>
    <m/>
    <s v="70├ 80"/>
    <s v="TORA"/>
    <m/>
  </r>
  <r>
    <x v="1"/>
    <n v="121"/>
    <n v="4404"/>
    <x v="30"/>
    <x v="30"/>
    <n v="177"/>
    <x v="54"/>
    <n v="16"/>
    <n v="0.24930826060629949"/>
    <n v="2.792252518790554"/>
    <n v="1"/>
    <n v="366686.59999999899"/>
    <n v="9702705"/>
    <m/>
    <s v="50├ 60"/>
    <s v="TORA"/>
    <m/>
  </r>
  <r>
    <x v="1"/>
    <n v="121"/>
    <n v="4405"/>
    <x v="17"/>
    <x v="17"/>
    <n v="286"/>
    <x v="30"/>
    <n v="24"/>
    <n v="0.65091188625723362"/>
    <n v="10.935319689121524"/>
    <n v="1"/>
    <n v="366657.5"/>
    <n v="9702696.6999999899"/>
    <m/>
    <s v="90├ 100"/>
    <s v="TORA"/>
    <m/>
  </r>
  <r>
    <x v="1"/>
    <n v="121"/>
    <n v="4406"/>
    <x v="65"/>
    <x v="65"/>
    <n v="218"/>
    <x v="206"/>
    <n v="24"/>
    <n v="0.37818397577496166"/>
    <n v="6.3534907930193558"/>
    <n v="1"/>
    <n v="366640.299999999"/>
    <n v="9702704.8000000007"/>
    <m/>
    <s v="60├ 70"/>
    <s v="TORA"/>
    <m/>
  </r>
  <r>
    <x v="1"/>
    <n v="121"/>
    <n v="4407"/>
    <x v="29"/>
    <x v="29"/>
    <n v="200"/>
    <x v="14"/>
    <n v="18"/>
    <n v="0.31830988618379064"/>
    <n v="4.0107045659157619"/>
    <n v="1"/>
    <n v="366536.799999999"/>
    <n v="9702501.6999999899"/>
    <m/>
    <s v="60├ 70"/>
    <s v="TORA"/>
    <m/>
  </r>
  <r>
    <x v="1"/>
    <n v="121"/>
    <n v="4408"/>
    <x v="29"/>
    <x v="29"/>
    <n v="194"/>
    <x v="61"/>
    <n v="15"/>
    <n v="0.29949777191032861"/>
    <n v="3.1447266050584504"/>
    <n v="1"/>
    <n v="366552.09999999899"/>
    <n v="9702494.5"/>
    <m/>
    <s v="60├ 70"/>
    <s v="TORA"/>
    <m/>
  </r>
  <r>
    <x v="1"/>
    <n v="121"/>
    <n v="4409"/>
    <x v="24"/>
    <x v="24"/>
    <n v="180"/>
    <x v="22"/>
    <n v="16"/>
    <n v="0.25783100780887047"/>
    <n v="2.887707287459349"/>
    <n v="1"/>
    <n v="366475.299999999"/>
    <n v="9702379.4000000004"/>
    <m/>
    <s v="50├ 60"/>
    <s v="TORA"/>
    <m/>
  </r>
  <r>
    <x v="1"/>
    <n v="121"/>
    <n v="4410"/>
    <x v="26"/>
    <x v="26"/>
    <n v="152"/>
    <x v="35"/>
    <n v="15"/>
    <n v="0.18385579025975748"/>
    <n v="1.9304857977274534"/>
    <n v="1"/>
    <n v="366470.299999999"/>
    <n v="9702376.1999999899"/>
    <m/>
    <s v="40├ 50"/>
    <s v="TORETE"/>
    <m/>
  </r>
  <r>
    <x v="1"/>
    <n v="121"/>
    <n v="4411"/>
    <x v="26"/>
    <x v="26"/>
    <n v="183"/>
    <x v="127"/>
    <n v="18"/>
    <n v="0.26649699446022412"/>
    <n v="3.3578621301988236"/>
    <n v="1"/>
    <n v="366449.59999999899"/>
    <n v="9702297.5999999903"/>
    <m/>
    <s v="50├ 60"/>
    <s v="TORA"/>
    <m/>
  </r>
  <r>
    <x v="1"/>
    <n v="121"/>
    <n v="4412"/>
    <x v="29"/>
    <x v="29"/>
    <n v="297"/>
    <x v="134"/>
    <n v="22"/>
    <n v="0.70194491875964982"/>
    <n v="10.809951748898607"/>
    <n v="1"/>
    <n v="366411.7"/>
    <n v="9702224.9000000004"/>
    <m/>
    <s v="90├ 100"/>
    <s v="TORA"/>
    <m/>
  </r>
  <r>
    <x v="1"/>
    <n v="121"/>
    <n v="4413"/>
    <x v="26"/>
    <x v="26"/>
    <n v="208"/>
    <x v="113"/>
    <n v="20"/>
    <n v="0.34428397289638796"/>
    <n v="4.8199756205494309"/>
    <n v="1"/>
    <n v="366384.299999999"/>
    <n v="9702209.0999999903"/>
    <m/>
    <s v="60├ 70"/>
    <s v="TORA"/>
    <m/>
  </r>
  <r>
    <x v="1"/>
    <n v="121"/>
    <n v="4414"/>
    <x v="22"/>
    <x v="22"/>
    <n v="180"/>
    <x v="22"/>
    <n v="18"/>
    <n v="0.25783100780887047"/>
    <n v="3.2486706983917677"/>
    <n v="1"/>
    <n v="366385.5"/>
    <n v="9702181.4000000004"/>
    <m/>
    <s v="50├ 60"/>
    <s v="TORA"/>
    <m/>
  </r>
  <r>
    <x v="1"/>
    <n v="121"/>
    <n v="4415"/>
    <x v="26"/>
    <x v="26"/>
    <n v="175"/>
    <x v="13"/>
    <n v="15"/>
    <n v="0.24370600660946476"/>
    <n v="2.5589130693993796"/>
    <n v="1"/>
    <n v="366395.799999999"/>
    <n v="9702168.8000000007"/>
    <m/>
    <s v="50├ 60"/>
    <s v="TORA"/>
    <m/>
  </r>
  <r>
    <x v="1"/>
    <n v="121"/>
    <n v="4416"/>
    <x v="64"/>
    <x v="64"/>
    <n v="210"/>
    <x v="87"/>
    <n v="20"/>
    <n v="0.35093664951762915"/>
    <n v="4.9131130932468077"/>
    <n v="1"/>
    <n v="366403.9"/>
    <n v="9702165"/>
    <m/>
    <s v="60├ 70"/>
    <s v="TORA"/>
    <m/>
  </r>
  <r>
    <x v="1"/>
    <n v="121"/>
    <n v="4417"/>
    <x v="1"/>
    <x v="1"/>
    <n v="178"/>
    <x v="170"/>
    <n v="17"/>
    <n v="0.2521332608461806"/>
    <n v="3.0003858040695492"/>
    <n v="1"/>
    <n v="366385.299999999"/>
    <n v="9702160"/>
    <m/>
    <s v="50├ 60"/>
    <s v="TORA"/>
    <m/>
  </r>
  <r>
    <x v="1"/>
    <n v="121"/>
    <n v="4418"/>
    <x v="72"/>
    <x v="72"/>
    <n v="335"/>
    <x v="209"/>
    <n v="17"/>
    <n v="0.89305817442439761"/>
    <n v="10.627392275650331"/>
    <n v="1"/>
    <n v="366368.09999999899"/>
    <n v="9702159.3000000007"/>
    <m/>
    <s v="100├ 110"/>
    <s v="TORA"/>
    <m/>
  </r>
  <r>
    <x v="1"/>
    <n v="121"/>
    <n v="4419"/>
    <x v="64"/>
    <x v="64"/>
    <n v="347"/>
    <x v="168"/>
    <n v="24"/>
    <n v="0.95818437713760118"/>
    <n v="16.0974975359117"/>
    <n v="1"/>
    <n v="366379"/>
    <n v="9702152.5"/>
    <m/>
    <s v="110├ 120"/>
    <s v="TORA"/>
    <m/>
  </r>
  <r>
    <x v="1"/>
    <n v="121"/>
    <n v="4420"/>
    <x v="5"/>
    <x v="5"/>
    <n v="138"/>
    <x v="210"/>
    <n v="12"/>
    <n v="0.15154733681210272"/>
    <n v="1.2729976292216627"/>
    <n v="1"/>
    <n v="366390.2"/>
    <n v="9702144.0999999903"/>
    <m/>
    <s v="40├ 50"/>
    <s v="TORETE"/>
    <m/>
  </r>
  <r>
    <x v="1"/>
    <n v="122"/>
    <n v="4421"/>
    <x v="29"/>
    <x v="29"/>
    <n v="275"/>
    <x v="180"/>
    <n v="18"/>
    <n v="0.60180462856622929"/>
    <n v="7.5827383199344895"/>
    <n v="2"/>
    <n v="366433.09999999899"/>
    <n v="9702131"/>
    <m/>
    <s v="80├ 90"/>
    <s v="TORA"/>
    <m/>
  </r>
  <r>
    <x v="1"/>
    <n v="122"/>
    <n v="4422"/>
    <x v="29"/>
    <x v="29"/>
    <n v="237"/>
    <x v="205"/>
    <n v="19"/>
    <n v="0.44697869992643346"/>
    <n v="5.9448167090215644"/>
    <n v="1"/>
    <n v="366435"/>
    <n v="9702138.9000000004"/>
    <m/>
    <s v="70├ 80"/>
    <s v="TORA"/>
    <m/>
  </r>
  <r>
    <x v="1"/>
    <n v="122"/>
    <n v="4423"/>
    <x v="5"/>
    <x v="5"/>
    <n v="208"/>
    <x v="113"/>
    <n v="13"/>
    <n v="0.34428397289638796"/>
    <n v="3.1329841533571301"/>
    <n v="2"/>
    <n v="366425.5"/>
    <n v="9702148.9000000004"/>
    <m/>
    <s v="60├ 70"/>
    <s v="TORA"/>
    <m/>
  </r>
  <r>
    <x v="1"/>
    <n v="122"/>
    <n v="4424"/>
    <x v="50"/>
    <x v="50"/>
    <n v="218"/>
    <x v="206"/>
    <n v="20"/>
    <n v="0.37818397577496166"/>
    <n v="5.2945756608494632"/>
    <n v="1"/>
    <n v="366474.5"/>
    <n v="9702180.1999999899"/>
    <m/>
    <s v="60├ 70"/>
    <s v="TORA"/>
    <m/>
  </r>
  <r>
    <x v="1"/>
    <n v="122"/>
    <n v="4425"/>
    <x v="5"/>
    <x v="5"/>
    <n v="210"/>
    <x v="87"/>
    <n v="19"/>
    <n v="0.35093664951762915"/>
    <n v="4.6674574385844672"/>
    <n v="1"/>
    <n v="366453.09999999899"/>
    <n v="9702185.4000000004"/>
    <m/>
    <s v="60├ 70"/>
    <s v="TORA"/>
    <m/>
  </r>
  <r>
    <x v="1"/>
    <n v="122"/>
    <n v="4426"/>
    <x v="54"/>
    <x v="54"/>
    <n v="215"/>
    <x v="18"/>
    <n v="18"/>
    <n v="0.36784686222114316"/>
    <n v="4.6348704639864033"/>
    <n v="1"/>
    <n v="366439.59999999899"/>
    <n v="9702202.8000000007"/>
    <m/>
    <s v="60├ 70"/>
    <s v="TORA"/>
    <m/>
  </r>
  <r>
    <x v="1"/>
    <n v="122"/>
    <n v="4427"/>
    <x v="5"/>
    <x v="5"/>
    <n v="275"/>
    <x v="180"/>
    <n v="18"/>
    <n v="0.60180462856622929"/>
    <n v="7.5827383199344895"/>
    <n v="2"/>
    <n v="366468.59999999899"/>
    <n v="9702247.6999999899"/>
    <m/>
    <s v="80├ 90"/>
    <s v="TORA"/>
    <m/>
  </r>
  <r>
    <x v="1"/>
    <n v="122"/>
    <n v="4428"/>
    <x v="42"/>
    <x v="42"/>
    <n v="294"/>
    <x v="135"/>
    <n v="19"/>
    <n v="0.6878358330545532"/>
    <n v="9.1482165796255561"/>
    <n v="1"/>
    <n v="366483.59999999899"/>
    <n v="9702248.4000000004"/>
    <m/>
    <s v="90├ 100"/>
    <s v="TORA"/>
    <m/>
  </r>
  <r>
    <x v="1"/>
    <n v="122"/>
    <n v="4429"/>
    <x v="26"/>
    <x v="26"/>
    <n v="253"/>
    <x v="80"/>
    <n v="22"/>
    <n v="0.50936743761845638"/>
    <n v="7.844258539324227"/>
    <n v="1"/>
    <n v="366506.4"/>
    <n v="9702247.4000000004"/>
    <m/>
    <s v="80├ 90"/>
    <s v="TORA"/>
    <m/>
  </r>
  <r>
    <x v="1"/>
    <n v="122"/>
    <n v="4430"/>
    <x v="29"/>
    <x v="29"/>
    <n v="200"/>
    <x v="14"/>
    <n v="23"/>
    <n v="0.31830988618379064"/>
    <n v="5.1247891675590287"/>
    <n v="1"/>
    <n v="366557.2"/>
    <n v="9702348.4000000004"/>
    <m/>
    <s v="60├ 70"/>
    <s v="TORA"/>
    <m/>
  </r>
  <r>
    <x v="1"/>
    <n v="122"/>
    <n v="4431"/>
    <x v="29"/>
    <x v="29"/>
    <n v="212"/>
    <x v="49"/>
    <n v="17"/>
    <n v="0.35765298811610713"/>
    <n v="4.2560705585816745"/>
    <n v="1"/>
    <n v="366586.7"/>
    <n v="9702398.5999999903"/>
    <m/>
    <s v="60├ 70"/>
    <s v="TORA"/>
    <m/>
  </r>
  <r>
    <x v="1"/>
    <n v="122"/>
    <n v="4432"/>
    <x v="29"/>
    <x v="29"/>
    <n v="390"/>
    <x v="130"/>
    <n v="22"/>
    <n v="1.2103733422138641"/>
    <n v="18.639749470093506"/>
    <n v="1"/>
    <n v="366601.09999999899"/>
    <n v="9702432.6999999899"/>
    <m/>
    <s v="120├ 130"/>
    <s v="TORA"/>
    <m/>
  </r>
  <r>
    <x v="1"/>
    <n v="122"/>
    <n v="4433"/>
    <x v="24"/>
    <x v="24"/>
    <n v="190"/>
    <x v="41"/>
    <n v="19"/>
    <n v="0.28727467228087106"/>
    <n v="3.8207531413355849"/>
    <n v="1"/>
    <n v="366635.4"/>
    <n v="9702491.4000000004"/>
    <m/>
    <s v="60├ 70"/>
    <s v="TORA"/>
    <m/>
  </r>
  <r>
    <x v="1"/>
    <n v="122"/>
    <n v="4434"/>
    <x v="62"/>
    <x v="62"/>
    <n v="200"/>
    <x v="14"/>
    <n v="18"/>
    <n v="0.31830988618379064"/>
    <n v="4.0107045659157619"/>
    <n v="2"/>
    <n v="366686.9"/>
    <n v="9702586.5999999903"/>
    <m/>
    <s v="60├ 70"/>
    <s v="TORA"/>
    <m/>
  </r>
  <r>
    <x v="1"/>
    <n v="122"/>
    <n v="4435"/>
    <x v="27"/>
    <x v="27"/>
    <n v="410"/>
    <x v="119"/>
    <n v="22"/>
    <n v="1.3376972966873806"/>
    <n v="20.60053836898566"/>
    <n v="1"/>
    <n v="366695.9"/>
    <n v="9702623.3000000007"/>
    <m/>
    <s v="130├ 140"/>
    <s v="TORA"/>
    <m/>
  </r>
  <r>
    <x v="1"/>
    <n v="122"/>
    <n v="4436"/>
    <x v="26"/>
    <x v="26"/>
    <n v="250"/>
    <x v="46"/>
    <n v="23"/>
    <n v="0.49735919716217297"/>
    <n v="8.0074830743109846"/>
    <n v="1"/>
    <n v="366679.59999999899"/>
    <n v="9702631"/>
    <m/>
    <s v="70├ 80"/>
    <s v="TORA"/>
    <m/>
  </r>
  <r>
    <x v="1"/>
    <n v="122"/>
    <n v="4437"/>
    <x v="30"/>
    <x v="30"/>
    <n v="235"/>
    <x v="165"/>
    <n v="20"/>
    <n v="0.43946658661249605"/>
    <n v="6.1525322125749433"/>
    <n v="1"/>
    <n v="366677.799999999"/>
    <n v="9702631.8000000007"/>
    <m/>
    <s v="70├ 80"/>
    <s v="TORA"/>
    <m/>
  </r>
  <r>
    <x v="1"/>
    <n v="122"/>
    <n v="4438"/>
    <x v="84"/>
    <x v="84"/>
    <n v="190"/>
    <x v="41"/>
    <n v="17"/>
    <n v="0.28727467228087106"/>
    <n v="3.4185686001423652"/>
    <n v="1"/>
    <n v="366712.299999999"/>
    <n v="9702687.4000000004"/>
    <m/>
    <s v="60├ 70"/>
    <s v="TORA"/>
    <m/>
  </r>
  <r>
    <x v="1"/>
    <n v="122"/>
    <n v="4439"/>
    <x v="10"/>
    <x v="10"/>
    <n v="210"/>
    <x v="87"/>
    <n v="23"/>
    <n v="0.35093664951762915"/>
    <n v="5.6500800572338283"/>
    <n v="1"/>
    <n v="366720.2"/>
    <n v="9702698"/>
    <m/>
    <s v="60├ 70"/>
    <s v="TORA"/>
    <m/>
  </r>
  <r>
    <x v="1"/>
    <n v="122"/>
    <n v="4440"/>
    <x v="22"/>
    <x v="22"/>
    <n v="250"/>
    <x v="46"/>
    <n v="23"/>
    <n v="0.49735919716217297"/>
    <n v="8.0074830743109846"/>
    <n v="1"/>
    <n v="366760.5"/>
    <n v="9702786.1999999899"/>
    <m/>
    <s v="70├ 80"/>
    <s v="TORA"/>
    <m/>
  </r>
  <r>
    <x v="1"/>
    <n v="122"/>
    <n v="4441"/>
    <x v="23"/>
    <x v="23"/>
    <n v="200"/>
    <x v="14"/>
    <n v="18"/>
    <n v="0.31830988618379064"/>
    <n v="4.0107045659157619"/>
    <n v="1"/>
    <n v="366761"/>
    <n v="9702791.5"/>
    <m/>
    <s v="60├ 70"/>
    <s v="TORA"/>
    <m/>
  </r>
  <r>
    <x v="1"/>
    <n v="122"/>
    <n v="4442"/>
    <x v="26"/>
    <x v="26"/>
    <n v="250"/>
    <x v="46"/>
    <n v="20"/>
    <n v="0.49735919716217297"/>
    <n v="6.9630287602704213"/>
    <n v="1"/>
    <n v="366802.4"/>
    <n v="9702860.3000000007"/>
    <m/>
    <s v="70├ 80"/>
    <s v="TORA"/>
    <m/>
  </r>
  <r>
    <x v="1"/>
    <n v="122"/>
    <n v="4443"/>
    <x v="90"/>
    <x v="90"/>
    <n v="213"/>
    <x v="151"/>
    <n v="16"/>
    <n v="0.36103503065681003"/>
    <n v="4.0435923433562717"/>
    <n v="2"/>
    <n v="366801.2"/>
    <n v="9702868.5999999903"/>
    <m/>
    <s v="60├ 70"/>
    <s v="TORA"/>
    <m/>
  </r>
  <r>
    <x v="1"/>
    <n v="122"/>
    <n v="4444"/>
    <x v="22"/>
    <x v="22"/>
    <n v="244"/>
    <x v="318"/>
    <n v="24"/>
    <n v="0.47377243459595408"/>
    <n v="7.9593769012120275"/>
    <n v="1"/>
    <n v="366795.4"/>
    <n v="9702885.6999999899"/>
    <m/>
    <s v="70├ 80"/>
    <s v="TORA"/>
    <m/>
  </r>
  <r>
    <x v="1"/>
    <n v="122"/>
    <n v="4445"/>
    <x v="5"/>
    <x v="5"/>
    <n v="200"/>
    <x v="14"/>
    <n v="15"/>
    <n v="0.31830988618379064"/>
    <n v="3.3422538049298014"/>
    <n v="2"/>
    <n v="366795.9"/>
    <n v="9702886.5999999903"/>
    <m/>
    <s v="60├ 70"/>
    <s v="TORA"/>
    <m/>
  </r>
  <r>
    <x v="1"/>
    <n v="122"/>
    <n v="4446"/>
    <x v="6"/>
    <x v="6"/>
    <n v="287"/>
    <x v="78"/>
    <n v="17"/>
    <n v="0.65547167537681639"/>
    <n v="7.8001129369841147"/>
    <n v="1"/>
    <n v="366813.7"/>
    <n v="9702899.1999999899"/>
    <m/>
    <s v="90├ 100"/>
    <s v="TORA"/>
    <m/>
  </r>
  <r>
    <x v="1"/>
    <n v="122"/>
    <n v="4447"/>
    <x v="23"/>
    <x v="23"/>
    <n v="258"/>
    <x v="239"/>
    <n v="20"/>
    <n v="0.52969948159844604"/>
    <n v="7.4157927423782439"/>
    <n v="1"/>
    <n v="366801.9"/>
    <n v="9702904.6999999899"/>
    <m/>
    <s v="80├ 90"/>
    <s v="TORA"/>
    <m/>
  </r>
  <r>
    <x v="1"/>
    <n v="122"/>
    <n v="4448"/>
    <x v="5"/>
    <x v="5"/>
    <n v="203"/>
    <x v="56"/>
    <n v="18"/>
    <n v="0.32793080249369577"/>
    <n v="4.1319281114205664"/>
    <n v="1"/>
    <n v="366849.9"/>
    <n v="9702904.3000000007"/>
    <m/>
    <s v="60├ 70"/>
    <s v="TORA"/>
    <m/>
  </r>
  <r>
    <x v="1"/>
    <n v="122"/>
    <n v="4449"/>
    <x v="5"/>
    <x v="5"/>
    <n v="182"/>
    <x v="97"/>
    <n v="15"/>
    <n v="0.26359241674879702"/>
    <n v="2.7677203758623685"/>
    <n v="1"/>
    <n v="366867.4"/>
    <n v="9702934.4000000004"/>
    <m/>
    <s v="50├ 60"/>
    <s v="TORA"/>
    <m/>
  </r>
  <r>
    <x v="1"/>
    <n v="122"/>
    <n v="4450"/>
    <x v="5"/>
    <x v="5"/>
    <n v="275"/>
    <x v="180"/>
    <n v="16"/>
    <n v="0.60180462856622929"/>
    <n v="6.7402118399417681"/>
    <n v="1"/>
    <n v="366850.4"/>
    <n v="9702937.0999999903"/>
    <m/>
    <s v="80├ 90"/>
    <s v="TORA"/>
    <m/>
  </r>
  <r>
    <x v="1"/>
    <n v="122"/>
    <n v="4451"/>
    <x v="30"/>
    <x v="30"/>
    <n v="410"/>
    <x v="119"/>
    <n v="22"/>
    <n v="1.3376972966873806"/>
    <n v="20.60053836898566"/>
    <n v="1"/>
    <n v="366845.799999999"/>
    <n v="9702939.3000000007"/>
    <m/>
    <s v="130├ 140"/>
    <s v="TORA"/>
    <m/>
  </r>
  <r>
    <x v="1"/>
    <n v="122"/>
    <n v="4452"/>
    <x v="55"/>
    <x v="55"/>
    <n v="211"/>
    <x v="158"/>
    <n v="20"/>
    <n v="0.35428686106971363"/>
    <n v="4.9600160549759904"/>
    <n v="1"/>
    <n v="366842.7"/>
    <n v="9702944"/>
    <m/>
    <s v="60├ 70"/>
    <s v="TORA"/>
    <m/>
  </r>
  <r>
    <x v="1"/>
    <n v="122"/>
    <n v="4453"/>
    <x v="62"/>
    <x v="62"/>
    <n v="213"/>
    <x v="151"/>
    <n v="19"/>
    <n v="0.36103503065681003"/>
    <n v="4.8017659077355734"/>
    <n v="2"/>
    <n v="366862.299999999"/>
    <n v="9702955.8000000007"/>
    <m/>
    <s v="60├ 70"/>
    <s v="TORA"/>
    <m/>
  </r>
  <r>
    <x v="1"/>
    <n v="122"/>
    <n v="4454"/>
    <x v="9"/>
    <x v="9"/>
    <n v="187"/>
    <x v="63"/>
    <n v="17"/>
    <n v="0.27827446024902436"/>
    <n v="3.3114660769633897"/>
    <n v="1"/>
    <n v="366853.4"/>
    <n v="9702968.8000000007"/>
    <m/>
    <s v="50├ 60"/>
    <s v="TORA"/>
    <m/>
  </r>
  <r>
    <x v="1"/>
    <n v="122"/>
    <n v="4455"/>
    <x v="19"/>
    <x v="19"/>
    <n v="188"/>
    <x v="267"/>
    <n v="13"/>
    <n v="0.28125861543199743"/>
    <n v="2.5594534004311762"/>
    <n v="2"/>
    <n v="366910.799999999"/>
    <n v="9703035"/>
    <m/>
    <s v="50├ 60"/>
    <s v="TORA"/>
    <m/>
  </r>
  <r>
    <x v="1"/>
    <n v="122"/>
    <n v="4456"/>
    <x v="53"/>
    <x v="53"/>
    <n v="347"/>
    <x v="168"/>
    <n v="18"/>
    <n v="0.95818437713760118"/>
    <n v="12.073123151933775"/>
    <n v="1"/>
    <n v="366892.799999999"/>
    <n v="9703057.4000000004"/>
    <m/>
    <s v="110├ 120"/>
    <s v="TORA"/>
    <m/>
  </r>
  <r>
    <x v="1"/>
    <n v="123"/>
    <n v="4457"/>
    <x v="15"/>
    <x v="15"/>
    <n v="235"/>
    <x v="165"/>
    <n v="16"/>
    <n v="0.43946658661249605"/>
    <n v="4.922025770059955"/>
    <n v="1"/>
    <n v="366977.9"/>
    <n v="9703089"/>
    <m/>
    <s v="70├ 80"/>
    <s v="TORA"/>
    <m/>
  </r>
  <r>
    <x v="1"/>
    <n v="123"/>
    <n v="4458"/>
    <x v="4"/>
    <x v="4"/>
    <n v="160"/>
    <x v="1"/>
    <n v="15"/>
    <n v="0.20371832715762608"/>
    <n v="2.1390424351550736"/>
    <n v="1"/>
    <n v="366970.2"/>
    <n v="9703085"/>
    <m/>
    <s v="50├ 60"/>
    <s v="TORA"/>
    <m/>
  </r>
  <r>
    <x v="1"/>
    <n v="123"/>
    <n v="4459"/>
    <x v="39"/>
    <x v="39"/>
    <n v="293"/>
    <x v="266"/>
    <n v="22"/>
    <n v="0.68316463547480621"/>
    <n v="10.520735386312014"/>
    <n v="1"/>
    <n v="366961.09999999899"/>
    <n v="9703089.1999999899"/>
    <m/>
    <s v="90├ 100"/>
    <s v="TORA"/>
    <m/>
  </r>
  <r>
    <x v="1"/>
    <n v="123"/>
    <n v="4460"/>
    <x v="9"/>
    <x v="9"/>
    <n v="140"/>
    <x v="36"/>
    <n v="14"/>
    <n v="0.15597184423005742"/>
    <n v="1.5285240734545624"/>
    <n v="1"/>
    <n v="366956.09999999899"/>
    <n v="9703086.0999999903"/>
    <m/>
    <s v="40├ 50"/>
    <s v="TORETE"/>
    <m/>
  </r>
  <r>
    <x v="1"/>
    <n v="123"/>
    <n v="4461"/>
    <x v="21"/>
    <x v="21"/>
    <n v="213"/>
    <x v="151"/>
    <n v="20"/>
    <n v="0.36103503065681003"/>
    <n v="5.0544904291953401"/>
    <n v="1"/>
    <n v="366966"/>
    <n v="9703072.5999999903"/>
    <m/>
    <s v="60├ 70"/>
    <s v="TORA"/>
    <m/>
  </r>
  <r>
    <x v="1"/>
    <n v="123"/>
    <n v="4462"/>
    <x v="15"/>
    <x v="15"/>
    <n v="304"/>
    <x v="207"/>
    <n v="20"/>
    <n v="0.73542316103902994"/>
    <n v="10.295924254546419"/>
    <n v="1"/>
    <n v="366972.09999999899"/>
    <n v="9703045.4000000004"/>
    <m/>
    <s v="90├ 100"/>
    <s v="TORA"/>
    <m/>
  </r>
  <r>
    <x v="1"/>
    <n v="123"/>
    <n v="4463"/>
    <x v="5"/>
    <x v="5"/>
    <n v="220"/>
    <x v="68"/>
    <n v="15"/>
    <n v="0.3851549622823866"/>
    <n v="4.0441271039650593"/>
    <n v="1"/>
    <n v="366958.5"/>
    <n v="9703051.8000000007"/>
    <m/>
    <s v="70├ 80"/>
    <s v="TORA"/>
    <m/>
  </r>
  <r>
    <x v="1"/>
    <n v="123"/>
    <n v="4464"/>
    <x v="84"/>
    <x v="84"/>
    <n v="190"/>
    <x v="41"/>
    <n v="18"/>
    <n v="0.28727467228087106"/>
    <n v="3.6196608707389748"/>
    <n v="1"/>
    <n v="366957.09999999899"/>
    <n v="9703044.6999999899"/>
    <m/>
    <s v="60├ 70"/>
    <s v="TORA"/>
    <m/>
  </r>
  <r>
    <x v="1"/>
    <n v="123"/>
    <n v="4465"/>
    <x v="19"/>
    <x v="19"/>
    <n v="400"/>
    <x v="48"/>
    <n v="22"/>
    <n v="1.2732395447351625"/>
    <n v="19.607888988921502"/>
    <n v="1"/>
    <n v="366956.59999999899"/>
    <n v="9703032.8000000007"/>
    <m/>
    <s v="120├ 130"/>
    <s v="TORA"/>
    <m/>
  </r>
  <r>
    <x v="1"/>
    <n v="123"/>
    <n v="4466"/>
    <x v="19"/>
    <x v="19"/>
    <n v="150"/>
    <x v="37"/>
    <n v="18"/>
    <n v="0.17904931097838223"/>
    <n v="2.2560213183276159"/>
    <n v="1"/>
    <n v="366935.9"/>
    <n v="9703010.5"/>
    <m/>
    <s v="40├ 50"/>
    <s v="TORETE"/>
    <m/>
  </r>
  <r>
    <x v="1"/>
    <n v="123"/>
    <n v="4467"/>
    <x v="53"/>
    <x v="53"/>
    <n v="200"/>
    <x v="14"/>
    <n v="16"/>
    <n v="0.31830988618379064"/>
    <n v="3.565070725258455"/>
    <n v="1"/>
    <n v="366921.9"/>
    <n v="9703013.8000000007"/>
    <m/>
    <s v="60├ 70"/>
    <s v="TORA"/>
    <m/>
  </r>
  <r>
    <x v="1"/>
    <n v="123"/>
    <n v="4468"/>
    <x v="53"/>
    <x v="53"/>
    <n v="330"/>
    <x v="66"/>
    <n v="20"/>
    <n v="0.86659866513537021"/>
    <n v="12.132381311895182"/>
    <n v="2"/>
    <n v="366926.2"/>
    <n v="9702991.9000000004"/>
    <m/>
    <s v="100├ 110"/>
    <s v="TORA"/>
    <m/>
  </r>
  <r>
    <x v="1"/>
    <n v="123"/>
    <n v="4469"/>
    <x v="33"/>
    <x v="33"/>
    <n v="242"/>
    <x v="154"/>
    <n v="23"/>
    <n v="0.466037504361688"/>
    <n v="7.5032038202231757"/>
    <n v="1"/>
    <n v="366891.799999999"/>
    <n v="9702956.1999999899"/>
    <m/>
    <s v="70├ 80"/>
    <s v="TORA"/>
    <m/>
  </r>
  <r>
    <x v="1"/>
    <n v="123"/>
    <n v="4470"/>
    <x v="5"/>
    <x v="5"/>
    <n v="236"/>
    <x v="120"/>
    <n v="16"/>
    <n v="0.44321468552231019"/>
    <n v="4.9640044778498735"/>
    <n v="1"/>
    <n v="366827.5"/>
    <n v="9702817.5"/>
    <m/>
    <s v="70├ 80"/>
    <s v="TORA"/>
    <m/>
  </r>
  <r>
    <x v="1"/>
    <n v="123"/>
    <n v="4471"/>
    <x v="47"/>
    <x v="47"/>
    <n v="248"/>
    <x v="117"/>
    <n v="20"/>
    <n v="0.48943328099619665"/>
    <n v="6.8520659339467525"/>
    <n v="1"/>
    <n v="366833.299999999"/>
    <n v="9702807"/>
    <m/>
    <s v="70├ 80"/>
    <s v="TORA"/>
    <m/>
  </r>
  <r>
    <x v="1"/>
    <n v="123"/>
    <n v="4472"/>
    <x v="19"/>
    <x v="19"/>
    <n v="250"/>
    <x v="46"/>
    <n v="18"/>
    <n v="0.49735919716217297"/>
    <n v="6.2667258842433791"/>
    <n v="1"/>
    <n v="366803.20000000001"/>
    <n v="9702796.9000000004"/>
    <m/>
    <s v="70├ 80"/>
    <s v="TORA"/>
    <m/>
  </r>
  <r>
    <x v="1"/>
    <n v="123"/>
    <n v="4473"/>
    <x v="10"/>
    <x v="10"/>
    <n v="135"/>
    <x v="25"/>
    <n v="15"/>
    <n v="0.14502994189248961"/>
    <n v="1.5228143898711408"/>
    <n v="1"/>
    <n v="366804.799999999"/>
    <n v="9702715.5"/>
    <m/>
    <s v="40├ 50"/>
    <s v="TORETE"/>
    <m/>
  </r>
  <r>
    <x v="1"/>
    <n v="123"/>
    <n v="4474"/>
    <x v="30"/>
    <x v="30"/>
    <n v="205"/>
    <x v="162"/>
    <n v="17"/>
    <n v="0.33442432417184514"/>
    <n v="3.9796494576449568"/>
    <n v="1"/>
    <n v="366740.299999999"/>
    <n v="9702611.1999999899"/>
    <m/>
    <s v="60├ 70"/>
    <s v="TORA"/>
    <m/>
  </r>
  <r>
    <x v="1"/>
    <n v="123"/>
    <n v="4475"/>
    <x v="26"/>
    <x v="26"/>
    <n v="200"/>
    <x v="14"/>
    <n v="20"/>
    <n v="0.31830988618379064"/>
    <n v="4.4563384065730682"/>
    <n v="1"/>
    <n v="366727.2"/>
    <n v="9702558.6999999899"/>
    <m/>
    <s v="60├ 70"/>
    <s v="TORA"/>
    <m/>
  </r>
  <r>
    <x v="1"/>
    <n v="123"/>
    <n v="4476"/>
    <x v="26"/>
    <x v="26"/>
    <n v="132"/>
    <x v="5"/>
    <n v="15"/>
    <n v="0.13865578642165921"/>
    <n v="1.4558857574274215"/>
    <n v="1"/>
    <n v="366684.59999999899"/>
    <n v="9702485"/>
    <m/>
    <s v="40├ 50"/>
    <s v="TORETE"/>
    <m/>
  </r>
  <r>
    <x v="1"/>
    <n v="123"/>
    <n v="4477"/>
    <x v="30"/>
    <x v="30"/>
    <n v="248"/>
    <x v="117"/>
    <n v="15"/>
    <n v="0.48943328099619665"/>
    <n v="5.1390494504600639"/>
    <n v="1"/>
    <n v="366649.299999999"/>
    <n v="9702490.5999999903"/>
    <m/>
    <s v="70├ 80"/>
    <s v="TORA"/>
    <m/>
  </r>
  <r>
    <x v="1"/>
    <n v="123"/>
    <n v="4478"/>
    <x v="26"/>
    <x v="26"/>
    <n v="253"/>
    <x v="80"/>
    <n v="22"/>
    <n v="0.50936743761845638"/>
    <n v="7.844258539324227"/>
    <n v="1"/>
    <n v="366664.799999999"/>
    <n v="9702455.5999999903"/>
    <m/>
    <s v="80├ 90"/>
    <s v="TORA"/>
    <m/>
  </r>
  <r>
    <x v="1"/>
    <n v="123"/>
    <n v="4479"/>
    <x v="63"/>
    <x v="63"/>
    <n v="310"/>
    <x v="104"/>
    <n v="19"/>
    <n v="0.7647395015565569"/>
    <n v="10.171035370702207"/>
    <n v="2"/>
    <n v="366624.7"/>
    <n v="9702380.6999999899"/>
    <m/>
    <s v="90├ 100"/>
    <s v="TORA"/>
    <m/>
  </r>
  <r>
    <x v="1"/>
    <n v="123"/>
    <n v="4480"/>
    <x v="29"/>
    <x v="29"/>
    <n v="295"/>
    <x v="109"/>
    <n v="19"/>
    <n v="0.69252294612860965"/>
    <n v="9.2105551835105075"/>
    <n v="1"/>
    <n v="366613.799999999"/>
    <n v="9702385.8000000007"/>
    <m/>
    <s v="90├ 100"/>
    <s v="TORA"/>
    <m/>
  </r>
  <r>
    <x v="1"/>
    <n v="123"/>
    <n v="4481"/>
    <x v="29"/>
    <x v="29"/>
    <n v="286"/>
    <x v="30"/>
    <n v="19"/>
    <n v="0.65091188625723362"/>
    <n v="8.6571280872212064"/>
    <n v="1"/>
    <n v="366610"/>
    <n v="9702367.6999999899"/>
    <m/>
    <s v="90├ 100"/>
    <s v="TORA"/>
    <m/>
  </r>
  <r>
    <x v="1"/>
    <n v="123"/>
    <n v="4482"/>
    <x v="63"/>
    <x v="63"/>
    <n v="186"/>
    <x v="24"/>
    <n v="15"/>
    <n v="0.27530622056036053"/>
    <n v="2.8907153158837851"/>
    <n v="1"/>
    <n v="366613.59999999899"/>
    <n v="9702363.8000000007"/>
    <m/>
    <s v="50├ 60"/>
    <s v="TORA"/>
    <m/>
  </r>
  <r>
    <x v="1"/>
    <n v="123"/>
    <n v="4483"/>
    <x v="29"/>
    <x v="29"/>
    <n v="284"/>
    <x v="175"/>
    <n v="18"/>
    <n v="0.64184005450099546"/>
    <n v="8.0871846867125434"/>
    <n v="1"/>
    <n v="366590.09999999899"/>
    <n v="9702372.6999999899"/>
    <m/>
    <s v="90├ 100"/>
    <s v="TORA"/>
    <m/>
  </r>
  <r>
    <x v="1"/>
    <n v="123"/>
    <n v="4484"/>
    <x v="35"/>
    <x v="35"/>
    <n v="170"/>
    <x v="12"/>
    <n v="13"/>
    <n v="0.2299788927677888"/>
    <n v="2.0928079241868782"/>
    <n v="1"/>
    <n v="366666.09999999899"/>
    <n v="9702437.5999999903"/>
    <m/>
    <s v="50├ 60"/>
    <s v="TORA"/>
    <m/>
  </r>
  <r>
    <x v="1"/>
    <n v="123"/>
    <n v="4485"/>
    <x v="1"/>
    <x v="1"/>
    <n v="238"/>
    <x v="125"/>
    <n v="20"/>
    <n v="0.45075862982486603"/>
    <n v="6.3106208175481244"/>
    <n v="1"/>
    <n v="366530.59999999899"/>
    <n v="9702275.9000000004"/>
    <m/>
    <s v="70├ 80"/>
    <s v="TORA"/>
    <m/>
  </r>
  <r>
    <x v="1"/>
    <n v="123"/>
    <n v="4486"/>
    <x v="29"/>
    <x v="29"/>
    <n v="307"/>
    <x v="226"/>
    <n v="16"/>
    <n v="0.75000971157340224"/>
    <n v="8.4001087696221042"/>
    <n v="2"/>
    <n v="366559.9"/>
    <n v="9702245.5"/>
    <m/>
    <s v="90├ 100"/>
    <s v="TORA"/>
    <m/>
  </r>
  <r>
    <x v="1"/>
    <n v="123"/>
    <n v="4487"/>
    <x v="29"/>
    <x v="29"/>
    <n v="215"/>
    <x v="18"/>
    <n v="18"/>
    <n v="0.36784686222114316"/>
    <n v="4.6348704639864033"/>
    <n v="1"/>
    <n v="366532.9"/>
    <n v="9702219.5999999903"/>
    <m/>
    <s v="60├ 70"/>
    <s v="TORA"/>
    <m/>
  </r>
  <r>
    <x v="1"/>
    <n v="123"/>
    <n v="4488"/>
    <x v="5"/>
    <x v="5"/>
    <n v="200"/>
    <x v="14"/>
    <n v="18"/>
    <n v="0.31830988618379064"/>
    <n v="4.0107045659157619"/>
    <n v="1"/>
    <n v="366533.2"/>
    <n v="9702202.9000000004"/>
    <m/>
    <s v="60├ 70"/>
    <s v="TORA"/>
    <m/>
  </r>
  <r>
    <x v="1"/>
    <n v="123"/>
    <n v="4489"/>
    <x v="5"/>
    <x v="5"/>
    <n v="283"/>
    <x v="171"/>
    <n v="15"/>
    <n v="0.6373280118643404"/>
    <n v="6.6919441245755733"/>
    <n v="2"/>
    <n v="366505.7"/>
    <n v="9702124.0999999903"/>
    <m/>
    <s v="90├ 100"/>
    <s v="TORA"/>
    <m/>
  </r>
  <r>
    <x v="1"/>
    <n v="123"/>
    <n v="4490"/>
    <x v="47"/>
    <x v="47"/>
    <n v="215"/>
    <x v="18"/>
    <n v="20"/>
    <n v="0.36784686222114316"/>
    <n v="5.1498560710960035"/>
    <n v="1"/>
    <n v="366491.09999999899"/>
    <n v="9702116.3000000007"/>
    <m/>
    <s v="60├ 70"/>
    <s v="TORA"/>
    <m/>
  </r>
  <r>
    <x v="1"/>
    <n v="123"/>
    <n v="4491"/>
    <x v="26"/>
    <x v="26"/>
    <n v="285"/>
    <x v="160"/>
    <n v="22"/>
    <n v="0.64636801263195998"/>
    <n v="9.9540673945321831"/>
    <n v="1"/>
    <n v="366493.9"/>
    <n v="9702109.0999999903"/>
    <m/>
    <s v="90├ 100"/>
    <s v="TORA"/>
    <m/>
  </r>
  <r>
    <x v="1"/>
    <n v="123"/>
    <n v="4492"/>
    <x v="29"/>
    <x v="29"/>
    <n v="260"/>
    <x v="159"/>
    <n v="18"/>
    <n v="0.53794370765060628"/>
    <n v="6.7780907163976387"/>
    <n v="1"/>
    <n v="366451.59999999899"/>
    <n v="9702122"/>
    <m/>
    <s v="80├ 90"/>
    <s v="TORA"/>
    <m/>
  </r>
  <r>
    <x v="1"/>
    <n v="123"/>
    <n v="4493"/>
    <x v="29"/>
    <x v="29"/>
    <n v="303"/>
    <x v="223"/>
    <n v="20"/>
    <n v="0.73059280851619102"/>
    <n v="10.228299319226673"/>
    <n v="1"/>
    <n v="366472.2"/>
    <n v="9702117.9000000004"/>
    <m/>
    <s v="90├ 100"/>
    <s v="TORA"/>
    <m/>
  </r>
  <r>
    <x v="1"/>
    <n v="123"/>
    <n v="4494"/>
    <x v="10"/>
    <x v="10"/>
    <n v="176"/>
    <x v="124"/>
    <n v="17"/>
    <n v="0.24649917586072753"/>
    <n v="2.9333401927426572"/>
    <n v="1"/>
    <n v="366469.5"/>
    <n v="9702117"/>
    <m/>
    <s v="50├ 60"/>
    <s v="TORA"/>
    <m/>
  </r>
  <r>
    <x v="1"/>
    <n v="123"/>
    <n v="4495"/>
    <x v="26"/>
    <x v="26"/>
    <n v="438"/>
    <x v="269"/>
    <n v="23"/>
    <n v="1.5266460451260786"/>
    <n v="24.579001326529866"/>
    <n v="1"/>
    <n v="366487.5"/>
    <n v="9702092.1999999899"/>
    <m/>
    <s v="130├ 140"/>
    <s v="TORA"/>
    <m/>
  </r>
  <r>
    <x v="1"/>
    <n v="123"/>
    <n v="4496"/>
    <x v="72"/>
    <x v="72"/>
    <n v="237"/>
    <x v="205"/>
    <n v="16"/>
    <n v="0.44697869992643346"/>
    <n v="5.0061614391760543"/>
    <n v="1"/>
    <n v="366480.2"/>
    <n v="9702093.8000000007"/>
    <m/>
    <s v="70├ 80"/>
    <s v="TORA"/>
    <m/>
  </r>
  <r>
    <x v="1"/>
    <n v="123"/>
    <n v="4497"/>
    <x v="82"/>
    <x v="82"/>
    <n v="309"/>
    <x v="176"/>
    <n v="17"/>
    <n v="0.75981365606786289"/>
    <n v="9.0417825072075679"/>
    <n v="1"/>
    <n v="366465.2"/>
    <n v="9702095.3000000007"/>
    <m/>
    <s v="90├ 100"/>
    <s v="TORA"/>
    <m/>
  </r>
  <r>
    <x v="1"/>
    <n v="124"/>
    <n v="4498"/>
    <x v="72"/>
    <x v="72"/>
    <n v="400"/>
    <x v="48"/>
    <n v="16"/>
    <n v="1.2732395447351625"/>
    <n v="14.26028290103382"/>
    <n v="1"/>
    <n v="366827.09999999899"/>
    <n v="9702671.9000000004"/>
    <m/>
    <s v="120├ 130"/>
    <s v="TORA"/>
    <m/>
  </r>
  <r>
    <x v="1"/>
    <n v="124"/>
    <n v="4499"/>
    <x v="26"/>
    <x v="26"/>
    <n v="310"/>
    <x v="104"/>
    <n v="22"/>
    <n v="0.7647395015565569"/>
    <n v="11.776988323970976"/>
    <n v="1"/>
    <n v="366503.09999999899"/>
    <n v="9702074.0999999903"/>
    <m/>
    <s v="90├ 100"/>
    <s v="TORA"/>
    <m/>
  </r>
  <r>
    <x v="1"/>
    <n v="124"/>
    <n v="4500"/>
    <x v="72"/>
    <x v="72"/>
    <n v="250"/>
    <x v="46"/>
    <n v="17"/>
    <n v="0.49735919716217297"/>
    <n v="5.918574446229858"/>
    <n v="1"/>
    <n v="366535.799999999"/>
    <n v="9702091.0999999903"/>
    <m/>
    <s v="70├ 80"/>
    <s v="TORA"/>
    <m/>
  </r>
  <r>
    <x v="1"/>
    <n v="124"/>
    <n v="4501"/>
    <x v="14"/>
    <x v="14"/>
    <n v="273"/>
    <x v="62"/>
    <n v="20"/>
    <n v="0.59308293768479348"/>
    <n v="8.3031611275871082"/>
    <n v="1"/>
    <n v="366550.9"/>
    <n v="9702102.8000000007"/>
    <m/>
    <s v="80├ 90"/>
    <s v="TORA"/>
    <m/>
  </r>
  <r>
    <x v="1"/>
    <n v="124"/>
    <n v="4502"/>
    <x v="26"/>
    <x v="26"/>
    <n v="246"/>
    <x v="59"/>
    <n v="22"/>
    <n v="0.48157102680745695"/>
    <n v="7.4161938128348366"/>
    <n v="1"/>
    <n v="366544.4"/>
    <n v="9702142.3000000007"/>
    <m/>
    <s v="70├ 80"/>
    <s v="TORA"/>
    <m/>
  </r>
  <r>
    <x v="1"/>
    <n v="124"/>
    <n v="4503"/>
    <x v="63"/>
    <x v="63"/>
    <n v="192"/>
    <x v="55"/>
    <n v="16"/>
    <n v="0.29335439110698147"/>
    <n v="3.2855691803981921"/>
    <n v="1"/>
    <n v="366550.5"/>
    <n v="9702156"/>
    <m/>
    <s v="60├ 70"/>
    <s v="TORA"/>
    <m/>
  </r>
  <r>
    <x v="1"/>
    <n v="124"/>
    <n v="4504"/>
    <x v="64"/>
    <x v="64"/>
    <n v="620"/>
    <x v="349"/>
    <n v="24"/>
    <n v="3.0589580062262276"/>
    <n v="51.390494504600625"/>
    <n v="1"/>
    <n v="366546.5"/>
    <n v="9702124.6999999899"/>
    <m/>
    <s v="190├┤200"/>
    <s v="TORA"/>
    <m/>
  </r>
  <r>
    <x v="1"/>
    <n v="124"/>
    <n v="4505"/>
    <x v="19"/>
    <x v="19"/>
    <n v="400"/>
    <x v="48"/>
    <n v="20"/>
    <n v="1.2732395447351625"/>
    <n v="17.825353626292273"/>
    <n v="2"/>
    <n v="366577.7"/>
    <n v="9702203.9000000004"/>
    <m/>
    <s v="120├ 130"/>
    <s v="TORA"/>
    <m/>
  </r>
  <r>
    <x v="1"/>
    <n v="124"/>
    <n v="4506"/>
    <x v="29"/>
    <x v="29"/>
    <n v="420"/>
    <x v="103"/>
    <n v="17"/>
    <n v="1.4037465980705166"/>
    <n v="16.704584517039144"/>
    <n v="1"/>
    <n v="366575.9"/>
    <n v="9702204.8000000007"/>
    <m/>
    <s v="130├ 140"/>
    <s v="TORA"/>
    <m/>
  </r>
  <r>
    <x v="1"/>
    <n v="124"/>
    <n v="4507"/>
    <x v="26"/>
    <x v="26"/>
    <n v="230"/>
    <x v="40"/>
    <n v="22"/>
    <n v="0.42096482447806327"/>
    <n v="6.4828582969621742"/>
    <n v="1"/>
    <n v="366565.5"/>
    <n v="9702217.4000000004"/>
    <m/>
    <s v="70├ 80"/>
    <s v="TORA"/>
    <m/>
  </r>
  <r>
    <x v="1"/>
    <n v="124"/>
    <n v="4508"/>
    <x v="26"/>
    <x v="26"/>
    <n v="192"/>
    <x v="55"/>
    <n v="17"/>
    <n v="0.29335439110698147"/>
    <n v="3.4909172541730791"/>
    <n v="1"/>
    <n v="366641.09999999899"/>
    <n v="9702334.3000000007"/>
    <m/>
    <s v="60├ 70"/>
    <s v="TORA"/>
    <m/>
  </r>
  <r>
    <x v="1"/>
    <n v="124"/>
    <n v="4509"/>
    <x v="26"/>
    <x v="26"/>
    <n v="258"/>
    <x v="239"/>
    <n v="22"/>
    <n v="0.52969948159844604"/>
    <n v="8.157372016616069"/>
    <n v="1"/>
    <n v="366666"/>
    <n v="9702328"/>
    <m/>
    <s v="80├ 90"/>
    <s v="TORA"/>
    <m/>
  </r>
  <r>
    <x v="1"/>
    <n v="124"/>
    <n v="4510"/>
    <x v="26"/>
    <x v="26"/>
    <n v="190"/>
    <x v="41"/>
    <n v="19"/>
    <n v="0.28727467228087106"/>
    <n v="3.8207531413355849"/>
    <n v="1"/>
    <n v="366669.59999999899"/>
    <n v="9702373.8000000007"/>
    <m/>
    <s v="60├ 70"/>
    <s v="TORA"/>
    <m/>
  </r>
  <r>
    <x v="1"/>
    <n v="124"/>
    <n v="4511"/>
    <x v="26"/>
    <x v="26"/>
    <n v="203"/>
    <x v="56"/>
    <n v="22"/>
    <n v="0.32793080249369577"/>
    <n v="5.0501343584029144"/>
    <n v="1"/>
    <n v="366661.9"/>
    <n v="9702385.1999999899"/>
    <m/>
    <s v="60├ 70"/>
    <s v="TORA"/>
    <m/>
  </r>
  <r>
    <x v="1"/>
    <n v="124"/>
    <n v="4512"/>
    <x v="72"/>
    <x v="72"/>
    <n v="252"/>
    <x v="4"/>
    <n v="16"/>
    <n v="0.50534877530538613"/>
    <n v="5.659906283420324"/>
    <n v="1"/>
    <n v="366702"/>
    <n v="9702399.4000000004"/>
    <m/>
    <s v="80├ 90"/>
    <s v="TORA"/>
    <m/>
  </r>
  <r>
    <x v="1"/>
    <n v="124"/>
    <n v="4513"/>
    <x v="17"/>
    <x v="17"/>
    <n v="180"/>
    <x v="22"/>
    <n v="18"/>
    <n v="0.25783100780887047"/>
    <n v="3.2486706983917677"/>
    <n v="1"/>
    <n v="366770.2"/>
    <n v="9702529.0999999903"/>
    <m/>
    <s v="50├ 60"/>
    <s v="TORA"/>
    <m/>
  </r>
  <r>
    <x v="1"/>
    <n v="124"/>
    <n v="4514"/>
    <x v="19"/>
    <x v="19"/>
    <n v="200"/>
    <x v="14"/>
    <n v="16"/>
    <n v="0.31830988618379064"/>
    <n v="3.565070725258455"/>
    <n v="1"/>
    <n v="366800.2"/>
    <n v="9702607.1999999899"/>
    <m/>
    <s v="60├ 70"/>
    <s v="TORA"/>
    <m/>
  </r>
  <r>
    <x v="1"/>
    <n v="124"/>
    <n v="4515"/>
    <x v="44"/>
    <x v="44"/>
    <n v="312"/>
    <x v="76"/>
    <n v="22"/>
    <n v="0.77463893901687286"/>
    <n v="11.92943966085984"/>
    <n v="1"/>
    <n v="366788.4"/>
    <n v="9702612.8000000007"/>
    <m/>
    <s v="90├ 100"/>
    <s v="TORA"/>
    <m/>
  </r>
  <r>
    <x v="1"/>
    <n v="124"/>
    <n v="4516"/>
    <x v="23"/>
    <x v="23"/>
    <n v="272"/>
    <x v="38"/>
    <n v="20"/>
    <n v="0.58874596548553915"/>
    <n v="8.2424435167975467"/>
    <n v="1"/>
    <n v="366797.59999999899"/>
    <n v="9702630.5"/>
    <m/>
    <s v="80├ 90"/>
    <s v="TORA"/>
    <m/>
  </r>
  <r>
    <x v="1"/>
    <n v="124"/>
    <n v="4517"/>
    <x v="75"/>
    <x v="75"/>
    <n v="320"/>
    <x v="57"/>
    <n v="24"/>
    <n v="0.81487330863050433"/>
    <n v="13.689871584992472"/>
    <n v="1"/>
    <n v="366819.5"/>
    <n v="9702640.0999999903"/>
    <m/>
    <s v="100├ 110"/>
    <s v="TORA"/>
    <m/>
  </r>
  <r>
    <x v="1"/>
    <n v="124"/>
    <n v="4518"/>
    <x v="75"/>
    <x v="75"/>
    <n v="218"/>
    <x v="206"/>
    <n v="22"/>
    <n v="0.37818397577496166"/>
    <n v="5.8240332269344099"/>
    <n v="1"/>
    <n v="366921.2"/>
    <n v="9702839.5999999903"/>
    <m/>
    <s v="60├ 70"/>
    <s v="TORA"/>
    <m/>
  </r>
  <r>
    <x v="1"/>
    <n v="124"/>
    <n v="4519"/>
    <x v="26"/>
    <x v="26"/>
    <n v="177"/>
    <x v="54"/>
    <n v="15"/>
    <n v="0.24930826060629949"/>
    <n v="2.6177367363661448"/>
    <n v="1"/>
    <n v="366957.2"/>
    <n v="9702899.9000000004"/>
    <m/>
    <s v="50├ 60"/>
    <s v="TORA"/>
    <m/>
  </r>
  <r>
    <x v="1"/>
    <n v="124"/>
    <n v="4520"/>
    <x v="10"/>
    <x v="10"/>
    <n v="192"/>
    <x v="55"/>
    <n v="20"/>
    <n v="0.29335439110698147"/>
    <n v="4.1069614754977399"/>
    <n v="1"/>
    <n v="366985.799999999"/>
    <n v="9703002.5"/>
    <m/>
    <s v="60├ 70"/>
    <s v="TORA"/>
    <m/>
  </r>
  <r>
    <x v="1"/>
    <n v="124"/>
    <n v="4521"/>
    <x v="39"/>
    <x v="39"/>
    <n v="400"/>
    <x v="48"/>
    <n v="22"/>
    <n v="1.2732395447351625"/>
    <n v="19.607888988921502"/>
    <n v="1"/>
    <n v="367025.5"/>
    <n v="9703020.1999999899"/>
    <m/>
    <s v="120├ 130"/>
    <s v="TORA"/>
    <m/>
  </r>
  <r>
    <x v="1"/>
    <n v="125"/>
    <n v="4522"/>
    <x v="5"/>
    <x v="5"/>
    <n v="220"/>
    <x v="68"/>
    <n v="12"/>
    <n v="0.3851549622823866"/>
    <n v="3.2353016831720471"/>
    <n v="1"/>
    <n v="367081.9"/>
    <n v="9703031.0999999903"/>
    <m/>
    <s v="70├ 80"/>
    <s v="TORA"/>
    <m/>
  </r>
  <r>
    <x v="1"/>
    <n v="125"/>
    <n v="4523"/>
    <x v="19"/>
    <x v="19"/>
    <n v="200"/>
    <x v="14"/>
    <n v="13"/>
    <n v="0.31830988618379064"/>
    <n v="2.896619964272495"/>
    <n v="1"/>
    <n v="367068.7"/>
    <n v="9703031.8000000007"/>
    <m/>
    <s v="60├ 70"/>
    <s v="TORA"/>
    <m/>
  </r>
  <r>
    <x v="1"/>
    <n v="125"/>
    <n v="4524"/>
    <x v="19"/>
    <x v="19"/>
    <n v="297"/>
    <x v="134"/>
    <n v="16"/>
    <n v="0.70194491875964982"/>
    <n v="7.8617830901080774"/>
    <n v="1"/>
    <n v="367073.2"/>
    <n v="9702999.4000000004"/>
    <m/>
    <s v="90├ 100"/>
    <s v="TORA"/>
    <m/>
  </r>
  <r>
    <x v="1"/>
    <n v="125"/>
    <n v="4525"/>
    <x v="1"/>
    <x v="1"/>
    <n v="191"/>
    <x v="52"/>
    <n v="16"/>
    <n v="0.29030657394677167"/>
    <n v="3.2514336282038427"/>
    <n v="1"/>
    <n v="367069.799999999"/>
    <n v="9702999.3000000007"/>
    <m/>
    <s v="60├ 70"/>
    <s v="TORA"/>
    <m/>
  </r>
  <r>
    <x v="1"/>
    <n v="125"/>
    <n v="4526"/>
    <x v="19"/>
    <x v="19"/>
    <n v="293"/>
    <x v="266"/>
    <n v="14"/>
    <n v="0.68316463547480621"/>
    <n v="6.6950134276530999"/>
    <n v="1"/>
    <n v="367037.5"/>
    <n v="9702993.5"/>
    <m/>
    <s v="90├ 100"/>
    <s v="TORA"/>
    <m/>
  </r>
  <r>
    <x v="1"/>
    <n v="125"/>
    <n v="4527"/>
    <x v="3"/>
    <x v="3"/>
    <n v="142"/>
    <x v="19"/>
    <n v="14"/>
    <n v="0.16046001362524887"/>
    <n v="1.5725081335274387"/>
    <n v="2"/>
    <n v="367013.5"/>
    <n v="9702954"/>
    <m/>
    <s v="40├ 50"/>
    <s v="TORETE"/>
    <m/>
  </r>
  <r>
    <x v="1"/>
    <n v="125"/>
    <n v="4528"/>
    <x v="3"/>
    <x v="3"/>
    <n v="130"/>
    <x v="0"/>
    <n v="11"/>
    <n v="0.13448592691265157"/>
    <n v="1.0355416372274171"/>
    <n v="2"/>
    <n v="367009.9"/>
    <n v="9702953.5"/>
    <m/>
    <s v="40├ 50"/>
    <s v="TORETE"/>
    <m/>
  </r>
  <r>
    <x v="1"/>
    <n v="125"/>
    <n v="4529"/>
    <x v="3"/>
    <x v="3"/>
    <n v="150"/>
    <x v="37"/>
    <n v="14"/>
    <n v="0.17904931097838223"/>
    <n v="1.7546832475881458"/>
    <n v="1"/>
    <n v="367004.9"/>
    <n v="9702952.5999999903"/>
    <m/>
    <s v="40├ 50"/>
    <s v="TORETE"/>
    <m/>
  </r>
  <r>
    <x v="1"/>
    <n v="125"/>
    <n v="4530"/>
    <x v="19"/>
    <x v="19"/>
    <n v="400"/>
    <x v="48"/>
    <n v="17"/>
    <n v="1.2732395447351625"/>
    <n v="15.151550582348433"/>
    <n v="1"/>
    <n v="367024.9"/>
    <n v="9702906.5999999903"/>
    <m/>
    <s v="120├ 130"/>
    <s v="TORA"/>
    <m/>
  </r>
  <r>
    <x v="1"/>
    <n v="125"/>
    <n v="4531"/>
    <x v="3"/>
    <x v="3"/>
    <n v="170"/>
    <x v="12"/>
    <n v="16"/>
    <n v="0.2299788927677888"/>
    <n v="2.5757635989992345"/>
    <n v="3"/>
    <n v="367002.299999999"/>
    <n v="9702865.4000000004"/>
    <m/>
    <s v="50├ 60"/>
    <s v="TORA"/>
    <m/>
  </r>
  <r>
    <x v="1"/>
    <n v="125"/>
    <n v="4532"/>
    <x v="39"/>
    <x v="39"/>
    <n v="193"/>
    <x v="60"/>
    <n v="20"/>
    <n v="0.29641812376150045"/>
    <n v="4.1498537326610059"/>
    <n v="1"/>
    <n v="366995"/>
    <n v="9702868.8000000007"/>
    <m/>
    <s v="60├ 70"/>
    <s v="TORA"/>
    <m/>
  </r>
  <r>
    <x v="1"/>
    <n v="125"/>
    <n v="4533"/>
    <x v="17"/>
    <x v="17"/>
    <n v="404"/>
    <x v="255"/>
    <n v="19"/>
    <n v="1.2988316595843392"/>
    <n v="17.274461072471713"/>
    <n v="1"/>
    <n v="366964.299999999"/>
    <n v="9702883.3000000007"/>
    <m/>
    <s v="120├ 130"/>
    <s v="TORA"/>
    <m/>
  </r>
  <r>
    <x v="1"/>
    <n v="125"/>
    <n v="4534"/>
    <x v="1"/>
    <x v="1"/>
    <n v="194"/>
    <x v="61"/>
    <n v="18"/>
    <n v="0.29949777191032861"/>
    <n v="3.7736719260701403"/>
    <n v="1"/>
    <n v="366965.2"/>
    <n v="9702882.9000000004"/>
    <m/>
    <s v="60├ 70"/>
    <s v="TORA"/>
    <m/>
  </r>
  <r>
    <x v="1"/>
    <n v="125"/>
    <n v="4535"/>
    <x v="34"/>
    <x v="34"/>
    <n v="310"/>
    <x v="104"/>
    <n v="15"/>
    <n v="0.7647395015565569"/>
    <n v="8.0297647663438472"/>
    <n v="2"/>
    <n v="366965.59999999899"/>
    <n v="9702881.5999999903"/>
    <m/>
    <s v="90├ 100"/>
    <s v="TORA"/>
    <m/>
  </r>
  <r>
    <x v="1"/>
    <n v="125"/>
    <n v="4536"/>
    <x v="26"/>
    <x v="26"/>
    <n v="160"/>
    <x v="1"/>
    <n v="21"/>
    <n v="0.20371832715762608"/>
    <n v="2.9946594092171037"/>
    <n v="1"/>
    <n v="366964"/>
    <n v="9702850.3000000007"/>
    <m/>
    <s v="50├ 60"/>
    <s v="TORA"/>
    <m/>
  </r>
  <r>
    <x v="1"/>
    <n v="125"/>
    <n v="4537"/>
    <x v="23"/>
    <x v="23"/>
    <n v="295"/>
    <x v="109"/>
    <n v="15"/>
    <n v="0.69252294612860965"/>
    <n v="7.2714909343504006"/>
    <n v="2"/>
    <n v="366972.799999999"/>
    <n v="9702824"/>
    <m/>
    <s v="90├ 100"/>
    <s v="TORA"/>
    <m/>
  </r>
  <r>
    <x v="1"/>
    <n v="125"/>
    <n v="4538"/>
    <x v="34"/>
    <x v="34"/>
    <n v="181"/>
    <x v="94"/>
    <n v="15"/>
    <n v="0.26070375453167915"/>
    <n v="2.737389422582631"/>
    <n v="1"/>
    <n v="366976.5"/>
    <n v="9702822.3000000007"/>
    <m/>
    <s v="50├ 60"/>
    <s v="TORA"/>
    <m/>
  </r>
  <r>
    <x v="1"/>
    <n v="125"/>
    <n v="4539"/>
    <x v="14"/>
    <x v="14"/>
    <n v="196"/>
    <x v="84"/>
    <n v="16"/>
    <n v="0.30570481469091254"/>
    <n v="3.4238939245382203"/>
    <n v="2"/>
    <n v="366969.7"/>
    <n v="9702824.4000000004"/>
    <m/>
    <s v="60├ 70"/>
    <s v="TORA"/>
    <m/>
  </r>
  <r>
    <x v="1"/>
    <n v="125"/>
    <n v="4540"/>
    <x v="23"/>
    <x v="23"/>
    <n v="345"/>
    <x v="110"/>
    <n v="17"/>
    <n v="0.94717085507564203"/>
    <n v="11.271333175400139"/>
    <n v="1"/>
    <n v="366970.5"/>
    <n v="9702821.8000000007"/>
    <m/>
    <s v="100├ 110"/>
    <s v="TORA"/>
    <m/>
  </r>
  <r>
    <x v="1"/>
    <n v="125"/>
    <n v="4541"/>
    <x v="19"/>
    <x v="19"/>
    <n v="153"/>
    <x v="73"/>
    <n v="12"/>
    <n v="0.18628290314190887"/>
    <n v="1.5647763863920345"/>
    <n v="2"/>
    <n v="366971.299999999"/>
    <n v="9702803"/>
    <m/>
    <s v="40├ 50"/>
    <s v="TORETE"/>
    <m/>
  </r>
  <r>
    <x v="1"/>
    <n v="125"/>
    <n v="4542"/>
    <x v="5"/>
    <x v="5"/>
    <n v="160"/>
    <x v="1"/>
    <n v="14"/>
    <n v="0.20371832715762608"/>
    <n v="1.9964396061447354"/>
    <n v="1"/>
    <n v="366968.5"/>
    <n v="9702800.5999999903"/>
    <m/>
    <s v="50├ 60"/>
    <s v="TORA"/>
    <m/>
  </r>
  <r>
    <x v="1"/>
    <n v="125"/>
    <n v="4543"/>
    <x v="3"/>
    <x v="3"/>
    <n v="161"/>
    <x v="157"/>
    <n v="13"/>
    <n v="0.20627276399425096"/>
    <n v="1.8770821523476837"/>
    <n v="3"/>
    <n v="366951.09999999899"/>
    <n v="9702784.5999999903"/>
    <m/>
    <s v="50├ 60"/>
    <s v="TORA"/>
    <m/>
  </r>
  <r>
    <x v="1"/>
    <n v="125"/>
    <n v="4544"/>
    <x v="5"/>
    <x v="5"/>
    <n v="182"/>
    <x v="97"/>
    <n v="15"/>
    <n v="0.26359241674879702"/>
    <n v="2.7677203758623685"/>
    <n v="1"/>
    <n v="366957"/>
    <n v="9702776.3000000007"/>
    <m/>
    <s v="50├ 60"/>
    <s v="TORA"/>
    <m/>
  </r>
  <r>
    <x v="1"/>
    <n v="125"/>
    <n v="4545"/>
    <x v="11"/>
    <x v="11"/>
    <n v="183"/>
    <x v="127"/>
    <n v="20"/>
    <n v="0.26649699446022412"/>
    <n v="3.7309579224431371"/>
    <n v="1"/>
    <n v="366901.299999999"/>
    <n v="9702747.3000000007"/>
    <m/>
    <s v="50├ 60"/>
    <s v="TORA"/>
    <m/>
  </r>
  <r>
    <x v="1"/>
    <n v="125"/>
    <n v="4546"/>
    <x v="22"/>
    <x v="22"/>
    <n v="300"/>
    <x v="9"/>
    <n v="20"/>
    <n v="0.7161972439135289"/>
    <n v="10.026761414789403"/>
    <n v="1"/>
    <n v="366895.9"/>
    <n v="9702749.9000000004"/>
    <m/>
    <s v="90├ 100"/>
    <s v="TORA"/>
    <m/>
  </r>
  <r>
    <x v="1"/>
    <n v="125"/>
    <n v="4547"/>
    <x v="34"/>
    <x v="34"/>
    <n v="298"/>
    <x v="228"/>
    <n v="17"/>
    <n v="0.70667977831663364"/>
    <n v="8.4094893619679389"/>
    <n v="1"/>
    <n v="366894.9"/>
    <n v="9702687.4000000004"/>
    <m/>
    <s v="90├ 100"/>
    <s v="TORA"/>
    <m/>
  </r>
  <r>
    <x v="1"/>
    <n v="125"/>
    <n v="4548"/>
    <x v="24"/>
    <x v="24"/>
    <n v="170"/>
    <x v="12"/>
    <n v="16"/>
    <n v="0.2299788927677888"/>
    <n v="2.5757635989992345"/>
    <n v="1"/>
    <n v="366899.4"/>
    <n v="9702683"/>
    <m/>
    <s v="50├ 60"/>
    <s v="TORA"/>
    <m/>
  </r>
  <r>
    <x v="1"/>
    <n v="125"/>
    <n v="4549"/>
    <x v="39"/>
    <x v="39"/>
    <n v="350"/>
    <x v="79"/>
    <n v="22"/>
    <n v="0.97482402643785904"/>
    <n v="15.012290007143028"/>
    <n v="1"/>
    <n v="366901.7"/>
    <n v="9702675.4000000004"/>
    <m/>
    <s v="110├ 120"/>
    <s v="TORA"/>
    <m/>
  </r>
  <r>
    <x v="1"/>
    <n v="125"/>
    <n v="4550"/>
    <x v="45"/>
    <x v="45"/>
    <n v="180"/>
    <x v="22"/>
    <n v="20"/>
    <n v="0.25783100780887047"/>
    <n v="3.6096341093241859"/>
    <n v="1"/>
    <n v="366874.799999999"/>
    <n v="9702681.3000000007"/>
    <m/>
    <s v="50├ 60"/>
    <s v="TORA"/>
    <m/>
  </r>
  <r>
    <x v="1"/>
    <n v="125"/>
    <n v="4551"/>
    <x v="1"/>
    <x v="1"/>
    <n v="179"/>
    <x v="150"/>
    <n v="16"/>
    <n v="0.25497417658037091"/>
    <n v="2.8557107777001542"/>
    <n v="1"/>
    <n v="366863.09999999899"/>
    <n v="9702686.9000000004"/>
    <m/>
    <s v="50├ 60"/>
    <s v="TORA"/>
    <m/>
  </r>
  <r>
    <x v="1"/>
    <n v="125"/>
    <n v="4552"/>
    <x v="39"/>
    <x v="39"/>
    <n v="451"/>
    <x v="350"/>
    <n v="21"/>
    <n v="1.6186137289917299"/>
    <n v="23.79362181617843"/>
    <n v="1"/>
    <n v="366844.299999999"/>
    <n v="9702663.6999999899"/>
    <m/>
    <s v="140├ 150"/>
    <s v="TORA"/>
    <m/>
  </r>
  <r>
    <x v="1"/>
    <n v="125"/>
    <n v="4553"/>
    <x v="3"/>
    <x v="3"/>
    <n v="197"/>
    <x v="202"/>
    <n v="13"/>
    <n v="0.30883220932266825"/>
    <n v="2.8103731048362808"/>
    <n v="1"/>
    <n v="366802.7"/>
    <n v="9702583.9000000004"/>
    <m/>
    <s v="60├ 70"/>
    <s v="TORA"/>
    <m/>
  </r>
  <r>
    <x v="1"/>
    <n v="125"/>
    <n v="4554"/>
    <x v="39"/>
    <x v="39"/>
    <n v="350"/>
    <x v="79"/>
    <n v="20"/>
    <n v="0.97482402643785904"/>
    <n v="13.647536370130027"/>
    <n v="1"/>
    <n v="366843.7"/>
    <n v="9702566"/>
    <m/>
    <s v="110├ 120"/>
    <s v="TORA"/>
    <m/>
  </r>
  <r>
    <x v="1"/>
    <n v="125"/>
    <n v="4555"/>
    <x v="56"/>
    <x v="56"/>
    <n v="190"/>
    <x v="41"/>
    <n v="23"/>
    <n v="0.28727467228087106"/>
    <n v="4.6251222237220233"/>
    <n v="1"/>
    <n v="366777.59999999899"/>
    <n v="9702525"/>
    <m/>
    <s v="60├ 70"/>
    <s v="TORA"/>
    <m/>
  </r>
  <r>
    <x v="1"/>
    <n v="125"/>
    <n v="4556"/>
    <x v="71"/>
    <x v="71"/>
    <n v="203"/>
    <x v="56"/>
    <n v="15"/>
    <n v="0.32793080249369577"/>
    <n v="3.4432734261838056"/>
    <n v="1"/>
    <n v="366753.9"/>
    <n v="9702482.0999999903"/>
    <m/>
    <s v="60├ 70"/>
    <s v="TORA"/>
    <m/>
  </r>
  <r>
    <x v="1"/>
    <n v="125"/>
    <n v="4557"/>
    <x v="1"/>
    <x v="1"/>
    <n v="207"/>
    <x v="132"/>
    <n v="16"/>
    <n v="0.34098150782723119"/>
    <n v="3.8189928876649892"/>
    <n v="1"/>
    <n v="366733.799999999"/>
    <n v="9702443.5"/>
    <m/>
    <s v="60├ 70"/>
    <s v="TORA"/>
    <m/>
  </r>
  <r>
    <x v="1"/>
    <n v="125"/>
    <n v="4558"/>
    <x v="47"/>
    <x v="47"/>
    <n v="251"/>
    <x v="91"/>
    <n v="20"/>
    <n v="0.50134602848662491"/>
    <n v="7.0188443988127478"/>
    <n v="1"/>
    <n v="366713.799999999"/>
    <n v="9702350.6999999899"/>
    <m/>
    <s v="70├ 80"/>
    <s v="TORA"/>
    <m/>
  </r>
  <r>
    <x v="1"/>
    <n v="125"/>
    <n v="4559"/>
    <x v="57"/>
    <x v="57"/>
    <n v="363"/>
    <x v="271"/>
    <n v="23"/>
    <n v="1.0485843848137979"/>
    <n v="16.882208595502146"/>
    <n v="1"/>
    <n v="366687.59999999899"/>
    <n v="9702363.0999999903"/>
    <m/>
    <s v="110├ 120"/>
    <s v="TORA"/>
    <m/>
  </r>
  <r>
    <x v="1"/>
    <n v="125"/>
    <n v="4560"/>
    <x v="21"/>
    <x v="21"/>
    <n v="207"/>
    <x v="132"/>
    <n v="17"/>
    <n v="0.34098150782723119"/>
    <n v="4.0576799431440511"/>
    <n v="1"/>
    <n v="366654.299999999"/>
    <n v="9702294.8000000007"/>
    <m/>
    <s v="60├ 70"/>
    <s v="TORA"/>
    <m/>
  </r>
  <r>
    <x v="1"/>
    <n v="125"/>
    <n v="4561"/>
    <x v="72"/>
    <x v="72"/>
    <n v="180"/>
    <x v="22"/>
    <n v="14"/>
    <n v="0.25783100780887047"/>
    <n v="2.5267438765269308"/>
    <n v="1"/>
    <n v="366625.9"/>
    <n v="9702212.0999999903"/>
    <m/>
    <s v="50├ 60"/>
    <s v="TORA"/>
    <m/>
  </r>
  <r>
    <x v="1"/>
    <n v="125"/>
    <n v="4562"/>
    <x v="3"/>
    <x v="3"/>
    <n v="140"/>
    <x v="36"/>
    <n v="12"/>
    <n v="0.15597184423005742"/>
    <n v="1.3101634915324822"/>
    <n v="2"/>
    <n v="366594.799999999"/>
    <n v="9702184.8000000007"/>
    <m/>
    <s v="40├ 50"/>
    <s v="TORETE"/>
    <m/>
  </r>
  <r>
    <x v="1"/>
    <n v="125"/>
    <n v="4563"/>
    <x v="44"/>
    <x v="44"/>
    <n v="210"/>
    <x v="87"/>
    <n v="20"/>
    <n v="0.35093664951762915"/>
    <n v="4.9131130932468077"/>
    <n v="1"/>
    <n v="366580.4"/>
    <n v="9702157.3000000007"/>
    <m/>
    <s v="60├ 70"/>
    <s v="TORA"/>
    <m/>
  </r>
  <r>
    <x v="1"/>
    <n v="125"/>
    <n v="4564"/>
    <x v="26"/>
    <x v="26"/>
    <n v="130"/>
    <x v="0"/>
    <n v="15"/>
    <n v="0.13448592691265157"/>
    <n v="1.4121022325828414"/>
    <n v="1"/>
    <n v="366579.5"/>
    <n v="9702155.5999999903"/>
    <m/>
    <s v="40├ 50"/>
    <s v="TORETE"/>
    <m/>
  </r>
  <r>
    <x v="1"/>
    <n v="125"/>
    <n v="4565"/>
    <x v="41"/>
    <x v="41"/>
    <n v="204"/>
    <x v="138"/>
    <n v="16"/>
    <n v="0.33116960558561581"/>
    <n v="3.7090995825588968"/>
    <n v="1"/>
    <n v="366574"/>
    <n v="9702144.9000000004"/>
    <m/>
    <s v="60├ 70"/>
    <s v="TORA"/>
    <m/>
  </r>
  <r>
    <x v="1"/>
    <n v="125"/>
    <n v="4566"/>
    <x v="88"/>
    <x v="88"/>
    <n v="300"/>
    <x v="9"/>
    <n v="19"/>
    <n v="0.7161972439135289"/>
    <n v="9.5254233440499334"/>
    <n v="3"/>
    <n v="366567"/>
    <n v="9702131.5999999903"/>
    <m/>
    <s v="90├ 100"/>
    <s v="TORA"/>
    <m/>
  </r>
  <r>
    <x v="1"/>
    <n v="125"/>
    <n v="4567"/>
    <x v="69"/>
    <x v="69"/>
    <n v="141"/>
    <x v="144"/>
    <n v="14"/>
    <n v="0.15820797118049854"/>
    <n v="1.5504381175688857"/>
    <n v="1"/>
    <n v="366566.40000000002"/>
    <n v="9702110.9000000004"/>
    <m/>
    <s v="40├ 50"/>
    <s v="TORETE"/>
    <m/>
  </r>
  <r>
    <x v="1"/>
    <n v="125"/>
    <n v="4568"/>
    <x v="74"/>
    <x v="74"/>
    <n v="155"/>
    <x v="67"/>
    <n v="16"/>
    <n v="0.19118487538913922"/>
    <n v="2.1412706043583594"/>
    <n v="2"/>
    <n v="366565.9"/>
    <n v="9702110"/>
    <m/>
    <s v="40├ 50"/>
    <s v="TORETE"/>
    <m/>
  </r>
  <r>
    <x v="1"/>
    <n v="125"/>
    <n v="4569"/>
    <x v="44"/>
    <x v="44"/>
    <n v="280"/>
    <x v="70"/>
    <n v="18"/>
    <n v="0.62388737692022966"/>
    <n v="7.8609809491948939"/>
    <n v="1"/>
    <n v="366559.59999999899"/>
    <n v="9702113"/>
    <m/>
    <s v="80├ 90"/>
    <s v="TORA"/>
    <m/>
  </r>
  <r>
    <x v="1"/>
    <n v="125"/>
    <n v="4570"/>
    <x v="58"/>
    <x v="58"/>
    <n v="161"/>
    <x v="157"/>
    <n v="15"/>
    <n v="0.20627276399425096"/>
    <n v="2.165864021939635"/>
    <n v="1"/>
    <n v="366551.299999999"/>
    <n v="9702097.0999999903"/>
    <m/>
    <s v="50├ 60"/>
    <s v="TORA"/>
    <m/>
  </r>
  <r>
    <x v="1"/>
    <n v="125"/>
    <n v="4571"/>
    <x v="44"/>
    <x v="44"/>
    <n v="360"/>
    <x v="145"/>
    <n v="21"/>
    <n v="1.0313240312354819"/>
    <n v="15.160463259161583"/>
    <n v="1"/>
    <n v="366586"/>
    <n v="9702064.0999999903"/>
    <m/>
    <s v="110├ 120"/>
    <s v="TORA"/>
    <m/>
  </r>
  <r>
    <x v="1"/>
    <n v="125"/>
    <n v="4572"/>
    <x v="1"/>
    <x v="1"/>
    <n v="147"/>
    <x v="115"/>
    <n v="14"/>
    <n v="0.1719589582636383"/>
    <n v="1.6851977909836553"/>
    <n v="1"/>
    <n v="366566"/>
    <n v="9702066.9000000004"/>
    <m/>
    <s v="40├ 50"/>
    <s v="TORETE"/>
    <m/>
  </r>
  <r>
    <x v="1"/>
    <n v="125"/>
    <n v="4573"/>
    <x v="53"/>
    <x v="53"/>
    <n v="480"/>
    <x v="289"/>
    <n v="21"/>
    <n v="1.8334649444186346"/>
    <n v="26.951934682953926"/>
    <n v="1"/>
    <n v="366541.59999999899"/>
    <n v="9702078.4000000004"/>
    <m/>
    <s v="150├ 160"/>
    <s v="TORA"/>
    <m/>
  </r>
  <r>
    <x v="1"/>
    <n v="125"/>
    <n v="4574"/>
    <x v="5"/>
    <x v="5"/>
    <n v="182"/>
    <x v="97"/>
    <n v="13"/>
    <n v="0.26359241674879702"/>
    <n v="2.3986909924140529"/>
    <n v="2"/>
    <n v="366530.9"/>
    <n v="9702059.3000000007"/>
    <m/>
    <s v="50├ 60"/>
    <s v="TORA"/>
    <m/>
  </r>
  <r>
    <x v="1"/>
    <n v="125"/>
    <n v="4575"/>
    <x v="29"/>
    <x v="29"/>
    <n v="161"/>
    <x v="157"/>
    <n v="15"/>
    <n v="0.20627276399425096"/>
    <n v="2.165864021939635"/>
    <n v="1"/>
    <n v="366532.299999999"/>
    <n v="9702057.5"/>
    <m/>
    <s v="50├ 60"/>
    <s v="TORA"/>
    <m/>
  </r>
  <r>
    <x v="1"/>
    <n v="125"/>
    <n v="4576"/>
    <x v="29"/>
    <x v="29"/>
    <n v="213"/>
    <x v="151"/>
    <n v="19"/>
    <n v="0.36103503065681003"/>
    <n v="4.8017659077355734"/>
    <n v="1"/>
    <n v="366559.4"/>
    <n v="9702039.9000000004"/>
    <m/>
    <s v="60├ 70"/>
    <s v="TORA"/>
    <m/>
  </r>
  <r>
    <x v="1"/>
    <n v="125"/>
    <n v="4577"/>
    <x v="26"/>
    <x v="26"/>
    <n v="231"/>
    <x v="44"/>
    <n v="23"/>
    <n v="0.4246333459163314"/>
    <n v="6.8365968692529346"/>
    <n v="1"/>
    <n v="366562.5"/>
    <n v="9702033.3000000007"/>
    <m/>
    <s v="70├ 80"/>
    <s v="TORA"/>
    <m/>
  </r>
  <r>
    <x v="1"/>
    <n v="125"/>
    <n v="4578"/>
    <x v="56"/>
    <x v="56"/>
    <n v="203"/>
    <x v="56"/>
    <n v="16"/>
    <n v="0.32793080249369577"/>
    <n v="3.6728249879293924"/>
    <n v="1"/>
    <n v="366569.4"/>
    <n v="9702036.6999999899"/>
    <m/>
    <s v="60├ 70"/>
    <s v="TORA"/>
    <m/>
  </r>
  <r>
    <x v="1"/>
    <n v="125"/>
    <n v="4579"/>
    <x v="6"/>
    <x v="6"/>
    <n v="162"/>
    <x v="42"/>
    <n v="17"/>
    <n v="0.20884311632518512"/>
    <n v="2.4852330842697028"/>
    <n v="2"/>
    <n v="366562.5"/>
    <n v="9702033.3000000007"/>
    <m/>
    <s v="50├ 60"/>
    <s v="TORA"/>
    <m/>
  </r>
  <r>
    <x v="1"/>
    <n v="126"/>
    <n v="4580"/>
    <x v="63"/>
    <x v="63"/>
    <n v="300"/>
    <x v="9"/>
    <n v="15"/>
    <n v="0.7161972439135289"/>
    <n v="7.5200710610920529"/>
    <n v="2"/>
    <n v="366586.59999999899"/>
    <n v="9702019.4000000004"/>
    <m/>
    <s v="90├ 100"/>
    <s v="TORA"/>
    <m/>
  </r>
  <r>
    <x v="1"/>
    <n v="126"/>
    <n v="4581"/>
    <x v="78"/>
    <x v="78"/>
    <n v="182"/>
    <x v="97"/>
    <n v="13"/>
    <n v="0.26359241674879702"/>
    <n v="2.3986909924140529"/>
    <n v="1"/>
    <n v="366613.9"/>
    <n v="9702027.5"/>
    <m/>
    <s v="50├ 60"/>
    <s v="TORA"/>
    <m/>
  </r>
  <r>
    <x v="1"/>
    <n v="126"/>
    <n v="4582"/>
    <x v="5"/>
    <x v="5"/>
    <n v="170"/>
    <x v="12"/>
    <n v="15"/>
    <n v="0.2299788927677888"/>
    <n v="2.4147783740617825"/>
    <n v="1"/>
    <n v="366612.9"/>
    <n v="9702027.9000000004"/>
    <m/>
    <s v="50├ 60"/>
    <s v="TORA"/>
    <m/>
  </r>
  <r>
    <x v="1"/>
    <n v="126"/>
    <n v="4583"/>
    <x v="26"/>
    <x v="26"/>
    <n v="151"/>
    <x v="190"/>
    <n v="20"/>
    <n v="0.18144459287191525"/>
    <n v="2.5402243002068134"/>
    <n v="1"/>
    <n v="366612"/>
    <n v="9702028.3000000007"/>
    <m/>
    <s v="40├ 50"/>
    <s v="TORETE"/>
    <m/>
  </r>
  <r>
    <x v="1"/>
    <n v="126"/>
    <n v="4584"/>
    <x v="44"/>
    <x v="44"/>
    <n v="352"/>
    <x v="351"/>
    <n v="21"/>
    <n v="0.98599670344291013"/>
    <n v="14.494151540610778"/>
    <n v="1"/>
    <n v="366613.9"/>
    <n v="9702029.6999999899"/>
    <m/>
    <s v="110├ 120"/>
    <s v="TORA"/>
    <m/>
  </r>
  <r>
    <x v="1"/>
    <n v="126"/>
    <n v="4585"/>
    <x v="34"/>
    <x v="34"/>
    <n v="207"/>
    <x v="132"/>
    <n v="15"/>
    <n v="0.34098150782723119"/>
    <n v="3.5803058321859274"/>
    <n v="1"/>
    <n v="366618.5"/>
    <n v="9702036.3000000007"/>
    <m/>
    <s v="60├ 70"/>
    <s v="TORA"/>
    <m/>
  </r>
  <r>
    <x v="1"/>
    <n v="126"/>
    <n v="4586"/>
    <x v="66"/>
    <x v="66"/>
    <n v="430"/>
    <x v="72"/>
    <n v="19"/>
    <n v="1.4713874488845726"/>
    <n v="19.569453070164816"/>
    <n v="1"/>
    <n v="366609.5"/>
    <n v="9702045"/>
    <m/>
    <s v="130├ 140"/>
    <s v="TORA"/>
    <m/>
  </r>
  <r>
    <x v="1"/>
    <n v="126"/>
    <n v="4587"/>
    <x v="72"/>
    <x v="72"/>
    <n v="181"/>
    <x v="94"/>
    <n v="16"/>
    <n v="0.26070375453167915"/>
    <n v="2.9198820507548064"/>
    <n v="1"/>
    <n v="366602.2"/>
    <n v="9702048.4000000004"/>
    <m/>
    <s v="50├ 60"/>
    <s v="TORA"/>
    <m/>
  </r>
  <r>
    <x v="1"/>
    <n v="126"/>
    <n v="4588"/>
    <x v="27"/>
    <x v="27"/>
    <n v="206"/>
    <x v="122"/>
    <n v="20"/>
    <n v="0.33769495825238349"/>
    <n v="4.7277294155333687"/>
    <n v="1"/>
    <n v="366594.59999999899"/>
    <n v="9702053.1999999899"/>
    <m/>
    <s v="60├ 70"/>
    <s v="TORA"/>
    <m/>
  </r>
  <r>
    <x v="1"/>
    <n v="126"/>
    <n v="4589"/>
    <x v="44"/>
    <x v="44"/>
    <n v="215"/>
    <x v="18"/>
    <n v="20"/>
    <n v="0.36784686222114316"/>
    <n v="5.1498560710960035"/>
    <n v="1"/>
    <n v="366597.799999999"/>
    <n v="9702059.4000000004"/>
    <m/>
    <s v="60├ 70"/>
    <s v="TORA"/>
    <m/>
  </r>
  <r>
    <x v="1"/>
    <n v="126"/>
    <n v="4590"/>
    <x v="26"/>
    <x v="26"/>
    <n v="200"/>
    <x v="14"/>
    <n v="21"/>
    <n v="0.31830988618379064"/>
    <n v="4.6791553269017223"/>
    <n v="2"/>
    <n v="366609.59999999899"/>
    <n v="9702062.5999999903"/>
    <m/>
    <s v="60├ 70"/>
    <s v="TORA"/>
    <m/>
  </r>
  <r>
    <x v="1"/>
    <n v="126"/>
    <n v="4591"/>
    <x v="26"/>
    <x v="26"/>
    <n v="190"/>
    <x v="41"/>
    <n v="22"/>
    <n v="0.28727467228087106"/>
    <n v="4.4240299531254141"/>
    <n v="1"/>
    <n v="366612.299999999"/>
    <n v="9702061.3000000007"/>
    <m/>
    <s v="60├ 70"/>
    <s v="TORA"/>
    <m/>
  </r>
  <r>
    <x v="1"/>
    <n v="126"/>
    <n v="4592"/>
    <x v="5"/>
    <x v="5"/>
    <n v="350"/>
    <x v="79"/>
    <n v="18"/>
    <n v="0.97482402643785904"/>
    <n v="12.282782733117022"/>
    <n v="1"/>
    <n v="366623.4"/>
    <n v="9702090.5999999903"/>
    <m/>
    <s v="110├ 120"/>
    <s v="TORA"/>
    <m/>
  </r>
  <r>
    <x v="1"/>
    <n v="126"/>
    <n v="4593"/>
    <x v="35"/>
    <x v="35"/>
    <n v="300"/>
    <x v="9"/>
    <n v="13"/>
    <n v="0.7161972439135289"/>
    <n v="6.5173949196131131"/>
    <n v="1"/>
    <n v="366612.2"/>
    <n v="9702105.9000000004"/>
    <m/>
    <s v="90├ 100"/>
    <s v="TORA"/>
    <m/>
  </r>
  <r>
    <x v="1"/>
    <n v="126"/>
    <n v="4594"/>
    <x v="5"/>
    <x v="5"/>
    <n v="295"/>
    <x v="109"/>
    <n v="16"/>
    <n v="0.69252294612860965"/>
    <n v="7.7562569966404276"/>
    <n v="1"/>
    <n v="366645.7"/>
    <n v="9702090.0999999903"/>
    <m/>
    <s v="90├ 100"/>
    <s v="TORA"/>
    <m/>
  </r>
  <r>
    <x v="1"/>
    <n v="126"/>
    <n v="4595"/>
    <x v="1"/>
    <x v="1"/>
    <n v="181"/>
    <x v="94"/>
    <n v="17"/>
    <n v="0.26070375453167915"/>
    <n v="3.1023746789269819"/>
    <n v="1"/>
    <n v="366651.09999999899"/>
    <n v="9702087.5"/>
    <m/>
    <s v="50├ 60"/>
    <s v="TORA"/>
    <m/>
  </r>
  <r>
    <x v="1"/>
    <n v="126"/>
    <n v="4596"/>
    <x v="26"/>
    <x v="26"/>
    <n v="310"/>
    <x v="104"/>
    <n v="22"/>
    <n v="0.7647395015565569"/>
    <n v="11.776988323970976"/>
    <n v="2"/>
    <n v="366653.799999999"/>
    <n v="9702090.5999999903"/>
    <m/>
    <s v="90├ 100"/>
    <s v="TORA"/>
    <m/>
  </r>
  <r>
    <x v="1"/>
    <n v="126"/>
    <n v="4597"/>
    <x v="44"/>
    <x v="44"/>
    <n v="400"/>
    <x v="48"/>
    <n v="21"/>
    <n v="1.2732395447351625"/>
    <n v="18.716621307606889"/>
    <n v="1"/>
    <n v="366649.799999999"/>
    <n v="9702098.0999999903"/>
    <m/>
    <s v="120├ 130"/>
    <s v="TORA"/>
    <m/>
  </r>
  <r>
    <x v="1"/>
    <n v="126"/>
    <n v="4598"/>
    <x v="1"/>
    <x v="1"/>
    <n v="171"/>
    <x v="141"/>
    <n v="18"/>
    <n v="0.2326924845475056"/>
    <n v="2.9319253052985705"/>
    <n v="1"/>
    <n v="366648.9"/>
    <n v="9702098.5"/>
    <m/>
    <s v="50├ 60"/>
    <s v="TORA"/>
    <m/>
  </r>
  <r>
    <x v="1"/>
    <n v="126"/>
    <n v="4599"/>
    <x v="63"/>
    <x v="63"/>
    <n v="197"/>
    <x v="202"/>
    <n v="16"/>
    <n v="0.30883220932266825"/>
    <n v="3.4589207444138843"/>
    <n v="1"/>
    <n v="366650.7"/>
    <n v="9702099.8000000007"/>
    <m/>
    <s v="60├ 70"/>
    <s v="TORA"/>
    <m/>
  </r>
  <r>
    <x v="1"/>
    <n v="126"/>
    <n v="4600"/>
    <x v="72"/>
    <x v="72"/>
    <n v="276"/>
    <x v="232"/>
    <n v="20"/>
    <n v="0.60618934724841089"/>
    <n v="8.4866508614777523"/>
    <n v="1"/>
    <n v="366676"/>
    <n v="9702135.4000000004"/>
    <m/>
    <s v="80├ 90"/>
    <s v="TORA"/>
    <m/>
  </r>
  <r>
    <x v="1"/>
    <n v="126"/>
    <n v="4601"/>
    <x v="19"/>
    <x v="19"/>
    <n v="206"/>
    <x v="122"/>
    <n v="10"/>
    <n v="0.33769495825238349"/>
    <n v="2.3638647077666843"/>
    <n v="1"/>
    <n v="366689.09999999899"/>
    <n v="9702173.4000000004"/>
    <m/>
    <s v="60├ 70"/>
    <s v="TORA"/>
    <m/>
  </r>
  <r>
    <x v="1"/>
    <n v="126"/>
    <n v="4602"/>
    <x v="35"/>
    <x v="35"/>
    <n v="500"/>
    <x v="194"/>
    <n v="14"/>
    <n v="1.9894367886486919"/>
    <n v="19.496480528757179"/>
    <n v="1"/>
    <n v="366671"/>
    <n v="9702184.1999999899"/>
    <m/>
    <s v="150├ 160"/>
    <s v="TORA"/>
    <m/>
  </r>
  <r>
    <x v="1"/>
    <n v="126"/>
    <n v="4603"/>
    <x v="19"/>
    <x v="19"/>
    <n v="396"/>
    <x v="204"/>
    <n v="15"/>
    <n v="1.2479020777949328"/>
    <n v="13.102971816846793"/>
    <n v="1"/>
    <n v="366672.09999999899"/>
    <n v="9702199.1999999899"/>
    <m/>
    <s v="120├ 130"/>
    <s v="TORA"/>
    <m/>
  </r>
  <r>
    <x v="1"/>
    <n v="126"/>
    <n v="4604"/>
    <x v="44"/>
    <x v="44"/>
    <n v="130"/>
    <x v="0"/>
    <n v="18"/>
    <n v="0.13448592691265157"/>
    <n v="1.6945226790994097"/>
    <n v="1"/>
    <n v="366706.09999999899"/>
    <n v="9702193"/>
    <m/>
    <s v="40├ 50"/>
    <s v="TORETE"/>
    <m/>
  </r>
  <r>
    <x v="1"/>
    <n v="126"/>
    <n v="4605"/>
    <x v="26"/>
    <x v="26"/>
    <n v="214"/>
    <x v="95"/>
    <n v="23"/>
    <n v="0.36443298869182189"/>
    <n v="5.8673711179383323"/>
    <n v="1"/>
    <n v="366702.5"/>
    <n v="9702197"/>
    <m/>
    <s v="60├ 70"/>
    <s v="TORA"/>
    <m/>
  </r>
  <r>
    <x v="1"/>
    <n v="126"/>
    <n v="4606"/>
    <x v="19"/>
    <x v="19"/>
    <n v="231"/>
    <x v="44"/>
    <n v="15"/>
    <n v="0.4246333459163314"/>
    <n v="4.4586501321214795"/>
    <n v="1"/>
    <n v="366710.299999999"/>
    <n v="9702203.1999999899"/>
    <m/>
    <s v="70├ 80"/>
    <s v="TORA"/>
    <m/>
  </r>
  <r>
    <x v="1"/>
    <n v="126"/>
    <n v="4607"/>
    <x v="26"/>
    <x v="26"/>
    <n v="300"/>
    <x v="9"/>
    <n v="22"/>
    <n v="0.7161972439135289"/>
    <n v="11.029437556268345"/>
    <n v="1"/>
    <n v="366707.59999999899"/>
    <n v="9702211.0999999903"/>
    <m/>
    <s v="90├ 100"/>
    <s v="TORA"/>
    <m/>
  </r>
  <r>
    <x v="1"/>
    <n v="126"/>
    <n v="4608"/>
    <x v="5"/>
    <x v="5"/>
    <n v="313"/>
    <x v="23"/>
    <n v="15"/>
    <n v="0.7796125309884947"/>
    <n v="8.185931575379195"/>
    <n v="1"/>
    <n v="366712.2"/>
    <n v="9702217.8000000007"/>
    <m/>
    <s v="90├ 100"/>
    <s v="TORA"/>
    <m/>
  </r>
  <r>
    <x v="1"/>
    <n v="126"/>
    <n v="4609"/>
    <x v="26"/>
    <x v="26"/>
    <n v="332"/>
    <x v="39"/>
    <n v="24"/>
    <n v="0.87713472236805379"/>
    <n v="14.735863335783304"/>
    <n v="1"/>
    <n v="366717.7"/>
    <n v="9702226.1999999899"/>
    <m/>
    <s v="100├ 110"/>
    <s v="TORA"/>
    <m/>
  </r>
  <r>
    <x v="1"/>
    <n v="126"/>
    <n v="4610"/>
    <x v="63"/>
    <x v="63"/>
    <n v="202"/>
    <x v="28"/>
    <n v="20"/>
    <n v="0.3247079148960848"/>
    <n v="4.5459108085451865"/>
    <n v="1"/>
    <n v="366729.59999999899"/>
    <n v="9702231.6999999899"/>
    <m/>
    <s v="60├ 70"/>
    <s v="TORA"/>
    <m/>
  </r>
  <r>
    <x v="1"/>
    <n v="126"/>
    <n v="4611"/>
    <x v="26"/>
    <x v="26"/>
    <n v="201"/>
    <x v="203"/>
    <n v="22"/>
    <n v="0.32150094279278324"/>
    <n v="4.9511145190088621"/>
    <n v="1"/>
    <n v="366761.2"/>
    <n v="9702316.1999999899"/>
    <m/>
    <s v="60├ 70"/>
    <s v="TORA"/>
    <m/>
  </r>
  <r>
    <x v="1"/>
    <n v="126"/>
    <n v="4612"/>
    <x v="26"/>
    <x v="26"/>
    <n v="123"/>
    <x v="149"/>
    <n v="18"/>
    <n v="0.12039275670186424"/>
    <n v="1.5169487344434893"/>
    <n v="1"/>
    <n v="366793.59999999899"/>
    <n v="9702384.9000000004"/>
    <m/>
    <s v="30├ 40"/>
    <s v="TORETE"/>
    <m/>
  </r>
  <r>
    <x v="1"/>
    <n v="126"/>
    <n v="4613"/>
    <x v="47"/>
    <x v="47"/>
    <n v="272"/>
    <x v="38"/>
    <n v="19"/>
    <n v="0.58874596548553915"/>
    <n v="7.8303213409576706"/>
    <n v="2"/>
    <n v="366791.4"/>
    <n v="9702391.4000000004"/>
    <m/>
    <s v="80├ 90"/>
    <s v="TORA"/>
    <m/>
  </r>
  <r>
    <x v="1"/>
    <n v="126"/>
    <n v="4614"/>
    <x v="46"/>
    <x v="46"/>
    <n v="186"/>
    <x v="24"/>
    <n v="18"/>
    <n v="0.27530622056036053"/>
    <n v="3.4688583790605425"/>
    <n v="1"/>
    <n v="366790.59999999899"/>
    <n v="9702398.5"/>
    <m/>
    <s v="50├ 60"/>
    <s v="TORA"/>
    <m/>
  </r>
  <r>
    <x v="1"/>
    <n v="126"/>
    <n v="4615"/>
    <x v="26"/>
    <x v="26"/>
    <n v="157"/>
    <x v="166"/>
    <n v="17"/>
    <n v="0.19615050961360647"/>
    <n v="2.3341910644019168"/>
    <n v="1"/>
    <n v="366797.4"/>
    <n v="9702400.8000000007"/>
    <m/>
    <s v="40├ 50"/>
    <s v="TORETE"/>
    <m/>
  </r>
  <r>
    <x v="1"/>
    <n v="126"/>
    <n v="4616"/>
    <x v="34"/>
    <x v="34"/>
    <n v="160"/>
    <x v="1"/>
    <n v="16"/>
    <n v="0.20371832715762608"/>
    <n v="2.2816452641654119"/>
    <n v="2"/>
    <n v="366817.4"/>
    <n v="9702411.6999999899"/>
    <m/>
    <s v="50├ 60"/>
    <s v="TORA"/>
    <m/>
  </r>
  <r>
    <x v="1"/>
    <n v="126"/>
    <n v="4617"/>
    <x v="26"/>
    <x v="26"/>
    <n v="500"/>
    <x v="194"/>
    <n v="23"/>
    <n v="1.9894367886486919"/>
    <n v="32.029932297243938"/>
    <n v="1"/>
    <n v="366837.09999999899"/>
    <n v="9702522.4000000004"/>
    <m/>
    <s v="150├ 160"/>
    <s v="TORA"/>
    <m/>
  </r>
  <r>
    <x v="1"/>
    <n v="126"/>
    <n v="4618"/>
    <x v="64"/>
    <x v="64"/>
    <n v="442"/>
    <x v="198"/>
    <n v="20"/>
    <n v="1.5546573151102521"/>
    <n v="21.765202411543527"/>
    <n v="1"/>
    <n v="366955.9"/>
    <n v="9702761.3000000007"/>
    <m/>
    <s v="140├ 150"/>
    <s v="TORA"/>
    <m/>
  </r>
  <r>
    <x v="1"/>
    <n v="126"/>
    <n v="4619"/>
    <x v="19"/>
    <x v="19"/>
    <n v="159"/>
    <x v="284"/>
    <n v="13"/>
    <n v="0.20117980581531036"/>
    <n v="1.8307362329193242"/>
    <n v="1"/>
    <n v="366961.5"/>
    <n v="9702778.5"/>
    <m/>
    <s v="50├ 60"/>
    <s v="TORA"/>
    <m/>
  </r>
  <r>
    <x v="1"/>
    <n v="126"/>
    <n v="4620"/>
    <x v="17"/>
    <x v="17"/>
    <n v="307"/>
    <x v="226"/>
    <n v="20"/>
    <n v="0.75000971157340224"/>
    <n v="10.500135962027631"/>
    <n v="1"/>
    <n v="366984.299999999"/>
    <n v="9702785.5"/>
    <m/>
    <s v="90├ 100"/>
    <s v="TORA"/>
    <m/>
  </r>
  <r>
    <x v="1"/>
    <n v="126"/>
    <n v="4621"/>
    <x v="19"/>
    <x v="19"/>
    <n v="214"/>
    <x v="95"/>
    <n v="17"/>
    <n v="0.36443298869182189"/>
    <n v="4.33675256543268"/>
    <n v="1"/>
    <n v="366999.5"/>
    <n v="9702812.5"/>
    <m/>
    <s v="60├ 70"/>
    <s v="TORA"/>
    <m/>
  </r>
  <r>
    <x v="1"/>
    <n v="126"/>
    <n v="4622"/>
    <x v="5"/>
    <x v="5"/>
    <n v="203"/>
    <x v="56"/>
    <n v="15"/>
    <n v="0.32793080249369577"/>
    <n v="3.4432734261838056"/>
    <n v="1"/>
    <n v="366991.4"/>
    <n v="9702816.4000000004"/>
    <m/>
    <s v="60├ 70"/>
    <s v="TORA"/>
    <m/>
  </r>
  <r>
    <x v="1"/>
    <n v="126"/>
    <n v="4623"/>
    <x v="30"/>
    <x v="30"/>
    <n v="327"/>
    <x v="169"/>
    <n v="21"/>
    <n v="0.85091394549366373"/>
    <n v="12.508434998756858"/>
    <n v="1"/>
    <n v="366984.59999999899"/>
    <n v="9702820.6999999899"/>
    <m/>
    <s v="100├ 110"/>
    <s v="TORA"/>
    <m/>
  </r>
  <r>
    <x v="1"/>
    <n v="126"/>
    <n v="4624"/>
    <x v="19"/>
    <x v="19"/>
    <n v="170"/>
    <x v="12"/>
    <n v="13"/>
    <n v="0.2299788927677888"/>
    <n v="2.0928079241868782"/>
    <n v="1"/>
    <n v="367007.09999999899"/>
    <n v="9702848.6999999899"/>
    <m/>
    <s v="50├ 60"/>
    <s v="TORA"/>
    <m/>
  </r>
  <r>
    <x v="1"/>
    <n v="126"/>
    <n v="4625"/>
    <x v="19"/>
    <x v="19"/>
    <n v="180"/>
    <x v="22"/>
    <n v="12"/>
    <n v="0.25783100780887047"/>
    <n v="2.1657804655945117"/>
    <n v="1"/>
    <n v="367008.09999999899"/>
    <n v="9702852.6999999899"/>
    <m/>
    <s v="50├ 60"/>
    <s v="TORA"/>
    <m/>
  </r>
  <r>
    <x v="1"/>
    <n v="126"/>
    <n v="4626"/>
    <x v="26"/>
    <x v="26"/>
    <n v="173"/>
    <x v="100"/>
    <n v="20"/>
    <n v="0.23816741458986682"/>
    <n v="3.3343438042581353"/>
    <n v="1"/>
    <n v="367014.9"/>
    <n v="9702857.1999999899"/>
    <m/>
    <s v="50├ 60"/>
    <s v="TORA"/>
    <m/>
  </r>
  <r>
    <x v="1"/>
    <n v="126"/>
    <n v="4627"/>
    <x v="47"/>
    <x v="47"/>
    <n v="340"/>
    <x v="121"/>
    <n v="20"/>
    <n v="0.91991557107115518"/>
    <n v="12.878817994996171"/>
    <n v="2"/>
    <n v="367047.5"/>
    <n v="9702846.0999999903"/>
    <m/>
    <s v="100├ 110"/>
    <s v="TORA"/>
    <m/>
  </r>
  <r>
    <x v="1"/>
    <n v="126"/>
    <n v="4628"/>
    <x v="19"/>
    <x v="19"/>
    <n v="471"/>
    <x v="352"/>
    <n v="17"/>
    <n v="1.7653545865224576"/>
    <n v="21.007719579617241"/>
    <n v="1"/>
    <n v="367094.9"/>
    <n v="9702936.9000000004"/>
    <m/>
    <s v="140├ 150"/>
    <s v="TORA"/>
    <m/>
  </r>
  <r>
    <x v="1"/>
    <n v="126"/>
    <n v="4629"/>
    <x v="26"/>
    <x v="26"/>
    <n v="215"/>
    <x v="18"/>
    <n v="22"/>
    <n v="0.36784686222114316"/>
    <n v="5.6648416782056046"/>
    <n v="1"/>
    <n v="367063"/>
    <n v="9702958.1999999899"/>
    <m/>
    <s v="60├ 70"/>
    <s v="TORA"/>
    <m/>
  </r>
  <r>
    <x v="1"/>
    <n v="126"/>
    <n v="4630"/>
    <x v="19"/>
    <x v="19"/>
    <n v="160"/>
    <x v="1"/>
    <n v="13"/>
    <n v="0.20371832715762608"/>
    <n v="1.8538367771343973"/>
    <n v="1"/>
    <n v="367083.799999999"/>
    <n v="9702958.6999999899"/>
    <m/>
    <s v="50├ 60"/>
    <s v="TORA"/>
    <m/>
  </r>
  <r>
    <x v="1"/>
    <n v="126"/>
    <n v="4631"/>
    <x v="37"/>
    <x v="37"/>
    <n v="171"/>
    <x v="141"/>
    <n v="14"/>
    <n v="0.2326924845475056"/>
    <n v="2.2803863485655547"/>
    <n v="2"/>
    <n v="367088.299999999"/>
    <n v="9702956.5999999903"/>
    <m/>
    <s v="50├ 60"/>
    <s v="TORA"/>
    <m/>
  </r>
  <r>
    <x v="1"/>
    <n v="126"/>
    <n v="4632"/>
    <x v="26"/>
    <x v="26"/>
    <n v="180"/>
    <x v="22"/>
    <n v="19"/>
    <n v="0.25783100780887047"/>
    <n v="3.429152403857977"/>
    <n v="1"/>
    <n v="367092.4"/>
    <n v="9702955.8000000007"/>
    <m/>
    <s v="50├ 60"/>
    <s v="TORA"/>
    <m/>
  </r>
  <r>
    <x v="1"/>
    <n v="126"/>
    <n v="4633"/>
    <x v="19"/>
    <x v="19"/>
    <n v="236"/>
    <x v="120"/>
    <n v="20"/>
    <n v="0.44321468552231019"/>
    <n v="6.2050055973123417"/>
    <n v="1"/>
    <n v="367094.59999999899"/>
    <n v="9702958"/>
    <m/>
    <s v="70├ 80"/>
    <s v="TORA"/>
    <m/>
  </r>
  <r>
    <x v="1"/>
    <n v="126"/>
    <n v="4634"/>
    <x v="26"/>
    <x v="26"/>
    <n v="190"/>
    <x v="41"/>
    <n v="21"/>
    <n v="0.28727467228087106"/>
    <n v="4.2229376825288041"/>
    <n v="1"/>
    <n v="367103.2"/>
    <n v="9702955.0999999903"/>
    <m/>
    <s v="60├ 70"/>
    <s v="TORA"/>
    <m/>
  </r>
  <r>
    <x v="1"/>
    <n v="126"/>
    <n v="4635"/>
    <x v="1"/>
    <x v="1"/>
    <n v="152"/>
    <x v="35"/>
    <n v="16"/>
    <n v="0.18385579025975748"/>
    <n v="2.0591848509092836"/>
    <n v="1"/>
    <n v="367106.5"/>
    <n v="9702959.0999999903"/>
    <m/>
    <s v="40├ 50"/>
    <s v="TORETE"/>
    <m/>
  </r>
  <r>
    <x v="1"/>
    <n v="126"/>
    <n v="4636"/>
    <x v="23"/>
    <x v="23"/>
    <n v="200"/>
    <x v="14"/>
    <n v="18"/>
    <n v="0.31830988618379064"/>
    <n v="4.0107045659157619"/>
    <n v="1"/>
    <n v="367104.59999999899"/>
    <n v="9702959.9000000004"/>
    <m/>
    <s v="60├ 70"/>
    <s v="TORA"/>
    <m/>
  </r>
  <r>
    <x v="1"/>
    <n v="126"/>
    <n v="4637"/>
    <x v="46"/>
    <x v="46"/>
    <n v="206"/>
    <x v="122"/>
    <n v="19"/>
    <n v="0.33769495825238349"/>
    <n v="4.4913429447566999"/>
    <n v="1"/>
    <n v="367113.5"/>
    <n v="9702981.1999999899"/>
    <m/>
    <s v="60├ 70"/>
    <s v="TORA"/>
    <m/>
  </r>
  <r>
    <x v="1"/>
    <n v="126"/>
    <n v="4638"/>
    <x v="1"/>
    <x v="1"/>
    <n v="160"/>
    <x v="1"/>
    <n v="17"/>
    <n v="0.20371832715762608"/>
    <n v="2.4242480931757502"/>
    <n v="1"/>
    <n v="367106.2"/>
    <n v="9702984.5999999903"/>
    <m/>
    <s v="50├ 60"/>
    <s v="TORA"/>
    <m/>
  </r>
  <r>
    <x v="1"/>
    <n v="126"/>
    <n v="4639"/>
    <x v="19"/>
    <x v="19"/>
    <n v="225"/>
    <x v="16"/>
    <n v="18"/>
    <n v="0.4028609497013601"/>
    <n v="5.0760479662371374"/>
    <n v="1"/>
    <n v="367080.59999999899"/>
    <n v="9703000.6999999899"/>
    <m/>
    <s v="70├ 80"/>
    <s v="TORA"/>
    <m/>
  </r>
  <r>
    <x v="1"/>
    <n v="126"/>
    <n v="4640"/>
    <x v="1"/>
    <x v="1"/>
    <n v="186"/>
    <x v="24"/>
    <n v="17"/>
    <n v="0.27530622056036053"/>
    <n v="3.27614402466829"/>
    <n v="1"/>
    <n v="367120.5"/>
    <n v="9703007.6999999899"/>
    <m/>
    <s v="50├ 60"/>
    <s v="TORA"/>
    <m/>
  </r>
  <r>
    <x v="1"/>
    <n v="126"/>
    <n v="4641"/>
    <x v="19"/>
    <x v="19"/>
    <n v="169"/>
    <x v="146"/>
    <n v="17"/>
    <n v="0.22728121648238117"/>
    <n v="2.7046464761403355"/>
    <n v="1"/>
    <n v="367119.59999999899"/>
    <n v="9703010.3000000007"/>
    <m/>
    <s v="50├ 60"/>
    <s v="TORA"/>
    <m/>
  </r>
  <r>
    <x v="1"/>
    <n v="126"/>
    <n v="4642"/>
    <x v="1"/>
    <x v="1"/>
    <n v="201"/>
    <x v="203"/>
    <n v="18"/>
    <n v="0.32150094279278324"/>
    <n v="4.0509118791890684"/>
    <n v="1"/>
    <n v="367119.2"/>
    <n v="9703011.5999999903"/>
    <m/>
    <s v="60├ 70"/>
    <s v="TORA"/>
    <m/>
  </r>
  <r>
    <x v="1"/>
    <n v="126"/>
    <n v="4643"/>
    <x v="19"/>
    <x v="19"/>
    <n v="203"/>
    <x v="56"/>
    <n v="19"/>
    <n v="0.32793080249369577"/>
    <n v="4.3614796731661531"/>
    <n v="1"/>
    <n v="367130.9"/>
    <n v="9703006.0999999903"/>
    <m/>
    <s v="60├ 70"/>
    <s v="TORA"/>
    <m/>
  </r>
  <r>
    <x v="1"/>
    <n v="127"/>
    <n v="4644"/>
    <x v="1"/>
    <x v="1"/>
    <n v="131"/>
    <x v="3"/>
    <n v="13"/>
    <n v="0.13656289892000079"/>
    <n v="1.2427223801720071"/>
    <n v="1"/>
    <n v="367138.4"/>
    <n v="9703003.3000000007"/>
    <m/>
    <s v="40├ 50"/>
    <s v="TORETE"/>
    <m/>
  </r>
  <r>
    <x v="1"/>
    <n v="127"/>
    <n v="4645"/>
    <x v="50"/>
    <x v="50"/>
    <n v="190"/>
    <x v="41"/>
    <n v="17"/>
    <n v="0.28727467228087106"/>
    <n v="3.4185686001423652"/>
    <n v="1"/>
    <n v="367153.299999999"/>
    <n v="9703001.8000000007"/>
    <m/>
    <s v="60├ 70"/>
    <s v="TORA"/>
    <m/>
  </r>
  <r>
    <x v="1"/>
    <n v="127"/>
    <n v="4646"/>
    <x v="19"/>
    <x v="19"/>
    <n v="196"/>
    <x v="84"/>
    <n v="15"/>
    <n v="0.30570481469091254"/>
    <n v="3.2099005542545815"/>
    <n v="1"/>
    <n v="367163.299999999"/>
    <n v="9702997.0999999903"/>
    <m/>
    <s v="60├ 70"/>
    <s v="TORA"/>
    <m/>
  </r>
  <r>
    <x v="1"/>
    <n v="127"/>
    <n v="4647"/>
    <x v="41"/>
    <x v="41"/>
    <n v="200"/>
    <x v="14"/>
    <n v="17"/>
    <n v="0.31830988618379064"/>
    <n v="3.7878876455871082"/>
    <n v="2"/>
    <n v="367143.7"/>
    <n v="9702937.9000000004"/>
    <m/>
    <s v="60├ 70"/>
    <s v="TORA"/>
    <m/>
  </r>
  <r>
    <x v="1"/>
    <n v="127"/>
    <n v="4648"/>
    <x v="24"/>
    <x v="24"/>
    <n v="177"/>
    <x v="54"/>
    <n v="21"/>
    <n v="0.24930826060629949"/>
    <n v="3.6648314309126024"/>
    <n v="1"/>
    <n v="367155.4"/>
    <n v="9702982"/>
    <m/>
    <s v="50├ 60"/>
    <s v="TORA"/>
    <m/>
  </r>
  <r>
    <x v="1"/>
    <n v="127"/>
    <n v="4649"/>
    <x v="19"/>
    <x v="19"/>
    <n v="346"/>
    <x v="181"/>
    <n v="15"/>
    <n v="0.95266965835946726"/>
    <n v="10.003031412774407"/>
    <n v="1"/>
    <n v="367154.799999999"/>
    <n v="9702959.0999999903"/>
    <m/>
    <s v="110├ 120"/>
    <s v="TORA"/>
    <m/>
  </r>
  <r>
    <x v="1"/>
    <n v="127"/>
    <n v="4650"/>
    <x v="36"/>
    <x v="36"/>
    <n v="192"/>
    <x v="55"/>
    <n v="18"/>
    <n v="0.29335439110698147"/>
    <n v="3.696265327947966"/>
    <n v="1"/>
    <n v="367155.7"/>
    <n v="9702958.6999999899"/>
    <m/>
    <s v="60├ 70"/>
    <s v="TORA"/>
    <m/>
  </r>
  <r>
    <x v="1"/>
    <n v="127"/>
    <n v="4651"/>
    <x v="95"/>
    <x v="95"/>
    <n v="206"/>
    <x v="122"/>
    <n v="16"/>
    <n v="0.33769495825238349"/>
    <n v="3.782183532426695"/>
    <n v="1"/>
    <n v="367124.799999999"/>
    <n v="9702964.4000000004"/>
    <m/>
    <s v="60├ 70"/>
    <s v="TORA"/>
    <m/>
  </r>
  <r>
    <x v="1"/>
    <n v="127"/>
    <n v="4652"/>
    <x v="19"/>
    <x v="19"/>
    <n v="300"/>
    <x v="9"/>
    <n v="16"/>
    <n v="0.7161972439135289"/>
    <n v="8.0214091318315237"/>
    <n v="2"/>
    <n v="367128.4"/>
    <n v="9702953.9000000004"/>
    <m/>
    <s v="90├ 100"/>
    <s v="TORA"/>
    <m/>
  </r>
  <r>
    <x v="1"/>
    <n v="127"/>
    <n v="4653"/>
    <x v="19"/>
    <x v="19"/>
    <n v="171"/>
    <x v="141"/>
    <n v="15"/>
    <n v="0.2326924845475056"/>
    <n v="2.4432710877488084"/>
    <n v="1"/>
    <n v="367128.4"/>
    <n v="9702951.6999999899"/>
    <m/>
    <s v="50├ 60"/>
    <s v="TORA"/>
    <m/>
  </r>
  <r>
    <x v="1"/>
    <n v="127"/>
    <n v="4654"/>
    <x v="26"/>
    <x v="26"/>
    <n v="131"/>
    <x v="3"/>
    <n v="19"/>
    <n v="0.13656289892000079"/>
    <n v="1.8162865556360102"/>
    <n v="1"/>
    <n v="367093.799999999"/>
    <n v="9702922.1999999899"/>
    <m/>
    <s v="40├ 50"/>
    <s v="TORETE"/>
    <m/>
  </r>
  <r>
    <x v="1"/>
    <n v="127"/>
    <n v="4655"/>
    <x v="62"/>
    <x v="62"/>
    <n v="296"/>
    <x v="118"/>
    <n v="17"/>
    <n v="0.697225974696975"/>
    <n v="8.2969890988940023"/>
    <n v="1"/>
    <n v="367076.2"/>
    <n v="9702808.4000000004"/>
    <m/>
    <s v="90├ 100"/>
    <s v="TORA"/>
    <m/>
  </r>
  <r>
    <x v="1"/>
    <n v="127"/>
    <n v="4656"/>
    <x v="26"/>
    <x v="26"/>
    <n v="257"/>
    <x v="164"/>
    <n v="23"/>
    <n v="0.52560124181382972"/>
    <n v="8.4621799932026569"/>
    <n v="1"/>
    <n v="367074.299999999"/>
    <n v="9702798.1999999899"/>
    <m/>
    <s v="80├ 90"/>
    <s v="TORA"/>
    <m/>
  </r>
  <r>
    <x v="1"/>
    <n v="127"/>
    <n v="4657"/>
    <x v="19"/>
    <x v="19"/>
    <n v="300"/>
    <x v="9"/>
    <n v="16"/>
    <n v="0.7161972439135289"/>
    <n v="8.0214091318315237"/>
    <n v="1"/>
    <n v="367066.59999999899"/>
    <n v="9702800.6999999899"/>
    <m/>
    <s v="90├ 100"/>
    <s v="TORA"/>
    <m/>
  </r>
  <r>
    <x v="1"/>
    <n v="127"/>
    <n v="4658"/>
    <x v="85"/>
    <x v="85"/>
    <n v="354"/>
    <x v="353"/>
    <n v="20"/>
    <n v="0.99723304242519795"/>
    <n v="13.961262593952769"/>
    <n v="1"/>
    <n v="367050.5"/>
    <n v="9702780.6999999899"/>
    <m/>
    <s v="110├ 120"/>
    <s v="TORA"/>
    <m/>
  </r>
  <r>
    <x v="1"/>
    <n v="127"/>
    <n v="4659"/>
    <x v="5"/>
    <x v="5"/>
    <n v="193"/>
    <x v="60"/>
    <n v="13"/>
    <n v="0.29641812376150045"/>
    <n v="2.697404926229654"/>
    <n v="1"/>
    <n v="367024.59999999899"/>
    <n v="9702695.4000000004"/>
    <m/>
    <s v="60├ 70"/>
    <s v="TORA"/>
    <m/>
  </r>
  <r>
    <x v="1"/>
    <n v="127"/>
    <n v="4660"/>
    <x v="32"/>
    <x v="32"/>
    <n v="197"/>
    <x v="202"/>
    <n v="17"/>
    <n v="0.30883220932266825"/>
    <n v="3.6751032909397519"/>
    <n v="2"/>
    <n v="366978.2"/>
    <n v="9702663.5"/>
    <m/>
    <s v="60├ 70"/>
    <s v="TORA"/>
    <m/>
  </r>
  <r>
    <x v="1"/>
    <n v="127"/>
    <n v="4661"/>
    <x v="96"/>
    <x v="96"/>
    <n v="150"/>
    <x v="37"/>
    <n v="17"/>
    <n v="0.17904931097838223"/>
    <n v="2.1306868006427484"/>
    <n v="1"/>
    <n v="366969.2"/>
    <n v="9702667.8000000007"/>
    <m/>
    <s v="40├ 50"/>
    <s v="TORETE"/>
    <m/>
  </r>
  <r>
    <x v="1"/>
    <n v="127"/>
    <n v="4662"/>
    <x v="22"/>
    <x v="22"/>
    <n v="213"/>
    <x v="151"/>
    <n v="23"/>
    <n v="0.36103503065681003"/>
    <n v="5.8126639935746418"/>
    <n v="1"/>
    <n v="366946.59999999899"/>
    <n v="9702635.3000000007"/>
    <m/>
    <s v="60├ 70"/>
    <s v="TORA"/>
    <m/>
  </r>
  <r>
    <x v="1"/>
    <n v="127"/>
    <n v="4663"/>
    <x v="26"/>
    <x v="26"/>
    <n v="315"/>
    <x v="133"/>
    <n v="24"/>
    <n v="0.78960746141466576"/>
    <n v="13.265405351766384"/>
    <n v="1"/>
    <n v="366952.7"/>
    <n v="9702562.8000000007"/>
    <m/>
    <s v="100├ 110"/>
    <s v="TORA"/>
    <m/>
  </r>
  <r>
    <x v="1"/>
    <n v="127"/>
    <n v="4664"/>
    <x v="30"/>
    <x v="30"/>
    <n v="336"/>
    <x v="326"/>
    <n v="25"/>
    <n v="0.89839782276513092"/>
    <n v="15.72196189838979"/>
    <n v="1"/>
    <n v="366899.5"/>
    <n v="9702544.8000000007"/>
    <m/>
    <s v="100├ 110"/>
    <s v="TORA"/>
    <m/>
  </r>
  <r>
    <x v="1"/>
    <n v="127"/>
    <n v="4665"/>
    <x v="84"/>
    <x v="84"/>
    <n v="197"/>
    <x v="202"/>
    <n v="17"/>
    <n v="0.30883220932266825"/>
    <n v="3.6751032909397519"/>
    <n v="1"/>
    <n v="366863.799999999"/>
    <n v="9702458.9000000004"/>
    <m/>
    <s v="60├ 70"/>
    <s v="TORA"/>
    <m/>
  </r>
  <r>
    <x v="1"/>
    <n v="127"/>
    <n v="4666"/>
    <x v="19"/>
    <x v="19"/>
    <n v="158"/>
    <x v="212"/>
    <n v="14"/>
    <n v="0.19865719996730383"/>
    <n v="1.9468405596795773"/>
    <n v="1"/>
    <n v="366844.09999999899"/>
    <n v="9702442.8000000007"/>
    <m/>
    <s v="50├ 60"/>
    <s v="TORA"/>
    <m/>
  </r>
  <r>
    <x v="1"/>
    <n v="127"/>
    <n v="4667"/>
    <x v="26"/>
    <x v="26"/>
    <n v="400"/>
    <x v="48"/>
    <n v="23"/>
    <n v="1.2732395447351625"/>
    <n v="20.499156670236115"/>
    <n v="1"/>
    <n v="366853.5"/>
    <n v="9702432.8000000007"/>
    <m/>
    <s v="120├ 130"/>
    <s v="TORA"/>
    <m/>
  </r>
  <r>
    <x v="1"/>
    <n v="127"/>
    <n v="4668"/>
    <x v="47"/>
    <x v="47"/>
    <n v="254"/>
    <x v="272"/>
    <n v="20"/>
    <n v="0.51340201542583597"/>
    <n v="7.1876282159617029"/>
    <n v="2"/>
    <n v="366848.9"/>
    <n v="9702419.5999999903"/>
    <m/>
    <s v="80├ 90"/>
    <s v="TORA"/>
    <m/>
  </r>
  <r>
    <x v="1"/>
    <n v="127"/>
    <n v="4669"/>
    <x v="26"/>
    <x v="26"/>
    <n v="179"/>
    <x v="150"/>
    <n v="21"/>
    <n v="0.25497417658037091"/>
    <n v="3.7481203957314522"/>
    <n v="1"/>
    <n v="366834.59999999899"/>
    <n v="9702400.9000000004"/>
    <m/>
    <s v="50├ 60"/>
    <s v="TORA"/>
    <m/>
  </r>
  <r>
    <x v="1"/>
    <n v="127"/>
    <n v="4670"/>
    <x v="5"/>
    <x v="5"/>
    <n v="186"/>
    <x v="24"/>
    <n v="16"/>
    <n v="0.27530622056036053"/>
    <n v="3.0834296702760375"/>
    <n v="1"/>
    <n v="366800.7"/>
    <n v="9702363.9000000004"/>
    <m/>
    <s v="50├ 60"/>
    <s v="TORA"/>
    <m/>
  </r>
  <r>
    <x v="1"/>
    <n v="127"/>
    <n v="4671"/>
    <x v="19"/>
    <x v="19"/>
    <n v="262"/>
    <x v="139"/>
    <n v="16"/>
    <n v="0.54625159568000314"/>
    <n v="6.1180178716160345"/>
    <n v="1"/>
    <n v="366805.09999999899"/>
    <n v="9702350.6999999899"/>
    <m/>
    <s v="80├ 90"/>
    <s v="TORA"/>
    <m/>
  </r>
  <r>
    <x v="1"/>
    <n v="127"/>
    <n v="4672"/>
    <x v="26"/>
    <x v="26"/>
    <n v="303"/>
    <x v="223"/>
    <n v="25"/>
    <n v="0.73059280851619102"/>
    <n v="12.785374149033343"/>
    <n v="1"/>
    <n v="366800.5"/>
    <n v="9702344"/>
    <m/>
    <s v="90├ 100"/>
    <s v="TORA"/>
    <m/>
  </r>
  <r>
    <x v="1"/>
    <n v="127"/>
    <n v="4673"/>
    <x v="2"/>
    <x v="2"/>
    <n v="310"/>
    <x v="104"/>
    <n v="22"/>
    <n v="0.7647395015565569"/>
    <n v="11.776988323970976"/>
    <n v="1"/>
    <n v="366796.4"/>
    <n v="9702336.0999999903"/>
    <m/>
    <s v="90├ 100"/>
    <s v="TORA"/>
    <m/>
  </r>
  <r>
    <x v="1"/>
    <n v="127"/>
    <n v="4674"/>
    <x v="26"/>
    <x v="26"/>
    <n v="122"/>
    <x v="200"/>
    <n v="19"/>
    <n v="0.11844310864898852"/>
    <n v="1.5752933450315474"/>
    <n v="1"/>
    <n v="366738.59999999899"/>
    <n v="9702227.4000000004"/>
    <m/>
    <s v="30├ 40"/>
    <s v="TORETE"/>
    <m/>
  </r>
  <r>
    <x v="1"/>
    <n v="127"/>
    <n v="4675"/>
    <x v="66"/>
    <x v="66"/>
    <n v="306"/>
    <x v="199"/>
    <n v="21"/>
    <n v="0.74513161256763549"/>
    <n v="10.953434704744241"/>
    <n v="1"/>
    <n v="366766.7"/>
    <n v="9702214.1999999899"/>
    <m/>
    <s v="90├ 100"/>
    <s v="TORA"/>
    <m/>
  </r>
  <r>
    <x v="1"/>
    <n v="127"/>
    <n v="4676"/>
    <x v="10"/>
    <x v="10"/>
    <n v="189"/>
    <x v="256"/>
    <n v="17"/>
    <n v="0.28425868610927968"/>
    <n v="3.3826783647004284"/>
    <n v="1"/>
    <n v="366766.299999999"/>
    <n v="9702198.5999999903"/>
    <m/>
    <s v="60├ 70"/>
    <s v="TORA"/>
    <m/>
  </r>
  <r>
    <x v="1"/>
    <n v="127"/>
    <n v="4677"/>
    <x v="30"/>
    <x v="30"/>
    <n v="199"/>
    <x v="229"/>
    <n v="18"/>
    <n v="0.31513474506910732"/>
    <n v="3.9706977878707521"/>
    <n v="1"/>
    <n v="366741.4"/>
    <n v="9702154.8000000007"/>
    <m/>
    <s v="60├ 70"/>
    <s v="TORA"/>
    <m/>
  </r>
  <r>
    <x v="1"/>
    <n v="127"/>
    <n v="4678"/>
    <x v="72"/>
    <x v="72"/>
    <n v="163"/>
    <x v="237"/>
    <n v="13"/>
    <n v="0.21142938415042836"/>
    <n v="1.9240073957688979"/>
    <n v="1"/>
    <n v="366725.7"/>
    <n v="9702117.4000000004"/>
    <m/>
    <s v="50├ 60"/>
    <s v="TORA"/>
    <m/>
  </r>
  <r>
    <x v="1"/>
    <n v="127"/>
    <n v="4679"/>
    <x v="28"/>
    <x v="28"/>
    <n v="470"/>
    <x v="179"/>
    <n v="22"/>
    <n v="1.7578663464499842"/>
    <n v="27.071141735329757"/>
    <n v="1"/>
    <n v="366682.799999999"/>
    <n v="9702133.3000000007"/>
    <m/>
    <s v="140├ 150"/>
    <s v="TORA"/>
    <m/>
  </r>
  <r>
    <x v="1"/>
    <n v="127"/>
    <n v="4680"/>
    <x v="58"/>
    <x v="58"/>
    <n v="207"/>
    <x v="132"/>
    <n v="15"/>
    <n v="0.34098150782723119"/>
    <n v="3.5803058321859274"/>
    <n v="1"/>
    <n v="366691.4"/>
    <n v="9702128.0999999903"/>
    <m/>
    <s v="60├ 70"/>
    <s v="TORA"/>
    <m/>
  </r>
  <r>
    <x v="1"/>
    <n v="127"/>
    <n v="4681"/>
    <x v="63"/>
    <x v="63"/>
    <n v="188"/>
    <x v="267"/>
    <n v="19"/>
    <n v="0.28125861543199743"/>
    <n v="3.7407395852455654"/>
    <n v="2"/>
    <n v="366685.9"/>
    <n v="9702119.6999999899"/>
    <m/>
    <s v="50├ 60"/>
    <s v="TORA"/>
    <m/>
  </r>
  <r>
    <x v="1"/>
    <n v="127"/>
    <n v="4682"/>
    <x v="1"/>
    <x v="1"/>
    <n v="261"/>
    <x v="319"/>
    <n v="16"/>
    <n v="0.5420896939181501"/>
    <n v="6.0714045718832805"/>
    <n v="1"/>
    <n v="366679"/>
    <n v="9702110.8000000007"/>
    <m/>
    <s v="80├ 90"/>
    <s v="TORA"/>
    <m/>
  </r>
  <r>
    <x v="1"/>
    <n v="127"/>
    <n v="4683"/>
    <x v="23"/>
    <x v="23"/>
    <n v="215"/>
    <x v="18"/>
    <n v="19"/>
    <n v="0.36784686222114316"/>
    <n v="4.8923632675412039"/>
    <n v="1"/>
    <n v="366625.299999999"/>
    <n v="9701996.9000000004"/>
    <m/>
    <s v="60├ 70"/>
    <s v="TORA"/>
    <m/>
  </r>
  <r>
    <x v="1"/>
    <n v="127"/>
    <n v="4684"/>
    <x v="26"/>
    <x v="26"/>
    <n v="158"/>
    <x v="212"/>
    <n v="20"/>
    <n v="0.19865719996730383"/>
    <n v="2.7812007995422534"/>
    <n v="1"/>
    <n v="366626.09999999899"/>
    <n v="9702005.3000000007"/>
    <m/>
    <s v="50├ 60"/>
    <s v="TORA"/>
    <m/>
  </r>
  <r>
    <x v="1"/>
    <n v="128"/>
    <n v="4685"/>
    <x v="41"/>
    <x v="41"/>
    <n v="170"/>
    <x v="12"/>
    <n v="18"/>
    <n v="0.2299788927677888"/>
    <n v="2.8977340488741388"/>
    <n v="2"/>
    <n v="366710.799999999"/>
    <n v="9702063.6999999899"/>
    <m/>
    <s v="50├ 60"/>
    <s v="TORA"/>
    <m/>
  </r>
  <r>
    <x v="1"/>
    <n v="128"/>
    <n v="4686"/>
    <x v="19"/>
    <x v="19"/>
    <n v="186"/>
    <x v="24"/>
    <n v="12"/>
    <n v="0.27530622056036053"/>
    <n v="2.3125722527070285"/>
    <n v="1"/>
    <n v="366722.2"/>
    <n v="9702066.0999999903"/>
    <m/>
    <s v="50├ 60"/>
    <s v="TORA"/>
    <m/>
  </r>
  <r>
    <x v="1"/>
    <n v="128"/>
    <n v="4687"/>
    <x v="58"/>
    <x v="58"/>
    <n v="130"/>
    <x v="0"/>
    <n v="16"/>
    <n v="0.13448592691265157"/>
    <n v="1.5062423814216974"/>
    <n v="1"/>
    <n v="366715.4"/>
    <n v="9702072.5999999903"/>
    <m/>
    <s v="40├ 50"/>
    <s v="TORETE"/>
    <m/>
  </r>
  <r>
    <x v="1"/>
    <n v="128"/>
    <n v="4688"/>
    <x v="6"/>
    <x v="6"/>
    <n v="165"/>
    <x v="7"/>
    <n v="17"/>
    <n v="0.21664966628384255"/>
    <n v="2.5781310287777264"/>
    <n v="1"/>
    <n v="366716.799999999"/>
    <n v="9702073.0999999903"/>
    <m/>
    <s v="50├ 60"/>
    <s v="TORA"/>
    <m/>
  </r>
  <r>
    <x v="1"/>
    <n v="128"/>
    <n v="4689"/>
    <x v="63"/>
    <x v="63"/>
    <n v="196"/>
    <x v="84"/>
    <n v="13"/>
    <n v="0.30570481469091254"/>
    <n v="2.7819138136873041"/>
    <n v="2"/>
    <n v="366712.799999999"/>
    <n v="9702083.9000000004"/>
    <m/>
    <s v="60├ 70"/>
    <s v="TORA"/>
    <m/>
  </r>
  <r>
    <x v="1"/>
    <n v="128"/>
    <n v="4690"/>
    <x v="7"/>
    <x v="7"/>
    <n v="214"/>
    <x v="95"/>
    <n v="16"/>
    <n v="0.36443298869182189"/>
    <n v="4.0816494733484046"/>
    <n v="3"/>
    <n v="366741.09999999899"/>
    <n v="9702104.6999999899"/>
    <m/>
    <s v="60├ 70"/>
    <s v="TORA"/>
    <m/>
  </r>
  <r>
    <x v="1"/>
    <n v="128"/>
    <n v="4691"/>
    <x v="26"/>
    <x v="26"/>
    <n v="128"/>
    <x v="11"/>
    <n v="20"/>
    <n v="0.13037972938088066"/>
    <n v="1.8253162113323289"/>
    <n v="1"/>
    <n v="366761"/>
    <n v="9702095.3000000007"/>
    <m/>
    <s v="40├ 50"/>
    <s v="TORETE"/>
    <m/>
  </r>
  <r>
    <x v="1"/>
    <n v="128"/>
    <n v="4692"/>
    <x v="4"/>
    <x v="4"/>
    <n v="170"/>
    <x v="12"/>
    <n v="14"/>
    <n v="0.2299788927677888"/>
    <n v="2.2537931491243302"/>
    <n v="2"/>
    <n v="366758.299999999"/>
    <n v="9702096.5"/>
    <m/>
    <s v="50├ 60"/>
    <s v="TORA"/>
    <m/>
  </r>
  <r>
    <x v="1"/>
    <n v="128"/>
    <n v="4693"/>
    <x v="5"/>
    <x v="5"/>
    <n v="171"/>
    <x v="141"/>
    <n v="16"/>
    <n v="0.2326924845475056"/>
    <n v="2.6061558269320626"/>
    <n v="1"/>
    <n v="366785.59999999899"/>
    <n v="9702133.1999999899"/>
    <m/>
    <s v="50├ 60"/>
    <s v="TORA"/>
    <m/>
  </r>
  <r>
    <x v="1"/>
    <n v="128"/>
    <n v="4694"/>
    <x v="5"/>
    <x v="5"/>
    <n v="198"/>
    <x v="177"/>
    <n v="17"/>
    <n v="0.3119755194487332"/>
    <n v="3.7125086814399246"/>
    <n v="1"/>
    <n v="366792.2"/>
    <n v="9702139.5"/>
    <m/>
    <s v="60├ 70"/>
    <s v="TORA"/>
    <m/>
  </r>
  <r>
    <x v="1"/>
    <n v="128"/>
    <n v="4695"/>
    <x v="4"/>
    <x v="4"/>
    <n v="240"/>
    <x v="71"/>
    <n v="13"/>
    <n v="0.45836623610465865"/>
    <n v="4.1711327485523935"/>
    <n v="3"/>
    <n v="366822.09999999899"/>
    <n v="9702207.5999999903"/>
    <m/>
    <s v="70├ 80"/>
    <s v="TORA"/>
    <m/>
  </r>
  <r>
    <x v="1"/>
    <n v="128"/>
    <n v="4696"/>
    <x v="72"/>
    <x v="72"/>
    <n v="241"/>
    <x v="47"/>
    <n v="13"/>
    <n v="0.4621939124860186"/>
    <n v="4.2059646036227685"/>
    <n v="2"/>
    <n v="366821.299999999"/>
    <n v="9702232.5999999903"/>
    <m/>
    <s v="70├ 80"/>
    <s v="TORA"/>
    <m/>
  </r>
  <r>
    <x v="1"/>
    <n v="128"/>
    <n v="4697"/>
    <x v="63"/>
    <x v="63"/>
    <n v="200"/>
    <x v="14"/>
    <n v="17"/>
    <n v="0.31830988618379064"/>
    <n v="3.7878876455871082"/>
    <n v="1"/>
    <n v="366827.799999999"/>
    <n v="9702245"/>
    <m/>
    <s v="60├ 70"/>
    <s v="TORA"/>
    <m/>
  </r>
  <r>
    <x v="1"/>
    <n v="128"/>
    <n v="4698"/>
    <x v="33"/>
    <x v="33"/>
    <n v="196"/>
    <x v="84"/>
    <n v="14"/>
    <n v="0.30570481469091254"/>
    <n v="2.9959071839709428"/>
    <n v="1"/>
    <n v="366822.59999999899"/>
    <n v="9702276.1999999899"/>
    <m/>
    <s v="60├ 70"/>
    <s v="TORA"/>
    <m/>
  </r>
  <r>
    <x v="1"/>
    <n v="128"/>
    <n v="4699"/>
    <x v="2"/>
    <x v="2"/>
    <n v="200"/>
    <x v="14"/>
    <n v="20"/>
    <n v="0.31830988618379064"/>
    <n v="4.4563384065730682"/>
    <n v="1"/>
    <n v="366836.299999999"/>
    <n v="9702280.8000000007"/>
    <m/>
    <s v="60├ 70"/>
    <s v="TORA"/>
    <m/>
  </r>
  <r>
    <x v="1"/>
    <n v="128"/>
    <n v="4700"/>
    <x v="1"/>
    <x v="1"/>
    <n v="195"/>
    <x v="253"/>
    <n v="16"/>
    <n v="0.30259333555346601"/>
    <n v="3.3890453581988194"/>
    <n v="2"/>
    <n v="366853.5"/>
    <n v="9702283.5999999903"/>
    <m/>
    <s v="60├ 70"/>
    <s v="TORA"/>
    <m/>
  </r>
  <r>
    <x v="1"/>
    <n v="128"/>
    <n v="4701"/>
    <x v="1"/>
    <x v="1"/>
    <n v="194"/>
    <x v="61"/>
    <n v="14"/>
    <n v="0.29949777191032861"/>
    <n v="2.9350781647212201"/>
    <n v="1"/>
    <n v="366863.799999999"/>
    <n v="9702312"/>
    <m/>
    <s v="60├ 70"/>
    <s v="TORA"/>
    <m/>
  </r>
  <r>
    <x v="1"/>
    <n v="128"/>
    <n v="4702"/>
    <x v="26"/>
    <x v="26"/>
    <n v="286"/>
    <x v="30"/>
    <n v="22"/>
    <n v="0.65091188625723362"/>
    <n v="10.024043048361397"/>
    <n v="1"/>
    <n v="366857.5"/>
    <n v="9702317.0999999903"/>
    <m/>
    <s v="90├ 100"/>
    <s v="TORA"/>
    <m/>
  </r>
  <r>
    <x v="1"/>
    <n v="128"/>
    <n v="4703"/>
    <x v="5"/>
    <x v="5"/>
    <n v="235"/>
    <x v="165"/>
    <n v="15"/>
    <n v="0.43946658661249605"/>
    <n v="4.6143991594312084"/>
    <n v="1"/>
    <n v="366846.7"/>
    <n v="9702331.0999999903"/>
    <m/>
    <s v="70├ 80"/>
    <s v="TORA"/>
    <m/>
  </r>
  <r>
    <x v="1"/>
    <n v="128"/>
    <n v="4704"/>
    <x v="50"/>
    <x v="50"/>
    <n v="264"/>
    <x v="241"/>
    <n v="17"/>
    <n v="0.55462314568663684"/>
    <n v="6.6000154336709782"/>
    <n v="1"/>
    <n v="366896.9"/>
    <n v="9702405.6999999899"/>
    <m/>
    <s v="80├ 90"/>
    <s v="TORA"/>
    <m/>
  </r>
  <r>
    <x v="1"/>
    <n v="128"/>
    <n v="4705"/>
    <x v="50"/>
    <x v="50"/>
    <n v="280"/>
    <x v="70"/>
    <n v="17"/>
    <n v="0.62388737692022966"/>
    <n v="7.4242597853507331"/>
    <n v="1"/>
    <n v="366930.2"/>
    <n v="9702407.0999999903"/>
    <m/>
    <s v="80├ 90"/>
    <s v="TORA"/>
    <m/>
  </r>
  <r>
    <x v="1"/>
    <n v="128"/>
    <n v="4706"/>
    <x v="22"/>
    <x v="22"/>
    <n v="330"/>
    <x v="66"/>
    <n v="24"/>
    <n v="0.86659866513537021"/>
    <n v="14.558857574274219"/>
    <n v="1"/>
    <n v="366938"/>
    <n v="9702480.3000000007"/>
    <m/>
    <s v="100├ 110"/>
    <s v="TORA"/>
    <m/>
  </r>
  <r>
    <x v="1"/>
    <n v="128"/>
    <n v="4707"/>
    <x v="17"/>
    <x v="17"/>
    <n v="255"/>
    <x v="129"/>
    <n v="20"/>
    <n v="0.51745250872752468"/>
    <n v="7.2443351221853449"/>
    <n v="1"/>
    <n v="366941.2"/>
    <n v="9702484.3000000007"/>
    <m/>
    <s v="80├ 90"/>
    <s v="TORA"/>
    <m/>
  </r>
  <r>
    <x v="1"/>
    <n v="128"/>
    <n v="4708"/>
    <x v="26"/>
    <x v="26"/>
    <n v="297"/>
    <x v="134"/>
    <n v="20"/>
    <n v="0.70194491875964982"/>
    <n v="9.8272288626350974"/>
    <n v="1"/>
    <n v="366990.799999999"/>
    <n v="9702528.1999999899"/>
    <m/>
    <s v="90├ 100"/>
    <s v="TORA"/>
    <m/>
  </r>
  <r>
    <x v="1"/>
    <n v="128"/>
    <n v="4709"/>
    <x v="53"/>
    <x v="53"/>
    <n v="254"/>
    <x v="272"/>
    <n v="18"/>
    <n v="0.51340201542583597"/>
    <n v="6.4688653943655323"/>
    <n v="1"/>
    <n v="366991.7"/>
    <n v="9702532.1999999899"/>
    <m/>
    <s v="80├ 90"/>
    <s v="TORA"/>
    <m/>
  </r>
  <r>
    <x v="1"/>
    <n v="128"/>
    <n v="4710"/>
    <x v="72"/>
    <x v="72"/>
    <n v="200"/>
    <x v="14"/>
    <n v="14"/>
    <n v="0.31830988618379064"/>
    <n v="3.1194368846011482"/>
    <n v="1"/>
    <n v="367015.9"/>
    <n v="9702579.5"/>
    <m/>
    <s v="60├ 70"/>
    <s v="TORA"/>
    <m/>
  </r>
  <r>
    <x v="1"/>
    <n v="128"/>
    <n v="4711"/>
    <x v="14"/>
    <x v="14"/>
    <n v="258"/>
    <x v="239"/>
    <n v="18"/>
    <n v="0.52969948159844604"/>
    <n v="6.6742134681404206"/>
    <n v="1"/>
    <n v="367019.09999999899"/>
    <n v="9702579.0999999903"/>
    <m/>
    <s v="80├ 90"/>
    <s v="TORA"/>
    <m/>
  </r>
  <r>
    <x v="1"/>
    <n v="128"/>
    <n v="4712"/>
    <x v="5"/>
    <x v="5"/>
    <n v="290"/>
    <x v="90"/>
    <n v="16"/>
    <n v="0.6692465357014199"/>
    <n v="7.495561199855902"/>
    <n v="1"/>
    <n v="367022.299999999"/>
    <n v="9702583.0999999903"/>
    <m/>
    <s v="90├ 100"/>
    <s v="TORA"/>
    <m/>
  </r>
  <r>
    <x v="1"/>
    <n v="128"/>
    <n v="4713"/>
    <x v="26"/>
    <x v="26"/>
    <n v="280"/>
    <x v="70"/>
    <n v="25"/>
    <n v="0.62388737692022966"/>
    <n v="10.918029096104018"/>
    <n v="1"/>
    <n v="367042.799999999"/>
    <n v="9702672.8000000007"/>
    <m/>
    <s v="80├ 90"/>
    <s v="TORA"/>
    <m/>
  </r>
  <r>
    <x v="1"/>
    <n v="128"/>
    <n v="4714"/>
    <x v="50"/>
    <x v="50"/>
    <n v="171"/>
    <x v="141"/>
    <n v="16"/>
    <n v="0.2326924845475056"/>
    <n v="2.6061558269320626"/>
    <n v="1"/>
    <n v="367034.799999999"/>
    <n v="9702696.4000000004"/>
    <m/>
    <s v="50├ 60"/>
    <s v="TORA"/>
    <m/>
  </r>
  <r>
    <x v="1"/>
    <n v="128"/>
    <n v="4715"/>
    <x v="1"/>
    <x v="1"/>
    <n v="161"/>
    <x v="157"/>
    <n v="19"/>
    <n v="0.20627276399425096"/>
    <n v="2.7434277611235376"/>
    <n v="1"/>
    <n v="367061.9"/>
    <n v="9702726.6999999899"/>
    <m/>
    <s v="50├ 60"/>
    <s v="TORA"/>
    <m/>
  </r>
  <r>
    <x v="1"/>
    <n v="128"/>
    <n v="4716"/>
    <x v="45"/>
    <x v="45"/>
    <n v="196"/>
    <x v="84"/>
    <n v="15"/>
    <n v="0.30570481469091254"/>
    <n v="3.2099005542545815"/>
    <n v="1"/>
    <n v="367110.799999999"/>
    <n v="9702766.5999999903"/>
    <m/>
    <s v="60├ 70"/>
    <s v="TORA"/>
    <m/>
  </r>
  <r>
    <x v="1"/>
    <n v="128"/>
    <n v="4717"/>
    <x v="19"/>
    <x v="19"/>
    <n v="173"/>
    <x v="100"/>
    <n v="16"/>
    <n v="0.23816741458986682"/>
    <n v="2.6674750434065082"/>
    <n v="1"/>
    <n v="367136.59999999899"/>
    <n v="9702814.8000000007"/>
    <m/>
    <s v="50├ 60"/>
    <s v="TORA"/>
    <m/>
  </r>
  <r>
    <x v="1"/>
    <n v="128"/>
    <n v="4718"/>
    <x v="45"/>
    <x v="45"/>
    <n v="154"/>
    <x v="111"/>
    <n v="20"/>
    <n v="0.18872593151836947"/>
    <n v="2.6421630412571724"/>
    <n v="1"/>
    <n v="367145.2"/>
    <n v="9702901.8000000007"/>
    <m/>
    <s v="40├ 50"/>
    <s v="TORETE"/>
    <m/>
  </r>
  <r>
    <x v="1"/>
    <n v="128"/>
    <n v="4719"/>
    <x v="53"/>
    <x v="53"/>
    <n v="259"/>
    <x v="88"/>
    <n v="19"/>
    <n v="0.53381363687737149"/>
    <n v="7.0997213704690401"/>
    <n v="1"/>
    <n v="367159.7"/>
    <n v="9702935.9000000004"/>
    <m/>
    <s v="80├ 90"/>
    <s v="TORA"/>
    <m/>
  </r>
  <r>
    <x v="1"/>
    <n v="128"/>
    <n v="4720"/>
    <x v="46"/>
    <x v="46"/>
    <n v="140"/>
    <x v="36"/>
    <n v="18"/>
    <n v="0.15597184423005742"/>
    <n v="1.9652452372987235"/>
    <n v="1"/>
    <n v="367169.7"/>
    <n v="9702946.5999999903"/>
    <m/>
    <s v="40├ 50"/>
    <s v="TORETE"/>
    <m/>
  </r>
  <r>
    <x v="1"/>
    <n v="128"/>
    <n v="4721"/>
    <x v="39"/>
    <x v="39"/>
    <n v="187"/>
    <x v="63"/>
    <n v="20"/>
    <n v="0.27827446024902436"/>
    <n v="3.8958424434863406"/>
    <n v="1"/>
    <n v="367175.7"/>
    <n v="9702947.0999999903"/>
    <m/>
    <s v="50├ 60"/>
    <s v="TORA"/>
    <m/>
  </r>
  <r>
    <x v="1"/>
    <n v="128"/>
    <n v="4722"/>
    <x v="32"/>
    <x v="32"/>
    <n v="160"/>
    <x v="1"/>
    <n v="18"/>
    <n v="0.20371832715762608"/>
    <n v="2.5668509221860885"/>
    <n v="1"/>
    <n v="367186.09999999899"/>
    <n v="9702947.6999999899"/>
    <m/>
    <s v="50├ 60"/>
    <s v="TORA"/>
    <m/>
  </r>
  <r>
    <x v="1"/>
    <n v="128"/>
    <n v="4723"/>
    <x v="5"/>
    <x v="5"/>
    <n v="291"/>
    <x v="153"/>
    <n v="16"/>
    <n v="0.67386998679823951"/>
    <n v="7.5473438521402816"/>
    <n v="1"/>
    <n v="367181.4"/>
    <n v="9702977.5"/>
    <m/>
    <s v="90├ 100"/>
    <s v="TORA"/>
    <m/>
  </r>
  <r>
    <x v="1"/>
    <n v="128"/>
    <n v="4724"/>
    <x v="8"/>
    <x v="8"/>
    <n v="130"/>
    <x v="0"/>
    <n v="15"/>
    <n v="0.13448592691265157"/>
    <n v="1.4121022325828414"/>
    <n v="1"/>
    <n v="367189.5"/>
    <n v="9702973.6999999899"/>
    <m/>
    <s v="40├ 50"/>
    <s v="TORETE"/>
    <m/>
  </r>
  <r>
    <x v="1"/>
    <n v="129"/>
    <n v="4725"/>
    <x v="30"/>
    <x v="30"/>
    <n v="243"/>
    <x v="105"/>
    <n v="22"/>
    <n v="0.46989701173166643"/>
    <n v="7.2364139806676624"/>
    <n v="1"/>
    <n v="367224.4"/>
    <n v="9702926.3000000007"/>
    <m/>
    <s v="70├ 80"/>
    <s v="TORA"/>
    <m/>
  </r>
  <r>
    <x v="1"/>
    <n v="129"/>
    <n v="4726"/>
    <x v="26"/>
    <x v="26"/>
    <n v="142"/>
    <x v="19"/>
    <n v="15"/>
    <n v="0.16046001362524887"/>
    <n v="1.6848301430651129"/>
    <n v="1"/>
    <n v="367204.2"/>
    <n v="9702902.5999999903"/>
    <m/>
    <s v="40├ 50"/>
    <s v="TORETE"/>
    <m/>
  </r>
  <r>
    <x v="1"/>
    <n v="129"/>
    <n v="4727"/>
    <x v="5"/>
    <x v="5"/>
    <n v="208"/>
    <x v="113"/>
    <n v="14"/>
    <n v="0.34428397289638796"/>
    <n v="3.373982934384602"/>
    <n v="1"/>
    <n v="367178.299999999"/>
    <n v="9702848.5999999903"/>
    <m/>
    <s v="60├ 70"/>
    <s v="TORA"/>
    <m/>
  </r>
  <r>
    <x v="1"/>
    <n v="129"/>
    <n v="4728"/>
    <x v="39"/>
    <x v="39"/>
    <n v="460"/>
    <x v="182"/>
    <n v="23"/>
    <n v="1.6838592979122531"/>
    <n v="27.110134696387277"/>
    <n v="1"/>
    <n v="367171.9"/>
    <n v="9702840.5999999903"/>
    <m/>
    <s v="140├ 150"/>
    <s v="TORA"/>
    <m/>
  </r>
  <r>
    <x v="1"/>
    <n v="129"/>
    <n v="4729"/>
    <x v="19"/>
    <x v="19"/>
    <n v="200"/>
    <x v="14"/>
    <n v="15"/>
    <n v="0.31830988618379064"/>
    <n v="3.3422538049298014"/>
    <n v="1"/>
    <n v="367201.7"/>
    <n v="9702826.5"/>
    <m/>
    <s v="60├ 70"/>
    <s v="TORA"/>
    <m/>
  </r>
  <r>
    <x v="1"/>
    <n v="129"/>
    <n v="4730"/>
    <x v="19"/>
    <x v="19"/>
    <n v="235"/>
    <x v="165"/>
    <n v="18"/>
    <n v="0.43946658661249605"/>
    <n v="5.5372789913174492"/>
    <n v="1"/>
    <n v="367155.299999999"/>
    <n v="9702813"/>
    <m/>
    <s v="70├ 80"/>
    <s v="TORA"/>
    <m/>
  </r>
  <r>
    <x v="1"/>
    <n v="129"/>
    <n v="4731"/>
    <x v="45"/>
    <x v="45"/>
    <n v="276"/>
    <x v="232"/>
    <n v="20"/>
    <n v="0.60618934724841089"/>
    <n v="8.4866508614777523"/>
    <n v="1"/>
    <n v="367127.799999999"/>
    <n v="9702674.0999999903"/>
    <m/>
    <s v="80├ 90"/>
    <s v="TORA"/>
    <m/>
  </r>
  <r>
    <x v="1"/>
    <n v="129"/>
    <n v="4732"/>
    <x v="39"/>
    <x v="39"/>
    <n v="300"/>
    <x v="9"/>
    <n v="22"/>
    <n v="0.7161972439135289"/>
    <n v="11.029437556268345"/>
    <n v="1"/>
    <n v="367125.5"/>
    <n v="9702669.6999999899"/>
    <m/>
    <s v="90├ 100"/>
    <s v="TORA"/>
    <m/>
  </r>
  <r>
    <x v="1"/>
    <n v="129"/>
    <n v="4733"/>
    <x v="33"/>
    <x v="33"/>
    <n v="230"/>
    <x v="40"/>
    <n v="19"/>
    <n v="0.42096482447806327"/>
    <n v="5.5988321655582407"/>
    <n v="1"/>
    <n v="367104.9"/>
    <n v="9702664.4000000004"/>
    <m/>
    <s v="70├ 80"/>
    <s v="TORA"/>
    <m/>
  </r>
  <r>
    <x v="1"/>
    <n v="129"/>
    <n v="4734"/>
    <x v="24"/>
    <x v="24"/>
    <n v="200"/>
    <x v="14"/>
    <n v="19"/>
    <n v="0.31830988618379064"/>
    <n v="4.233521486244415"/>
    <n v="1"/>
    <n v="367057"/>
    <n v="9702540.0999999903"/>
    <m/>
    <s v="60├ 70"/>
    <s v="TORA"/>
    <m/>
  </r>
  <r>
    <x v="1"/>
    <n v="129"/>
    <n v="4735"/>
    <x v="19"/>
    <x v="19"/>
    <n v="160"/>
    <x v="1"/>
    <n v="14"/>
    <n v="0.20371832715762608"/>
    <n v="1.9964396061447354"/>
    <n v="1"/>
    <n v="367044.7"/>
    <n v="9702535.9000000004"/>
    <m/>
    <s v="50├ 60"/>
    <s v="TORA"/>
    <m/>
  </r>
  <r>
    <x v="1"/>
    <n v="129"/>
    <n v="4736"/>
    <x v="85"/>
    <x v="85"/>
    <n v="310"/>
    <x v="104"/>
    <n v="18"/>
    <n v="0.7647395015565569"/>
    <n v="9.6357177196126162"/>
    <n v="1"/>
    <n v="367025.2"/>
    <n v="9702537.4000000004"/>
    <m/>
    <s v="90├ 100"/>
    <s v="TORA"/>
    <m/>
  </r>
  <r>
    <x v="1"/>
    <n v="129"/>
    <n v="4737"/>
    <x v="19"/>
    <x v="19"/>
    <n v="348"/>
    <x v="108"/>
    <n v="16"/>
    <n v="0.96371501141004479"/>
    <n v="10.793608127792501"/>
    <n v="2"/>
    <n v="367041.9"/>
    <n v="9702510.5999999903"/>
    <m/>
    <s v="110├ 120"/>
    <s v="TORA"/>
    <m/>
  </r>
  <r>
    <x v="1"/>
    <n v="129"/>
    <n v="4738"/>
    <x v="4"/>
    <x v="4"/>
    <n v="200"/>
    <x v="14"/>
    <n v="18"/>
    <n v="0.31830988618379064"/>
    <n v="4.0107045659157619"/>
    <n v="1"/>
    <n v="367016"/>
    <n v="9702472.1999999899"/>
    <m/>
    <s v="60├ 70"/>
    <s v="TORA"/>
    <m/>
  </r>
  <r>
    <x v="1"/>
    <n v="129"/>
    <n v="4739"/>
    <x v="72"/>
    <x v="72"/>
    <n v="278"/>
    <x v="215"/>
    <n v="16"/>
    <n v="0.61500653109570191"/>
    <n v="6.8880731482718609"/>
    <n v="1"/>
    <n v="366956.9"/>
    <n v="9702367.4000000004"/>
    <m/>
    <s v="80├ 90"/>
    <s v="TORA"/>
    <m/>
  </r>
  <r>
    <x v="1"/>
    <n v="129"/>
    <n v="4740"/>
    <x v="72"/>
    <x v="72"/>
    <n v="386"/>
    <x v="64"/>
    <n v="17"/>
    <n v="1.1856724950460018"/>
    <n v="14.109502691047421"/>
    <n v="1"/>
    <n v="366954.59999999899"/>
    <n v="9702363"/>
    <m/>
    <s v="120├ 130"/>
    <s v="TORA"/>
    <m/>
  </r>
  <r>
    <x v="1"/>
    <n v="129"/>
    <n v="4741"/>
    <x v="35"/>
    <x v="35"/>
    <n v="400"/>
    <x v="48"/>
    <n v="18"/>
    <n v="1.2732395447351625"/>
    <n v="16.042818263663047"/>
    <n v="1"/>
    <n v="366955.9"/>
    <n v="9702356.9000000004"/>
    <m/>
    <s v="120├ 130"/>
    <s v="TORA"/>
    <m/>
  </r>
  <r>
    <x v="1"/>
    <n v="129"/>
    <n v="4742"/>
    <x v="19"/>
    <x v="19"/>
    <n v="246"/>
    <x v="59"/>
    <n v="17"/>
    <n v="0.48157102680745695"/>
    <n v="5.7306952190087372"/>
    <n v="1"/>
    <n v="366953.299999999"/>
    <n v="9702338.8000000007"/>
    <m/>
    <s v="70├ 80"/>
    <s v="TORA"/>
    <m/>
  </r>
  <r>
    <x v="1"/>
    <n v="129"/>
    <n v="4743"/>
    <x v="19"/>
    <x v="19"/>
    <n v="173"/>
    <x v="100"/>
    <n v="18"/>
    <n v="0.23816741458986682"/>
    <n v="3.0009094238323217"/>
    <n v="1"/>
    <n v="366937.4"/>
    <n v="9702321.4000000004"/>
    <m/>
    <s v="50├ 60"/>
    <s v="TORA"/>
    <m/>
  </r>
  <r>
    <x v="1"/>
    <n v="129"/>
    <n v="4744"/>
    <x v="1"/>
    <x v="1"/>
    <n v="150"/>
    <x v="37"/>
    <n v="20"/>
    <n v="0.17904931097838223"/>
    <n v="2.5066903536973508"/>
    <n v="1"/>
    <n v="366929.7"/>
    <n v="9702321.6999999899"/>
    <m/>
    <s v="40├ 50"/>
    <s v="TORETE"/>
    <m/>
  </r>
  <r>
    <x v="1"/>
    <n v="129"/>
    <n v="4745"/>
    <x v="26"/>
    <x v="26"/>
    <n v="207"/>
    <x v="132"/>
    <n v="22"/>
    <n v="0.34098150782723119"/>
    <n v="5.2511152205393596"/>
    <n v="1"/>
    <n v="366917.9"/>
    <n v="9702325.0999999903"/>
    <m/>
    <s v="60├ 70"/>
    <s v="TORA"/>
    <m/>
  </r>
  <r>
    <x v="1"/>
    <n v="129"/>
    <n v="4746"/>
    <x v="5"/>
    <x v="5"/>
    <n v="215"/>
    <x v="18"/>
    <n v="18"/>
    <n v="0.36784686222114316"/>
    <n v="4.6348704639864033"/>
    <n v="1"/>
    <n v="366904.4"/>
    <n v="9702331.5"/>
    <m/>
    <s v="60├ 70"/>
    <s v="TORA"/>
    <m/>
  </r>
  <r>
    <x v="1"/>
    <n v="129"/>
    <n v="4747"/>
    <x v="23"/>
    <x v="23"/>
    <n v="236"/>
    <x v="120"/>
    <n v="15"/>
    <n v="0.44321468552231019"/>
    <n v="4.6537541979842567"/>
    <n v="1"/>
    <n v="366896.9"/>
    <n v="9702252.0999999903"/>
    <m/>
    <s v="70├ 80"/>
    <s v="TORA"/>
    <m/>
  </r>
  <r>
    <x v="1"/>
    <n v="129"/>
    <n v="4748"/>
    <x v="19"/>
    <x v="19"/>
    <n v="200"/>
    <x v="14"/>
    <n v="15"/>
    <n v="0.31830988618379064"/>
    <n v="3.3422538049298014"/>
    <n v="1"/>
    <n v="366883.299999999"/>
    <n v="9702258.5999999903"/>
    <m/>
    <s v="60├ 70"/>
    <s v="TORA"/>
    <m/>
  </r>
  <r>
    <x v="1"/>
    <n v="129"/>
    <n v="4749"/>
    <x v="22"/>
    <x v="22"/>
    <n v="220"/>
    <x v="68"/>
    <n v="20"/>
    <n v="0.3851549622823866"/>
    <n v="5.3921694719534123"/>
    <n v="1"/>
    <n v="366878.799999999"/>
    <n v="9702260.6999999899"/>
    <m/>
    <s v="70├ 80"/>
    <s v="TORA"/>
    <m/>
  </r>
  <r>
    <x v="1"/>
    <n v="129"/>
    <n v="4750"/>
    <x v="64"/>
    <x v="64"/>
    <n v="325"/>
    <x v="107"/>
    <n v="23"/>
    <n v="0.84053704320407219"/>
    <n v="13.53264639558556"/>
    <n v="1"/>
    <n v="366871.5"/>
    <n v="9702264.0999999903"/>
    <m/>
    <s v="100├ 110"/>
    <s v="TORA"/>
    <m/>
  </r>
  <r>
    <x v="1"/>
    <n v="129"/>
    <n v="4751"/>
    <x v="72"/>
    <x v="72"/>
    <n v="418"/>
    <x v="354"/>
    <n v="17"/>
    <n v="1.3904094138394163"/>
    <n v="16.545872024689054"/>
    <n v="1"/>
    <n v="366869"/>
    <n v="9702237.6999999899"/>
    <m/>
    <s v="130├ 140"/>
    <s v="TORA"/>
    <m/>
  </r>
  <r>
    <x v="1"/>
    <n v="129"/>
    <n v="4752"/>
    <x v="26"/>
    <x v="26"/>
    <n v="283"/>
    <x v="171"/>
    <n v="24"/>
    <n v="0.6373280118643404"/>
    <n v="10.707110599320918"/>
    <n v="1"/>
    <n v="366854.5"/>
    <n v="9702192.5999999903"/>
    <m/>
    <s v="90├ 100"/>
    <s v="TORA"/>
    <m/>
  </r>
  <r>
    <x v="1"/>
    <n v="129"/>
    <n v="4753"/>
    <x v="63"/>
    <x v="63"/>
    <n v="320"/>
    <x v="57"/>
    <n v="20"/>
    <n v="0.81487330863050433"/>
    <n v="11.40822632082706"/>
    <n v="1"/>
    <n v="366834.4"/>
    <n v="9702171.0999999903"/>
    <m/>
    <s v="100├ 110"/>
    <s v="TORA"/>
    <m/>
  </r>
  <r>
    <x v="1"/>
    <n v="129"/>
    <n v="4754"/>
    <x v="26"/>
    <x v="26"/>
    <n v="197"/>
    <x v="202"/>
    <n v="20"/>
    <n v="0.30883220932266825"/>
    <n v="4.3236509305173554"/>
    <n v="1"/>
    <n v="366811"/>
    <n v="9702152.3000000007"/>
    <m/>
    <s v="60├ 70"/>
    <s v="TORA"/>
    <m/>
  </r>
  <r>
    <x v="1"/>
    <n v="129"/>
    <n v="4755"/>
    <x v="63"/>
    <x v="63"/>
    <n v="130"/>
    <x v="0"/>
    <n v="15"/>
    <n v="0.13448592691265157"/>
    <n v="1.4121022325828414"/>
    <n v="1"/>
    <n v="366795.799999999"/>
    <n v="9702125.3000000007"/>
    <m/>
    <s v="40├ 50"/>
    <s v="TORETE"/>
    <m/>
  </r>
  <r>
    <x v="1"/>
    <n v="129"/>
    <n v="4756"/>
    <x v="63"/>
    <x v="63"/>
    <n v="148"/>
    <x v="128"/>
    <n v="8"/>
    <n v="0.17430649367424375"/>
    <n v="0.97611636457576489"/>
    <n v="1"/>
    <n v="366790.299999999"/>
    <n v="9702114.5999999903"/>
    <m/>
    <s v="40├ 50"/>
    <s v="TORETE"/>
    <m/>
  </r>
  <r>
    <x v="1"/>
    <n v="130"/>
    <n v="4757"/>
    <x v="72"/>
    <x v="72"/>
    <n v="248"/>
    <x v="117"/>
    <n v="16"/>
    <n v="0.48943328099619665"/>
    <n v="5.4816527471574021"/>
    <n v="1"/>
    <n v="366850.4"/>
    <n v="9702130.5"/>
    <m/>
    <s v="70├ 80"/>
    <s v="TORA"/>
    <m/>
  </r>
  <r>
    <x v="1"/>
    <n v="130"/>
    <n v="4758"/>
    <x v="1"/>
    <x v="1"/>
    <n v="210"/>
    <x v="87"/>
    <n v="20"/>
    <n v="0.35093664951762915"/>
    <n v="4.9131130932468077"/>
    <n v="1"/>
    <n v="366864"/>
    <n v="9702137.3000000007"/>
    <m/>
    <s v="60├ 70"/>
    <s v="TORA"/>
    <m/>
  </r>
  <r>
    <x v="1"/>
    <n v="130"/>
    <n v="4759"/>
    <x v="62"/>
    <x v="62"/>
    <n v="242"/>
    <x v="154"/>
    <n v="20"/>
    <n v="0.466037504361688"/>
    <n v="6.5245250610636321"/>
    <n v="1"/>
    <n v="366863.59999999899"/>
    <n v="9702140.8000000007"/>
    <m/>
    <s v="70├ 80"/>
    <s v="TORA"/>
    <m/>
  </r>
  <r>
    <x v="1"/>
    <n v="130"/>
    <n v="4760"/>
    <x v="10"/>
    <x v="10"/>
    <n v="284"/>
    <x v="175"/>
    <n v="23"/>
    <n v="0.64184005450099546"/>
    <n v="10.333624877466026"/>
    <n v="1"/>
    <n v="366865.9"/>
    <n v="9702145.1999999899"/>
    <m/>
    <s v="90├ 100"/>
    <s v="TORA"/>
    <m/>
  </r>
  <r>
    <x v="1"/>
    <n v="130"/>
    <n v="4761"/>
    <x v="17"/>
    <x v="17"/>
    <n v="266"/>
    <x v="304"/>
    <n v="22"/>
    <n v="0.56305835767050738"/>
    <n v="8.6710987081258128"/>
    <n v="1"/>
    <n v="366911.5"/>
    <n v="9702167.9000000004"/>
    <m/>
    <s v="80├ 90"/>
    <s v="TORA"/>
    <m/>
  </r>
  <r>
    <x v="1"/>
    <n v="130"/>
    <n v="4762"/>
    <x v="72"/>
    <x v="72"/>
    <n v="310"/>
    <x v="104"/>
    <n v="17"/>
    <n v="0.7647395015565569"/>
    <n v="9.100400068523026"/>
    <n v="1"/>
    <n v="366902.59999999899"/>
    <n v="9702185.3000000007"/>
    <m/>
    <s v="90├ 100"/>
    <s v="TORA"/>
    <m/>
  </r>
  <r>
    <x v="1"/>
    <n v="130"/>
    <n v="4763"/>
    <x v="5"/>
    <x v="5"/>
    <n v="183"/>
    <x v="127"/>
    <n v="15"/>
    <n v="0.26649699446022412"/>
    <n v="2.7982184418323532"/>
    <n v="1"/>
    <n v="366905.4"/>
    <n v="9702192.9000000004"/>
    <m/>
    <s v="50├ 60"/>
    <s v="TORA"/>
    <m/>
  </r>
  <r>
    <x v="1"/>
    <n v="130"/>
    <n v="4764"/>
    <x v="72"/>
    <x v="72"/>
    <n v="238"/>
    <x v="125"/>
    <n v="15"/>
    <n v="0.45075862982486603"/>
    <n v="4.7329656131610927"/>
    <n v="1"/>
    <n v="366925.799999999"/>
    <n v="9702238.5"/>
    <m/>
    <s v="70├ 80"/>
    <s v="TORA"/>
    <m/>
  </r>
  <r>
    <x v="1"/>
    <n v="130"/>
    <n v="4765"/>
    <x v="82"/>
    <x v="82"/>
    <n v="222"/>
    <x v="6"/>
    <n v="17"/>
    <n v="0.39218961076704845"/>
    <n v="4.6670563681278763"/>
    <n v="1"/>
    <n v="366949.59999999899"/>
    <n v="9702258.1999999899"/>
    <m/>
    <s v="70├ 80"/>
    <s v="TORA"/>
    <m/>
  </r>
  <r>
    <x v="1"/>
    <n v="130"/>
    <n v="4766"/>
    <x v="1"/>
    <x v="1"/>
    <n v="186"/>
    <x v="24"/>
    <n v="16"/>
    <n v="0.27530622056036053"/>
    <n v="3.0834296702760375"/>
    <n v="1"/>
    <n v="366965.2"/>
    <n v="9702275.0999999903"/>
    <m/>
    <s v="50├ 60"/>
    <s v="TORA"/>
    <m/>
  </r>
  <r>
    <x v="1"/>
    <n v="130"/>
    <n v="4767"/>
    <x v="19"/>
    <x v="19"/>
    <n v="187"/>
    <x v="63"/>
    <n v="15"/>
    <n v="0.27827446024902436"/>
    <n v="2.9218818326147558"/>
    <n v="1"/>
    <n v="366969.5"/>
    <n v="9702348.3000000007"/>
    <m/>
    <s v="50├ 60"/>
    <s v="TORA"/>
    <m/>
  </r>
  <r>
    <x v="1"/>
    <n v="130"/>
    <n v="4768"/>
    <x v="63"/>
    <x v="63"/>
    <n v="172"/>
    <x v="58"/>
    <n v="14"/>
    <n v="0.23542199182153159"/>
    <n v="2.3071355198510095"/>
    <n v="1"/>
    <n v="366997.799999999"/>
    <n v="9702370.1999999899"/>
    <m/>
    <s v="50├ 60"/>
    <s v="TORA"/>
    <m/>
  </r>
  <r>
    <x v="1"/>
    <n v="130"/>
    <n v="4769"/>
    <x v="28"/>
    <x v="28"/>
    <n v="218"/>
    <x v="206"/>
    <n v="18"/>
    <n v="0.37818397577496166"/>
    <n v="4.7651180947645164"/>
    <n v="1"/>
    <n v="367061.2"/>
    <n v="9702450.8000000007"/>
    <m/>
    <s v="60├ 70"/>
    <s v="TORA"/>
    <m/>
  </r>
  <r>
    <x v="1"/>
    <n v="130"/>
    <n v="4770"/>
    <x v="1"/>
    <x v="1"/>
    <n v="183"/>
    <x v="127"/>
    <n v="15"/>
    <n v="0.26649699446022412"/>
    <n v="2.7982184418323532"/>
    <n v="1"/>
    <n v="367068.5"/>
    <n v="9702458.4000000004"/>
    <m/>
    <s v="50├ 60"/>
    <s v="TORA"/>
    <m/>
  </r>
  <r>
    <x v="1"/>
    <n v="130"/>
    <n v="4771"/>
    <x v="26"/>
    <x v="26"/>
    <n v="213"/>
    <x v="151"/>
    <n v="19"/>
    <n v="0.36103503065681003"/>
    <n v="4.8017659077355734"/>
    <n v="1"/>
    <n v="367075.2"/>
    <n v="9702465.1999999899"/>
    <m/>
    <s v="60├ 70"/>
    <s v="TORA"/>
    <m/>
  </r>
  <r>
    <x v="1"/>
    <n v="130"/>
    <n v="4772"/>
    <x v="5"/>
    <x v="5"/>
    <n v="283"/>
    <x v="171"/>
    <n v="17"/>
    <n v="0.6373280118643404"/>
    <n v="7.5842033411856509"/>
    <n v="1"/>
    <n v="367076.2"/>
    <n v="9702466.9000000004"/>
    <m/>
    <s v="90├ 100"/>
    <s v="TORA"/>
    <m/>
  </r>
  <r>
    <x v="1"/>
    <n v="130"/>
    <n v="4773"/>
    <x v="26"/>
    <x v="26"/>
    <n v="130"/>
    <x v="0"/>
    <n v="15"/>
    <n v="0.13448592691265157"/>
    <n v="1.4121022325828414"/>
    <n v="1"/>
    <n v="367043.299999999"/>
    <n v="9702481.4000000004"/>
    <m/>
    <s v="40├ 50"/>
    <s v="TORETE"/>
    <m/>
  </r>
  <r>
    <x v="1"/>
    <n v="130"/>
    <n v="4774"/>
    <x v="46"/>
    <x v="46"/>
    <n v="200"/>
    <x v="14"/>
    <n v="18"/>
    <n v="0.31830988618379064"/>
    <n v="4.0107045659157619"/>
    <n v="1"/>
    <n v="367082.2"/>
    <n v="9702564.6999999899"/>
    <m/>
    <s v="60├ 70"/>
    <s v="TORA"/>
    <m/>
  </r>
  <r>
    <x v="1"/>
    <n v="130"/>
    <n v="4775"/>
    <x v="33"/>
    <x v="33"/>
    <n v="172"/>
    <x v="58"/>
    <n v="15"/>
    <n v="0.23542199182153159"/>
    <n v="2.4719309141260815"/>
    <n v="1"/>
    <n v="367081.4"/>
    <n v="9702573.9000000004"/>
    <m/>
    <s v="50├ 60"/>
    <s v="TORA"/>
    <m/>
  </r>
  <r>
    <x v="1"/>
    <n v="130"/>
    <n v="4776"/>
    <x v="26"/>
    <x v="26"/>
    <n v="178"/>
    <x v="170"/>
    <n v="18"/>
    <n v="0.2521332608461806"/>
    <n v="3.1768790866618755"/>
    <n v="1"/>
    <n v="367122.5"/>
    <n v="9702598.6999999899"/>
    <m/>
    <s v="50├ 60"/>
    <s v="TORA"/>
    <m/>
  </r>
  <r>
    <x v="1"/>
    <n v="130"/>
    <n v="4777"/>
    <x v="47"/>
    <x v="47"/>
    <n v="306"/>
    <x v="199"/>
    <n v="18"/>
    <n v="0.74513161256763549"/>
    <n v="9.3886583183522063"/>
    <n v="1"/>
    <n v="367149.799999999"/>
    <n v="9702607.9000000004"/>
    <m/>
    <s v="90├ 100"/>
    <s v="TORA"/>
    <m/>
  </r>
  <r>
    <x v="1"/>
    <n v="130"/>
    <n v="4778"/>
    <x v="26"/>
    <x v="26"/>
    <n v="140"/>
    <x v="36"/>
    <n v="15"/>
    <n v="0.15597184423005742"/>
    <n v="1.6377043644156026"/>
    <n v="1"/>
    <n v="367153.59999999899"/>
    <n v="9702628.1999999899"/>
    <m/>
    <s v="40├ 50"/>
    <s v="TORETE"/>
    <m/>
  </r>
  <r>
    <x v="1"/>
    <n v="130"/>
    <n v="4779"/>
    <x v="30"/>
    <x v="30"/>
    <n v="365"/>
    <x v="270"/>
    <n v="22"/>
    <n v="1.0601708646708878"/>
    <n v="16.326631315931671"/>
    <n v="1"/>
    <n v="367147.799999999"/>
    <n v="9702686.1999999899"/>
    <m/>
    <s v="110├ 120"/>
    <s v="TORA"/>
    <m/>
  </r>
  <r>
    <x v="1"/>
    <n v="130"/>
    <n v="4780"/>
    <x v="22"/>
    <x v="22"/>
    <n v="247"/>
    <x v="74"/>
    <n v="23"/>
    <n v="0.48549419615467204"/>
    <n v="7.8164565580902199"/>
    <n v="1"/>
    <n v="367181.799999999"/>
    <n v="9702686.6999999899"/>
    <m/>
    <s v="70├ 80"/>
    <s v="TORA"/>
    <m/>
  </r>
  <r>
    <x v="1"/>
    <n v="130"/>
    <n v="4781"/>
    <x v="22"/>
    <x v="22"/>
    <n v="193"/>
    <x v="60"/>
    <n v="20"/>
    <n v="0.29641812376150045"/>
    <n v="4.1498537326610059"/>
    <n v="1"/>
    <n v="367188.7"/>
    <n v="9702689"/>
    <m/>
    <s v="60├ 70"/>
    <s v="TORA"/>
    <m/>
  </r>
  <r>
    <x v="1"/>
    <n v="130"/>
    <n v="4782"/>
    <x v="1"/>
    <x v="1"/>
    <n v="250"/>
    <x v="46"/>
    <n v="18"/>
    <n v="0.49735919716217297"/>
    <n v="6.2667258842433791"/>
    <n v="1"/>
    <n v="367195.5"/>
    <n v="9702691.3000000007"/>
    <m/>
    <s v="70├ 80"/>
    <s v="TORA"/>
    <m/>
  </r>
  <r>
    <x v="1"/>
    <n v="130"/>
    <n v="4783"/>
    <x v="26"/>
    <x v="26"/>
    <n v="267"/>
    <x v="183"/>
    <n v="22"/>
    <n v="0.56729983690390628"/>
    <n v="8.7364174883201571"/>
    <n v="1"/>
    <n v="367195.09999999899"/>
    <n v="9702697"/>
    <m/>
    <s v="80├ 90"/>
    <s v="TORA"/>
    <m/>
  </r>
  <r>
    <x v="1"/>
    <n v="130"/>
    <n v="4784"/>
    <x v="39"/>
    <x v="39"/>
    <n v="430"/>
    <x v="72"/>
    <n v="24"/>
    <n v="1.4713874488845726"/>
    <n v="24.719309141260823"/>
    <n v="1"/>
    <n v="367219.5"/>
    <n v="9702737.4000000004"/>
    <m/>
    <s v="130├ 140"/>
    <s v="TORA"/>
    <m/>
  </r>
  <r>
    <x v="1"/>
    <n v="130"/>
    <n v="4785"/>
    <x v="24"/>
    <x v="24"/>
    <n v="150"/>
    <x v="37"/>
    <n v="15"/>
    <n v="0.17904931097838223"/>
    <n v="1.8800177652730132"/>
    <n v="1"/>
    <n v="367249.299999999"/>
    <n v="9702820.5999999903"/>
    <m/>
    <s v="40├ 50"/>
    <s v="TORETE"/>
    <m/>
  </r>
  <r>
    <x v="1"/>
    <n v="130"/>
    <n v="4786"/>
    <x v="5"/>
    <x v="5"/>
    <n v="284"/>
    <x v="175"/>
    <n v="18"/>
    <n v="0.64184005450099546"/>
    <n v="8.0871846867125434"/>
    <n v="1"/>
    <n v="367246.2"/>
    <n v="9702827.5999999903"/>
    <m/>
    <s v="90├ 100"/>
    <s v="TORA"/>
    <m/>
  </r>
  <r>
    <x v="1"/>
    <n v="130"/>
    <n v="4787"/>
    <x v="26"/>
    <x v="26"/>
    <n v="210"/>
    <x v="87"/>
    <n v="23"/>
    <n v="0.35093664951762915"/>
    <n v="5.6500800572338283"/>
    <n v="1"/>
    <n v="367232"/>
    <n v="9702867.4000000004"/>
    <m/>
    <s v="60├ 70"/>
    <s v="TORA"/>
    <m/>
  </r>
  <r>
    <x v="1"/>
    <n v="130"/>
    <n v="4788"/>
    <x v="52"/>
    <x v="52"/>
    <n v="215"/>
    <x v="18"/>
    <n v="20"/>
    <n v="0.36784686222114316"/>
    <n v="5.1498560710960035"/>
    <n v="1"/>
    <n v="367263.299999999"/>
    <n v="9702907.9000000004"/>
    <m/>
    <s v="60├ 70"/>
    <s v="TORA"/>
    <m/>
  </r>
  <r>
    <x v="1"/>
    <n v="130"/>
    <n v="4789"/>
    <x v="1"/>
    <x v="1"/>
    <n v="202"/>
    <x v="28"/>
    <n v="19"/>
    <n v="0.3247079148960848"/>
    <n v="4.3186152681179282"/>
    <n v="1"/>
    <n v="367293.09999999899"/>
    <n v="9702896"/>
    <m/>
    <s v="60├ 70"/>
    <s v="TORA"/>
    <m/>
  </r>
  <r>
    <x v="1"/>
    <n v="130"/>
    <n v="4790"/>
    <x v="19"/>
    <x v="19"/>
    <n v="253"/>
    <x v="80"/>
    <n v="17"/>
    <n v="0.50936743761845638"/>
    <n v="6.0614725076596301"/>
    <n v="1"/>
    <n v="367300.2"/>
    <n v="9702918.0999999903"/>
    <m/>
    <s v="80├ 90"/>
    <s v="TORA"/>
    <m/>
  </r>
  <r>
    <x v="1"/>
    <n v="130"/>
    <n v="4791"/>
    <x v="39"/>
    <x v="39"/>
    <n v="460"/>
    <x v="182"/>
    <n v="22"/>
    <n v="1.6838592979122531"/>
    <n v="25.931433187848697"/>
    <n v="1"/>
    <n v="367306.09999999899"/>
    <n v="9702920.8000000007"/>
    <m/>
    <s v="140├ 150"/>
    <s v="TORA"/>
    <m/>
  </r>
  <r>
    <x v="1"/>
    <n v="130"/>
    <n v="4792"/>
    <x v="7"/>
    <x v="7"/>
    <n v="292"/>
    <x v="355"/>
    <n v="22"/>
    <n v="0.67850935338936813"/>
    <n v="10.449044042196268"/>
    <n v="3"/>
    <n v="367313.4"/>
    <n v="9702928.4000000004"/>
    <m/>
    <s v="90├ 100"/>
    <s v="TORA"/>
    <m/>
  </r>
  <r>
    <x v="1"/>
    <n v="131"/>
    <n v="4793"/>
    <x v="3"/>
    <x v="3"/>
    <n v="268"/>
    <x v="243"/>
    <n v="14"/>
    <n v="0.57155723163161454"/>
    <n v="5.6012608699898223"/>
    <n v="1"/>
    <n v="367323.09999999899"/>
    <n v="9702892.9000000004"/>
    <m/>
    <s v="80├ 90"/>
    <s v="TORA"/>
    <m/>
  </r>
  <r>
    <x v="1"/>
    <n v="131"/>
    <n v="4794"/>
    <x v="32"/>
    <x v="32"/>
    <n v="200"/>
    <x v="14"/>
    <n v="18"/>
    <n v="0.31830988618379064"/>
    <n v="4.0107045659157619"/>
    <n v="1"/>
    <n v="367288.799999999"/>
    <n v="9702868.1999999899"/>
    <m/>
    <s v="60├ 70"/>
    <s v="TORA"/>
    <m/>
  </r>
  <r>
    <x v="1"/>
    <n v="131"/>
    <n v="4795"/>
    <x v="26"/>
    <x v="26"/>
    <n v="300"/>
    <x v="9"/>
    <n v="22"/>
    <n v="0.7161972439135289"/>
    <n v="11.029437556268345"/>
    <n v="1"/>
    <n v="367296.4"/>
    <n v="9702859.0999999903"/>
    <m/>
    <s v="90├ 100"/>
    <s v="TORA"/>
    <m/>
  </r>
  <r>
    <x v="1"/>
    <n v="131"/>
    <n v="4796"/>
    <x v="1"/>
    <x v="1"/>
    <n v="164"/>
    <x v="251"/>
    <n v="14"/>
    <n v="0.21403156746998089"/>
    <n v="2.0975093612058129"/>
    <n v="1"/>
    <n v="367246.2"/>
    <n v="9702777.8000000007"/>
    <m/>
    <s v="50├ 60"/>
    <s v="TORA"/>
    <m/>
  </r>
  <r>
    <x v="1"/>
    <n v="131"/>
    <n v="4797"/>
    <x v="19"/>
    <x v="19"/>
    <n v="275"/>
    <x v="180"/>
    <n v="15"/>
    <n v="0.60180462856622929"/>
    <n v="6.3189485999454069"/>
    <n v="1"/>
    <n v="367257.9"/>
    <n v="9702767.9000000004"/>
    <m/>
    <s v="80├ 90"/>
    <s v="TORA"/>
    <m/>
  </r>
  <r>
    <x v="1"/>
    <n v="131"/>
    <n v="4798"/>
    <x v="19"/>
    <x v="19"/>
    <n v="280"/>
    <x v="70"/>
    <n v="13"/>
    <n v="0.62388737692022966"/>
    <n v="5.6773751299740898"/>
    <n v="2"/>
    <n v="367249.299999999"/>
    <n v="9702770.8000000007"/>
    <m/>
    <s v="80├ 90"/>
    <s v="TORA"/>
    <m/>
  </r>
  <r>
    <x v="1"/>
    <n v="131"/>
    <n v="4799"/>
    <x v="50"/>
    <x v="50"/>
    <n v="180"/>
    <x v="22"/>
    <n v="16"/>
    <n v="0.25783100780887047"/>
    <n v="2.887707287459349"/>
    <n v="1"/>
    <n v="367266.299999999"/>
    <n v="9702740.6999999899"/>
    <m/>
    <s v="50├ 60"/>
    <s v="TORA"/>
    <m/>
  </r>
  <r>
    <x v="1"/>
    <n v="131"/>
    <n v="4800"/>
    <x v="53"/>
    <x v="53"/>
    <n v="627"/>
    <x v="313"/>
    <n v="20"/>
    <n v="3.1284211811386862"/>
    <n v="43.797896535941604"/>
    <n v="2"/>
    <n v="367257.59999999899"/>
    <n v="9702728.3000000007"/>
    <m/>
    <s v="190├┤200"/>
    <s v="TORA"/>
    <m/>
  </r>
  <r>
    <x v="1"/>
    <n v="131"/>
    <n v="4801"/>
    <x v="19"/>
    <x v="19"/>
    <n v="192"/>
    <x v="55"/>
    <n v="15"/>
    <n v="0.29335439110698147"/>
    <n v="3.0802211066233052"/>
    <n v="1"/>
    <n v="367255.7"/>
    <n v="9702720.3000000007"/>
    <m/>
    <s v="60├ 70"/>
    <s v="TORA"/>
    <m/>
  </r>
  <r>
    <x v="1"/>
    <n v="131"/>
    <n v="4802"/>
    <x v="9"/>
    <x v="9"/>
    <n v="257"/>
    <x v="164"/>
    <n v="19"/>
    <n v="0.52560124181382972"/>
    <n v="6.9904965161239359"/>
    <n v="1"/>
    <n v="367178.4"/>
    <n v="9702561.1999999899"/>
    <m/>
    <s v="80├ 90"/>
    <s v="TORA"/>
    <m/>
  </r>
  <r>
    <x v="1"/>
    <n v="131"/>
    <n v="4803"/>
    <x v="21"/>
    <x v="21"/>
    <n v="170"/>
    <x v="12"/>
    <n v="14"/>
    <n v="0.2299788927677888"/>
    <n v="2.2537931491243302"/>
    <n v="1"/>
    <n v="367176.5"/>
    <n v="9702551.0999999903"/>
    <m/>
    <s v="50├ 60"/>
    <s v="TORA"/>
    <m/>
  </r>
  <r>
    <x v="1"/>
    <n v="131"/>
    <n v="4804"/>
    <x v="26"/>
    <x v="26"/>
    <n v="253"/>
    <x v="80"/>
    <n v="22"/>
    <n v="0.50936743761845638"/>
    <n v="7.844258539324227"/>
    <n v="1"/>
    <n v="367158"/>
    <n v="9702515.5999999903"/>
    <m/>
    <s v="80├ 90"/>
    <s v="TORA"/>
    <m/>
  </r>
  <r>
    <x v="1"/>
    <n v="131"/>
    <n v="4805"/>
    <x v="21"/>
    <x v="21"/>
    <n v="170"/>
    <x v="12"/>
    <n v="15"/>
    <n v="0.2299788927677888"/>
    <n v="2.4147783740617825"/>
    <n v="1"/>
    <n v="367173.9"/>
    <n v="9702563.3000000007"/>
    <m/>
    <s v="50├ 60"/>
    <s v="TORA"/>
    <m/>
  </r>
  <r>
    <x v="1"/>
    <n v="131"/>
    <n v="4806"/>
    <x v="63"/>
    <x v="63"/>
    <n v="355"/>
    <x v="114"/>
    <n v="20"/>
    <n v="1.0028750851578057"/>
    <n v="14.040251192209277"/>
    <n v="1"/>
    <n v="367114.09999999899"/>
    <n v="9702481.0999999903"/>
    <m/>
    <s v="110├ 120"/>
    <s v="TORA"/>
    <m/>
  </r>
  <r>
    <x v="1"/>
    <n v="131"/>
    <n v="4807"/>
    <x v="90"/>
    <x v="90"/>
    <n v="248"/>
    <x v="117"/>
    <n v="15"/>
    <n v="0.48943328099619665"/>
    <n v="5.1390494504600639"/>
    <n v="1"/>
    <n v="367107.799999999"/>
    <n v="9702484"/>
    <m/>
    <s v="70├ 80"/>
    <s v="TORA"/>
    <m/>
  </r>
  <r>
    <x v="1"/>
    <n v="131"/>
    <n v="4808"/>
    <x v="62"/>
    <x v="62"/>
    <n v="142"/>
    <x v="19"/>
    <n v="14"/>
    <n v="0.16046001362524887"/>
    <n v="1.5725081335274387"/>
    <n v="1"/>
    <n v="367093.299999999"/>
    <n v="9702490.9000000004"/>
    <m/>
    <s v="40├ 50"/>
    <s v="TORETE"/>
    <m/>
  </r>
  <r>
    <x v="1"/>
    <n v="131"/>
    <n v="4809"/>
    <x v="1"/>
    <x v="1"/>
    <n v="214"/>
    <x v="95"/>
    <n v="19"/>
    <n v="0.36443298869182189"/>
    <n v="4.8469587496012307"/>
    <n v="1"/>
    <n v="367091.4"/>
    <n v="9702480.6999999899"/>
    <m/>
    <s v="60├ 70"/>
    <s v="TORA"/>
    <m/>
  </r>
  <r>
    <x v="1"/>
    <n v="131"/>
    <n v="4810"/>
    <x v="62"/>
    <x v="62"/>
    <n v="168"/>
    <x v="45"/>
    <n v="15"/>
    <n v="0.22459945569128273"/>
    <n v="2.3582942847584683"/>
    <n v="1"/>
    <n v="367055.5"/>
    <n v="9702418.1999999899"/>
    <m/>
    <s v="50├ 60"/>
    <s v="TORA"/>
    <m/>
  </r>
  <r>
    <x v="1"/>
    <n v="131"/>
    <n v="4811"/>
    <x v="63"/>
    <x v="63"/>
    <n v="160"/>
    <x v="1"/>
    <n v="14"/>
    <n v="0.20371832715762608"/>
    <n v="1.9964396061447354"/>
    <n v="2"/>
    <n v="367063.4"/>
    <n v="9702394.5"/>
    <m/>
    <s v="50├ 60"/>
    <s v="TORA"/>
    <m/>
  </r>
  <r>
    <x v="1"/>
    <n v="131"/>
    <n v="4812"/>
    <x v="53"/>
    <x v="53"/>
    <n v="287"/>
    <x v="78"/>
    <n v="20"/>
    <n v="0.65547167537681639"/>
    <n v="9.1766034552754281"/>
    <n v="2"/>
    <n v="367061.5"/>
    <n v="9702384.4000000004"/>
    <m/>
    <s v="90├ 100"/>
    <s v="TORA"/>
    <m/>
  </r>
  <r>
    <x v="1"/>
    <n v="131"/>
    <n v="4813"/>
    <x v="66"/>
    <x v="66"/>
    <n v="184"/>
    <x v="185"/>
    <n v="16"/>
    <n v="0.26941748766596041"/>
    <n v="3.0174758618587565"/>
    <n v="1"/>
    <n v="367067.799999999"/>
    <n v="9702381.4000000004"/>
    <m/>
    <s v="50├ 60"/>
    <s v="TORA"/>
    <m/>
  </r>
  <r>
    <x v="1"/>
    <n v="131"/>
    <n v="4814"/>
    <x v="19"/>
    <x v="19"/>
    <n v="208"/>
    <x v="113"/>
    <n v="16"/>
    <n v="0.34428397289638796"/>
    <n v="3.8559804964395448"/>
    <n v="1"/>
    <n v="367070"/>
    <n v="9702374.8000000007"/>
    <m/>
    <s v="60├ 70"/>
    <s v="TORA"/>
    <m/>
  </r>
  <r>
    <x v="1"/>
    <n v="131"/>
    <n v="4815"/>
    <x v="72"/>
    <x v="72"/>
    <n v="235"/>
    <x v="165"/>
    <n v="16"/>
    <n v="0.43946658661249605"/>
    <n v="4.922025770059955"/>
    <n v="1"/>
    <n v="367074.59999999899"/>
    <n v="9702372.6999999899"/>
    <m/>
    <s v="70├ 80"/>
    <s v="TORA"/>
    <m/>
  </r>
  <r>
    <x v="1"/>
    <n v="131"/>
    <n v="4816"/>
    <x v="75"/>
    <x v="75"/>
    <n v="287"/>
    <x v="78"/>
    <n v="22"/>
    <n v="0.65547167537681639"/>
    <n v="10.094263800802972"/>
    <n v="1"/>
    <n v="367072.299999999"/>
    <n v="9702368.1999999899"/>
    <m/>
    <s v="90├ 100"/>
    <s v="TORA"/>
    <m/>
  </r>
  <r>
    <x v="1"/>
    <n v="131"/>
    <n v="4817"/>
    <x v="82"/>
    <x v="82"/>
    <n v="430"/>
    <x v="72"/>
    <n v="22"/>
    <n v="1.4713874488845726"/>
    <n v="22.659366712822418"/>
    <n v="2"/>
    <n v="367067.59999999899"/>
    <n v="9702359.4000000004"/>
    <m/>
    <s v="130├ 140"/>
    <s v="TORA"/>
    <m/>
  </r>
  <r>
    <x v="1"/>
    <n v="131"/>
    <n v="4818"/>
    <x v="26"/>
    <x v="26"/>
    <n v="200"/>
    <x v="14"/>
    <n v="19"/>
    <n v="0.31830988618379064"/>
    <n v="4.233521486244415"/>
    <n v="1"/>
    <n v="367067.799999999"/>
    <n v="9702340.3000000007"/>
    <m/>
    <s v="60├ 70"/>
    <s v="TORA"/>
    <m/>
  </r>
  <r>
    <x v="1"/>
    <n v="131"/>
    <n v="4819"/>
    <x v="19"/>
    <x v="19"/>
    <n v="293"/>
    <x v="266"/>
    <n v="18"/>
    <n v="0.68316463547480621"/>
    <n v="8.6078744069825586"/>
    <n v="2"/>
    <n v="367051"/>
    <n v="9702323"/>
    <m/>
    <s v="90├ 100"/>
    <s v="TORA"/>
    <m/>
  </r>
  <r>
    <x v="1"/>
    <n v="131"/>
    <n v="4820"/>
    <x v="30"/>
    <x v="30"/>
    <n v="330"/>
    <x v="66"/>
    <n v="20"/>
    <n v="0.86659866513537021"/>
    <n v="12.132381311895182"/>
    <n v="1"/>
    <n v="366989.2"/>
    <n v="9702219.5999999903"/>
    <m/>
    <s v="100├ 110"/>
    <s v="TORA"/>
    <m/>
  </r>
  <r>
    <x v="1"/>
    <n v="132"/>
    <n v="4821"/>
    <x v="1"/>
    <x v="1"/>
    <n v="202"/>
    <x v="28"/>
    <n v="12"/>
    <n v="0.3247079148960848"/>
    <n v="2.7275464851271125"/>
    <n v="1"/>
    <n v="367041.9"/>
    <n v="9702255.1999999899"/>
    <m/>
    <s v="60├ 70"/>
    <s v="TORA"/>
    <m/>
  </r>
  <r>
    <x v="1"/>
    <n v="132"/>
    <n v="4822"/>
    <x v="63"/>
    <x v="63"/>
    <n v="150"/>
    <x v="37"/>
    <n v="13"/>
    <n v="0.17904931097838223"/>
    <n v="1.6293487299032783"/>
    <n v="1"/>
    <n v="367044.9"/>
    <n v="9702273.3000000007"/>
    <m/>
    <s v="40├ 50"/>
    <s v="TORETE"/>
    <m/>
  </r>
  <r>
    <x v="1"/>
    <n v="132"/>
    <n v="4823"/>
    <x v="39"/>
    <x v="39"/>
    <n v="223"/>
    <x v="248"/>
    <n v="22"/>
    <n v="0.39573080825084317"/>
    <n v="6.0942544470629842"/>
    <n v="1"/>
    <n v="367058"/>
    <n v="9702297.5999999903"/>
    <m/>
    <s v="70├ 80"/>
    <s v="TORA"/>
    <m/>
  </r>
  <r>
    <x v="1"/>
    <n v="132"/>
    <n v="4824"/>
    <x v="39"/>
    <x v="39"/>
    <n v="192"/>
    <x v="55"/>
    <n v="19"/>
    <n v="0.29335439110698147"/>
    <n v="3.901613401722853"/>
    <n v="1"/>
    <n v="367105.2"/>
    <n v="9702315.5"/>
    <m/>
    <s v="60├ 70"/>
    <s v="TORA"/>
    <m/>
  </r>
  <r>
    <x v="1"/>
    <n v="132"/>
    <n v="4825"/>
    <x v="21"/>
    <x v="21"/>
    <n v="200"/>
    <x v="14"/>
    <n v="18"/>
    <n v="0.31830988618379064"/>
    <n v="4.0107045659157619"/>
    <n v="1"/>
    <n v="367131.2"/>
    <n v="9702362.5"/>
    <m/>
    <s v="60├ 70"/>
    <s v="TORA"/>
    <m/>
  </r>
  <r>
    <x v="1"/>
    <n v="132"/>
    <n v="4826"/>
    <x v="39"/>
    <x v="39"/>
    <n v="370"/>
    <x v="43"/>
    <n v="25"/>
    <n v="1.0894155854640235"/>
    <n v="19.064772745620409"/>
    <n v="1"/>
    <n v="367135.2"/>
    <n v="9702402.5999999903"/>
    <m/>
    <s v="110├ 120"/>
    <s v="TORA"/>
    <m/>
  </r>
  <r>
    <x v="1"/>
    <n v="132"/>
    <n v="4827"/>
    <x v="39"/>
    <x v="39"/>
    <n v="172"/>
    <x v="58"/>
    <n v="18"/>
    <n v="0.23542199182153159"/>
    <n v="2.9663170969512977"/>
    <n v="1"/>
    <n v="367194.5"/>
    <n v="9702533.6999999899"/>
    <m/>
    <s v="50├ 60"/>
    <s v="TORA"/>
    <m/>
  </r>
  <r>
    <x v="1"/>
    <n v="132"/>
    <n v="4828"/>
    <x v="30"/>
    <x v="30"/>
    <n v="200"/>
    <x v="14"/>
    <n v="20"/>
    <n v="0.31830988618379064"/>
    <n v="4.4563384065730682"/>
    <n v="1"/>
    <n v="367183.7"/>
    <n v="9702538.8000000007"/>
    <m/>
    <s v="60├ 70"/>
    <s v="TORA"/>
    <m/>
  </r>
  <r>
    <x v="1"/>
    <n v="132"/>
    <n v="4829"/>
    <x v="97"/>
    <x v="97"/>
    <n v="270"/>
    <x v="65"/>
    <n v="18"/>
    <n v="0.58011976756995842"/>
    <n v="7.3095090713814761"/>
    <n v="2"/>
    <n v="367203"/>
    <n v="9702571.6999999899"/>
    <m/>
    <s v="80├ 90"/>
    <s v="TORA"/>
    <m/>
  </r>
  <r>
    <x v="1"/>
    <n v="132"/>
    <n v="4830"/>
    <x v="19"/>
    <x v="19"/>
    <n v="292"/>
    <x v="355"/>
    <n v="18"/>
    <n v="0.67850935338936813"/>
    <n v="8.5492178527060378"/>
    <n v="1"/>
    <n v="367226.59999999899"/>
    <n v="9702560.5999999903"/>
    <m/>
    <s v="90├ 100"/>
    <s v="TORA"/>
    <m/>
  </r>
  <r>
    <x v="1"/>
    <n v="132"/>
    <n v="4831"/>
    <x v="1"/>
    <x v="1"/>
    <n v="222"/>
    <x v="6"/>
    <n v="14"/>
    <n v="0.39218961076704845"/>
    <n v="3.8434581855170742"/>
    <n v="1"/>
    <n v="367228.5"/>
    <n v="9702570.6999999899"/>
    <m/>
    <s v="70├ 80"/>
    <s v="TORA"/>
    <m/>
  </r>
  <r>
    <x v="1"/>
    <n v="132"/>
    <n v="4832"/>
    <x v="26"/>
    <x v="26"/>
    <n v="277"/>
    <x v="281"/>
    <n v="23"/>
    <n v="0.61058998142490195"/>
    <n v="9.8304987009409199"/>
    <n v="1"/>
    <n v="367222.299999999"/>
    <n v="9702595.6999999899"/>
    <m/>
    <s v="80├ 90"/>
    <s v="TORA"/>
    <m/>
  </r>
  <r>
    <x v="1"/>
    <n v="132"/>
    <n v="4833"/>
    <x v="7"/>
    <x v="7"/>
    <n v="422"/>
    <x v="242"/>
    <n v="24"/>
    <n v="1.4171474442788545"/>
    <n v="23.808077063884756"/>
    <n v="3"/>
    <n v="367219.59999999899"/>
    <n v="9702597"/>
    <m/>
    <s v="130├ 140"/>
    <s v="TORA"/>
    <m/>
  </r>
  <r>
    <x v="1"/>
    <n v="132"/>
    <n v="4834"/>
    <x v="39"/>
    <x v="39"/>
    <n v="560"/>
    <x v="286"/>
    <n v="24"/>
    <n v="2.4955495076809187"/>
    <n v="41.925231729039432"/>
    <n v="1"/>
    <n v="367245"/>
    <n v="9702596.0999999903"/>
    <m/>
    <s v="170├ 180"/>
    <s v="TORA"/>
    <m/>
  </r>
  <r>
    <x v="1"/>
    <n v="132"/>
    <n v="4835"/>
    <x v="50"/>
    <x v="50"/>
    <n v="238"/>
    <x v="125"/>
    <n v="20"/>
    <n v="0.45075862982486603"/>
    <n v="6.3106208175481244"/>
    <n v="1"/>
    <n v="367212.7"/>
    <n v="9702611.0999999903"/>
    <m/>
    <s v="70├ 80"/>
    <s v="TORA"/>
    <m/>
  </r>
  <r>
    <x v="1"/>
    <n v="132"/>
    <n v="4836"/>
    <x v="32"/>
    <x v="32"/>
    <n v="140"/>
    <x v="36"/>
    <n v="18"/>
    <n v="0.15597184423005742"/>
    <n v="1.9652452372987235"/>
    <n v="1"/>
    <n v="367255.59999999899"/>
    <n v="9702607.6999999899"/>
    <m/>
    <s v="40├ 50"/>
    <s v="TORETE"/>
    <m/>
  </r>
  <r>
    <x v="1"/>
    <n v="132"/>
    <n v="4837"/>
    <x v="5"/>
    <x v="5"/>
    <n v="208"/>
    <x v="113"/>
    <n v="17"/>
    <n v="0.34428397289638796"/>
    <n v="4.0969792774670166"/>
    <n v="1"/>
    <n v="367288.4"/>
    <n v="9702675"/>
    <m/>
    <s v="60├ 70"/>
    <s v="TORA"/>
    <m/>
  </r>
  <r>
    <x v="1"/>
    <n v="132"/>
    <n v="4838"/>
    <x v="26"/>
    <x v="26"/>
    <n v="153"/>
    <x v="73"/>
    <n v="15"/>
    <n v="0.18628290314190887"/>
    <n v="1.9559704829900428"/>
    <n v="1"/>
    <n v="367308.59999999899"/>
    <n v="9702696.4000000004"/>
    <m/>
    <s v="40├ 50"/>
    <s v="TORETE"/>
    <m/>
  </r>
  <r>
    <x v="1"/>
    <n v="132"/>
    <n v="4839"/>
    <x v="50"/>
    <x v="50"/>
    <n v="145"/>
    <x v="112"/>
    <n v="14"/>
    <n v="0.16731163392535497"/>
    <n v="1.6396540124684784"/>
    <n v="1"/>
    <n v="367295.09999999899"/>
    <n v="9702705"/>
    <m/>
    <s v="40├ 50"/>
    <s v="TORETE"/>
    <m/>
  </r>
  <r>
    <x v="1"/>
    <n v="132"/>
    <n v="4840"/>
    <x v="24"/>
    <x v="24"/>
    <n v="150"/>
    <x v="37"/>
    <n v="16"/>
    <n v="0.17904931097838223"/>
    <n v="2.0053522829578809"/>
    <n v="1"/>
    <n v="367284.2"/>
    <n v="9702710.1999999899"/>
    <m/>
    <s v="40├ 50"/>
    <s v="TORETE"/>
    <m/>
  </r>
  <r>
    <x v="1"/>
    <n v="132"/>
    <n v="4841"/>
    <x v="26"/>
    <x v="26"/>
    <n v="378"/>
    <x v="292"/>
    <n v="23"/>
    <n v="1.1370347444371187"/>
    <n v="18.30625938543761"/>
    <n v="1"/>
    <n v="367267"/>
    <n v="9702718.3000000007"/>
    <m/>
    <s v="120├ 130"/>
    <s v="TORA"/>
    <m/>
  </r>
  <r>
    <x v="1"/>
    <n v="132"/>
    <n v="4842"/>
    <x v="1"/>
    <x v="1"/>
    <n v="184"/>
    <x v="185"/>
    <n v="15"/>
    <n v="0.26941748766596041"/>
    <n v="2.8288836204925838"/>
    <n v="1"/>
    <n v="367298"/>
    <n v="9702725.8000000007"/>
    <m/>
    <s v="50├ 60"/>
    <s v="TORA"/>
    <m/>
  </r>
  <r>
    <x v="1"/>
    <n v="132"/>
    <n v="4843"/>
    <x v="23"/>
    <x v="23"/>
    <n v="253"/>
    <x v="80"/>
    <n v="16"/>
    <n v="0.50936743761845638"/>
    <n v="5.7049153013267109"/>
    <n v="1"/>
    <n v="367326.59999999899"/>
    <n v="9702731"/>
    <m/>
    <s v="80├ 90"/>
    <s v="TORA"/>
    <m/>
  </r>
  <r>
    <x v="1"/>
    <n v="132"/>
    <n v="4844"/>
    <x v="47"/>
    <x v="47"/>
    <n v="257"/>
    <x v="164"/>
    <n v="20"/>
    <n v="0.52560124181382972"/>
    <n v="7.3584173853936159"/>
    <n v="1"/>
    <n v="367307.5"/>
    <n v="9702776.5"/>
    <m/>
    <s v="80├ 90"/>
    <s v="TORA"/>
    <m/>
  </r>
  <r>
    <x v="1"/>
    <n v="132"/>
    <n v="4845"/>
    <x v="44"/>
    <x v="44"/>
    <n v="280"/>
    <x v="70"/>
    <n v="20"/>
    <n v="0.62388737692022966"/>
    <n v="8.7344232768832146"/>
    <n v="1"/>
    <n v="367366.799999999"/>
    <n v="9702803.8000000007"/>
    <m/>
    <s v="80├ 90"/>
    <s v="TORA"/>
    <m/>
  </r>
  <r>
    <x v="1"/>
    <n v="133"/>
    <n v="4846"/>
    <x v="39"/>
    <x v="39"/>
    <n v="390"/>
    <x v="130"/>
    <n v="19"/>
    <n v="1.2103733422138641"/>
    <n v="16.097965451444392"/>
    <n v="1"/>
    <n v="367456.4"/>
    <n v="9702869.8000000007"/>
    <m/>
    <s v="120├ 130"/>
    <s v="TORA"/>
    <m/>
  </r>
  <r>
    <x v="1"/>
    <n v="133"/>
    <n v="4847"/>
    <x v="6"/>
    <x v="6"/>
    <n v="250"/>
    <x v="46"/>
    <n v="20"/>
    <n v="0.49735919716217297"/>
    <n v="6.9630287602704213"/>
    <n v="1"/>
    <n v="367435.4"/>
    <n v="9702864.1999999899"/>
    <m/>
    <s v="70├ 80"/>
    <s v="TORA"/>
    <m/>
  </r>
  <r>
    <x v="1"/>
    <n v="133"/>
    <n v="4848"/>
    <x v="32"/>
    <x v="32"/>
    <n v="189"/>
    <x v="256"/>
    <n v="14"/>
    <n v="0.28425868610927968"/>
    <n v="2.7857351238709405"/>
    <n v="1"/>
    <n v="367424.9"/>
    <n v="9702850.4000000004"/>
    <m/>
    <s v="60├ 70"/>
    <s v="TORA"/>
    <m/>
  </r>
  <r>
    <x v="1"/>
    <n v="133"/>
    <n v="4849"/>
    <x v="23"/>
    <x v="23"/>
    <n v="188"/>
    <x v="267"/>
    <n v="18"/>
    <n v="0.28125861543199743"/>
    <n v="3.5438585544431676"/>
    <n v="1"/>
    <n v="367430.7"/>
    <n v="9702839.9000000004"/>
    <m/>
    <s v="50├ 60"/>
    <s v="TORA"/>
    <m/>
  </r>
  <r>
    <x v="1"/>
    <n v="133"/>
    <n v="4850"/>
    <x v="5"/>
    <x v="5"/>
    <n v="160"/>
    <x v="1"/>
    <n v="13"/>
    <n v="0.20371832715762608"/>
    <n v="1.8538367771343973"/>
    <n v="1"/>
    <n v="367427"/>
    <n v="9702830.5999999903"/>
    <m/>
    <s v="50├ 60"/>
    <s v="TORA"/>
    <m/>
  </r>
  <r>
    <x v="1"/>
    <n v="133"/>
    <n v="4851"/>
    <x v="21"/>
    <x v="21"/>
    <n v="174"/>
    <x v="126"/>
    <n v="17"/>
    <n v="0.2409287528525112"/>
    <n v="2.8670521589448832"/>
    <n v="1"/>
    <n v="367428.799999999"/>
    <n v="9702829.8000000007"/>
    <m/>
    <s v="50├ 60"/>
    <s v="TORA"/>
    <m/>
  </r>
  <r>
    <x v="1"/>
    <n v="133"/>
    <n v="4852"/>
    <x v="19"/>
    <x v="19"/>
    <n v="275"/>
    <x v="180"/>
    <n v="16"/>
    <n v="0.60180462856622929"/>
    <n v="6.7402118399417681"/>
    <n v="1"/>
    <n v="367409.9"/>
    <n v="9702802.1999999899"/>
    <m/>
    <s v="80├ 90"/>
    <s v="TORA"/>
    <m/>
  </r>
  <r>
    <x v="1"/>
    <n v="133"/>
    <n v="4853"/>
    <x v="85"/>
    <x v="85"/>
    <n v="500"/>
    <x v="194"/>
    <n v="15"/>
    <n v="1.9894367886486919"/>
    <n v="20.889086280811263"/>
    <n v="1"/>
    <n v="367367.2"/>
    <n v="9702748.3000000007"/>
    <m/>
    <s v="150├ 160"/>
    <s v="TORA"/>
    <m/>
  </r>
  <r>
    <x v="1"/>
    <n v="133"/>
    <n v="4854"/>
    <x v="1"/>
    <x v="1"/>
    <n v="183"/>
    <x v="127"/>
    <n v="17"/>
    <n v="0.26649699446022412"/>
    <n v="3.1713142340766671"/>
    <n v="1"/>
    <n v="367369.4"/>
    <n v="9702744"/>
    <m/>
    <s v="50├ 60"/>
    <s v="TORA"/>
    <m/>
  </r>
  <r>
    <x v="1"/>
    <n v="133"/>
    <n v="4855"/>
    <x v="1"/>
    <x v="1"/>
    <n v="172"/>
    <x v="58"/>
    <n v="18"/>
    <n v="0.23542199182153159"/>
    <n v="2.9663170969512977"/>
    <n v="1"/>
    <n v="367377.5"/>
    <n v="9702737.9000000004"/>
    <m/>
    <s v="50├ 60"/>
    <s v="TORA"/>
    <m/>
  </r>
  <r>
    <x v="1"/>
    <n v="133"/>
    <n v="4856"/>
    <x v="1"/>
    <x v="1"/>
    <n v="171"/>
    <x v="141"/>
    <n v="18"/>
    <n v="0.2326924845475056"/>
    <n v="2.9319253052985705"/>
    <n v="1"/>
    <n v="367373.9"/>
    <n v="9702735.1999999899"/>
    <m/>
    <s v="50├ 60"/>
    <s v="TORA"/>
    <m/>
  </r>
  <r>
    <x v="1"/>
    <n v="133"/>
    <n v="4857"/>
    <x v="1"/>
    <x v="1"/>
    <n v="185"/>
    <x v="174"/>
    <n v="19"/>
    <n v="0.27235389636600588"/>
    <n v="3.6223068216678778"/>
    <n v="1"/>
    <n v="367373"/>
    <n v="9702735.6999999899"/>
    <m/>
    <s v="50├ 60"/>
    <s v="TORA"/>
    <m/>
  </r>
  <r>
    <x v="1"/>
    <n v="133"/>
    <n v="4858"/>
    <x v="78"/>
    <x v="78"/>
    <n v="150"/>
    <x v="37"/>
    <n v="10"/>
    <n v="0.17904931097838223"/>
    <n v="1.2533451768486754"/>
    <n v="1"/>
    <n v="367348.59999999899"/>
    <n v="9702747.1999999899"/>
    <m/>
    <s v="40├ 50"/>
    <s v="TORETE"/>
    <m/>
  </r>
  <r>
    <x v="1"/>
    <n v="133"/>
    <n v="4859"/>
    <x v="1"/>
    <x v="1"/>
    <n v="195"/>
    <x v="253"/>
    <n v="20"/>
    <n v="0.30259333555346601"/>
    <n v="4.2363066977485238"/>
    <n v="1"/>
    <n v="367344"/>
    <n v="9702749.3000000007"/>
    <m/>
    <s v="60├ 70"/>
    <s v="TORA"/>
    <m/>
  </r>
  <r>
    <x v="1"/>
    <n v="133"/>
    <n v="4860"/>
    <x v="13"/>
    <x v="13"/>
    <n v="170"/>
    <x v="12"/>
    <n v="20"/>
    <n v="0.2299788927677888"/>
    <n v="3.2197044987490426"/>
    <n v="1"/>
    <n v="367313.4"/>
    <n v="9702673.1999999899"/>
    <m/>
    <s v="50├ 60"/>
    <s v="TORA"/>
    <m/>
  </r>
  <r>
    <x v="1"/>
    <n v="133"/>
    <n v="4861"/>
    <x v="33"/>
    <x v="33"/>
    <n v="215"/>
    <x v="18"/>
    <n v="20"/>
    <n v="0.36784686222114316"/>
    <n v="5.1498560710960035"/>
    <n v="1"/>
    <n v="367318.799999999"/>
    <n v="9702668.4000000004"/>
    <m/>
    <s v="60├ 70"/>
    <s v="TORA"/>
    <m/>
  </r>
  <r>
    <x v="1"/>
    <n v="133"/>
    <n v="4862"/>
    <x v="5"/>
    <x v="5"/>
    <n v="191"/>
    <x v="52"/>
    <n v="14"/>
    <n v="0.29030657394677167"/>
    <n v="2.8450044246783621"/>
    <n v="1"/>
    <n v="367311"/>
    <n v="9702664.3000000007"/>
    <m/>
    <s v="60├ 70"/>
    <s v="TORA"/>
    <m/>
  </r>
  <r>
    <x v="1"/>
    <n v="133"/>
    <n v="4863"/>
    <x v="53"/>
    <x v="53"/>
    <n v="460"/>
    <x v="182"/>
    <n v="20"/>
    <n v="1.6838592979122531"/>
    <n v="23.574030170771543"/>
    <n v="1"/>
    <n v="367309.59999999899"/>
    <n v="9702659.5"/>
    <m/>
    <s v="140├ 150"/>
    <s v="TORA"/>
    <m/>
  </r>
  <r>
    <x v="1"/>
    <n v="133"/>
    <n v="4864"/>
    <x v="19"/>
    <x v="19"/>
    <n v="176"/>
    <x v="124"/>
    <n v="19"/>
    <n v="0.24649917586072753"/>
    <n v="3.2784390389476763"/>
    <n v="1"/>
    <n v="367267.4"/>
    <n v="9702610.9000000004"/>
    <m/>
    <s v="50├ 60"/>
    <s v="TORA"/>
    <m/>
  </r>
  <r>
    <x v="1"/>
    <n v="133"/>
    <n v="4865"/>
    <x v="44"/>
    <x v="44"/>
    <n v="380"/>
    <x v="195"/>
    <n v="19"/>
    <n v="1.1490986891234842"/>
    <n v="15.283012565342339"/>
    <n v="1"/>
    <n v="367245.9"/>
    <n v="9702485.1999999899"/>
    <m/>
    <s v="120├ 130"/>
    <s v="TORA"/>
    <m/>
  </r>
  <r>
    <x v="1"/>
    <n v="133"/>
    <n v="4866"/>
    <x v="1"/>
    <x v="1"/>
    <n v="148"/>
    <x v="128"/>
    <n v="17"/>
    <n v="0.17430649367424375"/>
    <n v="2.0742472747235006"/>
    <n v="1"/>
    <n v="367245.9"/>
    <n v="9702485.1999999899"/>
    <m/>
    <s v="40├ 50"/>
    <s v="TORETE"/>
    <m/>
  </r>
  <r>
    <x v="1"/>
    <n v="133"/>
    <n v="4867"/>
    <x v="75"/>
    <x v="75"/>
    <n v="186"/>
    <x v="24"/>
    <n v="17"/>
    <n v="0.27530622056036053"/>
    <n v="3.27614402466829"/>
    <n v="1"/>
    <n v="367250.5"/>
    <n v="9702474.9000000004"/>
    <m/>
    <s v="50├ 60"/>
    <s v="TORA"/>
    <m/>
  </r>
  <r>
    <x v="1"/>
    <n v="133"/>
    <n v="4868"/>
    <x v="17"/>
    <x v="17"/>
    <n v="177"/>
    <x v="54"/>
    <n v="20"/>
    <n v="0.24930826060629949"/>
    <n v="3.4903156484881923"/>
    <n v="1"/>
    <n v="367224"/>
    <n v="9702427.5"/>
    <m/>
    <s v="50├ 60"/>
    <s v="TORA"/>
    <m/>
  </r>
  <r>
    <x v="1"/>
    <n v="133"/>
    <n v="4869"/>
    <x v="17"/>
    <x v="17"/>
    <n v="193"/>
    <x v="60"/>
    <n v="14"/>
    <n v="0.29641812376150045"/>
    <n v="2.9048976128627038"/>
    <n v="1"/>
    <n v="367137.09999999899"/>
    <n v="9702360.8000000007"/>
    <m/>
    <s v="60├ 70"/>
    <s v="TORA"/>
    <m/>
  </r>
  <r>
    <x v="1"/>
    <n v="133"/>
    <n v="4870"/>
    <x v="63"/>
    <x v="63"/>
    <n v="170"/>
    <x v="12"/>
    <n v="13"/>
    <n v="0.2299788927677888"/>
    <n v="2.0928079241868782"/>
    <n v="1"/>
    <n v="367146.7"/>
    <n v="9702330.6999999899"/>
    <m/>
    <s v="50├ 60"/>
    <s v="TORA"/>
    <m/>
  </r>
  <r>
    <x v="1"/>
    <n v="133"/>
    <n v="4871"/>
    <x v="22"/>
    <x v="22"/>
    <n v="350"/>
    <x v="79"/>
    <n v="25"/>
    <n v="0.97482402643785904"/>
    <n v="17.059420462662533"/>
    <n v="1"/>
    <n v="367209.9"/>
    <n v="9702481.0999999903"/>
    <m/>
    <s v="110├ 120"/>
    <s v="TORA"/>
    <m/>
  </r>
  <r>
    <x v="1"/>
    <n v="134"/>
    <n v="4872"/>
    <x v="30"/>
    <x v="30"/>
    <n v="300"/>
    <x v="9"/>
    <n v="20"/>
    <n v="0.7161972439135289"/>
    <n v="10.026761414789403"/>
    <n v="1"/>
    <n v="367222.09999999899"/>
    <n v="9702394.4000000004"/>
    <m/>
    <s v="90├ 100"/>
    <s v="TORA"/>
    <m/>
  </r>
  <r>
    <x v="1"/>
    <n v="134"/>
    <n v="4873"/>
    <x v="30"/>
    <x v="30"/>
    <n v="280"/>
    <x v="70"/>
    <n v="19"/>
    <n v="0.62388737692022966"/>
    <n v="8.2977021130390529"/>
    <n v="1"/>
    <n v="367262.9"/>
    <n v="9702466.0999999903"/>
    <m/>
    <s v="80├ 90"/>
    <s v="TORA"/>
    <m/>
  </r>
  <r>
    <x v="1"/>
    <n v="134"/>
    <n v="4874"/>
    <x v="30"/>
    <x v="30"/>
    <n v="257"/>
    <x v="164"/>
    <n v="17"/>
    <n v="0.52560124181382972"/>
    <n v="6.2546547775845731"/>
    <n v="1"/>
    <n v="367257.5"/>
    <n v="9702473"/>
    <m/>
    <s v="80├ 90"/>
    <s v="TORA"/>
    <m/>
  </r>
  <r>
    <x v="1"/>
    <n v="134"/>
    <n v="4875"/>
    <x v="5"/>
    <x v="5"/>
    <n v="173"/>
    <x v="100"/>
    <n v="15"/>
    <n v="0.23816741458986682"/>
    <n v="2.5007578531936017"/>
    <n v="1"/>
    <n v="367253.7"/>
    <n v="9702452.6999999899"/>
    <m/>
    <s v="50├ 60"/>
    <s v="TORA"/>
    <m/>
  </r>
  <r>
    <x v="1"/>
    <n v="134"/>
    <n v="4876"/>
    <x v="17"/>
    <x v="17"/>
    <n v="140"/>
    <x v="36"/>
    <n v="13"/>
    <n v="0.15597184423005742"/>
    <n v="1.4193437824935224"/>
    <n v="1"/>
    <n v="367282.4"/>
    <n v="9702512.0999999903"/>
    <m/>
    <s v="40├ 50"/>
    <s v="TORETE"/>
    <m/>
  </r>
  <r>
    <x v="1"/>
    <n v="134"/>
    <n v="4877"/>
    <x v="24"/>
    <x v="24"/>
    <n v="156"/>
    <x v="136"/>
    <n v="16"/>
    <n v="0.19365973475421822"/>
    <n v="2.168989029247244"/>
    <n v="1"/>
    <n v="367281.5"/>
    <n v="9702512.5"/>
    <m/>
    <s v="40├ 50"/>
    <s v="TORETE"/>
    <m/>
  </r>
  <r>
    <x v="1"/>
    <n v="134"/>
    <n v="4878"/>
    <x v="4"/>
    <x v="4"/>
    <n v="207"/>
    <x v="132"/>
    <n v="14"/>
    <n v="0.34098150782723119"/>
    <n v="3.3416187767068655"/>
    <n v="1"/>
    <n v="367311.9"/>
    <n v="9702571"/>
    <m/>
    <s v="60├ 70"/>
    <s v="TORA"/>
    <m/>
  </r>
  <r>
    <x v="1"/>
    <n v="134"/>
    <n v="4879"/>
    <x v="5"/>
    <x v="5"/>
    <n v="300"/>
    <x v="9"/>
    <n v="17"/>
    <n v="0.7161972439135289"/>
    <n v="8.5227472025709936"/>
    <n v="1"/>
    <n v="367312.299999999"/>
    <n v="9702554.3000000007"/>
    <m/>
    <s v="90├ 100"/>
    <s v="TORA"/>
    <m/>
  </r>
  <r>
    <x v="1"/>
    <n v="134"/>
    <n v="4880"/>
    <x v="19"/>
    <x v="19"/>
    <n v="205"/>
    <x v="162"/>
    <n v="15"/>
    <n v="0.33442432417184514"/>
    <n v="3.5114554038043737"/>
    <n v="1"/>
    <n v="367319.7"/>
    <n v="9702586.6999999899"/>
    <m/>
    <s v="60├ 70"/>
    <s v="TORA"/>
    <m/>
  </r>
  <r>
    <x v="1"/>
    <n v="134"/>
    <n v="4881"/>
    <x v="5"/>
    <x v="5"/>
    <n v="168"/>
    <x v="45"/>
    <n v="15"/>
    <n v="0.22459945569128273"/>
    <n v="2.3582942847584683"/>
    <n v="1"/>
    <n v="367350.4"/>
    <n v="9702649.0999999903"/>
    <m/>
    <s v="50├ 60"/>
    <s v="TORA"/>
    <m/>
  </r>
  <r>
    <x v="1"/>
    <n v="134"/>
    <n v="4882"/>
    <x v="26"/>
    <x v="26"/>
    <n v="137"/>
    <x v="26"/>
    <n v="18"/>
    <n v="0.14935895634458918"/>
    <n v="1.8819228499418235"/>
    <n v="1"/>
    <n v="367425.9"/>
    <n v="9702718.4000000004"/>
    <m/>
    <s v="40├ 50"/>
    <s v="TORETE"/>
    <m/>
  </r>
  <r>
    <x v="1"/>
    <n v="134"/>
    <n v="4883"/>
    <x v="56"/>
    <x v="56"/>
    <n v="158"/>
    <x v="212"/>
    <n v="19"/>
    <n v="0.19865719996730383"/>
    <n v="2.6421407595651405"/>
    <n v="1"/>
    <n v="367426.9"/>
    <n v="9702720.1999999899"/>
    <m/>
    <s v="50├ 60"/>
    <s v="TORA"/>
    <m/>
  </r>
  <r>
    <x v="1"/>
    <n v="134"/>
    <n v="4884"/>
    <x v="41"/>
    <x v="41"/>
    <n v="179"/>
    <x v="150"/>
    <n v="17"/>
    <n v="0.25497417658037091"/>
    <n v="3.0341927013064134"/>
    <n v="1"/>
    <n v="367421"/>
    <n v="9702724"/>
    <m/>
    <s v="50├ 60"/>
    <s v="TORA"/>
    <m/>
  </r>
  <r>
    <x v="1"/>
    <n v="134"/>
    <n v="4885"/>
    <x v="68"/>
    <x v="68"/>
    <n v="270"/>
    <x v="65"/>
    <n v="14"/>
    <n v="0.58011976756995842"/>
    <n v="5.685173722185592"/>
    <n v="1"/>
    <n v="367467.4"/>
    <n v="9702785"/>
    <m/>
    <s v="80├ 90"/>
    <s v="TORA"/>
    <m/>
  </r>
  <r>
    <x v="1"/>
    <n v="134"/>
    <n v="4886"/>
    <x v="24"/>
    <x v="24"/>
    <n v="224"/>
    <x v="329"/>
    <n v="14"/>
    <n v="0.39928792122894713"/>
    <n v="3.9130216280436816"/>
    <n v="1"/>
    <n v="367453.799999999"/>
    <n v="9702851.5999999903"/>
    <m/>
    <s v="70├ 80"/>
    <s v="TORA"/>
    <m/>
  </r>
  <r>
    <x v="1"/>
    <n v="134"/>
    <n v="4887"/>
    <x v="1"/>
    <x v="1"/>
    <n v="131"/>
    <x v="3"/>
    <n v="13"/>
    <n v="0.13656289892000079"/>
    <n v="1.2427223801720071"/>
    <n v="1"/>
    <n v="367459.2"/>
    <n v="9702851.1999999899"/>
    <m/>
    <s v="40├ 50"/>
    <s v="TORETE"/>
    <m/>
  </r>
  <r>
    <x v="1"/>
    <n v="135"/>
    <n v="4888"/>
    <x v="30"/>
    <x v="30"/>
    <n v="456"/>
    <x v="258"/>
    <n v="24"/>
    <n v="1.6547021123378178"/>
    <n v="27.798995487275338"/>
    <n v="1"/>
    <n v="367506.2"/>
    <n v="9702809.3000000007"/>
    <m/>
    <s v="140├ 150"/>
    <s v="TORA"/>
    <m/>
  </r>
  <r>
    <x v="1"/>
    <n v="135"/>
    <n v="4889"/>
    <x v="30"/>
    <x v="30"/>
    <n v="203"/>
    <x v="56"/>
    <n v="20"/>
    <n v="0.32793080249369577"/>
    <n v="4.5910312349117408"/>
    <n v="1"/>
    <n v="367482.59999999899"/>
    <n v="9702708.6999999899"/>
    <m/>
    <s v="60├ 70"/>
    <s v="TORA"/>
    <m/>
  </r>
  <r>
    <x v="1"/>
    <n v="135"/>
    <n v="4890"/>
    <x v="33"/>
    <x v="33"/>
    <n v="230"/>
    <x v="40"/>
    <n v="20"/>
    <n v="0.42096482447806327"/>
    <n v="5.8935075426928858"/>
    <n v="1"/>
    <n v="367471.2"/>
    <n v="9702701.4000000004"/>
    <m/>
    <s v="70├ 80"/>
    <s v="TORA"/>
    <m/>
  </r>
  <r>
    <x v="1"/>
    <n v="135"/>
    <n v="4891"/>
    <x v="26"/>
    <x v="26"/>
    <n v="306"/>
    <x v="199"/>
    <n v="23"/>
    <n v="0.74513161256763549"/>
    <n v="11.99661896233893"/>
    <n v="1"/>
    <n v="367468.9"/>
    <n v="9702701.4000000004"/>
    <m/>
    <s v="90├ 100"/>
    <s v="TORA"/>
    <m/>
  </r>
  <r>
    <x v="1"/>
    <n v="135"/>
    <n v="4892"/>
    <x v="56"/>
    <x v="56"/>
    <n v="142"/>
    <x v="19"/>
    <n v="21"/>
    <n v="0.16046001362524887"/>
    <n v="2.3587622002911584"/>
    <n v="1"/>
    <n v="367462.09999999899"/>
    <n v="9702703.5"/>
    <m/>
    <s v="40├ 50"/>
    <s v="TORETE"/>
    <m/>
  </r>
  <r>
    <x v="1"/>
    <n v="135"/>
    <n v="4893"/>
    <x v="50"/>
    <x v="50"/>
    <n v="205"/>
    <x v="162"/>
    <n v="17"/>
    <n v="0.33442432417184514"/>
    <n v="3.9796494576449568"/>
    <n v="1"/>
    <n v="367442.2"/>
    <n v="9702712.9000000004"/>
    <m/>
    <s v="60├ 70"/>
    <s v="TORA"/>
    <m/>
  </r>
  <r>
    <x v="1"/>
    <n v="135"/>
    <n v="4894"/>
    <x v="30"/>
    <x v="30"/>
    <n v="196"/>
    <x v="84"/>
    <n v="20"/>
    <n v="0.30570481469091254"/>
    <n v="4.2798674056727748"/>
    <n v="1"/>
    <n v="367381.799999999"/>
    <n v="9702605.5"/>
    <m/>
    <s v="60├ 70"/>
    <s v="TORA"/>
    <m/>
  </r>
  <r>
    <x v="1"/>
    <n v="135"/>
    <n v="4895"/>
    <x v="3"/>
    <x v="3"/>
    <n v="159"/>
    <x v="284"/>
    <n v="14"/>
    <n v="0.20117980581531036"/>
    <n v="1.9715620969900416"/>
    <n v="1"/>
    <n v="367352.2"/>
    <n v="9702506.0999999903"/>
    <m/>
    <s v="50├ 60"/>
    <s v="TORA"/>
    <m/>
  </r>
  <r>
    <x v="1"/>
    <n v="135"/>
    <n v="4896"/>
    <x v="26"/>
    <x v="26"/>
    <n v="170"/>
    <x v="12"/>
    <n v="21"/>
    <n v="0.2299788927677888"/>
    <n v="3.3806897236864955"/>
    <n v="1"/>
    <n v="367331.09999999899"/>
    <n v="9702480.6999999899"/>
    <m/>
    <s v="50├ 60"/>
    <s v="TORA"/>
    <m/>
  </r>
  <r>
    <x v="1"/>
    <n v="135"/>
    <n v="4897"/>
    <x v="17"/>
    <x v="17"/>
    <n v="241"/>
    <x v="47"/>
    <n v="23"/>
    <n v="0.4621939124860186"/>
    <n v="7.4413219910248989"/>
    <n v="1"/>
    <n v="367317.9"/>
    <n v="9702477"/>
    <m/>
    <s v="70├ 80"/>
    <s v="TORA"/>
    <m/>
  </r>
  <r>
    <x v="1"/>
    <n v="135"/>
    <n v="4898"/>
    <x v="26"/>
    <x v="26"/>
    <n v="140"/>
    <x v="36"/>
    <n v="20"/>
    <n v="0.15597184423005742"/>
    <n v="2.1836058192208037"/>
    <n v="1"/>
    <n v="367316.9"/>
    <n v="9702475.1999999899"/>
    <m/>
    <s v="40├ 50"/>
    <s v="TORETE"/>
    <m/>
  </r>
  <r>
    <x v="1"/>
    <n v="135"/>
    <n v="4899"/>
    <x v="26"/>
    <x v="26"/>
    <n v="185"/>
    <x v="174"/>
    <n v="21"/>
    <n v="0.27235389636600588"/>
    <n v="4.0036022765802857"/>
    <n v="1"/>
    <n v="367316.799999999"/>
    <n v="9702455.4000000004"/>
    <m/>
    <s v="50├ 60"/>
    <s v="TORA"/>
    <m/>
  </r>
  <r>
    <x v="1"/>
    <n v="135"/>
    <n v="4900"/>
    <x v="26"/>
    <x v="26"/>
    <n v="200"/>
    <x v="14"/>
    <n v="23"/>
    <n v="0.31830988618379064"/>
    <n v="5.1247891675590287"/>
    <n v="1"/>
    <n v="367301.2"/>
    <n v="9702443"/>
    <m/>
    <s v="60├ 70"/>
    <s v="TORA"/>
    <m/>
  </r>
  <r>
    <x v="1"/>
    <n v="135"/>
    <n v="4901"/>
    <x v="53"/>
    <x v="53"/>
    <n v="400"/>
    <x v="48"/>
    <n v="21"/>
    <n v="1.2732395447351625"/>
    <n v="18.716621307606889"/>
    <n v="1"/>
    <n v="367302.9"/>
    <n v="9702458.8000000007"/>
    <m/>
    <s v="120├ 130"/>
    <s v="TORA"/>
    <m/>
  </r>
  <r>
    <x v="1"/>
    <n v="135"/>
    <n v="4902"/>
    <x v="1"/>
    <x v="1"/>
    <n v="192"/>
    <x v="55"/>
    <n v="18"/>
    <n v="0.29335439110698147"/>
    <n v="3.696265327947966"/>
    <n v="1"/>
    <n v="367292.5"/>
    <n v="9702435"/>
    <m/>
    <s v="60├ 70"/>
    <s v="TORA"/>
    <m/>
  </r>
  <r>
    <x v="1"/>
    <n v="135"/>
    <n v="4903"/>
    <x v="19"/>
    <x v="19"/>
    <n v="191"/>
    <x v="52"/>
    <n v="12"/>
    <n v="0.29030657394677167"/>
    <n v="2.4385752211528819"/>
    <n v="1"/>
    <n v="367310"/>
    <n v="9702446.5999999903"/>
    <m/>
    <s v="60├ 70"/>
    <s v="TORA"/>
    <m/>
  </r>
  <r>
    <x v="1"/>
    <n v="136"/>
    <n v="4904"/>
    <x v="17"/>
    <x v="17"/>
    <n v="196"/>
    <x v="84"/>
    <n v="14"/>
    <n v="0.30570481469091254"/>
    <n v="2.9959071839709428"/>
    <n v="1"/>
    <n v="367416.7"/>
    <n v="9702531.3000000007"/>
    <m/>
    <s v="60├ 70"/>
    <s v="TORA"/>
    <m/>
  </r>
  <r>
    <x v="1"/>
    <n v="136"/>
    <n v="4905"/>
    <x v="26"/>
    <x v="26"/>
    <n v="197"/>
    <x v="202"/>
    <n v="18"/>
    <n v="0.30883220932266825"/>
    <n v="3.8912858374656198"/>
    <n v="1"/>
    <n v="367440.799999999"/>
    <n v="9702577.4000000004"/>
    <m/>
    <s v="60├ 70"/>
    <s v="TORA"/>
    <m/>
  </r>
  <r>
    <x v="1"/>
    <n v="136"/>
    <n v="4906"/>
    <x v="17"/>
    <x v="17"/>
    <n v="300"/>
    <x v="9"/>
    <n v="22"/>
    <n v="0.7161972439135289"/>
    <n v="11.029437556268345"/>
    <n v="1"/>
    <n v="367485.09999999899"/>
    <n v="9702662.5999999903"/>
    <m/>
    <s v="90├ 100"/>
    <s v="TORA"/>
    <m/>
  </r>
  <r>
    <x v="1"/>
    <n v="136"/>
    <n v="4907"/>
    <x v="30"/>
    <x v="30"/>
    <n v="373"/>
    <x v="217"/>
    <n v="25"/>
    <n v="1.1071534038716153"/>
    <n v="19.375184567753266"/>
    <n v="1"/>
    <n v="367540"/>
    <n v="9702743.0999999903"/>
    <m/>
    <s v="110├ 120"/>
    <s v="TORA"/>
    <m/>
  </r>
  <r>
    <x v="1"/>
    <n v="137"/>
    <n v="4908"/>
    <x v="30"/>
    <x v="30"/>
    <n v="178"/>
    <x v="170"/>
    <n v="15"/>
    <n v="0.2521332608461806"/>
    <n v="2.6473992388848959"/>
    <n v="1"/>
    <n v="367630.799999999"/>
    <n v="9702780.8000000007"/>
    <m/>
    <s v="50├ 60"/>
    <s v="TORA"/>
    <m/>
  </r>
  <r>
    <x v="1"/>
    <n v="137"/>
    <n v="4909"/>
    <x v="17"/>
    <x v="17"/>
    <n v="200"/>
    <x v="14"/>
    <n v="18"/>
    <n v="0.31830988618379064"/>
    <n v="4.0107045659157619"/>
    <n v="1"/>
    <n v="367624.9"/>
    <n v="9702775.8000000007"/>
    <m/>
    <s v="60├ 70"/>
    <s v="TORA"/>
    <m/>
  </r>
  <r>
    <x v="1"/>
    <n v="137"/>
    <n v="4910"/>
    <x v="39"/>
    <x v="39"/>
    <n v="600"/>
    <x v="192"/>
    <n v="24"/>
    <n v="2.8647889756541156"/>
    <n v="48.128454790989146"/>
    <n v="1"/>
    <n v="367619"/>
    <n v="9702773.0999999903"/>
    <m/>
    <s v="190├┤200"/>
    <s v="TORA"/>
    <m/>
  </r>
  <r>
    <x v="1"/>
    <n v="137"/>
    <n v="4911"/>
    <x v="30"/>
    <x v="30"/>
    <n v="238"/>
    <x v="125"/>
    <n v="20"/>
    <n v="0.45075862982486603"/>
    <n v="6.3106208175481244"/>
    <n v="1"/>
    <n v="367540.59999999899"/>
    <n v="9702694.0999999903"/>
    <m/>
    <s v="70├ 80"/>
    <s v="TORA"/>
    <m/>
  </r>
  <r>
    <x v="1"/>
    <n v="137"/>
    <n v="4912"/>
    <x v="26"/>
    <x v="26"/>
    <n v="240"/>
    <x v="71"/>
    <n v="23"/>
    <n v="0.45836623610465865"/>
    <n v="7.3796964012850044"/>
    <n v="1"/>
    <n v="367558.799999999"/>
    <n v="9702654.3000000007"/>
    <m/>
    <s v="70├ 80"/>
    <s v="TORA"/>
    <m/>
  </r>
  <r>
    <x v="1"/>
    <n v="137"/>
    <n v="4913"/>
    <x v="26"/>
    <x v="26"/>
    <n v="230"/>
    <x v="40"/>
    <n v="14"/>
    <n v="0.42096482447806327"/>
    <n v="4.1254552798850197"/>
    <n v="1"/>
    <n v="367513.2"/>
    <n v="9702631.5999999903"/>
    <m/>
    <s v="70├ 80"/>
    <s v="TORA"/>
    <m/>
  </r>
  <r>
    <x v="1"/>
    <n v="137"/>
    <n v="4914"/>
    <x v="5"/>
    <x v="5"/>
    <n v="202"/>
    <x v="28"/>
    <n v="16"/>
    <n v="0.3247079148960848"/>
    <n v="3.6367286468361497"/>
    <n v="1"/>
    <n v="367522.9"/>
    <n v="9702643.5999999903"/>
    <m/>
    <s v="60├ 70"/>
    <s v="TORA"/>
    <m/>
  </r>
  <r>
    <x v="1"/>
    <n v="137"/>
    <n v="4915"/>
    <x v="19"/>
    <x v="19"/>
    <n v="178"/>
    <x v="170"/>
    <n v="14"/>
    <n v="0.2521332608461806"/>
    <n v="2.4709059562925697"/>
    <n v="1"/>
    <n v="367535"/>
    <n v="9702630.1999999899"/>
    <m/>
    <s v="50├ 60"/>
    <s v="TORA"/>
    <m/>
  </r>
  <r>
    <x v="1"/>
    <n v="137"/>
    <n v="4916"/>
    <x v="50"/>
    <x v="50"/>
    <n v="150"/>
    <x v="37"/>
    <n v="15"/>
    <n v="0.17904931097838223"/>
    <n v="1.8800177652730132"/>
    <n v="1"/>
    <n v="367527.09999999899"/>
    <n v="9702618.6999999899"/>
    <m/>
    <s v="40├ 50"/>
    <s v="TORETE"/>
    <m/>
  </r>
  <r>
    <x v="1"/>
    <n v="137"/>
    <n v="4917"/>
    <x v="7"/>
    <x v="7"/>
    <n v="247"/>
    <x v="74"/>
    <n v="13"/>
    <n v="0.48549419615467204"/>
    <n v="4.4179971850075148"/>
    <n v="1"/>
    <n v="367518.9"/>
    <n v="9702609.3000000007"/>
    <m/>
    <s v="70├ 80"/>
    <s v="TORA"/>
    <m/>
  </r>
  <r>
    <x v="1"/>
    <n v="137"/>
    <n v="4918"/>
    <x v="19"/>
    <x v="19"/>
    <n v="256"/>
    <x v="83"/>
    <n v="20"/>
    <n v="0.52151891752352264"/>
    <n v="7.3012648453293156"/>
    <n v="1"/>
    <n v="367515.2"/>
    <n v="9702608.8000000007"/>
    <m/>
    <s v="80├ 90"/>
    <s v="TORA"/>
    <m/>
  </r>
  <r>
    <x v="1"/>
    <n v="137"/>
    <n v="4919"/>
    <x v="52"/>
    <x v="52"/>
    <n v="170"/>
    <x v="12"/>
    <n v="16"/>
    <n v="0.2299788927677888"/>
    <n v="2.5757635989992345"/>
    <n v="1"/>
    <n v="367516.5"/>
    <n v="9702593.9000000004"/>
    <m/>
    <s v="50├ 60"/>
    <s v="TORA"/>
    <m/>
  </r>
  <r>
    <x v="1"/>
    <n v="137"/>
    <n v="4920"/>
    <x v="26"/>
    <x v="26"/>
    <n v="378"/>
    <x v="292"/>
    <n v="23"/>
    <n v="1.1370347444371187"/>
    <n v="18.30625938543761"/>
    <n v="1"/>
    <n v="367486.9"/>
    <n v="9702591.1999999899"/>
    <m/>
    <s v="120├ 130"/>
    <s v="TORA"/>
    <m/>
  </r>
  <r>
    <x v="1"/>
    <n v="137"/>
    <n v="4921"/>
    <x v="46"/>
    <x v="46"/>
    <n v="225"/>
    <x v="16"/>
    <n v="18"/>
    <n v="0.4028609497013601"/>
    <n v="5.0760479662371374"/>
    <n v="2"/>
    <n v="367480.799999999"/>
    <n v="9702586"/>
    <m/>
    <s v="70├ 80"/>
    <s v="TORA"/>
    <m/>
  </r>
  <r>
    <x v="1"/>
    <n v="137"/>
    <n v="4922"/>
    <x v="39"/>
    <x v="39"/>
    <n v="493"/>
    <x v="278"/>
    <n v="23"/>
    <n v="1.9341224881771035"/>
    <n v="31.139372059651365"/>
    <n v="1"/>
    <n v="367473.9"/>
    <n v="9702565.0999999903"/>
    <m/>
    <s v="150├ 160"/>
    <s v="TORA"/>
    <m/>
  </r>
  <r>
    <x v="1"/>
    <n v="138"/>
    <n v="4923"/>
    <x v="33"/>
    <x v="33"/>
    <n v="193"/>
    <x v="60"/>
    <n v="18"/>
    <n v="0.29641812376150045"/>
    <n v="3.7348683593949059"/>
    <n v="1"/>
    <n v="367569.5"/>
    <n v="9702636.6999999899"/>
    <m/>
    <s v="60├ 70"/>
    <s v="TORA"/>
    <m/>
  </r>
  <r>
    <x v="1"/>
    <n v="138"/>
    <n v="4924"/>
    <x v="26"/>
    <x v="26"/>
    <n v="258"/>
    <x v="239"/>
    <n v="23"/>
    <n v="0.52969948159844604"/>
    <n v="8.5281616537349798"/>
    <n v="1"/>
    <n v="367573.59999999899"/>
    <n v="9702648.9000000004"/>
    <m/>
    <s v="80├ 90"/>
    <s v="TORA"/>
    <m/>
  </r>
  <r>
    <x v="1"/>
    <n v="138"/>
    <n v="4925"/>
    <x v="41"/>
    <x v="41"/>
    <n v="247"/>
    <x v="74"/>
    <n v="18"/>
    <n v="0.48549419615467204"/>
    <n v="6.1172268715488674"/>
    <n v="1"/>
    <n v="367580.9"/>
    <n v="9702656.5"/>
    <m/>
    <s v="70├ 80"/>
    <s v="TORA"/>
    <m/>
  </r>
  <r>
    <x v="1"/>
    <n v="138"/>
    <n v="4926"/>
    <x v="19"/>
    <x v="19"/>
    <n v="238"/>
    <x v="125"/>
    <n v="17"/>
    <n v="0.45075862982486603"/>
    <n v="5.3640276949159054"/>
    <n v="1"/>
    <n v="367590"/>
    <n v="9702663.1999999899"/>
    <m/>
    <s v="70├ 80"/>
    <s v="TORA"/>
    <m/>
  </r>
  <r>
    <x v="1"/>
    <n v="138"/>
    <n v="4927"/>
    <x v="55"/>
    <x v="55"/>
    <n v="170"/>
    <x v="12"/>
    <n v="16"/>
    <n v="0.2299788927677888"/>
    <n v="2.5757635989992345"/>
    <n v="1"/>
    <n v="367598"/>
    <n v="9702672.0999999903"/>
    <m/>
    <s v="50├ 60"/>
    <s v="TORA"/>
    <m/>
  </r>
  <r>
    <x v="1"/>
    <n v="138"/>
    <n v="4928"/>
    <x v="62"/>
    <x v="62"/>
    <n v="207"/>
    <x v="132"/>
    <n v="18"/>
    <n v="0.34098150782723119"/>
    <n v="4.296366998623113"/>
    <n v="1"/>
    <n v="367615.299999999"/>
    <n v="9702672.8000000007"/>
    <m/>
    <s v="60├ 70"/>
    <s v="TORA"/>
    <m/>
  </r>
  <r>
    <x v="1"/>
    <n v="138"/>
    <n v="4929"/>
    <x v="30"/>
    <x v="30"/>
    <n v="125"/>
    <x v="2"/>
    <n v="15"/>
    <n v="0.12433979929054324"/>
    <n v="1.3055678925507039"/>
    <n v="1"/>
    <n v="367594.5"/>
    <n v="9702682.5999999903"/>
    <m/>
    <s v="30├ 40"/>
    <s v="TORETE"/>
    <m/>
  </r>
  <r>
    <x v="1"/>
    <n v="138"/>
    <n v="4930"/>
    <x v="26"/>
    <x v="26"/>
    <n v="180"/>
    <x v="22"/>
    <n v="17"/>
    <n v="0.25783100780887047"/>
    <n v="3.0681889929255584"/>
    <n v="1"/>
    <n v="367592.299999999"/>
    <n v="9702689.1999999899"/>
    <m/>
    <s v="50├ 60"/>
    <s v="TORA"/>
    <m/>
  </r>
  <r>
    <x v="1"/>
    <n v="138"/>
    <n v="4931"/>
    <x v="26"/>
    <x v="26"/>
    <n v="130"/>
    <x v="0"/>
    <n v="14"/>
    <n v="0.13448592691265157"/>
    <n v="1.3179620837439854"/>
    <n v="1"/>
    <n v="367641.299999999"/>
    <n v="9702729.4000000004"/>
    <m/>
    <s v="40├ 50"/>
    <s v="TORETE"/>
    <m/>
  </r>
  <r>
    <x v="1"/>
    <n v="138"/>
    <n v="4932"/>
    <x v="39"/>
    <x v="39"/>
    <n v="340"/>
    <x v="121"/>
    <n v="23"/>
    <n v="0.91991557107115518"/>
    <n v="14.810640694245597"/>
    <n v="1"/>
    <n v="367652.5"/>
    <n v="9702768.3000000007"/>
    <m/>
    <s v="100├ 110"/>
    <s v="TORA"/>
    <m/>
  </r>
  <r>
    <x v="1"/>
    <n v="138"/>
    <n v="4933"/>
    <x v="28"/>
    <x v="28"/>
    <n v="154"/>
    <x v="111"/>
    <n v="15"/>
    <n v="0.18872593151836947"/>
    <n v="1.9816222809428794"/>
    <n v="1"/>
    <n v="367653.4"/>
    <n v="9702770.0999999903"/>
    <m/>
    <s v="40├ 50"/>
    <s v="TORETE"/>
    <m/>
  </r>
  <r>
    <x v="1"/>
    <n v="138"/>
    <n v="4934"/>
    <x v="17"/>
    <x v="17"/>
    <n v="355"/>
    <x v="114"/>
    <n v="19"/>
    <n v="1.0028750851578057"/>
    <n v="13.338238632598816"/>
    <n v="1"/>
    <n v="367678.799999999"/>
    <n v="9702758.0999999903"/>
    <m/>
    <s v="110├ 120"/>
    <s v="TORA"/>
    <m/>
  </r>
  <r>
    <x v="1"/>
    <n v="139"/>
    <n v="4935"/>
    <x v="26"/>
    <x v="26"/>
    <n v="185"/>
    <x v="174"/>
    <n v="17"/>
    <n v="0.27235389636600588"/>
    <n v="3.2410113667554699"/>
    <n v="1"/>
    <n v="367704.59999999899"/>
    <n v="9702734.3000000007"/>
    <m/>
    <s v="50├ 60"/>
    <s v="TORA"/>
    <m/>
  </r>
  <r>
    <x v="1"/>
    <n v="139"/>
    <n v="4936"/>
    <x v="30"/>
    <x v="30"/>
    <n v="260"/>
    <x v="159"/>
    <n v="25"/>
    <n v="0.53794370765060628"/>
    <n v="9.4140148838856099"/>
    <n v="1"/>
    <n v="367659.2"/>
    <n v="9702702.5"/>
    <m/>
    <s v="80├ 90"/>
    <s v="TORA"/>
    <m/>
  </r>
  <r>
    <x v="1"/>
    <n v="139"/>
    <n v="4937"/>
    <x v="17"/>
    <x v="17"/>
    <n v="180"/>
    <x v="22"/>
    <n v="17"/>
    <n v="0.25783100780887047"/>
    <n v="3.0681889929255584"/>
    <n v="1"/>
    <n v="367666.799999999"/>
    <n v="9702700.5"/>
    <m/>
    <s v="50├ 60"/>
    <s v="TORA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C190E4-F884-4FFE-8B67-CCB569EEC1B1}" name="Tabela dinâmica1" cacheId="26" applyNumberFormats="0" applyBorderFormats="0" applyFontFormats="0" applyPatternFormats="0" applyAlignmentFormats="0" applyWidthHeightFormats="1" dataCaption="Valores" updatedVersion="8" minRefreshableVersion="3" useAutoFormatting="1" itemPrintTitles="1" mergeItem="1" createdVersion="8" indent="0" showHeaders="0" compact="0" compactData="0" gridDropZones="1" multipleFieldFilters="0" rowHeaderCaption="NOME CIENTÍFICO">
  <location ref="B3:F103" firstHeaderRow="1" firstDataRow="2" firstDataCol="2"/>
  <pivotFields count="17">
    <pivotField axis="axisCol" compact="0" outline="0" showAll="0" defaultSubtotal="0">
      <items count="2">
        <item n="UT1" x="0"/>
        <item n="UT2" x="1"/>
      </items>
    </pivotField>
    <pivotField compact="0" outline="0" showAll="0"/>
    <pivotField compact="0" outline="0" showAll="0"/>
    <pivotField axis="axisRow" compact="0" outline="0" showAll="0" defaultSubtotal="0">
      <items count="98">
        <item x="29"/>
        <item x="42"/>
        <item x="37"/>
        <item x="68"/>
        <item x="30"/>
        <item x="74"/>
        <item x="7"/>
        <item x="25"/>
        <item x="46"/>
        <item x="10"/>
        <item x="66"/>
        <item x="39"/>
        <item x="65"/>
        <item x="11"/>
        <item x="47"/>
        <item x="17"/>
        <item x="38"/>
        <item x="70"/>
        <item x="82"/>
        <item x="97"/>
        <item x="51"/>
        <item x="64"/>
        <item x="85"/>
        <item x="54"/>
        <item x="96"/>
        <item x="95"/>
        <item x="73"/>
        <item x="91"/>
        <item x="75"/>
        <item x="48"/>
        <item x="56"/>
        <item x="32"/>
        <item x="40"/>
        <item x="26"/>
        <item x="18"/>
        <item x="93"/>
        <item x="4"/>
        <item x="84"/>
        <item x="6"/>
        <item x="83"/>
        <item x="33"/>
        <item x="53"/>
        <item x="35"/>
        <item x="58"/>
        <item x="90"/>
        <item x="0"/>
        <item x="86"/>
        <item x="72"/>
        <item x="80"/>
        <item x="13"/>
        <item x="12"/>
        <item x="20"/>
        <item x="22"/>
        <item x="14"/>
        <item x="3"/>
        <item x="16"/>
        <item x="67"/>
        <item x="15"/>
        <item x="34"/>
        <item x="8"/>
        <item x="44"/>
        <item x="9"/>
        <item x="45"/>
        <item x="92"/>
        <item x="71"/>
        <item x="63"/>
        <item x="94"/>
        <item x="52"/>
        <item x="27"/>
        <item x="57"/>
        <item x="2"/>
        <item x="79"/>
        <item x="23"/>
        <item x="36"/>
        <item x="19"/>
        <item x="55"/>
        <item x="59"/>
        <item x="1"/>
        <item x="28"/>
        <item x="41"/>
        <item x="69"/>
        <item x="88"/>
        <item x="81"/>
        <item x="89"/>
        <item x="61"/>
        <item x="21"/>
        <item x="50"/>
        <item x="60"/>
        <item x="31"/>
        <item x="62"/>
        <item x="87"/>
        <item x="5"/>
        <item x="43"/>
        <item x="78"/>
        <item x="49"/>
        <item x="77"/>
        <item x="24"/>
        <item x="76"/>
      </items>
    </pivotField>
    <pivotField axis="axisRow" dataField="1" compact="0" outline="0" showAll="0" defaultSubtotal="0">
      <items count="98">
        <item x="59"/>
        <item x="96"/>
        <item x="27"/>
        <item x="86"/>
        <item x="49"/>
        <item x="87"/>
        <item x="14"/>
        <item x="83"/>
        <item x="46"/>
        <item x="31"/>
        <item x="89"/>
        <item x="78"/>
        <item x="28"/>
        <item x="25"/>
        <item x="61"/>
        <item x="60"/>
        <item x="42"/>
        <item x="79"/>
        <item x="7"/>
        <item x="8"/>
        <item x="39"/>
        <item x="43"/>
        <item x="97"/>
        <item x="64"/>
        <item x="51"/>
        <item x="75"/>
        <item x="33"/>
        <item x="72"/>
        <item x="9"/>
        <item x="80"/>
        <item x="70"/>
        <item x="6"/>
        <item x="77"/>
        <item x="36"/>
        <item x="2"/>
        <item x="57"/>
        <item x="16"/>
        <item x="56"/>
        <item x="68"/>
        <item x="30"/>
        <item x="69"/>
        <item x="92"/>
        <item x="62"/>
        <item x="95"/>
        <item x="91"/>
        <item x="3"/>
        <item x="13"/>
        <item x="45"/>
        <item x="73"/>
        <item x="1"/>
        <item x="15"/>
        <item x="22"/>
        <item x="71"/>
        <item x="20"/>
        <item x="76"/>
        <item x="63"/>
        <item x="94"/>
        <item x="55"/>
        <item x="44"/>
        <item x="84"/>
        <item x="81"/>
        <item x="93"/>
        <item x="40"/>
        <item x="50"/>
        <item x="58"/>
        <item x="29"/>
        <item x="74"/>
        <item x="17"/>
        <item x="21"/>
        <item x="10"/>
        <item x="38"/>
        <item x="65"/>
        <item x="47"/>
        <item x="0"/>
        <item x="23"/>
        <item x="67"/>
        <item x="32"/>
        <item x="90"/>
        <item x="88"/>
        <item x="41"/>
        <item x="54"/>
        <item x="37"/>
        <item x="82"/>
        <item x="4"/>
        <item x="35"/>
        <item x="18"/>
        <item x="34"/>
        <item x="11"/>
        <item x="12"/>
        <item x="85"/>
        <item x="53"/>
        <item x="66"/>
        <item x="26"/>
        <item x="5"/>
        <item x="52"/>
        <item x="19"/>
        <item x="48"/>
        <item x="24"/>
      </items>
    </pivotField>
    <pivotField compact="0" outline="0" showAll="0"/>
    <pivotField compact="0" numFmtId="2" outline="0" showAll="0"/>
    <pivotField compact="0" outline="0" showAll="0"/>
    <pivotField compact="0" numFmtId="164" outline="0" showAll="0"/>
    <pivotField compact="0" numFmtId="16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2">
    <field x="3"/>
    <field x="4"/>
  </rowFields>
  <rowItems count="99">
    <i>
      <x/>
      <x v="65"/>
    </i>
    <i>
      <x v="1"/>
      <x v="16"/>
    </i>
    <i>
      <x v="2"/>
      <x v="81"/>
    </i>
    <i>
      <x v="3"/>
      <x v="38"/>
    </i>
    <i>
      <x v="4"/>
      <x v="39"/>
    </i>
    <i>
      <x v="5"/>
      <x v="66"/>
    </i>
    <i>
      <x v="6"/>
      <x v="18"/>
    </i>
    <i>
      <x v="7"/>
      <x v="13"/>
    </i>
    <i>
      <x v="8"/>
      <x v="8"/>
    </i>
    <i>
      <x v="9"/>
      <x v="69"/>
    </i>
    <i>
      <x v="10"/>
      <x v="91"/>
    </i>
    <i>
      <x v="11"/>
      <x v="20"/>
    </i>
    <i>
      <x v="12"/>
      <x v="71"/>
    </i>
    <i>
      <x v="13"/>
      <x v="87"/>
    </i>
    <i>
      <x v="14"/>
      <x v="72"/>
    </i>
    <i>
      <x v="15"/>
      <x v="67"/>
    </i>
    <i>
      <x v="16"/>
      <x v="70"/>
    </i>
    <i>
      <x v="17"/>
      <x v="30"/>
    </i>
    <i>
      <x v="18"/>
      <x v="82"/>
    </i>
    <i>
      <x v="19"/>
      <x v="22"/>
    </i>
    <i>
      <x v="20"/>
      <x v="24"/>
    </i>
    <i>
      <x v="21"/>
      <x v="23"/>
    </i>
    <i>
      <x v="22"/>
      <x v="89"/>
    </i>
    <i>
      <x v="23"/>
      <x v="80"/>
    </i>
    <i>
      <x v="24"/>
      <x v="1"/>
    </i>
    <i>
      <x v="25"/>
      <x v="43"/>
    </i>
    <i>
      <x v="26"/>
      <x v="48"/>
    </i>
    <i>
      <x v="27"/>
      <x v="44"/>
    </i>
    <i>
      <x v="28"/>
      <x v="25"/>
    </i>
    <i>
      <x v="29"/>
      <x v="96"/>
    </i>
    <i>
      <x v="30"/>
      <x v="37"/>
    </i>
    <i>
      <x v="31"/>
      <x v="76"/>
    </i>
    <i>
      <x v="32"/>
      <x v="62"/>
    </i>
    <i>
      <x v="33"/>
      <x v="92"/>
    </i>
    <i>
      <x v="34"/>
      <x v="85"/>
    </i>
    <i>
      <x v="35"/>
      <x v="61"/>
    </i>
    <i>
      <x v="36"/>
      <x v="83"/>
    </i>
    <i>
      <x v="37"/>
      <x v="59"/>
    </i>
    <i>
      <x v="38"/>
      <x v="31"/>
    </i>
    <i>
      <x v="39"/>
      <x v="7"/>
    </i>
    <i>
      <x v="40"/>
      <x v="26"/>
    </i>
    <i>
      <x v="41"/>
      <x v="90"/>
    </i>
    <i>
      <x v="42"/>
      <x v="84"/>
    </i>
    <i>
      <x v="43"/>
      <x v="64"/>
    </i>
    <i>
      <x v="44"/>
      <x v="77"/>
    </i>
    <i>
      <x v="45"/>
      <x v="73"/>
    </i>
    <i>
      <x v="46"/>
      <x v="3"/>
    </i>
    <i>
      <x v="47"/>
      <x v="27"/>
    </i>
    <i>
      <x v="48"/>
      <x v="29"/>
    </i>
    <i>
      <x v="49"/>
      <x v="46"/>
    </i>
    <i>
      <x v="50"/>
      <x v="88"/>
    </i>
    <i>
      <x v="51"/>
      <x v="53"/>
    </i>
    <i>
      <x v="52"/>
      <x v="51"/>
    </i>
    <i>
      <x v="53"/>
      <x v="6"/>
    </i>
    <i>
      <x v="54"/>
      <x v="45"/>
    </i>
    <i>
      <x v="55"/>
      <x v="36"/>
    </i>
    <i>
      <x v="56"/>
      <x v="75"/>
    </i>
    <i>
      <x v="57"/>
      <x v="50"/>
    </i>
    <i>
      <x v="58"/>
      <x v="86"/>
    </i>
    <i>
      <x v="59"/>
      <x v="19"/>
    </i>
    <i>
      <x v="60"/>
      <x v="58"/>
    </i>
    <i>
      <x v="61"/>
      <x v="28"/>
    </i>
    <i>
      <x v="62"/>
      <x v="47"/>
    </i>
    <i>
      <x v="63"/>
      <x v="41"/>
    </i>
    <i>
      <x v="64"/>
      <x v="52"/>
    </i>
    <i>
      <x v="65"/>
      <x v="55"/>
    </i>
    <i>
      <x v="66"/>
      <x v="56"/>
    </i>
    <i>
      <x v="67"/>
      <x v="94"/>
    </i>
    <i>
      <x v="68"/>
      <x v="2"/>
    </i>
    <i>
      <x v="69"/>
      <x v="35"/>
    </i>
    <i>
      <x v="70"/>
      <x v="34"/>
    </i>
    <i>
      <x v="71"/>
      <x v="17"/>
    </i>
    <i>
      <x v="72"/>
      <x v="74"/>
    </i>
    <i>
      <x v="73"/>
      <x v="33"/>
    </i>
    <i>
      <x v="74"/>
      <x v="95"/>
    </i>
    <i>
      <x v="75"/>
      <x v="57"/>
    </i>
    <i>
      <x v="76"/>
      <x/>
    </i>
    <i>
      <x v="77"/>
      <x v="49"/>
    </i>
    <i>
      <x v="78"/>
      <x v="12"/>
    </i>
    <i>
      <x v="79"/>
      <x v="79"/>
    </i>
    <i>
      <x v="80"/>
      <x v="40"/>
    </i>
    <i>
      <x v="81"/>
      <x v="78"/>
    </i>
    <i>
      <x v="82"/>
      <x v="60"/>
    </i>
    <i>
      <x v="83"/>
      <x v="10"/>
    </i>
    <i>
      <x v="84"/>
      <x v="14"/>
    </i>
    <i>
      <x v="85"/>
      <x v="68"/>
    </i>
    <i>
      <x v="86"/>
      <x v="63"/>
    </i>
    <i>
      <x v="87"/>
      <x v="15"/>
    </i>
    <i>
      <x v="88"/>
      <x v="9"/>
    </i>
    <i>
      <x v="89"/>
      <x v="42"/>
    </i>
    <i>
      <x v="90"/>
      <x v="5"/>
    </i>
    <i>
      <x v="91"/>
      <x v="93"/>
    </i>
    <i>
      <x v="92"/>
      <x v="21"/>
    </i>
    <i>
      <x v="93"/>
      <x v="11"/>
    </i>
    <i>
      <x v="94"/>
      <x v="4"/>
    </i>
    <i>
      <x v="95"/>
      <x v="32"/>
    </i>
    <i>
      <x v="96"/>
      <x v="97"/>
    </i>
    <i>
      <x v="97"/>
      <x v="54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QUANTIDADE" fld="4" subtotal="count" baseField="0" baseItem="0"/>
  </dataFields>
  <formats count="1">
    <format dxfId="2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B2C4EA-F95C-4589-A239-617102B67007}" name="Tabela dinâmica2" cacheId="2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A4:B14" firstHeaderRow="1" firstDataRow="1" firstDataCol="1" rowPageCount="2" colPageCount="1"/>
  <pivotFields count="17"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axis="axisPage" dataField="1" showAll="0">
      <items count="99">
        <item x="59"/>
        <item x="96"/>
        <item x="27"/>
        <item x="86"/>
        <item x="49"/>
        <item x="87"/>
        <item x="14"/>
        <item x="83"/>
        <item x="46"/>
        <item x="31"/>
        <item x="89"/>
        <item x="78"/>
        <item x="28"/>
        <item x="25"/>
        <item x="61"/>
        <item x="60"/>
        <item x="42"/>
        <item x="79"/>
        <item x="7"/>
        <item x="8"/>
        <item x="39"/>
        <item x="43"/>
        <item x="97"/>
        <item x="64"/>
        <item x="51"/>
        <item x="75"/>
        <item x="33"/>
        <item x="72"/>
        <item x="9"/>
        <item x="80"/>
        <item x="70"/>
        <item x="6"/>
        <item x="77"/>
        <item x="36"/>
        <item x="2"/>
        <item x="57"/>
        <item x="16"/>
        <item x="56"/>
        <item x="68"/>
        <item x="30"/>
        <item x="69"/>
        <item x="92"/>
        <item x="62"/>
        <item x="95"/>
        <item x="91"/>
        <item x="3"/>
        <item x="13"/>
        <item x="45"/>
        <item x="73"/>
        <item x="1"/>
        <item x="15"/>
        <item x="22"/>
        <item x="71"/>
        <item x="20"/>
        <item x="76"/>
        <item x="63"/>
        <item x="94"/>
        <item x="55"/>
        <item x="44"/>
        <item x="84"/>
        <item x="81"/>
        <item x="93"/>
        <item x="40"/>
        <item x="50"/>
        <item x="58"/>
        <item x="29"/>
        <item x="74"/>
        <item x="17"/>
        <item x="21"/>
        <item x="10"/>
        <item x="38"/>
        <item x="65"/>
        <item x="47"/>
        <item x="0"/>
        <item x="23"/>
        <item x="67"/>
        <item x="32"/>
        <item x="90"/>
        <item x="88"/>
        <item x="41"/>
        <item x="54"/>
        <item x="37"/>
        <item x="82"/>
        <item x="4"/>
        <item x="35"/>
        <item x="18"/>
        <item x="34"/>
        <item x="11"/>
        <item x="12"/>
        <item x="85"/>
        <item x="53"/>
        <item x="66"/>
        <item x="26"/>
        <item x="5"/>
        <item x="52"/>
        <item x="19"/>
        <item x="48"/>
        <item x="24"/>
        <item t="default"/>
      </items>
    </pivotField>
    <pivotField showAll="0"/>
    <pivotField axis="axisRow" numFmtId="2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/>
    <pivotField numFmtId="164" showAll="0"/>
    <pivotField numFmtId="164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10">
    <i>
      <x v="2"/>
    </i>
    <i>
      <x v="3"/>
    </i>
    <i>
      <x v="4"/>
    </i>
    <i>
      <x v="5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pageFields count="2">
    <pageField fld="4" item="2" hier="-1"/>
    <pageField fld="0" item="1" hier="-1"/>
  </pageFields>
  <dataFields count="1">
    <dataField name="Quantidade" fld="4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6AADDD8-5658-4767-89B5-6F63267918E0}" name="COMERCIAIS" displayName="COMERCIAIS" ref="A29:B48" totalsRowShown="0" headerRowDxfId="46" dataDxfId="45">
  <autoFilter ref="A29:B48" xr:uid="{B6AADDD8-5658-4767-89B5-6F63267918E0}"/>
  <tableColumns count="2">
    <tableColumn id="1" xr3:uid="{71E43D0A-BB9D-40BB-9F65-F58E806195C6}" name="Nome Vulgar" dataDxfId="44"/>
    <tableColumn id="2" xr3:uid="{F19E83D7-CC0E-48B3-B695-DCC23AD4347C}" name="Nome Científico" dataDxfId="43"/>
  </tableColumns>
  <tableStyleInfo name="TableStyleMedium2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B17BE5D-378B-4030-BB71-32B77B3A57B8}" name="Tabela148" displayName="Tabela148" ref="A53:B56" totalsRowCount="1" headerRowDxfId="42" dataDxfId="40" totalsRowDxfId="38" headerRowBorderDxfId="41" tableBorderDxfId="39" totalsRowBorderDxfId="37">
  <autoFilter ref="A53:B55" xr:uid="{EB17BE5D-378B-4030-BB71-32B77B3A57B8}"/>
  <tableColumns count="2">
    <tableColumn id="2" xr3:uid="{168996C1-BE26-4BAA-9C7C-B99F7CF697AB}" name="UT" totalsRowLabel="Total" dataDxfId="36" totalsRowDxfId="35"/>
    <tableColumn id="1" xr3:uid="{B193ACC5-32FC-46DE-940F-609DCFF39E20}" name="Área de efetiva exploração da UT (ha)" totalsRowFunction="sum" dataDxfId="34" totalsRowDxfId="33"/>
  </tableColumns>
  <tableStyleInfo name="TableStyleMedium2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F6E6621-7869-431A-A82E-1C445A9E4CBA}" name="ESPECIES" displayName="ESPECIES" ref="A1:D371" totalsRowShown="0" headerRowDxfId="32" headerRowBorderDxfId="31" tableBorderDxfId="30" totalsRowBorderDxfId="29">
  <autoFilter ref="A1:D371" xr:uid="{5F6E6621-7869-431A-A82E-1C445A9E4CBA}"/>
  <tableColumns count="4">
    <tableColumn id="1" xr3:uid="{96115D51-2752-4634-888D-8E13FEE7475D}" name="Nome Vulgar" dataDxfId="28"/>
    <tableColumn id="2" xr3:uid="{A67F2964-B214-4ACA-B62D-E0FBDA570422}" name="Nome Científico" dataDxfId="27"/>
    <tableColumn id="3" xr3:uid="{8002136F-0331-4D94-826C-391FD76A7287}" name="Família" dataDxfId="26"/>
    <tableColumn id="4" xr3:uid="{BCA6894B-EF16-4912-AAEF-33154D70DCFD}" name="Ameaçada" dataDxfId="25"/>
  </tableColumns>
  <tableStyleInfo name="TableStyleMedium2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D093BBD-623D-48D1-8C8C-7B8EC4B5FA9A}" name="CENSO" displayName="CENSO" ref="A1:Q4937" totalsRowShown="0" headerRowDxfId="24" dataDxfId="22" headerRowBorderDxfId="23" tableBorderDxfId="21" totalsRowBorderDxfId="20">
  <autoFilter ref="A1:Q4937" xr:uid="{3D093BBD-623D-48D1-8C8C-7B8EC4B5FA9A}"/>
  <tableColumns count="17">
    <tableColumn id="1" xr3:uid="{1386596A-EB71-4080-BA93-DD4688CADD6F}" name="N° UT" dataDxfId="19"/>
    <tableColumn id="2" xr3:uid="{57C9FD81-9084-40A7-B300-79817DEE9180}" name="N° FAIXA" dataDxfId="18"/>
    <tableColumn id="3" xr3:uid="{04212E46-31F0-4B35-B472-36B952DBB7B3}" name="Nº ÁRVORE" dataDxfId="17"/>
    <tableColumn id="11" xr3:uid="{F99F9F4F-A5C8-46E9-AC02-57170EFE7199}" name="NOME CIENTÍFICO" dataDxfId="16">
      <calculatedColumnFormula>VLOOKUP(CENSO[[#This Row],[NOME COMUM]],ESPECIES[],2,FALSE)</calculatedColumnFormula>
    </tableColumn>
    <tableColumn id="4" xr3:uid="{8D19FB47-F813-4367-900E-46F2391E3DE8}" name="NOME COMUM" dataDxfId="15"/>
    <tableColumn id="5" xr3:uid="{5BE8403E-5565-4C7C-82D2-56426D4D7C99}" name="CAP (cm)" dataDxfId="14"/>
    <tableColumn id="12" xr3:uid="{DF1EE587-C987-4575-8E46-48CAF05658EC}" name="DAP (cm)" dataDxfId="13">
      <calculatedColumnFormula>CENSO[[#This Row],[CAP (cm)]]/PI()</calculatedColumnFormula>
    </tableColumn>
    <tableColumn id="6" xr3:uid="{3D3DE09A-7CB5-456E-BB0A-F581BD0F45B8}" name="H (m)" dataDxfId="12"/>
    <tableColumn id="13" xr3:uid="{ED8DE23D-B2FE-4A30-93E3-84D53F6E3FA0}" name="g (m²)" dataDxfId="11">
      <calculatedColumnFormula>PI()*CENSO[[#This Row],[DAP (cm)]]^2/40000</calculatedColumnFormula>
    </tableColumn>
    <tableColumn id="14" xr3:uid="{E94402EA-E2F1-4E3A-826C-7E42A99AAE5F}" name="V (m³)" dataDxfId="10">
      <calculatedColumnFormula>CENSO[[#This Row],[g (m²)]]*CENSO[[#This Row],[H (m)]]*0.7</calculatedColumnFormula>
    </tableColumn>
    <tableColumn id="7" xr3:uid="{DBC07C91-6558-4C5D-A2CA-533DFDF6FB7A}" name="QF" dataDxfId="9"/>
    <tableColumn id="8" xr3:uid="{40933F1D-63D5-4FF1-BD69-8C526588FA7A}" name="LONGITUDE" dataDxfId="8"/>
    <tableColumn id="9" xr3:uid="{124992CC-4E34-4FD7-96C7-A84E37A57105}" name="LATITUDE" dataDxfId="7"/>
    <tableColumn id="15" xr3:uid="{E13F47B3-28D9-4086-B8F4-33C2E1B257A1}" name="CATEGORIA" dataDxfId="6"/>
    <tableColumn id="16" xr3:uid="{37A16D55-B00F-43D4-AAD5-DB069691484D}" name="DISTRIBUIÇÃO DIAMÉTRICA" dataDxfId="5">
      <calculatedColumnFormula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calculatedColumnFormula>
    </tableColumn>
    <tableColumn id="17" xr3:uid="{E6D38D6F-C964-4CD1-A6DB-7C9BD8B1A26A}" name="CLASSE DIAMÉTRICA" dataDxfId="4">
      <calculatedColumnFormula>IF(CENSO[[#This Row],[DAP (cm)]]&gt;=50,"TORA","")&amp;IF(AND(CENSO[[#This Row],[DAP (cm)]]&gt;=35,CENSO[[#This Row],[DAP (cm)]]&lt;50),"TORETE","")&amp;IF(AND(CENSO[[#This Row],[DAP (cm)]]&gt;=10,CENSO[[#This Row],[DAP (cm)]]&lt;35),"LENHA","")</calculatedColumnFormula>
    </tableColumn>
    <tableColumn id="10" xr3:uid="{CD8CEFE1-D4E6-4E78-8B14-2CC15087395E}" name="OBSERVACÕES" dataDxfId="3"/>
  </tableColumns>
  <tableStyleInfo name="TableStyleMedium21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semas.pa.gov.br/legislacao/files/pdf/184.pdf" TargetMode="External"/><Relationship Id="rId13" Type="http://schemas.openxmlformats.org/officeDocument/2006/relationships/hyperlink" Target="https://www.ibama.gov.br/component/legislacao/?view=legislacao&amp;legislacao=139446" TargetMode="External"/><Relationship Id="rId18" Type="http://schemas.openxmlformats.org/officeDocument/2006/relationships/table" Target="../tables/table2.xml"/><Relationship Id="rId3" Type="http://schemas.openxmlformats.org/officeDocument/2006/relationships/hyperlink" Target="http://conama.mma.gov.br/?option=com_sisconama&amp;task=arquivo.download&amp;id=578" TargetMode="External"/><Relationship Id="rId7" Type="http://schemas.openxmlformats.org/officeDocument/2006/relationships/hyperlink" Target="https://www.ibama.gov.br/component/legislacao/?view=legislacao&amp;legislacao=139446" TargetMode="External"/><Relationship Id="rId12" Type="http://schemas.openxmlformats.org/officeDocument/2006/relationships/hyperlink" Target="https://www.semas.pa.gov.br/legislacao/normas/view/610526" TargetMode="External"/><Relationship Id="rId17" Type="http://schemas.openxmlformats.org/officeDocument/2006/relationships/table" Target="../tables/table1.xml"/><Relationship Id="rId2" Type="http://schemas.openxmlformats.org/officeDocument/2006/relationships/hyperlink" Target="http://www.planalto.gov.br/ccivil_03/_ato2004-2006/2006/decreto/d5975.htm" TargetMode="External"/><Relationship Id="rId16" Type="http://schemas.openxmlformats.org/officeDocument/2006/relationships/drawing" Target="../drawings/drawing1.xml"/><Relationship Id="rId1" Type="http://schemas.openxmlformats.org/officeDocument/2006/relationships/hyperlink" Target="https://www.legisweb.com.br/legislacao/?id=91545" TargetMode="External"/><Relationship Id="rId6" Type="http://schemas.openxmlformats.org/officeDocument/2006/relationships/hyperlink" Target="https://www.ibama.gov.br/sophia/cnia/legislacao/MMA/IN0001-12022015.pdf" TargetMode="External"/><Relationship Id="rId11" Type="http://schemas.openxmlformats.org/officeDocument/2006/relationships/hyperlink" Target="http://conama.mma.gov.br/?option=com_sisconama&amp;task=arquivo.download&amp;id=578" TargetMode="External"/><Relationship Id="rId5" Type="http://schemas.openxmlformats.org/officeDocument/2006/relationships/hyperlink" Target="https://www.icmbio.gov.br/cepsul/images/stories/legislacao/Portaria/2020/P_mma_148_2022_altera_anexos_P_mma_443_444_445_2014_atualiza_especies_ameacadas_extincao.pdf" TargetMode="External"/><Relationship Id="rId15" Type="http://schemas.openxmlformats.org/officeDocument/2006/relationships/printerSettings" Target="../printerSettings/printerSettings1.bin"/><Relationship Id="rId10" Type="http://schemas.openxmlformats.org/officeDocument/2006/relationships/hyperlink" Target="https://www.semas.pa.gov.br/legislacao/normas/view/610526" TargetMode="External"/><Relationship Id="rId4" Type="http://schemas.openxmlformats.org/officeDocument/2006/relationships/hyperlink" Target="https://www.icmbio.gov.br/cepsul/images/stories/legislacao/Portaria/2014/p_mma_443_2014_lista_esp%C3%A9cies_amea%C3%A7adas_extin%C3%A7%C3%A3o.pdf" TargetMode="External"/><Relationship Id="rId9" Type="http://schemas.openxmlformats.org/officeDocument/2006/relationships/hyperlink" Target="https://www.semas.pa.gov.br/legislacao/files/pdf/200.pdf" TargetMode="External"/><Relationship Id="rId14" Type="http://schemas.openxmlformats.org/officeDocument/2006/relationships/hyperlink" Target="https://www.semas.pa.gov.br/legislacao/files/pdf/184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D4456-2F33-4BE9-B9D5-0856A7E12591}">
  <sheetPr>
    <tabColor theme="3" tint="0.79998168889431442"/>
    <pageSetUpPr fitToPage="1"/>
  </sheetPr>
  <dimension ref="A1:N301"/>
  <sheetViews>
    <sheetView showGridLines="0" tabSelected="1" topLeftCell="A57" zoomScale="164" zoomScaleNormal="164" workbookViewId="0">
      <selection activeCell="A61" sqref="A61:J61"/>
    </sheetView>
  </sheetViews>
  <sheetFormatPr defaultRowHeight="14" x14ac:dyDescent="0.25"/>
  <cols>
    <col min="1" max="1" width="16.7265625" style="19" customWidth="1"/>
    <col min="2" max="2" width="38.81640625" style="19" bestFit="1" customWidth="1"/>
    <col min="3" max="9" width="8.7265625" style="19"/>
    <col min="10" max="10" width="18" style="19" customWidth="1"/>
    <col min="11" max="16384" width="8.7265625" style="19"/>
  </cols>
  <sheetData>
    <row r="1" spans="1:14" x14ac:dyDescent="0.25">
      <c r="A1" s="16"/>
      <c r="B1" s="17"/>
      <c r="C1" s="17"/>
      <c r="D1" s="17"/>
      <c r="E1" s="17"/>
      <c r="F1" s="17"/>
      <c r="G1" s="17"/>
      <c r="H1" s="17"/>
      <c r="I1" s="17"/>
      <c r="J1" s="18"/>
    </row>
    <row r="2" spans="1:14" x14ac:dyDescent="0.25">
      <c r="A2" s="20"/>
      <c r="J2" s="21"/>
    </row>
    <row r="3" spans="1:14" x14ac:dyDescent="0.25">
      <c r="A3" s="20"/>
      <c r="J3" s="21"/>
    </row>
    <row r="4" spans="1:14" x14ac:dyDescent="0.25">
      <c r="A4" s="20"/>
      <c r="J4" s="21"/>
    </row>
    <row r="5" spans="1:14" ht="13" customHeight="1" x14ac:dyDescent="0.25">
      <c r="A5" s="123" t="s">
        <v>1001</v>
      </c>
      <c r="B5" s="124"/>
      <c r="C5" s="124"/>
      <c r="D5" s="124"/>
      <c r="E5" s="124"/>
      <c r="F5" s="124"/>
      <c r="G5" s="124"/>
      <c r="H5" s="124"/>
      <c r="I5" s="124"/>
      <c r="J5" s="125"/>
      <c r="K5" s="1"/>
      <c r="L5" s="1"/>
      <c r="M5" s="1"/>
      <c r="N5" s="1"/>
    </row>
    <row r="6" spans="1:14" ht="12.5" customHeight="1" x14ac:dyDescent="0.25">
      <c r="A6" s="123"/>
      <c r="B6" s="124"/>
      <c r="C6" s="124"/>
      <c r="D6" s="124"/>
      <c r="E6" s="124"/>
      <c r="F6" s="124"/>
      <c r="G6" s="124"/>
      <c r="H6" s="124"/>
      <c r="I6" s="124"/>
      <c r="J6" s="125"/>
      <c r="K6" s="1"/>
      <c r="L6" s="1"/>
      <c r="M6" s="1"/>
      <c r="N6" s="1"/>
    </row>
    <row r="7" spans="1:14" ht="12.5" customHeight="1" x14ac:dyDescent="0.25">
      <c r="A7" s="129" t="s">
        <v>1004</v>
      </c>
      <c r="B7" s="130"/>
      <c r="C7" s="130"/>
      <c r="D7" s="130"/>
      <c r="E7" s="130"/>
      <c r="F7" s="130"/>
      <c r="G7" s="130"/>
      <c r="H7" s="130"/>
      <c r="I7" s="130"/>
      <c r="J7" s="131"/>
      <c r="K7" s="1"/>
      <c r="L7" s="1"/>
      <c r="M7" s="1"/>
      <c r="N7" s="1"/>
    </row>
    <row r="8" spans="1:14" ht="12.5" customHeight="1" x14ac:dyDescent="0.25">
      <c r="A8" s="129" t="s">
        <v>1002</v>
      </c>
      <c r="B8" s="130"/>
      <c r="C8" s="130"/>
      <c r="D8" s="130"/>
      <c r="E8" s="130"/>
      <c r="F8" s="130"/>
      <c r="G8" s="130"/>
      <c r="H8" s="130"/>
      <c r="I8" s="130"/>
      <c r="J8" s="131"/>
      <c r="K8" s="1"/>
      <c r="L8" s="1"/>
      <c r="M8" s="1"/>
      <c r="N8" s="1"/>
    </row>
    <row r="9" spans="1:14" ht="12.5" customHeight="1" x14ac:dyDescent="0.25">
      <c r="A9" s="6" t="s">
        <v>1003</v>
      </c>
      <c r="B9" s="36"/>
      <c r="C9" s="36"/>
      <c r="D9" s="36"/>
      <c r="E9" s="36"/>
      <c r="F9" s="36"/>
      <c r="G9" s="36"/>
      <c r="H9" s="36"/>
      <c r="I9" s="36"/>
      <c r="J9" s="7"/>
      <c r="K9" s="1"/>
      <c r="L9" s="1"/>
      <c r="M9" s="1"/>
      <c r="N9" s="1"/>
    </row>
    <row r="10" spans="1:14" ht="12.5" customHeight="1" x14ac:dyDescent="0.25">
      <c r="A10" s="6" t="s">
        <v>1005</v>
      </c>
      <c r="B10" s="36"/>
      <c r="C10" s="36"/>
      <c r="D10" s="36"/>
      <c r="E10" s="36"/>
      <c r="F10" s="36"/>
      <c r="G10" s="36"/>
      <c r="H10" s="36"/>
      <c r="I10" s="36"/>
      <c r="J10" s="7"/>
      <c r="K10" s="1"/>
      <c r="L10" s="1"/>
      <c r="M10" s="1"/>
      <c r="N10" s="1"/>
    </row>
    <row r="11" spans="1:14" ht="12.5" customHeight="1" x14ac:dyDescent="0.25">
      <c r="A11" s="6"/>
      <c r="B11" s="36"/>
      <c r="C11" s="36"/>
      <c r="D11" s="36"/>
      <c r="E11" s="36"/>
      <c r="F11" s="36"/>
      <c r="G11" s="36"/>
      <c r="H11" s="36"/>
      <c r="I11" s="36"/>
      <c r="J11" s="7"/>
      <c r="K11" s="1"/>
      <c r="L11" s="1"/>
      <c r="M11" s="1"/>
      <c r="N11" s="1"/>
    </row>
    <row r="12" spans="1:14" ht="12.5" customHeight="1" x14ac:dyDescent="0.25">
      <c r="A12" s="132" t="s">
        <v>1006</v>
      </c>
      <c r="B12" s="133"/>
      <c r="C12" s="133"/>
      <c r="D12" s="133"/>
      <c r="E12" s="133"/>
      <c r="F12" s="133"/>
      <c r="G12" s="133"/>
      <c r="H12" s="133"/>
      <c r="I12" s="133"/>
      <c r="J12" s="134"/>
      <c r="K12" s="1"/>
      <c r="L12" s="1"/>
      <c r="M12" s="1"/>
      <c r="N12" s="1"/>
    </row>
    <row r="13" spans="1:14" ht="12.5" customHeight="1" x14ac:dyDescent="0.25">
      <c r="A13" s="6"/>
      <c r="B13" s="36"/>
      <c r="C13" s="36"/>
      <c r="D13" s="36"/>
      <c r="E13" s="36"/>
      <c r="F13" s="36"/>
      <c r="G13" s="36"/>
      <c r="H13" s="36"/>
      <c r="I13" s="36"/>
      <c r="J13" s="7"/>
      <c r="K13" s="1"/>
      <c r="L13" s="1"/>
      <c r="M13" s="1"/>
      <c r="N13" s="1"/>
    </row>
    <row r="14" spans="1:14" ht="12.5" customHeight="1" x14ac:dyDescent="0.3">
      <c r="A14" s="55" t="s">
        <v>1007</v>
      </c>
      <c r="B14" s="36"/>
      <c r="C14" s="36"/>
      <c r="D14" s="36"/>
      <c r="E14" s="36"/>
      <c r="F14" s="36"/>
      <c r="G14" s="36"/>
      <c r="H14" s="36"/>
      <c r="I14" s="36"/>
      <c r="J14" s="7"/>
      <c r="K14" s="1"/>
      <c r="L14" s="1"/>
      <c r="M14" s="1"/>
      <c r="N14" s="1"/>
    </row>
    <row r="15" spans="1:14" ht="14" customHeight="1" x14ac:dyDescent="0.3">
      <c r="A15" s="55" t="s">
        <v>1008</v>
      </c>
      <c r="B15" s="36"/>
      <c r="C15" s="36"/>
      <c r="D15" s="36"/>
      <c r="E15" s="36"/>
      <c r="F15" s="36"/>
      <c r="G15" s="36"/>
      <c r="H15" s="36"/>
      <c r="I15" s="36"/>
      <c r="J15" s="7"/>
    </row>
    <row r="16" spans="1:14" x14ac:dyDescent="0.3">
      <c r="A16" s="55" t="s">
        <v>1009</v>
      </c>
      <c r="B16" s="36"/>
      <c r="C16" s="36"/>
      <c r="D16" s="36"/>
      <c r="E16" s="36"/>
      <c r="F16" s="36"/>
      <c r="G16" s="36"/>
      <c r="H16" s="36"/>
      <c r="I16" s="36"/>
      <c r="J16" s="7"/>
    </row>
    <row r="17" spans="1:10" x14ac:dyDescent="0.3">
      <c r="A17" s="55" t="s">
        <v>1010</v>
      </c>
      <c r="B17" s="36"/>
      <c r="C17" s="36"/>
      <c r="D17" s="36"/>
      <c r="E17" s="36"/>
      <c r="F17" s="36"/>
      <c r="G17" s="36"/>
      <c r="H17" s="36"/>
      <c r="I17" s="36"/>
      <c r="J17" s="7"/>
    </row>
    <row r="18" spans="1:10" x14ac:dyDescent="0.3">
      <c r="A18" s="55" t="s">
        <v>1011</v>
      </c>
      <c r="B18" s="36"/>
      <c r="C18" s="36"/>
      <c r="D18" s="36"/>
      <c r="E18" s="36"/>
      <c r="F18" s="36"/>
      <c r="G18" s="36"/>
      <c r="H18" s="36"/>
      <c r="I18" s="36"/>
      <c r="J18" s="7"/>
    </row>
    <row r="19" spans="1:10" x14ac:dyDescent="0.3">
      <c r="A19" s="55" t="s">
        <v>1012</v>
      </c>
      <c r="B19" s="36"/>
      <c r="C19" s="36"/>
      <c r="D19" s="36"/>
      <c r="E19" s="36"/>
      <c r="F19" s="36"/>
      <c r="G19" s="36"/>
      <c r="H19" s="36"/>
      <c r="I19" s="36"/>
      <c r="J19" s="7"/>
    </row>
    <row r="20" spans="1:10" x14ac:dyDescent="0.3">
      <c r="A20" s="55" t="s">
        <v>1013</v>
      </c>
      <c r="B20" s="36"/>
      <c r="C20" s="36"/>
      <c r="D20" s="36"/>
      <c r="E20" s="36"/>
      <c r="F20" s="36"/>
      <c r="G20" s="36"/>
      <c r="H20" s="36"/>
      <c r="I20" s="36"/>
      <c r="J20" s="7"/>
    </row>
    <row r="21" spans="1:10" x14ac:dyDescent="0.3">
      <c r="A21" s="55" t="s">
        <v>1014</v>
      </c>
      <c r="B21" s="36"/>
      <c r="C21" s="36"/>
      <c r="D21" s="36"/>
      <c r="E21" s="36"/>
      <c r="F21" s="36"/>
      <c r="G21" s="36"/>
      <c r="H21" s="36"/>
      <c r="I21" s="36"/>
      <c r="J21" s="7"/>
    </row>
    <row r="22" spans="1:10" x14ac:dyDescent="0.3">
      <c r="A22" s="55" t="s">
        <v>1015</v>
      </c>
      <c r="B22" s="36"/>
      <c r="C22" s="36"/>
      <c r="D22" s="36"/>
      <c r="E22" s="36"/>
      <c r="F22" s="36"/>
      <c r="G22" s="36"/>
      <c r="H22" s="36"/>
      <c r="I22" s="36"/>
      <c r="J22" s="7"/>
    </row>
    <row r="23" spans="1:10" x14ac:dyDescent="0.3">
      <c r="A23" s="55" t="s">
        <v>1016</v>
      </c>
      <c r="B23" s="36"/>
      <c r="C23" s="36"/>
      <c r="D23" s="36"/>
      <c r="E23" s="36"/>
      <c r="F23" s="36"/>
      <c r="G23" s="36"/>
      <c r="H23" s="36"/>
      <c r="I23" s="36"/>
      <c r="J23" s="7"/>
    </row>
    <row r="24" spans="1:10" x14ac:dyDescent="0.3">
      <c r="A24" s="55"/>
      <c r="B24" s="36"/>
      <c r="C24" s="36"/>
      <c r="D24" s="36"/>
      <c r="E24" s="36"/>
      <c r="F24" s="36"/>
      <c r="G24" s="36"/>
      <c r="H24" s="36"/>
      <c r="I24" s="36"/>
      <c r="J24" s="7"/>
    </row>
    <row r="25" spans="1:10" x14ac:dyDescent="0.25">
      <c r="A25" s="132" t="s">
        <v>1017</v>
      </c>
      <c r="B25" s="133"/>
      <c r="C25" s="133"/>
      <c r="D25" s="133"/>
      <c r="E25" s="133"/>
      <c r="F25" s="133"/>
      <c r="G25" s="133"/>
      <c r="H25" s="133"/>
      <c r="I25" s="133"/>
      <c r="J25" s="134"/>
    </row>
    <row r="26" spans="1:10" x14ac:dyDescent="0.25">
      <c r="A26" s="6"/>
      <c r="B26" s="36"/>
      <c r="C26" s="36"/>
      <c r="D26" s="36"/>
      <c r="E26" s="36"/>
      <c r="F26" s="36"/>
      <c r="G26" s="36"/>
      <c r="H26" s="36"/>
      <c r="I26" s="36"/>
      <c r="J26" s="7"/>
    </row>
    <row r="27" spans="1:10" x14ac:dyDescent="0.25">
      <c r="A27" s="107" t="s">
        <v>1018</v>
      </c>
      <c r="B27" s="108"/>
      <c r="C27" s="108"/>
      <c r="D27" s="108"/>
      <c r="E27" s="108"/>
      <c r="F27" s="108"/>
      <c r="G27" s="108"/>
      <c r="H27" s="108"/>
      <c r="I27" s="108"/>
      <c r="J27" s="109"/>
    </row>
    <row r="28" spans="1:10" x14ac:dyDescent="0.25">
      <c r="A28" s="20"/>
      <c r="J28" s="21"/>
    </row>
    <row r="29" spans="1:10" x14ac:dyDescent="0.25">
      <c r="A29" s="8" t="s">
        <v>1</v>
      </c>
      <c r="B29" s="37" t="s">
        <v>103</v>
      </c>
      <c r="D29" s="1" t="s">
        <v>1019</v>
      </c>
      <c r="J29" s="21"/>
    </row>
    <row r="30" spans="1:10" x14ac:dyDescent="0.25">
      <c r="A30" s="22" t="s">
        <v>40</v>
      </c>
      <c r="B30" s="19" t="s">
        <v>255</v>
      </c>
      <c r="J30" s="21"/>
    </row>
    <row r="31" spans="1:10" x14ac:dyDescent="0.25">
      <c r="A31" s="22" t="s">
        <v>71</v>
      </c>
      <c r="B31" s="19" t="s">
        <v>196</v>
      </c>
      <c r="D31" s="19" t="s">
        <v>1020</v>
      </c>
      <c r="J31" s="21"/>
    </row>
    <row r="32" spans="1:10" x14ac:dyDescent="0.25">
      <c r="A32" s="22" t="s">
        <v>4</v>
      </c>
      <c r="B32" s="19" t="s">
        <v>219</v>
      </c>
      <c r="D32" s="19" t="s">
        <v>1021</v>
      </c>
      <c r="J32" s="21"/>
    </row>
    <row r="33" spans="1:10" x14ac:dyDescent="0.25">
      <c r="A33" s="22" t="s">
        <v>34</v>
      </c>
      <c r="B33" s="19" t="s">
        <v>249</v>
      </c>
      <c r="D33" s="19" t="s">
        <v>1022</v>
      </c>
      <c r="J33" s="21"/>
    </row>
    <row r="34" spans="1:10" x14ac:dyDescent="0.25">
      <c r="A34" s="22" t="s">
        <v>27</v>
      </c>
      <c r="B34" s="19" t="s">
        <v>207</v>
      </c>
      <c r="D34" s="19" t="s">
        <v>1023</v>
      </c>
      <c r="J34" s="21"/>
    </row>
    <row r="35" spans="1:10" x14ac:dyDescent="0.25">
      <c r="A35" s="22" t="s">
        <v>51</v>
      </c>
      <c r="B35" s="19" t="s">
        <v>133</v>
      </c>
      <c r="D35" s="19" t="s">
        <v>1024</v>
      </c>
      <c r="J35" s="21"/>
    </row>
    <row r="36" spans="1:10" x14ac:dyDescent="0.25">
      <c r="A36" s="22" t="s">
        <v>31</v>
      </c>
      <c r="B36" s="19" t="s">
        <v>268</v>
      </c>
      <c r="J36" s="21"/>
    </row>
    <row r="37" spans="1:10" x14ac:dyDescent="0.3">
      <c r="A37" s="22" t="s">
        <v>3</v>
      </c>
      <c r="B37" s="19" t="s">
        <v>252</v>
      </c>
      <c r="D37" s="55" t="s">
        <v>1025</v>
      </c>
      <c r="J37" s="21"/>
    </row>
    <row r="38" spans="1:10" x14ac:dyDescent="0.25">
      <c r="A38" s="22" t="s">
        <v>11</v>
      </c>
      <c r="B38" s="19" t="s">
        <v>288</v>
      </c>
      <c r="J38" s="21"/>
    </row>
    <row r="39" spans="1:10" x14ac:dyDescent="0.25">
      <c r="A39" s="22" t="s">
        <v>30</v>
      </c>
      <c r="B39" s="19" t="s">
        <v>284</v>
      </c>
      <c r="J39" s="21"/>
    </row>
    <row r="40" spans="1:10" x14ac:dyDescent="0.25">
      <c r="A40" s="22" t="s">
        <v>5</v>
      </c>
      <c r="B40" s="19" t="s">
        <v>157</v>
      </c>
      <c r="J40" s="21"/>
    </row>
    <row r="41" spans="1:10" ht="31.5" customHeight="1" x14ac:dyDescent="0.25">
      <c r="A41" s="22" t="s">
        <v>24</v>
      </c>
      <c r="B41" s="19" t="s">
        <v>315</v>
      </c>
      <c r="J41" s="21"/>
    </row>
    <row r="42" spans="1:10" x14ac:dyDescent="0.25">
      <c r="A42" s="22" t="s">
        <v>33</v>
      </c>
      <c r="B42" s="19" t="s">
        <v>162</v>
      </c>
      <c r="J42" s="21"/>
    </row>
    <row r="43" spans="1:10" x14ac:dyDescent="0.25">
      <c r="A43" s="22" t="s">
        <v>98</v>
      </c>
      <c r="B43" s="19" t="s">
        <v>230</v>
      </c>
      <c r="J43" s="21"/>
    </row>
    <row r="44" spans="1:10" x14ac:dyDescent="0.25">
      <c r="A44" s="22" t="s">
        <v>9</v>
      </c>
      <c r="B44" s="19" t="s">
        <v>270</v>
      </c>
      <c r="J44" s="21"/>
    </row>
    <row r="45" spans="1:10" x14ac:dyDescent="0.25">
      <c r="A45" s="22" t="s">
        <v>45</v>
      </c>
      <c r="B45" s="19" t="s">
        <v>223</v>
      </c>
      <c r="J45" s="21"/>
    </row>
    <row r="46" spans="1:10" ht="14" customHeight="1" x14ac:dyDescent="0.25">
      <c r="A46" s="22" t="s">
        <v>6</v>
      </c>
      <c r="B46" s="19" t="s">
        <v>215</v>
      </c>
      <c r="J46" s="21"/>
    </row>
    <row r="47" spans="1:10" ht="22.5" customHeight="1" x14ac:dyDescent="0.25">
      <c r="A47" s="22" t="s">
        <v>14</v>
      </c>
      <c r="B47" s="19" t="s">
        <v>413</v>
      </c>
      <c r="J47" s="21"/>
    </row>
    <row r="48" spans="1:10" ht="15.5" customHeight="1" x14ac:dyDescent="0.25">
      <c r="A48" s="22" t="s">
        <v>22</v>
      </c>
      <c r="B48" s="19" t="s">
        <v>331</v>
      </c>
      <c r="J48" s="21"/>
    </row>
    <row r="49" spans="1:10" x14ac:dyDescent="0.25">
      <c r="A49" s="20"/>
      <c r="J49" s="21"/>
    </row>
    <row r="50" spans="1:10" ht="30.5" customHeight="1" x14ac:dyDescent="0.25">
      <c r="A50" s="20"/>
      <c r="J50" s="21"/>
    </row>
    <row r="51" spans="1:10" ht="14.5" customHeight="1" x14ac:dyDescent="0.25">
      <c r="A51" s="23" t="s">
        <v>1026</v>
      </c>
      <c r="B51" s="38"/>
      <c r="C51" s="38"/>
      <c r="D51" s="38"/>
      <c r="E51" s="38"/>
      <c r="F51" s="38"/>
      <c r="G51" s="38"/>
      <c r="H51" s="38"/>
      <c r="I51" s="38"/>
      <c r="J51" s="24"/>
    </row>
    <row r="52" spans="1:10" ht="14.5" customHeight="1" x14ac:dyDescent="0.25">
      <c r="A52" s="20"/>
      <c r="J52" s="21"/>
    </row>
    <row r="53" spans="1:10" ht="14.5" customHeight="1" x14ac:dyDescent="0.25">
      <c r="A53" s="9" t="s">
        <v>0</v>
      </c>
      <c r="B53" s="2" t="s">
        <v>2</v>
      </c>
      <c r="J53" s="21"/>
    </row>
    <row r="54" spans="1:10" ht="14.5" customHeight="1" x14ac:dyDescent="0.25">
      <c r="A54" s="25">
        <v>1</v>
      </c>
      <c r="B54" s="26">
        <v>294.2697</v>
      </c>
      <c r="J54" s="21"/>
    </row>
    <row r="55" spans="1:10" ht="14.5" customHeight="1" x14ac:dyDescent="0.25">
      <c r="A55" s="27">
        <v>2</v>
      </c>
      <c r="B55" s="28">
        <v>277.27589999999998</v>
      </c>
      <c r="J55" s="21"/>
    </row>
    <row r="56" spans="1:10" ht="14.5" customHeight="1" x14ac:dyDescent="0.25">
      <c r="A56" s="29" t="s">
        <v>888</v>
      </c>
      <c r="B56" s="30">
        <f>SUBTOTAL(109,Tabela148[Área de efetiva exploração da UT (ha)])</f>
        <v>571.54559999999992</v>
      </c>
      <c r="J56" s="21"/>
    </row>
    <row r="57" spans="1:10" ht="14.5" customHeight="1" x14ac:dyDescent="0.25">
      <c r="A57" s="31"/>
      <c r="B57" s="39"/>
      <c r="J57" s="21"/>
    </row>
    <row r="58" spans="1:10" ht="14.5" customHeight="1" x14ac:dyDescent="0.25">
      <c r="A58" s="107" t="s">
        <v>1027</v>
      </c>
      <c r="B58" s="108"/>
      <c r="C58" s="108"/>
      <c r="D58" s="108"/>
      <c r="E58" s="108"/>
      <c r="F58" s="108"/>
      <c r="G58" s="108"/>
      <c r="H58" s="108"/>
      <c r="I58" s="108"/>
      <c r="J58" s="109"/>
    </row>
    <row r="59" spans="1:10" ht="14.5" customHeight="1" x14ac:dyDescent="0.25">
      <c r="A59" s="101" t="s">
        <v>1028</v>
      </c>
      <c r="B59" s="102"/>
      <c r="C59" s="102"/>
      <c r="D59" s="102"/>
      <c r="E59" s="102"/>
      <c r="F59" s="102"/>
      <c r="G59" s="102"/>
      <c r="H59" s="102"/>
      <c r="I59" s="102"/>
      <c r="J59" s="103"/>
    </row>
    <row r="60" spans="1:10" ht="14.5" customHeight="1" x14ac:dyDescent="0.25">
      <c r="A60" s="101" t="s">
        <v>1029</v>
      </c>
      <c r="B60" s="102"/>
      <c r="C60" s="102"/>
      <c r="D60" s="102"/>
      <c r="E60" s="102"/>
      <c r="F60" s="102"/>
      <c r="G60" s="102"/>
      <c r="H60" s="102"/>
      <c r="I60" s="102"/>
      <c r="J60" s="103"/>
    </row>
    <row r="61" spans="1:10" ht="27" customHeight="1" x14ac:dyDescent="0.25">
      <c r="A61" s="126" t="s">
        <v>1030</v>
      </c>
      <c r="B61" s="127"/>
      <c r="C61" s="127"/>
      <c r="D61" s="127"/>
      <c r="E61" s="127"/>
      <c r="F61" s="127"/>
      <c r="G61" s="127"/>
      <c r="H61" s="127"/>
      <c r="I61" s="127"/>
      <c r="J61" s="128"/>
    </row>
    <row r="62" spans="1:10" ht="17.5" customHeight="1" x14ac:dyDescent="0.25">
      <c r="A62" s="56"/>
      <c r="B62" s="57"/>
      <c r="C62" s="57"/>
      <c r="D62" s="57"/>
      <c r="E62" s="57"/>
      <c r="F62" s="57"/>
      <c r="G62" s="57"/>
      <c r="H62" s="57"/>
      <c r="I62" s="57"/>
      <c r="J62" s="58"/>
    </row>
    <row r="63" spans="1:10" ht="17.5" customHeight="1" x14ac:dyDescent="0.25">
      <c r="A63" s="107" t="s">
        <v>1031</v>
      </c>
      <c r="B63" s="108"/>
      <c r="C63" s="108"/>
      <c r="D63" s="108"/>
      <c r="E63" s="108"/>
      <c r="F63" s="108"/>
      <c r="G63" s="108"/>
      <c r="H63" s="108"/>
      <c r="I63" s="108"/>
      <c r="J63" s="109"/>
    </row>
    <row r="64" spans="1:10" ht="17.5" customHeight="1" x14ac:dyDescent="0.3">
      <c r="A64" s="55" t="s">
        <v>1016</v>
      </c>
      <c r="B64" s="57"/>
      <c r="C64" s="57"/>
      <c r="D64" s="57"/>
      <c r="E64" s="57"/>
      <c r="F64" s="57"/>
      <c r="G64" s="57"/>
      <c r="H64" s="57"/>
      <c r="I64" s="57"/>
      <c r="J64" s="58"/>
    </row>
    <row r="65" spans="1:10" ht="17" customHeight="1" x14ac:dyDescent="0.25">
      <c r="A65" s="59"/>
      <c r="B65" s="60"/>
      <c r="C65" s="60"/>
      <c r="D65" s="60"/>
      <c r="E65" s="60"/>
      <c r="J65" s="21"/>
    </row>
    <row r="66" spans="1:10" ht="52.5" customHeight="1" x14ac:dyDescent="0.25">
      <c r="A66" s="107" t="s">
        <v>1032</v>
      </c>
      <c r="B66" s="108"/>
      <c r="C66" s="108"/>
      <c r="D66" s="108"/>
      <c r="E66" s="108"/>
      <c r="F66" s="108"/>
      <c r="G66" s="108"/>
      <c r="H66" s="108"/>
      <c r="I66" s="108"/>
      <c r="J66" s="109"/>
    </row>
    <row r="67" spans="1:10" x14ac:dyDescent="0.25">
      <c r="A67" s="101" t="s">
        <v>1033</v>
      </c>
      <c r="B67" s="102"/>
      <c r="C67" s="102"/>
      <c r="D67" s="102"/>
      <c r="E67" s="102"/>
      <c r="F67" s="102"/>
      <c r="G67" s="102"/>
      <c r="H67" s="102"/>
      <c r="I67" s="102"/>
      <c r="J67" s="103"/>
    </row>
    <row r="68" spans="1:10" ht="28" customHeight="1" x14ac:dyDescent="0.25">
      <c r="A68" s="101" t="s">
        <v>1034</v>
      </c>
      <c r="B68" s="102"/>
      <c r="C68" s="102"/>
      <c r="D68" s="102"/>
      <c r="E68" s="102"/>
      <c r="F68" s="102"/>
      <c r="G68" s="102"/>
      <c r="H68" s="102"/>
      <c r="I68" s="102"/>
      <c r="J68" s="103"/>
    </row>
    <row r="69" spans="1:10" ht="19.5" customHeight="1" x14ac:dyDescent="0.25">
      <c r="A69" s="101" t="s">
        <v>1035</v>
      </c>
      <c r="B69" s="102"/>
      <c r="C69" s="102"/>
      <c r="D69" s="102"/>
      <c r="E69" s="102"/>
      <c r="F69" s="102"/>
      <c r="G69" s="102"/>
      <c r="H69" s="102"/>
      <c r="I69" s="102"/>
      <c r="J69" s="103"/>
    </row>
    <row r="70" spans="1:10" ht="18" customHeight="1" x14ac:dyDescent="0.25">
      <c r="A70" s="32"/>
      <c r="J70" s="21"/>
    </row>
    <row r="71" spans="1:10" ht="39" customHeight="1" x14ac:dyDescent="0.25">
      <c r="A71" s="107" t="s">
        <v>1036</v>
      </c>
      <c r="B71" s="108"/>
      <c r="C71" s="108"/>
      <c r="D71" s="108"/>
      <c r="E71" s="108"/>
      <c r="F71" s="108"/>
      <c r="G71" s="108"/>
      <c r="H71" s="108"/>
      <c r="I71" s="108"/>
      <c r="J71" s="109"/>
    </row>
    <row r="72" spans="1:10" ht="29.5" customHeight="1" x14ac:dyDescent="0.25">
      <c r="A72" s="101"/>
      <c r="B72" s="102"/>
      <c r="C72" s="102"/>
      <c r="D72" s="102"/>
      <c r="E72" s="102"/>
      <c r="F72" s="102"/>
      <c r="G72" s="102"/>
      <c r="H72" s="102"/>
      <c r="I72" s="102"/>
      <c r="J72" s="103"/>
    </row>
    <row r="73" spans="1:10" ht="20.5" customHeight="1" x14ac:dyDescent="0.25">
      <c r="A73" s="101" t="s">
        <v>1037</v>
      </c>
      <c r="B73" s="102"/>
      <c r="C73" s="102"/>
      <c r="D73" s="102"/>
      <c r="E73" s="102"/>
      <c r="F73" s="102"/>
      <c r="G73" s="102"/>
      <c r="H73" s="102"/>
      <c r="I73" s="102"/>
      <c r="J73" s="103"/>
    </row>
    <row r="74" spans="1:10" ht="16" customHeight="1" x14ac:dyDescent="0.25">
      <c r="A74" s="101" t="s">
        <v>1038</v>
      </c>
      <c r="B74" s="102"/>
      <c r="C74" s="102"/>
      <c r="D74" s="102"/>
      <c r="E74" s="102"/>
      <c r="F74" s="102"/>
      <c r="G74" s="102"/>
      <c r="H74" s="102"/>
      <c r="I74" s="102"/>
      <c r="J74" s="103"/>
    </row>
    <row r="75" spans="1:10" ht="16" customHeight="1" x14ac:dyDescent="0.25">
      <c r="A75" s="101" t="s">
        <v>1039</v>
      </c>
      <c r="B75" s="102"/>
      <c r="C75" s="102"/>
      <c r="D75" s="102"/>
      <c r="E75" s="102"/>
      <c r="F75" s="102"/>
      <c r="G75" s="102"/>
      <c r="H75" s="102"/>
      <c r="I75" s="102"/>
      <c r="J75" s="103"/>
    </row>
    <row r="76" spans="1:10" ht="16" customHeight="1" x14ac:dyDescent="0.25">
      <c r="A76" s="104" t="s">
        <v>1040</v>
      </c>
      <c r="B76" s="105"/>
      <c r="C76" s="105"/>
      <c r="D76" s="105"/>
      <c r="E76" s="105"/>
      <c r="F76" s="105"/>
      <c r="G76" s="105"/>
      <c r="H76" s="105"/>
      <c r="I76" s="105"/>
      <c r="J76" s="106"/>
    </row>
    <row r="77" spans="1:10" ht="16" customHeight="1" x14ac:dyDescent="0.25">
      <c r="A77" s="101" t="s">
        <v>1041</v>
      </c>
      <c r="B77" s="102"/>
      <c r="C77" s="102"/>
      <c r="D77" s="102"/>
      <c r="E77" s="102"/>
      <c r="F77" s="102"/>
      <c r="G77" s="102"/>
      <c r="H77" s="102"/>
      <c r="I77" s="102"/>
      <c r="J77" s="103"/>
    </row>
    <row r="78" spans="1:10" ht="49" customHeight="1" x14ac:dyDescent="0.25">
      <c r="A78" s="101" t="s">
        <v>875</v>
      </c>
      <c r="B78" s="102"/>
      <c r="C78" s="102"/>
      <c r="D78" s="102"/>
      <c r="E78" s="102"/>
      <c r="F78" s="102"/>
      <c r="G78" s="102"/>
      <c r="H78" s="102"/>
      <c r="I78" s="102"/>
      <c r="J78" s="103"/>
    </row>
    <row r="79" spans="1:10" ht="16" customHeight="1" x14ac:dyDescent="0.25">
      <c r="A79" s="101" t="s">
        <v>1042</v>
      </c>
      <c r="B79" s="102"/>
      <c r="C79" s="102"/>
      <c r="D79" s="102"/>
      <c r="E79" s="102"/>
      <c r="F79" s="102"/>
      <c r="G79" s="102"/>
      <c r="H79" s="102"/>
      <c r="I79" s="102"/>
      <c r="J79" s="103"/>
    </row>
    <row r="80" spans="1:10" ht="30.5" customHeight="1" x14ac:dyDescent="0.25">
      <c r="A80" s="20"/>
      <c r="J80" s="21"/>
    </row>
    <row r="81" spans="1:10" ht="29" customHeight="1" x14ac:dyDescent="0.25">
      <c r="A81" s="107" t="s">
        <v>1043</v>
      </c>
      <c r="B81" s="108"/>
      <c r="C81" s="108"/>
      <c r="D81" s="108"/>
      <c r="E81" s="108"/>
      <c r="F81" s="108"/>
      <c r="G81" s="108"/>
      <c r="H81" s="108"/>
      <c r="I81" s="108"/>
      <c r="J81" s="109"/>
    </row>
    <row r="82" spans="1:10" ht="13" customHeight="1" x14ac:dyDescent="0.25">
      <c r="A82" s="101" t="s">
        <v>1044</v>
      </c>
      <c r="B82" s="102"/>
      <c r="C82" s="102"/>
      <c r="D82" s="102"/>
      <c r="E82" s="102"/>
      <c r="F82" s="102"/>
      <c r="G82" s="102"/>
      <c r="H82" s="102"/>
      <c r="I82" s="102"/>
      <c r="J82" s="103"/>
    </row>
    <row r="83" spans="1:10" ht="31" customHeight="1" x14ac:dyDescent="0.25">
      <c r="A83" s="101" t="s">
        <v>1045</v>
      </c>
      <c r="B83" s="102"/>
      <c r="C83" s="102"/>
      <c r="D83" s="102"/>
      <c r="E83" s="102"/>
      <c r="F83" s="102"/>
      <c r="G83" s="102"/>
      <c r="H83" s="102"/>
      <c r="I83" s="102"/>
      <c r="J83" s="103"/>
    </row>
    <row r="84" spans="1:10" ht="16.5" customHeight="1" x14ac:dyDescent="0.25">
      <c r="A84" s="101" t="s">
        <v>1046</v>
      </c>
      <c r="B84" s="102"/>
      <c r="C84" s="102"/>
      <c r="D84" s="102"/>
      <c r="E84" s="102"/>
      <c r="F84" s="102"/>
      <c r="G84" s="102"/>
      <c r="H84" s="102"/>
      <c r="I84" s="102"/>
      <c r="J84" s="103"/>
    </row>
    <row r="85" spans="1:10" ht="16.5" customHeight="1" x14ac:dyDescent="0.25">
      <c r="A85" s="104" t="s">
        <v>876</v>
      </c>
      <c r="B85" s="105"/>
      <c r="C85" s="105"/>
      <c r="D85" s="105"/>
      <c r="E85" s="105"/>
      <c r="F85" s="105"/>
      <c r="G85" s="105"/>
      <c r="H85" s="105"/>
      <c r="I85" s="105"/>
      <c r="J85" s="106"/>
    </row>
    <row r="86" spans="1:10" ht="24.5" customHeight="1" x14ac:dyDescent="0.25">
      <c r="A86" s="101" t="s">
        <v>893</v>
      </c>
      <c r="B86" s="102"/>
      <c r="C86" s="102"/>
      <c r="D86" s="102"/>
      <c r="E86" s="102"/>
      <c r="F86" s="102"/>
      <c r="G86" s="102"/>
      <c r="H86" s="102"/>
      <c r="I86" s="102"/>
      <c r="J86" s="103"/>
    </row>
    <row r="87" spans="1:10" ht="16.5" customHeight="1" x14ac:dyDescent="0.25">
      <c r="A87" s="20"/>
      <c r="J87" s="21"/>
    </row>
    <row r="88" spans="1:10" ht="16.5" customHeight="1" x14ac:dyDescent="0.25">
      <c r="A88" s="107" t="s">
        <v>1047</v>
      </c>
      <c r="B88" s="108"/>
      <c r="C88" s="108"/>
      <c r="D88" s="108"/>
      <c r="E88" s="108"/>
      <c r="F88" s="108"/>
      <c r="G88" s="108"/>
      <c r="H88" s="108"/>
      <c r="I88" s="108"/>
      <c r="J88" s="109"/>
    </row>
    <row r="89" spans="1:10" ht="28" customHeight="1" x14ac:dyDescent="0.25">
      <c r="A89" s="101" t="s">
        <v>1048</v>
      </c>
      <c r="B89" s="102"/>
      <c r="C89" s="102"/>
      <c r="D89" s="102"/>
      <c r="E89" s="102"/>
      <c r="F89" s="102"/>
      <c r="G89" s="102"/>
      <c r="H89" s="102"/>
      <c r="I89" s="102"/>
      <c r="J89" s="103"/>
    </row>
    <row r="90" spans="1:10" ht="13.5" customHeight="1" x14ac:dyDescent="0.25">
      <c r="A90" s="101" t="s">
        <v>1049</v>
      </c>
      <c r="B90" s="102"/>
      <c r="C90" s="102"/>
      <c r="D90" s="102"/>
      <c r="E90" s="102"/>
      <c r="F90" s="102"/>
      <c r="G90" s="102"/>
      <c r="H90" s="102"/>
      <c r="I90" s="102"/>
      <c r="J90" s="103"/>
    </row>
    <row r="91" spans="1:10" ht="30.5" customHeight="1" x14ac:dyDescent="0.25">
      <c r="A91" s="101"/>
      <c r="B91" s="102"/>
      <c r="C91" s="102"/>
      <c r="D91" s="102"/>
      <c r="E91" s="102"/>
      <c r="F91" s="102"/>
      <c r="G91" s="102"/>
      <c r="H91" s="102"/>
      <c r="I91" s="102"/>
      <c r="J91" s="103"/>
    </row>
    <row r="92" spans="1:10" ht="37.5" customHeight="1" x14ac:dyDescent="0.25">
      <c r="A92" s="107" t="s">
        <v>1050</v>
      </c>
      <c r="B92" s="108"/>
      <c r="C92" s="108"/>
      <c r="D92" s="108"/>
      <c r="E92" s="108"/>
      <c r="F92" s="108"/>
      <c r="G92" s="108"/>
      <c r="H92" s="108"/>
      <c r="I92" s="108"/>
      <c r="J92" s="109"/>
    </row>
    <row r="93" spans="1:10" ht="15.5" customHeight="1" x14ac:dyDescent="0.25">
      <c r="A93" s="104" t="s">
        <v>1051</v>
      </c>
      <c r="B93" s="102"/>
      <c r="C93" s="102"/>
      <c r="D93" s="102"/>
      <c r="E93" s="102"/>
      <c r="F93" s="102"/>
      <c r="G93" s="102"/>
      <c r="H93" s="102"/>
      <c r="I93" s="102"/>
      <c r="J93" s="103"/>
    </row>
    <row r="94" spans="1:10" ht="28.5" customHeight="1" x14ac:dyDescent="0.25">
      <c r="A94" s="101" t="s">
        <v>1052</v>
      </c>
      <c r="B94" s="102"/>
      <c r="C94" s="102"/>
      <c r="D94" s="102"/>
      <c r="E94" s="102"/>
      <c r="F94" s="102"/>
      <c r="G94" s="102"/>
      <c r="H94" s="102"/>
      <c r="I94" s="102"/>
      <c r="J94" s="103"/>
    </row>
    <row r="95" spans="1:10" ht="15.5" customHeight="1" x14ac:dyDescent="0.25">
      <c r="A95" s="101" t="s">
        <v>1053</v>
      </c>
      <c r="B95" s="102"/>
      <c r="C95" s="102"/>
      <c r="D95" s="102"/>
      <c r="E95" s="102"/>
      <c r="F95" s="102"/>
      <c r="G95" s="102"/>
      <c r="H95" s="102"/>
      <c r="I95" s="102"/>
      <c r="J95" s="103"/>
    </row>
    <row r="96" spans="1:10" ht="15.5" customHeight="1" x14ac:dyDescent="0.25">
      <c r="A96" s="101" t="s">
        <v>872</v>
      </c>
      <c r="B96" s="102"/>
      <c r="C96" s="102"/>
      <c r="D96" s="102"/>
      <c r="E96" s="102"/>
      <c r="F96" s="102"/>
      <c r="G96" s="102"/>
      <c r="H96" s="102"/>
      <c r="I96" s="102"/>
      <c r="J96" s="103"/>
    </row>
    <row r="97" spans="1:10" ht="23.5" customHeight="1" x14ac:dyDescent="0.25">
      <c r="A97" s="101" t="s">
        <v>873</v>
      </c>
      <c r="B97" s="102"/>
      <c r="C97" s="102"/>
      <c r="D97" s="102"/>
      <c r="E97" s="102"/>
      <c r="F97" s="102"/>
      <c r="G97" s="102"/>
      <c r="H97" s="102"/>
      <c r="I97" s="102"/>
      <c r="J97" s="103"/>
    </row>
    <row r="98" spans="1:10" ht="41" customHeight="1" x14ac:dyDescent="0.25">
      <c r="A98" s="101" t="s">
        <v>874</v>
      </c>
      <c r="B98" s="102"/>
      <c r="C98" s="102"/>
      <c r="D98" s="102"/>
      <c r="E98" s="102"/>
      <c r="F98" s="102"/>
      <c r="G98" s="102"/>
      <c r="H98" s="102"/>
      <c r="I98" s="102"/>
      <c r="J98" s="103"/>
    </row>
    <row r="99" spans="1:10" ht="29" customHeight="1" x14ac:dyDescent="0.25">
      <c r="A99" s="101" t="s">
        <v>1054</v>
      </c>
      <c r="B99" s="102"/>
      <c r="C99" s="102"/>
      <c r="D99" s="102"/>
      <c r="E99" s="102"/>
      <c r="F99" s="102"/>
      <c r="G99" s="102"/>
      <c r="H99" s="102"/>
      <c r="I99" s="102"/>
      <c r="J99" s="103"/>
    </row>
    <row r="100" spans="1:10" ht="33.5" customHeight="1" x14ac:dyDescent="0.25">
      <c r="A100" s="10"/>
      <c r="B100" s="35"/>
      <c r="C100" s="35"/>
      <c r="D100" s="35"/>
      <c r="E100" s="35"/>
      <c r="F100" s="35"/>
      <c r="G100" s="35"/>
      <c r="H100" s="35"/>
      <c r="I100" s="35"/>
      <c r="J100" s="11"/>
    </row>
    <row r="101" spans="1:10" ht="20.5" customHeight="1" x14ac:dyDescent="0.25">
      <c r="A101" s="104" t="s">
        <v>1055</v>
      </c>
      <c r="B101" s="102"/>
      <c r="C101" s="102"/>
      <c r="D101" s="102"/>
      <c r="E101" s="102"/>
      <c r="F101" s="102"/>
      <c r="G101" s="102"/>
      <c r="H101" s="102"/>
      <c r="I101" s="102"/>
      <c r="J101" s="103"/>
    </row>
    <row r="102" spans="1:10" x14ac:dyDescent="0.25">
      <c r="A102" s="101" t="s">
        <v>1056</v>
      </c>
      <c r="B102" s="102"/>
      <c r="C102" s="102"/>
      <c r="D102" s="102"/>
      <c r="E102" s="102"/>
      <c r="F102" s="102"/>
      <c r="G102" s="102"/>
      <c r="H102" s="102"/>
      <c r="I102" s="102"/>
      <c r="J102" s="103"/>
    </row>
    <row r="103" spans="1:10" ht="32" customHeight="1" x14ac:dyDescent="0.25">
      <c r="A103" s="101" t="s">
        <v>1057</v>
      </c>
      <c r="B103" s="102"/>
      <c r="C103" s="102"/>
      <c r="D103" s="102"/>
      <c r="E103" s="102"/>
      <c r="F103" s="102"/>
      <c r="G103" s="102"/>
      <c r="H103" s="102"/>
      <c r="I103" s="102"/>
      <c r="J103" s="103"/>
    </row>
    <row r="104" spans="1:10" ht="9.5" customHeight="1" x14ac:dyDescent="0.25">
      <c r="A104" s="101" t="s">
        <v>1058</v>
      </c>
      <c r="B104" s="102"/>
      <c r="C104" s="102"/>
      <c r="D104" s="102"/>
      <c r="E104" s="102"/>
      <c r="F104" s="102"/>
      <c r="G104" s="102"/>
      <c r="H104" s="102"/>
      <c r="I104" s="102"/>
      <c r="J104" s="103"/>
    </row>
    <row r="105" spans="1:10" ht="25.5" customHeight="1" x14ac:dyDescent="0.25">
      <c r="A105" s="101" t="s">
        <v>1059</v>
      </c>
      <c r="B105" s="102"/>
      <c r="C105" s="102"/>
      <c r="D105" s="102"/>
      <c r="E105" s="102"/>
      <c r="F105" s="102"/>
      <c r="G105" s="102"/>
      <c r="H105" s="102"/>
      <c r="I105" s="102"/>
      <c r="J105" s="103"/>
    </row>
    <row r="106" spans="1:10" ht="23.5" customHeight="1" x14ac:dyDescent="0.25">
      <c r="A106" s="101" t="s">
        <v>877</v>
      </c>
      <c r="B106" s="102"/>
      <c r="C106" s="102"/>
      <c r="D106" s="102"/>
      <c r="E106" s="102"/>
      <c r="F106" s="102"/>
      <c r="G106" s="102"/>
      <c r="H106" s="102"/>
      <c r="I106" s="102"/>
      <c r="J106" s="103"/>
    </row>
    <row r="107" spans="1:10" ht="35.5" customHeight="1" x14ac:dyDescent="0.25">
      <c r="A107" s="20"/>
      <c r="J107" s="21"/>
    </row>
    <row r="108" spans="1:10" ht="46.5" customHeight="1" x14ac:dyDescent="0.25">
      <c r="A108" s="107" t="s">
        <v>1060</v>
      </c>
      <c r="B108" s="108"/>
      <c r="C108" s="108"/>
      <c r="D108" s="108"/>
      <c r="E108" s="108"/>
      <c r="F108" s="108"/>
      <c r="G108" s="108"/>
      <c r="H108" s="108"/>
      <c r="I108" s="108"/>
      <c r="J108" s="109"/>
    </row>
    <row r="109" spans="1:10" ht="14.5" customHeight="1" x14ac:dyDescent="0.25">
      <c r="A109" s="101" t="s">
        <v>878</v>
      </c>
      <c r="B109" s="102"/>
      <c r="C109" s="102"/>
      <c r="D109" s="102"/>
      <c r="E109" s="102"/>
      <c r="F109" s="102"/>
      <c r="G109" s="102"/>
      <c r="H109" s="102"/>
      <c r="I109" s="102"/>
      <c r="J109" s="103"/>
    </row>
    <row r="110" spans="1:10" ht="27" customHeight="1" x14ac:dyDescent="0.25">
      <c r="A110" s="101" t="s">
        <v>1061</v>
      </c>
      <c r="B110" s="102"/>
      <c r="C110" s="102"/>
      <c r="D110" s="102"/>
      <c r="E110" s="102"/>
      <c r="F110" s="102"/>
      <c r="G110" s="102"/>
      <c r="H110" s="102"/>
      <c r="I110" s="102"/>
      <c r="J110" s="103"/>
    </row>
    <row r="111" spans="1:10" ht="16" customHeight="1" x14ac:dyDescent="0.25">
      <c r="A111" s="10"/>
      <c r="B111" s="35"/>
      <c r="C111" s="35"/>
      <c r="D111" s="35"/>
      <c r="E111" s="35"/>
      <c r="F111" s="35"/>
      <c r="G111" s="35"/>
      <c r="H111" s="35"/>
      <c r="I111" s="35"/>
      <c r="J111" s="11"/>
    </row>
    <row r="112" spans="1:10" ht="45.5" customHeight="1" x14ac:dyDescent="0.25">
      <c r="A112" s="107" t="s">
        <v>1062</v>
      </c>
      <c r="B112" s="108"/>
      <c r="C112" s="108"/>
      <c r="D112" s="108"/>
      <c r="E112" s="108"/>
      <c r="F112" s="108"/>
      <c r="G112" s="108"/>
      <c r="H112" s="108"/>
      <c r="I112" s="108"/>
      <c r="J112" s="109"/>
    </row>
    <row r="113" spans="1:10" ht="14" customHeight="1" x14ac:dyDescent="0.25">
      <c r="A113" s="101" t="s">
        <v>879</v>
      </c>
      <c r="B113" s="102"/>
      <c r="C113" s="102"/>
      <c r="D113" s="102"/>
      <c r="E113" s="102"/>
      <c r="F113" s="102"/>
      <c r="G113" s="102"/>
      <c r="H113" s="102"/>
      <c r="I113" s="102"/>
      <c r="J113" s="103"/>
    </row>
    <row r="114" spans="1:10" ht="26" customHeight="1" x14ac:dyDescent="0.25">
      <c r="A114" s="101" t="s">
        <v>880</v>
      </c>
      <c r="B114" s="102"/>
      <c r="C114" s="102"/>
      <c r="D114" s="102"/>
      <c r="E114" s="102"/>
      <c r="F114" s="102"/>
      <c r="G114" s="102"/>
      <c r="H114" s="102"/>
      <c r="I114" s="102"/>
      <c r="J114" s="103"/>
    </row>
    <row r="115" spans="1:10" ht="43.5" customHeight="1" x14ac:dyDescent="0.25">
      <c r="A115" s="101" t="s">
        <v>904</v>
      </c>
      <c r="B115" s="102"/>
      <c r="C115" s="102"/>
      <c r="D115" s="102"/>
      <c r="E115" s="102"/>
      <c r="F115" s="102"/>
      <c r="G115" s="102"/>
      <c r="H115" s="102"/>
      <c r="I115" s="102"/>
      <c r="J115" s="103"/>
    </row>
    <row r="116" spans="1:10" ht="21" customHeight="1" x14ac:dyDescent="0.25">
      <c r="A116" s="10"/>
      <c r="B116" s="35"/>
      <c r="C116" s="35"/>
      <c r="D116" s="35"/>
      <c r="E116" s="35"/>
      <c r="F116" s="35"/>
      <c r="G116" s="35"/>
      <c r="H116" s="35"/>
      <c r="I116" s="35"/>
      <c r="J116" s="11"/>
    </row>
    <row r="117" spans="1:10" ht="29.5" customHeight="1" x14ac:dyDescent="0.25">
      <c r="A117" s="107" t="s">
        <v>1063</v>
      </c>
      <c r="B117" s="108"/>
      <c r="C117" s="108"/>
      <c r="D117" s="108"/>
      <c r="E117" s="108"/>
      <c r="F117" s="108"/>
      <c r="G117" s="108"/>
      <c r="H117" s="108"/>
      <c r="I117" s="108"/>
      <c r="J117" s="109"/>
    </row>
    <row r="118" spans="1:10" ht="34.5" customHeight="1" x14ac:dyDescent="0.25">
      <c r="A118" s="20" t="s">
        <v>884</v>
      </c>
      <c r="J118" s="21"/>
    </row>
    <row r="119" spans="1:10" ht="13.5" customHeight="1" x14ac:dyDescent="0.25">
      <c r="A119" s="101" t="s">
        <v>1064</v>
      </c>
      <c r="B119" s="102"/>
      <c r="C119" s="102"/>
      <c r="D119" s="102"/>
      <c r="E119" s="102"/>
      <c r="F119" s="102"/>
      <c r="G119" s="102"/>
      <c r="H119" s="102"/>
      <c r="I119" s="102"/>
      <c r="J119" s="103"/>
    </row>
    <row r="120" spans="1:10" ht="29.5" customHeight="1" x14ac:dyDescent="0.25">
      <c r="A120" s="102" t="s">
        <v>1065</v>
      </c>
      <c r="B120" s="102"/>
      <c r="C120" s="102"/>
      <c r="D120" s="102"/>
      <c r="E120" s="102"/>
      <c r="F120" s="102"/>
      <c r="G120" s="102"/>
      <c r="H120" s="102"/>
      <c r="I120" s="102"/>
      <c r="J120" s="103"/>
    </row>
    <row r="122" spans="1:10" ht="14" customHeight="1" x14ac:dyDescent="0.3">
      <c r="A122" s="55" t="s">
        <v>1013</v>
      </c>
      <c r="J122" s="21"/>
    </row>
    <row r="123" spans="1:10" x14ac:dyDescent="0.25">
      <c r="A123" s="20"/>
      <c r="J123" s="21"/>
    </row>
    <row r="124" spans="1:10" ht="26.5" customHeight="1" x14ac:dyDescent="0.25">
      <c r="A124" s="107" t="s">
        <v>1066</v>
      </c>
      <c r="B124" s="108"/>
      <c r="C124" s="108"/>
      <c r="D124" s="108"/>
      <c r="E124" s="108"/>
      <c r="F124" s="108"/>
      <c r="G124" s="108"/>
      <c r="H124" s="108"/>
      <c r="I124" s="108"/>
      <c r="J124" s="109"/>
    </row>
    <row r="125" spans="1:10" ht="49.5" customHeight="1" x14ac:dyDescent="0.25">
      <c r="A125" s="101" t="s">
        <v>1067</v>
      </c>
      <c r="B125" s="102"/>
      <c r="C125" s="102"/>
      <c r="D125" s="102"/>
      <c r="E125" s="102"/>
      <c r="F125" s="102"/>
      <c r="G125" s="102"/>
      <c r="H125" s="102"/>
      <c r="I125" s="102"/>
      <c r="J125" s="103"/>
    </row>
    <row r="126" spans="1:10" ht="18.5" customHeight="1" x14ac:dyDescent="0.25">
      <c r="A126" s="10"/>
      <c r="B126" s="35"/>
      <c r="C126" s="35"/>
      <c r="D126" s="35"/>
      <c r="E126" s="35"/>
      <c r="F126" s="35"/>
      <c r="G126" s="35"/>
      <c r="H126" s="35"/>
      <c r="I126" s="35"/>
      <c r="J126" s="11"/>
    </row>
    <row r="127" spans="1:10" ht="31.5" customHeight="1" x14ac:dyDescent="0.25">
      <c r="A127" s="107" t="s">
        <v>1068</v>
      </c>
      <c r="B127" s="108"/>
      <c r="C127" s="108"/>
      <c r="D127" s="108"/>
      <c r="E127" s="108"/>
      <c r="F127" s="108"/>
      <c r="G127" s="108"/>
      <c r="H127" s="108"/>
      <c r="I127" s="108"/>
      <c r="J127" s="109"/>
    </row>
    <row r="128" spans="1:10" ht="18.5" customHeight="1" x14ac:dyDescent="0.25">
      <c r="A128" s="101" t="s">
        <v>1069</v>
      </c>
      <c r="B128" s="102"/>
      <c r="C128" s="102"/>
      <c r="D128" s="102"/>
      <c r="E128" s="102"/>
      <c r="F128" s="102"/>
      <c r="G128" s="102"/>
      <c r="H128" s="102"/>
      <c r="I128" s="102"/>
      <c r="J128" s="103"/>
    </row>
    <row r="129" spans="1:10" ht="14" customHeight="1" x14ac:dyDescent="0.25">
      <c r="A129" s="10"/>
      <c r="B129" s="35"/>
      <c r="C129" s="35"/>
      <c r="D129" s="35"/>
      <c r="E129" s="35"/>
      <c r="F129" s="35"/>
      <c r="G129" s="35"/>
      <c r="H129" s="35"/>
      <c r="I129" s="35"/>
      <c r="J129" s="11"/>
    </row>
    <row r="130" spans="1:10" ht="14" customHeight="1" x14ac:dyDescent="0.3">
      <c r="A130" s="55" t="s">
        <v>1014</v>
      </c>
      <c r="B130" s="35"/>
      <c r="C130" s="35"/>
      <c r="D130" s="35"/>
      <c r="E130" s="35"/>
      <c r="F130" s="35"/>
      <c r="G130" s="35"/>
      <c r="H130" s="35"/>
      <c r="I130" s="35"/>
      <c r="J130" s="11"/>
    </row>
    <row r="131" spans="1:10" ht="15.5" customHeight="1" x14ac:dyDescent="0.25">
      <c r="A131" s="10"/>
      <c r="B131" s="35"/>
      <c r="C131" s="35"/>
      <c r="D131" s="35"/>
      <c r="E131" s="35"/>
      <c r="F131" s="35"/>
      <c r="G131" s="35"/>
      <c r="H131" s="35"/>
      <c r="I131" s="35"/>
      <c r="J131" s="11"/>
    </row>
    <row r="132" spans="1:10" ht="31" customHeight="1" x14ac:dyDescent="0.25">
      <c r="A132" s="107" t="s">
        <v>1070</v>
      </c>
      <c r="B132" s="108"/>
      <c r="C132" s="108"/>
      <c r="D132" s="108"/>
      <c r="E132" s="108"/>
      <c r="F132" s="108"/>
      <c r="G132" s="108"/>
      <c r="H132" s="108"/>
      <c r="I132" s="108"/>
      <c r="J132" s="109"/>
    </row>
    <row r="133" spans="1:10" ht="33" customHeight="1" x14ac:dyDescent="0.25">
      <c r="A133" s="101" t="s">
        <v>912</v>
      </c>
      <c r="B133" s="102"/>
      <c r="C133" s="102"/>
      <c r="D133" s="102"/>
      <c r="E133" s="102"/>
      <c r="F133" s="102"/>
      <c r="G133" s="102"/>
      <c r="H133" s="102"/>
      <c r="I133" s="102"/>
      <c r="J133" s="103"/>
    </row>
    <row r="134" spans="1:10" ht="30.5" customHeight="1" x14ac:dyDescent="0.25">
      <c r="A134" s="101" t="s">
        <v>1071</v>
      </c>
      <c r="B134" s="102"/>
      <c r="C134" s="102"/>
      <c r="D134" s="102"/>
      <c r="E134" s="102"/>
      <c r="F134" s="102"/>
      <c r="G134" s="102"/>
      <c r="H134" s="102"/>
      <c r="I134" s="102"/>
      <c r="J134" s="103"/>
    </row>
    <row r="135" spans="1:10" ht="18" customHeight="1" x14ac:dyDescent="0.25">
      <c r="B135" s="35"/>
      <c r="C135" s="35"/>
      <c r="D135" s="35"/>
      <c r="E135" s="35"/>
      <c r="F135" s="35"/>
      <c r="G135" s="35"/>
      <c r="H135" s="35"/>
      <c r="I135" s="35"/>
      <c r="J135" s="11"/>
    </row>
    <row r="136" spans="1:10" ht="33.5" customHeight="1" x14ac:dyDescent="0.25">
      <c r="A136" s="107" t="s">
        <v>1072</v>
      </c>
      <c r="B136" s="108"/>
      <c r="C136" s="108"/>
      <c r="D136" s="108"/>
      <c r="E136" s="108"/>
      <c r="F136" s="108"/>
      <c r="G136" s="108"/>
      <c r="H136" s="108"/>
      <c r="I136" s="108"/>
      <c r="J136" s="109"/>
    </row>
    <row r="137" spans="1:10" x14ac:dyDescent="0.25">
      <c r="A137" s="12"/>
      <c r="B137" s="40"/>
      <c r="C137" s="40"/>
      <c r="D137" s="40"/>
      <c r="E137" s="40"/>
      <c r="F137" s="40"/>
      <c r="G137" s="40"/>
      <c r="H137" s="40"/>
      <c r="I137" s="40"/>
      <c r="J137" s="13"/>
    </row>
    <row r="138" spans="1:10" ht="29.5" customHeight="1" x14ac:dyDescent="0.25">
      <c r="A138" s="117" t="s">
        <v>885</v>
      </c>
      <c r="B138" s="118"/>
      <c r="C138" s="118"/>
      <c r="D138" s="118"/>
      <c r="E138" s="118"/>
      <c r="F138" s="118"/>
      <c r="G138" s="118"/>
      <c r="H138" s="118"/>
      <c r="I138" s="118"/>
      <c r="J138" s="119"/>
    </row>
    <row r="139" spans="1:10" ht="18" customHeight="1" x14ac:dyDescent="0.25">
      <c r="A139" s="120" t="s">
        <v>901</v>
      </c>
      <c r="B139" s="121"/>
      <c r="C139" s="121"/>
      <c r="D139" s="121"/>
      <c r="E139" s="121"/>
      <c r="F139" s="121"/>
      <c r="G139" s="121"/>
      <c r="H139" s="121"/>
      <c r="I139" s="121"/>
      <c r="J139" s="122"/>
    </row>
    <row r="140" spans="1:10" ht="53" customHeight="1" x14ac:dyDescent="0.25">
      <c r="A140" s="101" t="s">
        <v>887</v>
      </c>
      <c r="B140" s="102"/>
      <c r="C140" s="102"/>
      <c r="D140" s="102"/>
      <c r="E140" s="102"/>
      <c r="F140" s="102"/>
      <c r="G140" s="102"/>
      <c r="H140" s="102"/>
      <c r="I140" s="102"/>
      <c r="J140" s="103"/>
    </row>
    <row r="141" spans="1:10" ht="52" customHeight="1" x14ac:dyDescent="0.25">
      <c r="A141" s="101" t="s">
        <v>900</v>
      </c>
      <c r="B141" s="102"/>
      <c r="C141" s="102"/>
      <c r="D141" s="102"/>
      <c r="E141" s="102"/>
      <c r="F141" s="102"/>
      <c r="G141" s="102"/>
      <c r="H141" s="102"/>
      <c r="I141" s="102"/>
      <c r="J141" s="103"/>
    </row>
    <row r="142" spans="1:10" ht="18" customHeight="1" x14ac:dyDescent="0.25">
      <c r="A142" s="10"/>
      <c r="B142" s="35"/>
      <c r="C142" s="35"/>
      <c r="D142" s="35"/>
      <c r="E142" s="35"/>
      <c r="F142" s="35"/>
      <c r="G142" s="35"/>
      <c r="H142" s="35"/>
      <c r="I142" s="35"/>
      <c r="J142" s="11"/>
    </row>
    <row r="143" spans="1:10" ht="18" customHeight="1" x14ac:dyDescent="0.25">
      <c r="A143" s="117" t="s">
        <v>886</v>
      </c>
      <c r="B143" s="118"/>
      <c r="C143" s="118"/>
      <c r="D143" s="118"/>
      <c r="E143" s="118"/>
      <c r="F143" s="118"/>
      <c r="G143" s="118"/>
      <c r="H143" s="118"/>
      <c r="I143" s="118"/>
      <c r="J143" s="119"/>
    </row>
    <row r="144" spans="1:10" ht="39" customHeight="1" x14ac:dyDescent="0.25">
      <c r="A144" s="101" t="s">
        <v>902</v>
      </c>
      <c r="B144" s="102"/>
      <c r="C144" s="102"/>
      <c r="D144" s="102"/>
      <c r="E144" s="102"/>
      <c r="F144" s="102"/>
      <c r="G144" s="102"/>
      <c r="H144" s="102"/>
      <c r="I144" s="102"/>
      <c r="J144" s="103"/>
    </row>
    <row r="145" spans="1:10" ht="49.5" customHeight="1" x14ac:dyDescent="0.25">
      <c r="A145" s="101" t="s">
        <v>903</v>
      </c>
      <c r="B145" s="102"/>
      <c r="C145" s="102"/>
      <c r="D145" s="102"/>
      <c r="E145" s="102"/>
      <c r="F145" s="102"/>
      <c r="G145" s="102"/>
      <c r="H145" s="102"/>
      <c r="I145" s="102"/>
      <c r="J145" s="103"/>
    </row>
    <row r="146" spans="1:10" ht="11" customHeight="1" x14ac:dyDescent="0.25">
      <c r="A146" s="10"/>
      <c r="B146" s="35"/>
      <c r="C146" s="35"/>
      <c r="D146" s="35"/>
      <c r="E146" s="35"/>
      <c r="F146" s="35"/>
      <c r="G146" s="35"/>
      <c r="H146" s="35"/>
      <c r="I146" s="35"/>
      <c r="J146" s="11"/>
    </row>
    <row r="147" spans="1:10" ht="17.5" customHeight="1" x14ac:dyDescent="0.25">
      <c r="A147" s="117" t="s">
        <v>894</v>
      </c>
      <c r="B147" s="118"/>
      <c r="C147" s="118"/>
      <c r="D147" s="118"/>
      <c r="E147" s="118"/>
      <c r="F147" s="118"/>
      <c r="G147" s="118"/>
      <c r="H147" s="118"/>
      <c r="I147" s="118"/>
      <c r="J147" s="119"/>
    </row>
    <row r="148" spans="1:10" ht="16.5" customHeight="1" x14ac:dyDescent="0.25">
      <c r="A148" s="101" t="s">
        <v>897</v>
      </c>
      <c r="B148" s="102"/>
      <c r="C148" s="102"/>
      <c r="D148" s="102"/>
      <c r="E148" s="102"/>
      <c r="F148" s="102"/>
      <c r="G148" s="102"/>
      <c r="H148" s="102"/>
      <c r="I148" s="102"/>
      <c r="J148" s="103"/>
    </row>
    <row r="149" spans="1:10" ht="20" customHeight="1" x14ac:dyDescent="0.25">
      <c r="A149" s="104" t="s">
        <v>896</v>
      </c>
      <c r="B149" s="105"/>
      <c r="C149" s="105"/>
      <c r="D149" s="105"/>
      <c r="E149" s="105"/>
      <c r="F149" s="105"/>
      <c r="G149" s="105"/>
      <c r="H149" s="105"/>
      <c r="I149" s="105"/>
      <c r="J149" s="106"/>
    </row>
    <row r="150" spans="1:10" ht="19.5" customHeight="1" x14ac:dyDescent="0.25">
      <c r="A150" s="101" t="s">
        <v>898</v>
      </c>
      <c r="B150" s="102"/>
      <c r="C150" s="102"/>
      <c r="D150" s="102"/>
      <c r="E150" s="102"/>
      <c r="F150" s="102"/>
      <c r="G150" s="102"/>
      <c r="H150" s="102"/>
      <c r="I150" s="102"/>
      <c r="J150" s="103"/>
    </row>
    <row r="151" spans="1:10" ht="38" customHeight="1" x14ac:dyDescent="0.25">
      <c r="A151" s="101" t="s">
        <v>905</v>
      </c>
      <c r="B151" s="102"/>
      <c r="C151" s="102"/>
      <c r="D151" s="102"/>
      <c r="E151" s="102"/>
      <c r="F151" s="102"/>
      <c r="G151" s="102"/>
      <c r="H151" s="102"/>
      <c r="I151" s="102"/>
      <c r="J151" s="103"/>
    </row>
    <row r="152" spans="1:10" ht="21.5" customHeight="1" x14ac:dyDescent="0.25">
      <c r="A152" s="10"/>
      <c r="B152" s="35"/>
      <c r="C152" s="35"/>
      <c r="D152" s="35"/>
      <c r="E152" s="35"/>
      <c r="F152" s="35"/>
      <c r="G152" s="35"/>
      <c r="H152" s="35"/>
      <c r="I152" s="35"/>
      <c r="J152" s="11"/>
    </row>
    <row r="153" spans="1:10" ht="33" customHeight="1" x14ac:dyDescent="0.25">
      <c r="A153" s="101" t="s">
        <v>899</v>
      </c>
      <c r="B153" s="102"/>
      <c r="C153" s="102"/>
      <c r="D153" s="102"/>
      <c r="E153" s="102"/>
      <c r="F153" s="102"/>
      <c r="G153" s="102"/>
      <c r="H153" s="102"/>
      <c r="I153" s="102"/>
      <c r="J153" s="103"/>
    </row>
    <row r="154" spans="1:10" ht="31.5" customHeight="1" x14ac:dyDescent="0.25">
      <c r="A154" s="101" t="s">
        <v>906</v>
      </c>
      <c r="B154" s="102"/>
      <c r="C154" s="102"/>
      <c r="D154" s="102"/>
      <c r="E154" s="102"/>
      <c r="F154" s="102"/>
      <c r="G154" s="102"/>
      <c r="H154" s="102"/>
      <c r="I154" s="102"/>
      <c r="J154" s="103"/>
    </row>
    <row r="155" spans="1:10" x14ac:dyDescent="0.25">
      <c r="A155" s="14"/>
      <c r="B155" s="42"/>
      <c r="C155" s="42"/>
      <c r="D155" s="42"/>
      <c r="E155" s="42"/>
      <c r="F155" s="42"/>
      <c r="G155" s="42"/>
      <c r="H155" s="42"/>
      <c r="I155" s="42"/>
      <c r="J155" s="15"/>
    </row>
    <row r="156" spans="1:10" ht="17" customHeight="1" x14ac:dyDescent="0.25">
      <c r="A156" s="117" t="s">
        <v>917</v>
      </c>
      <c r="B156" s="118"/>
      <c r="C156" s="118"/>
      <c r="D156" s="118"/>
      <c r="E156" s="118"/>
      <c r="F156" s="118"/>
      <c r="G156" s="118"/>
      <c r="H156" s="118"/>
      <c r="I156" s="118"/>
      <c r="J156" s="119"/>
    </row>
    <row r="157" spans="1:10" ht="17" customHeight="1" x14ac:dyDescent="0.25">
      <c r="A157" s="101" t="s">
        <v>907</v>
      </c>
      <c r="B157" s="102"/>
      <c r="C157" s="102"/>
      <c r="D157" s="102"/>
      <c r="E157" s="102"/>
      <c r="F157" s="102"/>
      <c r="G157" s="102"/>
      <c r="H157" s="102"/>
      <c r="I157" s="102"/>
      <c r="J157" s="103"/>
    </row>
    <row r="158" spans="1:10" ht="60" customHeight="1" x14ac:dyDescent="0.25">
      <c r="A158" s="101" t="s">
        <v>913</v>
      </c>
      <c r="B158" s="102"/>
      <c r="C158" s="102"/>
      <c r="D158" s="102"/>
      <c r="E158" s="102"/>
      <c r="F158" s="102"/>
      <c r="G158" s="102"/>
      <c r="H158" s="102"/>
      <c r="I158" s="102"/>
      <c r="J158" s="103"/>
    </row>
    <row r="159" spans="1:10" ht="48.5" customHeight="1" x14ac:dyDescent="0.25">
      <c r="A159" s="101" t="s">
        <v>908</v>
      </c>
      <c r="B159" s="102"/>
      <c r="C159" s="102"/>
      <c r="D159" s="102"/>
      <c r="E159" s="102"/>
      <c r="F159" s="102"/>
      <c r="G159" s="102"/>
      <c r="H159" s="102"/>
      <c r="I159" s="102"/>
      <c r="J159" s="103"/>
    </row>
    <row r="160" spans="1:10" ht="15.5" customHeight="1" x14ac:dyDescent="0.25">
      <c r="A160" s="101" t="s">
        <v>909</v>
      </c>
      <c r="B160" s="102"/>
      <c r="C160" s="102"/>
      <c r="D160" s="102"/>
      <c r="E160" s="102"/>
      <c r="F160" s="102"/>
      <c r="G160" s="102"/>
      <c r="H160" s="102"/>
      <c r="I160" s="102"/>
      <c r="J160" s="103"/>
    </row>
    <row r="161" spans="1:10" ht="30.5" customHeight="1" x14ac:dyDescent="0.25">
      <c r="A161" s="101" t="s">
        <v>910</v>
      </c>
      <c r="B161" s="102"/>
      <c r="C161" s="102"/>
      <c r="D161" s="102"/>
      <c r="E161" s="102"/>
      <c r="F161" s="102"/>
      <c r="G161" s="102"/>
      <c r="H161" s="102"/>
      <c r="I161" s="102"/>
      <c r="J161" s="103"/>
    </row>
    <row r="162" spans="1:10" ht="35" customHeight="1" x14ac:dyDescent="0.25">
      <c r="A162" s="101" t="s">
        <v>979</v>
      </c>
      <c r="B162" s="102"/>
      <c r="C162" s="102"/>
      <c r="D162" s="102"/>
      <c r="E162" s="102"/>
      <c r="F162" s="102"/>
      <c r="G162" s="102"/>
      <c r="H162" s="102"/>
      <c r="I162" s="102"/>
      <c r="J162" s="103"/>
    </row>
    <row r="163" spans="1:10" ht="37" customHeight="1" x14ac:dyDescent="0.25">
      <c r="A163" s="101" t="s">
        <v>911</v>
      </c>
      <c r="B163" s="102"/>
      <c r="C163" s="102"/>
      <c r="D163" s="102"/>
      <c r="E163" s="102"/>
      <c r="F163" s="102"/>
      <c r="G163" s="102"/>
      <c r="H163" s="102"/>
      <c r="I163" s="102"/>
      <c r="J163" s="103"/>
    </row>
    <row r="164" spans="1:10" x14ac:dyDescent="0.25">
      <c r="A164" s="20"/>
      <c r="J164" s="21"/>
    </row>
    <row r="165" spans="1:10" ht="36.5" customHeight="1" x14ac:dyDescent="0.25">
      <c r="A165" s="135" t="s">
        <v>919</v>
      </c>
      <c r="B165" s="136"/>
      <c r="C165" s="136"/>
      <c r="D165" s="136"/>
      <c r="E165" s="136"/>
      <c r="F165" s="136"/>
      <c r="G165" s="136"/>
      <c r="H165" s="136"/>
      <c r="I165" s="136"/>
      <c r="J165" s="137"/>
    </row>
    <row r="166" spans="1:10" ht="33.5" customHeight="1" x14ac:dyDescent="0.25">
      <c r="A166" s="138" t="s">
        <v>914</v>
      </c>
      <c r="B166" s="139"/>
      <c r="C166" s="139"/>
      <c r="D166" s="139"/>
      <c r="E166" s="139"/>
      <c r="F166" s="139"/>
      <c r="G166" s="139"/>
      <c r="H166" s="139"/>
      <c r="I166" s="139"/>
      <c r="J166" s="140"/>
    </row>
    <row r="167" spans="1:10" ht="23.5" customHeight="1" x14ac:dyDescent="0.25">
      <c r="A167" s="141" t="s">
        <v>918</v>
      </c>
      <c r="B167" s="142"/>
      <c r="C167" s="142"/>
      <c r="D167" s="142"/>
      <c r="E167" s="142"/>
      <c r="F167" s="142"/>
      <c r="G167" s="142"/>
      <c r="H167" s="142"/>
      <c r="I167" s="142"/>
      <c r="J167" s="143"/>
    </row>
    <row r="168" spans="1:10" x14ac:dyDescent="0.25">
      <c r="A168" s="20"/>
      <c r="J168" s="21"/>
    </row>
    <row r="169" spans="1:10" ht="15.5" customHeight="1" x14ac:dyDescent="0.25">
      <c r="A169" s="117" t="s">
        <v>895</v>
      </c>
      <c r="B169" s="118"/>
      <c r="C169" s="118"/>
      <c r="D169" s="118"/>
      <c r="E169" s="118"/>
      <c r="F169" s="118"/>
      <c r="G169" s="118"/>
      <c r="H169" s="118"/>
      <c r="I169" s="118"/>
      <c r="J169" s="119"/>
    </row>
    <row r="170" spans="1:10" x14ac:dyDescent="0.25">
      <c r="A170" s="14"/>
      <c r="B170" s="42"/>
      <c r="C170" s="42"/>
      <c r="D170" s="42"/>
      <c r="E170" s="42"/>
      <c r="F170" s="42"/>
      <c r="G170" s="42"/>
      <c r="H170" s="42"/>
      <c r="I170" s="42"/>
      <c r="J170" s="15"/>
    </row>
    <row r="171" spans="1:10" ht="10.5" customHeight="1" x14ac:dyDescent="0.25">
      <c r="A171" s="101" t="s">
        <v>915</v>
      </c>
      <c r="B171" s="102"/>
      <c r="C171" s="102"/>
      <c r="D171" s="102"/>
      <c r="E171" s="102"/>
      <c r="F171" s="102"/>
      <c r="G171" s="102"/>
      <c r="H171" s="102"/>
      <c r="I171" s="102"/>
      <c r="J171" s="103"/>
    </row>
    <row r="172" spans="1:10" ht="22.5" customHeight="1" x14ac:dyDescent="0.25">
      <c r="A172" s="101" t="s">
        <v>908</v>
      </c>
      <c r="B172" s="102"/>
      <c r="C172" s="102"/>
      <c r="D172" s="102"/>
      <c r="E172" s="102"/>
      <c r="F172" s="102"/>
      <c r="G172" s="102"/>
      <c r="H172" s="102"/>
      <c r="I172" s="102"/>
      <c r="J172" s="103"/>
    </row>
    <row r="173" spans="1:10" ht="14" customHeight="1" x14ac:dyDescent="0.25">
      <c r="A173" s="101" t="s">
        <v>916</v>
      </c>
      <c r="B173" s="102"/>
      <c r="C173" s="102"/>
      <c r="D173" s="102"/>
      <c r="E173" s="102"/>
      <c r="F173" s="102"/>
      <c r="G173" s="102"/>
      <c r="H173" s="102"/>
      <c r="I173" s="102"/>
      <c r="J173" s="103"/>
    </row>
    <row r="174" spans="1:10" ht="14" customHeight="1" x14ac:dyDescent="0.25">
      <c r="A174" s="101" t="s">
        <v>910</v>
      </c>
      <c r="B174" s="102"/>
      <c r="C174" s="102"/>
      <c r="D174" s="102"/>
      <c r="E174" s="102"/>
      <c r="F174" s="102"/>
      <c r="G174" s="102"/>
      <c r="H174" s="102"/>
      <c r="I174" s="102"/>
      <c r="J174" s="103"/>
    </row>
    <row r="175" spans="1:10" ht="14" customHeight="1" x14ac:dyDescent="0.25">
      <c r="A175" s="101" t="s">
        <v>979</v>
      </c>
      <c r="B175" s="102"/>
      <c r="C175" s="102"/>
      <c r="D175" s="102"/>
      <c r="E175" s="102"/>
      <c r="F175" s="102"/>
      <c r="G175" s="102"/>
      <c r="H175" s="102"/>
      <c r="I175" s="102"/>
      <c r="J175" s="103"/>
    </row>
    <row r="176" spans="1:10" ht="14" customHeight="1" x14ac:dyDescent="0.25">
      <c r="A176" s="101" t="s">
        <v>911</v>
      </c>
      <c r="B176" s="102"/>
      <c r="C176" s="102"/>
      <c r="D176" s="102"/>
      <c r="E176" s="102"/>
      <c r="F176" s="102"/>
      <c r="G176" s="102"/>
      <c r="H176" s="102"/>
      <c r="I176" s="102"/>
      <c r="J176" s="103"/>
    </row>
    <row r="177" spans="1:10" ht="14" customHeight="1" x14ac:dyDescent="0.25">
      <c r="A177" s="20"/>
      <c r="J177" s="21"/>
    </row>
    <row r="178" spans="1:10" ht="14" customHeight="1" x14ac:dyDescent="0.25">
      <c r="A178" s="107" t="s">
        <v>925</v>
      </c>
      <c r="B178" s="108"/>
      <c r="C178" s="108"/>
      <c r="D178" s="108"/>
      <c r="E178" s="108"/>
      <c r="F178" s="108"/>
      <c r="G178" s="108"/>
      <c r="H178" s="108"/>
      <c r="I178" s="108"/>
      <c r="J178" s="109"/>
    </row>
    <row r="179" spans="1:10" ht="14" customHeight="1" x14ac:dyDescent="0.25">
      <c r="A179" s="20"/>
      <c r="J179" s="21"/>
    </row>
    <row r="180" spans="1:10" x14ac:dyDescent="0.25">
      <c r="A180" s="110" t="s">
        <v>930</v>
      </c>
      <c r="B180" s="111"/>
      <c r="C180" s="111"/>
      <c r="D180" s="111"/>
      <c r="E180" s="111"/>
      <c r="F180" s="111"/>
      <c r="G180" s="111"/>
      <c r="H180" s="111"/>
      <c r="I180" s="111"/>
      <c r="J180" s="112"/>
    </row>
    <row r="181" spans="1:10" ht="36" customHeight="1" x14ac:dyDescent="0.25">
      <c r="A181" s="101" t="s">
        <v>920</v>
      </c>
      <c r="B181" s="102"/>
      <c r="C181" s="102"/>
      <c r="D181" s="102"/>
      <c r="E181" s="102"/>
      <c r="F181" s="102"/>
      <c r="G181" s="102"/>
      <c r="H181" s="102"/>
      <c r="I181" s="102"/>
      <c r="J181" s="103"/>
    </row>
    <row r="182" spans="1:10" ht="14" customHeight="1" x14ac:dyDescent="0.25">
      <c r="A182" s="101" t="s">
        <v>921</v>
      </c>
      <c r="B182" s="102"/>
      <c r="C182" s="102"/>
      <c r="D182" s="102"/>
      <c r="E182" s="102"/>
      <c r="F182" s="102"/>
      <c r="G182" s="102"/>
      <c r="H182" s="102"/>
      <c r="I182" s="102"/>
      <c r="J182" s="103"/>
    </row>
    <row r="183" spans="1:10" ht="14" customHeight="1" x14ac:dyDescent="0.25">
      <c r="A183" s="101" t="s">
        <v>922</v>
      </c>
      <c r="B183" s="102"/>
      <c r="C183" s="102"/>
      <c r="D183" s="102"/>
      <c r="E183" s="102"/>
      <c r="F183" s="102"/>
      <c r="G183" s="102"/>
      <c r="H183" s="102"/>
      <c r="I183" s="102"/>
      <c r="J183" s="103"/>
    </row>
    <row r="184" spans="1:10" ht="14" customHeight="1" x14ac:dyDescent="0.25">
      <c r="A184" s="101" t="s">
        <v>923</v>
      </c>
      <c r="B184" s="102"/>
      <c r="C184" s="102"/>
      <c r="D184" s="102"/>
      <c r="E184" s="102"/>
      <c r="F184" s="102"/>
      <c r="G184" s="102"/>
      <c r="H184" s="102"/>
      <c r="I184" s="102"/>
      <c r="J184" s="103"/>
    </row>
    <row r="185" spans="1:10" x14ac:dyDescent="0.25">
      <c r="A185" s="101" t="s">
        <v>924</v>
      </c>
      <c r="B185" s="102"/>
      <c r="C185" s="102"/>
      <c r="D185" s="102"/>
      <c r="E185" s="102"/>
      <c r="F185" s="102"/>
      <c r="G185" s="102"/>
      <c r="H185" s="102"/>
      <c r="I185" s="102"/>
      <c r="J185" s="103"/>
    </row>
    <row r="186" spans="1:10" ht="14" customHeight="1" x14ac:dyDescent="0.25">
      <c r="A186" s="101" t="s">
        <v>927</v>
      </c>
      <c r="B186" s="102"/>
      <c r="C186" s="102"/>
      <c r="D186" s="102"/>
      <c r="E186" s="102"/>
      <c r="F186" s="102"/>
      <c r="G186" s="102"/>
      <c r="H186" s="102"/>
      <c r="I186" s="102"/>
      <c r="J186" s="103"/>
    </row>
    <row r="187" spans="1:10" ht="41" customHeight="1" x14ac:dyDescent="0.25">
      <c r="A187" s="101" t="s">
        <v>931</v>
      </c>
      <c r="B187" s="102"/>
      <c r="C187" s="102"/>
      <c r="D187" s="102"/>
      <c r="E187" s="102"/>
      <c r="F187" s="102"/>
      <c r="G187" s="102"/>
      <c r="H187" s="102"/>
      <c r="I187" s="102"/>
      <c r="J187" s="103"/>
    </row>
    <row r="188" spans="1:10" ht="37" customHeight="1" x14ac:dyDescent="0.25">
      <c r="A188" s="101" t="s">
        <v>928</v>
      </c>
      <c r="B188" s="102"/>
      <c r="C188" s="102"/>
      <c r="D188" s="102"/>
      <c r="E188" s="102"/>
      <c r="F188" s="102"/>
      <c r="G188" s="102"/>
      <c r="H188" s="102"/>
      <c r="I188" s="102"/>
      <c r="J188" s="103"/>
    </row>
    <row r="189" spans="1:10" ht="14" customHeight="1" x14ac:dyDescent="0.25">
      <c r="A189" s="10"/>
      <c r="B189" s="35"/>
      <c r="C189" s="35"/>
      <c r="D189" s="35"/>
      <c r="E189" s="35"/>
      <c r="F189" s="35"/>
      <c r="G189" s="35"/>
      <c r="H189" s="35"/>
      <c r="I189" s="35"/>
      <c r="J189" s="11"/>
    </row>
    <row r="190" spans="1:10" ht="48.5" customHeight="1" x14ac:dyDescent="0.25">
      <c r="A190" s="110" t="s">
        <v>929</v>
      </c>
      <c r="B190" s="111"/>
      <c r="C190" s="111"/>
      <c r="D190" s="111"/>
      <c r="E190" s="111"/>
      <c r="F190" s="111"/>
      <c r="G190" s="111"/>
      <c r="H190" s="111"/>
      <c r="I190" s="111"/>
      <c r="J190" s="112"/>
    </row>
    <row r="191" spans="1:10" ht="42.5" customHeight="1" x14ac:dyDescent="0.25">
      <c r="A191" s="101" t="s">
        <v>932</v>
      </c>
      <c r="B191" s="102"/>
      <c r="C191" s="102"/>
      <c r="D191" s="102"/>
      <c r="E191" s="102"/>
      <c r="F191" s="102"/>
      <c r="G191" s="102"/>
      <c r="H191" s="102"/>
      <c r="I191" s="102"/>
      <c r="J191" s="103"/>
    </row>
    <row r="192" spans="1:10" ht="49" customHeight="1" x14ac:dyDescent="0.25">
      <c r="A192" s="101" t="s">
        <v>933</v>
      </c>
      <c r="B192" s="102"/>
      <c r="C192" s="102"/>
      <c r="D192" s="102"/>
      <c r="E192" s="102"/>
      <c r="F192" s="102"/>
      <c r="G192" s="102"/>
      <c r="H192" s="102"/>
      <c r="I192" s="102"/>
      <c r="J192" s="103"/>
    </row>
    <row r="193" spans="1:10" ht="12.5" customHeight="1" x14ac:dyDescent="0.25">
      <c r="A193" s="101" t="s">
        <v>926</v>
      </c>
      <c r="B193" s="102"/>
      <c r="C193" s="102"/>
      <c r="D193" s="102"/>
      <c r="E193" s="102"/>
      <c r="F193" s="102"/>
      <c r="G193" s="102"/>
      <c r="H193" s="102"/>
      <c r="I193" s="102"/>
      <c r="J193" s="103"/>
    </row>
    <row r="194" spans="1:10" ht="46" customHeight="1" x14ac:dyDescent="0.25">
      <c r="A194" s="101" t="s">
        <v>934</v>
      </c>
      <c r="B194" s="102"/>
      <c r="C194" s="102"/>
      <c r="D194" s="102"/>
      <c r="E194" s="102"/>
      <c r="F194" s="102"/>
      <c r="G194" s="102"/>
      <c r="H194" s="102"/>
      <c r="I194" s="102"/>
      <c r="J194" s="103"/>
    </row>
    <row r="195" spans="1:10" ht="25" customHeight="1" x14ac:dyDescent="0.25">
      <c r="A195" s="101" t="s">
        <v>935</v>
      </c>
      <c r="B195" s="102"/>
      <c r="C195" s="102"/>
      <c r="D195" s="102"/>
      <c r="E195" s="102"/>
      <c r="F195" s="102"/>
      <c r="G195" s="102"/>
      <c r="H195" s="102"/>
      <c r="I195" s="102"/>
      <c r="J195" s="103"/>
    </row>
    <row r="196" spans="1:10" ht="14" customHeight="1" x14ac:dyDescent="0.25">
      <c r="A196" s="101" t="s">
        <v>936</v>
      </c>
      <c r="B196" s="102"/>
      <c r="C196" s="102"/>
      <c r="D196" s="102"/>
      <c r="E196" s="102"/>
      <c r="F196" s="102"/>
      <c r="G196" s="102"/>
      <c r="H196" s="102"/>
      <c r="I196" s="102"/>
      <c r="J196" s="103"/>
    </row>
    <row r="197" spans="1:10" ht="14" customHeight="1" x14ac:dyDescent="0.25">
      <c r="A197" s="101" t="s">
        <v>937</v>
      </c>
      <c r="B197" s="102"/>
      <c r="C197" s="102"/>
      <c r="D197" s="102"/>
      <c r="E197" s="102"/>
      <c r="F197" s="102"/>
      <c r="G197" s="102"/>
      <c r="H197" s="102"/>
      <c r="I197" s="102"/>
      <c r="J197" s="103"/>
    </row>
    <row r="198" spans="1:10" ht="14" customHeight="1" x14ac:dyDescent="0.25">
      <c r="A198" s="101" t="s">
        <v>938</v>
      </c>
      <c r="B198" s="102"/>
      <c r="C198" s="102"/>
      <c r="D198" s="102"/>
      <c r="E198" s="102"/>
      <c r="F198" s="102"/>
      <c r="G198" s="102"/>
      <c r="H198" s="102"/>
      <c r="I198" s="102"/>
      <c r="J198" s="103"/>
    </row>
    <row r="199" spans="1:10" ht="14" customHeight="1" x14ac:dyDescent="0.25">
      <c r="A199" s="101" t="s">
        <v>939</v>
      </c>
      <c r="B199" s="102"/>
      <c r="C199" s="102"/>
      <c r="D199" s="102"/>
      <c r="E199" s="102"/>
      <c r="F199" s="102"/>
      <c r="G199" s="102"/>
      <c r="H199" s="102"/>
      <c r="I199" s="102"/>
      <c r="J199" s="103"/>
    </row>
    <row r="200" spans="1:10" ht="14" customHeight="1" x14ac:dyDescent="0.25">
      <c r="A200" s="33" t="s">
        <v>940</v>
      </c>
      <c r="B200" s="41"/>
      <c r="C200" s="41"/>
      <c r="D200" s="41"/>
      <c r="E200" s="41"/>
      <c r="F200" s="41"/>
      <c r="G200" s="41"/>
      <c r="H200" s="41"/>
      <c r="I200" s="41"/>
      <c r="J200" s="34"/>
    </row>
    <row r="201" spans="1:10" ht="14" customHeight="1" x14ac:dyDescent="0.25">
      <c r="A201" s="101" t="s">
        <v>941</v>
      </c>
      <c r="B201" s="102"/>
      <c r="C201" s="102"/>
      <c r="D201" s="102"/>
      <c r="E201" s="102"/>
      <c r="F201" s="102"/>
      <c r="G201" s="102"/>
      <c r="H201" s="102"/>
      <c r="I201" s="102"/>
      <c r="J201" s="103"/>
    </row>
    <row r="202" spans="1:10" ht="31.5" customHeight="1" x14ac:dyDescent="0.25">
      <c r="A202" s="10"/>
      <c r="B202" s="35"/>
      <c r="C202" s="35"/>
      <c r="D202" s="35"/>
      <c r="E202" s="35"/>
      <c r="F202" s="35"/>
      <c r="G202" s="35"/>
      <c r="H202" s="35"/>
      <c r="I202" s="35"/>
      <c r="J202" s="11"/>
    </row>
    <row r="203" spans="1:10" ht="14" customHeight="1" x14ac:dyDescent="0.25">
      <c r="A203" s="101" t="s">
        <v>980</v>
      </c>
      <c r="B203" s="102"/>
      <c r="C203" s="102"/>
      <c r="D203" s="102"/>
      <c r="E203" s="102"/>
      <c r="F203" s="102"/>
      <c r="G203" s="102"/>
      <c r="H203" s="102"/>
      <c r="I203" s="102"/>
      <c r="J203" s="103"/>
    </row>
    <row r="204" spans="1:10" ht="14" customHeight="1" x14ac:dyDescent="0.25">
      <c r="A204" s="10"/>
      <c r="B204" s="35"/>
      <c r="C204" s="35"/>
      <c r="D204" s="35"/>
      <c r="E204" s="35"/>
      <c r="F204" s="35"/>
      <c r="G204" s="35"/>
      <c r="H204" s="35"/>
      <c r="I204" s="35"/>
      <c r="J204" s="11"/>
    </row>
    <row r="205" spans="1:10" ht="35" customHeight="1" x14ac:dyDescent="0.25">
      <c r="A205" s="107" t="s">
        <v>955</v>
      </c>
      <c r="B205" s="108"/>
      <c r="C205" s="108"/>
      <c r="D205" s="108"/>
      <c r="E205" s="108"/>
      <c r="F205" s="108"/>
      <c r="G205" s="108"/>
      <c r="H205" s="108"/>
      <c r="I205" s="108"/>
      <c r="J205" s="109"/>
    </row>
    <row r="206" spans="1:10" ht="15" customHeight="1" x14ac:dyDescent="0.25">
      <c r="A206" s="110" t="s">
        <v>930</v>
      </c>
      <c r="B206" s="111"/>
      <c r="C206" s="111"/>
      <c r="D206" s="111"/>
      <c r="E206" s="111"/>
      <c r="F206" s="111"/>
      <c r="G206" s="111"/>
      <c r="H206" s="111"/>
      <c r="I206" s="111"/>
      <c r="J206" s="112"/>
    </row>
    <row r="207" spans="1:10" ht="26.5" customHeight="1" x14ac:dyDescent="0.25">
      <c r="A207" s="101" t="s">
        <v>957</v>
      </c>
      <c r="B207" s="102"/>
      <c r="C207" s="102"/>
      <c r="D207" s="102"/>
      <c r="E207" s="102"/>
      <c r="F207" s="102"/>
      <c r="G207" s="102"/>
      <c r="H207" s="102"/>
      <c r="I207" s="102"/>
      <c r="J207" s="103"/>
    </row>
    <row r="208" spans="1:10" ht="14" customHeight="1" x14ac:dyDescent="0.25">
      <c r="A208" s="101" t="s">
        <v>958</v>
      </c>
      <c r="B208" s="102"/>
      <c r="C208" s="102"/>
      <c r="D208" s="102"/>
      <c r="E208" s="102"/>
      <c r="F208" s="102"/>
      <c r="G208" s="102"/>
      <c r="H208" s="102"/>
      <c r="I208" s="102"/>
      <c r="J208" s="103"/>
    </row>
    <row r="209" spans="1:10" ht="14" customHeight="1" x14ac:dyDescent="0.25">
      <c r="A209" s="101" t="s">
        <v>959</v>
      </c>
      <c r="B209" s="102"/>
      <c r="C209" s="102"/>
      <c r="D209" s="102"/>
      <c r="E209" s="102"/>
      <c r="F209" s="102"/>
      <c r="G209" s="102"/>
      <c r="H209" s="102"/>
      <c r="I209" s="102"/>
      <c r="J209" s="103"/>
    </row>
    <row r="210" spans="1:10" ht="14" customHeight="1" x14ac:dyDescent="0.25">
      <c r="A210" s="101" t="s">
        <v>990</v>
      </c>
      <c r="B210" s="102"/>
      <c r="C210" s="102"/>
      <c r="D210" s="102"/>
      <c r="E210" s="102"/>
      <c r="F210" s="102"/>
      <c r="G210" s="102"/>
      <c r="H210" s="102"/>
      <c r="I210" s="102"/>
      <c r="J210" s="103"/>
    </row>
    <row r="211" spans="1:10" ht="14" customHeight="1" x14ac:dyDescent="0.25">
      <c r="A211" s="101" t="s">
        <v>991</v>
      </c>
      <c r="B211" s="102"/>
      <c r="C211" s="102"/>
      <c r="D211" s="102"/>
      <c r="E211" s="102"/>
      <c r="F211" s="102"/>
      <c r="G211" s="102"/>
      <c r="H211" s="102"/>
      <c r="I211" s="102"/>
      <c r="J211" s="103"/>
    </row>
    <row r="212" spans="1:10" ht="14" customHeight="1" x14ac:dyDescent="0.25">
      <c r="A212" s="101" t="s">
        <v>960</v>
      </c>
      <c r="B212" s="102"/>
      <c r="C212" s="102"/>
      <c r="D212" s="102"/>
      <c r="E212" s="102"/>
      <c r="F212" s="102"/>
      <c r="G212" s="102"/>
      <c r="H212" s="102"/>
      <c r="I212" s="102"/>
      <c r="J212" s="103"/>
    </row>
    <row r="213" spans="1:10" ht="14" customHeight="1" x14ac:dyDescent="0.25">
      <c r="A213" s="10"/>
      <c r="B213" s="35"/>
      <c r="C213" s="35"/>
      <c r="D213" s="35"/>
      <c r="E213" s="35"/>
      <c r="F213" s="35"/>
      <c r="G213" s="35"/>
      <c r="H213" s="35"/>
      <c r="I213" s="35"/>
      <c r="J213" s="11"/>
    </row>
    <row r="214" spans="1:10" ht="48.5" customHeight="1" x14ac:dyDescent="0.25">
      <c r="A214" s="101" t="s">
        <v>961</v>
      </c>
      <c r="B214" s="102"/>
      <c r="C214" s="102"/>
      <c r="D214" s="102"/>
      <c r="E214" s="102"/>
      <c r="F214" s="102"/>
      <c r="G214" s="102"/>
      <c r="H214" s="102"/>
      <c r="I214" s="102"/>
      <c r="J214" s="103"/>
    </row>
    <row r="215" spans="1:10" ht="14" customHeight="1" x14ac:dyDescent="0.25">
      <c r="A215" s="101" t="s">
        <v>947</v>
      </c>
      <c r="B215" s="102"/>
      <c r="C215" s="102"/>
      <c r="D215" s="102"/>
      <c r="E215" s="102"/>
      <c r="F215" s="102"/>
      <c r="G215" s="102"/>
      <c r="H215" s="102"/>
      <c r="I215" s="102"/>
      <c r="J215" s="103"/>
    </row>
    <row r="216" spans="1:10" ht="16" customHeight="1" x14ac:dyDescent="0.25">
      <c r="A216" s="101" t="s">
        <v>962</v>
      </c>
      <c r="B216" s="102"/>
      <c r="C216" s="102"/>
      <c r="D216" s="102"/>
      <c r="E216" s="102"/>
      <c r="F216" s="102"/>
      <c r="G216" s="102"/>
      <c r="H216" s="102"/>
      <c r="I216" s="102"/>
      <c r="J216" s="103"/>
    </row>
    <row r="217" spans="1:10" ht="14" customHeight="1" x14ac:dyDescent="0.25">
      <c r="A217" s="101" t="s">
        <v>963</v>
      </c>
      <c r="B217" s="102"/>
      <c r="C217" s="102"/>
      <c r="D217" s="102"/>
      <c r="E217" s="102"/>
      <c r="F217" s="102"/>
      <c r="G217" s="102"/>
      <c r="H217" s="102"/>
      <c r="I217" s="102"/>
      <c r="J217" s="103"/>
    </row>
    <row r="218" spans="1:10" x14ac:dyDescent="0.25">
      <c r="A218" s="10"/>
      <c r="B218" s="35"/>
      <c r="C218" s="35"/>
      <c r="D218" s="35"/>
      <c r="E218" s="35"/>
      <c r="F218" s="35"/>
      <c r="G218" s="35"/>
      <c r="H218" s="35"/>
      <c r="I218" s="35"/>
      <c r="J218" s="11"/>
    </row>
    <row r="219" spans="1:10" ht="14" customHeight="1" x14ac:dyDescent="0.25">
      <c r="A219" s="101" t="s">
        <v>964</v>
      </c>
      <c r="B219" s="102"/>
      <c r="C219" s="102"/>
      <c r="D219" s="102"/>
      <c r="E219" s="102"/>
      <c r="F219" s="102"/>
      <c r="G219" s="102"/>
      <c r="H219" s="102"/>
      <c r="I219" s="102"/>
      <c r="J219" s="103"/>
    </row>
    <row r="220" spans="1:10" ht="14" customHeight="1" x14ac:dyDescent="0.25">
      <c r="A220" s="101" t="s">
        <v>965</v>
      </c>
      <c r="B220" s="102"/>
      <c r="C220" s="102"/>
      <c r="D220" s="102"/>
      <c r="E220" s="102"/>
      <c r="F220" s="102"/>
      <c r="G220" s="102"/>
      <c r="H220" s="102"/>
      <c r="I220" s="102"/>
      <c r="J220" s="103"/>
    </row>
    <row r="221" spans="1:10" x14ac:dyDescent="0.25">
      <c r="A221" s="101" t="s">
        <v>966</v>
      </c>
      <c r="B221" s="102"/>
      <c r="C221" s="102"/>
      <c r="D221" s="102"/>
      <c r="E221" s="102"/>
      <c r="F221" s="102"/>
      <c r="G221" s="102"/>
      <c r="H221" s="102"/>
      <c r="I221" s="102"/>
      <c r="J221" s="103"/>
    </row>
    <row r="222" spans="1:10" ht="24" customHeight="1" x14ac:dyDescent="0.25">
      <c r="A222" s="10"/>
      <c r="B222" s="35"/>
      <c r="C222" s="35"/>
      <c r="D222" s="35"/>
      <c r="E222" s="35"/>
      <c r="F222" s="35"/>
      <c r="G222" s="35"/>
      <c r="H222" s="35"/>
      <c r="I222" s="35"/>
      <c r="J222" s="11"/>
    </row>
    <row r="223" spans="1:10" ht="35" customHeight="1" x14ac:dyDescent="0.25">
      <c r="A223" s="101" t="s">
        <v>967</v>
      </c>
      <c r="B223" s="102"/>
      <c r="C223" s="102"/>
      <c r="D223" s="102"/>
      <c r="E223" s="102"/>
      <c r="F223" s="102"/>
      <c r="G223" s="102"/>
      <c r="H223" s="102"/>
      <c r="I223" s="102"/>
      <c r="J223" s="103"/>
    </row>
    <row r="224" spans="1:10" ht="14" customHeight="1" x14ac:dyDescent="0.25">
      <c r="A224" s="20"/>
      <c r="J224" s="21"/>
    </row>
    <row r="225" spans="1:10" ht="14" customHeight="1" x14ac:dyDescent="0.25">
      <c r="A225" s="107" t="s">
        <v>956</v>
      </c>
      <c r="B225" s="108"/>
      <c r="C225" s="108"/>
      <c r="D225" s="108"/>
      <c r="E225" s="108"/>
      <c r="F225" s="108"/>
      <c r="G225" s="108"/>
      <c r="H225" s="108"/>
      <c r="I225" s="108"/>
      <c r="J225" s="109"/>
    </row>
    <row r="226" spans="1:10" ht="14" customHeight="1" x14ac:dyDescent="0.25">
      <c r="A226" s="12"/>
      <c r="B226" s="40"/>
      <c r="C226" s="40"/>
      <c r="D226" s="40"/>
      <c r="E226" s="40"/>
      <c r="F226" s="40"/>
      <c r="G226" s="40"/>
      <c r="H226" s="40"/>
      <c r="I226" s="40"/>
      <c r="J226" s="13"/>
    </row>
    <row r="227" spans="1:10" ht="14" customHeight="1" x14ac:dyDescent="0.25">
      <c r="A227" s="116" t="s">
        <v>942</v>
      </c>
      <c r="B227" s="99"/>
      <c r="C227" s="99"/>
      <c r="D227" s="99"/>
      <c r="E227" s="99"/>
      <c r="F227" s="99"/>
      <c r="G227" s="99"/>
      <c r="H227" s="99"/>
      <c r="I227" s="99"/>
      <c r="J227" s="100"/>
    </row>
    <row r="228" spans="1:10" ht="14" customHeight="1" x14ac:dyDescent="0.25">
      <c r="A228" s="110" t="s">
        <v>973</v>
      </c>
      <c r="B228" s="111"/>
      <c r="C228" s="111"/>
      <c r="D228" s="111"/>
      <c r="E228" s="111"/>
      <c r="F228" s="111"/>
      <c r="G228" s="111"/>
      <c r="H228" s="111"/>
      <c r="I228" s="111"/>
      <c r="J228" s="112"/>
    </row>
    <row r="229" spans="1:10" ht="14" customHeight="1" x14ac:dyDescent="0.25">
      <c r="A229" s="101" t="s">
        <v>943</v>
      </c>
      <c r="B229" s="102"/>
      <c r="C229" s="102"/>
      <c r="D229" s="102"/>
      <c r="E229" s="102"/>
      <c r="F229" s="102"/>
      <c r="G229" s="102"/>
      <c r="H229" s="102"/>
      <c r="I229" s="102"/>
      <c r="J229" s="103"/>
    </row>
    <row r="230" spans="1:10" ht="14" customHeight="1" x14ac:dyDescent="0.25">
      <c r="A230" s="101" t="s">
        <v>921</v>
      </c>
      <c r="B230" s="102"/>
      <c r="C230" s="102"/>
      <c r="D230" s="102"/>
      <c r="E230" s="102"/>
      <c r="F230" s="102"/>
      <c r="G230" s="102"/>
      <c r="H230" s="102"/>
      <c r="I230" s="102"/>
      <c r="J230" s="103"/>
    </row>
    <row r="231" spans="1:10" ht="14" customHeight="1" x14ac:dyDescent="0.25">
      <c r="A231" s="101" t="s">
        <v>944</v>
      </c>
      <c r="B231" s="102"/>
      <c r="C231" s="102"/>
      <c r="D231" s="102"/>
      <c r="E231" s="102"/>
      <c r="F231" s="102"/>
      <c r="G231" s="102"/>
      <c r="H231" s="102"/>
      <c r="I231" s="102"/>
      <c r="J231" s="103"/>
    </row>
    <row r="232" spans="1:10" ht="14" customHeight="1" x14ac:dyDescent="0.25">
      <c r="A232" s="101" t="s">
        <v>986</v>
      </c>
      <c r="B232" s="102"/>
      <c r="C232" s="102"/>
      <c r="D232" s="102"/>
      <c r="E232" s="102"/>
      <c r="F232" s="102"/>
      <c r="G232" s="102"/>
      <c r="H232" s="102"/>
      <c r="I232" s="102"/>
      <c r="J232" s="103"/>
    </row>
    <row r="233" spans="1:10" ht="39" customHeight="1" x14ac:dyDescent="0.25">
      <c r="A233" s="101" t="s">
        <v>924</v>
      </c>
      <c r="B233" s="102"/>
      <c r="C233" s="102"/>
      <c r="D233" s="102"/>
      <c r="E233" s="102"/>
      <c r="F233" s="102"/>
      <c r="G233" s="102"/>
      <c r="H233" s="102"/>
      <c r="I233" s="102"/>
      <c r="J233" s="103"/>
    </row>
    <row r="234" spans="1:10" x14ac:dyDescent="0.25">
      <c r="A234" s="101" t="s">
        <v>945</v>
      </c>
      <c r="B234" s="102"/>
      <c r="C234" s="102"/>
      <c r="D234" s="102"/>
      <c r="E234" s="102"/>
      <c r="F234" s="102"/>
      <c r="G234" s="102"/>
      <c r="H234" s="102"/>
      <c r="I234" s="102"/>
      <c r="J234" s="103"/>
    </row>
    <row r="235" spans="1:10" ht="37" customHeight="1" x14ac:dyDescent="0.25">
      <c r="A235" s="101" t="s">
        <v>946</v>
      </c>
      <c r="B235" s="102"/>
      <c r="C235" s="102"/>
      <c r="D235" s="102"/>
      <c r="E235" s="102"/>
      <c r="F235" s="102"/>
      <c r="G235" s="102"/>
      <c r="H235" s="102"/>
      <c r="I235" s="102"/>
      <c r="J235" s="103"/>
    </row>
    <row r="236" spans="1:10" ht="14" customHeight="1" x14ac:dyDescent="0.25">
      <c r="A236" s="101" t="s">
        <v>947</v>
      </c>
      <c r="B236" s="102"/>
      <c r="C236" s="102"/>
      <c r="D236" s="102"/>
      <c r="E236" s="102"/>
      <c r="F236" s="102"/>
      <c r="G236" s="102"/>
      <c r="H236" s="102"/>
      <c r="I236" s="102"/>
      <c r="J236" s="103"/>
    </row>
    <row r="237" spans="1:10" ht="14" customHeight="1" x14ac:dyDescent="0.25">
      <c r="A237" s="101" t="s">
        <v>948</v>
      </c>
      <c r="B237" s="102"/>
      <c r="C237" s="102"/>
      <c r="D237" s="102"/>
      <c r="E237" s="102"/>
      <c r="F237" s="102"/>
      <c r="G237" s="102"/>
      <c r="H237" s="102"/>
      <c r="I237" s="102"/>
      <c r="J237" s="103"/>
    </row>
    <row r="238" spans="1:10" ht="14" customHeight="1" x14ac:dyDescent="0.25">
      <c r="A238" s="101" t="s">
        <v>949</v>
      </c>
      <c r="B238" s="102"/>
      <c r="C238" s="102"/>
      <c r="D238" s="102"/>
      <c r="E238" s="102"/>
      <c r="F238" s="102"/>
      <c r="G238" s="102"/>
      <c r="H238" s="102"/>
      <c r="I238" s="102"/>
      <c r="J238" s="103"/>
    </row>
    <row r="239" spans="1:10" ht="14" customHeight="1" x14ac:dyDescent="0.25">
      <c r="A239" s="20"/>
      <c r="B239" s="35"/>
      <c r="C239" s="35"/>
      <c r="D239" s="35"/>
      <c r="E239" s="35"/>
      <c r="F239" s="35"/>
      <c r="G239" s="35"/>
      <c r="H239" s="35"/>
      <c r="I239" s="35"/>
      <c r="J239" s="11"/>
    </row>
    <row r="240" spans="1:10" ht="14" customHeight="1" x14ac:dyDescent="0.25">
      <c r="A240" s="110" t="s">
        <v>981</v>
      </c>
      <c r="B240" s="111"/>
      <c r="C240" s="111"/>
      <c r="D240" s="111"/>
      <c r="E240" s="111"/>
      <c r="F240" s="111"/>
      <c r="G240" s="111"/>
      <c r="H240" s="111"/>
      <c r="I240" s="111"/>
      <c r="J240" s="112"/>
    </row>
    <row r="241" spans="1:10" ht="14" customHeight="1" x14ac:dyDescent="0.25">
      <c r="A241" s="101" t="s">
        <v>975</v>
      </c>
      <c r="B241" s="102"/>
      <c r="C241" s="102"/>
      <c r="D241" s="102"/>
      <c r="E241" s="102"/>
      <c r="F241" s="102"/>
      <c r="G241" s="102"/>
      <c r="H241" s="102"/>
      <c r="I241" s="102"/>
      <c r="J241" s="103"/>
    </row>
    <row r="242" spans="1:10" ht="56" customHeight="1" x14ac:dyDescent="0.25">
      <c r="A242" s="101" t="s">
        <v>921</v>
      </c>
      <c r="B242" s="102"/>
      <c r="C242" s="102"/>
      <c r="D242" s="102"/>
      <c r="E242" s="102"/>
      <c r="F242" s="102"/>
      <c r="G242" s="102"/>
      <c r="H242" s="102"/>
      <c r="I242" s="102"/>
      <c r="J242" s="103"/>
    </row>
    <row r="243" spans="1:10" ht="14" customHeight="1" x14ac:dyDescent="0.25">
      <c r="A243" s="101" t="s">
        <v>944</v>
      </c>
      <c r="B243" s="102"/>
      <c r="C243" s="102"/>
      <c r="D243" s="102"/>
      <c r="E243" s="102"/>
      <c r="F243" s="102"/>
      <c r="G243" s="102"/>
      <c r="H243" s="102"/>
      <c r="I243" s="102"/>
      <c r="J243" s="103"/>
    </row>
    <row r="244" spans="1:10" ht="14" customHeight="1" x14ac:dyDescent="0.25">
      <c r="A244" s="101" t="s">
        <v>986</v>
      </c>
      <c r="B244" s="102"/>
      <c r="C244" s="102"/>
      <c r="D244" s="102"/>
      <c r="E244" s="102"/>
      <c r="F244" s="102"/>
      <c r="G244" s="102"/>
      <c r="H244" s="102"/>
      <c r="I244" s="102"/>
      <c r="J244" s="103"/>
    </row>
    <row r="245" spans="1:10" ht="14" customHeight="1" x14ac:dyDescent="0.25">
      <c r="A245" s="101" t="s">
        <v>924</v>
      </c>
      <c r="B245" s="102"/>
      <c r="C245" s="102"/>
      <c r="D245" s="102"/>
      <c r="E245" s="102"/>
      <c r="F245" s="102"/>
      <c r="G245" s="102"/>
      <c r="H245" s="102"/>
      <c r="I245" s="102"/>
      <c r="J245" s="103"/>
    </row>
    <row r="246" spans="1:10" x14ac:dyDescent="0.25">
      <c r="A246" s="101" t="s">
        <v>945</v>
      </c>
      <c r="B246" s="102"/>
      <c r="C246" s="102"/>
      <c r="D246" s="102"/>
      <c r="E246" s="102"/>
      <c r="F246" s="102"/>
      <c r="G246" s="102"/>
      <c r="H246" s="102"/>
      <c r="I246" s="102"/>
      <c r="J246" s="103"/>
    </row>
    <row r="247" spans="1:10" ht="14" customHeight="1" x14ac:dyDescent="0.25">
      <c r="A247" s="101" t="s">
        <v>950</v>
      </c>
      <c r="B247" s="102"/>
      <c r="C247" s="102"/>
      <c r="D247" s="102"/>
      <c r="E247" s="102"/>
      <c r="F247" s="102"/>
      <c r="G247" s="102"/>
      <c r="H247" s="102"/>
      <c r="I247" s="102"/>
      <c r="J247" s="103"/>
    </row>
    <row r="248" spans="1:10" ht="25" customHeight="1" x14ac:dyDescent="0.25">
      <c r="A248" s="101" t="s">
        <v>952</v>
      </c>
      <c r="B248" s="102"/>
      <c r="C248" s="102"/>
      <c r="D248" s="102"/>
      <c r="E248" s="102"/>
      <c r="F248" s="102"/>
      <c r="G248" s="102"/>
      <c r="H248" s="102"/>
      <c r="I248" s="102"/>
      <c r="J248" s="103"/>
    </row>
    <row r="249" spans="1:10" ht="25" customHeight="1" x14ac:dyDescent="0.25">
      <c r="A249" s="101" t="s">
        <v>951</v>
      </c>
      <c r="B249" s="102"/>
      <c r="C249" s="102"/>
      <c r="D249" s="102"/>
      <c r="E249" s="102"/>
      <c r="F249" s="102"/>
      <c r="G249" s="102"/>
      <c r="H249" s="102"/>
      <c r="I249" s="102"/>
      <c r="J249" s="103"/>
    </row>
    <row r="250" spans="1:10" ht="32.5" customHeight="1" x14ac:dyDescent="0.25">
      <c r="A250" s="101" t="s">
        <v>953</v>
      </c>
      <c r="B250" s="102"/>
      <c r="C250" s="102"/>
      <c r="D250" s="102"/>
      <c r="E250" s="102"/>
      <c r="F250" s="102"/>
      <c r="G250" s="102"/>
      <c r="H250" s="102"/>
      <c r="I250" s="102"/>
      <c r="J250" s="103"/>
    </row>
    <row r="251" spans="1:10" ht="39.5" customHeight="1" x14ac:dyDescent="0.25">
      <c r="A251" s="10"/>
      <c r="B251" s="35"/>
      <c r="C251" s="35"/>
      <c r="D251" s="35"/>
      <c r="E251" s="35"/>
      <c r="F251" s="35"/>
      <c r="G251" s="35"/>
      <c r="H251" s="35"/>
      <c r="I251" s="35"/>
      <c r="J251" s="11"/>
    </row>
    <row r="252" spans="1:10" ht="17" customHeight="1" x14ac:dyDescent="0.25">
      <c r="A252" s="110" t="s">
        <v>977</v>
      </c>
      <c r="B252" s="111"/>
      <c r="C252" s="111"/>
      <c r="D252" s="111"/>
      <c r="E252" s="111"/>
      <c r="F252" s="111"/>
      <c r="G252" s="111"/>
      <c r="H252" s="111"/>
      <c r="I252" s="111"/>
      <c r="J252" s="112"/>
    </row>
    <row r="253" spans="1:10" ht="20" customHeight="1" x14ac:dyDescent="0.25">
      <c r="A253" s="101" t="s">
        <v>954</v>
      </c>
      <c r="B253" s="102"/>
      <c r="C253" s="102"/>
      <c r="D253" s="102"/>
      <c r="E253" s="102"/>
      <c r="F253" s="102"/>
      <c r="G253" s="102"/>
      <c r="H253" s="102"/>
      <c r="I253" s="102"/>
      <c r="J253" s="103"/>
    </row>
    <row r="254" spans="1:10" ht="17.5" customHeight="1" x14ac:dyDescent="0.25">
      <c r="A254" s="10"/>
      <c r="B254" s="35"/>
      <c r="C254" s="35"/>
      <c r="D254" s="35"/>
      <c r="E254" s="35"/>
      <c r="F254" s="35"/>
      <c r="G254" s="35"/>
      <c r="H254" s="35"/>
      <c r="I254" s="35"/>
      <c r="J254" s="11"/>
    </row>
    <row r="255" spans="1:10" ht="32" customHeight="1" x14ac:dyDescent="0.25">
      <c r="A255" s="116" t="s">
        <v>968</v>
      </c>
      <c r="B255" s="99"/>
      <c r="C255" s="99"/>
      <c r="D255" s="99"/>
      <c r="E255" s="99"/>
      <c r="F255" s="99"/>
      <c r="G255" s="99"/>
      <c r="H255" s="99"/>
      <c r="I255" s="99"/>
      <c r="J255" s="100"/>
    </row>
    <row r="256" spans="1:10" ht="32" customHeight="1" x14ac:dyDescent="0.25">
      <c r="A256" s="110" t="s">
        <v>972</v>
      </c>
      <c r="B256" s="111"/>
      <c r="C256" s="111"/>
      <c r="D256" s="111"/>
      <c r="E256" s="111"/>
      <c r="F256" s="111"/>
      <c r="G256" s="111"/>
      <c r="H256" s="111"/>
      <c r="I256" s="111"/>
      <c r="J256" s="112"/>
    </row>
    <row r="257" spans="1:10" ht="39.5" customHeight="1" x14ac:dyDescent="0.25">
      <c r="A257" s="101" t="s">
        <v>969</v>
      </c>
      <c r="B257" s="102"/>
      <c r="C257" s="102"/>
      <c r="D257" s="102"/>
      <c r="E257" s="102"/>
      <c r="F257" s="102"/>
      <c r="G257" s="102"/>
      <c r="H257" s="102"/>
      <c r="I257" s="102"/>
      <c r="J257" s="103"/>
    </row>
    <row r="258" spans="1:10" ht="39.5" customHeight="1" x14ac:dyDescent="0.25">
      <c r="A258" s="101" t="s">
        <v>921</v>
      </c>
      <c r="B258" s="102"/>
      <c r="C258" s="102"/>
      <c r="D258" s="102"/>
      <c r="E258" s="102"/>
      <c r="F258" s="102"/>
      <c r="G258" s="102"/>
      <c r="H258" s="102"/>
      <c r="I258" s="102"/>
      <c r="J258" s="103"/>
    </row>
    <row r="259" spans="1:10" ht="33.5" customHeight="1" x14ac:dyDescent="0.25">
      <c r="A259" s="101" t="s">
        <v>922</v>
      </c>
      <c r="B259" s="102"/>
      <c r="C259" s="102"/>
      <c r="D259" s="102"/>
      <c r="E259" s="102"/>
      <c r="F259" s="102"/>
      <c r="G259" s="102"/>
      <c r="H259" s="102"/>
      <c r="I259" s="102"/>
      <c r="J259" s="103"/>
    </row>
    <row r="260" spans="1:10" ht="20" customHeight="1" x14ac:dyDescent="0.25">
      <c r="A260" s="101" t="s">
        <v>986</v>
      </c>
      <c r="B260" s="102"/>
      <c r="C260" s="102"/>
      <c r="D260" s="102"/>
      <c r="E260" s="102"/>
      <c r="F260" s="102"/>
      <c r="G260" s="102"/>
      <c r="H260" s="102"/>
      <c r="I260" s="102"/>
      <c r="J260" s="103"/>
    </row>
    <row r="261" spans="1:10" ht="20" customHeight="1" x14ac:dyDescent="0.25">
      <c r="A261" s="101" t="s">
        <v>924</v>
      </c>
      <c r="B261" s="102"/>
      <c r="C261" s="102"/>
      <c r="D261" s="102"/>
      <c r="E261" s="102"/>
      <c r="F261" s="102"/>
      <c r="G261" s="102"/>
      <c r="H261" s="102"/>
      <c r="I261" s="102"/>
      <c r="J261" s="103"/>
    </row>
    <row r="262" spans="1:10" ht="51.5" customHeight="1" x14ac:dyDescent="0.25">
      <c r="A262" s="101" t="s">
        <v>945</v>
      </c>
      <c r="B262" s="102"/>
      <c r="C262" s="102"/>
      <c r="D262" s="102"/>
      <c r="E262" s="102"/>
      <c r="F262" s="102"/>
      <c r="G262" s="102"/>
      <c r="H262" s="102"/>
      <c r="I262" s="102"/>
      <c r="J262" s="103"/>
    </row>
    <row r="263" spans="1:10" ht="16.5" customHeight="1" x14ac:dyDescent="0.25">
      <c r="A263" s="101" t="s">
        <v>946</v>
      </c>
      <c r="B263" s="102"/>
      <c r="C263" s="102"/>
      <c r="D263" s="102"/>
      <c r="E263" s="102"/>
      <c r="F263" s="102"/>
      <c r="G263" s="102"/>
      <c r="H263" s="102"/>
      <c r="I263" s="102"/>
      <c r="J263" s="103"/>
    </row>
    <row r="264" spans="1:10" ht="33" customHeight="1" x14ac:dyDescent="0.25">
      <c r="A264" s="101" t="s">
        <v>947</v>
      </c>
      <c r="B264" s="102"/>
      <c r="C264" s="102"/>
      <c r="D264" s="102"/>
      <c r="E264" s="102"/>
      <c r="F264" s="102"/>
      <c r="G264" s="102"/>
      <c r="H264" s="102"/>
      <c r="I264" s="102"/>
      <c r="J264" s="103"/>
    </row>
    <row r="265" spans="1:10" ht="14" customHeight="1" x14ac:dyDescent="0.25">
      <c r="A265" s="101" t="s">
        <v>948</v>
      </c>
      <c r="B265" s="102"/>
      <c r="C265" s="102"/>
      <c r="D265" s="102"/>
      <c r="E265" s="102"/>
      <c r="F265" s="102"/>
      <c r="G265" s="102"/>
      <c r="H265" s="102"/>
      <c r="I265" s="102"/>
      <c r="J265" s="103"/>
    </row>
    <row r="266" spans="1:10" ht="14" customHeight="1" x14ac:dyDescent="0.25">
      <c r="A266" s="101" t="s">
        <v>970</v>
      </c>
      <c r="B266" s="102"/>
      <c r="C266" s="102"/>
      <c r="D266" s="102"/>
      <c r="E266" s="102"/>
      <c r="F266" s="102"/>
      <c r="G266" s="102"/>
      <c r="H266" s="102"/>
      <c r="I266" s="102"/>
      <c r="J266" s="103"/>
    </row>
    <row r="267" spans="1:10" x14ac:dyDescent="0.25">
      <c r="A267" s="33"/>
      <c r="B267" s="41"/>
      <c r="C267" s="41"/>
      <c r="D267" s="41"/>
      <c r="E267" s="41"/>
      <c r="F267" s="41"/>
      <c r="G267" s="41"/>
      <c r="H267" s="41"/>
      <c r="I267" s="41"/>
      <c r="J267" s="34"/>
    </row>
    <row r="268" spans="1:10" x14ac:dyDescent="0.25">
      <c r="A268" s="110" t="s">
        <v>971</v>
      </c>
      <c r="B268" s="111"/>
      <c r="C268" s="111"/>
      <c r="D268" s="111"/>
      <c r="E268" s="111"/>
      <c r="F268" s="111"/>
      <c r="G268" s="111"/>
      <c r="H268" s="111"/>
      <c r="I268" s="111"/>
      <c r="J268" s="112"/>
    </row>
    <row r="269" spans="1:10" x14ac:dyDescent="0.25">
      <c r="A269" s="101" t="s">
        <v>974</v>
      </c>
      <c r="B269" s="102"/>
      <c r="C269" s="102"/>
      <c r="D269" s="102"/>
      <c r="E269" s="102"/>
      <c r="F269" s="102"/>
      <c r="G269" s="102"/>
      <c r="H269" s="102"/>
      <c r="I269" s="102"/>
      <c r="J269" s="103"/>
    </row>
    <row r="270" spans="1:10" x14ac:dyDescent="0.25">
      <c r="A270" s="101" t="s">
        <v>921</v>
      </c>
      <c r="B270" s="102"/>
      <c r="C270" s="102"/>
      <c r="D270" s="102"/>
      <c r="E270" s="102"/>
      <c r="F270" s="102"/>
      <c r="G270" s="102"/>
      <c r="H270" s="102"/>
      <c r="I270" s="102"/>
      <c r="J270" s="103"/>
    </row>
    <row r="271" spans="1:10" x14ac:dyDescent="0.25">
      <c r="A271" s="101" t="s">
        <v>922</v>
      </c>
      <c r="B271" s="102"/>
      <c r="C271" s="102"/>
      <c r="D271" s="102"/>
      <c r="E271" s="102"/>
      <c r="F271" s="102"/>
      <c r="G271" s="102"/>
      <c r="H271" s="102"/>
      <c r="I271" s="102"/>
      <c r="J271" s="103"/>
    </row>
    <row r="272" spans="1:10" x14ac:dyDescent="0.25">
      <c r="A272" s="101" t="s">
        <v>986</v>
      </c>
      <c r="B272" s="102"/>
      <c r="C272" s="102"/>
      <c r="D272" s="102"/>
      <c r="E272" s="102"/>
      <c r="F272" s="102"/>
      <c r="G272" s="102"/>
      <c r="H272" s="102"/>
      <c r="I272" s="102"/>
      <c r="J272" s="103"/>
    </row>
    <row r="273" spans="1:10" x14ac:dyDescent="0.25">
      <c r="A273" s="101" t="s">
        <v>924</v>
      </c>
      <c r="B273" s="102"/>
      <c r="C273" s="102"/>
      <c r="D273" s="102"/>
      <c r="E273" s="102"/>
      <c r="F273" s="102"/>
      <c r="G273" s="102"/>
      <c r="H273" s="102"/>
      <c r="I273" s="102"/>
      <c r="J273" s="103"/>
    </row>
    <row r="274" spans="1:10" x14ac:dyDescent="0.25">
      <c r="A274" s="101" t="s">
        <v>945</v>
      </c>
      <c r="B274" s="102"/>
      <c r="C274" s="102"/>
      <c r="D274" s="102"/>
      <c r="E274" s="102"/>
      <c r="F274" s="102"/>
      <c r="G274" s="102"/>
      <c r="H274" s="102"/>
      <c r="I274" s="102"/>
      <c r="J274" s="103"/>
    </row>
    <row r="275" spans="1:10" x14ac:dyDescent="0.25">
      <c r="A275" s="101" t="s">
        <v>950</v>
      </c>
      <c r="B275" s="102"/>
      <c r="C275" s="102"/>
      <c r="D275" s="102"/>
      <c r="E275" s="102"/>
      <c r="F275" s="102"/>
      <c r="G275" s="102"/>
      <c r="H275" s="102"/>
      <c r="I275" s="102"/>
      <c r="J275" s="103"/>
    </row>
    <row r="276" spans="1:10" x14ac:dyDescent="0.25">
      <c r="A276" s="101" t="s">
        <v>952</v>
      </c>
      <c r="B276" s="102"/>
      <c r="C276" s="102"/>
      <c r="D276" s="102"/>
      <c r="E276" s="102"/>
      <c r="F276" s="102"/>
      <c r="G276" s="102"/>
      <c r="H276" s="102"/>
      <c r="I276" s="102"/>
      <c r="J276" s="103"/>
    </row>
    <row r="277" spans="1:10" x14ac:dyDescent="0.25">
      <c r="A277" s="101" t="s">
        <v>951</v>
      </c>
      <c r="B277" s="102"/>
      <c r="C277" s="102"/>
      <c r="D277" s="102"/>
      <c r="E277" s="102"/>
      <c r="F277" s="102"/>
      <c r="G277" s="102"/>
      <c r="H277" s="102"/>
      <c r="I277" s="102"/>
      <c r="J277" s="103"/>
    </row>
    <row r="278" spans="1:10" x14ac:dyDescent="0.25">
      <c r="A278" s="101" t="s">
        <v>953</v>
      </c>
      <c r="B278" s="102"/>
      <c r="C278" s="102"/>
      <c r="D278" s="102"/>
      <c r="E278" s="102"/>
      <c r="F278" s="102"/>
      <c r="G278" s="102"/>
      <c r="H278" s="102"/>
      <c r="I278" s="102"/>
      <c r="J278" s="103"/>
    </row>
    <row r="279" spans="1:10" x14ac:dyDescent="0.25">
      <c r="A279" s="10"/>
      <c r="B279" s="35"/>
      <c r="C279" s="35"/>
      <c r="D279" s="35"/>
      <c r="E279" s="35"/>
      <c r="F279" s="35"/>
      <c r="G279" s="35"/>
      <c r="H279" s="35"/>
      <c r="I279" s="35"/>
      <c r="J279" s="11"/>
    </row>
    <row r="280" spans="1:10" x14ac:dyDescent="0.25">
      <c r="A280" s="110" t="s">
        <v>976</v>
      </c>
      <c r="B280" s="111"/>
      <c r="C280" s="111"/>
      <c r="D280" s="111"/>
      <c r="E280" s="111"/>
      <c r="F280" s="111"/>
      <c r="G280" s="111"/>
      <c r="H280" s="111"/>
      <c r="I280" s="111"/>
      <c r="J280" s="112"/>
    </row>
    <row r="281" spans="1:10" x14ac:dyDescent="0.25">
      <c r="A281" s="101" t="s">
        <v>978</v>
      </c>
      <c r="B281" s="102"/>
      <c r="C281" s="102"/>
      <c r="D281" s="102"/>
      <c r="E281" s="102"/>
      <c r="F281" s="102"/>
      <c r="G281" s="102"/>
      <c r="H281" s="102"/>
      <c r="I281" s="102"/>
      <c r="J281" s="103"/>
    </row>
    <row r="282" spans="1:10" x14ac:dyDescent="0.25">
      <c r="A282" s="101" t="s">
        <v>982</v>
      </c>
      <c r="B282" s="102"/>
      <c r="C282" s="102"/>
      <c r="D282" s="102"/>
      <c r="E282" s="102"/>
      <c r="F282" s="102"/>
      <c r="G282" s="102"/>
      <c r="H282" s="102"/>
      <c r="I282" s="102"/>
      <c r="J282" s="103"/>
    </row>
    <row r="283" spans="1:10" x14ac:dyDescent="0.3">
      <c r="A283" s="113" t="s">
        <v>983</v>
      </c>
      <c r="B283" s="114"/>
      <c r="C283" s="114"/>
      <c r="D283" s="114"/>
      <c r="E283" s="114"/>
      <c r="F283" s="114"/>
      <c r="G283" s="114"/>
      <c r="H283" s="114"/>
      <c r="I283" s="114"/>
      <c r="J283" s="115"/>
    </row>
    <row r="284" spans="1:10" x14ac:dyDescent="0.25">
      <c r="A284" s="101" t="s">
        <v>985</v>
      </c>
      <c r="B284" s="102"/>
      <c r="C284" s="102"/>
      <c r="D284" s="102"/>
      <c r="E284" s="102"/>
      <c r="F284" s="102"/>
      <c r="G284" s="102"/>
      <c r="H284" s="102"/>
      <c r="I284" s="102"/>
      <c r="J284" s="103"/>
    </row>
    <row r="285" spans="1:10" x14ac:dyDescent="0.25">
      <c r="A285" s="101" t="s">
        <v>987</v>
      </c>
      <c r="B285" s="102"/>
      <c r="C285" s="102"/>
      <c r="D285" s="102"/>
      <c r="E285" s="102"/>
      <c r="F285" s="102"/>
      <c r="G285" s="102"/>
      <c r="H285" s="102"/>
      <c r="I285" s="102"/>
      <c r="J285" s="103"/>
    </row>
    <row r="286" spans="1:10" x14ac:dyDescent="0.25">
      <c r="A286" s="101" t="s">
        <v>984</v>
      </c>
      <c r="B286" s="102"/>
      <c r="C286" s="102"/>
      <c r="D286" s="102"/>
      <c r="E286" s="102"/>
      <c r="F286" s="102"/>
      <c r="G286" s="102"/>
      <c r="H286" s="102"/>
      <c r="I286" s="102"/>
      <c r="J286" s="103"/>
    </row>
    <row r="287" spans="1:10" x14ac:dyDescent="0.25">
      <c r="A287" s="10"/>
      <c r="B287" s="35"/>
      <c r="C287" s="35"/>
      <c r="D287" s="35"/>
      <c r="E287" s="35"/>
      <c r="F287" s="35"/>
      <c r="G287" s="35"/>
      <c r="H287" s="35"/>
      <c r="I287" s="35"/>
      <c r="J287" s="11"/>
    </row>
    <row r="288" spans="1:10" x14ac:dyDescent="0.25">
      <c r="A288" s="98" t="s">
        <v>988</v>
      </c>
      <c r="B288" s="99"/>
      <c r="C288" s="99"/>
      <c r="D288" s="99"/>
      <c r="E288" s="99"/>
      <c r="F288" s="99"/>
      <c r="G288" s="99"/>
      <c r="H288" s="99"/>
      <c r="I288" s="99"/>
      <c r="J288" s="100"/>
    </row>
    <row r="289" spans="1:10" x14ac:dyDescent="0.25">
      <c r="A289" s="101" t="s">
        <v>992</v>
      </c>
      <c r="B289" s="102"/>
      <c r="C289" s="102"/>
      <c r="D289" s="102"/>
      <c r="E289" s="102"/>
      <c r="F289" s="102"/>
      <c r="G289" s="102"/>
      <c r="H289" s="102"/>
      <c r="I289" s="102"/>
      <c r="J289" s="103"/>
    </row>
    <row r="290" spans="1:10" x14ac:dyDescent="0.25">
      <c r="A290" s="101" t="s">
        <v>993</v>
      </c>
      <c r="B290" s="102"/>
      <c r="C290" s="102"/>
      <c r="D290" s="102"/>
      <c r="E290" s="102"/>
      <c r="F290" s="102"/>
      <c r="G290" s="102"/>
      <c r="H290" s="102"/>
      <c r="I290" s="102"/>
      <c r="J290" s="103"/>
    </row>
    <row r="291" spans="1:10" x14ac:dyDescent="0.25">
      <c r="A291" s="101" t="s">
        <v>994</v>
      </c>
      <c r="B291" s="102"/>
      <c r="C291" s="102"/>
      <c r="D291" s="102"/>
      <c r="E291" s="102"/>
      <c r="F291" s="102"/>
      <c r="G291" s="102"/>
      <c r="H291" s="102"/>
      <c r="I291" s="102"/>
      <c r="J291" s="103"/>
    </row>
    <row r="292" spans="1:10" x14ac:dyDescent="0.25">
      <c r="A292" s="101" t="s">
        <v>995</v>
      </c>
      <c r="B292" s="102"/>
      <c r="C292" s="102"/>
      <c r="D292" s="102"/>
      <c r="E292" s="102"/>
      <c r="F292" s="102"/>
      <c r="G292" s="102"/>
      <c r="H292" s="102"/>
      <c r="I292" s="102"/>
      <c r="J292" s="103"/>
    </row>
    <row r="293" spans="1:10" x14ac:dyDescent="0.25">
      <c r="A293" s="101" t="s">
        <v>989</v>
      </c>
      <c r="B293" s="102"/>
      <c r="C293" s="102"/>
      <c r="D293" s="102"/>
      <c r="E293" s="102"/>
      <c r="F293" s="102"/>
      <c r="G293" s="102"/>
      <c r="H293" s="102"/>
      <c r="I293" s="102"/>
      <c r="J293" s="103"/>
    </row>
    <row r="294" spans="1:10" x14ac:dyDescent="0.25">
      <c r="A294" s="104" t="s">
        <v>996</v>
      </c>
      <c r="B294" s="105"/>
      <c r="C294" s="105"/>
      <c r="D294" s="105"/>
      <c r="E294" s="105"/>
      <c r="F294" s="105"/>
      <c r="G294" s="105"/>
      <c r="H294" s="105"/>
      <c r="I294" s="105"/>
      <c r="J294" s="106"/>
    </row>
    <row r="295" spans="1:10" x14ac:dyDescent="0.25">
      <c r="A295" s="104" t="s">
        <v>1000</v>
      </c>
      <c r="B295" s="105"/>
      <c r="C295" s="105"/>
      <c r="D295" s="105"/>
      <c r="E295" s="105"/>
      <c r="F295" s="105"/>
      <c r="G295" s="105"/>
      <c r="H295" s="105"/>
      <c r="I295" s="105"/>
      <c r="J295" s="106"/>
    </row>
    <row r="296" spans="1:10" x14ac:dyDescent="0.25">
      <c r="A296" s="20"/>
      <c r="J296" s="21"/>
    </row>
    <row r="297" spans="1:10" x14ac:dyDescent="0.25">
      <c r="A297" s="107" t="s">
        <v>999</v>
      </c>
      <c r="B297" s="108"/>
      <c r="C297" s="108"/>
      <c r="D297" s="108"/>
      <c r="E297" s="108"/>
      <c r="F297" s="108"/>
      <c r="G297" s="108"/>
      <c r="H297" s="108"/>
      <c r="I297" s="108"/>
      <c r="J297" s="109"/>
    </row>
    <row r="298" spans="1:10" x14ac:dyDescent="0.25">
      <c r="A298" s="20"/>
      <c r="J298" s="21"/>
    </row>
    <row r="299" spans="1:10" x14ac:dyDescent="0.25">
      <c r="A299" s="20" t="s">
        <v>997</v>
      </c>
      <c r="J299" s="21"/>
    </row>
    <row r="300" spans="1:10" x14ac:dyDescent="0.25">
      <c r="A300" s="20" t="s">
        <v>998</v>
      </c>
      <c r="J300" s="21"/>
    </row>
    <row r="301" spans="1:10" x14ac:dyDescent="0.25">
      <c r="A301" s="44"/>
      <c r="B301" s="45"/>
      <c r="C301" s="45"/>
      <c r="D301" s="45"/>
      <c r="E301" s="45"/>
      <c r="F301" s="45"/>
      <c r="G301" s="45"/>
      <c r="H301" s="45"/>
      <c r="I301" s="45"/>
      <c r="J301" s="46"/>
    </row>
  </sheetData>
  <mergeCells count="201">
    <mergeCell ref="A261:J261"/>
    <mergeCell ref="A262:J262"/>
    <mergeCell ref="A253:J253"/>
    <mergeCell ref="A252:J252"/>
    <mergeCell ref="A255:J255"/>
    <mergeCell ref="A257:J257"/>
    <mergeCell ref="A258:J258"/>
    <mergeCell ref="A259:J259"/>
    <mergeCell ref="A260:J260"/>
    <mergeCell ref="A256:J256"/>
    <mergeCell ref="A238:J238"/>
    <mergeCell ref="A240:J240"/>
    <mergeCell ref="A241:J241"/>
    <mergeCell ref="A242:J242"/>
    <mergeCell ref="A243:J243"/>
    <mergeCell ref="A244:J244"/>
    <mergeCell ref="A245:J245"/>
    <mergeCell ref="A250:J250"/>
    <mergeCell ref="A247:J247"/>
    <mergeCell ref="A248:J248"/>
    <mergeCell ref="A249:J249"/>
    <mergeCell ref="A209:J209"/>
    <mergeCell ref="A203:J203"/>
    <mergeCell ref="A205:J205"/>
    <mergeCell ref="A195:J195"/>
    <mergeCell ref="A196:J196"/>
    <mergeCell ref="A198:J198"/>
    <mergeCell ref="A197:J197"/>
    <mergeCell ref="A199:J199"/>
    <mergeCell ref="A216:J216"/>
    <mergeCell ref="A188:J188"/>
    <mergeCell ref="A190:J190"/>
    <mergeCell ref="A160:J160"/>
    <mergeCell ref="A161:J161"/>
    <mergeCell ref="A162:J162"/>
    <mergeCell ref="A163:J163"/>
    <mergeCell ref="A165:J165"/>
    <mergeCell ref="A166:J166"/>
    <mergeCell ref="A172:J172"/>
    <mergeCell ref="A173:J173"/>
    <mergeCell ref="A174:J174"/>
    <mergeCell ref="A175:J175"/>
    <mergeCell ref="A167:J167"/>
    <mergeCell ref="A169:J169"/>
    <mergeCell ref="A171:J171"/>
    <mergeCell ref="A176:J176"/>
    <mergeCell ref="A178:J178"/>
    <mergeCell ref="A5:J6"/>
    <mergeCell ref="A106:J106"/>
    <mergeCell ref="A61:J61"/>
    <mergeCell ref="A68:J68"/>
    <mergeCell ref="A103:J103"/>
    <mergeCell ref="A83:J83"/>
    <mergeCell ref="A69:J69"/>
    <mergeCell ref="A81:J81"/>
    <mergeCell ref="A58:J58"/>
    <mergeCell ref="A59:J59"/>
    <mergeCell ref="A63:J63"/>
    <mergeCell ref="A94:J94"/>
    <mergeCell ref="A95:J95"/>
    <mergeCell ref="A88:J88"/>
    <mergeCell ref="A7:J7"/>
    <mergeCell ref="A8:J8"/>
    <mergeCell ref="A12:J12"/>
    <mergeCell ref="A25:J25"/>
    <mergeCell ref="A27:J27"/>
    <mergeCell ref="A60:J60"/>
    <mergeCell ref="A90:J90"/>
    <mergeCell ref="A92:J92"/>
    <mergeCell ref="A147:J147"/>
    <mergeCell ref="A148:J148"/>
    <mergeCell ref="A149:J149"/>
    <mergeCell ref="A132:J132"/>
    <mergeCell ref="A145:J145"/>
    <mergeCell ref="A157:J157"/>
    <mergeCell ref="A97:J97"/>
    <mergeCell ref="A98:J98"/>
    <mergeCell ref="A150:J150"/>
    <mergeCell ref="A151:J151"/>
    <mergeCell ref="A153:J153"/>
    <mergeCell ref="A154:J154"/>
    <mergeCell ref="A156:J156"/>
    <mergeCell ref="A66:J66"/>
    <mergeCell ref="A114:J114"/>
    <mergeCell ref="A115:J115"/>
    <mergeCell ref="A73:J73"/>
    <mergeCell ref="A74:J74"/>
    <mergeCell ref="A75:J75"/>
    <mergeCell ref="A105:J105"/>
    <mergeCell ref="A108:J108"/>
    <mergeCell ref="A112:J112"/>
    <mergeCell ref="A67:J67"/>
    <mergeCell ref="A71:J71"/>
    <mergeCell ref="A82:J82"/>
    <mergeCell ref="A76:J76"/>
    <mergeCell ref="A72:J72"/>
    <mergeCell ref="A84:J84"/>
    <mergeCell ref="A86:J86"/>
    <mergeCell ref="A77:J77"/>
    <mergeCell ref="A78:J78"/>
    <mergeCell ref="A79:J79"/>
    <mergeCell ref="A89:J89"/>
    <mergeCell ref="A91:J91"/>
    <mergeCell ref="A110:J110"/>
    <mergeCell ref="A101:J101"/>
    <mergeCell ref="A85:J85"/>
    <mergeCell ref="A93:J93"/>
    <mergeCell ref="A96:J96"/>
    <mergeCell ref="A99:J99"/>
    <mergeCell ref="A102:J102"/>
    <mergeCell ref="A104:J104"/>
    <mergeCell ref="A109:J109"/>
    <mergeCell ref="A113:J113"/>
    <mergeCell ref="A119:J119"/>
    <mergeCell ref="A144:J144"/>
    <mergeCell ref="A124:J124"/>
    <mergeCell ref="A133:J133"/>
    <mergeCell ref="A127:J127"/>
    <mergeCell ref="A128:J128"/>
    <mergeCell ref="A134:J134"/>
    <mergeCell ref="A136:J136"/>
    <mergeCell ref="A138:J138"/>
    <mergeCell ref="A139:J139"/>
    <mergeCell ref="A120:J120"/>
    <mergeCell ref="A117:J117"/>
    <mergeCell ref="A125:J125"/>
    <mergeCell ref="A140:J140"/>
    <mergeCell ref="A141:J141"/>
    <mergeCell ref="A143:J143"/>
    <mergeCell ref="A191:J191"/>
    <mergeCell ref="A193:J193"/>
    <mergeCell ref="A206:J206"/>
    <mergeCell ref="A221:J221"/>
    <mergeCell ref="A234:J234"/>
    <mergeCell ref="A246:J246"/>
    <mergeCell ref="A201:J201"/>
    <mergeCell ref="A207:J207"/>
    <mergeCell ref="A208:J208"/>
    <mergeCell ref="A181:J181"/>
    <mergeCell ref="A182:J182"/>
    <mergeCell ref="A183:J183"/>
    <mergeCell ref="A184:J184"/>
    <mergeCell ref="A186:J186"/>
    <mergeCell ref="A180:J180"/>
    <mergeCell ref="A185:J185"/>
    <mergeCell ref="A159:J159"/>
    <mergeCell ref="A192:J192"/>
    <mergeCell ref="A194:J194"/>
    <mergeCell ref="A158:J158"/>
    <mergeCell ref="A187:J187"/>
    <mergeCell ref="A263:J263"/>
    <mergeCell ref="A265:J265"/>
    <mergeCell ref="A266:J266"/>
    <mergeCell ref="A217:J217"/>
    <mergeCell ref="A219:J219"/>
    <mergeCell ref="A220:J220"/>
    <mergeCell ref="A210:J210"/>
    <mergeCell ref="A211:J211"/>
    <mergeCell ref="A212:J212"/>
    <mergeCell ref="A215:J215"/>
    <mergeCell ref="A214:J214"/>
    <mergeCell ref="A264:J264"/>
    <mergeCell ref="A223:J223"/>
    <mergeCell ref="A225:J225"/>
    <mergeCell ref="A227:J227"/>
    <mergeCell ref="A228:J228"/>
    <mergeCell ref="A229:J229"/>
    <mergeCell ref="A230:J230"/>
    <mergeCell ref="A231:J231"/>
    <mergeCell ref="A232:J232"/>
    <mergeCell ref="A233:J233"/>
    <mergeCell ref="A235:J235"/>
    <mergeCell ref="A236:J236"/>
    <mergeCell ref="A237:J237"/>
    <mergeCell ref="A268:J268"/>
    <mergeCell ref="A269:J269"/>
    <mergeCell ref="A270:J270"/>
    <mergeCell ref="A271:J271"/>
    <mergeCell ref="A272:J272"/>
    <mergeCell ref="A273:J273"/>
    <mergeCell ref="A274:J274"/>
    <mergeCell ref="A275:J275"/>
    <mergeCell ref="A276:J276"/>
    <mergeCell ref="A277:J277"/>
    <mergeCell ref="A278:J278"/>
    <mergeCell ref="A280:J280"/>
    <mergeCell ref="A281:J281"/>
    <mergeCell ref="A282:J282"/>
    <mergeCell ref="A283:J283"/>
    <mergeCell ref="A284:J284"/>
    <mergeCell ref="A285:J285"/>
    <mergeCell ref="A286:J286"/>
    <mergeCell ref="A288:J288"/>
    <mergeCell ref="A289:J289"/>
    <mergeCell ref="A290:J290"/>
    <mergeCell ref="A291:J291"/>
    <mergeCell ref="A292:J292"/>
    <mergeCell ref="A293:J293"/>
    <mergeCell ref="A294:J294"/>
    <mergeCell ref="A295:J295"/>
    <mergeCell ref="A297:J297"/>
  </mergeCells>
  <hyperlinks>
    <hyperlink ref="A15" r:id="rId1" display="https://www.legisweb.com.br/legislacao/?id=91545" xr:uid="{DC13E330-8649-45DB-9DC5-B78675B8ADA7}"/>
    <hyperlink ref="A14" r:id="rId2" display="http://www.planalto.gov.br/ccivil_03/_ato2004-2006/2006/decreto/d5975.htm" xr:uid="{F55EF65C-1E5D-466A-B169-D535C64A4EE5}"/>
    <hyperlink ref="A16" r:id="rId3" display="http://conama.mma.gov.br/?option=com_sisconama&amp;task=arquivo.download&amp;id=578" xr:uid="{463C03C9-F69B-4122-B2C7-80A4CD36F89D}"/>
    <hyperlink ref="A17" r:id="rId4" display="https://www.icmbio.gov.br/cepsul/images/stories/legislacao/Portaria/2014/p_mma_443_2014_lista_esp%C3%A9cies_amea%C3%A7adas_extin%C3%A7%C3%A3o.pdf" xr:uid="{1CFDBED7-D2E4-4D04-AA2F-EB1F1A0F5CE4}"/>
    <hyperlink ref="A18" r:id="rId5" display="https://www.icmbio.gov.br/cepsul/images/stories/legislacao/Portaria/2020/P_mma_148_2022_altera_anexos_P_mma_443_444_445_2014_atualiza_especies_ameacadas_extincao.pdf" xr:uid="{AE836D82-8F5D-4D8C-A8AC-1EF0080FE520}"/>
    <hyperlink ref="A19" r:id="rId6" display="https://www.ibama.gov.br/sophia/cnia/legislacao/MMA/IN0001-12022015.pdf" xr:uid="{6C19F795-5724-4E8D-884C-6E32417CB7A8}"/>
    <hyperlink ref="A20" r:id="rId7" display="https://www.ibama.gov.br/component/legislacao/?view=legislacao&amp;legislacao=139446" xr:uid="{C139F101-A13B-463D-9671-1048937692F9}"/>
    <hyperlink ref="A21" r:id="rId8" display="https://www.semas.pa.gov.br/legislacao/files/pdf/184.pdf" xr:uid="{3C5C3F0D-70A9-4913-92C9-3900F44E1377}"/>
    <hyperlink ref="A22" r:id="rId9" display="https://www.semas.pa.gov.br/legislacao/files/pdf/200.pdf" xr:uid="{4155590A-62D7-4CC5-B42B-39D5DD55B9B9}"/>
    <hyperlink ref="A23" r:id="rId10" display="https://www.semas.pa.gov.br/legislacao/normas/view/610526" xr:uid="{188D0E4B-E80B-4473-BF84-6E8E6049472D}"/>
    <hyperlink ref="D37" r:id="rId11" display="http://conama.mma.gov.br/?option=com_sisconama&amp;task=arquivo.download&amp;id=578" xr:uid="{F9B955B4-E745-43C2-8C9A-D30C65368207}"/>
    <hyperlink ref="A64" r:id="rId12" display="https://www.semas.pa.gov.br/legislacao/normas/view/610526" xr:uid="{EA346089-BC6B-4C53-BC92-797E69C3D02A}"/>
    <hyperlink ref="A122" r:id="rId13" display="https://www.ibama.gov.br/component/legislacao/?view=legislacao&amp;legislacao=139446" xr:uid="{084DA7DF-284C-432E-90D6-09495551157A}"/>
    <hyperlink ref="A130" r:id="rId14" display="https://www.semas.pa.gov.br/legislacao/files/pdf/184.pdf" xr:uid="{1299BE82-EEDD-4352-85EA-FBD2F8B5B210}"/>
  </hyperlinks>
  <pageMargins left="0.51181102362204722" right="0.51181102362204722" top="0.78740157480314965" bottom="0.78740157480314965" header="0.31496062992125984" footer="0.31496062992125984"/>
  <pageSetup paperSize="9" scale="66" fitToHeight="0" orientation="portrait" r:id="rId15"/>
  <headerFooter>
    <oddHeader>&amp;L&amp;T&amp;C&amp;D&amp;R&amp;P</oddHeader>
    <oddFooter>&amp;LProf. Dr. Deivison Venicio Souza (UFPA)&amp;CE-mail: deivisonvs@ufpa.br&amp;RFaculdade de Engenharia Florestal</oddFooter>
  </headerFooter>
  <drawing r:id="rId16"/>
  <tableParts count="2">
    <tablePart r:id="rId17"/>
    <tablePart r:id="rId18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E7C1C2-2FCB-4CB1-82DF-E9F3A1895ABC}">
  <sheetPr>
    <tabColor rgb="FF00B050"/>
  </sheetPr>
  <dimension ref="A1:D371"/>
  <sheetViews>
    <sheetView showGridLines="0" zoomScale="168" zoomScaleNormal="168" workbookViewId="0">
      <selection activeCell="E7" sqref="E7"/>
    </sheetView>
  </sheetViews>
  <sheetFormatPr defaultRowHeight="12.5" x14ac:dyDescent="0.25"/>
  <cols>
    <col min="1" max="1" width="25.36328125" bestFit="1" customWidth="1"/>
    <col min="2" max="2" width="48.81640625" bestFit="1" customWidth="1"/>
    <col min="3" max="3" width="16.26953125" bestFit="1" customWidth="1"/>
    <col min="4" max="4" width="14.26953125" customWidth="1"/>
  </cols>
  <sheetData>
    <row r="1" spans="1:4" s="54" customFormat="1" ht="13" x14ac:dyDescent="0.3">
      <c r="A1" s="65" t="s">
        <v>1</v>
      </c>
      <c r="B1" s="66" t="s">
        <v>103</v>
      </c>
      <c r="C1" s="66" t="s">
        <v>421</v>
      </c>
      <c r="D1" s="67" t="s">
        <v>883</v>
      </c>
    </row>
    <row r="2" spans="1:4" x14ac:dyDescent="0.25">
      <c r="A2" s="63" t="s">
        <v>422</v>
      </c>
      <c r="B2" s="50" t="s">
        <v>373</v>
      </c>
      <c r="C2" s="50" t="s">
        <v>423</v>
      </c>
      <c r="D2" s="64" t="s">
        <v>424</v>
      </c>
    </row>
    <row r="3" spans="1:4" x14ac:dyDescent="0.25">
      <c r="A3" s="63" t="s">
        <v>425</v>
      </c>
      <c r="B3" s="50" t="s">
        <v>247</v>
      </c>
      <c r="C3" s="50" t="s">
        <v>426</v>
      </c>
      <c r="D3" s="64" t="s">
        <v>424</v>
      </c>
    </row>
    <row r="4" spans="1:4" x14ac:dyDescent="0.25">
      <c r="A4" s="63" t="s">
        <v>427</v>
      </c>
      <c r="B4" s="50" t="s">
        <v>143</v>
      </c>
      <c r="C4" s="50" t="s">
        <v>428</v>
      </c>
      <c r="D4" s="64" t="s">
        <v>424</v>
      </c>
    </row>
    <row r="5" spans="1:4" x14ac:dyDescent="0.25">
      <c r="A5" s="63" t="s">
        <v>429</v>
      </c>
      <c r="B5" s="50" t="s">
        <v>143</v>
      </c>
      <c r="C5" s="50" t="s">
        <v>428</v>
      </c>
      <c r="D5" s="64" t="s">
        <v>424</v>
      </c>
    </row>
    <row r="6" spans="1:4" x14ac:dyDescent="0.25">
      <c r="A6" s="63" t="s">
        <v>430</v>
      </c>
      <c r="B6" s="50" t="s">
        <v>204</v>
      </c>
      <c r="C6" s="50" t="s">
        <v>431</v>
      </c>
      <c r="D6" s="64" t="s">
        <v>424</v>
      </c>
    </row>
    <row r="7" spans="1:4" x14ac:dyDescent="0.25">
      <c r="A7" s="63" t="s">
        <v>432</v>
      </c>
      <c r="B7" s="50" t="s">
        <v>181</v>
      </c>
      <c r="C7" s="50" t="s">
        <v>433</v>
      </c>
      <c r="D7" s="64" t="s">
        <v>424</v>
      </c>
    </row>
    <row r="8" spans="1:4" x14ac:dyDescent="0.25">
      <c r="A8" s="63" t="s">
        <v>434</v>
      </c>
      <c r="B8" s="50" t="s">
        <v>407</v>
      </c>
      <c r="C8" s="50" t="s">
        <v>435</v>
      </c>
      <c r="D8" s="64" t="s">
        <v>424</v>
      </c>
    </row>
    <row r="9" spans="1:4" x14ac:dyDescent="0.25">
      <c r="A9" s="63" t="s">
        <v>436</v>
      </c>
      <c r="B9" s="50" t="s">
        <v>133</v>
      </c>
      <c r="C9" s="50" t="s">
        <v>423</v>
      </c>
      <c r="D9" s="64" t="s">
        <v>881</v>
      </c>
    </row>
    <row r="10" spans="1:4" x14ac:dyDescent="0.25">
      <c r="A10" s="63" t="s">
        <v>437</v>
      </c>
      <c r="B10" s="50" t="s">
        <v>280</v>
      </c>
      <c r="C10" s="50" t="s">
        <v>423</v>
      </c>
      <c r="D10" s="64" t="s">
        <v>881</v>
      </c>
    </row>
    <row r="11" spans="1:4" x14ac:dyDescent="0.25">
      <c r="A11" s="63" t="s">
        <v>438</v>
      </c>
      <c r="B11" s="50" t="s">
        <v>194</v>
      </c>
      <c r="C11" s="50" t="s">
        <v>435</v>
      </c>
      <c r="D11" s="64" t="s">
        <v>881</v>
      </c>
    </row>
    <row r="12" spans="1:4" x14ac:dyDescent="0.25">
      <c r="A12" s="63" t="s">
        <v>439</v>
      </c>
      <c r="B12" s="50" t="s">
        <v>195</v>
      </c>
      <c r="C12" s="50" t="s">
        <v>435</v>
      </c>
      <c r="D12" s="64" t="s">
        <v>881</v>
      </c>
    </row>
    <row r="13" spans="1:4" x14ac:dyDescent="0.25">
      <c r="A13" s="63" t="s">
        <v>440</v>
      </c>
      <c r="B13" s="50" t="s">
        <v>375</v>
      </c>
      <c r="C13" s="50" t="s">
        <v>441</v>
      </c>
      <c r="D13" s="64" t="s">
        <v>881</v>
      </c>
    </row>
    <row r="14" spans="1:4" x14ac:dyDescent="0.25">
      <c r="A14" s="63" t="s">
        <v>442</v>
      </c>
      <c r="B14" s="50" t="s">
        <v>395</v>
      </c>
      <c r="C14" s="50" t="s">
        <v>443</v>
      </c>
      <c r="D14" s="64" t="s">
        <v>881</v>
      </c>
    </row>
    <row r="15" spans="1:4" x14ac:dyDescent="0.25">
      <c r="A15" s="63" t="s">
        <v>444</v>
      </c>
      <c r="B15" s="50" t="s">
        <v>313</v>
      </c>
      <c r="C15" s="50" t="s">
        <v>431</v>
      </c>
      <c r="D15" s="64" t="s">
        <v>882</v>
      </c>
    </row>
    <row r="16" spans="1:4" x14ac:dyDescent="0.25">
      <c r="A16" s="63" t="s">
        <v>445</v>
      </c>
      <c r="B16" s="50" t="s">
        <v>312</v>
      </c>
      <c r="C16" s="50" t="s">
        <v>431</v>
      </c>
      <c r="D16" s="64" t="s">
        <v>882</v>
      </c>
    </row>
    <row r="17" spans="1:4" x14ac:dyDescent="0.25">
      <c r="A17" s="63" t="s">
        <v>446</v>
      </c>
      <c r="B17" s="50" t="s">
        <v>190</v>
      </c>
      <c r="C17" s="50" t="s">
        <v>431</v>
      </c>
      <c r="D17" s="64" t="s">
        <v>882</v>
      </c>
    </row>
    <row r="18" spans="1:4" x14ac:dyDescent="0.25">
      <c r="A18" s="63" t="s">
        <v>447</v>
      </c>
      <c r="B18" s="50" t="s">
        <v>329</v>
      </c>
      <c r="C18" s="50" t="s">
        <v>448</v>
      </c>
      <c r="D18" s="64" t="s">
        <v>882</v>
      </c>
    </row>
    <row r="19" spans="1:4" x14ac:dyDescent="0.25">
      <c r="A19" s="63" t="s">
        <v>449</v>
      </c>
      <c r="B19" s="50" t="s">
        <v>188</v>
      </c>
      <c r="C19" s="50" t="s">
        <v>448</v>
      </c>
      <c r="D19" s="64" t="s">
        <v>882</v>
      </c>
    </row>
    <row r="20" spans="1:4" x14ac:dyDescent="0.25">
      <c r="A20" s="63" t="s">
        <v>450</v>
      </c>
      <c r="B20" s="50" t="s">
        <v>246</v>
      </c>
      <c r="C20" s="50" t="s">
        <v>451</v>
      </c>
      <c r="D20" s="64" t="s">
        <v>882</v>
      </c>
    </row>
    <row r="21" spans="1:4" x14ac:dyDescent="0.25">
      <c r="A21" s="63" t="s">
        <v>452</v>
      </c>
      <c r="B21" s="50" t="s">
        <v>122</v>
      </c>
      <c r="C21" s="50" t="s">
        <v>423</v>
      </c>
      <c r="D21" s="64" t="s">
        <v>882</v>
      </c>
    </row>
    <row r="22" spans="1:4" x14ac:dyDescent="0.25">
      <c r="A22" s="63" t="s">
        <v>453</v>
      </c>
      <c r="B22" s="50" t="s">
        <v>208</v>
      </c>
      <c r="C22" s="50" t="s">
        <v>454</v>
      </c>
      <c r="D22" s="64" t="s">
        <v>882</v>
      </c>
    </row>
    <row r="23" spans="1:4" x14ac:dyDescent="0.25">
      <c r="A23" s="63" t="s">
        <v>455</v>
      </c>
      <c r="B23" s="50" t="s">
        <v>261</v>
      </c>
      <c r="C23" s="50" t="s">
        <v>456</v>
      </c>
      <c r="D23" s="64" t="s">
        <v>882</v>
      </c>
    </row>
    <row r="24" spans="1:4" x14ac:dyDescent="0.25">
      <c r="A24" s="63" t="s">
        <v>457</v>
      </c>
      <c r="B24" s="50" t="s">
        <v>192</v>
      </c>
      <c r="C24" s="50" t="s">
        <v>458</v>
      </c>
      <c r="D24" s="64" t="s">
        <v>882</v>
      </c>
    </row>
    <row r="25" spans="1:4" x14ac:dyDescent="0.25">
      <c r="A25" s="63" t="s">
        <v>459</v>
      </c>
      <c r="B25" s="50" t="s">
        <v>317</v>
      </c>
      <c r="C25" s="50" t="s">
        <v>460</v>
      </c>
      <c r="D25" s="64" t="s">
        <v>882</v>
      </c>
    </row>
    <row r="26" spans="1:4" x14ac:dyDescent="0.25">
      <c r="A26" s="63" t="s">
        <v>461</v>
      </c>
      <c r="B26" s="50" t="s">
        <v>148</v>
      </c>
      <c r="C26" s="50" t="s">
        <v>462</v>
      </c>
      <c r="D26" s="64" t="s">
        <v>882</v>
      </c>
    </row>
    <row r="27" spans="1:4" x14ac:dyDescent="0.25">
      <c r="A27" s="63" t="s">
        <v>463</v>
      </c>
      <c r="B27" s="50" t="s">
        <v>150</v>
      </c>
      <c r="C27" s="50" t="s">
        <v>462</v>
      </c>
      <c r="D27" s="64" t="s">
        <v>882</v>
      </c>
    </row>
    <row r="28" spans="1:4" x14ac:dyDescent="0.25">
      <c r="A28" s="63" t="s">
        <v>464</v>
      </c>
      <c r="B28" s="50" t="s">
        <v>328</v>
      </c>
      <c r="C28" s="50" t="s">
        <v>465</v>
      </c>
      <c r="D28" s="64" t="s">
        <v>882</v>
      </c>
    </row>
    <row r="29" spans="1:4" x14ac:dyDescent="0.25">
      <c r="A29" s="63" t="s">
        <v>466</v>
      </c>
      <c r="B29" s="50" t="s">
        <v>222</v>
      </c>
      <c r="C29" s="50" t="s">
        <v>441</v>
      </c>
      <c r="D29" s="64" t="s">
        <v>882</v>
      </c>
    </row>
    <row r="30" spans="1:4" x14ac:dyDescent="0.25">
      <c r="A30" s="63" t="s">
        <v>467</v>
      </c>
      <c r="B30" s="50" t="s">
        <v>374</v>
      </c>
      <c r="C30" s="50" t="s">
        <v>468</v>
      </c>
      <c r="D30" s="64" t="s">
        <v>882</v>
      </c>
    </row>
    <row r="31" spans="1:4" x14ac:dyDescent="0.25">
      <c r="A31" s="63" t="s">
        <v>469</v>
      </c>
      <c r="B31" s="50" t="s">
        <v>384</v>
      </c>
      <c r="C31" s="50" t="s">
        <v>470</v>
      </c>
      <c r="D31" s="64" t="s">
        <v>882</v>
      </c>
    </row>
    <row r="32" spans="1:4" x14ac:dyDescent="0.25">
      <c r="A32" s="63" t="s">
        <v>471</v>
      </c>
      <c r="B32" s="50" t="s">
        <v>379</v>
      </c>
      <c r="C32" s="50" t="s">
        <v>470</v>
      </c>
      <c r="D32" s="64" t="s">
        <v>882</v>
      </c>
    </row>
    <row r="33" spans="1:4" x14ac:dyDescent="0.25">
      <c r="A33" s="63" t="s">
        <v>472</v>
      </c>
      <c r="B33" s="50" t="s">
        <v>409</v>
      </c>
      <c r="C33" s="50" t="s">
        <v>473</v>
      </c>
      <c r="D33" s="64" t="s">
        <v>882</v>
      </c>
    </row>
    <row r="34" spans="1:4" x14ac:dyDescent="0.25">
      <c r="A34" s="63" t="s">
        <v>474</v>
      </c>
      <c r="B34" s="50" t="s">
        <v>177</v>
      </c>
      <c r="C34" s="50" t="s">
        <v>435</v>
      </c>
      <c r="D34" s="64" t="s">
        <v>882</v>
      </c>
    </row>
    <row r="35" spans="1:4" x14ac:dyDescent="0.25">
      <c r="A35" s="63" t="s">
        <v>475</v>
      </c>
      <c r="B35" s="50" t="s">
        <v>393</v>
      </c>
      <c r="C35" s="50" t="s">
        <v>423</v>
      </c>
      <c r="D35" s="64" t="s">
        <v>882</v>
      </c>
    </row>
    <row r="36" spans="1:4" x14ac:dyDescent="0.25">
      <c r="A36" s="63" t="s">
        <v>476</v>
      </c>
      <c r="B36" s="50" t="s">
        <v>123</v>
      </c>
      <c r="C36" s="50" t="s">
        <v>423</v>
      </c>
      <c r="D36" s="64" t="s">
        <v>882</v>
      </c>
    </row>
    <row r="37" spans="1:4" x14ac:dyDescent="0.25">
      <c r="A37" s="63" t="s">
        <v>477</v>
      </c>
      <c r="B37" s="50" t="s">
        <v>255</v>
      </c>
      <c r="C37" s="50" t="s">
        <v>478</v>
      </c>
      <c r="D37" s="64" t="s">
        <v>882</v>
      </c>
    </row>
    <row r="38" spans="1:4" x14ac:dyDescent="0.25">
      <c r="A38" s="63" t="s">
        <v>479</v>
      </c>
      <c r="B38" s="50" t="s">
        <v>282</v>
      </c>
      <c r="C38" s="50" t="s">
        <v>423</v>
      </c>
      <c r="D38" s="64" t="s">
        <v>882</v>
      </c>
    </row>
    <row r="39" spans="1:4" x14ac:dyDescent="0.25">
      <c r="A39" s="63" t="s">
        <v>480</v>
      </c>
      <c r="B39" s="50" t="s">
        <v>122</v>
      </c>
      <c r="C39" s="50" t="s">
        <v>423</v>
      </c>
      <c r="D39" s="64" t="s">
        <v>882</v>
      </c>
    </row>
    <row r="40" spans="1:4" x14ac:dyDescent="0.25">
      <c r="A40" s="63" t="s">
        <v>481</v>
      </c>
      <c r="B40" s="50" t="s">
        <v>205</v>
      </c>
      <c r="C40" s="50" t="s">
        <v>423</v>
      </c>
      <c r="D40" s="64" t="s">
        <v>882</v>
      </c>
    </row>
    <row r="41" spans="1:4" x14ac:dyDescent="0.25">
      <c r="A41" s="63" t="s">
        <v>482</v>
      </c>
      <c r="B41" s="50" t="s">
        <v>124</v>
      </c>
      <c r="C41" s="50" t="s">
        <v>483</v>
      </c>
      <c r="D41" s="64" t="s">
        <v>882</v>
      </c>
    </row>
    <row r="42" spans="1:4" x14ac:dyDescent="0.25">
      <c r="A42" s="63" t="s">
        <v>484</v>
      </c>
      <c r="B42" s="50" t="s">
        <v>110</v>
      </c>
      <c r="C42" s="50" t="s">
        <v>483</v>
      </c>
      <c r="D42" s="64" t="s">
        <v>882</v>
      </c>
    </row>
    <row r="43" spans="1:4" x14ac:dyDescent="0.25">
      <c r="A43" s="63" t="s">
        <v>485</v>
      </c>
      <c r="B43" s="50" t="s">
        <v>260</v>
      </c>
      <c r="C43" s="50" t="s">
        <v>462</v>
      </c>
      <c r="D43" s="64" t="s">
        <v>882</v>
      </c>
    </row>
    <row r="44" spans="1:4" x14ac:dyDescent="0.25">
      <c r="A44" s="63" t="s">
        <v>486</v>
      </c>
      <c r="B44" s="50" t="s">
        <v>245</v>
      </c>
      <c r="C44" s="50" t="s">
        <v>462</v>
      </c>
      <c r="D44" s="64" t="s">
        <v>882</v>
      </c>
    </row>
    <row r="45" spans="1:4" x14ac:dyDescent="0.25">
      <c r="A45" s="63" t="s">
        <v>487</v>
      </c>
      <c r="B45" s="50" t="s">
        <v>298</v>
      </c>
      <c r="C45" s="50" t="s">
        <v>488</v>
      </c>
      <c r="D45" s="64" t="s">
        <v>882</v>
      </c>
    </row>
    <row r="46" spans="1:4" x14ac:dyDescent="0.25">
      <c r="A46" s="63" t="s">
        <v>489</v>
      </c>
      <c r="B46" s="50" t="s">
        <v>276</v>
      </c>
      <c r="C46" s="50" t="s">
        <v>490</v>
      </c>
      <c r="D46" s="64" t="s">
        <v>882</v>
      </c>
    </row>
    <row r="47" spans="1:4" x14ac:dyDescent="0.25">
      <c r="A47" s="63" t="s">
        <v>491</v>
      </c>
      <c r="B47" s="50" t="s">
        <v>136</v>
      </c>
      <c r="C47" s="50" t="s">
        <v>460</v>
      </c>
      <c r="D47" s="64" t="s">
        <v>882</v>
      </c>
    </row>
    <row r="48" spans="1:4" x14ac:dyDescent="0.25">
      <c r="A48" s="63" t="s">
        <v>492</v>
      </c>
      <c r="B48" s="50" t="s">
        <v>128</v>
      </c>
      <c r="C48" s="50" t="s">
        <v>441</v>
      </c>
      <c r="D48" s="64" t="s">
        <v>882</v>
      </c>
    </row>
    <row r="49" spans="1:4" x14ac:dyDescent="0.25">
      <c r="A49" s="63" t="s">
        <v>493</v>
      </c>
      <c r="B49" s="50" t="s">
        <v>117</v>
      </c>
      <c r="C49" s="50" t="s">
        <v>494</v>
      </c>
      <c r="D49" s="64" t="s">
        <v>882</v>
      </c>
    </row>
    <row r="50" spans="1:4" x14ac:dyDescent="0.25">
      <c r="A50" s="63" t="s">
        <v>495</v>
      </c>
      <c r="B50" s="50" t="s">
        <v>129</v>
      </c>
      <c r="C50" s="50" t="s">
        <v>441</v>
      </c>
      <c r="D50" s="64" t="s">
        <v>882</v>
      </c>
    </row>
    <row r="51" spans="1:4" x14ac:dyDescent="0.25">
      <c r="A51" s="63" t="s">
        <v>496</v>
      </c>
      <c r="B51" s="50" t="s">
        <v>351</v>
      </c>
      <c r="C51" s="50" t="s">
        <v>441</v>
      </c>
      <c r="D51" s="64" t="s">
        <v>882</v>
      </c>
    </row>
    <row r="52" spans="1:4" x14ac:dyDescent="0.25">
      <c r="A52" s="63" t="s">
        <v>497</v>
      </c>
      <c r="B52" s="50" t="s">
        <v>381</v>
      </c>
      <c r="C52" s="50" t="s">
        <v>498</v>
      </c>
      <c r="D52" s="64" t="s">
        <v>882</v>
      </c>
    </row>
    <row r="53" spans="1:4" x14ac:dyDescent="0.25">
      <c r="A53" s="63" t="s">
        <v>499</v>
      </c>
      <c r="B53" s="50" t="s">
        <v>327</v>
      </c>
      <c r="C53" s="50" t="s">
        <v>451</v>
      </c>
      <c r="D53" s="64" t="s">
        <v>882</v>
      </c>
    </row>
    <row r="54" spans="1:4" x14ac:dyDescent="0.25">
      <c r="A54" s="63" t="s">
        <v>500</v>
      </c>
      <c r="B54" s="50" t="s">
        <v>327</v>
      </c>
      <c r="C54" s="50" t="s">
        <v>451</v>
      </c>
      <c r="D54" s="64" t="s">
        <v>882</v>
      </c>
    </row>
    <row r="55" spans="1:4" x14ac:dyDescent="0.25">
      <c r="A55" s="63" t="s">
        <v>501</v>
      </c>
      <c r="B55" s="50" t="s">
        <v>175</v>
      </c>
      <c r="C55" s="50" t="s">
        <v>473</v>
      </c>
      <c r="D55" s="64" t="s">
        <v>882</v>
      </c>
    </row>
    <row r="56" spans="1:4" x14ac:dyDescent="0.25">
      <c r="A56" s="63" t="s">
        <v>502</v>
      </c>
      <c r="B56" s="50" t="s">
        <v>159</v>
      </c>
      <c r="C56" s="50" t="s">
        <v>451</v>
      </c>
      <c r="D56" s="64" t="s">
        <v>882</v>
      </c>
    </row>
    <row r="57" spans="1:4" x14ac:dyDescent="0.25">
      <c r="A57" s="63" t="s">
        <v>503</v>
      </c>
      <c r="B57" s="50" t="s">
        <v>159</v>
      </c>
      <c r="C57" s="50" t="s">
        <v>451</v>
      </c>
      <c r="D57" s="64" t="s">
        <v>882</v>
      </c>
    </row>
    <row r="58" spans="1:4" x14ac:dyDescent="0.25">
      <c r="A58" s="63" t="s">
        <v>504</v>
      </c>
      <c r="B58" s="50" t="s">
        <v>400</v>
      </c>
      <c r="C58" s="50" t="s">
        <v>423</v>
      </c>
      <c r="D58" s="64" t="s">
        <v>882</v>
      </c>
    </row>
    <row r="59" spans="1:4" x14ac:dyDescent="0.25">
      <c r="A59" s="63" t="s">
        <v>505</v>
      </c>
      <c r="B59" s="50" t="s">
        <v>388</v>
      </c>
      <c r="C59" s="50" t="s">
        <v>423</v>
      </c>
      <c r="D59" s="64" t="s">
        <v>882</v>
      </c>
    </row>
    <row r="60" spans="1:4" x14ac:dyDescent="0.25">
      <c r="A60" s="63" t="s">
        <v>506</v>
      </c>
      <c r="B60" s="50" t="s">
        <v>183</v>
      </c>
      <c r="C60" s="50" t="s">
        <v>507</v>
      </c>
      <c r="D60" s="64" t="s">
        <v>882</v>
      </c>
    </row>
    <row r="61" spans="1:4" x14ac:dyDescent="0.25">
      <c r="A61" s="63" t="s">
        <v>508</v>
      </c>
      <c r="B61" s="50" t="s">
        <v>369</v>
      </c>
      <c r="C61" s="50" t="s">
        <v>470</v>
      </c>
      <c r="D61" s="64" t="s">
        <v>882</v>
      </c>
    </row>
    <row r="62" spans="1:4" x14ac:dyDescent="0.25">
      <c r="A62" s="63" t="s">
        <v>509</v>
      </c>
      <c r="B62" s="50" t="s">
        <v>510</v>
      </c>
      <c r="C62" s="50" t="s">
        <v>441</v>
      </c>
      <c r="D62" s="64" t="s">
        <v>882</v>
      </c>
    </row>
    <row r="63" spans="1:4" x14ac:dyDescent="0.25">
      <c r="A63" s="63" t="s">
        <v>511</v>
      </c>
      <c r="B63" s="50" t="s">
        <v>363</v>
      </c>
      <c r="C63" s="50" t="s">
        <v>423</v>
      </c>
      <c r="D63" s="64" t="s">
        <v>882</v>
      </c>
    </row>
    <row r="64" spans="1:4" x14ac:dyDescent="0.25">
      <c r="A64" s="63" t="s">
        <v>512</v>
      </c>
      <c r="B64" s="50" t="s">
        <v>353</v>
      </c>
      <c r="C64" s="50" t="s">
        <v>470</v>
      </c>
      <c r="D64" s="64" t="s">
        <v>882</v>
      </c>
    </row>
    <row r="65" spans="1:4" x14ac:dyDescent="0.25">
      <c r="A65" s="63" t="s">
        <v>513</v>
      </c>
      <c r="B65" s="50" t="s">
        <v>352</v>
      </c>
      <c r="C65" s="50" t="s">
        <v>470</v>
      </c>
      <c r="D65" s="64" t="s">
        <v>882</v>
      </c>
    </row>
    <row r="66" spans="1:4" x14ac:dyDescent="0.25">
      <c r="A66" s="63" t="s">
        <v>514</v>
      </c>
      <c r="B66" s="50" t="s">
        <v>120</v>
      </c>
      <c r="C66" s="50" t="s">
        <v>460</v>
      </c>
      <c r="D66" s="64" t="s">
        <v>882</v>
      </c>
    </row>
    <row r="67" spans="1:4" x14ac:dyDescent="0.25">
      <c r="A67" s="63" t="s">
        <v>515</v>
      </c>
      <c r="B67" s="50" t="s">
        <v>227</v>
      </c>
      <c r="C67" s="50" t="s">
        <v>428</v>
      </c>
      <c r="D67" s="64" t="s">
        <v>882</v>
      </c>
    </row>
    <row r="68" spans="1:4" x14ac:dyDescent="0.25">
      <c r="A68" s="63" t="s">
        <v>516</v>
      </c>
      <c r="B68" s="50" t="s">
        <v>356</v>
      </c>
      <c r="C68" s="50" t="s">
        <v>490</v>
      </c>
      <c r="D68" s="64" t="s">
        <v>882</v>
      </c>
    </row>
    <row r="69" spans="1:4" x14ac:dyDescent="0.25">
      <c r="A69" s="63" t="s">
        <v>517</v>
      </c>
      <c r="B69" s="50" t="s">
        <v>135</v>
      </c>
      <c r="C69" s="50" t="s">
        <v>460</v>
      </c>
      <c r="D69" s="64" t="s">
        <v>882</v>
      </c>
    </row>
    <row r="70" spans="1:4" x14ac:dyDescent="0.25">
      <c r="A70" s="63" t="s">
        <v>518</v>
      </c>
      <c r="B70" s="50" t="s">
        <v>215</v>
      </c>
      <c r="C70" s="50" t="s">
        <v>428</v>
      </c>
      <c r="D70" s="64" t="s">
        <v>882</v>
      </c>
    </row>
    <row r="71" spans="1:4" x14ac:dyDescent="0.25">
      <c r="A71" s="63" t="s">
        <v>519</v>
      </c>
      <c r="B71" s="50" t="s">
        <v>368</v>
      </c>
      <c r="C71" s="50" t="s">
        <v>433</v>
      </c>
      <c r="D71" s="64" t="s">
        <v>882</v>
      </c>
    </row>
    <row r="72" spans="1:4" x14ac:dyDescent="0.25">
      <c r="A72" s="63" t="s">
        <v>520</v>
      </c>
      <c r="B72" s="50" t="s">
        <v>371</v>
      </c>
      <c r="C72" s="50" t="s">
        <v>433</v>
      </c>
      <c r="D72" s="64" t="s">
        <v>882</v>
      </c>
    </row>
    <row r="73" spans="1:4" x14ac:dyDescent="0.25">
      <c r="A73" s="63" t="s">
        <v>521</v>
      </c>
      <c r="B73" s="50" t="s">
        <v>170</v>
      </c>
      <c r="C73" s="50" t="s">
        <v>428</v>
      </c>
      <c r="D73" s="64" t="s">
        <v>882</v>
      </c>
    </row>
    <row r="74" spans="1:4" x14ac:dyDescent="0.25">
      <c r="A74" s="63" t="s">
        <v>522</v>
      </c>
      <c r="B74" s="50" t="s">
        <v>229</v>
      </c>
      <c r="C74" s="50" t="s">
        <v>523</v>
      </c>
      <c r="D74" s="64" t="s">
        <v>882</v>
      </c>
    </row>
    <row r="75" spans="1:4" x14ac:dyDescent="0.25">
      <c r="A75" s="63" t="s">
        <v>524</v>
      </c>
      <c r="B75" s="50" t="s">
        <v>178</v>
      </c>
      <c r="C75" s="50" t="s">
        <v>525</v>
      </c>
      <c r="D75" s="64" t="s">
        <v>882</v>
      </c>
    </row>
    <row r="76" spans="1:4" x14ac:dyDescent="0.25">
      <c r="A76" s="63" t="s">
        <v>526</v>
      </c>
      <c r="B76" s="50" t="s">
        <v>377</v>
      </c>
      <c r="C76" s="50" t="s">
        <v>494</v>
      </c>
      <c r="D76" s="64" t="s">
        <v>882</v>
      </c>
    </row>
    <row r="77" spans="1:4" x14ac:dyDescent="0.25">
      <c r="A77" s="63" t="s">
        <v>527</v>
      </c>
      <c r="B77" s="50" t="s">
        <v>105</v>
      </c>
      <c r="C77" s="50" t="s">
        <v>494</v>
      </c>
      <c r="D77" s="64" t="s">
        <v>882</v>
      </c>
    </row>
    <row r="78" spans="1:4" x14ac:dyDescent="0.25">
      <c r="A78" s="63" t="s">
        <v>528</v>
      </c>
      <c r="B78" s="50" t="s">
        <v>106</v>
      </c>
      <c r="C78" s="50" t="s">
        <v>494</v>
      </c>
      <c r="D78" s="64" t="s">
        <v>882</v>
      </c>
    </row>
    <row r="79" spans="1:4" x14ac:dyDescent="0.25">
      <c r="A79" s="63" t="s">
        <v>529</v>
      </c>
      <c r="B79" s="50" t="s">
        <v>109</v>
      </c>
      <c r="C79" s="50" t="s">
        <v>494</v>
      </c>
      <c r="D79" s="64" t="s">
        <v>882</v>
      </c>
    </row>
    <row r="80" spans="1:4" x14ac:dyDescent="0.25">
      <c r="A80" s="63" t="s">
        <v>530</v>
      </c>
      <c r="B80" s="50" t="s">
        <v>108</v>
      </c>
      <c r="C80" s="50" t="s">
        <v>494</v>
      </c>
      <c r="D80" s="64" t="s">
        <v>882</v>
      </c>
    </row>
    <row r="81" spans="1:4" x14ac:dyDescent="0.25">
      <c r="A81" s="63" t="s">
        <v>531</v>
      </c>
      <c r="B81" s="50" t="s">
        <v>107</v>
      </c>
      <c r="C81" s="50" t="s">
        <v>494</v>
      </c>
      <c r="D81" s="64" t="s">
        <v>882</v>
      </c>
    </row>
    <row r="82" spans="1:4" x14ac:dyDescent="0.25">
      <c r="A82" s="63" t="s">
        <v>532</v>
      </c>
      <c r="B82" s="50" t="s">
        <v>323</v>
      </c>
      <c r="C82" s="50" t="s">
        <v>423</v>
      </c>
      <c r="D82" s="64" t="s">
        <v>882</v>
      </c>
    </row>
    <row r="83" spans="1:4" x14ac:dyDescent="0.25">
      <c r="A83" s="63" t="s">
        <v>533</v>
      </c>
      <c r="B83" s="50" t="s">
        <v>179</v>
      </c>
      <c r="C83" s="50" t="s">
        <v>423</v>
      </c>
      <c r="D83" s="64" t="s">
        <v>882</v>
      </c>
    </row>
    <row r="84" spans="1:4" x14ac:dyDescent="0.25">
      <c r="A84" s="63" t="s">
        <v>534</v>
      </c>
      <c r="B84" s="50" t="s">
        <v>305</v>
      </c>
      <c r="C84" s="50" t="s">
        <v>443</v>
      </c>
      <c r="D84" s="64" t="s">
        <v>882</v>
      </c>
    </row>
    <row r="85" spans="1:4" x14ac:dyDescent="0.25">
      <c r="A85" s="63" t="s">
        <v>535</v>
      </c>
      <c r="B85" s="50" t="s">
        <v>113</v>
      </c>
      <c r="C85" s="50" t="s">
        <v>431</v>
      </c>
      <c r="D85" s="64" t="s">
        <v>882</v>
      </c>
    </row>
    <row r="86" spans="1:4" x14ac:dyDescent="0.25">
      <c r="A86" s="63" t="s">
        <v>536</v>
      </c>
      <c r="B86" s="50" t="s">
        <v>350</v>
      </c>
      <c r="C86" s="50" t="s">
        <v>537</v>
      </c>
      <c r="D86" s="64" t="s">
        <v>882</v>
      </c>
    </row>
    <row r="87" spans="1:4" x14ac:dyDescent="0.25">
      <c r="A87" s="63" t="s">
        <v>538</v>
      </c>
      <c r="B87" s="50" t="s">
        <v>539</v>
      </c>
      <c r="C87" s="50" t="s">
        <v>465</v>
      </c>
      <c r="D87" s="64" t="s">
        <v>882</v>
      </c>
    </row>
    <row r="88" spans="1:4" x14ac:dyDescent="0.25">
      <c r="A88" s="63" t="s">
        <v>540</v>
      </c>
      <c r="B88" s="50" t="s">
        <v>334</v>
      </c>
      <c r="C88" s="50" t="s">
        <v>423</v>
      </c>
      <c r="D88" s="64" t="s">
        <v>882</v>
      </c>
    </row>
    <row r="89" spans="1:4" x14ac:dyDescent="0.25">
      <c r="A89" s="63" t="s">
        <v>541</v>
      </c>
      <c r="B89" s="50" t="s">
        <v>173</v>
      </c>
      <c r="C89" s="50" t="s">
        <v>423</v>
      </c>
      <c r="D89" s="64" t="s">
        <v>882</v>
      </c>
    </row>
    <row r="90" spans="1:4" x14ac:dyDescent="0.25">
      <c r="A90" s="63" t="s">
        <v>542</v>
      </c>
      <c r="B90" s="50" t="s">
        <v>137</v>
      </c>
      <c r="C90" s="50" t="s">
        <v>543</v>
      </c>
      <c r="D90" s="64" t="s">
        <v>882</v>
      </c>
    </row>
    <row r="91" spans="1:4" x14ac:dyDescent="0.25">
      <c r="A91" s="63" t="s">
        <v>544</v>
      </c>
      <c r="B91" s="50" t="s">
        <v>127</v>
      </c>
      <c r="C91" s="50" t="s">
        <v>460</v>
      </c>
      <c r="D91" s="64" t="s">
        <v>882</v>
      </c>
    </row>
    <row r="92" spans="1:4" x14ac:dyDescent="0.25">
      <c r="A92" s="63" t="s">
        <v>545</v>
      </c>
      <c r="B92" s="50" t="s">
        <v>546</v>
      </c>
      <c r="C92" s="50" t="s">
        <v>547</v>
      </c>
      <c r="D92" s="64" t="s">
        <v>882</v>
      </c>
    </row>
    <row r="93" spans="1:4" x14ac:dyDescent="0.25">
      <c r="A93" s="63" t="s">
        <v>548</v>
      </c>
      <c r="B93" s="50" t="s">
        <v>281</v>
      </c>
      <c r="C93" s="50" t="s">
        <v>490</v>
      </c>
      <c r="D93" s="64" t="s">
        <v>882</v>
      </c>
    </row>
    <row r="94" spans="1:4" x14ac:dyDescent="0.25">
      <c r="A94" s="63" t="s">
        <v>549</v>
      </c>
      <c r="B94" s="50" t="s">
        <v>180</v>
      </c>
      <c r="C94" s="50" t="s">
        <v>462</v>
      </c>
      <c r="D94" s="64" t="s">
        <v>882</v>
      </c>
    </row>
    <row r="95" spans="1:4" x14ac:dyDescent="0.25">
      <c r="A95" s="63" t="s">
        <v>550</v>
      </c>
      <c r="B95" s="50" t="s">
        <v>358</v>
      </c>
      <c r="C95" s="50" t="s">
        <v>551</v>
      </c>
      <c r="D95" s="64" t="s">
        <v>882</v>
      </c>
    </row>
    <row r="96" spans="1:4" x14ac:dyDescent="0.25">
      <c r="A96" s="63" t="s">
        <v>552</v>
      </c>
      <c r="B96" s="50" t="s">
        <v>248</v>
      </c>
      <c r="C96" s="50" t="s">
        <v>462</v>
      </c>
      <c r="D96" s="64" t="s">
        <v>882</v>
      </c>
    </row>
    <row r="97" spans="1:4" x14ac:dyDescent="0.25">
      <c r="A97" s="63" t="s">
        <v>553</v>
      </c>
      <c r="B97" s="50" t="s">
        <v>196</v>
      </c>
      <c r="C97" s="50" t="s">
        <v>423</v>
      </c>
      <c r="D97" s="64" t="s">
        <v>882</v>
      </c>
    </row>
    <row r="98" spans="1:4" x14ac:dyDescent="0.25">
      <c r="A98" s="63" t="s">
        <v>554</v>
      </c>
      <c r="B98" s="50" t="s">
        <v>419</v>
      </c>
      <c r="C98" s="50" t="s">
        <v>435</v>
      </c>
      <c r="D98" s="64" t="s">
        <v>882</v>
      </c>
    </row>
    <row r="99" spans="1:4" x14ac:dyDescent="0.25">
      <c r="A99" s="63" t="s">
        <v>555</v>
      </c>
      <c r="B99" s="50" t="s">
        <v>416</v>
      </c>
      <c r="C99" s="50" t="s">
        <v>523</v>
      </c>
      <c r="D99" s="64" t="s">
        <v>882</v>
      </c>
    </row>
    <row r="100" spans="1:4" x14ac:dyDescent="0.25">
      <c r="A100" s="63" t="s">
        <v>556</v>
      </c>
      <c r="B100" s="50" t="s">
        <v>557</v>
      </c>
      <c r="C100" s="50" t="s">
        <v>558</v>
      </c>
      <c r="D100" s="64" t="s">
        <v>882</v>
      </c>
    </row>
    <row r="101" spans="1:4" x14ac:dyDescent="0.25">
      <c r="A101" s="63" t="s">
        <v>559</v>
      </c>
      <c r="B101" s="50" t="s">
        <v>560</v>
      </c>
      <c r="C101" s="50" t="s">
        <v>423</v>
      </c>
      <c r="D101" s="64" t="s">
        <v>882</v>
      </c>
    </row>
    <row r="102" spans="1:4" x14ac:dyDescent="0.25">
      <c r="A102" s="63" t="s">
        <v>561</v>
      </c>
      <c r="B102" s="50" t="s">
        <v>562</v>
      </c>
      <c r="C102" s="50" t="s">
        <v>423</v>
      </c>
      <c r="D102" s="64" t="s">
        <v>882</v>
      </c>
    </row>
    <row r="103" spans="1:4" x14ac:dyDescent="0.25">
      <c r="A103" s="63" t="s">
        <v>563</v>
      </c>
      <c r="B103" s="50" t="s">
        <v>380</v>
      </c>
      <c r="C103" s="50" t="s">
        <v>498</v>
      </c>
      <c r="D103" s="64" t="s">
        <v>882</v>
      </c>
    </row>
    <row r="104" spans="1:4" x14ac:dyDescent="0.25">
      <c r="A104" s="63" t="s">
        <v>564</v>
      </c>
      <c r="B104" s="50" t="s">
        <v>144</v>
      </c>
      <c r="C104" s="50" t="s">
        <v>565</v>
      </c>
      <c r="D104" s="64" t="s">
        <v>882</v>
      </c>
    </row>
    <row r="105" spans="1:4" x14ac:dyDescent="0.25">
      <c r="A105" s="63" t="s">
        <v>566</v>
      </c>
      <c r="B105" s="50" t="s">
        <v>185</v>
      </c>
      <c r="C105" s="50" t="s">
        <v>423</v>
      </c>
      <c r="D105" s="64" t="s">
        <v>882</v>
      </c>
    </row>
    <row r="106" spans="1:4" x14ac:dyDescent="0.25">
      <c r="A106" s="63" t="s">
        <v>567</v>
      </c>
      <c r="B106" s="50" t="s">
        <v>193</v>
      </c>
      <c r="C106" s="50" t="s">
        <v>451</v>
      </c>
      <c r="D106" s="64" t="s">
        <v>882</v>
      </c>
    </row>
    <row r="107" spans="1:4" x14ac:dyDescent="0.25">
      <c r="A107" s="63" t="s">
        <v>568</v>
      </c>
      <c r="B107" s="50" t="s">
        <v>396</v>
      </c>
      <c r="C107" s="50" t="s">
        <v>423</v>
      </c>
      <c r="D107" s="64" t="s">
        <v>882</v>
      </c>
    </row>
    <row r="108" spans="1:4" x14ac:dyDescent="0.25">
      <c r="A108" s="63" t="s">
        <v>569</v>
      </c>
      <c r="B108" s="50" t="s">
        <v>219</v>
      </c>
      <c r="C108" s="50" t="s">
        <v>423</v>
      </c>
      <c r="D108" s="64" t="s">
        <v>882</v>
      </c>
    </row>
    <row r="109" spans="1:4" x14ac:dyDescent="0.25">
      <c r="A109" s="63" t="s">
        <v>570</v>
      </c>
      <c r="B109" s="50" t="s">
        <v>417</v>
      </c>
      <c r="C109" s="50" t="s">
        <v>423</v>
      </c>
      <c r="D109" s="64" t="s">
        <v>882</v>
      </c>
    </row>
    <row r="110" spans="1:4" x14ac:dyDescent="0.25">
      <c r="A110" s="63" t="s">
        <v>571</v>
      </c>
      <c r="B110" s="50" t="s">
        <v>249</v>
      </c>
      <c r="C110" s="50" t="s">
        <v>572</v>
      </c>
      <c r="D110" s="64" t="s">
        <v>882</v>
      </c>
    </row>
    <row r="111" spans="1:4" x14ac:dyDescent="0.25">
      <c r="A111" s="63" t="s">
        <v>573</v>
      </c>
      <c r="B111" s="50" t="s">
        <v>370</v>
      </c>
      <c r="C111" s="50" t="s">
        <v>433</v>
      </c>
      <c r="D111" s="64" t="s">
        <v>882</v>
      </c>
    </row>
    <row r="112" spans="1:4" x14ac:dyDescent="0.25">
      <c r="A112" s="63" t="s">
        <v>574</v>
      </c>
      <c r="B112" s="50" t="s">
        <v>286</v>
      </c>
      <c r="C112" s="50" t="s">
        <v>433</v>
      </c>
      <c r="D112" s="64" t="s">
        <v>882</v>
      </c>
    </row>
    <row r="113" spans="1:4" x14ac:dyDescent="0.25">
      <c r="A113" s="63" t="s">
        <v>575</v>
      </c>
      <c r="B113" s="50" t="s">
        <v>370</v>
      </c>
      <c r="C113" s="50" t="s">
        <v>433</v>
      </c>
      <c r="D113" s="64" t="s">
        <v>882</v>
      </c>
    </row>
    <row r="114" spans="1:4" x14ac:dyDescent="0.25">
      <c r="A114" s="63" t="s">
        <v>576</v>
      </c>
      <c r="B114" s="50" t="s">
        <v>300</v>
      </c>
      <c r="C114" s="50" t="s">
        <v>448</v>
      </c>
      <c r="D114" s="64" t="s">
        <v>882</v>
      </c>
    </row>
    <row r="115" spans="1:4" x14ac:dyDescent="0.25">
      <c r="A115" s="63" t="s">
        <v>577</v>
      </c>
      <c r="B115" s="50" t="s">
        <v>337</v>
      </c>
      <c r="C115" s="50" t="s">
        <v>523</v>
      </c>
      <c r="D115" s="64" t="s">
        <v>882</v>
      </c>
    </row>
    <row r="116" spans="1:4" x14ac:dyDescent="0.25">
      <c r="A116" s="63" t="s">
        <v>578</v>
      </c>
      <c r="B116" s="50" t="s">
        <v>239</v>
      </c>
      <c r="C116" s="50" t="s">
        <v>441</v>
      </c>
      <c r="D116" s="64" t="s">
        <v>882</v>
      </c>
    </row>
    <row r="117" spans="1:4" x14ac:dyDescent="0.25">
      <c r="A117" s="63" t="s">
        <v>579</v>
      </c>
      <c r="B117" s="50" t="s">
        <v>383</v>
      </c>
      <c r="C117" s="50" t="s">
        <v>433</v>
      </c>
      <c r="D117" s="64" t="s">
        <v>882</v>
      </c>
    </row>
    <row r="118" spans="1:4" x14ac:dyDescent="0.25">
      <c r="A118" s="63" t="s">
        <v>580</v>
      </c>
      <c r="B118" s="50" t="s">
        <v>382</v>
      </c>
      <c r="C118" s="50" t="s">
        <v>498</v>
      </c>
      <c r="D118" s="64" t="s">
        <v>882</v>
      </c>
    </row>
    <row r="119" spans="1:4" x14ac:dyDescent="0.25">
      <c r="A119" s="63" t="s">
        <v>581</v>
      </c>
      <c r="B119" s="50" t="s">
        <v>221</v>
      </c>
      <c r="C119" s="50" t="s">
        <v>441</v>
      </c>
      <c r="D119" s="64" t="s">
        <v>882</v>
      </c>
    </row>
    <row r="120" spans="1:4" x14ac:dyDescent="0.25">
      <c r="A120" s="63" t="s">
        <v>582</v>
      </c>
      <c r="B120" s="50" t="s">
        <v>366</v>
      </c>
      <c r="C120" s="50" t="s">
        <v>441</v>
      </c>
      <c r="D120" s="64" t="s">
        <v>882</v>
      </c>
    </row>
    <row r="121" spans="1:4" x14ac:dyDescent="0.25">
      <c r="A121" s="63" t="s">
        <v>583</v>
      </c>
      <c r="B121" s="50" t="s">
        <v>174</v>
      </c>
      <c r="C121" s="50" t="s">
        <v>584</v>
      </c>
      <c r="D121" s="64" t="s">
        <v>882</v>
      </c>
    </row>
    <row r="122" spans="1:4" x14ac:dyDescent="0.25">
      <c r="A122" s="63" t="s">
        <v>585</v>
      </c>
      <c r="B122" s="50" t="s">
        <v>296</v>
      </c>
      <c r="C122" s="50" t="s">
        <v>423</v>
      </c>
      <c r="D122" s="64" t="s">
        <v>882</v>
      </c>
    </row>
    <row r="123" spans="1:4" x14ac:dyDescent="0.25">
      <c r="A123" s="63" t="s">
        <v>586</v>
      </c>
      <c r="B123" s="50" t="s">
        <v>141</v>
      </c>
      <c r="C123" s="50" t="s">
        <v>423</v>
      </c>
      <c r="D123" s="64" t="s">
        <v>882</v>
      </c>
    </row>
    <row r="124" spans="1:4" x14ac:dyDescent="0.25">
      <c r="A124" s="63" t="s">
        <v>587</v>
      </c>
      <c r="B124" s="50" t="s">
        <v>169</v>
      </c>
      <c r="C124" s="50" t="s">
        <v>428</v>
      </c>
      <c r="D124" s="64" t="s">
        <v>882</v>
      </c>
    </row>
    <row r="125" spans="1:4" x14ac:dyDescent="0.25">
      <c r="A125" s="63" t="s">
        <v>588</v>
      </c>
      <c r="B125" s="50" t="s">
        <v>243</v>
      </c>
      <c r="C125" s="50" t="s">
        <v>547</v>
      </c>
      <c r="D125" s="64" t="s">
        <v>882</v>
      </c>
    </row>
    <row r="126" spans="1:4" x14ac:dyDescent="0.25">
      <c r="A126" s="63" t="s">
        <v>589</v>
      </c>
      <c r="B126" s="50" t="s">
        <v>335</v>
      </c>
      <c r="C126" s="50" t="s">
        <v>490</v>
      </c>
      <c r="D126" s="64" t="s">
        <v>882</v>
      </c>
    </row>
    <row r="127" spans="1:4" x14ac:dyDescent="0.25">
      <c r="A127" s="63" t="s">
        <v>590</v>
      </c>
      <c r="B127" s="50" t="s">
        <v>201</v>
      </c>
      <c r="C127" s="50" t="s">
        <v>423</v>
      </c>
      <c r="D127" s="64" t="s">
        <v>882</v>
      </c>
    </row>
    <row r="128" spans="1:4" x14ac:dyDescent="0.25">
      <c r="A128" s="63" t="s">
        <v>591</v>
      </c>
      <c r="B128" s="50" t="s">
        <v>392</v>
      </c>
      <c r="C128" s="50" t="s">
        <v>423</v>
      </c>
      <c r="D128" s="64" t="s">
        <v>882</v>
      </c>
    </row>
    <row r="129" spans="1:4" x14ac:dyDescent="0.25">
      <c r="A129" s="63" t="s">
        <v>592</v>
      </c>
      <c r="B129" s="50" t="s">
        <v>316</v>
      </c>
      <c r="C129" s="50" t="s">
        <v>423</v>
      </c>
      <c r="D129" s="64" t="s">
        <v>882</v>
      </c>
    </row>
    <row r="130" spans="1:4" x14ac:dyDescent="0.25">
      <c r="A130" s="63" t="s">
        <v>593</v>
      </c>
      <c r="B130" s="50" t="s">
        <v>203</v>
      </c>
      <c r="C130" s="50" t="s">
        <v>423</v>
      </c>
      <c r="D130" s="64" t="s">
        <v>882</v>
      </c>
    </row>
    <row r="131" spans="1:4" x14ac:dyDescent="0.25">
      <c r="A131" s="63" t="s">
        <v>594</v>
      </c>
      <c r="B131" s="50" t="s">
        <v>323</v>
      </c>
      <c r="C131" s="50" t="s">
        <v>423</v>
      </c>
      <c r="D131" s="64" t="s">
        <v>882</v>
      </c>
    </row>
    <row r="132" spans="1:4" x14ac:dyDescent="0.25">
      <c r="A132" s="63" t="s">
        <v>595</v>
      </c>
      <c r="B132" s="50" t="s">
        <v>234</v>
      </c>
      <c r="C132" s="50" t="s">
        <v>423</v>
      </c>
      <c r="D132" s="64" t="s">
        <v>882</v>
      </c>
    </row>
    <row r="133" spans="1:4" x14ac:dyDescent="0.25">
      <c r="A133" s="63" t="s">
        <v>596</v>
      </c>
      <c r="B133" s="50" t="s">
        <v>233</v>
      </c>
      <c r="C133" s="50" t="s">
        <v>423</v>
      </c>
      <c r="D133" s="64" t="s">
        <v>882</v>
      </c>
    </row>
    <row r="134" spans="1:4" x14ac:dyDescent="0.25">
      <c r="A134" s="63" t="s">
        <v>597</v>
      </c>
      <c r="B134" s="50" t="s">
        <v>202</v>
      </c>
      <c r="C134" s="50" t="s">
        <v>423</v>
      </c>
      <c r="D134" s="64" t="s">
        <v>882</v>
      </c>
    </row>
    <row r="135" spans="1:4" x14ac:dyDescent="0.25">
      <c r="A135" s="63" t="s">
        <v>598</v>
      </c>
      <c r="B135" s="50" t="s">
        <v>318</v>
      </c>
      <c r="C135" s="50" t="s">
        <v>423</v>
      </c>
      <c r="D135" s="64" t="s">
        <v>882</v>
      </c>
    </row>
    <row r="136" spans="1:4" x14ac:dyDescent="0.25">
      <c r="A136" s="63" t="s">
        <v>599</v>
      </c>
      <c r="B136" s="50" t="s">
        <v>321</v>
      </c>
      <c r="C136" s="50" t="s">
        <v>423</v>
      </c>
      <c r="D136" s="64" t="s">
        <v>882</v>
      </c>
    </row>
    <row r="137" spans="1:4" x14ac:dyDescent="0.25">
      <c r="A137" s="63" t="s">
        <v>600</v>
      </c>
      <c r="B137" s="50" t="s">
        <v>320</v>
      </c>
      <c r="C137" s="50" t="s">
        <v>423</v>
      </c>
      <c r="D137" s="64" t="s">
        <v>882</v>
      </c>
    </row>
    <row r="138" spans="1:4" x14ac:dyDescent="0.25">
      <c r="A138" s="63" t="s">
        <v>601</v>
      </c>
      <c r="B138" s="50" t="s">
        <v>333</v>
      </c>
      <c r="C138" s="50" t="s">
        <v>423</v>
      </c>
      <c r="D138" s="64" t="s">
        <v>882</v>
      </c>
    </row>
    <row r="139" spans="1:4" x14ac:dyDescent="0.25">
      <c r="A139" s="63" t="s">
        <v>602</v>
      </c>
      <c r="B139" s="50" t="s">
        <v>203</v>
      </c>
      <c r="C139" s="50" t="s">
        <v>423</v>
      </c>
      <c r="D139" s="64" t="s">
        <v>882</v>
      </c>
    </row>
    <row r="140" spans="1:4" x14ac:dyDescent="0.25">
      <c r="A140" s="63" t="s">
        <v>603</v>
      </c>
      <c r="B140" s="50" t="s">
        <v>278</v>
      </c>
      <c r="C140" s="50" t="s">
        <v>423</v>
      </c>
      <c r="D140" s="64" t="s">
        <v>882</v>
      </c>
    </row>
    <row r="141" spans="1:4" x14ac:dyDescent="0.25">
      <c r="A141" s="63" t="s">
        <v>604</v>
      </c>
      <c r="B141" s="50" t="s">
        <v>231</v>
      </c>
      <c r="C141" s="50" t="s">
        <v>423</v>
      </c>
      <c r="D141" s="64" t="s">
        <v>882</v>
      </c>
    </row>
    <row r="142" spans="1:4" x14ac:dyDescent="0.25">
      <c r="A142" s="63" t="s">
        <v>605</v>
      </c>
      <c r="B142" s="50" t="s">
        <v>244</v>
      </c>
      <c r="C142" s="50" t="s">
        <v>462</v>
      </c>
      <c r="D142" s="64" t="s">
        <v>882</v>
      </c>
    </row>
    <row r="143" spans="1:4" x14ac:dyDescent="0.25">
      <c r="A143" s="63" t="s">
        <v>606</v>
      </c>
      <c r="B143" s="50" t="s">
        <v>331</v>
      </c>
      <c r="C143" s="50" t="s">
        <v>423</v>
      </c>
      <c r="D143" s="64" t="s">
        <v>882</v>
      </c>
    </row>
    <row r="144" spans="1:4" x14ac:dyDescent="0.25">
      <c r="A144" s="63" t="s">
        <v>607</v>
      </c>
      <c r="B144" s="50" t="s">
        <v>271</v>
      </c>
      <c r="C144" s="50" t="s">
        <v>473</v>
      </c>
      <c r="D144" s="64" t="s">
        <v>882</v>
      </c>
    </row>
    <row r="145" spans="1:4" x14ac:dyDescent="0.25">
      <c r="A145" s="63" t="s">
        <v>608</v>
      </c>
      <c r="B145" s="50" t="s">
        <v>347</v>
      </c>
      <c r="C145" s="50" t="s">
        <v>523</v>
      </c>
      <c r="D145" s="64" t="s">
        <v>882</v>
      </c>
    </row>
    <row r="146" spans="1:4" x14ac:dyDescent="0.25">
      <c r="A146" s="63" t="s">
        <v>609</v>
      </c>
      <c r="B146" s="50" t="s">
        <v>207</v>
      </c>
      <c r="C146" s="50" t="s">
        <v>454</v>
      </c>
      <c r="D146" s="64" t="s">
        <v>882</v>
      </c>
    </row>
    <row r="147" spans="1:4" x14ac:dyDescent="0.25">
      <c r="A147" s="63" t="s">
        <v>610</v>
      </c>
      <c r="B147" s="50" t="s">
        <v>212</v>
      </c>
      <c r="C147" s="50" t="s">
        <v>454</v>
      </c>
      <c r="D147" s="64" t="s">
        <v>882</v>
      </c>
    </row>
    <row r="148" spans="1:4" x14ac:dyDescent="0.25">
      <c r="A148" s="63" t="s">
        <v>611</v>
      </c>
      <c r="B148" s="50" t="s">
        <v>339</v>
      </c>
      <c r="C148" s="50" t="s">
        <v>448</v>
      </c>
      <c r="D148" s="64" t="s">
        <v>882</v>
      </c>
    </row>
    <row r="149" spans="1:4" x14ac:dyDescent="0.25">
      <c r="A149" s="63" t="s">
        <v>612</v>
      </c>
      <c r="B149" s="50" t="s">
        <v>125</v>
      </c>
      <c r="C149" s="50" t="s">
        <v>462</v>
      </c>
      <c r="D149" s="64" t="s">
        <v>882</v>
      </c>
    </row>
    <row r="150" spans="1:4" x14ac:dyDescent="0.25">
      <c r="A150" s="63" t="s">
        <v>613</v>
      </c>
      <c r="B150" s="50" t="s">
        <v>131</v>
      </c>
      <c r="C150" s="50" t="s">
        <v>433</v>
      </c>
      <c r="D150" s="64" t="s">
        <v>882</v>
      </c>
    </row>
    <row r="151" spans="1:4" x14ac:dyDescent="0.25">
      <c r="A151" s="63" t="s">
        <v>614</v>
      </c>
      <c r="B151" s="50" t="s">
        <v>133</v>
      </c>
      <c r="C151" s="50" t="s">
        <v>423</v>
      </c>
      <c r="D151" s="64" t="s">
        <v>882</v>
      </c>
    </row>
    <row r="152" spans="1:4" x14ac:dyDescent="0.25">
      <c r="A152" s="63" t="s">
        <v>615</v>
      </c>
      <c r="B152" s="50" t="s">
        <v>616</v>
      </c>
      <c r="C152" s="50" t="s">
        <v>448</v>
      </c>
      <c r="D152" s="64" t="s">
        <v>882</v>
      </c>
    </row>
    <row r="153" spans="1:4" x14ac:dyDescent="0.25">
      <c r="A153" s="63" t="s">
        <v>617</v>
      </c>
      <c r="B153" s="50" t="s">
        <v>618</v>
      </c>
      <c r="C153" s="50" t="s">
        <v>448</v>
      </c>
      <c r="D153" s="64" t="s">
        <v>882</v>
      </c>
    </row>
    <row r="154" spans="1:4" x14ac:dyDescent="0.25">
      <c r="A154" s="63" t="s">
        <v>619</v>
      </c>
      <c r="B154" s="50" t="s">
        <v>304</v>
      </c>
      <c r="C154" s="50" t="s">
        <v>547</v>
      </c>
      <c r="D154" s="64" t="s">
        <v>882</v>
      </c>
    </row>
    <row r="155" spans="1:4" x14ac:dyDescent="0.25">
      <c r="A155" s="63" t="s">
        <v>620</v>
      </c>
      <c r="B155" s="50" t="s">
        <v>191</v>
      </c>
      <c r="C155" s="50" t="s">
        <v>621</v>
      </c>
      <c r="D155" s="64" t="s">
        <v>882</v>
      </c>
    </row>
    <row r="156" spans="1:4" x14ac:dyDescent="0.25">
      <c r="A156" s="63" t="s">
        <v>622</v>
      </c>
      <c r="B156" s="50" t="s">
        <v>340</v>
      </c>
      <c r="C156" s="50" t="s">
        <v>448</v>
      </c>
      <c r="D156" s="64" t="s">
        <v>882</v>
      </c>
    </row>
    <row r="157" spans="1:4" x14ac:dyDescent="0.25">
      <c r="A157" s="63" t="s">
        <v>623</v>
      </c>
      <c r="B157" s="50" t="s">
        <v>189</v>
      </c>
      <c r="C157" s="50" t="s">
        <v>448</v>
      </c>
      <c r="D157" s="64" t="s">
        <v>882</v>
      </c>
    </row>
    <row r="158" spans="1:4" x14ac:dyDescent="0.25">
      <c r="A158" s="63" t="s">
        <v>624</v>
      </c>
      <c r="B158" s="50" t="s">
        <v>184</v>
      </c>
      <c r="C158" s="50" t="s">
        <v>448</v>
      </c>
      <c r="D158" s="64" t="s">
        <v>882</v>
      </c>
    </row>
    <row r="159" spans="1:4" x14ac:dyDescent="0.25">
      <c r="A159" s="63" t="s">
        <v>625</v>
      </c>
      <c r="B159" s="50" t="s">
        <v>272</v>
      </c>
      <c r="C159" s="50" t="s">
        <v>460</v>
      </c>
      <c r="D159" s="64" t="s">
        <v>882</v>
      </c>
    </row>
    <row r="160" spans="1:4" x14ac:dyDescent="0.25">
      <c r="A160" s="63" t="s">
        <v>626</v>
      </c>
      <c r="B160" s="50" t="s">
        <v>341</v>
      </c>
      <c r="C160" s="50" t="s">
        <v>448</v>
      </c>
      <c r="D160" s="64" t="s">
        <v>882</v>
      </c>
    </row>
    <row r="161" spans="1:4" x14ac:dyDescent="0.25">
      <c r="A161" s="63" t="s">
        <v>627</v>
      </c>
      <c r="B161" s="50" t="s">
        <v>187</v>
      </c>
      <c r="C161" s="50" t="s">
        <v>462</v>
      </c>
      <c r="D161" s="64" t="s">
        <v>882</v>
      </c>
    </row>
    <row r="162" spans="1:4" x14ac:dyDescent="0.25">
      <c r="A162" s="63" t="s">
        <v>628</v>
      </c>
      <c r="B162" s="50" t="s">
        <v>416</v>
      </c>
      <c r="C162" s="50" t="s">
        <v>523</v>
      </c>
      <c r="D162" s="64" t="s">
        <v>882</v>
      </c>
    </row>
    <row r="163" spans="1:4" x14ac:dyDescent="0.25">
      <c r="A163" s="63" t="s">
        <v>629</v>
      </c>
      <c r="B163" s="50" t="s">
        <v>411</v>
      </c>
      <c r="C163" s="50" t="s">
        <v>523</v>
      </c>
      <c r="D163" s="64" t="s">
        <v>882</v>
      </c>
    </row>
    <row r="164" spans="1:4" x14ac:dyDescent="0.25">
      <c r="A164" s="63" t="s">
        <v>630</v>
      </c>
      <c r="B164" s="50" t="s">
        <v>160</v>
      </c>
      <c r="C164" s="50" t="s">
        <v>465</v>
      </c>
      <c r="D164" s="64" t="s">
        <v>882</v>
      </c>
    </row>
    <row r="165" spans="1:4" x14ac:dyDescent="0.25">
      <c r="A165" s="63" t="s">
        <v>631</v>
      </c>
      <c r="B165" s="50" t="s">
        <v>161</v>
      </c>
      <c r="C165" s="50" t="s">
        <v>465</v>
      </c>
      <c r="D165" s="64" t="s">
        <v>882</v>
      </c>
    </row>
    <row r="166" spans="1:4" x14ac:dyDescent="0.25">
      <c r="A166" s="63" t="s">
        <v>632</v>
      </c>
      <c r="B166" s="50" t="s">
        <v>158</v>
      </c>
      <c r="C166" s="50" t="s">
        <v>451</v>
      </c>
      <c r="D166" s="64" t="s">
        <v>882</v>
      </c>
    </row>
    <row r="167" spans="1:4" x14ac:dyDescent="0.25">
      <c r="A167" s="63" t="s">
        <v>633</v>
      </c>
      <c r="B167" s="50" t="s">
        <v>253</v>
      </c>
      <c r="C167" s="50" t="s">
        <v>423</v>
      </c>
      <c r="D167" s="64" t="s">
        <v>882</v>
      </c>
    </row>
    <row r="168" spans="1:4" x14ac:dyDescent="0.25">
      <c r="A168" s="63" t="s">
        <v>634</v>
      </c>
      <c r="B168" s="50" t="s">
        <v>253</v>
      </c>
      <c r="C168" s="50" t="s">
        <v>423</v>
      </c>
      <c r="D168" s="64" t="s">
        <v>882</v>
      </c>
    </row>
    <row r="169" spans="1:4" x14ac:dyDescent="0.25">
      <c r="A169" s="63" t="s">
        <v>635</v>
      </c>
      <c r="B169" s="50" t="s">
        <v>349</v>
      </c>
      <c r="C169" s="50" t="s">
        <v>507</v>
      </c>
      <c r="D169" s="64" t="s">
        <v>882</v>
      </c>
    </row>
    <row r="170" spans="1:4" x14ac:dyDescent="0.25">
      <c r="A170" s="63" t="s">
        <v>636</v>
      </c>
      <c r="B170" s="50" t="s">
        <v>257</v>
      </c>
      <c r="C170" s="50" t="s">
        <v>462</v>
      </c>
      <c r="D170" s="64" t="s">
        <v>882</v>
      </c>
    </row>
    <row r="171" spans="1:4" x14ac:dyDescent="0.25">
      <c r="A171" s="63" t="s">
        <v>637</v>
      </c>
      <c r="B171" s="50" t="s">
        <v>638</v>
      </c>
      <c r="C171" s="50" t="s">
        <v>639</v>
      </c>
      <c r="D171" s="64" t="s">
        <v>882</v>
      </c>
    </row>
    <row r="172" spans="1:4" x14ac:dyDescent="0.25">
      <c r="A172" s="63" t="s">
        <v>640</v>
      </c>
      <c r="B172" s="50" t="s">
        <v>641</v>
      </c>
      <c r="C172" s="50" t="s">
        <v>639</v>
      </c>
      <c r="D172" s="64" t="s">
        <v>882</v>
      </c>
    </row>
    <row r="173" spans="1:4" x14ac:dyDescent="0.25">
      <c r="A173" s="63" t="s">
        <v>642</v>
      </c>
      <c r="B173" s="50" t="s">
        <v>643</v>
      </c>
      <c r="C173" s="50" t="s">
        <v>639</v>
      </c>
      <c r="D173" s="64" t="s">
        <v>882</v>
      </c>
    </row>
    <row r="174" spans="1:4" x14ac:dyDescent="0.25">
      <c r="A174" s="63" t="s">
        <v>644</v>
      </c>
      <c r="B174" s="50" t="s">
        <v>378</v>
      </c>
      <c r="C174" s="50" t="s">
        <v>639</v>
      </c>
      <c r="D174" s="64" t="s">
        <v>882</v>
      </c>
    </row>
    <row r="175" spans="1:4" x14ac:dyDescent="0.25">
      <c r="A175" s="63" t="s">
        <v>645</v>
      </c>
      <c r="B175" s="50" t="s">
        <v>277</v>
      </c>
      <c r="C175" s="50" t="s">
        <v>423</v>
      </c>
      <c r="D175" s="64" t="s">
        <v>882</v>
      </c>
    </row>
    <row r="176" spans="1:4" x14ac:dyDescent="0.25">
      <c r="A176" s="63" t="s">
        <v>646</v>
      </c>
      <c r="B176" s="50" t="s">
        <v>647</v>
      </c>
      <c r="C176" s="50" t="s">
        <v>431</v>
      </c>
      <c r="D176" s="64" t="s">
        <v>882</v>
      </c>
    </row>
    <row r="177" spans="1:4" x14ac:dyDescent="0.25">
      <c r="A177" s="63" t="s">
        <v>648</v>
      </c>
      <c r="B177" s="50" t="s">
        <v>229</v>
      </c>
      <c r="C177" s="50" t="s">
        <v>523</v>
      </c>
      <c r="D177" s="64" t="s">
        <v>882</v>
      </c>
    </row>
    <row r="178" spans="1:4" x14ac:dyDescent="0.25">
      <c r="A178" s="63" t="s">
        <v>649</v>
      </c>
      <c r="B178" s="50" t="s">
        <v>650</v>
      </c>
      <c r="C178" s="50" t="s">
        <v>547</v>
      </c>
      <c r="D178" s="64" t="s">
        <v>882</v>
      </c>
    </row>
    <row r="179" spans="1:4" x14ac:dyDescent="0.25">
      <c r="A179" s="63" t="s">
        <v>651</v>
      </c>
      <c r="B179" s="50" t="s">
        <v>217</v>
      </c>
      <c r="C179" s="50" t="s">
        <v>423</v>
      </c>
      <c r="D179" s="64" t="s">
        <v>882</v>
      </c>
    </row>
    <row r="180" spans="1:4" x14ac:dyDescent="0.25">
      <c r="A180" s="63" t="s">
        <v>652</v>
      </c>
      <c r="B180" s="50" t="s">
        <v>263</v>
      </c>
      <c r="C180" s="50" t="s">
        <v>639</v>
      </c>
      <c r="D180" s="64" t="s">
        <v>882</v>
      </c>
    </row>
    <row r="181" spans="1:4" x14ac:dyDescent="0.25">
      <c r="A181" s="63" t="s">
        <v>653</v>
      </c>
      <c r="B181" s="50" t="s">
        <v>165</v>
      </c>
      <c r="C181" s="50" t="s">
        <v>547</v>
      </c>
      <c r="D181" s="64" t="s">
        <v>882</v>
      </c>
    </row>
    <row r="182" spans="1:4" x14ac:dyDescent="0.25">
      <c r="A182" s="63" t="s">
        <v>654</v>
      </c>
      <c r="B182" s="50" t="s">
        <v>172</v>
      </c>
      <c r="C182" s="50" t="s">
        <v>655</v>
      </c>
      <c r="D182" s="64" t="s">
        <v>882</v>
      </c>
    </row>
    <row r="183" spans="1:4" x14ac:dyDescent="0.25">
      <c r="A183" s="63" t="s">
        <v>656</v>
      </c>
      <c r="B183" s="50" t="s">
        <v>156</v>
      </c>
      <c r="C183" s="50" t="s">
        <v>470</v>
      </c>
      <c r="D183" s="64" t="s">
        <v>882</v>
      </c>
    </row>
    <row r="184" spans="1:4" x14ac:dyDescent="0.25">
      <c r="A184" s="63" t="s">
        <v>657</v>
      </c>
      <c r="B184" s="50" t="s">
        <v>130</v>
      </c>
      <c r="C184" s="50" t="s">
        <v>433</v>
      </c>
      <c r="D184" s="64" t="s">
        <v>882</v>
      </c>
    </row>
    <row r="185" spans="1:4" x14ac:dyDescent="0.25">
      <c r="A185" s="63" t="s">
        <v>658</v>
      </c>
      <c r="B185" s="50" t="s">
        <v>659</v>
      </c>
      <c r="C185" s="50" t="s">
        <v>660</v>
      </c>
      <c r="D185" s="64" t="s">
        <v>882</v>
      </c>
    </row>
    <row r="186" spans="1:4" x14ac:dyDescent="0.25">
      <c r="A186" s="63" t="s">
        <v>661</v>
      </c>
      <c r="B186" s="50" t="s">
        <v>126</v>
      </c>
      <c r="C186" s="50" t="s">
        <v>462</v>
      </c>
      <c r="D186" s="64" t="s">
        <v>882</v>
      </c>
    </row>
    <row r="187" spans="1:4" x14ac:dyDescent="0.25">
      <c r="A187" s="63" t="s">
        <v>662</v>
      </c>
      <c r="B187" s="50" t="s">
        <v>268</v>
      </c>
      <c r="C187" s="50" t="s">
        <v>428</v>
      </c>
      <c r="D187" s="64" t="s">
        <v>882</v>
      </c>
    </row>
    <row r="188" spans="1:4" x14ac:dyDescent="0.25">
      <c r="A188" s="63" t="s">
        <v>663</v>
      </c>
      <c r="B188" s="50" t="s">
        <v>252</v>
      </c>
      <c r="C188" s="50" t="s">
        <v>423</v>
      </c>
      <c r="D188" s="64" t="s">
        <v>882</v>
      </c>
    </row>
    <row r="189" spans="1:4" x14ac:dyDescent="0.25">
      <c r="A189" s="63" t="s">
        <v>664</v>
      </c>
      <c r="B189" s="50" t="s">
        <v>241</v>
      </c>
      <c r="C189" s="50" t="s">
        <v>584</v>
      </c>
      <c r="D189" s="64" t="s">
        <v>882</v>
      </c>
    </row>
    <row r="190" spans="1:4" x14ac:dyDescent="0.25">
      <c r="A190" s="63" t="s">
        <v>665</v>
      </c>
      <c r="B190" s="50" t="s">
        <v>256</v>
      </c>
      <c r="C190" s="50" t="s">
        <v>428</v>
      </c>
      <c r="D190" s="64" t="s">
        <v>882</v>
      </c>
    </row>
    <row r="191" spans="1:4" x14ac:dyDescent="0.25">
      <c r="A191" s="63" t="s">
        <v>666</v>
      </c>
      <c r="B191" s="50" t="s">
        <v>307</v>
      </c>
      <c r="C191" s="50" t="s">
        <v>667</v>
      </c>
      <c r="D191" s="64" t="s">
        <v>882</v>
      </c>
    </row>
    <row r="192" spans="1:4" x14ac:dyDescent="0.25">
      <c r="A192" s="63" t="s">
        <v>668</v>
      </c>
      <c r="B192" s="50" t="s">
        <v>403</v>
      </c>
      <c r="C192" s="50" t="s">
        <v>667</v>
      </c>
      <c r="D192" s="64" t="s">
        <v>882</v>
      </c>
    </row>
    <row r="193" spans="1:4" x14ac:dyDescent="0.25">
      <c r="A193" s="63" t="s">
        <v>669</v>
      </c>
      <c r="B193" s="50" t="s">
        <v>166</v>
      </c>
      <c r="C193" s="50" t="s">
        <v>423</v>
      </c>
      <c r="D193" s="64" t="s">
        <v>882</v>
      </c>
    </row>
    <row r="194" spans="1:4" x14ac:dyDescent="0.25">
      <c r="A194" s="63" t="s">
        <v>670</v>
      </c>
      <c r="B194" s="50" t="s">
        <v>252</v>
      </c>
      <c r="C194" s="50" t="s">
        <v>451</v>
      </c>
      <c r="D194" s="64" t="s">
        <v>882</v>
      </c>
    </row>
    <row r="195" spans="1:4" x14ac:dyDescent="0.25">
      <c r="A195" s="63" t="s">
        <v>671</v>
      </c>
      <c r="B195" s="50" t="s">
        <v>297</v>
      </c>
      <c r="C195" s="50" t="s">
        <v>423</v>
      </c>
      <c r="D195" s="64" t="s">
        <v>882</v>
      </c>
    </row>
    <row r="196" spans="1:4" x14ac:dyDescent="0.25">
      <c r="A196" s="63" t="s">
        <v>672</v>
      </c>
      <c r="B196" s="50" t="s">
        <v>406</v>
      </c>
      <c r="C196" s="50" t="s">
        <v>673</v>
      </c>
      <c r="D196" s="64" t="s">
        <v>882</v>
      </c>
    </row>
    <row r="197" spans="1:4" x14ac:dyDescent="0.25">
      <c r="A197" s="63" t="s">
        <v>674</v>
      </c>
      <c r="B197" s="50" t="s">
        <v>251</v>
      </c>
      <c r="C197" s="50" t="s">
        <v>423</v>
      </c>
      <c r="D197" s="64" t="s">
        <v>882</v>
      </c>
    </row>
    <row r="198" spans="1:4" x14ac:dyDescent="0.25">
      <c r="A198" s="63" t="s">
        <v>675</v>
      </c>
      <c r="B198" s="50" t="s">
        <v>330</v>
      </c>
      <c r="C198" s="50" t="s">
        <v>448</v>
      </c>
      <c r="D198" s="64" t="s">
        <v>882</v>
      </c>
    </row>
    <row r="199" spans="1:4" x14ac:dyDescent="0.25">
      <c r="A199" s="63" t="s">
        <v>676</v>
      </c>
      <c r="B199" s="50" t="s">
        <v>401</v>
      </c>
      <c r="C199" s="50" t="s">
        <v>473</v>
      </c>
      <c r="D199" s="64" t="s">
        <v>882</v>
      </c>
    </row>
    <row r="200" spans="1:4" x14ac:dyDescent="0.25">
      <c r="A200" s="63" t="s">
        <v>677</v>
      </c>
      <c r="B200" s="50" t="s">
        <v>164</v>
      </c>
      <c r="C200" s="50" t="s">
        <v>678</v>
      </c>
      <c r="D200" s="64" t="s">
        <v>882</v>
      </c>
    </row>
    <row r="201" spans="1:4" x14ac:dyDescent="0.25">
      <c r="A201" s="63" t="s">
        <v>679</v>
      </c>
      <c r="B201" s="50" t="s">
        <v>680</v>
      </c>
      <c r="C201" s="50" t="s">
        <v>426</v>
      </c>
      <c r="D201" s="64" t="s">
        <v>882</v>
      </c>
    </row>
    <row r="202" spans="1:4" x14ac:dyDescent="0.25">
      <c r="A202" s="63" t="s">
        <v>681</v>
      </c>
      <c r="B202" s="50" t="s">
        <v>385</v>
      </c>
      <c r="C202" s="50" t="s">
        <v>682</v>
      </c>
      <c r="D202" s="64" t="s">
        <v>882</v>
      </c>
    </row>
    <row r="203" spans="1:4" x14ac:dyDescent="0.25">
      <c r="A203" s="63" t="s">
        <v>683</v>
      </c>
      <c r="B203" s="50" t="s">
        <v>198</v>
      </c>
      <c r="C203" s="50" t="s">
        <v>682</v>
      </c>
      <c r="D203" s="64" t="s">
        <v>882</v>
      </c>
    </row>
    <row r="204" spans="1:4" x14ac:dyDescent="0.25">
      <c r="A204" s="63" t="s">
        <v>684</v>
      </c>
      <c r="B204" s="50" t="s">
        <v>685</v>
      </c>
      <c r="C204" s="50" t="s">
        <v>426</v>
      </c>
      <c r="D204" s="64" t="s">
        <v>882</v>
      </c>
    </row>
    <row r="205" spans="1:4" x14ac:dyDescent="0.25">
      <c r="A205" s="63" t="s">
        <v>686</v>
      </c>
      <c r="B205" s="50" t="s">
        <v>687</v>
      </c>
      <c r="C205" s="50" t="s">
        <v>426</v>
      </c>
      <c r="D205" s="64" t="s">
        <v>882</v>
      </c>
    </row>
    <row r="206" spans="1:4" x14ac:dyDescent="0.25">
      <c r="A206" s="63" t="s">
        <v>688</v>
      </c>
      <c r="B206" s="50" t="s">
        <v>288</v>
      </c>
      <c r="C206" s="50" t="s">
        <v>431</v>
      </c>
      <c r="D206" s="64" t="s">
        <v>882</v>
      </c>
    </row>
    <row r="207" spans="1:4" x14ac:dyDescent="0.25">
      <c r="A207" s="63" t="s">
        <v>689</v>
      </c>
      <c r="B207" s="50" t="s">
        <v>295</v>
      </c>
      <c r="C207" s="50" t="s">
        <v>431</v>
      </c>
      <c r="D207" s="64" t="s">
        <v>882</v>
      </c>
    </row>
    <row r="208" spans="1:4" x14ac:dyDescent="0.25">
      <c r="A208" s="63" t="s">
        <v>690</v>
      </c>
      <c r="B208" s="50" t="s">
        <v>289</v>
      </c>
      <c r="C208" s="50" t="s">
        <v>431</v>
      </c>
      <c r="D208" s="64" t="s">
        <v>882</v>
      </c>
    </row>
    <row r="209" spans="1:4" x14ac:dyDescent="0.25">
      <c r="A209" s="63" t="s">
        <v>691</v>
      </c>
      <c r="B209" s="50" t="s">
        <v>303</v>
      </c>
      <c r="C209" s="50" t="s">
        <v>431</v>
      </c>
      <c r="D209" s="64" t="s">
        <v>882</v>
      </c>
    </row>
    <row r="210" spans="1:4" x14ac:dyDescent="0.25">
      <c r="A210" s="63" t="s">
        <v>692</v>
      </c>
      <c r="B210" s="50" t="s">
        <v>293</v>
      </c>
      <c r="C210" s="50" t="s">
        <v>431</v>
      </c>
      <c r="D210" s="64" t="s">
        <v>882</v>
      </c>
    </row>
    <row r="211" spans="1:4" x14ac:dyDescent="0.25">
      <c r="A211" s="63" t="s">
        <v>693</v>
      </c>
      <c r="B211" s="50" t="s">
        <v>302</v>
      </c>
      <c r="C211" s="50" t="s">
        <v>431</v>
      </c>
      <c r="D211" s="64" t="s">
        <v>882</v>
      </c>
    </row>
    <row r="212" spans="1:4" x14ac:dyDescent="0.25">
      <c r="A212" s="63" t="s">
        <v>694</v>
      </c>
      <c r="B212" s="50" t="s">
        <v>326</v>
      </c>
      <c r="C212" s="50" t="s">
        <v>431</v>
      </c>
      <c r="D212" s="64" t="s">
        <v>882</v>
      </c>
    </row>
    <row r="213" spans="1:4" x14ac:dyDescent="0.25">
      <c r="A213" s="63" t="s">
        <v>695</v>
      </c>
      <c r="B213" s="50" t="s">
        <v>294</v>
      </c>
      <c r="C213" s="50" t="s">
        <v>431</v>
      </c>
      <c r="D213" s="64" t="s">
        <v>882</v>
      </c>
    </row>
    <row r="214" spans="1:4" x14ac:dyDescent="0.25">
      <c r="A214" s="63" t="s">
        <v>696</v>
      </c>
      <c r="B214" s="50" t="s">
        <v>274</v>
      </c>
      <c r="C214" s="50" t="s">
        <v>431</v>
      </c>
      <c r="D214" s="64" t="s">
        <v>882</v>
      </c>
    </row>
    <row r="215" spans="1:4" x14ac:dyDescent="0.25">
      <c r="A215" s="63" t="s">
        <v>697</v>
      </c>
      <c r="B215" s="50" t="s">
        <v>301</v>
      </c>
      <c r="C215" s="50" t="s">
        <v>431</v>
      </c>
      <c r="D215" s="64" t="s">
        <v>882</v>
      </c>
    </row>
    <row r="216" spans="1:4" x14ac:dyDescent="0.25">
      <c r="A216" s="63" t="s">
        <v>698</v>
      </c>
      <c r="B216" s="50" t="s">
        <v>292</v>
      </c>
      <c r="C216" s="50" t="s">
        <v>431</v>
      </c>
      <c r="D216" s="64" t="s">
        <v>882</v>
      </c>
    </row>
    <row r="217" spans="1:4" x14ac:dyDescent="0.25">
      <c r="A217" s="63" t="s">
        <v>699</v>
      </c>
      <c r="B217" s="50" t="s">
        <v>309</v>
      </c>
      <c r="C217" s="50" t="s">
        <v>431</v>
      </c>
      <c r="D217" s="64" t="s">
        <v>882</v>
      </c>
    </row>
    <row r="218" spans="1:4" x14ac:dyDescent="0.25">
      <c r="A218" s="63" t="s">
        <v>700</v>
      </c>
      <c r="B218" s="50" t="s">
        <v>290</v>
      </c>
      <c r="C218" s="50" t="s">
        <v>431</v>
      </c>
      <c r="D218" s="64" t="s">
        <v>882</v>
      </c>
    </row>
    <row r="219" spans="1:4" x14ac:dyDescent="0.25">
      <c r="A219" s="63" t="s">
        <v>701</v>
      </c>
      <c r="B219" s="50" t="s">
        <v>314</v>
      </c>
      <c r="C219" s="50" t="s">
        <v>431</v>
      </c>
      <c r="D219" s="64" t="s">
        <v>882</v>
      </c>
    </row>
    <row r="220" spans="1:4" x14ac:dyDescent="0.25">
      <c r="A220" s="63" t="s">
        <v>702</v>
      </c>
      <c r="B220" s="50" t="s">
        <v>325</v>
      </c>
      <c r="C220" s="50" t="s">
        <v>431</v>
      </c>
      <c r="D220" s="64" t="s">
        <v>882</v>
      </c>
    </row>
    <row r="221" spans="1:4" x14ac:dyDescent="0.25">
      <c r="A221" s="63" t="s">
        <v>703</v>
      </c>
      <c r="B221" s="50" t="s">
        <v>336</v>
      </c>
      <c r="C221" s="50" t="s">
        <v>423</v>
      </c>
      <c r="D221" s="64" t="s">
        <v>882</v>
      </c>
    </row>
    <row r="222" spans="1:4" x14ac:dyDescent="0.25">
      <c r="A222" s="63" t="s">
        <v>704</v>
      </c>
      <c r="B222" s="50" t="s">
        <v>284</v>
      </c>
      <c r="C222" s="50" t="s">
        <v>448</v>
      </c>
      <c r="D222" s="64" t="s">
        <v>882</v>
      </c>
    </row>
    <row r="223" spans="1:4" x14ac:dyDescent="0.25">
      <c r="A223" s="63" t="s">
        <v>705</v>
      </c>
      <c r="B223" s="50" t="s">
        <v>111</v>
      </c>
      <c r="C223" s="50" t="s">
        <v>451</v>
      </c>
      <c r="D223" s="64" t="s">
        <v>882</v>
      </c>
    </row>
    <row r="224" spans="1:4" x14ac:dyDescent="0.25">
      <c r="A224" s="63" t="s">
        <v>706</v>
      </c>
      <c r="B224" s="50" t="s">
        <v>402</v>
      </c>
      <c r="C224" s="50" t="s">
        <v>584</v>
      </c>
      <c r="D224" s="64" t="s">
        <v>882</v>
      </c>
    </row>
    <row r="225" spans="1:4" x14ac:dyDescent="0.25">
      <c r="A225" s="63" t="s">
        <v>707</v>
      </c>
      <c r="B225" s="50" t="s">
        <v>152</v>
      </c>
      <c r="C225" s="50" t="s">
        <v>433</v>
      </c>
      <c r="D225" s="64" t="s">
        <v>882</v>
      </c>
    </row>
    <row r="226" spans="1:4" x14ac:dyDescent="0.25">
      <c r="A226" s="63" t="s">
        <v>708</v>
      </c>
      <c r="B226" s="50" t="s">
        <v>264</v>
      </c>
      <c r="C226" s="50" t="s">
        <v>709</v>
      </c>
      <c r="D226" s="64" t="s">
        <v>882</v>
      </c>
    </row>
    <row r="227" spans="1:4" x14ac:dyDescent="0.25">
      <c r="A227" s="63" t="s">
        <v>710</v>
      </c>
      <c r="B227" s="50" t="s">
        <v>199</v>
      </c>
      <c r="C227" s="50" t="s">
        <v>551</v>
      </c>
      <c r="D227" s="64" t="s">
        <v>882</v>
      </c>
    </row>
    <row r="228" spans="1:4" x14ac:dyDescent="0.25">
      <c r="A228" s="63" t="s">
        <v>711</v>
      </c>
      <c r="B228" s="50" t="s">
        <v>346</v>
      </c>
      <c r="C228" s="50" t="s">
        <v>523</v>
      </c>
      <c r="D228" s="64" t="s">
        <v>882</v>
      </c>
    </row>
    <row r="229" spans="1:4" x14ac:dyDescent="0.25">
      <c r="A229" s="63" t="s">
        <v>712</v>
      </c>
      <c r="B229" s="50" t="s">
        <v>410</v>
      </c>
      <c r="C229" s="50" t="s">
        <v>494</v>
      </c>
      <c r="D229" s="64" t="s">
        <v>882</v>
      </c>
    </row>
    <row r="230" spans="1:4" x14ac:dyDescent="0.25">
      <c r="A230" s="63" t="s">
        <v>713</v>
      </c>
      <c r="B230" s="50" t="s">
        <v>154</v>
      </c>
      <c r="C230" s="50" t="s">
        <v>714</v>
      </c>
      <c r="D230" s="64" t="s">
        <v>882</v>
      </c>
    </row>
    <row r="231" spans="1:4" x14ac:dyDescent="0.25">
      <c r="A231" s="63" t="s">
        <v>715</v>
      </c>
      <c r="B231" s="50" t="s">
        <v>279</v>
      </c>
      <c r="C231" s="50" t="s">
        <v>494</v>
      </c>
      <c r="D231" s="64" t="s">
        <v>882</v>
      </c>
    </row>
    <row r="232" spans="1:4" x14ac:dyDescent="0.25">
      <c r="A232" s="63" t="s">
        <v>716</v>
      </c>
      <c r="B232" s="50" t="s">
        <v>283</v>
      </c>
      <c r="C232" s="50" t="s">
        <v>448</v>
      </c>
      <c r="D232" s="64" t="s">
        <v>882</v>
      </c>
    </row>
    <row r="233" spans="1:4" x14ac:dyDescent="0.25">
      <c r="A233" s="63" t="s">
        <v>717</v>
      </c>
      <c r="B233" s="50" t="s">
        <v>119</v>
      </c>
      <c r="C233" s="50" t="s">
        <v>460</v>
      </c>
      <c r="D233" s="64" t="s">
        <v>882</v>
      </c>
    </row>
    <row r="234" spans="1:4" x14ac:dyDescent="0.25">
      <c r="A234" s="63" t="s">
        <v>718</v>
      </c>
      <c r="B234" s="50" t="s">
        <v>262</v>
      </c>
      <c r="C234" s="50" t="s">
        <v>639</v>
      </c>
      <c r="D234" s="64" t="s">
        <v>882</v>
      </c>
    </row>
    <row r="235" spans="1:4" x14ac:dyDescent="0.25">
      <c r="A235" s="63" t="s">
        <v>719</v>
      </c>
      <c r="B235" s="50" t="s">
        <v>213</v>
      </c>
      <c r="C235" s="50" t="s">
        <v>720</v>
      </c>
      <c r="D235" s="64" t="s">
        <v>882</v>
      </c>
    </row>
    <row r="236" spans="1:4" x14ac:dyDescent="0.25">
      <c r="A236" s="63" t="s">
        <v>721</v>
      </c>
      <c r="B236" s="50" t="s">
        <v>410</v>
      </c>
      <c r="C236" s="50" t="s">
        <v>494</v>
      </c>
      <c r="D236" s="64" t="s">
        <v>882</v>
      </c>
    </row>
    <row r="237" spans="1:4" x14ac:dyDescent="0.25">
      <c r="A237" s="63" t="s">
        <v>722</v>
      </c>
      <c r="B237" s="50" t="s">
        <v>238</v>
      </c>
      <c r="C237" s="50" t="s">
        <v>435</v>
      </c>
      <c r="D237" s="64" t="s">
        <v>882</v>
      </c>
    </row>
    <row r="238" spans="1:4" x14ac:dyDescent="0.25">
      <c r="A238" s="63" t="s">
        <v>723</v>
      </c>
      <c r="B238" s="50" t="s">
        <v>365</v>
      </c>
      <c r="C238" s="50" t="s">
        <v>724</v>
      </c>
      <c r="D238" s="64" t="s">
        <v>882</v>
      </c>
    </row>
    <row r="239" spans="1:4" x14ac:dyDescent="0.25">
      <c r="A239" s="63" t="s">
        <v>725</v>
      </c>
      <c r="B239" s="50" t="s">
        <v>359</v>
      </c>
      <c r="C239" s="50" t="s">
        <v>525</v>
      </c>
      <c r="D239" s="64" t="s">
        <v>882</v>
      </c>
    </row>
    <row r="240" spans="1:4" x14ac:dyDescent="0.25">
      <c r="A240" s="63" t="s">
        <v>726</v>
      </c>
      <c r="B240" s="50" t="s">
        <v>225</v>
      </c>
      <c r="C240" s="50" t="s">
        <v>428</v>
      </c>
      <c r="D240" s="64" t="s">
        <v>882</v>
      </c>
    </row>
    <row r="241" spans="1:4" x14ac:dyDescent="0.25">
      <c r="A241" s="63" t="s">
        <v>727</v>
      </c>
      <c r="B241" s="50" t="s">
        <v>224</v>
      </c>
      <c r="C241" s="50" t="s">
        <v>428</v>
      </c>
      <c r="D241" s="64" t="s">
        <v>882</v>
      </c>
    </row>
    <row r="242" spans="1:4" x14ac:dyDescent="0.25">
      <c r="A242" s="63" t="s">
        <v>728</v>
      </c>
      <c r="B242" s="50" t="s">
        <v>226</v>
      </c>
      <c r="C242" s="50" t="s">
        <v>428</v>
      </c>
      <c r="D242" s="64" t="s">
        <v>882</v>
      </c>
    </row>
    <row r="243" spans="1:4" x14ac:dyDescent="0.25">
      <c r="A243" s="63" t="s">
        <v>729</v>
      </c>
      <c r="B243" s="50" t="s">
        <v>104</v>
      </c>
      <c r="C243" s="50" t="s">
        <v>423</v>
      </c>
      <c r="D243" s="64" t="s">
        <v>882</v>
      </c>
    </row>
    <row r="244" spans="1:4" x14ac:dyDescent="0.25">
      <c r="A244" s="63" t="s">
        <v>730</v>
      </c>
      <c r="B244" s="50" t="s">
        <v>134</v>
      </c>
      <c r="C244" s="50" t="s">
        <v>423</v>
      </c>
      <c r="D244" s="64" t="s">
        <v>882</v>
      </c>
    </row>
    <row r="245" spans="1:4" x14ac:dyDescent="0.25">
      <c r="A245" s="63" t="s">
        <v>731</v>
      </c>
      <c r="B245" s="50" t="s">
        <v>154</v>
      </c>
      <c r="C245" s="50" t="s">
        <v>714</v>
      </c>
      <c r="D245" s="64" t="s">
        <v>882</v>
      </c>
    </row>
    <row r="246" spans="1:4" x14ac:dyDescent="0.25">
      <c r="A246" s="63" t="s">
        <v>732</v>
      </c>
      <c r="B246" s="50" t="s">
        <v>275</v>
      </c>
      <c r="C246" s="50" t="s">
        <v>462</v>
      </c>
      <c r="D246" s="64" t="s">
        <v>882</v>
      </c>
    </row>
    <row r="247" spans="1:4" x14ac:dyDescent="0.25">
      <c r="A247" s="63" t="s">
        <v>733</v>
      </c>
      <c r="B247" s="50" t="s">
        <v>358</v>
      </c>
      <c r="C247" s="50" t="s">
        <v>551</v>
      </c>
      <c r="D247" s="64" t="s">
        <v>882</v>
      </c>
    </row>
    <row r="248" spans="1:4" x14ac:dyDescent="0.25">
      <c r="A248" s="63" t="s">
        <v>734</v>
      </c>
      <c r="B248" s="50" t="s">
        <v>224</v>
      </c>
      <c r="C248" s="50" t="s">
        <v>428</v>
      </c>
      <c r="D248" s="64" t="s">
        <v>882</v>
      </c>
    </row>
    <row r="249" spans="1:4" x14ac:dyDescent="0.25">
      <c r="A249" s="63" t="s">
        <v>735</v>
      </c>
      <c r="B249" s="50" t="s">
        <v>157</v>
      </c>
      <c r="C249" s="50" t="s">
        <v>494</v>
      </c>
      <c r="D249" s="64" t="s">
        <v>882</v>
      </c>
    </row>
    <row r="250" spans="1:4" x14ac:dyDescent="0.25">
      <c r="A250" s="63" t="s">
        <v>736</v>
      </c>
      <c r="B250" s="50" t="s">
        <v>390</v>
      </c>
      <c r="C250" s="50" t="s">
        <v>423</v>
      </c>
      <c r="D250" s="64" t="s">
        <v>882</v>
      </c>
    </row>
    <row r="251" spans="1:4" x14ac:dyDescent="0.25">
      <c r="A251" s="63" t="s">
        <v>737</v>
      </c>
      <c r="B251" s="50" t="s">
        <v>348</v>
      </c>
      <c r="C251" s="50" t="s">
        <v>523</v>
      </c>
      <c r="D251" s="64" t="s">
        <v>882</v>
      </c>
    </row>
    <row r="252" spans="1:4" x14ac:dyDescent="0.25">
      <c r="A252" s="63" t="s">
        <v>738</v>
      </c>
      <c r="B252" s="50" t="s">
        <v>147</v>
      </c>
      <c r="C252" s="50" t="s">
        <v>462</v>
      </c>
      <c r="D252" s="64" t="s">
        <v>882</v>
      </c>
    </row>
    <row r="253" spans="1:4" x14ac:dyDescent="0.25">
      <c r="A253" s="63" t="s">
        <v>739</v>
      </c>
      <c r="B253" s="50" t="s">
        <v>167</v>
      </c>
      <c r="C253" s="50" t="s">
        <v>423</v>
      </c>
      <c r="D253" s="64" t="s">
        <v>882</v>
      </c>
    </row>
    <row r="254" spans="1:4" x14ac:dyDescent="0.25">
      <c r="A254" s="63" t="s">
        <v>740</v>
      </c>
      <c r="B254" s="50" t="s">
        <v>180</v>
      </c>
      <c r="C254" s="50" t="s">
        <v>462</v>
      </c>
      <c r="D254" s="64" t="s">
        <v>882</v>
      </c>
    </row>
    <row r="255" spans="1:4" x14ac:dyDescent="0.25">
      <c r="A255" s="63" t="s">
        <v>741</v>
      </c>
      <c r="B255" s="50" t="s">
        <v>235</v>
      </c>
      <c r="C255" s="50" t="s">
        <v>423</v>
      </c>
      <c r="D255" s="64" t="s">
        <v>882</v>
      </c>
    </row>
    <row r="256" spans="1:4" x14ac:dyDescent="0.25">
      <c r="A256" s="63" t="s">
        <v>742</v>
      </c>
      <c r="B256" s="50" t="s">
        <v>115</v>
      </c>
      <c r="C256" s="50" t="s">
        <v>451</v>
      </c>
      <c r="D256" s="64" t="s">
        <v>882</v>
      </c>
    </row>
    <row r="257" spans="1:4" x14ac:dyDescent="0.25">
      <c r="A257" s="63" t="s">
        <v>743</v>
      </c>
      <c r="B257" s="50" t="s">
        <v>151</v>
      </c>
      <c r="C257" s="50" t="s">
        <v>433</v>
      </c>
      <c r="D257" s="64" t="s">
        <v>882</v>
      </c>
    </row>
    <row r="258" spans="1:4" x14ac:dyDescent="0.25">
      <c r="A258" s="63" t="s">
        <v>744</v>
      </c>
      <c r="B258" s="50" t="s">
        <v>145</v>
      </c>
      <c r="C258" s="50" t="s">
        <v>745</v>
      </c>
      <c r="D258" s="64" t="s">
        <v>882</v>
      </c>
    </row>
    <row r="259" spans="1:4" x14ac:dyDescent="0.25">
      <c r="A259" s="63" t="s">
        <v>746</v>
      </c>
      <c r="B259" s="50" t="s">
        <v>145</v>
      </c>
      <c r="C259" s="50" t="s">
        <v>745</v>
      </c>
      <c r="D259" s="64" t="s">
        <v>882</v>
      </c>
    </row>
    <row r="260" spans="1:4" x14ac:dyDescent="0.25">
      <c r="A260" s="63" t="s">
        <v>747</v>
      </c>
      <c r="B260" s="50" t="s">
        <v>149</v>
      </c>
      <c r="C260" s="50" t="s">
        <v>462</v>
      </c>
      <c r="D260" s="64" t="s">
        <v>882</v>
      </c>
    </row>
    <row r="261" spans="1:4" x14ac:dyDescent="0.25">
      <c r="A261" s="63" t="s">
        <v>748</v>
      </c>
      <c r="B261" s="50" t="s">
        <v>259</v>
      </c>
      <c r="C261" s="50" t="s">
        <v>433</v>
      </c>
      <c r="D261" s="64" t="s">
        <v>882</v>
      </c>
    </row>
    <row r="262" spans="1:4" x14ac:dyDescent="0.25">
      <c r="A262" s="63" t="s">
        <v>749</v>
      </c>
      <c r="B262" s="50" t="s">
        <v>232</v>
      </c>
      <c r="C262" s="50" t="s">
        <v>423</v>
      </c>
      <c r="D262" s="64" t="s">
        <v>882</v>
      </c>
    </row>
    <row r="263" spans="1:4" x14ac:dyDescent="0.25">
      <c r="A263" s="63" t="s">
        <v>750</v>
      </c>
      <c r="B263" s="50" t="s">
        <v>142</v>
      </c>
      <c r="C263" s="50" t="s">
        <v>655</v>
      </c>
      <c r="D263" s="64" t="s">
        <v>882</v>
      </c>
    </row>
    <row r="264" spans="1:4" x14ac:dyDescent="0.25">
      <c r="A264" s="63" t="s">
        <v>751</v>
      </c>
      <c r="B264" s="50" t="s">
        <v>752</v>
      </c>
      <c r="C264" s="50" t="s">
        <v>752</v>
      </c>
      <c r="D264" s="64" t="s">
        <v>882</v>
      </c>
    </row>
    <row r="265" spans="1:4" x14ac:dyDescent="0.25">
      <c r="A265" s="63" t="s">
        <v>753</v>
      </c>
      <c r="B265" s="50" t="s">
        <v>187</v>
      </c>
      <c r="C265" s="50" t="s">
        <v>462</v>
      </c>
      <c r="D265" s="64" t="s">
        <v>882</v>
      </c>
    </row>
    <row r="266" spans="1:4" x14ac:dyDescent="0.25">
      <c r="A266" s="63" t="s">
        <v>754</v>
      </c>
      <c r="B266" s="50" t="s">
        <v>315</v>
      </c>
      <c r="C266" s="50" t="s">
        <v>423</v>
      </c>
      <c r="D266" s="64" t="s">
        <v>882</v>
      </c>
    </row>
    <row r="267" spans="1:4" x14ac:dyDescent="0.25">
      <c r="A267" s="63" t="s">
        <v>755</v>
      </c>
      <c r="B267" s="50" t="s">
        <v>399</v>
      </c>
      <c r="C267" s="50" t="s">
        <v>423</v>
      </c>
      <c r="D267" s="64" t="s">
        <v>882</v>
      </c>
    </row>
    <row r="268" spans="1:4" x14ac:dyDescent="0.25">
      <c r="A268" s="63" t="s">
        <v>756</v>
      </c>
      <c r="B268" s="50" t="s">
        <v>386</v>
      </c>
      <c r="C268" s="50" t="s">
        <v>621</v>
      </c>
      <c r="D268" s="64" t="s">
        <v>882</v>
      </c>
    </row>
    <row r="269" spans="1:4" x14ac:dyDescent="0.25">
      <c r="A269" s="63" t="s">
        <v>757</v>
      </c>
      <c r="B269" s="50" t="s">
        <v>210</v>
      </c>
      <c r="C269" s="50" t="s">
        <v>456</v>
      </c>
      <c r="D269" s="64" t="s">
        <v>882</v>
      </c>
    </row>
    <row r="270" spans="1:4" x14ac:dyDescent="0.25">
      <c r="A270" s="63" t="s">
        <v>758</v>
      </c>
      <c r="B270" s="50" t="s">
        <v>306</v>
      </c>
      <c r="C270" s="50" t="s">
        <v>456</v>
      </c>
      <c r="D270" s="64" t="s">
        <v>882</v>
      </c>
    </row>
    <row r="271" spans="1:4" x14ac:dyDescent="0.25">
      <c r="A271" s="63" t="s">
        <v>759</v>
      </c>
      <c r="B271" s="50" t="s">
        <v>267</v>
      </c>
      <c r="C271" s="50" t="s">
        <v>423</v>
      </c>
      <c r="D271" s="64" t="s">
        <v>882</v>
      </c>
    </row>
    <row r="272" spans="1:4" x14ac:dyDescent="0.25">
      <c r="A272" s="63" t="s">
        <v>760</v>
      </c>
      <c r="B272" s="50" t="s">
        <v>285</v>
      </c>
      <c r="C272" s="50" t="s">
        <v>448</v>
      </c>
      <c r="D272" s="64" t="s">
        <v>882</v>
      </c>
    </row>
    <row r="273" spans="1:4" x14ac:dyDescent="0.25">
      <c r="A273" s="63" t="s">
        <v>761</v>
      </c>
      <c r="B273" s="50" t="s">
        <v>209</v>
      </c>
      <c r="C273" s="50" t="s">
        <v>454</v>
      </c>
      <c r="D273" s="64" t="s">
        <v>882</v>
      </c>
    </row>
    <row r="274" spans="1:4" x14ac:dyDescent="0.25">
      <c r="A274" s="63" t="s">
        <v>762</v>
      </c>
      <c r="B274" s="50" t="s">
        <v>362</v>
      </c>
      <c r="C274" s="50" t="s">
        <v>423</v>
      </c>
      <c r="D274" s="64" t="s">
        <v>882</v>
      </c>
    </row>
    <row r="275" spans="1:4" x14ac:dyDescent="0.25">
      <c r="A275" s="63" t="s">
        <v>763</v>
      </c>
      <c r="B275" s="50" t="s">
        <v>391</v>
      </c>
      <c r="C275" s="50" t="s">
        <v>764</v>
      </c>
      <c r="D275" s="64" t="s">
        <v>882</v>
      </c>
    </row>
    <row r="276" spans="1:4" x14ac:dyDescent="0.25">
      <c r="A276" s="63" t="s">
        <v>765</v>
      </c>
      <c r="B276" s="50" t="s">
        <v>408</v>
      </c>
      <c r="C276" s="50" t="s">
        <v>451</v>
      </c>
      <c r="D276" s="64" t="s">
        <v>882</v>
      </c>
    </row>
    <row r="277" spans="1:4" x14ac:dyDescent="0.25">
      <c r="A277" s="63" t="s">
        <v>766</v>
      </c>
      <c r="B277" s="50" t="s">
        <v>345</v>
      </c>
      <c r="C277" s="50" t="s">
        <v>460</v>
      </c>
      <c r="D277" s="64" t="s">
        <v>882</v>
      </c>
    </row>
    <row r="278" spans="1:4" x14ac:dyDescent="0.25">
      <c r="A278" s="63" t="s">
        <v>767</v>
      </c>
      <c r="B278" s="50" t="s">
        <v>299</v>
      </c>
      <c r="C278" s="50" t="s">
        <v>448</v>
      </c>
      <c r="D278" s="64" t="s">
        <v>882</v>
      </c>
    </row>
    <row r="279" spans="1:4" x14ac:dyDescent="0.25">
      <c r="A279" s="63" t="s">
        <v>768</v>
      </c>
      <c r="B279" s="50" t="s">
        <v>132</v>
      </c>
      <c r="C279" s="50" t="s">
        <v>423</v>
      </c>
      <c r="D279" s="64" t="s">
        <v>882</v>
      </c>
    </row>
    <row r="280" spans="1:4" x14ac:dyDescent="0.25">
      <c r="A280" s="63" t="s">
        <v>769</v>
      </c>
      <c r="B280" s="50" t="s">
        <v>343</v>
      </c>
      <c r="C280" s="50" t="s">
        <v>523</v>
      </c>
      <c r="D280" s="64" t="s">
        <v>882</v>
      </c>
    </row>
    <row r="281" spans="1:4" x14ac:dyDescent="0.25">
      <c r="A281" s="63" t="s">
        <v>770</v>
      </c>
      <c r="B281" s="50" t="s">
        <v>112</v>
      </c>
      <c r="C281" s="50" t="s">
        <v>771</v>
      </c>
      <c r="D281" s="64" t="s">
        <v>882</v>
      </c>
    </row>
    <row r="282" spans="1:4" x14ac:dyDescent="0.25">
      <c r="A282" s="63" t="s">
        <v>772</v>
      </c>
      <c r="B282" s="50" t="s">
        <v>182</v>
      </c>
      <c r="C282" s="50" t="s">
        <v>423</v>
      </c>
      <c r="D282" s="64" t="s">
        <v>882</v>
      </c>
    </row>
    <row r="283" spans="1:4" x14ac:dyDescent="0.25">
      <c r="A283" s="63" t="s">
        <v>773</v>
      </c>
      <c r="B283" s="50" t="s">
        <v>311</v>
      </c>
      <c r="C283" s="50" t="s">
        <v>423</v>
      </c>
      <c r="D283" s="64" t="s">
        <v>882</v>
      </c>
    </row>
    <row r="284" spans="1:4" x14ac:dyDescent="0.25">
      <c r="A284" s="63" t="s">
        <v>774</v>
      </c>
      <c r="B284" s="50" t="s">
        <v>342</v>
      </c>
      <c r="C284" s="50" t="s">
        <v>423</v>
      </c>
      <c r="D284" s="64" t="s">
        <v>882</v>
      </c>
    </row>
    <row r="285" spans="1:4" x14ac:dyDescent="0.25">
      <c r="A285" s="63" t="s">
        <v>775</v>
      </c>
      <c r="B285" s="50" t="s">
        <v>148</v>
      </c>
      <c r="C285" s="50" t="s">
        <v>462</v>
      </c>
      <c r="D285" s="64" t="s">
        <v>882</v>
      </c>
    </row>
    <row r="286" spans="1:4" x14ac:dyDescent="0.25">
      <c r="A286" s="63" t="s">
        <v>776</v>
      </c>
      <c r="B286" s="50" t="s">
        <v>405</v>
      </c>
      <c r="C286" s="50" t="s">
        <v>451</v>
      </c>
      <c r="D286" s="64" t="s">
        <v>882</v>
      </c>
    </row>
    <row r="287" spans="1:4" x14ac:dyDescent="0.25">
      <c r="A287" s="63" t="s">
        <v>777</v>
      </c>
      <c r="B287" s="50" t="s">
        <v>130</v>
      </c>
      <c r="C287" s="50" t="s">
        <v>433</v>
      </c>
      <c r="D287" s="64" t="s">
        <v>882</v>
      </c>
    </row>
    <row r="288" spans="1:4" x14ac:dyDescent="0.25">
      <c r="A288" s="63" t="s">
        <v>778</v>
      </c>
      <c r="B288" s="50" t="s">
        <v>162</v>
      </c>
      <c r="C288" s="50" t="s">
        <v>779</v>
      </c>
      <c r="D288" s="64" t="s">
        <v>882</v>
      </c>
    </row>
    <row r="289" spans="1:4" x14ac:dyDescent="0.25">
      <c r="A289" s="63" t="s">
        <v>780</v>
      </c>
      <c r="B289" s="50" t="s">
        <v>171</v>
      </c>
      <c r="C289" s="50" t="s">
        <v>779</v>
      </c>
      <c r="D289" s="64" t="s">
        <v>882</v>
      </c>
    </row>
    <row r="290" spans="1:4" x14ac:dyDescent="0.25">
      <c r="A290" s="63" t="s">
        <v>781</v>
      </c>
      <c r="B290" s="50" t="s">
        <v>240</v>
      </c>
      <c r="C290" s="50" t="s">
        <v>433</v>
      </c>
      <c r="D290" s="64" t="s">
        <v>882</v>
      </c>
    </row>
    <row r="291" spans="1:4" x14ac:dyDescent="0.25">
      <c r="A291" s="63" t="s">
        <v>782</v>
      </c>
      <c r="B291" s="50" t="s">
        <v>118</v>
      </c>
      <c r="C291" s="50" t="s">
        <v>460</v>
      </c>
      <c r="D291" s="64" t="s">
        <v>882</v>
      </c>
    </row>
    <row r="292" spans="1:4" x14ac:dyDescent="0.25">
      <c r="A292" s="63" t="s">
        <v>783</v>
      </c>
      <c r="B292" s="50" t="s">
        <v>420</v>
      </c>
      <c r="C292" s="50" t="s">
        <v>441</v>
      </c>
      <c r="D292" s="64" t="s">
        <v>882</v>
      </c>
    </row>
    <row r="293" spans="1:4" x14ac:dyDescent="0.25">
      <c r="A293" s="63" t="s">
        <v>784</v>
      </c>
      <c r="B293" s="50" t="s">
        <v>332</v>
      </c>
      <c r="C293" s="50" t="s">
        <v>785</v>
      </c>
      <c r="D293" s="64" t="s">
        <v>882</v>
      </c>
    </row>
    <row r="294" spans="1:4" x14ac:dyDescent="0.25">
      <c r="A294" s="63" t="s">
        <v>786</v>
      </c>
      <c r="B294" s="50" t="s">
        <v>398</v>
      </c>
      <c r="C294" s="50" t="s">
        <v>423</v>
      </c>
      <c r="D294" s="64" t="s">
        <v>882</v>
      </c>
    </row>
    <row r="295" spans="1:4" x14ac:dyDescent="0.25">
      <c r="A295" s="63" t="s">
        <v>787</v>
      </c>
      <c r="B295" s="50" t="s">
        <v>114</v>
      </c>
      <c r="C295" s="50" t="s">
        <v>460</v>
      </c>
      <c r="D295" s="64" t="s">
        <v>882</v>
      </c>
    </row>
    <row r="296" spans="1:4" x14ac:dyDescent="0.25">
      <c r="A296" s="63" t="s">
        <v>788</v>
      </c>
      <c r="B296" s="50" t="s">
        <v>364</v>
      </c>
      <c r="C296" s="50" t="s">
        <v>724</v>
      </c>
      <c r="D296" s="64" t="s">
        <v>882</v>
      </c>
    </row>
    <row r="297" spans="1:4" x14ac:dyDescent="0.25">
      <c r="A297" s="63" t="s">
        <v>789</v>
      </c>
      <c r="B297" s="50" t="s">
        <v>218</v>
      </c>
      <c r="C297" s="50" t="s">
        <v>423</v>
      </c>
      <c r="D297" s="64" t="s">
        <v>882</v>
      </c>
    </row>
    <row r="298" spans="1:4" x14ac:dyDescent="0.25">
      <c r="A298" s="63" t="s">
        <v>790</v>
      </c>
      <c r="B298" s="50" t="s">
        <v>324</v>
      </c>
      <c r="C298" s="50" t="s">
        <v>431</v>
      </c>
      <c r="D298" s="64" t="s">
        <v>882</v>
      </c>
    </row>
    <row r="299" spans="1:4" x14ac:dyDescent="0.25">
      <c r="A299" s="63" t="s">
        <v>791</v>
      </c>
      <c r="B299" s="50" t="s">
        <v>138</v>
      </c>
      <c r="C299" s="50" t="s">
        <v>451</v>
      </c>
      <c r="D299" s="64" t="s">
        <v>882</v>
      </c>
    </row>
    <row r="300" spans="1:4" x14ac:dyDescent="0.25">
      <c r="A300" s="63" t="s">
        <v>792</v>
      </c>
      <c r="B300" s="50" t="s">
        <v>416</v>
      </c>
      <c r="C300" s="50" t="s">
        <v>523</v>
      </c>
      <c r="D300" s="64" t="s">
        <v>882</v>
      </c>
    </row>
    <row r="301" spans="1:4" x14ac:dyDescent="0.25">
      <c r="A301" s="63" t="s">
        <v>793</v>
      </c>
      <c r="B301" s="50" t="s">
        <v>372</v>
      </c>
      <c r="C301" s="50" t="s">
        <v>523</v>
      </c>
      <c r="D301" s="64" t="s">
        <v>882</v>
      </c>
    </row>
    <row r="302" spans="1:4" x14ac:dyDescent="0.25">
      <c r="A302" s="63" t="s">
        <v>794</v>
      </c>
      <c r="B302" s="50" t="s">
        <v>415</v>
      </c>
      <c r="C302" s="50" t="s">
        <v>523</v>
      </c>
      <c r="D302" s="64" t="s">
        <v>882</v>
      </c>
    </row>
    <row r="303" spans="1:4" x14ac:dyDescent="0.25">
      <c r="A303" s="63" t="s">
        <v>795</v>
      </c>
      <c r="B303" s="50" t="s">
        <v>230</v>
      </c>
      <c r="C303" s="50" t="s">
        <v>523</v>
      </c>
      <c r="D303" s="64" t="s">
        <v>882</v>
      </c>
    </row>
    <row r="304" spans="1:4" x14ac:dyDescent="0.25">
      <c r="A304" s="63" t="s">
        <v>796</v>
      </c>
      <c r="B304" s="50" t="s">
        <v>414</v>
      </c>
      <c r="C304" s="50" t="s">
        <v>523</v>
      </c>
      <c r="D304" s="64" t="s">
        <v>882</v>
      </c>
    </row>
    <row r="305" spans="1:4" x14ac:dyDescent="0.25">
      <c r="A305" s="63" t="s">
        <v>797</v>
      </c>
      <c r="B305" s="50" t="s">
        <v>389</v>
      </c>
      <c r="C305" s="50" t="s">
        <v>798</v>
      </c>
      <c r="D305" s="64" t="s">
        <v>882</v>
      </c>
    </row>
    <row r="306" spans="1:4" x14ac:dyDescent="0.25">
      <c r="A306" s="63" t="s">
        <v>799</v>
      </c>
      <c r="B306" s="50" t="s">
        <v>216</v>
      </c>
      <c r="C306" s="50" t="s">
        <v>584</v>
      </c>
      <c r="D306" s="64" t="s">
        <v>882</v>
      </c>
    </row>
    <row r="307" spans="1:4" x14ac:dyDescent="0.25">
      <c r="A307" s="63" t="s">
        <v>800</v>
      </c>
      <c r="B307" s="50" t="s">
        <v>216</v>
      </c>
      <c r="C307" s="50" t="s">
        <v>584</v>
      </c>
      <c r="D307" s="64" t="s">
        <v>882</v>
      </c>
    </row>
    <row r="308" spans="1:4" x14ac:dyDescent="0.25">
      <c r="A308" s="63" t="s">
        <v>801</v>
      </c>
      <c r="B308" s="50" t="s">
        <v>269</v>
      </c>
      <c r="C308" s="50" t="s">
        <v>428</v>
      </c>
      <c r="D308" s="64" t="s">
        <v>882</v>
      </c>
    </row>
    <row r="309" spans="1:4" x14ac:dyDescent="0.25">
      <c r="A309" s="63" t="s">
        <v>802</v>
      </c>
      <c r="B309" s="50" t="s">
        <v>355</v>
      </c>
      <c r="C309" s="50" t="s">
        <v>803</v>
      </c>
      <c r="D309" s="64" t="s">
        <v>882</v>
      </c>
    </row>
    <row r="310" spans="1:4" x14ac:dyDescent="0.25">
      <c r="A310" s="63" t="s">
        <v>804</v>
      </c>
      <c r="B310" s="50" t="s">
        <v>270</v>
      </c>
      <c r="C310" s="50" t="s">
        <v>428</v>
      </c>
      <c r="D310" s="64" t="s">
        <v>882</v>
      </c>
    </row>
    <row r="311" spans="1:4" x14ac:dyDescent="0.25">
      <c r="A311" s="63" t="s">
        <v>805</v>
      </c>
      <c r="B311" s="50" t="s">
        <v>258</v>
      </c>
      <c r="C311" s="50" t="s">
        <v>490</v>
      </c>
      <c r="D311" s="64" t="s">
        <v>882</v>
      </c>
    </row>
    <row r="312" spans="1:4" x14ac:dyDescent="0.25">
      <c r="A312" s="63" t="s">
        <v>806</v>
      </c>
      <c r="B312" s="50" t="s">
        <v>357</v>
      </c>
      <c r="C312" s="50" t="s">
        <v>490</v>
      </c>
      <c r="D312" s="64" t="s">
        <v>882</v>
      </c>
    </row>
    <row r="313" spans="1:4" x14ac:dyDescent="0.25">
      <c r="A313" s="63" t="s">
        <v>807</v>
      </c>
      <c r="B313" s="50" t="s">
        <v>214</v>
      </c>
      <c r="C313" s="50" t="s">
        <v>460</v>
      </c>
      <c r="D313" s="64" t="s">
        <v>882</v>
      </c>
    </row>
    <row r="314" spans="1:4" x14ac:dyDescent="0.25">
      <c r="A314" s="63" t="s">
        <v>808</v>
      </c>
      <c r="B314" s="50" t="s">
        <v>153</v>
      </c>
      <c r="C314" s="50" t="s">
        <v>423</v>
      </c>
      <c r="D314" s="64" t="s">
        <v>882</v>
      </c>
    </row>
    <row r="315" spans="1:4" x14ac:dyDescent="0.25">
      <c r="A315" s="63" t="s">
        <v>809</v>
      </c>
      <c r="B315" s="50" t="s">
        <v>236</v>
      </c>
      <c r="C315" s="50" t="s">
        <v>423</v>
      </c>
      <c r="D315" s="64" t="s">
        <v>882</v>
      </c>
    </row>
    <row r="316" spans="1:4" x14ac:dyDescent="0.25">
      <c r="A316" s="63" t="s">
        <v>810</v>
      </c>
      <c r="B316" s="50" t="s">
        <v>146</v>
      </c>
      <c r="C316" s="50" t="s">
        <v>423</v>
      </c>
      <c r="D316" s="64" t="s">
        <v>882</v>
      </c>
    </row>
    <row r="317" spans="1:4" x14ac:dyDescent="0.25">
      <c r="A317" s="63" t="s">
        <v>811</v>
      </c>
      <c r="B317" s="50" t="s">
        <v>122</v>
      </c>
      <c r="C317" s="50" t="s">
        <v>423</v>
      </c>
      <c r="D317" s="64" t="s">
        <v>882</v>
      </c>
    </row>
    <row r="318" spans="1:4" x14ac:dyDescent="0.25">
      <c r="A318" s="63" t="s">
        <v>812</v>
      </c>
      <c r="B318" s="50" t="s">
        <v>237</v>
      </c>
      <c r="C318" s="50" t="s">
        <v>423</v>
      </c>
      <c r="D318" s="64" t="s">
        <v>882</v>
      </c>
    </row>
    <row r="319" spans="1:4" x14ac:dyDescent="0.25">
      <c r="A319" s="63" t="s">
        <v>813</v>
      </c>
      <c r="B319" s="50" t="s">
        <v>146</v>
      </c>
      <c r="C319" s="50" t="s">
        <v>423</v>
      </c>
      <c r="D319" s="64" t="s">
        <v>882</v>
      </c>
    </row>
    <row r="320" spans="1:4" x14ac:dyDescent="0.25">
      <c r="A320" s="63" t="s">
        <v>814</v>
      </c>
      <c r="B320" s="50" t="s">
        <v>250</v>
      </c>
      <c r="C320" s="50" t="s">
        <v>460</v>
      </c>
      <c r="D320" s="64" t="s">
        <v>882</v>
      </c>
    </row>
    <row r="321" spans="1:4" x14ac:dyDescent="0.25">
      <c r="A321" s="63" t="s">
        <v>815</v>
      </c>
      <c r="B321" s="50" t="s">
        <v>197</v>
      </c>
      <c r="C321" s="50" t="s">
        <v>433</v>
      </c>
      <c r="D321" s="64" t="s">
        <v>882</v>
      </c>
    </row>
    <row r="322" spans="1:4" x14ac:dyDescent="0.25">
      <c r="A322" s="63" t="s">
        <v>816</v>
      </c>
      <c r="B322" s="50" t="s">
        <v>291</v>
      </c>
      <c r="C322" s="50" t="s">
        <v>431</v>
      </c>
      <c r="D322" s="64" t="s">
        <v>882</v>
      </c>
    </row>
    <row r="323" spans="1:4" x14ac:dyDescent="0.25">
      <c r="A323" s="63" t="s">
        <v>817</v>
      </c>
      <c r="B323" s="50" t="s">
        <v>176</v>
      </c>
      <c r="C323" s="50" t="s">
        <v>678</v>
      </c>
      <c r="D323" s="64" t="s">
        <v>882</v>
      </c>
    </row>
    <row r="324" spans="1:4" x14ac:dyDescent="0.25">
      <c r="A324" s="63" t="s">
        <v>818</v>
      </c>
      <c r="B324" s="50" t="s">
        <v>218</v>
      </c>
      <c r="C324" s="50" t="s">
        <v>423</v>
      </c>
      <c r="D324" s="64" t="s">
        <v>882</v>
      </c>
    </row>
    <row r="325" spans="1:4" x14ac:dyDescent="0.25">
      <c r="A325" s="63" t="s">
        <v>819</v>
      </c>
      <c r="B325" s="50" t="s">
        <v>223</v>
      </c>
      <c r="C325" s="50" t="s">
        <v>423</v>
      </c>
      <c r="D325" s="64" t="s">
        <v>882</v>
      </c>
    </row>
    <row r="326" spans="1:4" x14ac:dyDescent="0.25">
      <c r="A326" s="63" t="s">
        <v>820</v>
      </c>
      <c r="B326" s="50" t="s">
        <v>821</v>
      </c>
      <c r="C326" s="50" t="s">
        <v>426</v>
      </c>
      <c r="D326" s="64" t="s">
        <v>882</v>
      </c>
    </row>
    <row r="327" spans="1:4" x14ac:dyDescent="0.25">
      <c r="A327" s="63" t="s">
        <v>822</v>
      </c>
      <c r="B327" s="50" t="s">
        <v>155</v>
      </c>
      <c r="C327" s="50" t="s">
        <v>714</v>
      </c>
      <c r="D327" s="64" t="s">
        <v>882</v>
      </c>
    </row>
    <row r="328" spans="1:4" x14ac:dyDescent="0.25">
      <c r="A328" s="63" t="s">
        <v>823</v>
      </c>
      <c r="B328" s="50" t="s">
        <v>376</v>
      </c>
      <c r="C328" s="50" t="s">
        <v>494</v>
      </c>
      <c r="D328" s="64" t="s">
        <v>882</v>
      </c>
    </row>
    <row r="329" spans="1:4" x14ac:dyDescent="0.25">
      <c r="A329" s="63" t="s">
        <v>824</v>
      </c>
      <c r="B329" s="50" t="s">
        <v>287</v>
      </c>
      <c r="C329" s="50" t="s">
        <v>490</v>
      </c>
      <c r="D329" s="64" t="s">
        <v>882</v>
      </c>
    </row>
    <row r="330" spans="1:4" x14ac:dyDescent="0.25">
      <c r="A330" s="63" t="s">
        <v>825</v>
      </c>
      <c r="B330" s="50" t="s">
        <v>140</v>
      </c>
      <c r="C330" s="50" t="s">
        <v>462</v>
      </c>
      <c r="D330" s="64" t="s">
        <v>882</v>
      </c>
    </row>
    <row r="331" spans="1:4" x14ac:dyDescent="0.25">
      <c r="A331" s="63" t="s">
        <v>826</v>
      </c>
      <c r="B331" s="50" t="s">
        <v>410</v>
      </c>
      <c r="C331" s="50" t="s">
        <v>494</v>
      </c>
      <c r="D331" s="64" t="s">
        <v>882</v>
      </c>
    </row>
    <row r="332" spans="1:4" x14ac:dyDescent="0.25">
      <c r="A332" s="63" t="s">
        <v>827</v>
      </c>
      <c r="B332" s="50" t="s">
        <v>215</v>
      </c>
      <c r="C332" s="50" t="s">
        <v>428</v>
      </c>
      <c r="D332" s="64" t="s">
        <v>882</v>
      </c>
    </row>
    <row r="333" spans="1:4" x14ac:dyDescent="0.25">
      <c r="A333" s="63" t="s">
        <v>828</v>
      </c>
      <c r="B333" s="50" t="s">
        <v>413</v>
      </c>
      <c r="C333" s="50" t="s">
        <v>423</v>
      </c>
      <c r="D333" s="64" t="s">
        <v>882</v>
      </c>
    </row>
    <row r="334" spans="1:4" x14ac:dyDescent="0.25">
      <c r="A334" s="63" t="s">
        <v>829</v>
      </c>
      <c r="B334" s="50" t="s">
        <v>361</v>
      </c>
      <c r="C334" s="50" t="s">
        <v>423</v>
      </c>
      <c r="D334" s="64" t="s">
        <v>882</v>
      </c>
    </row>
    <row r="335" spans="1:4" x14ac:dyDescent="0.25">
      <c r="A335" s="63" t="s">
        <v>830</v>
      </c>
      <c r="B335" s="50" t="s">
        <v>412</v>
      </c>
      <c r="C335" s="50" t="s">
        <v>423</v>
      </c>
      <c r="D335" s="64" t="s">
        <v>882</v>
      </c>
    </row>
    <row r="336" spans="1:4" x14ac:dyDescent="0.25">
      <c r="A336" s="63" t="s">
        <v>831</v>
      </c>
      <c r="B336" s="50" t="s">
        <v>418</v>
      </c>
      <c r="C336" s="50" t="s">
        <v>832</v>
      </c>
      <c r="D336" s="64" t="s">
        <v>882</v>
      </c>
    </row>
    <row r="337" spans="1:4" x14ac:dyDescent="0.25">
      <c r="A337" s="63" t="s">
        <v>833</v>
      </c>
      <c r="B337" s="50" t="s">
        <v>310</v>
      </c>
      <c r="C337" s="50" t="s">
        <v>423</v>
      </c>
      <c r="D337" s="64" t="s">
        <v>882</v>
      </c>
    </row>
    <row r="338" spans="1:4" x14ac:dyDescent="0.25">
      <c r="A338" s="63" t="s">
        <v>834</v>
      </c>
      <c r="B338" s="50" t="s">
        <v>331</v>
      </c>
      <c r="C338" s="50" t="s">
        <v>423</v>
      </c>
      <c r="D338" s="64" t="s">
        <v>882</v>
      </c>
    </row>
    <row r="339" spans="1:4" x14ac:dyDescent="0.25">
      <c r="A339" s="63" t="s">
        <v>835</v>
      </c>
      <c r="B339" s="50" t="s">
        <v>163</v>
      </c>
      <c r="C339" s="50" t="s">
        <v>523</v>
      </c>
      <c r="D339" s="64" t="s">
        <v>882</v>
      </c>
    </row>
    <row r="340" spans="1:4" x14ac:dyDescent="0.25">
      <c r="A340" s="63" t="s">
        <v>836</v>
      </c>
      <c r="B340" s="50" t="s">
        <v>139</v>
      </c>
      <c r="C340" s="50" t="s">
        <v>451</v>
      </c>
      <c r="D340" s="64" t="s">
        <v>882</v>
      </c>
    </row>
    <row r="341" spans="1:4" x14ac:dyDescent="0.25">
      <c r="A341" s="63" t="s">
        <v>837</v>
      </c>
      <c r="B341" s="50" t="s">
        <v>116</v>
      </c>
      <c r="C341" s="50" t="s">
        <v>451</v>
      </c>
      <c r="D341" s="64" t="s">
        <v>882</v>
      </c>
    </row>
    <row r="342" spans="1:4" x14ac:dyDescent="0.25">
      <c r="A342" s="63" t="s">
        <v>838</v>
      </c>
      <c r="B342" s="50" t="s">
        <v>338</v>
      </c>
      <c r="C342" s="50" t="s">
        <v>448</v>
      </c>
      <c r="D342" s="64" t="s">
        <v>882</v>
      </c>
    </row>
    <row r="343" spans="1:4" x14ac:dyDescent="0.25">
      <c r="A343" s="63" t="s">
        <v>839</v>
      </c>
      <c r="B343" s="50" t="s">
        <v>265</v>
      </c>
      <c r="C343" s="50" t="s">
        <v>443</v>
      </c>
      <c r="D343" s="64" t="s">
        <v>882</v>
      </c>
    </row>
    <row r="344" spans="1:4" x14ac:dyDescent="0.25">
      <c r="A344" s="63" t="s">
        <v>840</v>
      </c>
      <c r="B344" s="50" t="s">
        <v>404</v>
      </c>
      <c r="C344" s="50" t="s">
        <v>443</v>
      </c>
      <c r="D344" s="64" t="s">
        <v>882</v>
      </c>
    </row>
    <row r="345" spans="1:4" x14ac:dyDescent="0.25">
      <c r="A345" s="63" t="s">
        <v>841</v>
      </c>
      <c r="B345" s="50" t="s">
        <v>254</v>
      </c>
      <c r="C345" s="50" t="s">
        <v>443</v>
      </c>
      <c r="D345" s="64" t="s">
        <v>882</v>
      </c>
    </row>
    <row r="346" spans="1:4" x14ac:dyDescent="0.25">
      <c r="A346" s="63" t="s">
        <v>842</v>
      </c>
      <c r="B346" s="50" t="s">
        <v>843</v>
      </c>
      <c r="C346" s="50" t="s">
        <v>465</v>
      </c>
      <c r="D346" s="64" t="s">
        <v>882</v>
      </c>
    </row>
    <row r="347" spans="1:4" x14ac:dyDescent="0.25">
      <c r="A347" s="63" t="s">
        <v>844</v>
      </c>
      <c r="B347" s="50" t="s">
        <v>354</v>
      </c>
      <c r="C347" s="50" t="s">
        <v>845</v>
      </c>
      <c r="D347" s="64" t="s">
        <v>882</v>
      </c>
    </row>
    <row r="348" spans="1:4" x14ac:dyDescent="0.25">
      <c r="A348" s="63" t="s">
        <v>846</v>
      </c>
      <c r="B348" s="50" t="s">
        <v>121</v>
      </c>
      <c r="C348" s="50" t="s">
        <v>423</v>
      </c>
      <c r="D348" s="64" t="s">
        <v>882</v>
      </c>
    </row>
    <row r="349" spans="1:4" x14ac:dyDescent="0.25">
      <c r="A349" s="63" t="s">
        <v>847</v>
      </c>
      <c r="B349" s="50" t="s">
        <v>387</v>
      </c>
      <c r="C349" s="50" t="s">
        <v>764</v>
      </c>
      <c r="D349" s="64" t="s">
        <v>882</v>
      </c>
    </row>
    <row r="350" spans="1:4" x14ac:dyDescent="0.25">
      <c r="A350" s="63" t="s">
        <v>848</v>
      </c>
      <c r="B350" s="50" t="s">
        <v>220</v>
      </c>
      <c r="C350" s="50" t="s">
        <v>803</v>
      </c>
      <c r="D350" s="64" t="s">
        <v>882</v>
      </c>
    </row>
    <row r="351" spans="1:4" x14ac:dyDescent="0.25">
      <c r="A351" s="63" t="s">
        <v>849</v>
      </c>
      <c r="B351" s="50" t="s">
        <v>168</v>
      </c>
      <c r="C351" s="50" t="s">
        <v>523</v>
      </c>
      <c r="D351" s="64" t="s">
        <v>882</v>
      </c>
    </row>
    <row r="352" spans="1:4" x14ac:dyDescent="0.25">
      <c r="A352" s="63" t="s">
        <v>850</v>
      </c>
      <c r="B352" s="50" t="s">
        <v>242</v>
      </c>
      <c r="C352" s="50" t="s">
        <v>547</v>
      </c>
      <c r="D352" s="64" t="s">
        <v>882</v>
      </c>
    </row>
    <row r="353" spans="1:4" x14ac:dyDescent="0.25">
      <c r="A353" s="63" t="s">
        <v>851</v>
      </c>
      <c r="B353" s="50" t="s">
        <v>206</v>
      </c>
      <c r="C353" s="50" t="s">
        <v>423</v>
      </c>
      <c r="D353" s="64" t="s">
        <v>882</v>
      </c>
    </row>
    <row r="354" spans="1:4" x14ac:dyDescent="0.25">
      <c r="A354" s="63" t="s">
        <v>852</v>
      </c>
      <c r="B354" s="50" t="s">
        <v>394</v>
      </c>
      <c r="C354" s="50" t="s">
        <v>443</v>
      </c>
      <c r="D354" s="64" t="s">
        <v>882</v>
      </c>
    </row>
    <row r="355" spans="1:4" x14ac:dyDescent="0.25">
      <c r="A355" s="63" t="s">
        <v>853</v>
      </c>
      <c r="B355" s="50" t="s">
        <v>316</v>
      </c>
      <c r="C355" s="50" t="s">
        <v>423</v>
      </c>
      <c r="D355" s="64" t="s">
        <v>882</v>
      </c>
    </row>
    <row r="356" spans="1:4" x14ac:dyDescent="0.25">
      <c r="A356" s="63" t="s">
        <v>854</v>
      </c>
      <c r="B356" s="50" t="s">
        <v>367</v>
      </c>
      <c r="C356" s="50" t="s">
        <v>714</v>
      </c>
      <c r="D356" s="64" t="s">
        <v>882</v>
      </c>
    </row>
    <row r="357" spans="1:4" x14ac:dyDescent="0.25">
      <c r="A357" s="63" t="s">
        <v>855</v>
      </c>
      <c r="B357" s="50" t="s">
        <v>186</v>
      </c>
      <c r="C357" s="50" t="s">
        <v>462</v>
      </c>
      <c r="D357" s="64" t="s">
        <v>882</v>
      </c>
    </row>
    <row r="358" spans="1:4" x14ac:dyDescent="0.25">
      <c r="A358" s="63" t="s">
        <v>856</v>
      </c>
      <c r="B358" s="50" t="s">
        <v>341</v>
      </c>
      <c r="C358" s="50" t="s">
        <v>448</v>
      </c>
      <c r="D358" s="64" t="s">
        <v>882</v>
      </c>
    </row>
    <row r="359" spans="1:4" x14ac:dyDescent="0.25">
      <c r="A359" s="63" t="s">
        <v>857</v>
      </c>
      <c r="B359" s="50" t="s">
        <v>308</v>
      </c>
      <c r="C359" s="50" t="s">
        <v>431</v>
      </c>
      <c r="D359" s="64" t="s">
        <v>882</v>
      </c>
    </row>
    <row r="360" spans="1:4" x14ac:dyDescent="0.25">
      <c r="A360" s="63" t="s">
        <v>858</v>
      </c>
      <c r="B360" s="50" t="s">
        <v>360</v>
      </c>
      <c r="C360" s="50" t="s">
        <v>764</v>
      </c>
      <c r="D360" s="64" t="s">
        <v>882</v>
      </c>
    </row>
    <row r="361" spans="1:4" x14ac:dyDescent="0.25">
      <c r="A361" s="63" t="s">
        <v>859</v>
      </c>
      <c r="B361" s="50" t="s">
        <v>319</v>
      </c>
      <c r="C361" s="50" t="s">
        <v>423</v>
      </c>
      <c r="D361" s="64" t="s">
        <v>882</v>
      </c>
    </row>
    <row r="362" spans="1:4" x14ac:dyDescent="0.25">
      <c r="A362" s="63" t="s">
        <v>860</v>
      </c>
      <c r="B362" s="50" t="s">
        <v>320</v>
      </c>
      <c r="C362" s="50" t="s">
        <v>423</v>
      </c>
      <c r="D362" s="64" t="s">
        <v>882</v>
      </c>
    </row>
    <row r="363" spans="1:4" x14ac:dyDescent="0.25">
      <c r="A363" s="63" t="s">
        <v>861</v>
      </c>
      <c r="B363" s="50" t="s">
        <v>344</v>
      </c>
      <c r="C363" s="50" t="s">
        <v>460</v>
      </c>
      <c r="D363" s="64" t="s">
        <v>882</v>
      </c>
    </row>
    <row r="364" spans="1:4" x14ac:dyDescent="0.25">
      <c r="A364" s="63" t="s">
        <v>862</v>
      </c>
      <c r="B364" s="50" t="s">
        <v>397</v>
      </c>
      <c r="C364" s="50" t="s">
        <v>423</v>
      </c>
      <c r="D364" s="64" t="s">
        <v>882</v>
      </c>
    </row>
    <row r="365" spans="1:4" x14ac:dyDescent="0.25">
      <c r="A365" s="63" t="s">
        <v>863</v>
      </c>
      <c r="B365" s="50" t="s">
        <v>273</v>
      </c>
      <c r="C365" s="50" t="s">
        <v>864</v>
      </c>
      <c r="D365" s="64" t="s">
        <v>882</v>
      </c>
    </row>
    <row r="366" spans="1:4" x14ac:dyDescent="0.25">
      <c r="A366" s="63" t="s">
        <v>865</v>
      </c>
      <c r="B366" s="50" t="s">
        <v>211</v>
      </c>
      <c r="C366" s="50" t="s">
        <v>866</v>
      </c>
      <c r="D366" s="64" t="s">
        <v>882</v>
      </c>
    </row>
    <row r="367" spans="1:4" x14ac:dyDescent="0.25">
      <c r="A367" s="63" t="s">
        <v>867</v>
      </c>
      <c r="B367" s="50" t="s">
        <v>322</v>
      </c>
      <c r="C367" s="50" t="s">
        <v>423</v>
      </c>
      <c r="D367" s="64" t="s">
        <v>882</v>
      </c>
    </row>
    <row r="368" spans="1:4" x14ac:dyDescent="0.25">
      <c r="A368" s="63" t="s">
        <v>868</v>
      </c>
      <c r="B368" s="50" t="s">
        <v>200</v>
      </c>
      <c r="C368" s="50" t="s">
        <v>423</v>
      </c>
      <c r="D368" s="64" t="s">
        <v>882</v>
      </c>
    </row>
    <row r="369" spans="1:4" x14ac:dyDescent="0.25">
      <c r="A369" s="63" t="s">
        <v>869</v>
      </c>
      <c r="B369" s="50" t="s">
        <v>266</v>
      </c>
      <c r="C369" s="50" t="s">
        <v>639</v>
      </c>
      <c r="D369" s="64" t="s">
        <v>882</v>
      </c>
    </row>
    <row r="370" spans="1:4" x14ac:dyDescent="0.25">
      <c r="A370" s="63" t="s">
        <v>870</v>
      </c>
      <c r="B370" s="50" t="s">
        <v>228</v>
      </c>
      <c r="C370" s="50" t="s">
        <v>428</v>
      </c>
      <c r="D370" s="64" t="s">
        <v>882</v>
      </c>
    </row>
    <row r="371" spans="1:4" x14ac:dyDescent="0.25">
      <c r="A371" s="62" t="s">
        <v>871</v>
      </c>
      <c r="B371" s="68" t="s">
        <v>210</v>
      </c>
      <c r="C371" s="68" t="s">
        <v>456</v>
      </c>
      <c r="D371" s="61" t="s">
        <v>882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41F56-859F-4F85-872A-30C1E9E148F0}">
  <sheetPr>
    <tabColor theme="9" tint="-0.249977111117893"/>
  </sheetPr>
  <dimension ref="A1:G15"/>
  <sheetViews>
    <sheetView showGridLines="0" zoomScale="168" zoomScaleNormal="168" workbookViewId="0">
      <selection activeCell="G8" sqref="G8"/>
    </sheetView>
  </sheetViews>
  <sheetFormatPr defaultRowHeight="12.5" x14ac:dyDescent="0.25"/>
  <cols>
    <col min="1" max="1" width="9" bestFit="1" customWidth="1"/>
    <col min="2" max="2" width="20" customWidth="1"/>
    <col min="3" max="3" width="18.1796875" bestFit="1" customWidth="1"/>
  </cols>
  <sheetData>
    <row r="1" spans="1:7" s="54" customFormat="1" ht="13" x14ac:dyDescent="0.3">
      <c r="A1" s="52" t="s">
        <v>0</v>
      </c>
      <c r="B1" s="52" t="s">
        <v>889</v>
      </c>
      <c r="C1" s="52" t="s">
        <v>890</v>
      </c>
    </row>
    <row r="2" spans="1:7" x14ac:dyDescent="0.25">
      <c r="A2" s="51">
        <v>1</v>
      </c>
      <c r="B2" s="51">
        <v>294.2697</v>
      </c>
      <c r="C2" s="51" t="s">
        <v>891</v>
      </c>
    </row>
    <row r="3" spans="1:7" x14ac:dyDescent="0.25">
      <c r="A3" s="51">
        <v>2</v>
      </c>
      <c r="B3" s="51">
        <v>277.27589999999998</v>
      </c>
      <c r="C3" s="51" t="s">
        <v>891</v>
      </c>
    </row>
    <row r="6" spans="1:7" x14ac:dyDescent="0.25">
      <c r="E6" s="3"/>
    </row>
    <row r="8" spans="1:7" x14ac:dyDescent="0.25">
      <c r="G8" t="s">
        <v>1073</v>
      </c>
    </row>
    <row r="15" spans="1:7" s="5" customFormat="1" ht="18" x14ac:dyDescent="0.4">
      <c r="A15" s="4" t="s">
        <v>892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ilha2">
    <tabColor rgb="FFFFFF00"/>
  </sheetPr>
  <dimension ref="A1:Q33291"/>
  <sheetViews>
    <sheetView showGridLines="0" topLeftCell="A2" zoomScale="176" zoomScaleNormal="176" zoomScaleSheetLayoutView="110" workbookViewId="0">
      <selection activeCell="C4" sqref="C4"/>
    </sheetView>
  </sheetViews>
  <sheetFormatPr defaultColWidth="9.08984375" defaultRowHeight="12.5" x14ac:dyDescent="0.25"/>
  <cols>
    <col min="1" max="1" width="8.1796875" style="48" bestFit="1" customWidth="1"/>
    <col min="2" max="2" width="10.26953125" style="48" bestFit="1" customWidth="1"/>
    <col min="3" max="3" width="14.08984375" style="48" bestFit="1" customWidth="1"/>
    <col min="4" max="4" width="44" style="84" bestFit="1" customWidth="1"/>
    <col min="5" max="5" width="17.81640625" style="48" bestFit="1" customWidth="1"/>
    <col min="6" max="6" width="11.08984375" style="48" bestFit="1" customWidth="1"/>
    <col min="7" max="7" width="11.08984375" style="48" customWidth="1"/>
    <col min="8" max="8" width="10.08984375" style="48" bestFit="1" customWidth="1"/>
    <col min="9" max="10" width="10.08984375" style="48" customWidth="1"/>
    <col min="11" max="11" width="8.08984375" style="48" bestFit="1" customWidth="1"/>
    <col min="12" max="12" width="16" style="48" bestFit="1" customWidth="1"/>
    <col min="13" max="14" width="20.08984375" style="48" customWidth="1"/>
    <col min="15" max="15" width="22.81640625" style="48" customWidth="1"/>
    <col min="16" max="16" width="16.54296875" style="48" customWidth="1"/>
    <col min="17" max="17" width="17.81640625" style="47" bestFit="1" customWidth="1"/>
    <col min="18" max="16384" width="9.08984375" style="47"/>
  </cols>
  <sheetData>
    <row r="1" spans="1:17" s="53" customFormat="1" ht="26" x14ac:dyDescent="0.3">
      <c r="A1" s="70" t="s">
        <v>1074</v>
      </c>
      <c r="B1" s="71" t="s">
        <v>1075</v>
      </c>
      <c r="C1" s="71" t="s">
        <v>1076</v>
      </c>
      <c r="D1" s="73" t="s">
        <v>1080</v>
      </c>
      <c r="E1" s="71" t="s">
        <v>1077</v>
      </c>
      <c r="F1" s="71" t="s">
        <v>1078</v>
      </c>
      <c r="G1" s="71" t="s">
        <v>1081</v>
      </c>
      <c r="H1" s="71" t="s">
        <v>1079</v>
      </c>
      <c r="I1" s="71" t="s">
        <v>1082</v>
      </c>
      <c r="J1" s="71" t="s">
        <v>1083</v>
      </c>
      <c r="K1" s="71" t="s">
        <v>102</v>
      </c>
      <c r="L1" s="71" t="s">
        <v>1084</v>
      </c>
      <c r="M1" s="71" t="s">
        <v>1085</v>
      </c>
      <c r="N1" s="72" t="s">
        <v>1086</v>
      </c>
      <c r="O1" s="92" t="s">
        <v>1093</v>
      </c>
      <c r="P1" s="92" t="s">
        <v>1094</v>
      </c>
      <c r="Q1" s="72" t="s">
        <v>1087</v>
      </c>
    </row>
    <row r="2" spans="1:17" ht="14" x14ac:dyDescent="0.3">
      <c r="A2" s="76">
        <v>1</v>
      </c>
      <c r="B2" s="51">
        <v>1</v>
      </c>
      <c r="C2" s="51">
        <v>1</v>
      </c>
      <c r="D2" s="81" t="str">
        <f>VLOOKUP(CENSO[[#This Row],[NOME COMUM]],ESPECIES[],2,FALSE)</f>
        <v>Etaballia guianensis Benth.</v>
      </c>
      <c r="E2" s="51" t="s">
        <v>43</v>
      </c>
      <c r="F2" s="51">
        <v>130</v>
      </c>
      <c r="G2" s="74">
        <f>CENSO[[#This Row],[CAP (cm)]]/PI()</f>
        <v>41.38028520389279</v>
      </c>
      <c r="H2" s="51">
        <v>11</v>
      </c>
      <c r="I2" s="85">
        <f>PI()*CENSO[[#This Row],[DAP (cm)]]^2/40000</f>
        <v>0.13448592691265157</v>
      </c>
      <c r="J2" s="85">
        <f>CENSO[[#This Row],[g (m²)]]*CENSO[[#This Row],[H (m)]]*0.7</f>
        <v>1.0355416372274171</v>
      </c>
      <c r="K2" s="51">
        <v>1</v>
      </c>
      <c r="L2" s="51">
        <v>368862.09999999899</v>
      </c>
      <c r="M2" s="51">
        <v>9709538.5</v>
      </c>
      <c r="N2" s="77"/>
      <c r="O2" s="93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" s="96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" s="77"/>
    </row>
    <row r="3" spans="1:17" x14ac:dyDescent="0.25">
      <c r="A3" s="76">
        <v>1</v>
      </c>
      <c r="B3" s="51">
        <v>1</v>
      </c>
      <c r="C3" s="51">
        <v>2</v>
      </c>
      <c r="D3" s="81" t="str">
        <f>VLOOKUP(CENSO[[#This Row],[NOME COMUM]],ESPECIES[],2,FALSE)</f>
        <v>Pouteria sp.</v>
      </c>
      <c r="E3" s="51" t="s">
        <v>83</v>
      </c>
      <c r="F3" s="51">
        <v>160</v>
      </c>
      <c r="G3" s="74">
        <f>CENSO[[#This Row],[CAP (cm)]]/PI()</f>
        <v>50.929581789406512</v>
      </c>
      <c r="H3" s="51">
        <v>13</v>
      </c>
      <c r="I3" s="85">
        <f>PI()*CENSO[[#This Row],[DAP (cm)]]^2/40000</f>
        <v>0.20371832715762608</v>
      </c>
      <c r="J3" s="85">
        <f>CENSO[[#This Row],[g (m²)]]*CENSO[[#This Row],[H (m)]]*0.7</f>
        <v>1.8538367771343973</v>
      </c>
      <c r="K3" s="51">
        <v>2</v>
      </c>
      <c r="L3" s="51">
        <v>368857.7</v>
      </c>
      <c r="M3" s="51">
        <v>9709534.4000000004</v>
      </c>
      <c r="N3" s="77"/>
      <c r="O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" s="77"/>
    </row>
    <row r="4" spans="1:17" x14ac:dyDescent="0.25">
      <c r="A4" s="76">
        <v>1</v>
      </c>
      <c r="B4" s="51">
        <v>2</v>
      </c>
      <c r="C4" s="51">
        <v>3</v>
      </c>
      <c r="D4" s="81" t="str">
        <f>VLOOKUP(CENSO[[#This Row],[NOME COMUM]],ESPECIES[],2,FALSE)</f>
        <v>Parkia multijuga Benth.</v>
      </c>
      <c r="E4" s="51" t="s">
        <v>75</v>
      </c>
      <c r="F4" s="51">
        <v>125</v>
      </c>
      <c r="G4" s="74">
        <f>CENSO[[#This Row],[CAP (cm)]]/PI()</f>
        <v>39.788735772973837</v>
      </c>
      <c r="H4" s="51">
        <v>16</v>
      </c>
      <c r="I4" s="85">
        <f>PI()*CENSO[[#This Row],[DAP (cm)]]^2/40000</f>
        <v>0.12433979929054324</v>
      </c>
      <c r="J4" s="85">
        <f>CENSO[[#This Row],[g (m²)]]*CENSO[[#This Row],[H (m)]]*0.7</f>
        <v>1.3926057520540842</v>
      </c>
      <c r="K4" s="51">
        <v>2</v>
      </c>
      <c r="L4" s="51">
        <v>368823</v>
      </c>
      <c r="M4" s="51">
        <v>9709517.4000000004</v>
      </c>
      <c r="N4" s="77"/>
      <c r="O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30├ 40</v>
      </c>
      <c r="P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4" s="77"/>
    </row>
    <row r="5" spans="1:17" x14ac:dyDescent="0.25">
      <c r="A5" s="76">
        <v>1</v>
      </c>
      <c r="B5" s="51">
        <v>2</v>
      </c>
      <c r="C5" s="51">
        <v>4</v>
      </c>
      <c r="D5" s="81" t="str">
        <f>VLOOKUP(CENSO[[#This Row],[NOME COMUM]],ESPECIES[],2,FALSE)</f>
        <v>Inga paraensis Ducke</v>
      </c>
      <c r="E5" s="51" t="s">
        <v>16</v>
      </c>
      <c r="F5" s="51">
        <v>131</v>
      </c>
      <c r="G5" s="74">
        <f>CENSO[[#This Row],[CAP (cm)]]/PI()</f>
        <v>41.69859509007658</v>
      </c>
      <c r="H5" s="51">
        <v>14</v>
      </c>
      <c r="I5" s="85">
        <f>PI()*CENSO[[#This Row],[DAP (cm)]]^2/40000</f>
        <v>0.13656289892000079</v>
      </c>
      <c r="J5" s="85">
        <f>CENSO[[#This Row],[g (m²)]]*CENSO[[#This Row],[H (m)]]*0.7</f>
        <v>1.3383164094160076</v>
      </c>
      <c r="K5" s="51">
        <v>2</v>
      </c>
      <c r="L5" s="51">
        <v>368801.299999999</v>
      </c>
      <c r="M5" s="51">
        <v>9709506.9000000004</v>
      </c>
      <c r="N5" s="77"/>
      <c r="O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5" s="77"/>
    </row>
    <row r="6" spans="1:17" x14ac:dyDescent="0.25">
      <c r="A6" s="76">
        <v>1</v>
      </c>
      <c r="B6" s="51">
        <v>2</v>
      </c>
      <c r="C6" s="51">
        <v>5</v>
      </c>
      <c r="D6" s="81" t="str">
        <f>VLOOKUP(CENSO[[#This Row],[NOME COMUM]],ESPECIES[],2,FALSE)</f>
        <v>Dialium guianense (Aubl.) Sandwith</v>
      </c>
      <c r="E6" s="51" t="s">
        <v>97</v>
      </c>
      <c r="F6" s="51">
        <v>252</v>
      </c>
      <c r="G6" s="74">
        <f>CENSO[[#This Row],[CAP (cm)]]/PI()</f>
        <v>80.214091318315255</v>
      </c>
      <c r="H6" s="51">
        <v>17</v>
      </c>
      <c r="I6" s="85">
        <f>PI()*CENSO[[#This Row],[DAP (cm)]]^2/40000</f>
        <v>0.50534877530538613</v>
      </c>
      <c r="J6" s="85">
        <f>CENSO[[#This Row],[g (m²)]]*CENSO[[#This Row],[H (m)]]*0.7</f>
        <v>6.0136504261340944</v>
      </c>
      <c r="K6" s="51">
        <v>1</v>
      </c>
      <c r="L6" s="51">
        <v>368800.299999999</v>
      </c>
      <c r="M6" s="51">
        <v>9709495.6999999899</v>
      </c>
      <c r="N6" s="77"/>
      <c r="O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6" s="77"/>
    </row>
    <row r="7" spans="1:17" x14ac:dyDescent="0.25">
      <c r="A7" s="76">
        <v>1</v>
      </c>
      <c r="B7" s="51">
        <v>2</v>
      </c>
      <c r="C7" s="51">
        <v>6</v>
      </c>
      <c r="D7" s="81" t="str">
        <f>VLOOKUP(CENSO[[#This Row],[NOME COMUM]],ESPECIES[],2,FALSE)</f>
        <v>Tachigali myrmecophila Ducke</v>
      </c>
      <c r="E7" s="51" t="s">
        <v>14</v>
      </c>
      <c r="F7" s="51">
        <v>252</v>
      </c>
      <c r="G7" s="74">
        <f>CENSO[[#This Row],[CAP (cm)]]/PI()</f>
        <v>80.214091318315255</v>
      </c>
      <c r="H7" s="51">
        <v>17</v>
      </c>
      <c r="I7" s="85">
        <f>PI()*CENSO[[#This Row],[DAP (cm)]]^2/40000</f>
        <v>0.50534877530538613</v>
      </c>
      <c r="J7" s="85">
        <f>CENSO[[#This Row],[g (m²)]]*CENSO[[#This Row],[H (m)]]*0.7</f>
        <v>6.0136504261340944</v>
      </c>
      <c r="K7" s="51">
        <v>1</v>
      </c>
      <c r="L7" s="51">
        <v>368799.59999999899</v>
      </c>
      <c r="M7" s="51">
        <v>9709494.9000000004</v>
      </c>
      <c r="N7" s="77"/>
      <c r="O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7" s="77"/>
    </row>
    <row r="8" spans="1:17" x14ac:dyDescent="0.25">
      <c r="A8" s="76">
        <v>1</v>
      </c>
      <c r="B8" s="51">
        <v>2</v>
      </c>
      <c r="C8" s="51">
        <v>7</v>
      </c>
      <c r="D8" s="81" t="str">
        <f>VLOOKUP(CENSO[[#This Row],[NOME COMUM]],ESPECIES[],2,FALSE)</f>
        <v>Inga paraensis Ducke</v>
      </c>
      <c r="E8" s="51" t="s">
        <v>16</v>
      </c>
      <c r="F8" s="51">
        <v>131</v>
      </c>
      <c r="G8" s="74">
        <f>CENSO[[#This Row],[CAP (cm)]]/PI()</f>
        <v>41.69859509007658</v>
      </c>
      <c r="H8" s="51">
        <v>17</v>
      </c>
      <c r="I8" s="85">
        <f>PI()*CENSO[[#This Row],[DAP (cm)]]^2/40000</f>
        <v>0.13656289892000079</v>
      </c>
      <c r="J8" s="85">
        <f>CENSO[[#This Row],[g (m²)]]*CENSO[[#This Row],[H (m)]]*0.7</f>
        <v>1.6250984971480091</v>
      </c>
      <c r="K8" s="51">
        <v>2</v>
      </c>
      <c r="L8" s="51">
        <v>368806.5</v>
      </c>
      <c r="M8" s="51">
        <v>9709487.4000000004</v>
      </c>
      <c r="N8" s="77"/>
      <c r="O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8" s="77"/>
    </row>
    <row r="9" spans="1:17" x14ac:dyDescent="0.25">
      <c r="A9" s="76">
        <v>1</v>
      </c>
      <c r="B9" s="51">
        <v>3</v>
      </c>
      <c r="C9" s="51">
        <v>8</v>
      </c>
      <c r="D9" s="81" t="str">
        <f>VLOOKUP(CENSO[[#This Row],[NOME COMUM]],ESPECIES[],2,FALSE)</f>
        <v>Dimorphandra multiflora Ducke</v>
      </c>
      <c r="E9" s="51" t="s">
        <v>73</v>
      </c>
      <c r="F9" s="51">
        <v>132</v>
      </c>
      <c r="G9" s="74">
        <f>CENSO[[#This Row],[CAP (cm)]]/PI()</f>
        <v>42.016904976260371</v>
      </c>
      <c r="H9" s="51">
        <v>13</v>
      </c>
      <c r="I9" s="85">
        <f>PI()*CENSO[[#This Row],[DAP (cm)]]^2/40000</f>
        <v>0.13865578642165921</v>
      </c>
      <c r="J9" s="85">
        <f>CENSO[[#This Row],[g (m²)]]*CENSO[[#This Row],[H (m)]]*0.7</f>
        <v>1.2617676564370988</v>
      </c>
      <c r="K9" s="51">
        <v>1</v>
      </c>
      <c r="L9" s="51">
        <v>368791.7</v>
      </c>
      <c r="M9" s="51">
        <v>9709450.1999999899</v>
      </c>
      <c r="N9" s="77"/>
      <c r="O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9" s="77"/>
    </row>
    <row r="10" spans="1:17" x14ac:dyDescent="0.25">
      <c r="A10" s="76">
        <v>1</v>
      </c>
      <c r="B10" s="51">
        <v>3</v>
      </c>
      <c r="C10" s="51">
        <v>9</v>
      </c>
      <c r="D10" s="81" t="str">
        <f>VLOOKUP(CENSO[[#This Row],[NOME COMUM]],ESPECIES[],2,FALSE)</f>
        <v>Aspidosperma carapanauba Pichon.</v>
      </c>
      <c r="E10" s="51" t="s">
        <v>68</v>
      </c>
      <c r="F10" s="51">
        <v>222</v>
      </c>
      <c r="G10" s="74">
        <f>CENSO[[#This Row],[CAP (cm)]]/PI()</f>
        <v>70.664794732801525</v>
      </c>
      <c r="H10" s="51">
        <v>17</v>
      </c>
      <c r="I10" s="85">
        <f>PI()*CENSO[[#This Row],[DAP (cm)]]^2/40000</f>
        <v>0.39218961076704845</v>
      </c>
      <c r="J10" s="85">
        <f>CENSO[[#This Row],[g (m²)]]*CENSO[[#This Row],[H (m)]]*0.7</f>
        <v>4.6670563681278763</v>
      </c>
      <c r="K10" s="51">
        <v>3</v>
      </c>
      <c r="L10" s="51">
        <v>368808.59999999899</v>
      </c>
      <c r="M10" s="51">
        <v>9709475.9000000004</v>
      </c>
      <c r="N10" s="77"/>
      <c r="O1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0" s="77"/>
    </row>
    <row r="11" spans="1:17" x14ac:dyDescent="0.25">
      <c r="A11" s="76">
        <v>1</v>
      </c>
      <c r="B11" s="51">
        <v>3</v>
      </c>
      <c r="C11" s="51">
        <v>10</v>
      </c>
      <c r="D11" s="81" t="str">
        <f>VLOOKUP(CENSO[[#This Row],[NOME COMUM]],ESPECIES[],2,FALSE)</f>
        <v>Licania octandra</v>
      </c>
      <c r="E11" s="51" t="s">
        <v>21</v>
      </c>
      <c r="F11" s="51">
        <v>165</v>
      </c>
      <c r="G11" s="74">
        <f>CENSO[[#This Row],[CAP (cm)]]/PI()</f>
        <v>52.521131220325465</v>
      </c>
      <c r="H11" s="51">
        <v>16</v>
      </c>
      <c r="I11" s="85">
        <f>PI()*CENSO[[#This Row],[DAP (cm)]]^2/40000</f>
        <v>0.21664966628384255</v>
      </c>
      <c r="J11" s="85">
        <f>CENSO[[#This Row],[g (m²)]]*CENSO[[#This Row],[H (m)]]*0.7</f>
        <v>2.4264762623790364</v>
      </c>
      <c r="K11" s="51">
        <v>1</v>
      </c>
      <c r="L11" s="51">
        <v>368790</v>
      </c>
      <c r="M11" s="51">
        <v>9709461.0999999903</v>
      </c>
      <c r="N11" s="77"/>
      <c r="O1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1" s="77"/>
    </row>
    <row r="12" spans="1:17" x14ac:dyDescent="0.25">
      <c r="A12" s="76">
        <v>1</v>
      </c>
      <c r="B12" s="51">
        <v>3</v>
      </c>
      <c r="C12" s="51">
        <v>11</v>
      </c>
      <c r="D12" s="81" t="str">
        <f>VLOOKUP(CENSO[[#This Row],[NOME COMUM]],ESPECIES[],2,FALSE)</f>
        <v>Matisia paraensis Huber</v>
      </c>
      <c r="E12" s="51" t="s">
        <v>72</v>
      </c>
      <c r="F12" s="51">
        <v>228</v>
      </c>
      <c r="G12" s="74">
        <f>CENSO[[#This Row],[CAP (cm)]]/PI()</f>
        <v>72.574654049904282</v>
      </c>
      <c r="H12" s="51">
        <v>17</v>
      </c>
      <c r="I12" s="85">
        <f>PI()*CENSO[[#This Row],[DAP (cm)]]^2/40000</f>
        <v>0.41367552808445446</v>
      </c>
      <c r="J12" s="85">
        <f>CENSO[[#This Row],[g (m²)]]*CENSO[[#This Row],[H (m)]]*0.7</f>
        <v>4.9227387842050083</v>
      </c>
      <c r="K12" s="51">
        <v>2</v>
      </c>
      <c r="L12" s="51">
        <v>368791</v>
      </c>
      <c r="M12" s="51">
        <v>9709492.0999999903</v>
      </c>
      <c r="N12" s="77"/>
      <c r="O1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2" s="77"/>
    </row>
    <row r="13" spans="1:17" x14ac:dyDescent="0.25">
      <c r="A13" s="76">
        <v>1</v>
      </c>
      <c r="B13" s="51">
        <v>3</v>
      </c>
      <c r="C13" s="51">
        <v>12</v>
      </c>
      <c r="D13" s="81" t="str">
        <f>VLOOKUP(CENSO[[#This Row],[NOME COMUM]],ESPECIES[],2,FALSE)</f>
        <v>Astronium lecointei Ducke</v>
      </c>
      <c r="E13" s="51" t="s">
        <v>5</v>
      </c>
      <c r="F13" s="51">
        <v>300</v>
      </c>
      <c r="G13" s="74">
        <f>CENSO[[#This Row],[CAP (cm)]]/PI()</f>
        <v>95.4929658551372</v>
      </c>
      <c r="H13" s="51">
        <v>24</v>
      </c>
      <c r="I13" s="85">
        <f>PI()*CENSO[[#This Row],[DAP (cm)]]^2/40000</f>
        <v>0.7161972439135289</v>
      </c>
      <c r="J13" s="85">
        <f>CENSO[[#This Row],[g (m²)]]*CENSO[[#This Row],[H (m)]]*0.7</f>
        <v>12.032113697747286</v>
      </c>
      <c r="K13" s="51">
        <v>1</v>
      </c>
      <c r="L13" s="51">
        <v>368771.59999999899</v>
      </c>
      <c r="M13" s="51">
        <v>9709481.4000000004</v>
      </c>
      <c r="N13" s="77"/>
      <c r="O1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1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3" s="77"/>
    </row>
    <row r="14" spans="1:17" x14ac:dyDescent="0.25">
      <c r="A14" s="76">
        <v>1</v>
      </c>
      <c r="B14" s="51">
        <v>3</v>
      </c>
      <c r="C14" s="51">
        <v>13</v>
      </c>
      <c r="D14" s="81" t="str">
        <f>VLOOKUP(CENSO[[#This Row],[NOME COMUM]],ESPECIES[],2,FALSE)</f>
        <v>Tachigali myrmecophila Ducke</v>
      </c>
      <c r="E14" s="51" t="s">
        <v>14</v>
      </c>
      <c r="F14" s="51">
        <v>288</v>
      </c>
      <c r="G14" s="74">
        <f>CENSO[[#This Row],[CAP (cm)]]/PI()</f>
        <v>91.673247220931714</v>
      </c>
      <c r="H14" s="51">
        <v>17</v>
      </c>
      <c r="I14" s="85">
        <f>PI()*CENSO[[#This Row],[DAP (cm)]]^2/40000</f>
        <v>0.66004737999070828</v>
      </c>
      <c r="J14" s="85">
        <f>CENSO[[#This Row],[g (m²)]]*CENSO[[#This Row],[H (m)]]*0.7</f>
        <v>7.8545638218894274</v>
      </c>
      <c r="K14" s="51">
        <v>1</v>
      </c>
      <c r="L14" s="51">
        <v>368777.299999999</v>
      </c>
      <c r="M14" s="51">
        <v>9709493.8000000007</v>
      </c>
      <c r="N14" s="77"/>
      <c r="O1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1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4" s="77"/>
    </row>
    <row r="15" spans="1:17" x14ac:dyDescent="0.25">
      <c r="A15" s="76">
        <v>1</v>
      </c>
      <c r="B15" s="51">
        <v>3</v>
      </c>
      <c r="C15" s="51">
        <v>14</v>
      </c>
      <c r="D15" s="81" t="str">
        <f>VLOOKUP(CENSO[[#This Row],[NOME COMUM]],ESPECIES[],2,FALSE)</f>
        <v>Tachigali myrmecophila Ducke</v>
      </c>
      <c r="E15" s="51" t="s">
        <v>14</v>
      </c>
      <c r="F15" s="51">
        <v>160</v>
      </c>
      <c r="G15" s="74">
        <f>CENSO[[#This Row],[CAP (cm)]]/PI()</f>
        <v>50.929581789406512</v>
      </c>
      <c r="H15" s="51">
        <v>13</v>
      </c>
      <c r="I15" s="85">
        <f>PI()*CENSO[[#This Row],[DAP (cm)]]^2/40000</f>
        <v>0.20371832715762608</v>
      </c>
      <c r="J15" s="85">
        <f>CENSO[[#This Row],[g (m²)]]*CENSO[[#This Row],[H (m)]]*0.7</f>
        <v>1.8538367771343973</v>
      </c>
      <c r="K15" s="51">
        <v>1</v>
      </c>
      <c r="L15" s="51">
        <v>368772.4</v>
      </c>
      <c r="M15" s="51">
        <v>9709487.4000000004</v>
      </c>
      <c r="N15" s="77"/>
      <c r="O1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5" s="77"/>
    </row>
    <row r="16" spans="1:17" x14ac:dyDescent="0.25">
      <c r="A16" s="76">
        <v>1</v>
      </c>
      <c r="B16" s="51">
        <v>3</v>
      </c>
      <c r="C16" s="51">
        <v>15</v>
      </c>
      <c r="D16" s="81" t="str">
        <f>VLOOKUP(CENSO[[#This Row],[NOME COMUM]],ESPECIES[],2,FALSE)</f>
        <v>Tachigali myrmecophila Ducke</v>
      </c>
      <c r="E16" s="51" t="s">
        <v>14</v>
      </c>
      <c r="F16" s="51">
        <v>128</v>
      </c>
      <c r="G16" s="74">
        <f>CENSO[[#This Row],[CAP (cm)]]/PI()</f>
        <v>40.743665431525208</v>
      </c>
      <c r="H16" s="51">
        <v>14</v>
      </c>
      <c r="I16" s="85">
        <f>PI()*CENSO[[#This Row],[DAP (cm)]]^2/40000</f>
        <v>0.13037972938088066</v>
      </c>
      <c r="J16" s="85">
        <f>CENSO[[#This Row],[g (m²)]]*CENSO[[#This Row],[H (m)]]*0.7</f>
        <v>1.2777213479326304</v>
      </c>
      <c r="K16" s="51">
        <v>1</v>
      </c>
      <c r="L16" s="51">
        <v>368768.09999999899</v>
      </c>
      <c r="M16" s="51">
        <v>9709481.8000000007</v>
      </c>
      <c r="N16" s="77"/>
      <c r="O1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6" s="77"/>
    </row>
    <row r="17" spans="1:17" x14ac:dyDescent="0.25">
      <c r="A17" s="76">
        <v>1</v>
      </c>
      <c r="B17" s="51">
        <v>3</v>
      </c>
      <c r="C17" s="51">
        <v>16</v>
      </c>
      <c r="D17" s="81" t="str">
        <f>VLOOKUP(CENSO[[#This Row],[NOME COMUM]],ESPECIES[],2,FALSE)</f>
        <v>Matisia paraensis Huber</v>
      </c>
      <c r="E17" s="51" t="s">
        <v>72</v>
      </c>
      <c r="F17" s="51">
        <v>170</v>
      </c>
      <c r="G17" s="74">
        <f>CENSO[[#This Row],[CAP (cm)]]/PI()</f>
        <v>54.112680651244418</v>
      </c>
      <c r="H17" s="51">
        <v>16</v>
      </c>
      <c r="I17" s="85">
        <f>PI()*CENSO[[#This Row],[DAP (cm)]]^2/40000</f>
        <v>0.2299788927677888</v>
      </c>
      <c r="J17" s="85">
        <f>CENSO[[#This Row],[g (m²)]]*CENSO[[#This Row],[H (m)]]*0.7</f>
        <v>2.5757635989992345</v>
      </c>
      <c r="K17" s="51">
        <v>2</v>
      </c>
      <c r="L17" s="51">
        <v>368758.9</v>
      </c>
      <c r="M17" s="51">
        <v>9709469.9000000004</v>
      </c>
      <c r="N17" s="77"/>
      <c r="O1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7" s="77"/>
    </row>
    <row r="18" spans="1:17" x14ac:dyDescent="0.25">
      <c r="A18" s="76">
        <v>1</v>
      </c>
      <c r="B18" s="51">
        <v>3</v>
      </c>
      <c r="C18" s="51">
        <v>17</v>
      </c>
      <c r="D18" s="81" t="str">
        <f>VLOOKUP(CENSO[[#This Row],[NOME COMUM]],ESPECIES[],2,FALSE)</f>
        <v>Astronium lecointei Ducke</v>
      </c>
      <c r="E18" s="51" t="s">
        <v>5</v>
      </c>
      <c r="F18" s="51">
        <v>175</v>
      </c>
      <c r="G18" s="74">
        <f>CENSO[[#This Row],[CAP (cm)]]/PI()</f>
        <v>55.70423008216337</v>
      </c>
      <c r="H18" s="51">
        <v>18</v>
      </c>
      <c r="I18" s="85">
        <f>PI()*CENSO[[#This Row],[DAP (cm)]]^2/40000</f>
        <v>0.24370600660946476</v>
      </c>
      <c r="J18" s="85">
        <f>CENSO[[#This Row],[g (m²)]]*CENSO[[#This Row],[H (m)]]*0.7</f>
        <v>3.0706956832792556</v>
      </c>
      <c r="K18" s="51">
        <v>1</v>
      </c>
      <c r="L18" s="51">
        <v>368758.7</v>
      </c>
      <c r="M18" s="51">
        <v>9709472.8000000007</v>
      </c>
      <c r="N18" s="77"/>
      <c r="O1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8" s="77"/>
    </row>
    <row r="19" spans="1:17" x14ac:dyDescent="0.25">
      <c r="A19" s="76">
        <v>1</v>
      </c>
      <c r="B19" s="51">
        <v>3</v>
      </c>
      <c r="C19" s="51">
        <v>18</v>
      </c>
      <c r="D19" s="81" t="str">
        <f>VLOOKUP(CENSO[[#This Row],[NOME COMUM]],ESPECIES[],2,FALSE)</f>
        <v>Bowdichia nitida Spruce</v>
      </c>
      <c r="E19" s="51" t="s">
        <v>23</v>
      </c>
      <c r="F19" s="51">
        <v>200</v>
      </c>
      <c r="G19" s="74">
        <f>CENSO[[#This Row],[CAP (cm)]]/PI()</f>
        <v>63.661977236758133</v>
      </c>
      <c r="H19" s="51">
        <v>14</v>
      </c>
      <c r="I19" s="85">
        <f>PI()*CENSO[[#This Row],[DAP (cm)]]^2/40000</f>
        <v>0.31830988618379064</v>
      </c>
      <c r="J19" s="85">
        <f>CENSO[[#This Row],[g (m²)]]*CENSO[[#This Row],[H (m)]]*0.7</f>
        <v>3.1194368846011482</v>
      </c>
      <c r="K19" s="51">
        <v>1</v>
      </c>
      <c r="L19" s="51">
        <v>368758.7</v>
      </c>
      <c r="M19" s="51">
        <v>9709472.8000000007</v>
      </c>
      <c r="N19" s="77"/>
      <c r="O1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9" s="77"/>
    </row>
    <row r="20" spans="1:17" x14ac:dyDescent="0.25">
      <c r="A20" s="76">
        <v>1</v>
      </c>
      <c r="B20" s="51">
        <v>3</v>
      </c>
      <c r="C20" s="51">
        <v>19</v>
      </c>
      <c r="D20" s="81" t="str">
        <f>VLOOKUP(CENSO[[#This Row],[NOME COMUM]],ESPECIES[],2,FALSE)</f>
        <v>Himatanthus sucuuba (Spruce ex Müll.Arg.) Woodson</v>
      </c>
      <c r="E20" s="51" t="s">
        <v>44</v>
      </c>
      <c r="F20" s="51">
        <v>143</v>
      </c>
      <c r="G20" s="74">
        <f>CENSO[[#This Row],[CAP (cm)]]/PI()</f>
        <v>45.518313724282066</v>
      </c>
      <c r="H20" s="51">
        <v>17</v>
      </c>
      <c r="I20" s="85">
        <f>PI()*CENSO[[#This Row],[DAP (cm)]]^2/40000</f>
        <v>0.1627279715643084</v>
      </c>
      <c r="J20" s="85">
        <f>CENSO[[#This Row],[g (m²)]]*CENSO[[#This Row],[H (m)]]*0.7</f>
        <v>1.9364628616152699</v>
      </c>
      <c r="K20" s="51">
        <v>2</v>
      </c>
      <c r="L20" s="51">
        <v>368757.4</v>
      </c>
      <c r="M20" s="51">
        <v>9709471.1999999899</v>
      </c>
      <c r="N20" s="77"/>
      <c r="O2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0" s="77"/>
    </row>
    <row r="21" spans="1:17" x14ac:dyDescent="0.25">
      <c r="A21" s="76">
        <v>1</v>
      </c>
      <c r="B21" s="51">
        <v>4</v>
      </c>
      <c r="C21" s="51">
        <v>20</v>
      </c>
      <c r="D21" s="81" t="str">
        <f>VLOOKUP(CENSO[[#This Row],[NOME COMUM]],ESPECIES[],2,FALSE)</f>
        <v>Handroanthus serratifolius</v>
      </c>
      <c r="E21" s="51" t="s">
        <v>101</v>
      </c>
      <c r="F21" s="51">
        <v>222</v>
      </c>
      <c r="G21" s="74">
        <f>CENSO[[#This Row],[CAP (cm)]]/PI()</f>
        <v>70.664794732801525</v>
      </c>
      <c r="H21" s="51">
        <v>18</v>
      </c>
      <c r="I21" s="85">
        <f>PI()*CENSO[[#This Row],[DAP (cm)]]^2/40000</f>
        <v>0.39218961076704845</v>
      </c>
      <c r="J21" s="85">
        <f>CENSO[[#This Row],[g (m²)]]*CENSO[[#This Row],[H (m)]]*0.7</f>
        <v>4.9415890956648107</v>
      </c>
      <c r="K21" s="51">
        <v>1</v>
      </c>
      <c r="L21" s="51">
        <v>368737.59999999899</v>
      </c>
      <c r="M21" s="51">
        <v>9709446.8000000007</v>
      </c>
      <c r="N21" s="77"/>
      <c r="O2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1" s="77"/>
    </row>
    <row r="22" spans="1:17" x14ac:dyDescent="0.25">
      <c r="A22" s="76">
        <v>1</v>
      </c>
      <c r="B22" s="51">
        <v>4</v>
      </c>
      <c r="C22" s="51">
        <v>21</v>
      </c>
      <c r="D22" s="81" t="str">
        <f>VLOOKUP(CENSO[[#This Row],[NOME COMUM]],ESPECIES[],2,FALSE)</f>
        <v>Hymenolobium petraeum Ducke</v>
      </c>
      <c r="E22" s="51" t="s">
        <v>40</v>
      </c>
      <c r="F22" s="51">
        <v>225</v>
      </c>
      <c r="G22" s="74">
        <f>CENSO[[#This Row],[CAP (cm)]]/PI()</f>
        <v>71.619724391352904</v>
      </c>
      <c r="H22" s="51">
        <v>17</v>
      </c>
      <c r="I22" s="85">
        <f>PI()*CENSO[[#This Row],[DAP (cm)]]^2/40000</f>
        <v>0.4028609497013601</v>
      </c>
      <c r="J22" s="85">
        <f>CENSO[[#This Row],[g (m²)]]*CENSO[[#This Row],[H (m)]]*0.7</f>
        <v>4.794045301446185</v>
      </c>
      <c r="K22" s="51">
        <v>2</v>
      </c>
      <c r="L22" s="51">
        <v>368758.799999999</v>
      </c>
      <c r="M22" s="51">
        <v>9709454.6999999899</v>
      </c>
      <c r="N22" s="77"/>
      <c r="O2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2" s="77"/>
    </row>
    <row r="23" spans="1:17" x14ac:dyDescent="0.25">
      <c r="A23" s="76">
        <v>1</v>
      </c>
      <c r="B23" s="51">
        <v>4</v>
      </c>
      <c r="C23" s="51">
        <v>22</v>
      </c>
      <c r="D23" s="81" t="str">
        <f>VLOOKUP(CENSO[[#This Row],[NOME COMUM]],ESPECIES[],2,FALSE)</f>
        <v>Dialium guianense (Aubl.) Sandwith</v>
      </c>
      <c r="E23" s="51" t="s">
        <v>97</v>
      </c>
      <c r="F23" s="51">
        <v>133</v>
      </c>
      <c r="G23" s="74">
        <f>CENSO[[#This Row],[CAP (cm)]]/PI()</f>
        <v>42.335214862444161</v>
      </c>
      <c r="H23" s="51">
        <v>16</v>
      </c>
      <c r="I23" s="85">
        <f>PI()*CENSO[[#This Row],[DAP (cm)]]^2/40000</f>
        <v>0.14076458941762685</v>
      </c>
      <c r="J23" s="85">
        <f>CENSO[[#This Row],[g (m²)]]*CENSO[[#This Row],[H (m)]]*0.7</f>
        <v>1.5765634014774206</v>
      </c>
      <c r="K23" s="51">
        <v>2</v>
      </c>
      <c r="L23" s="51">
        <v>368761.7</v>
      </c>
      <c r="M23" s="51">
        <v>9709453.5</v>
      </c>
      <c r="N23" s="77"/>
      <c r="O2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3" s="77"/>
    </row>
    <row r="24" spans="1:17" x14ac:dyDescent="0.25">
      <c r="A24" s="76">
        <v>1</v>
      </c>
      <c r="B24" s="51">
        <v>4</v>
      </c>
      <c r="C24" s="51">
        <v>23</v>
      </c>
      <c r="D24" s="81" t="str">
        <f>VLOOKUP(CENSO[[#This Row],[NOME COMUM]],ESPECIES[],2,FALSE)</f>
        <v>Lecythis chartacea O.Berg</v>
      </c>
      <c r="E24" s="51" t="s">
        <v>31</v>
      </c>
      <c r="F24" s="51">
        <v>215</v>
      </c>
      <c r="G24" s="74">
        <f>CENSO[[#This Row],[CAP (cm)]]/PI()</f>
        <v>68.436625529514998</v>
      </c>
      <c r="H24" s="51">
        <v>17</v>
      </c>
      <c r="I24" s="85">
        <f>PI()*CENSO[[#This Row],[DAP (cm)]]^2/40000</f>
        <v>0.36784686222114316</v>
      </c>
      <c r="J24" s="85">
        <f>CENSO[[#This Row],[g (m²)]]*CENSO[[#This Row],[H (m)]]*0.7</f>
        <v>4.3773776604316037</v>
      </c>
      <c r="K24" s="51">
        <v>1</v>
      </c>
      <c r="L24" s="51">
        <v>368741.09999999899</v>
      </c>
      <c r="M24" s="51">
        <v>9709423.5</v>
      </c>
      <c r="N24" s="77"/>
      <c r="O2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4" s="77"/>
    </row>
    <row r="25" spans="1:17" x14ac:dyDescent="0.25">
      <c r="A25" s="76">
        <v>1</v>
      </c>
      <c r="B25" s="51">
        <v>4</v>
      </c>
      <c r="C25" s="51">
        <v>24</v>
      </c>
      <c r="D25" s="81" t="str">
        <f>VLOOKUP(CENSO[[#This Row],[NOME COMUM]],ESPECIES[],2,FALSE)</f>
        <v>Kielmeyera variabilis Mart.</v>
      </c>
      <c r="E25" s="51" t="s">
        <v>77</v>
      </c>
      <c r="F25" s="51">
        <v>142</v>
      </c>
      <c r="G25" s="74">
        <f>CENSO[[#This Row],[CAP (cm)]]/PI()</f>
        <v>45.200003838098276</v>
      </c>
      <c r="H25" s="51">
        <v>13</v>
      </c>
      <c r="I25" s="85">
        <f>PI()*CENSO[[#This Row],[DAP (cm)]]^2/40000</f>
        <v>0.16046001362524887</v>
      </c>
      <c r="J25" s="85">
        <f>CENSO[[#This Row],[g (m²)]]*CENSO[[#This Row],[H (m)]]*0.7</f>
        <v>1.4601861239897647</v>
      </c>
      <c r="K25" s="51">
        <v>1</v>
      </c>
      <c r="L25" s="51">
        <v>368748.299999999</v>
      </c>
      <c r="M25" s="51">
        <v>9709427.9000000004</v>
      </c>
      <c r="N25" s="77"/>
      <c r="O2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5" s="77"/>
    </row>
    <row r="26" spans="1:17" x14ac:dyDescent="0.25">
      <c r="A26" s="76">
        <v>1</v>
      </c>
      <c r="B26" s="51">
        <v>4</v>
      </c>
      <c r="C26" s="51">
        <v>25</v>
      </c>
      <c r="D26" s="81" t="str">
        <f>VLOOKUP(CENSO[[#This Row],[NOME COMUM]],ESPECIES[],2,FALSE)</f>
        <v>Buchenavia capitata (Vahl) Eichler</v>
      </c>
      <c r="E26" s="51" t="s">
        <v>10</v>
      </c>
      <c r="F26" s="51">
        <v>423</v>
      </c>
      <c r="G26" s="74">
        <f>CENSO[[#This Row],[CAP (cm)]]/PI()</f>
        <v>134.64508185574346</v>
      </c>
      <c r="H26" s="51">
        <v>16</v>
      </c>
      <c r="I26" s="85">
        <f>PI()*CENSO[[#This Row],[DAP (cm)]]^2/40000</f>
        <v>1.423871740624487</v>
      </c>
      <c r="J26" s="85">
        <f>CENSO[[#This Row],[g (m²)]]*CENSO[[#This Row],[H (m)]]*0.7</f>
        <v>15.947363494994253</v>
      </c>
      <c r="K26" s="51">
        <v>3</v>
      </c>
      <c r="L26" s="51">
        <v>368743.4</v>
      </c>
      <c r="M26" s="51">
        <v>9709421.5</v>
      </c>
      <c r="N26" s="77"/>
      <c r="O2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2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6" s="77"/>
    </row>
    <row r="27" spans="1:17" x14ac:dyDescent="0.25">
      <c r="A27" s="76">
        <v>1</v>
      </c>
      <c r="B27" s="51">
        <v>4</v>
      </c>
      <c r="C27" s="51">
        <v>26</v>
      </c>
      <c r="D27" s="81" t="str">
        <f>VLOOKUP(CENSO[[#This Row],[NOME COMUM]],ESPECIES[],2,FALSE)</f>
        <v>Coutarea hexandra (Jacq.) K.Schum.</v>
      </c>
      <c r="E27" s="51" t="s">
        <v>57</v>
      </c>
      <c r="F27" s="51">
        <v>136</v>
      </c>
      <c r="G27" s="74">
        <f>CENSO[[#This Row],[CAP (cm)]]/PI()</f>
        <v>43.290144520995533</v>
      </c>
      <c r="H27" s="51">
        <v>9</v>
      </c>
      <c r="I27" s="85">
        <f>PI()*CENSO[[#This Row],[DAP (cm)]]^2/40000</f>
        <v>0.14718649137138479</v>
      </c>
      <c r="J27" s="85">
        <f>CENSO[[#This Row],[g (m²)]]*CENSO[[#This Row],[H (m)]]*0.7</f>
        <v>0.92727489563972409</v>
      </c>
      <c r="K27" s="51">
        <v>3</v>
      </c>
      <c r="L27" s="51">
        <v>368738.299999999</v>
      </c>
      <c r="M27" s="51">
        <v>9709409.9000000004</v>
      </c>
      <c r="N27" s="77"/>
      <c r="O2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7" s="77"/>
    </row>
    <row r="28" spans="1:17" x14ac:dyDescent="0.25">
      <c r="A28" s="76">
        <v>1</v>
      </c>
      <c r="B28" s="51">
        <v>4</v>
      </c>
      <c r="C28" s="51">
        <v>27</v>
      </c>
      <c r="D28" s="81" t="str">
        <f>VLOOKUP(CENSO[[#This Row],[NOME COMUM]],ESPECIES[],2,FALSE)</f>
        <v>Coutarea hexandra (Jacq.) K.Schum.</v>
      </c>
      <c r="E28" s="51" t="s">
        <v>57</v>
      </c>
      <c r="F28" s="51">
        <v>180</v>
      </c>
      <c r="G28" s="74">
        <f>CENSO[[#This Row],[CAP (cm)]]/PI()</f>
        <v>57.295779513082323</v>
      </c>
      <c r="H28" s="51">
        <v>10</v>
      </c>
      <c r="I28" s="85">
        <f>PI()*CENSO[[#This Row],[DAP (cm)]]^2/40000</f>
        <v>0.25783100780887047</v>
      </c>
      <c r="J28" s="85">
        <f>CENSO[[#This Row],[g (m²)]]*CENSO[[#This Row],[H (m)]]*0.7</f>
        <v>1.804817054662093</v>
      </c>
      <c r="K28" s="51">
        <v>3</v>
      </c>
      <c r="L28" s="51">
        <v>368741.59999999899</v>
      </c>
      <c r="M28" s="51">
        <v>9709411</v>
      </c>
      <c r="N28" s="77"/>
      <c r="O2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8" s="77"/>
    </row>
    <row r="29" spans="1:17" x14ac:dyDescent="0.25">
      <c r="A29" s="76">
        <v>1</v>
      </c>
      <c r="B29" s="51">
        <v>4</v>
      </c>
      <c r="C29" s="51">
        <v>28</v>
      </c>
      <c r="D29" s="81" t="str">
        <f>VLOOKUP(CENSO[[#This Row],[NOME COMUM]],ESPECIES[],2,FALSE)</f>
        <v>Dimorphandra multiflora Ducke</v>
      </c>
      <c r="E29" s="51" t="s">
        <v>73</v>
      </c>
      <c r="F29" s="51">
        <v>130</v>
      </c>
      <c r="G29" s="74">
        <f>CENSO[[#This Row],[CAP (cm)]]/PI()</f>
        <v>41.38028520389279</v>
      </c>
      <c r="H29" s="51">
        <v>14</v>
      </c>
      <c r="I29" s="85">
        <f>PI()*CENSO[[#This Row],[DAP (cm)]]^2/40000</f>
        <v>0.13448592691265157</v>
      </c>
      <c r="J29" s="85">
        <f>CENSO[[#This Row],[g (m²)]]*CENSO[[#This Row],[H (m)]]*0.7</f>
        <v>1.3179620837439854</v>
      </c>
      <c r="K29" s="51">
        <v>1</v>
      </c>
      <c r="L29" s="51">
        <v>368749.59999999899</v>
      </c>
      <c r="M29" s="51">
        <v>9709413.1999999899</v>
      </c>
      <c r="N29" s="77"/>
      <c r="O2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9" s="77"/>
    </row>
    <row r="30" spans="1:17" x14ac:dyDescent="0.25">
      <c r="A30" s="76">
        <v>1</v>
      </c>
      <c r="B30" s="51">
        <v>4</v>
      </c>
      <c r="C30" s="51">
        <v>29</v>
      </c>
      <c r="D30" s="81" t="str">
        <f>VLOOKUP(CENSO[[#This Row],[NOME COMUM]],ESPECIES[],2,FALSE)</f>
        <v>Piptadenia suaveolens Miq.</v>
      </c>
      <c r="E30" s="51" t="s">
        <v>22</v>
      </c>
      <c r="F30" s="51">
        <v>313</v>
      </c>
      <c r="G30" s="74">
        <f>CENSO[[#This Row],[CAP (cm)]]/PI()</f>
        <v>99.630994375526484</v>
      </c>
      <c r="H30" s="51">
        <v>20</v>
      </c>
      <c r="I30" s="85">
        <f>PI()*CENSO[[#This Row],[DAP (cm)]]^2/40000</f>
        <v>0.7796125309884947</v>
      </c>
      <c r="J30" s="85">
        <f>CENSO[[#This Row],[g (m²)]]*CENSO[[#This Row],[H (m)]]*0.7</f>
        <v>10.914575433838925</v>
      </c>
      <c r="K30" s="51">
        <v>1</v>
      </c>
      <c r="L30" s="51">
        <v>368761.9</v>
      </c>
      <c r="M30" s="51">
        <v>9709429.1999999899</v>
      </c>
      <c r="N30" s="77"/>
      <c r="O3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0" s="77"/>
    </row>
    <row r="31" spans="1:17" x14ac:dyDescent="0.25">
      <c r="A31" s="76">
        <v>1</v>
      </c>
      <c r="B31" s="51">
        <v>4</v>
      </c>
      <c r="C31" s="51">
        <v>30</v>
      </c>
      <c r="D31" s="81" t="str">
        <f>VLOOKUP(CENSO[[#This Row],[NOME COMUM]],ESPECIES[],2,FALSE)</f>
        <v>Hymenaea capanema Ducke</v>
      </c>
      <c r="E31" s="51" t="s">
        <v>38</v>
      </c>
      <c r="F31" s="51">
        <v>186</v>
      </c>
      <c r="G31" s="74">
        <f>CENSO[[#This Row],[CAP (cm)]]/PI()</f>
        <v>59.205638830185066</v>
      </c>
      <c r="H31" s="51">
        <v>18</v>
      </c>
      <c r="I31" s="85">
        <f>PI()*CENSO[[#This Row],[DAP (cm)]]^2/40000</f>
        <v>0.27530622056036053</v>
      </c>
      <c r="J31" s="85">
        <f>CENSO[[#This Row],[g (m²)]]*CENSO[[#This Row],[H (m)]]*0.7</f>
        <v>3.4688583790605425</v>
      </c>
      <c r="K31" s="51">
        <v>1</v>
      </c>
      <c r="L31" s="51">
        <v>368753.9</v>
      </c>
      <c r="M31" s="51">
        <v>9709418.8000000007</v>
      </c>
      <c r="N31" s="77"/>
      <c r="O3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1" s="77"/>
    </row>
    <row r="32" spans="1:17" x14ac:dyDescent="0.25">
      <c r="A32" s="76">
        <v>1</v>
      </c>
      <c r="B32" s="51">
        <v>5</v>
      </c>
      <c r="C32" s="51">
        <v>31</v>
      </c>
      <c r="D32" s="81" t="str">
        <f>VLOOKUP(CENSO[[#This Row],[NOME COMUM]],ESPECIES[],2,FALSE)</f>
        <v>Schefflera morototoni (Aubl.) Decne. &amp; Planch.</v>
      </c>
      <c r="E32" s="51" t="s">
        <v>12</v>
      </c>
      <c r="F32" s="51">
        <v>135</v>
      </c>
      <c r="G32" s="74">
        <f>CENSO[[#This Row],[CAP (cm)]]/PI()</f>
        <v>42.971834634811742</v>
      </c>
      <c r="H32" s="51">
        <v>13</v>
      </c>
      <c r="I32" s="85">
        <f>PI()*CENSO[[#This Row],[DAP (cm)]]^2/40000</f>
        <v>0.14502994189248961</v>
      </c>
      <c r="J32" s="85">
        <f>CENSO[[#This Row],[g (m²)]]*CENSO[[#This Row],[H (m)]]*0.7</f>
        <v>1.3197724712216552</v>
      </c>
      <c r="K32" s="51">
        <v>2</v>
      </c>
      <c r="L32" s="51">
        <v>368746.4</v>
      </c>
      <c r="M32" s="51">
        <v>9709376.4000000004</v>
      </c>
      <c r="N32" s="77"/>
      <c r="O3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3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32" s="77"/>
    </row>
    <row r="33" spans="1:17" x14ac:dyDescent="0.25">
      <c r="A33" s="76">
        <v>1</v>
      </c>
      <c r="B33" s="51">
        <v>5</v>
      </c>
      <c r="C33" s="51">
        <v>32</v>
      </c>
      <c r="D33" s="81" t="str">
        <f>VLOOKUP(CENSO[[#This Row],[NOME COMUM]],ESPECIES[],2,FALSE)</f>
        <v>Hymenaea courbaril L.</v>
      </c>
      <c r="E33" s="51" t="s">
        <v>3</v>
      </c>
      <c r="F33" s="51">
        <v>137</v>
      </c>
      <c r="G33" s="74">
        <f>CENSO[[#This Row],[CAP (cm)]]/PI()</f>
        <v>43.608454407179323</v>
      </c>
      <c r="H33" s="51">
        <v>15</v>
      </c>
      <c r="I33" s="85">
        <f>PI()*CENSO[[#This Row],[DAP (cm)]]^2/40000</f>
        <v>0.14935895634458918</v>
      </c>
      <c r="J33" s="85">
        <f>CENSO[[#This Row],[g (m²)]]*CENSO[[#This Row],[H (m)]]*0.7</f>
        <v>1.5682690416181864</v>
      </c>
      <c r="K33" s="51">
        <v>1</v>
      </c>
      <c r="L33" s="51">
        <v>368740.799999999</v>
      </c>
      <c r="M33" s="51">
        <v>9709392.0999999903</v>
      </c>
      <c r="N33" s="77"/>
      <c r="O3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3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33" s="77"/>
    </row>
    <row r="34" spans="1:17" x14ac:dyDescent="0.25">
      <c r="A34" s="76">
        <v>1</v>
      </c>
      <c r="B34" s="51">
        <v>5</v>
      </c>
      <c r="C34" s="51">
        <v>33</v>
      </c>
      <c r="D34" s="81" t="str">
        <f>VLOOKUP(CENSO[[#This Row],[NOME COMUM]],ESPECIES[],2,FALSE)</f>
        <v>Parkia pendula (Willd.) Benth. ex Walp.</v>
      </c>
      <c r="E34" s="51" t="s">
        <v>24</v>
      </c>
      <c r="F34" s="51">
        <v>227</v>
      </c>
      <c r="G34" s="74">
        <f>CENSO[[#This Row],[CAP (cm)]]/PI()</f>
        <v>72.256344163720485</v>
      </c>
      <c r="H34" s="51">
        <v>18</v>
      </c>
      <c r="I34" s="85">
        <f>PI()*CENSO[[#This Row],[DAP (cm)]]^2/40000</f>
        <v>0.41005475312911377</v>
      </c>
      <c r="J34" s="85">
        <f>CENSO[[#This Row],[g (m²)]]*CENSO[[#This Row],[H (m)]]*0.7</f>
        <v>5.1666898894268334</v>
      </c>
      <c r="K34" s="51">
        <v>1</v>
      </c>
      <c r="L34" s="51">
        <v>368719.59999999899</v>
      </c>
      <c r="M34" s="51">
        <v>9709419.8000000007</v>
      </c>
      <c r="N34" s="77"/>
      <c r="O3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4" s="77"/>
    </row>
    <row r="35" spans="1:17" x14ac:dyDescent="0.25">
      <c r="A35" s="76">
        <v>1</v>
      </c>
      <c r="B35" s="51">
        <v>5</v>
      </c>
      <c r="C35" s="51">
        <v>34</v>
      </c>
      <c r="D35" s="81" t="str">
        <f>VLOOKUP(CENSO[[#This Row],[NOME COMUM]],ESPECIES[],2,FALSE)</f>
        <v>Lecythis chartacea O.Berg</v>
      </c>
      <c r="E35" s="51" t="s">
        <v>31</v>
      </c>
      <c r="F35" s="51">
        <v>130</v>
      </c>
      <c r="G35" s="74">
        <f>CENSO[[#This Row],[CAP (cm)]]/PI()</f>
        <v>41.38028520389279</v>
      </c>
      <c r="H35" s="51">
        <v>12</v>
      </c>
      <c r="I35" s="85">
        <f>PI()*CENSO[[#This Row],[DAP (cm)]]^2/40000</f>
        <v>0.13448592691265157</v>
      </c>
      <c r="J35" s="85">
        <f>CENSO[[#This Row],[g (m²)]]*CENSO[[#This Row],[H (m)]]*0.7</f>
        <v>1.1296817860662731</v>
      </c>
      <c r="K35" s="51">
        <v>1</v>
      </c>
      <c r="L35" s="51">
        <v>368711.299999999</v>
      </c>
      <c r="M35" s="51">
        <v>9709414.3000000007</v>
      </c>
      <c r="N35" s="77"/>
      <c r="O3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3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35" s="77"/>
    </row>
    <row r="36" spans="1:17" x14ac:dyDescent="0.25">
      <c r="A36" s="76">
        <v>1</v>
      </c>
      <c r="B36" s="51">
        <v>5</v>
      </c>
      <c r="C36" s="51">
        <v>35</v>
      </c>
      <c r="D36" s="81" t="str">
        <f>VLOOKUP(CENSO[[#This Row],[NOME COMUM]],ESPECIES[],2,FALSE)</f>
        <v>Virola sebifera Aubl.</v>
      </c>
      <c r="E36" s="51" t="s">
        <v>18</v>
      </c>
      <c r="F36" s="51">
        <v>130</v>
      </c>
      <c r="G36" s="74">
        <f>CENSO[[#This Row],[CAP (cm)]]/PI()</f>
        <v>41.38028520389279</v>
      </c>
      <c r="H36" s="51">
        <v>10</v>
      </c>
      <c r="I36" s="85">
        <f>PI()*CENSO[[#This Row],[DAP (cm)]]^2/40000</f>
        <v>0.13448592691265157</v>
      </c>
      <c r="J36" s="85">
        <f>CENSO[[#This Row],[g (m²)]]*CENSO[[#This Row],[H (m)]]*0.7</f>
        <v>0.94140148838856097</v>
      </c>
      <c r="K36" s="51">
        <v>1</v>
      </c>
      <c r="L36" s="51">
        <v>368699.5</v>
      </c>
      <c r="M36" s="51">
        <v>9709408.6999999899</v>
      </c>
      <c r="N36" s="77"/>
      <c r="O3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3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36" s="77"/>
    </row>
    <row r="37" spans="1:17" x14ac:dyDescent="0.25">
      <c r="A37" s="76">
        <v>1</v>
      </c>
      <c r="B37" s="51">
        <v>5</v>
      </c>
      <c r="C37" s="51">
        <v>36</v>
      </c>
      <c r="D37" s="81" t="str">
        <f>VLOOKUP(CENSO[[#This Row],[NOME COMUM]],ESPECIES[],2,FALSE)</f>
        <v>Aspidosperma macrocarpon Mart.</v>
      </c>
      <c r="E37" s="51" t="s">
        <v>64</v>
      </c>
      <c r="F37" s="51">
        <v>200</v>
      </c>
      <c r="G37" s="74">
        <f>CENSO[[#This Row],[CAP (cm)]]/PI()</f>
        <v>63.661977236758133</v>
      </c>
      <c r="H37" s="51">
        <v>13</v>
      </c>
      <c r="I37" s="85">
        <f>PI()*CENSO[[#This Row],[DAP (cm)]]^2/40000</f>
        <v>0.31830988618379064</v>
      </c>
      <c r="J37" s="85">
        <f>CENSO[[#This Row],[g (m²)]]*CENSO[[#This Row],[H (m)]]*0.7</f>
        <v>2.896619964272495</v>
      </c>
      <c r="K37" s="51">
        <v>1</v>
      </c>
      <c r="L37" s="51">
        <v>368708</v>
      </c>
      <c r="M37" s="51">
        <v>9709434.6999999899</v>
      </c>
      <c r="N37" s="77"/>
      <c r="O3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7" s="77"/>
    </row>
    <row r="38" spans="1:17" x14ac:dyDescent="0.25">
      <c r="A38" s="76">
        <v>1</v>
      </c>
      <c r="B38" s="51">
        <v>5</v>
      </c>
      <c r="C38" s="51">
        <v>37</v>
      </c>
      <c r="D38" s="81" t="str">
        <f>VLOOKUP(CENSO[[#This Row],[NOME COMUM]],ESPECIES[],2,FALSE)</f>
        <v>Couratari guianensis Aubl.</v>
      </c>
      <c r="E38" s="51" t="s">
        <v>6</v>
      </c>
      <c r="F38" s="51">
        <v>202</v>
      </c>
      <c r="G38" s="74">
        <f>CENSO[[#This Row],[CAP (cm)]]/PI()</f>
        <v>64.298597009125714</v>
      </c>
      <c r="H38" s="51">
        <v>18</v>
      </c>
      <c r="I38" s="85">
        <f>PI()*CENSO[[#This Row],[DAP (cm)]]^2/40000</f>
        <v>0.3247079148960848</v>
      </c>
      <c r="J38" s="85">
        <f>CENSO[[#This Row],[g (m²)]]*CENSO[[#This Row],[H (m)]]*0.7</f>
        <v>4.0913197276906681</v>
      </c>
      <c r="K38" s="51">
        <v>1</v>
      </c>
      <c r="L38" s="51">
        <v>368689.59999999899</v>
      </c>
      <c r="M38" s="51">
        <v>9709448.4000000004</v>
      </c>
      <c r="N38" s="77"/>
      <c r="O3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8" s="77"/>
    </row>
    <row r="39" spans="1:17" x14ac:dyDescent="0.25">
      <c r="A39" s="76">
        <v>1</v>
      </c>
      <c r="B39" s="51">
        <v>5</v>
      </c>
      <c r="C39" s="51">
        <v>38</v>
      </c>
      <c r="D39" s="81" t="str">
        <f>VLOOKUP(CENSO[[#This Row],[NOME COMUM]],ESPECIES[],2,FALSE)</f>
        <v>Parahancornia amapa (Huber ) Ducke</v>
      </c>
      <c r="E39" s="51" t="s">
        <v>15</v>
      </c>
      <c r="F39" s="51">
        <v>132</v>
      </c>
      <c r="G39" s="74">
        <f>CENSO[[#This Row],[CAP (cm)]]/PI()</f>
        <v>42.016904976260371</v>
      </c>
      <c r="H39" s="51">
        <v>12</v>
      </c>
      <c r="I39" s="85">
        <f>PI()*CENSO[[#This Row],[DAP (cm)]]^2/40000</f>
        <v>0.13865578642165921</v>
      </c>
      <c r="J39" s="85">
        <f>CENSO[[#This Row],[g (m²)]]*CENSO[[#This Row],[H (m)]]*0.7</f>
        <v>1.1647086059419374</v>
      </c>
      <c r="K39" s="51">
        <v>1</v>
      </c>
      <c r="L39" s="51">
        <v>368682.299999999</v>
      </c>
      <c r="M39" s="51">
        <v>9709444.9000000004</v>
      </c>
      <c r="N39" s="77"/>
      <c r="O3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3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39" s="77"/>
    </row>
    <row r="40" spans="1:17" x14ac:dyDescent="0.25">
      <c r="A40" s="76">
        <v>1</v>
      </c>
      <c r="B40" s="51">
        <v>5</v>
      </c>
      <c r="C40" s="51">
        <v>39</v>
      </c>
      <c r="D40" s="81" t="str">
        <f>VLOOKUP(CENSO[[#This Row],[NOME COMUM]],ESPECIES[],2,FALSE)</f>
        <v>Pouteria sp.</v>
      </c>
      <c r="E40" s="51" t="s">
        <v>83</v>
      </c>
      <c r="F40" s="51">
        <v>135</v>
      </c>
      <c r="G40" s="74">
        <f>CENSO[[#This Row],[CAP (cm)]]/PI()</f>
        <v>42.971834634811742</v>
      </c>
      <c r="H40" s="51">
        <v>15</v>
      </c>
      <c r="I40" s="85">
        <f>PI()*CENSO[[#This Row],[DAP (cm)]]^2/40000</f>
        <v>0.14502994189248961</v>
      </c>
      <c r="J40" s="85">
        <f>CENSO[[#This Row],[g (m²)]]*CENSO[[#This Row],[H (m)]]*0.7</f>
        <v>1.5228143898711408</v>
      </c>
      <c r="K40" s="51">
        <v>1</v>
      </c>
      <c r="L40" s="51">
        <v>368672.4</v>
      </c>
      <c r="M40" s="51">
        <v>9709439.0999999903</v>
      </c>
      <c r="N40" s="77"/>
      <c r="O4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4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40" s="77"/>
    </row>
    <row r="41" spans="1:17" x14ac:dyDescent="0.25">
      <c r="A41" s="76">
        <v>1</v>
      </c>
      <c r="B41" s="51">
        <v>5</v>
      </c>
      <c r="C41" s="51">
        <v>40</v>
      </c>
      <c r="D41" s="81" t="str">
        <f>VLOOKUP(CENSO[[#This Row],[NOME COMUM]],ESPECIES[],2,FALSE)</f>
        <v>Pouteria sp.</v>
      </c>
      <c r="E41" s="51" t="s">
        <v>83</v>
      </c>
      <c r="F41" s="51">
        <v>146</v>
      </c>
      <c r="G41" s="74">
        <f>CENSO[[#This Row],[CAP (cm)]]/PI()</f>
        <v>46.473243382833438</v>
      </c>
      <c r="H41" s="51">
        <v>12</v>
      </c>
      <c r="I41" s="85">
        <f>PI()*CENSO[[#This Row],[DAP (cm)]]^2/40000</f>
        <v>0.16962733834734203</v>
      </c>
      <c r="J41" s="85">
        <f>CENSO[[#This Row],[g (m²)]]*CENSO[[#This Row],[H (m)]]*0.7</f>
        <v>1.424869642117673</v>
      </c>
      <c r="K41" s="51">
        <v>2</v>
      </c>
      <c r="L41" s="51">
        <v>368661.9</v>
      </c>
      <c r="M41" s="51">
        <v>9709428.6999999899</v>
      </c>
      <c r="N41" s="77"/>
      <c r="O4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4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41" s="77"/>
    </row>
    <row r="42" spans="1:17" x14ac:dyDescent="0.25">
      <c r="A42" s="76">
        <v>1</v>
      </c>
      <c r="B42" s="51">
        <v>6</v>
      </c>
      <c r="C42" s="51">
        <v>41</v>
      </c>
      <c r="D42" s="81" t="str">
        <f>VLOOKUP(CENSO[[#This Row],[NOME COMUM]],ESPECIES[],2,FALSE)</f>
        <v>Pouteria sp.</v>
      </c>
      <c r="E42" s="51" t="s">
        <v>83</v>
      </c>
      <c r="F42" s="51">
        <v>125</v>
      </c>
      <c r="G42" s="74">
        <f>CENSO[[#This Row],[CAP (cm)]]/PI()</f>
        <v>39.788735772973837</v>
      </c>
      <c r="H42" s="51">
        <v>12</v>
      </c>
      <c r="I42" s="85">
        <f>PI()*CENSO[[#This Row],[DAP (cm)]]^2/40000</f>
        <v>0.12433979929054324</v>
      </c>
      <c r="J42" s="85">
        <f>CENSO[[#This Row],[g (m²)]]*CENSO[[#This Row],[H (m)]]*0.7</f>
        <v>1.0444543140405633</v>
      </c>
      <c r="K42" s="51">
        <v>2</v>
      </c>
      <c r="L42" s="51">
        <v>368648.4</v>
      </c>
      <c r="M42" s="51">
        <v>9709409.3000000007</v>
      </c>
      <c r="N42" s="77"/>
      <c r="O4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30├ 40</v>
      </c>
      <c r="P4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42" s="77"/>
    </row>
    <row r="43" spans="1:17" x14ac:dyDescent="0.25">
      <c r="A43" s="76">
        <v>1</v>
      </c>
      <c r="B43" s="51">
        <v>6</v>
      </c>
      <c r="C43" s="51">
        <v>42</v>
      </c>
      <c r="D43" s="81" t="str">
        <f>VLOOKUP(CENSO[[#This Row],[NOME COMUM]],ESPECIES[],2,FALSE)</f>
        <v>Aspidosperma carapanauba Pichon.</v>
      </c>
      <c r="E43" s="51" t="s">
        <v>68</v>
      </c>
      <c r="F43" s="51">
        <v>286</v>
      </c>
      <c r="G43" s="74">
        <f>CENSO[[#This Row],[CAP (cm)]]/PI()</f>
        <v>91.036627448564133</v>
      </c>
      <c r="H43" s="51">
        <v>20</v>
      </c>
      <c r="I43" s="85">
        <f>PI()*CENSO[[#This Row],[DAP (cm)]]^2/40000</f>
        <v>0.65091188625723362</v>
      </c>
      <c r="J43" s="85">
        <f>CENSO[[#This Row],[g (m²)]]*CENSO[[#This Row],[H (m)]]*0.7</f>
        <v>9.1127664076012707</v>
      </c>
      <c r="K43" s="51">
        <v>3</v>
      </c>
      <c r="L43" s="51">
        <v>368652.7</v>
      </c>
      <c r="M43" s="51">
        <v>9709414.9000000004</v>
      </c>
      <c r="N43" s="77"/>
      <c r="O4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3" s="77"/>
    </row>
    <row r="44" spans="1:17" x14ac:dyDescent="0.25">
      <c r="A44" s="76">
        <v>1</v>
      </c>
      <c r="B44" s="51">
        <v>6</v>
      </c>
      <c r="C44" s="51">
        <v>43</v>
      </c>
      <c r="D44" s="81" t="str">
        <f>VLOOKUP(CENSO[[#This Row],[NOME COMUM]],ESPECIES[],2,FALSE)</f>
        <v>Protium spruceanum Engl.</v>
      </c>
      <c r="E44" s="51" t="s">
        <v>46</v>
      </c>
      <c r="F44" s="51">
        <v>125</v>
      </c>
      <c r="G44" s="74">
        <f>CENSO[[#This Row],[CAP (cm)]]/PI()</f>
        <v>39.788735772973837</v>
      </c>
      <c r="H44" s="51">
        <v>12</v>
      </c>
      <c r="I44" s="85">
        <f>PI()*CENSO[[#This Row],[DAP (cm)]]^2/40000</f>
        <v>0.12433979929054324</v>
      </c>
      <c r="J44" s="85">
        <f>CENSO[[#This Row],[g (m²)]]*CENSO[[#This Row],[H (m)]]*0.7</f>
        <v>1.0444543140405633</v>
      </c>
      <c r="K44" s="51">
        <v>2</v>
      </c>
      <c r="L44" s="51">
        <v>368654.4</v>
      </c>
      <c r="M44" s="51">
        <v>9709404</v>
      </c>
      <c r="N44" s="77"/>
      <c r="O4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30├ 40</v>
      </c>
      <c r="P4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44" s="77"/>
    </row>
    <row r="45" spans="1:17" x14ac:dyDescent="0.25">
      <c r="A45" s="76">
        <v>1</v>
      </c>
      <c r="B45" s="51">
        <v>6</v>
      </c>
      <c r="C45" s="51">
        <v>44</v>
      </c>
      <c r="D45" s="81" t="str">
        <f>VLOOKUP(CENSO[[#This Row],[NOME COMUM]],ESPECIES[],2,FALSE)</f>
        <v>Tachigali myrmecophila Ducke</v>
      </c>
      <c r="E45" s="51" t="s">
        <v>14</v>
      </c>
      <c r="F45" s="51">
        <v>130</v>
      </c>
      <c r="G45" s="74">
        <f>CENSO[[#This Row],[CAP (cm)]]/PI()</f>
        <v>41.38028520389279</v>
      </c>
      <c r="H45" s="51">
        <v>12</v>
      </c>
      <c r="I45" s="85">
        <f>PI()*CENSO[[#This Row],[DAP (cm)]]^2/40000</f>
        <v>0.13448592691265157</v>
      </c>
      <c r="J45" s="85">
        <f>CENSO[[#This Row],[g (m²)]]*CENSO[[#This Row],[H (m)]]*0.7</f>
        <v>1.1296817860662731</v>
      </c>
      <c r="K45" s="51">
        <v>1</v>
      </c>
      <c r="L45" s="51">
        <v>368648.299999999</v>
      </c>
      <c r="M45" s="51">
        <v>9709396</v>
      </c>
      <c r="N45" s="77"/>
      <c r="O4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4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45" s="77"/>
    </row>
    <row r="46" spans="1:17" x14ac:dyDescent="0.25">
      <c r="A46" s="76">
        <v>1</v>
      </c>
      <c r="B46" s="51">
        <v>6</v>
      </c>
      <c r="C46" s="51">
        <v>45</v>
      </c>
      <c r="D46" s="81" t="str">
        <f>VLOOKUP(CENSO[[#This Row],[NOME COMUM]],ESPECIES[],2,FALSE)</f>
        <v>Alexa grandiflora Ducke</v>
      </c>
      <c r="E46" s="51" t="s">
        <v>13</v>
      </c>
      <c r="F46" s="51">
        <v>403</v>
      </c>
      <c r="G46" s="74">
        <f>CENSO[[#This Row],[CAP (cm)]]/PI()</f>
        <v>128.27888413206765</v>
      </c>
      <c r="H46" s="51">
        <v>20</v>
      </c>
      <c r="I46" s="85">
        <f>PI()*CENSO[[#This Row],[DAP (cm)]]^2/40000</f>
        <v>1.2924097576305813</v>
      </c>
      <c r="J46" s="85">
        <f>CENSO[[#This Row],[g (m²)]]*CENSO[[#This Row],[H (m)]]*0.7</f>
        <v>18.093736606828138</v>
      </c>
      <c r="K46" s="51">
        <v>1</v>
      </c>
      <c r="L46" s="51">
        <v>368655.9</v>
      </c>
      <c r="M46" s="51">
        <v>9709351.1999999899</v>
      </c>
      <c r="N46" s="77"/>
      <c r="O4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4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6" s="77"/>
    </row>
    <row r="47" spans="1:17" x14ac:dyDescent="0.25">
      <c r="A47" s="76">
        <v>1</v>
      </c>
      <c r="B47" s="51">
        <v>6</v>
      </c>
      <c r="C47" s="51">
        <v>46</v>
      </c>
      <c r="D47" s="81" t="str">
        <f>VLOOKUP(CENSO[[#This Row],[NOME COMUM]],ESPECIES[],2,FALSE)</f>
        <v>Tachigali myrmecophila Ducke</v>
      </c>
      <c r="E47" s="51" t="s">
        <v>14</v>
      </c>
      <c r="F47" s="51">
        <v>308</v>
      </c>
      <c r="G47" s="74">
        <f>CENSO[[#This Row],[CAP (cm)]]/PI()</f>
        <v>98.039444944607524</v>
      </c>
      <c r="H47" s="51">
        <v>18</v>
      </c>
      <c r="I47" s="85">
        <f>PI()*CENSO[[#This Row],[DAP (cm)]]^2/40000</f>
        <v>0.75490372607347789</v>
      </c>
      <c r="J47" s="85">
        <f>CENSO[[#This Row],[g (m²)]]*CENSO[[#This Row],[H (m)]]*0.7</f>
        <v>9.5117869485258204</v>
      </c>
      <c r="K47" s="51">
        <v>1</v>
      </c>
      <c r="L47" s="51">
        <v>368692.799999999</v>
      </c>
      <c r="M47" s="51">
        <v>9709380.9000000004</v>
      </c>
      <c r="N47" s="77"/>
      <c r="O4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7" s="77"/>
    </row>
    <row r="48" spans="1:17" x14ac:dyDescent="0.25">
      <c r="A48" s="76">
        <v>1</v>
      </c>
      <c r="B48" s="51">
        <v>6</v>
      </c>
      <c r="C48" s="51">
        <v>47</v>
      </c>
      <c r="D48" s="81" t="str">
        <f>VLOOKUP(CENSO[[#This Row],[NOME COMUM]],ESPECIES[],2,FALSE)</f>
        <v>Tachigali myrmecophila Ducke</v>
      </c>
      <c r="E48" s="51" t="s">
        <v>14</v>
      </c>
      <c r="F48" s="51">
        <v>142</v>
      </c>
      <c r="G48" s="74">
        <f>CENSO[[#This Row],[CAP (cm)]]/PI()</f>
        <v>45.200003838098276</v>
      </c>
      <c r="H48" s="51">
        <v>15</v>
      </c>
      <c r="I48" s="85">
        <f>PI()*CENSO[[#This Row],[DAP (cm)]]^2/40000</f>
        <v>0.16046001362524887</v>
      </c>
      <c r="J48" s="85">
        <f>CENSO[[#This Row],[g (m²)]]*CENSO[[#This Row],[H (m)]]*0.7</f>
        <v>1.6848301430651129</v>
      </c>
      <c r="K48" s="51">
        <v>2</v>
      </c>
      <c r="L48" s="51">
        <v>368693.59999999899</v>
      </c>
      <c r="M48" s="51">
        <v>9709381.1999999899</v>
      </c>
      <c r="N48" s="77"/>
      <c r="O4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4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48" s="77"/>
    </row>
    <row r="49" spans="1:17" x14ac:dyDescent="0.25">
      <c r="A49" s="76">
        <v>1</v>
      </c>
      <c r="B49" s="51">
        <v>6</v>
      </c>
      <c r="C49" s="51">
        <v>48</v>
      </c>
      <c r="D49" s="81" t="str">
        <f>VLOOKUP(CENSO[[#This Row],[NOME COMUM]],ESPECIES[],2,FALSE)</f>
        <v>Apuleia leiocarpa (Vogel) J.F.Macbr.</v>
      </c>
      <c r="E49" s="51" t="s">
        <v>51</v>
      </c>
      <c r="F49" s="51">
        <v>311</v>
      </c>
      <c r="G49" s="74">
        <f>CENSO[[#This Row],[CAP (cm)]]/PI()</f>
        <v>98.994374603158903</v>
      </c>
      <c r="H49" s="51">
        <v>17</v>
      </c>
      <c r="I49" s="85">
        <f>PI()*CENSO[[#This Row],[DAP (cm)]]^2/40000</f>
        <v>0.76968126253956048</v>
      </c>
      <c r="J49" s="85">
        <f>CENSO[[#This Row],[g (m²)]]*CENSO[[#This Row],[H (m)]]*0.7</f>
        <v>9.1592070242207697</v>
      </c>
      <c r="K49" s="51">
        <v>2</v>
      </c>
      <c r="L49" s="51">
        <v>368676.7</v>
      </c>
      <c r="M49" s="51">
        <v>9709334.5</v>
      </c>
      <c r="N49" s="77"/>
      <c r="O4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9" s="77"/>
    </row>
    <row r="50" spans="1:17" x14ac:dyDescent="0.25">
      <c r="A50" s="76">
        <v>1</v>
      </c>
      <c r="B50" s="51">
        <v>6</v>
      </c>
      <c r="C50" s="51">
        <v>49</v>
      </c>
      <c r="D50" s="81" t="str">
        <f>VLOOKUP(CENSO[[#This Row],[NOME COMUM]],ESPECIES[],2,FALSE)</f>
        <v>Piptadenia suaveolens Miq.</v>
      </c>
      <c r="E50" s="51" t="s">
        <v>22</v>
      </c>
      <c r="F50" s="51">
        <v>125</v>
      </c>
      <c r="G50" s="74">
        <f>CENSO[[#This Row],[CAP (cm)]]/PI()</f>
        <v>39.788735772973837</v>
      </c>
      <c r="H50" s="51">
        <v>11</v>
      </c>
      <c r="I50" s="85">
        <f>PI()*CENSO[[#This Row],[DAP (cm)]]^2/40000</f>
        <v>0.12433979929054324</v>
      </c>
      <c r="J50" s="85">
        <f>CENSO[[#This Row],[g (m²)]]*CENSO[[#This Row],[H (m)]]*0.7</f>
        <v>0.95741645453718294</v>
      </c>
      <c r="K50" s="51">
        <v>1</v>
      </c>
      <c r="L50" s="51">
        <v>368684</v>
      </c>
      <c r="M50" s="51">
        <v>9709344.0999999903</v>
      </c>
      <c r="N50" s="77"/>
      <c r="O5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30├ 40</v>
      </c>
      <c r="P5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50" s="77"/>
    </row>
    <row r="51" spans="1:17" x14ac:dyDescent="0.25">
      <c r="A51" s="76">
        <v>1</v>
      </c>
      <c r="B51" s="51">
        <v>6</v>
      </c>
      <c r="C51" s="51">
        <v>50</v>
      </c>
      <c r="D51" s="81" t="str">
        <f>VLOOKUP(CENSO[[#This Row],[NOME COMUM]],ESPECIES[],2,FALSE)</f>
        <v>Coutarea hexandra (Jacq.) K.Schum.</v>
      </c>
      <c r="E51" s="51" t="s">
        <v>57</v>
      </c>
      <c r="F51" s="51">
        <v>127</v>
      </c>
      <c r="G51" s="74">
        <f>CENSO[[#This Row],[CAP (cm)]]/PI()</f>
        <v>40.425355545341418</v>
      </c>
      <c r="H51" s="51">
        <v>12</v>
      </c>
      <c r="I51" s="85">
        <f>PI()*CENSO[[#This Row],[DAP (cm)]]^2/40000</f>
        <v>0.12835050385645899</v>
      </c>
      <c r="J51" s="85">
        <f>CENSO[[#This Row],[g (m²)]]*CENSO[[#This Row],[H (m)]]*0.7</f>
        <v>1.0781442323942556</v>
      </c>
      <c r="K51" s="51">
        <v>3</v>
      </c>
      <c r="L51" s="51">
        <v>368685.5</v>
      </c>
      <c r="M51" s="51">
        <v>9709342.8000000007</v>
      </c>
      <c r="N51" s="77"/>
      <c r="O5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5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51" s="77"/>
    </row>
    <row r="52" spans="1:17" x14ac:dyDescent="0.25">
      <c r="A52" s="76">
        <v>1</v>
      </c>
      <c r="B52" s="51">
        <v>6</v>
      </c>
      <c r="C52" s="51">
        <v>51</v>
      </c>
      <c r="D52" s="81" t="str">
        <f>VLOOKUP(CENSO[[#This Row],[NOME COMUM]],ESPECIES[],2,FALSE)</f>
        <v>Tachigali myrmecophila Ducke</v>
      </c>
      <c r="E52" s="51" t="s">
        <v>14</v>
      </c>
      <c r="F52" s="51">
        <v>125</v>
      </c>
      <c r="G52" s="74">
        <f>CENSO[[#This Row],[CAP (cm)]]/PI()</f>
        <v>39.788735772973837</v>
      </c>
      <c r="H52" s="51">
        <v>10</v>
      </c>
      <c r="I52" s="85">
        <f>PI()*CENSO[[#This Row],[DAP (cm)]]^2/40000</f>
        <v>0.12433979929054324</v>
      </c>
      <c r="J52" s="85">
        <f>CENSO[[#This Row],[g (m²)]]*CENSO[[#This Row],[H (m)]]*0.7</f>
        <v>0.87037859503380266</v>
      </c>
      <c r="K52" s="51">
        <v>2</v>
      </c>
      <c r="L52" s="51">
        <v>368697.7</v>
      </c>
      <c r="M52" s="51">
        <v>9709345.4000000004</v>
      </c>
      <c r="N52" s="77"/>
      <c r="O5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30├ 40</v>
      </c>
      <c r="P5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52" s="77"/>
    </row>
    <row r="53" spans="1:17" x14ac:dyDescent="0.25">
      <c r="A53" s="76">
        <v>1</v>
      </c>
      <c r="B53" s="51">
        <v>6</v>
      </c>
      <c r="C53" s="51">
        <v>52</v>
      </c>
      <c r="D53" s="81" t="str">
        <f>VLOOKUP(CENSO[[#This Row],[NOME COMUM]],ESPECIES[],2,FALSE)</f>
        <v>Inga paraensis Ducke</v>
      </c>
      <c r="E53" s="51" t="s">
        <v>16</v>
      </c>
      <c r="F53" s="51">
        <v>130</v>
      </c>
      <c r="G53" s="74">
        <f>CENSO[[#This Row],[CAP (cm)]]/PI()</f>
        <v>41.38028520389279</v>
      </c>
      <c r="H53" s="51">
        <v>12</v>
      </c>
      <c r="I53" s="85">
        <f>PI()*CENSO[[#This Row],[DAP (cm)]]^2/40000</f>
        <v>0.13448592691265157</v>
      </c>
      <c r="J53" s="85">
        <f>CENSO[[#This Row],[g (m²)]]*CENSO[[#This Row],[H (m)]]*0.7</f>
        <v>1.1296817860662731</v>
      </c>
      <c r="K53" s="51">
        <v>2</v>
      </c>
      <c r="L53" s="51">
        <v>368699.2</v>
      </c>
      <c r="M53" s="51">
        <v>9709344.0999999903</v>
      </c>
      <c r="N53" s="77"/>
      <c r="O5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5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53" s="77"/>
    </row>
    <row r="54" spans="1:17" x14ac:dyDescent="0.25">
      <c r="A54" s="76">
        <v>1</v>
      </c>
      <c r="B54" s="51">
        <v>6</v>
      </c>
      <c r="C54" s="51">
        <v>53</v>
      </c>
      <c r="D54" s="81" t="str">
        <f>VLOOKUP(CENSO[[#This Row],[NOME COMUM]],ESPECIES[],2,FALSE)</f>
        <v>Coutarea hexandra (Jacq.) K.Schum.</v>
      </c>
      <c r="E54" s="51" t="s">
        <v>57</v>
      </c>
      <c r="F54" s="51">
        <v>132</v>
      </c>
      <c r="G54" s="74">
        <f>CENSO[[#This Row],[CAP (cm)]]/PI()</f>
        <v>42.016904976260371</v>
      </c>
      <c r="H54" s="51">
        <v>10</v>
      </c>
      <c r="I54" s="85">
        <f>PI()*CENSO[[#This Row],[DAP (cm)]]^2/40000</f>
        <v>0.13865578642165921</v>
      </c>
      <c r="J54" s="85">
        <f>CENSO[[#This Row],[g (m²)]]*CENSO[[#This Row],[H (m)]]*0.7</f>
        <v>0.97059050495161436</v>
      </c>
      <c r="K54" s="51">
        <v>3</v>
      </c>
      <c r="L54" s="51">
        <v>368708.2</v>
      </c>
      <c r="M54" s="51">
        <v>9709342.8000000007</v>
      </c>
      <c r="N54" s="77"/>
      <c r="O5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5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54" s="77"/>
    </row>
    <row r="55" spans="1:17" x14ac:dyDescent="0.25">
      <c r="A55" s="76">
        <v>1</v>
      </c>
      <c r="B55" s="51">
        <v>6</v>
      </c>
      <c r="C55" s="51">
        <v>54</v>
      </c>
      <c r="D55" s="81" t="str">
        <f>VLOOKUP(CENSO[[#This Row],[NOME COMUM]],ESPECIES[],2,FALSE)</f>
        <v>Pouteria sp.</v>
      </c>
      <c r="E55" s="51" t="s">
        <v>83</v>
      </c>
      <c r="F55" s="51">
        <v>152</v>
      </c>
      <c r="G55" s="74">
        <f>CENSO[[#This Row],[CAP (cm)]]/PI()</f>
        <v>48.383102699936181</v>
      </c>
      <c r="H55" s="51">
        <v>15</v>
      </c>
      <c r="I55" s="85">
        <f>PI()*CENSO[[#This Row],[DAP (cm)]]^2/40000</f>
        <v>0.18385579025975748</v>
      </c>
      <c r="J55" s="85">
        <f>CENSO[[#This Row],[g (m²)]]*CENSO[[#This Row],[H (m)]]*0.7</f>
        <v>1.9304857977274534</v>
      </c>
      <c r="K55" s="51">
        <v>1</v>
      </c>
      <c r="L55" s="51">
        <v>368691.299999999</v>
      </c>
      <c r="M55" s="51">
        <v>9709317.5</v>
      </c>
      <c r="N55" s="77"/>
      <c r="O5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5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55" s="77"/>
    </row>
    <row r="56" spans="1:17" x14ac:dyDescent="0.25">
      <c r="A56" s="76">
        <v>1</v>
      </c>
      <c r="B56" s="51">
        <v>6</v>
      </c>
      <c r="C56" s="51">
        <v>55</v>
      </c>
      <c r="D56" s="81" t="str">
        <f>VLOOKUP(CENSO[[#This Row],[NOME COMUM]],ESPECIES[],2,FALSE)</f>
        <v>Pouteria sp.</v>
      </c>
      <c r="E56" s="51" t="s">
        <v>83</v>
      </c>
      <c r="F56" s="51">
        <v>130</v>
      </c>
      <c r="G56" s="74">
        <f>CENSO[[#This Row],[CAP (cm)]]/PI()</f>
        <v>41.38028520389279</v>
      </c>
      <c r="H56" s="51">
        <v>12</v>
      </c>
      <c r="I56" s="85">
        <f>PI()*CENSO[[#This Row],[DAP (cm)]]^2/40000</f>
        <v>0.13448592691265157</v>
      </c>
      <c r="J56" s="85">
        <f>CENSO[[#This Row],[g (m²)]]*CENSO[[#This Row],[H (m)]]*0.7</f>
        <v>1.1296817860662731</v>
      </c>
      <c r="K56" s="51">
        <v>2</v>
      </c>
      <c r="L56" s="51">
        <v>368693.2</v>
      </c>
      <c r="M56" s="51">
        <v>9709319.9000000004</v>
      </c>
      <c r="N56" s="77"/>
      <c r="O5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5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56" s="77"/>
    </row>
    <row r="57" spans="1:17" x14ac:dyDescent="0.25">
      <c r="A57" s="76">
        <v>1</v>
      </c>
      <c r="B57" s="51">
        <v>7</v>
      </c>
      <c r="C57" s="51">
        <v>56</v>
      </c>
      <c r="D57" s="81" t="str">
        <f>VLOOKUP(CENSO[[#This Row],[NOME COMUM]],ESPECIES[],2,FALSE)</f>
        <v>Couratari guianensis Aubl.</v>
      </c>
      <c r="E57" s="51" t="s">
        <v>6</v>
      </c>
      <c r="F57" s="51">
        <v>140</v>
      </c>
      <c r="G57" s="74">
        <f>CENSO[[#This Row],[CAP (cm)]]/PI()</f>
        <v>44.563384065730695</v>
      </c>
      <c r="H57" s="51">
        <v>20</v>
      </c>
      <c r="I57" s="85">
        <f>PI()*CENSO[[#This Row],[DAP (cm)]]^2/40000</f>
        <v>0.15597184423005742</v>
      </c>
      <c r="J57" s="85">
        <f>CENSO[[#This Row],[g (m²)]]*CENSO[[#This Row],[H (m)]]*0.7</f>
        <v>2.1836058192208037</v>
      </c>
      <c r="K57" s="51">
        <v>1</v>
      </c>
      <c r="L57" s="51">
        <v>368662.9</v>
      </c>
      <c r="M57" s="51">
        <v>9709300.3000000007</v>
      </c>
      <c r="N57" s="77"/>
      <c r="O5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5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57" s="77"/>
    </row>
    <row r="58" spans="1:17" x14ac:dyDescent="0.25">
      <c r="A58" s="76">
        <v>1</v>
      </c>
      <c r="B58" s="51">
        <v>7</v>
      </c>
      <c r="C58" s="51">
        <v>57</v>
      </c>
      <c r="D58" s="81" t="str">
        <f>VLOOKUP(CENSO[[#This Row],[NOME COMUM]],ESPECIES[],2,FALSE)</f>
        <v>Sterculia apeibophylla Ducke</v>
      </c>
      <c r="E58" s="51" t="s">
        <v>25</v>
      </c>
      <c r="F58" s="51">
        <v>150</v>
      </c>
      <c r="G58" s="74">
        <f>CENSO[[#This Row],[CAP (cm)]]/PI()</f>
        <v>47.7464829275686</v>
      </c>
      <c r="H58" s="51">
        <v>19</v>
      </c>
      <c r="I58" s="85">
        <f>PI()*CENSO[[#This Row],[DAP (cm)]]^2/40000</f>
        <v>0.17904931097838223</v>
      </c>
      <c r="J58" s="85">
        <f>CENSO[[#This Row],[g (m²)]]*CENSO[[#This Row],[H (m)]]*0.7</f>
        <v>2.3813558360124834</v>
      </c>
      <c r="K58" s="51">
        <v>2</v>
      </c>
      <c r="L58" s="51">
        <v>368664.4</v>
      </c>
      <c r="M58" s="51">
        <v>9709337.0999999903</v>
      </c>
      <c r="N58" s="77"/>
      <c r="O5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5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58" s="77"/>
    </row>
    <row r="59" spans="1:17" x14ac:dyDescent="0.25">
      <c r="A59" s="76">
        <v>1</v>
      </c>
      <c r="B59" s="51">
        <v>7</v>
      </c>
      <c r="C59" s="51">
        <v>58</v>
      </c>
      <c r="D59" s="81" t="str">
        <f>VLOOKUP(CENSO[[#This Row],[NOME COMUM]],ESPECIES[],2,FALSE)</f>
        <v>Tachigali myrmecophila Ducke</v>
      </c>
      <c r="E59" s="51" t="s">
        <v>14</v>
      </c>
      <c r="F59" s="51">
        <v>272</v>
      </c>
      <c r="G59" s="74">
        <f>CENSO[[#This Row],[CAP (cm)]]/PI()</f>
        <v>86.580289041991065</v>
      </c>
      <c r="H59" s="51">
        <v>16</v>
      </c>
      <c r="I59" s="85">
        <f>PI()*CENSO[[#This Row],[DAP (cm)]]^2/40000</f>
        <v>0.58874596548553915</v>
      </c>
      <c r="J59" s="85">
        <f>CENSO[[#This Row],[g (m²)]]*CENSO[[#This Row],[H (m)]]*0.7</f>
        <v>6.5939548134380379</v>
      </c>
      <c r="K59" s="51">
        <v>1</v>
      </c>
      <c r="L59" s="51">
        <v>368655.7</v>
      </c>
      <c r="M59" s="51">
        <v>9709342.0999999903</v>
      </c>
      <c r="N59" s="77"/>
      <c r="O5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5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59" s="77"/>
    </row>
    <row r="60" spans="1:17" x14ac:dyDescent="0.25">
      <c r="A60" s="76">
        <v>1</v>
      </c>
      <c r="B60" s="51">
        <v>7</v>
      </c>
      <c r="C60" s="51">
        <v>59</v>
      </c>
      <c r="D60" s="81" t="str">
        <f>VLOOKUP(CENSO[[#This Row],[NOME COMUM]],ESPECIES[],2,FALSE)</f>
        <v>Sterculia apeibophylla Ducke</v>
      </c>
      <c r="E60" s="51" t="s">
        <v>25</v>
      </c>
      <c r="F60" s="51">
        <v>180</v>
      </c>
      <c r="G60" s="74">
        <f>CENSO[[#This Row],[CAP (cm)]]/PI()</f>
        <v>57.295779513082323</v>
      </c>
      <c r="H60" s="51">
        <v>19</v>
      </c>
      <c r="I60" s="85">
        <f>PI()*CENSO[[#This Row],[DAP (cm)]]^2/40000</f>
        <v>0.25783100780887047</v>
      </c>
      <c r="J60" s="85">
        <f>CENSO[[#This Row],[g (m²)]]*CENSO[[#This Row],[H (m)]]*0.7</f>
        <v>3.429152403857977</v>
      </c>
      <c r="K60" s="51">
        <v>2</v>
      </c>
      <c r="L60" s="51">
        <v>368647.5</v>
      </c>
      <c r="M60" s="51">
        <v>9709341.3000000007</v>
      </c>
      <c r="N60" s="77"/>
      <c r="O6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6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60" s="77"/>
    </row>
    <row r="61" spans="1:17" x14ac:dyDescent="0.25">
      <c r="A61" s="76">
        <v>1</v>
      </c>
      <c r="B61" s="51">
        <v>7</v>
      </c>
      <c r="C61" s="51">
        <v>60</v>
      </c>
      <c r="D61" s="81" t="str">
        <f>VLOOKUP(CENSO[[#This Row],[NOME COMUM]],ESPECIES[],2,FALSE)</f>
        <v>Piptadenia suaveolens Miq.</v>
      </c>
      <c r="E61" s="51" t="s">
        <v>22</v>
      </c>
      <c r="F61" s="51">
        <v>332</v>
      </c>
      <c r="G61" s="74">
        <f>CENSO[[#This Row],[CAP (cm)]]/PI()</f>
        <v>105.67888221301851</v>
      </c>
      <c r="H61" s="51">
        <v>17</v>
      </c>
      <c r="I61" s="85">
        <f>PI()*CENSO[[#This Row],[DAP (cm)]]^2/40000</f>
        <v>0.87713472236805379</v>
      </c>
      <c r="J61" s="85">
        <f>CENSO[[#This Row],[g (m²)]]*CENSO[[#This Row],[H (m)]]*0.7</f>
        <v>10.437903196179839</v>
      </c>
      <c r="K61" s="51">
        <v>1</v>
      </c>
      <c r="L61" s="51">
        <v>368626.299999999</v>
      </c>
      <c r="M61" s="51">
        <v>9709332.9000000004</v>
      </c>
      <c r="N61" s="77"/>
      <c r="O6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6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61" s="77"/>
    </row>
    <row r="62" spans="1:17" x14ac:dyDescent="0.25">
      <c r="A62" s="76">
        <v>1</v>
      </c>
      <c r="B62" s="51">
        <v>7</v>
      </c>
      <c r="C62" s="51">
        <v>61</v>
      </c>
      <c r="D62" s="81" t="str">
        <f>VLOOKUP(CENSO[[#This Row],[NOME COMUM]],ESPECIES[],2,FALSE)</f>
        <v>Tachigali myrmecophila Ducke</v>
      </c>
      <c r="E62" s="51" t="s">
        <v>14</v>
      </c>
      <c r="F62" s="51">
        <v>300</v>
      </c>
      <c r="G62" s="74">
        <f>CENSO[[#This Row],[CAP (cm)]]/PI()</f>
        <v>95.4929658551372</v>
      </c>
      <c r="H62" s="51">
        <v>12</v>
      </c>
      <c r="I62" s="85">
        <f>PI()*CENSO[[#This Row],[DAP (cm)]]^2/40000</f>
        <v>0.7161972439135289</v>
      </c>
      <c r="J62" s="85">
        <f>CENSO[[#This Row],[g (m²)]]*CENSO[[#This Row],[H (m)]]*0.7</f>
        <v>6.0160568488736432</v>
      </c>
      <c r="K62" s="51">
        <v>1</v>
      </c>
      <c r="L62" s="51">
        <v>368626.7</v>
      </c>
      <c r="M62" s="51">
        <v>9709335.1999999899</v>
      </c>
      <c r="N62" s="77"/>
      <c r="O6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6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62" s="77"/>
    </row>
    <row r="63" spans="1:17" x14ac:dyDescent="0.25">
      <c r="A63" s="76">
        <v>1</v>
      </c>
      <c r="B63" s="51">
        <v>7</v>
      </c>
      <c r="C63" s="51">
        <v>62</v>
      </c>
      <c r="D63" s="81" t="str">
        <f>VLOOKUP(CENSO[[#This Row],[NOME COMUM]],ESPECIES[],2,FALSE)</f>
        <v>Lecythis chartacea O.Berg</v>
      </c>
      <c r="E63" s="51" t="s">
        <v>31</v>
      </c>
      <c r="F63" s="51">
        <v>125</v>
      </c>
      <c r="G63" s="74">
        <f>CENSO[[#This Row],[CAP (cm)]]/PI()</f>
        <v>39.788735772973837</v>
      </c>
      <c r="H63" s="51">
        <v>20</v>
      </c>
      <c r="I63" s="85">
        <f>PI()*CENSO[[#This Row],[DAP (cm)]]^2/40000</f>
        <v>0.12433979929054324</v>
      </c>
      <c r="J63" s="85">
        <f>CENSO[[#This Row],[g (m²)]]*CENSO[[#This Row],[H (m)]]*0.7</f>
        <v>1.7407571900676053</v>
      </c>
      <c r="K63" s="51">
        <v>1</v>
      </c>
      <c r="L63" s="51">
        <v>368622.5</v>
      </c>
      <c r="M63" s="51">
        <v>9709336.3000000007</v>
      </c>
      <c r="N63" s="77"/>
      <c r="O6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30├ 40</v>
      </c>
      <c r="P6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63" s="77"/>
    </row>
    <row r="64" spans="1:17" x14ac:dyDescent="0.25">
      <c r="A64" s="76">
        <v>1</v>
      </c>
      <c r="B64" s="51">
        <v>8</v>
      </c>
      <c r="C64" s="51">
        <v>63</v>
      </c>
      <c r="D64" s="81" t="str">
        <f>VLOOKUP(CENSO[[#This Row],[NOME COMUM]],ESPECIES[],2,FALSE)</f>
        <v>Lecythis chartacea O.Berg</v>
      </c>
      <c r="E64" s="51" t="s">
        <v>31</v>
      </c>
      <c r="F64" s="51">
        <v>125</v>
      </c>
      <c r="G64" s="74">
        <f>CENSO[[#This Row],[CAP (cm)]]/PI()</f>
        <v>39.788735772973837</v>
      </c>
      <c r="H64" s="51">
        <v>20</v>
      </c>
      <c r="I64" s="85">
        <f>PI()*CENSO[[#This Row],[DAP (cm)]]^2/40000</f>
        <v>0.12433979929054324</v>
      </c>
      <c r="J64" s="85">
        <f>CENSO[[#This Row],[g (m²)]]*CENSO[[#This Row],[H (m)]]*0.7</f>
        <v>1.7407571900676053</v>
      </c>
      <c r="K64" s="51">
        <v>1</v>
      </c>
      <c r="L64" s="51">
        <v>368591</v>
      </c>
      <c r="M64" s="51">
        <v>9709326.1999999899</v>
      </c>
      <c r="N64" s="77"/>
      <c r="O6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30├ 40</v>
      </c>
      <c r="P6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64" s="77"/>
    </row>
    <row r="65" spans="1:17" x14ac:dyDescent="0.25">
      <c r="A65" s="76">
        <v>1</v>
      </c>
      <c r="B65" s="51">
        <v>8</v>
      </c>
      <c r="C65" s="51">
        <v>64</v>
      </c>
      <c r="D65" s="81" t="str">
        <f>VLOOKUP(CENSO[[#This Row],[NOME COMUM]],ESPECIES[],2,FALSE)</f>
        <v>Alexa grandiflora Ducke</v>
      </c>
      <c r="E65" s="51" t="s">
        <v>13</v>
      </c>
      <c r="F65" s="51">
        <v>230</v>
      </c>
      <c r="G65" s="74">
        <f>CENSO[[#This Row],[CAP (cm)]]/PI()</f>
        <v>73.211273822271863</v>
      </c>
      <c r="H65" s="51">
        <v>15</v>
      </c>
      <c r="I65" s="85">
        <f>PI()*CENSO[[#This Row],[DAP (cm)]]^2/40000</f>
        <v>0.42096482447806327</v>
      </c>
      <c r="J65" s="85">
        <f>CENSO[[#This Row],[g (m²)]]*CENSO[[#This Row],[H (m)]]*0.7</f>
        <v>4.4201306570196639</v>
      </c>
      <c r="K65" s="51">
        <v>1</v>
      </c>
      <c r="L65" s="51">
        <v>368593.9</v>
      </c>
      <c r="M65" s="51">
        <v>9709325</v>
      </c>
      <c r="N65" s="77"/>
      <c r="O6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6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65" s="77"/>
    </row>
    <row r="66" spans="1:17" x14ac:dyDescent="0.25">
      <c r="A66" s="76">
        <v>1</v>
      </c>
      <c r="B66" s="51">
        <v>8</v>
      </c>
      <c r="C66" s="51">
        <v>65</v>
      </c>
      <c r="D66" s="81" t="str">
        <f>VLOOKUP(CENSO[[#This Row],[NOME COMUM]],ESPECIES[],2,FALSE)</f>
        <v>Dimorphandra multiflora Ducke</v>
      </c>
      <c r="E66" s="51" t="s">
        <v>73</v>
      </c>
      <c r="F66" s="51">
        <v>150</v>
      </c>
      <c r="G66" s="74">
        <f>CENSO[[#This Row],[CAP (cm)]]/PI()</f>
        <v>47.7464829275686</v>
      </c>
      <c r="H66" s="51">
        <v>12</v>
      </c>
      <c r="I66" s="85">
        <f>PI()*CENSO[[#This Row],[DAP (cm)]]^2/40000</f>
        <v>0.17904931097838223</v>
      </c>
      <c r="J66" s="85">
        <f>CENSO[[#This Row],[g (m²)]]*CENSO[[#This Row],[H (m)]]*0.7</f>
        <v>1.5040142122184108</v>
      </c>
      <c r="K66" s="51">
        <v>2</v>
      </c>
      <c r="L66" s="51">
        <v>368579.4</v>
      </c>
      <c r="M66" s="51">
        <v>9709296.3000000007</v>
      </c>
      <c r="N66" s="77"/>
      <c r="O6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6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66" s="77"/>
    </row>
    <row r="67" spans="1:17" x14ac:dyDescent="0.25">
      <c r="A67" s="76">
        <v>1</v>
      </c>
      <c r="B67" s="51">
        <v>8</v>
      </c>
      <c r="C67" s="51">
        <v>66</v>
      </c>
      <c r="D67" s="81" t="str">
        <f>VLOOKUP(CENSO[[#This Row],[NOME COMUM]],ESPECIES[],2,FALSE)</f>
        <v>Alexa grandiflora Ducke</v>
      </c>
      <c r="E67" s="51" t="s">
        <v>13</v>
      </c>
      <c r="F67" s="51">
        <v>125</v>
      </c>
      <c r="G67" s="74">
        <f>CENSO[[#This Row],[CAP (cm)]]/PI()</f>
        <v>39.788735772973837</v>
      </c>
      <c r="H67" s="51">
        <v>15</v>
      </c>
      <c r="I67" s="85">
        <f>PI()*CENSO[[#This Row],[DAP (cm)]]^2/40000</f>
        <v>0.12433979929054324</v>
      </c>
      <c r="J67" s="85">
        <f>CENSO[[#This Row],[g (m²)]]*CENSO[[#This Row],[H (m)]]*0.7</f>
        <v>1.3055678925507039</v>
      </c>
      <c r="K67" s="51">
        <v>1</v>
      </c>
      <c r="L67" s="51">
        <v>368581.799999999</v>
      </c>
      <c r="M67" s="51">
        <v>9709284.6999999899</v>
      </c>
      <c r="N67" s="77"/>
      <c r="O6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30├ 40</v>
      </c>
      <c r="P6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67" s="77"/>
    </row>
    <row r="68" spans="1:17" x14ac:dyDescent="0.25">
      <c r="A68" s="76">
        <v>1</v>
      </c>
      <c r="B68" s="51">
        <v>8</v>
      </c>
      <c r="C68" s="51">
        <v>67</v>
      </c>
      <c r="D68" s="81" t="str">
        <f>VLOOKUP(CENSO[[#This Row],[NOME COMUM]],ESPECIES[],2,FALSE)</f>
        <v>Parahancornia amapa (Huber ) Ducke</v>
      </c>
      <c r="E68" s="51" t="s">
        <v>15</v>
      </c>
      <c r="F68" s="51">
        <v>125</v>
      </c>
      <c r="G68" s="74">
        <f>CENSO[[#This Row],[CAP (cm)]]/PI()</f>
        <v>39.788735772973837</v>
      </c>
      <c r="H68" s="51">
        <v>15</v>
      </c>
      <c r="I68" s="85">
        <f>PI()*CENSO[[#This Row],[DAP (cm)]]^2/40000</f>
        <v>0.12433979929054324</v>
      </c>
      <c r="J68" s="85">
        <f>CENSO[[#This Row],[g (m²)]]*CENSO[[#This Row],[H (m)]]*0.7</f>
        <v>1.3055678925507039</v>
      </c>
      <c r="K68" s="51">
        <v>1</v>
      </c>
      <c r="L68" s="51">
        <v>368581.799999999</v>
      </c>
      <c r="M68" s="51">
        <v>9709284.6999999899</v>
      </c>
      <c r="N68" s="77"/>
      <c r="O6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30├ 40</v>
      </c>
      <c r="P6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68" s="77"/>
    </row>
    <row r="69" spans="1:17" x14ac:dyDescent="0.25">
      <c r="A69" s="76">
        <v>1</v>
      </c>
      <c r="B69" s="51">
        <v>8</v>
      </c>
      <c r="C69" s="51">
        <v>68</v>
      </c>
      <c r="D69" s="81" t="str">
        <f>VLOOKUP(CENSO[[#This Row],[NOME COMUM]],ESPECIES[],2,FALSE)</f>
        <v>Inga paraensis Ducke</v>
      </c>
      <c r="E69" s="51" t="s">
        <v>16</v>
      </c>
      <c r="F69" s="51">
        <v>142</v>
      </c>
      <c r="G69" s="74">
        <f>CENSO[[#This Row],[CAP (cm)]]/PI()</f>
        <v>45.200003838098276</v>
      </c>
      <c r="H69" s="51">
        <v>12</v>
      </c>
      <c r="I69" s="85">
        <f>PI()*CENSO[[#This Row],[DAP (cm)]]^2/40000</f>
        <v>0.16046001362524887</v>
      </c>
      <c r="J69" s="85">
        <f>CENSO[[#This Row],[g (m²)]]*CENSO[[#This Row],[H (m)]]*0.7</f>
        <v>1.3478641144520904</v>
      </c>
      <c r="K69" s="51">
        <v>2</v>
      </c>
      <c r="L69" s="51">
        <v>368608.2</v>
      </c>
      <c r="M69" s="51">
        <v>9709310.9000000004</v>
      </c>
      <c r="N69" s="77"/>
      <c r="O6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6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69" s="77"/>
    </row>
    <row r="70" spans="1:17" x14ac:dyDescent="0.25">
      <c r="A70" s="76">
        <v>1</v>
      </c>
      <c r="B70" s="51">
        <v>8</v>
      </c>
      <c r="C70" s="51">
        <v>69</v>
      </c>
      <c r="D70" s="81" t="str">
        <f>VLOOKUP(CENSO[[#This Row],[NOME COMUM]],ESPECIES[],2,FALSE)</f>
        <v>Cordia umbraculifera DC.</v>
      </c>
      <c r="E70" s="51" t="s">
        <v>92</v>
      </c>
      <c r="F70" s="51">
        <v>190</v>
      </c>
      <c r="G70" s="74">
        <f>CENSO[[#This Row],[CAP (cm)]]/PI()</f>
        <v>60.478878374920228</v>
      </c>
      <c r="H70" s="51">
        <v>20</v>
      </c>
      <c r="I70" s="85">
        <f>PI()*CENSO[[#This Row],[DAP (cm)]]^2/40000</f>
        <v>0.28727467228087106</v>
      </c>
      <c r="J70" s="85">
        <f>CENSO[[#This Row],[g (m²)]]*CENSO[[#This Row],[H (m)]]*0.7</f>
        <v>4.021845411932194</v>
      </c>
      <c r="K70" s="51">
        <v>2</v>
      </c>
      <c r="L70" s="51">
        <v>368613.7</v>
      </c>
      <c r="M70" s="51">
        <v>9709318.0999999903</v>
      </c>
      <c r="N70" s="77"/>
      <c r="O7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7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70" s="77"/>
    </row>
    <row r="71" spans="1:17" x14ac:dyDescent="0.25">
      <c r="A71" s="76">
        <v>1</v>
      </c>
      <c r="B71" s="51">
        <v>8</v>
      </c>
      <c r="C71" s="51">
        <v>70</v>
      </c>
      <c r="D71" s="81" t="str">
        <f>VLOOKUP(CENSO[[#This Row],[NOME COMUM]],ESPECIES[],2,FALSE)</f>
        <v>Parkia pendula (Willd.) Benth. ex Walp.</v>
      </c>
      <c r="E71" s="51" t="s">
        <v>24</v>
      </c>
      <c r="F71" s="51">
        <v>162</v>
      </c>
      <c r="G71" s="74">
        <f>CENSO[[#This Row],[CAP (cm)]]/PI()</f>
        <v>51.566201561774093</v>
      </c>
      <c r="H71" s="51">
        <v>15</v>
      </c>
      <c r="I71" s="85">
        <f>PI()*CENSO[[#This Row],[DAP (cm)]]^2/40000</f>
        <v>0.20884311632518512</v>
      </c>
      <c r="J71" s="85">
        <f>CENSO[[#This Row],[g (m²)]]*CENSO[[#This Row],[H (m)]]*0.7</f>
        <v>2.192852721414444</v>
      </c>
      <c r="K71" s="51">
        <v>2</v>
      </c>
      <c r="L71" s="51">
        <v>368613.7</v>
      </c>
      <c r="M71" s="51">
        <v>9709318.0999999903</v>
      </c>
      <c r="N71" s="77"/>
      <c r="O7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7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71" s="77"/>
    </row>
    <row r="72" spans="1:17" x14ac:dyDescent="0.25">
      <c r="A72" s="76">
        <v>1</v>
      </c>
      <c r="B72" s="51">
        <v>8</v>
      </c>
      <c r="C72" s="51">
        <v>71</v>
      </c>
      <c r="D72" s="81" t="str">
        <f>VLOOKUP(CENSO[[#This Row],[NOME COMUM]],ESPECIES[],2,FALSE)</f>
        <v>Piptadenia suaveolens Miq.</v>
      </c>
      <c r="E72" s="51" t="s">
        <v>22</v>
      </c>
      <c r="F72" s="51">
        <v>370</v>
      </c>
      <c r="G72" s="74">
        <f>CENSO[[#This Row],[CAP (cm)]]/PI()</f>
        <v>117.77465788800255</v>
      </c>
      <c r="H72" s="51">
        <v>20</v>
      </c>
      <c r="I72" s="85">
        <f>PI()*CENSO[[#This Row],[DAP (cm)]]^2/40000</f>
        <v>1.0894155854640235</v>
      </c>
      <c r="J72" s="85">
        <f>CENSO[[#This Row],[g (m²)]]*CENSO[[#This Row],[H (m)]]*0.7</f>
        <v>15.251818196496329</v>
      </c>
      <c r="K72" s="51">
        <v>1</v>
      </c>
      <c r="L72" s="51">
        <v>368633</v>
      </c>
      <c r="M72" s="51">
        <v>9709295.5999999903</v>
      </c>
      <c r="N72" s="77"/>
      <c r="O7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7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72" s="77"/>
    </row>
    <row r="73" spans="1:17" x14ac:dyDescent="0.25">
      <c r="A73" s="76">
        <v>1</v>
      </c>
      <c r="B73" s="51">
        <v>8</v>
      </c>
      <c r="C73" s="51">
        <v>72</v>
      </c>
      <c r="D73" s="81" t="str">
        <f>VLOOKUP(CENSO[[#This Row],[NOME COMUM]],ESPECIES[],2,FALSE)</f>
        <v>Piptadenia suaveolens Miq.</v>
      </c>
      <c r="E73" s="51" t="s">
        <v>22</v>
      </c>
      <c r="F73" s="51">
        <v>200</v>
      </c>
      <c r="G73" s="74">
        <f>CENSO[[#This Row],[CAP (cm)]]/PI()</f>
        <v>63.661977236758133</v>
      </c>
      <c r="H73" s="51">
        <v>16</v>
      </c>
      <c r="I73" s="85">
        <f>PI()*CENSO[[#This Row],[DAP (cm)]]^2/40000</f>
        <v>0.31830988618379064</v>
      </c>
      <c r="J73" s="85">
        <f>CENSO[[#This Row],[g (m²)]]*CENSO[[#This Row],[H (m)]]*0.7</f>
        <v>3.565070725258455</v>
      </c>
      <c r="K73" s="51">
        <v>1</v>
      </c>
      <c r="L73" s="51">
        <v>368612.9</v>
      </c>
      <c r="M73" s="51">
        <v>9709267.8000000007</v>
      </c>
      <c r="N73" s="77"/>
      <c r="O7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7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73" s="77"/>
    </row>
    <row r="74" spans="1:17" x14ac:dyDescent="0.25">
      <c r="A74" s="76">
        <v>1</v>
      </c>
      <c r="B74" s="51">
        <v>8</v>
      </c>
      <c r="C74" s="51">
        <v>73</v>
      </c>
      <c r="D74" s="81" t="str">
        <f>VLOOKUP(CENSO[[#This Row],[NOME COMUM]],ESPECIES[],2,FALSE)</f>
        <v>Dimorphandra multiflora Ducke</v>
      </c>
      <c r="E74" s="51" t="s">
        <v>73</v>
      </c>
      <c r="F74" s="51">
        <v>162</v>
      </c>
      <c r="G74" s="74">
        <f>CENSO[[#This Row],[CAP (cm)]]/PI()</f>
        <v>51.566201561774093</v>
      </c>
      <c r="H74" s="51">
        <v>16</v>
      </c>
      <c r="I74" s="85">
        <f>PI()*CENSO[[#This Row],[DAP (cm)]]^2/40000</f>
        <v>0.20884311632518512</v>
      </c>
      <c r="J74" s="85">
        <f>CENSO[[#This Row],[g (m²)]]*CENSO[[#This Row],[H (m)]]*0.7</f>
        <v>2.3390429028420732</v>
      </c>
      <c r="K74" s="51">
        <v>1</v>
      </c>
      <c r="L74" s="51">
        <v>368609.299999999</v>
      </c>
      <c r="M74" s="51">
        <v>9709263</v>
      </c>
      <c r="N74" s="77"/>
      <c r="O7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7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74" s="77"/>
    </row>
    <row r="75" spans="1:17" x14ac:dyDescent="0.25">
      <c r="A75" s="76">
        <v>1</v>
      </c>
      <c r="B75" s="51">
        <v>8</v>
      </c>
      <c r="C75" s="51">
        <v>74</v>
      </c>
      <c r="D75" s="81" t="str">
        <f>VLOOKUP(CENSO[[#This Row],[NOME COMUM]],ESPECIES[],2,FALSE)</f>
        <v>Alexa grandiflora Ducke</v>
      </c>
      <c r="E75" s="51" t="s">
        <v>13</v>
      </c>
      <c r="F75" s="51">
        <v>231</v>
      </c>
      <c r="G75" s="74">
        <f>CENSO[[#This Row],[CAP (cm)]]/PI()</f>
        <v>73.529583708455647</v>
      </c>
      <c r="H75" s="51">
        <v>18</v>
      </c>
      <c r="I75" s="85">
        <f>PI()*CENSO[[#This Row],[DAP (cm)]]^2/40000</f>
        <v>0.4246333459163314</v>
      </c>
      <c r="J75" s="85">
        <f>CENSO[[#This Row],[g (m²)]]*CENSO[[#This Row],[H (m)]]*0.7</f>
        <v>5.3503801585457751</v>
      </c>
      <c r="K75" s="51">
        <v>1</v>
      </c>
      <c r="L75" s="51">
        <v>368608.2</v>
      </c>
      <c r="M75" s="51">
        <v>9709259.9000000004</v>
      </c>
      <c r="N75" s="77"/>
      <c r="O7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7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75" s="77"/>
    </row>
    <row r="76" spans="1:17" x14ac:dyDescent="0.25">
      <c r="A76" s="76">
        <v>1</v>
      </c>
      <c r="B76" s="51">
        <v>8</v>
      </c>
      <c r="C76" s="51">
        <v>75</v>
      </c>
      <c r="D76" s="81" t="str">
        <f>VLOOKUP(CENSO[[#This Row],[NOME COMUM]],ESPECIES[],2,FALSE)</f>
        <v>Couratari guianensis Aubl.</v>
      </c>
      <c r="E76" s="51" t="s">
        <v>6</v>
      </c>
      <c r="F76" s="51">
        <v>168</v>
      </c>
      <c r="G76" s="74">
        <f>CENSO[[#This Row],[CAP (cm)]]/PI()</f>
        <v>53.476060878876837</v>
      </c>
      <c r="H76" s="51">
        <v>19</v>
      </c>
      <c r="I76" s="85">
        <f>PI()*CENSO[[#This Row],[DAP (cm)]]^2/40000</f>
        <v>0.22459945569128273</v>
      </c>
      <c r="J76" s="85">
        <f>CENSO[[#This Row],[g (m²)]]*CENSO[[#This Row],[H (m)]]*0.7</f>
        <v>2.9871727606940599</v>
      </c>
      <c r="K76" s="51">
        <v>1</v>
      </c>
      <c r="L76" s="51">
        <v>368643.09999999899</v>
      </c>
      <c r="M76" s="51">
        <v>9709290.5999999903</v>
      </c>
      <c r="N76" s="77"/>
      <c r="O7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7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76" s="77"/>
    </row>
    <row r="77" spans="1:17" x14ac:dyDescent="0.25">
      <c r="A77" s="76">
        <v>1</v>
      </c>
      <c r="B77" s="51">
        <v>8</v>
      </c>
      <c r="C77" s="51">
        <v>76</v>
      </c>
      <c r="D77" s="81" t="str">
        <f>VLOOKUP(CENSO[[#This Row],[NOME COMUM]],ESPECIES[],2,FALSE)</f>
        <v>Dipteryx odorata (Aubl.) Willd.</v>
      </c>
      <c r="E77" s="51" t="s">
        <v>4</v>
      </c>
      <c r="F77" s="51">
        <v>180</v>
      </c>
      <c r="G77" s="74">
        <f>CENSO[[#This Row],[CAP (cm)]]/PI()</f>
        <v>57.295779513082323</v>
      </c>
      <c r="H77" s="51">
        <v>15</v>
      </c>
      <c r="I77" s="85">
        <f>PI()*CENSO[[#This Row],[DAP (cm)]]^2/40000</f>
        <v>0.25783100780887047</v>
      </c>
      <c r="J77" s="85">
        <f>CENSO[[#This Row],[g (m²)]]*CENSO[[#This Row],[H (m)]]*0.7</f>
        <v>2.7072255819931397</v>
      </c>
      <c r="K77" s="51">
        <v>1</v>
      </c>
      <c r="L77" s="51">
        <v>368648.2</v>
      </c>
      <c r="M77" s="51">
        <v>9709279.3000000007</v>
      </c>
      <c r="N77" s="77"/>
      <c r="O7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7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77" s="77"/>
    </row>
    <row r="78" spans="1:17" x14ac:dyDescent="0.25">
      <c r="A78" s="76">
        <v>1</v>
      </c>
      <c r="B78" s="51">
        <v>8</v>
      </c>
      <c r="C78" s="51">
        <v>77</v>
      </c>
      <c r="D78" s="81" t="str">
        <f>VLOOKUP(CENSO[[#This Row],[NOME COMUM]],ESPECIES[],2,FALSE)</f>
        <v>Piptadenia suaveolens Miq.</v>
      </c>
      <c r="E78" s="51" t="s">
        <v>22</v>
      </c>
      <c r="F78" s="51">
        <v>300</v>
      </c>
      <c r="G78" s="74">
        <f>CENSO[[#This Row],[CAP (cm)]]/PI()</f>
        <v>95.4929658551372</v>
      </c>
      <c r="H78" s="51">
        <v>16</v>
      </c>
      <c r="I78" s="85">
        <f>PI()*CENSO[[#This Row],[DAP (cm)]]^2/40000</f>
        <v>0.7161972439135289</v>
      </c>
      <c r="J78" s="85">
        <f>CENSO[[#This Row],[g (m²)]]*CENSO[[#This Row],[H (m)]]*0.7</f>
        <v>8.0214091318315237</v>
      </c>
      <c r="K78" s="51">
        <v>1</v>
      </c>
      <c r="L78" s="51">
        <v>368633.299999999</v>
      </c>
      <c r="M78" s="51">
        <v>9709248.4000000004</v>
      </c>
      <c r="N78" s="77"/>
      <c r="O7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7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78" s="77"/>
    </row>
    <row r="79" spans="1:17" x14ac:dyDescent="0.25">
      <c r="A79" s="76">
        <v>1</v>
      </c>
      <c r="B79" s="51">
        <v>8</v>
      </c>
      <c r="C79" s="51">
        <v>78</v>
      </c>
      <c r="D79" s="81" t="str">
        <f>VLOOKUP(CENSO[[#This Row],[NOME COMUM]],ESPECIES[],2,FALSE)</f>
        <v>Piptadenia suaveolens Miq.</v>
      </c>
      <c r="E79" s="51" t="s">
        <v>22</v>
      </c>
      <c r="F79" s="51">
        <v>300</v>
      </c>
      <c r="G79" s="74">
        <f>CENSO[[#This Row],[CAP (cm)]]/PI()</f>
        <v>95.4929658551372</v>
      </c>
      <c r="H79" s="51">
        <v>17</v>
      </c>
      <c r="I79" s="85">
        <f>PI()*CENSO[[#This Row],[DAP (cm)]]^2/40000</f>
        <v>0.7161972439135289</v>
      </c>
      <c r="J79" s="85">
        <f>CENSO[[#This Row],[g (m²)]]*CENSO[[#This Row],[H (m)]]*0.7</f>
        <v>8.5227472025709936</v>
      </c>
      <c r="K79" s="51">
        <v>1</v>
      </c>
      <c r="L79" s="51">
        <v>368634.5</v>
      </c>
      <c r="M79" s="51">
        <v>9709235.1999999899</v>
      </c>
      <c r="N79" s="77"/>
      <c r="O7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7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79" s="77"/>
    </row>
    <row r="80" spans="1:17" x14ac:dyDescent="0.25">
      <c r="A80" s="76">
        <v>1</v>
      </c>
      <c r="B80" s="51">
        <v>8</v>
      </c>
      <c r="C80" s="51">
        <v>79</v>
      </c>
      <c r="D80" s="81" t="str">
        <f>VLOOKUP(CENSO[[#This Row],[NOME COMUM]],ESPECIES[],2,FALSE)</f>
        <v>Buchenavia capitata (Vahl) Eichler</v>
      </c>
      <c r="E80" s="51" t="s">
        <v>10</v>
      </c>
      <c r="F80" s="51">
        <v>250</v>
      </c>
      <c r="G80" s="74">
        <f>CENSO[[#This Row],[CAP (cm)]]/PI()</f>
        <v>79.577471545947674</v>
      </c>
      <c r="H80" s="51">
        <v>20</v>
      </c>
      <c r="I80" s="85">
        <f>PI()*CENSO[[#This Row],[DAP (cm)]]^2/40000</f>
        <v>0.49735919716217297</v>
      </c>
      <c r="J80" s="85">
        <f>CENSO[[#This Row],[g (m²)]]*CENSO[[#This Row],[H (m)]]*0.7</f>
        <v>6.9630287602704213</v>
      </c>
      <c r="K80" s="51">
        <v>1</v>
      </c>
      <c r="L80" s="51">
        <v>368637.299999999</v>
      </c>
      <c r="M80" s="51">
        <v>9709235.4000000004</v>
      </c>
      <c r="N80" s="77"/>
      <c r="O8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8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80" s="77"/>
    </row>
    <row r="81" spans="1:17" x14ac:dyDescent="0.25">
      <c r="A81" s="76">
        <v>1</v>
      </c>
      <c r="B81" s="51">
        <v>9</v>
      </c>
      <c r="C81" s="51">
        <v>80</v>
      </c>
      <c r="D81" s="81" t="str">
        <f>VLOOKUP(CENSO[[#This Row],[NOME COMUM]],ESPECIES[],2,FALSE)</f>
        <v>Tachigali myrmecophila Ducke</v>
      </c>
      <c r="E81" s="51" t="s">
        <v>14</v>
      </c>
      <c r="F81" s="51">
        <v>136</v>
      </c>
      <c r="G81" s="74">
        <f>CENSO[[#This Row],[CAP (cm)]]/PI()</f>
        <v>43.290144520995533</v>
      </c>
      <c r="H81" s="51">
        <v>16</v>
      </c>
      <c r="I81" s="85">
        <f>PI()*CENSO[[#This Row],[DAP (cm)]]^2/40000</f>
        <v>0.14718649137138479</v>
      </c>
      <c r="J81" s="85">
        <f>CENSO[[#This Row],[g (m²)]]*CENSO[[#This Row],[H (m)]]*0.7</f>
        <v>1.6484887033595095</v>
      </c>
      <c r="K81" s="51">
        <v>1</v>
      </c>
      <c r="L81" s="51">
        <v>368616</v>
      </c>
      <c r="M81" s="51">
        <v>9709234.4000000004</v>
      </c>
      <c r="N81" s="77"/>
      <c r="O8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8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81" s="77"/>
    </row>
    <row r="82" spans="1:17" x14ac:dyDescent="0.25">
      <c r="A82" s="76">
        <v>1</v>
      </c>
      <c r="B82" s="51">
        <v>9</v>
      </c>
      <c r="C82" s="51">
        <v>81</v>
      </c>
      <c r="D82" s="81" t="str">
        <f>VLOOKUP(CENSO[[#This Row],[NOME COMUM]],ESPECIES[],2,FALSE)</f>
        <v>Alexa grandiflora Ducke</v>
      </c>
      <c r="E82" s="51" t="s">
        <v>13</v>
      </c>
      <c r="F82" s="51">
        <v>170</v>
      </c>
      <c r="G82" s="74">
        <f>CENSO[[#This Row],[CAP (cm)]]/PI()</f>
        <v>54.112680651244418</v>
      </c>
      <c r="H82" s="51">
        <v>19</v>
      </c>
      <c r="I82" s="85">
        <f>PI()*CENSO[[#This Row],[DAP (cm)]]^2/40000</f>
        <v>0.2299788927677888</v>
      </c>
      <c r="J82" s="85">
        <f>CENSO[[#This Row],[g (m²)]]*CENSO[[#This Row],[H (m)]]*0.7</f>
        <v>3.0587192738115907</v>
      </c>
      <c r="K82" s="51">
        <v>1</v>
      </c>
      <c r="L82" s="51">
        <v>368616.59999999899</v>
      </c>
      <c r="M82" s="51">
        <v>9709243.3000000007</v>
      </c>
      <c r="N82" s="77"/>
      <c r="O8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8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82" s="77"/>
    </row>
    <row r="83" spans="1:17" x14ac:dyDescent="0.25">
      <c r="A83" s="76">
        <v>1</v>
      </c>
      <c r="B83" s="51">
        <v>9</v>
      </c>
      <c r="C83" s="51">
        <v>82</v>
      </c>
      <c r="D83" s="81" t="str">
        <f>VLOOKUP(CENSO[[#This Row],[NOME COMUM]],ESPECIES[],2,FALSE)</f>
        <v>Lecythis pisonis Cambess.</v>
      </c>
      <c r="E83" s="51" t="s">
        <v>9</v>
      </c>
      <c r="F83" s="51">
        <v>180</v>
      </c>
      <c r="G83" s="74">
        <f>CENSO[[#This Row],[CAP (cm)]]/PI()</f>
        <v>57.295779513082323</v>
      </c>
      <c r="H83" s="51">
        <v>16</v>
      </c>
      <c r="I83" s="85">
        <f>PI()*CENSO[[#This Row],[DAP (cm)]]^2/40000</f>
        <v>0.25783100780887047</v>
      </c>
      <c r="J83" s="85">
        <f>CENSO[[#This Row],[g (m²)]]*CENSO[[#This Row],[H (m)]]*0.7</f>
        <v>2.887707287459349</v>
      </c>
      <c r="K83" s="51">
        <v>1</v>
      </c>
      <c r="L83" s="51">
        <v>368616.09999999899</v>
      </c>
      <c r="M83" s="51">
        <v>9709247.6999999899</v>
      </c>
      <c r="N83" s="77"/>
      <c r="O8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8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83" s="77"/>
    </row>
    <row r="84" spans="1:17" x14ac:dyDescent="0.25">
      <c r="A84" s="76">
        <v>1</v>
      </c>
      <c r="B84" s="51">
        <v>9</v>
      </c>
      <c r="C84" s="51">
        <v>83</v>
      </c>
      <c r="D84" s="81" t="str">
        <f>VLOOKUP(CENSO[[#This Row],[NOME COMUM]],ESPECIES[],2,FALSE)</f>
        <v>Tachigali myrmecophila Ducke</v>
      </c>
      <c r="E84" s="51" t="s">
        <v>14</v>
      </c>
      <c r="F84" s="51">
        <v>241</v>
      </c>
      <c r="G84" s="74">
        <f>CENSO[[#This Row],[CAP (cm)]]/PI()</f>
        <v>76.712682570293552</v>
      </c>
      <c r="H84" s="51">
        <v>20</v>
      </c>
      <c r="I84" s="85">
        <f>PI()*CENSO[[#This Row],[DAP (cm)]]^2/40000</f>
        <v>0.4621939124860186</v>
      </c>
      <c r="J84" s="85">
        <f>CENSO[[#This Row],[g (m²)]]*CENSO[[#This Row],[H (m)]]*0.7</f>
        <v>6.4707147748042591</v>
      </c>
      <c r="K84" s="51">
        <v>1</v>
      </c>
      <c r="L84" s="51">
        <v>368603</v>
      </c>
      <c r="M84" s="51">
        <v>9709233.9000000004</v>
      </c>
      <c r="N84" s="77"/>
      <c r="O8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8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84" s="77"/>
    </row>
    <row r="85" spans="1:17" x14ac:dyDescent="0.25">
      <c r="A85" s="76">
        <v>1</v>
      </c>
      <c r="B85" s="51">
        <v>9</v>
      </c>
      <c r="C85" s="51">
        <v>84</v>
      </c>
      <c r="D85" s="81" t="str">
        <f>VLOOKUP(CENSO[[#This Row],[NOME COMUM]],ESPECIES[],2,FALSE)</f>
        <v>Piptadenia suaveolens Miq.</v>
      </c>
      <c r="E85" s="51" t="s">
        <v>22</v>
      </c>
      <c r="F85" s="51">
        <v>400</v>
      </c>
      <c r="G85" s="74">
        <f>CENSO[[#This Row],[CAP (cm)]]/PI()</f>
        <v>127.32395447351627</v>
      </c>
      <c r="H85" s="51">
        <v>15</v>
      </c>
      <c r="I85" s="85">
        <f>PI()*CENSO[[#This Row],[DAP (cm)]]^2/40000</f>
        <v>1.2732395447351625</v>
      </c>
      <c r="J85" s="85">
        <f>CENSO[[#This Row],[g (m²)]]*CENSO[[#This Row],[H (m)]]*0.7</f>
        <v>13.369015219719206</v>
      </c>
      <c r="K85" s="51">
        <v>1</v>
      </c>
      <c r="L85" s="51">
        <v>368602.9</v>
      </c>
      <c r="M85" s="51">
        <v>9709235.3000000007</v>
      </c>
      <c r="N85" s="77"/>
      <c r="O8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8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85" s="77"/>
    </row>
    <row r="86" spans="1:17" x14ac:dyDescent="0.25">
      <c r="A86" s="76">
        <v>1</v>
      </c>
      <c r="B86" s="51">
        <v>9</v>
      </c>
      <c r="C86" s="51">
        <v>85</v>
      </c>
      <c r="D86" s="81" t="str">
        <f>VLOOKUP(CENSO[[#This Row],[NOME COMUM]],ESPECIES[],2,FALSE)</f>
        <v>Tachigali myrmecophila Ducke</v>
      </c>
      <c r="E86" s="51" t="s">
        <v>14</v>
      </c>
      <c r="F86" s="51">
        <v>212</v>
      </c>
      <c r="G86" s="74">
        <f>CENSO[[#This Row],[CAP (cm)]]/PI()</f>
        <v>67.48169587096362</v>
      </c>
      <c r="H86" s="51">
        <v>20</v>
      </c>
      <c r="I86" s="85">
        <f>PI()*CENSO[[#This Row],[DAP (cm)]]^2/40000</f>
        <v>0.35765298811610713</v>
      </c>
      <c r="J86" s="85">
        <f>CENSO[[#This Row],[g (m²)]]*CENSO[[#This Row],[H (m)]]*0.7</f>
        <v>5.0071418336254991</v>
      </c>
      <c r="K86" s="51">
        <v>1</v>
      </c>
      <c r="L86" s="51">
        <v>368598.7</v>
      </c>
      <c r="M86" s="51">
        <v>9709236.4000000004</v>
      </c>
      <c r="N86" s="77"/>
      <c r="O8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8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86" s="77"/>
    </row>
    <row r="87" spans="1:17" x14ac:dyDescent="0.25">
      <c r="A87" s="76">
        <v>1</v>
      </c>
      <c r="B87" s="51">
        <v>9</v>
      </c>
      <c r="C87" s="51">
        <v>86</v>
      </c>
      <c r="D87" s="81" t="str">
        <f>VLOOKUP(CENSO[[#This Row],[NOME COMUM]],ESPECIES[],2,FALSE)</f>
        <v>Lecythis chartacea O.Berg</v>
      </c>
      <c r="E87" s="51" t="s">
        <v>31</v>
      </c>
      <c r="F87" s="51">
        <v>125</v>
      </c>
      <c r="G87" s="74">
        <f>CENSO[[#This Row],[CAP (cm)]]/PI()</f>
        <v>39.788735772973837</v>
      </c>
      <c r="H87" s="51">
        <v>16</v>
      </c>
      <c r="I87" s="85">
        <f>PI()*CENSO[[#This Row],[DAP (cm)]]^2/40000</f>
        <v>0.12433979929054324</v>
      </c>
      <c r="J87" s="85">
        <f>CENSO[[#This Row],[g (m²)]]*CENSO[[#This Row],[H (m)]]*0.7</f>
        <v>1.3926057520540842</v>
      </c>
      <c r="K87" s="51">
        <v>1</v>
      </c>
      <c r="L87" s="51">
        <v>368573.9</v>
      </c>
      <c r="M87" s="51">
        <v>9709231.9000000004</v>
      </c>
      <c r="N87" s="77"/>
      <c r="O8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30├ 40</v>
      </c>
      <c r="P8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87" s="77"/>
    </row>
    <row r="88" spans="1:17" x14ac:dyDescent="0.25">
      <c r="A88" s="76">
        <v>1</v>
      </c>
      <c r="B88" s="51">
        <v>9</v>
      </c>
      <c r="C88" s="51">
        <v>87</v>
      </c>
      <c r="D88" s="81" t="str">
        <f>VLOOKUP(CENSO[[#This Row],[NOME COMUM]],ESPECIES[],2,FALSE)</f>
        <v>Hymenaea capanema Ducke</v>
      </c>
      <c r="E88" s="51" t="s">
        <v>38</v>
      </c>
      <c r="F88" s="51">
        <v>160</v>
      </c>
      <c r="G88" s="74">
        <f>CENSO[[#This Row],[CAP (cm)]]/PI()</f>
        <v>50.929581789406512</v>
      </c>
      <c r="H88" s="51">
        <v>19</v>
      </c>
      <c r="I88" s="85">
        <f>PI()*CENSO[[#This Row],[DAP (cm)]]^2/40000</f>
        <v>0.20371832715762608</v>
      </c>
      <c r="J88" s="85">
        <f>CENSO[[#This Row],[g (m²)]]*CENSO[[#This Row],[H (m)]]*0.7</f>
        <v>2.7094537511964267</v>
      </c>
      <c r="K88" s="51">
        <v>1</v>
      </c>
      <c r="L88" s="51">
        <v>368589.7</v>
      </c>
      <c r="M88" s="51">
        <v>9709259.0999999903</v>
      </c>
      <c r="N88" s="77"/>
      <c r="O8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8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88" s="77"/>
    </row>
    <row r="89" spans="1:17" x14ac:dyDescent="0.25">
      <c r="A89" s="76">
        <v>1</v>
      </c>
      <c r="B89" s="51">
        <v>9</v>
      </c>
      <c r="C89" s="51">
        <v>88</v>
      </c>
      <c r="D89" s="81" t="str">
        <f>VLOOKUP(CENSO[[#This Row],[NOME COMUM]],ESPECIES[],2,FALSE)</f>
        <v>Alexa grandiflora Ducke</v>
      </c>
      <c r="E89" s="51" t="s">
        <v>13</v>
      </c>
      <c r="F89" s="51">
        <v>231</v>
      </c>
      <c r="G89" s="74">
        <f>CENSO[[#This Row],[CAP (cm)]]/PI()</f>
        <v>73.529583708455647</v>
      </c>
      <c r="H89" s="51">
        <v>16</v>
      </c>
      <c r="I89" s="85">
        <f>PI()*CENSO[[#This Row],[DAP (cm)]]^2/40000</f>
        <v>0.4246333459163314</v>
      </c>
      <c r="J89" s="85">
        <f>CENSO[[#This Row],[g (m²)]]*CENSO[[#This Row],[H (m)]]*0.7</f>
        <v>4.7558934742629111</v>
      </c>
      <c r="K89" s="51">
        <v>1</v>
      </c>
      <c r="L89" s="51">
        <v>368586</v>
      </c>
      <c r="M89" s="51">
        <v>9709269.0999999903</v>
      </c>
      <c r="N89" s="77"/>
      <c r="O8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8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89" s="77"/>
    </row>
    <row r="90" spans="1:17" x14ac:dyDescent="0.25">
      <c r="A90" s="76">
        <v>1</v>
      </c>
      <c r="B90" s="51">
        <v>9</v>
      </c>
      <c r="C90" s="51">
        <v>89</v>
      </c>
      <c r="D90" s="81" t="str">
        <f>VLOOKUP(CENSO[[#This Row],[NOME COMUM]],ESPECIES[],2,FALSE)</f>
        <v>Lecythis pisonis Cambess.</v>
      </c>
      <c r="E90" s="51" t="s">
        <v>9</v>
      </c>
      <c r="F90" s="51">
        <v>160</v>
      </c>
      <c r="G90" s="74">
        <f>CENSO[[#This Row],[CAP (cm)]]/PI()</f>
        <v>50.929581789406512</v>
      </c>
      <c r="H90" s="51">
        <v>12</v>
      </c>
      <c r="I90" s="85">
        <f>PI()*CENSO[[#This Row],[DAP (cm)]]^2/40000</f>
        <v>0.20371832715762608</v>
      </c>
      <c r="J90" s="85">
        <f>CENSO[[#This Row],[g (m²)]]*CENSO[[#This Row],[H (m)]]*0.7</f>
        <v>1.711233948124059</v>
      </c>
      <c r="K90" s="51">
        <v>2</v>
      </c>
      <c r="L90" s="51">
        <v>368573</v>
      </c>
      <c r="M90" s="51">
        <v>9709268.5999999903</v>
      </c>
      <c r="N90" s="77"/>
      <c r="O9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9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90" s="77"/>
    </row>
    <row r="91" spans="1:17" x14ac:dyDescent="0.25">
      <c r="A91" s="76">
        <v>1</v>
      </c>
      <c r="B91" s="51">
        <v>9</v>
      </c>
      <c r="C91" s="51">
        <v>90</v>
      </c>
      <c r="D91" s="81" t="str">
        <f>VLOOKUP(CENSO[[#This Row],[NOME COMUM]],ESPECIES[],2,FALSE)</f>
        <v>Erisma uncinatum Warm.</v>
      </c>
      <c r="E91" s="51" t="s">
        <v>98</v>
      </c>
      <c r="F91" s="51">
        <v>433</v>
      </c>
      <c r="G91" s="74">
        <f>CENSO[[#This Row],[CAP (cm)]]/PI()</f>
        <v>137.82818071758138</v>
      </c>
      <c r="H91" s="51">
        <v>16</v>
      </c>
      <c r="I91" s="85">
        <f>PI()*CENSO[[#This Row],[DAP (cm)]]^2/40000</f>
        <v>1.4919900562678183</v>
      </c>
      <c r="J91" s="85">
        <f>CENSO[[#This Row],[g (m²)]]*CENSO[[#This Row],[H (m)]]*0.7</f>
        <v>16.710288630199564</v>
      </c>
      <c r="K91" s="51">
        <v>1</v>
      </c>
      <c r="L91" s="51">
        <v>368571.299999999</v>
      </c>
      <c r="M91" s="51">
        <v>9709279.5</v>
      </c>
      <c r="N91" s="77"/>
      <c r="O9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9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91" s="77"/>
    </row>
    <row r="92" spans="1:17" x14ac:dyDescent="0.25">
      <c r="A92" s="76">
        <v>1</v>
      </c>
      <c r="B92" s="51">
        <v>9</v>
      </c>
      <c r="C92" s="51">
        <v>91</v>
      </c>
      <c r="D92" s="81" t="str">
        <f>VLOOKUP(CENSO[[#This Row],[NOME COMUM]],ESPECIES[],2,FALSE)</f>
        <v>Alexa grandiflora Ducke</v>
      </c>
      <c r="E92" s="51" t="s">
        <v>13</v>
      </c>
      <c r="F92" s="51">
        <v>300</v>
      </c>
      <c r="G92" s="74">
        <f>CENSO[[#This Row],[CAP (cm)]]/PI()</f>
        <v>95.4929658551372</v>
      </c>
      <c r="H92" s="51">
        <v>16</v>
      </c>
      <c r="I92" s="85">
        <f>PI()*CENSO[[#This Row],[DAP (cm)]]^2/40000</f>
        <v>0.7161972439135289</v>
      </c>
      <c r="J92" s="85">
        <f>CENSO[[#This Row],[g (m²)]]*CENSO[[#This Row],[H (m)]]*0.7</f>
        <v>8.0214091318315237</v>
      </c>
      <c r="K92" s="51">
        <v>1</v>
      </c>
      <c r="L92" s="51">
        <v>368554.7</v>
      </c>
      <c r="M92" s="51">
        <v>9709254.4000000004</v>
      </c>
      <c r="N92" s="77"/>
      <c r="O9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9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92" s="77"/>
    </row>
    <row r="93" spans="1:17" x14ac:dyDescent="0.25">
      <c r="A93" s="76">
        <v>1</v>
      </c>
      <c r="B93" s="51">
        <v>9</v>
      </c>
      <c r="C93" s="51">
        <v>92</v>
      </c>
      <c r="D93" s="81" t="str">
        <f>VLOOKUP(CENSO[[#This Row],[NOME COMUM]],ESPECIES[],2,FALSE)</f>
        <v>Alexa grandiflora Ducke</v>
      </c>
      <c r="E93" s="51" t="s">
        <v>13</v>
      </c>
      <c r="F93" s="51">
        <v>342</v>
      </c>
      <c r="G93" s="74">
        <f>CENSO[[#This Row],[CAP (cm)]]/PI()</f>
        <v>108.86198107485642</v>
      </c>
      <c r="H93" s="51">
        <v>17</v>
      </c>
      <c r="I93" s="85">
        <f>PI()*CENSO[[#This Row],[DAP (cm)]]^2/40000</f>
        <v>0.93076993819002241</v>
      </c>
      <c r="J93" s="85">
        <f>CENSO[[#This Row],[g (m²)]]*CENSO[[#This Row],[H (m)]]*0.7</f>
        <v>11.076162264461267</v>
      </c>
      <c r="K93" s="51">
        <v>1</v>
      </c>
      <c r="L93" s="51">
        <v>368551.59999999899</v>
      </c>
      <c r="M93" s="51">
        <v>9709265.0999999903</v>
      </c>
      <c r="N93" s="77"/>
      <c r="O9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9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93" s="77"/>
    </row>
    <row r="94" spans="1:17" x14ac:dyDescent="0.25">
      <c r="A94" s="76">
        <v>1</v>
      </c>
      <c r="B94" s="51">
        <v>10</v>
      </c>
      <c r="C94" s="51">
        <v>93</v>
      </c>
      <c r="D94" s="81" t="str">
        <f>VLOOKUP(CENSO[[#This Row],[NOME COMUM]],ESPECIES[],2,FALSE)</f>
        <v>Schefflera morototoni (Aubl.) Decne. &amp; Planch.</v>
      </c>
      <c r="E94" s="51" t="s">
        <v>12</v>
      </c>
      <c r="F94" s="51">
        <v>160</v>
      </c>
      <c r="G94" s="74">
        <f>CENSO[[#This Row],[CAP (cm)]]/PI()</f>
        <v>50.929581789406512</v>
      </c>
      <c r="H94" s="51">
        <v>18</v>
      </c>
      <c r="I94" s="85">
        <f>PI()*CENSO[[#This Row],[DAP (cm)]]^2/40000</f>
        <v>0.20371832715762608</v>
      </c>
      <c r="J94" s="85">
        <f>CENSO[[#This Row],[g (m²)]]*CENSO[[#This Row],[H (m)]]*0.7</f>
        <v>2.5668509221860885</v>
      </c>
      <c r="K94" s="51">
        <v>2</v>
      </c>
      <c r="L94" s="51">
        <v>368560.5</v>
      </c>
      <c r="M94" s="51">
        <v>9709227.1999999899</v>
      </c>
      <c r="N94" s="77"/>
      <c r="O9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9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94" s="77"/>
    </row>
    <row r="95" spans="1:17" x14ac:dyDescent="0.25">
      <c r="A95" s="76">
        <v>1</v>
      </c>
      <c r="B95" s="51">
        <v>10</v>
      </c>
      <c r="C95" s="51">
        <v>94</v>
      </c>
      <c r="D95" s="81" t="str">
        <f>VLOOKUP(CENSO[[#This Row],[NOME COMUM]],ESPECIES[],2,FALSE)</f>
        <v>Alexa grandiflora Ducke</v>
      </c>
      <c r="E95" s="51" t="s">
        <v>13</v>
      </c>
      <c r="F95" s="51">
        <v>300</v>
      </c>
      <c r="G95" s="74">
        <f>CENSO[[#This Row],[CAP (cm)]]/PI()</f>
        <v>95.4929658551372</v>
      </c>
      <c r="H95" s="51">
        <v>18</v>
      </c>
      <c r="I95" s="85">
        <f>PI()*CENSO[[#This Row],[DAP (cm)]]^2/40000</f>
        <v>0.7161972439135289</v>
      </c>
      <c r="J95" s="85">
        <f>CENSO[[#This Row],[g (m²)]]*CENSO[[#This Row],[H (m)]]*0.7</f>
        <v>9.0240852733104635</v>
      </c>
      <c r="K95" s="51">
        <v>1</v>
      </c>
      <c r="L95" s="51">
        <v>368550.09999999899</v>
      </c>
      <c r="M95" s="51">
        <v>9709213.6999999899</v>
      </c>
      <c r="N95" s="77"/>
      <c r="O9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9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95" s="77"/>
    </row>
    <row r="96" spans="1:17" x14ac:dyDescent="0.25">
      <c r="A96" s="76">
        <v>1</v>
      </c>
      <c r="B96" s="51">
        <v>10</v>
      </c>
      <c r="C96" s="51">
        <v>95</v>
      </c>
      <c r="D96" s="81" t="str">
        <f>VLOOKUP(CENSO[[#This Row],[NOME COMUM]],ESPECIES[],2,FALSE)</f>
        <v>Parkia platycephala Benth.</v>
      </c>
      <c r="E96" s="51" t="s">
        <v>74</v>
      </c>
      <c r="F96" s="51">
        <v>191</v>
      </c>
      <c r="G96" s="74">
        <f>CENSO[[#This Row],[CAP (cm)]]/PI()</f>
        <v>60.797188261104019</v>
      </c>
      <c r="H96" s="51">
        <v>18</v>
      </c>
      <c r="I96" s="85">
        <f>PI()*CENSO[[#This Row],[DAP (cm)]]^2/40000</f>
        <v>0.29030657394677167</v>
      </c>
      <c r="J96" s="85">
        <f>CENSO[[#This Row],[g (m²)]]*CENSO[[#This Row],[H (m)]]*0.7</f>
        <v>3.6578628317293229</v>
      </c>
      <c r="K96" s="51">
        <v>1</v>
      </c>
      <c r="L96" s="51">
        <v>368539.4</v>
      </c>
      <c r="M96" s="51">
        <v>9709188.3000000007</v>
      </c>
      <c r="N96" s="77"/>
      <c r="O9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9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96" s="77"/>
    </row>
    <row r="97" spans="1:17" x14ac:dyDescent="0.25">
      <c r="A97" s="76">
        <v>1</v>
      </c>
      <c r="B97" s="51">
        <v>10</v>
      </c>
      <c r="C97" s="51">
        <v>96</v>
      </c>
      <c r="D97" s="81" t="str">
        <f>VLOOKUP(CENSO[[#This Row],[NOME COMUM]],ESPECIES[],2,FALSE)</f>
        <v>Piptadenia suaveolens Miq.</v>
      </c>
      <c r="E97" s="51" t="s">
        <v>22</v>
      </c>
      <c r="F97" s="51">
        <v>313</v>
      </c>
      <c r="G97" s="74">
        <f>CENSO[[#This Row],[CAP (cm)]]/PI()</f>
        <v>99.630994375526484</v>
      </c>
      <c r="H97" s="51">
        <v>16</v>
      </c>
      <c r="I97" s="85">
        <f>PI()*CENSO[[#This Row],[DAP (cm)]]^2/40000</f>
        <v>0.7796125309884947</v>
      </c>
      <c r="J97" s="85">
        <f>CENSO[[#This Row],[g (m²)]]*CENSO[[#This Row],[H (m)]]*0.7</f>
        <v>8.7316603470711396</v>
      </c>
      <c r="K97" s="51">
        <v>1</v>
      </c>
      <c r="L97" s="51">
        <v>368557.299999999</v>
      </c>
      <c r="M97" s="51">
        <v>9709195.1999999899</v>
      </c>
      <c r="N97" s="77"/>
      <c r="O9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9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97" s="77"/>
    </row>
    <row r="98" spans="1:17" x14ac:dyDescent="0.25">
      <c r="A98" s="76">
        <v>1</v>
      </c>
      <c r="B98" s="51">
        <v>10</v>
      </c>
      <c r="C98" s="51">
        <v>97</v>
      </c>
      <c r="D98" s="81" t="str">
        <f>VLOOKUP(CENSO[[#This Row],[NOME COMUM]],ESPECIES[],2,FALSE)</f>
        <v>Piptadenia suaveolens Miq.</v>
      </c>
      <c r="E98" s="51" t="s">
        <v>22</v>
      </c>
      <c r="F98" s="51">
        <v>331</v>
      </c>
      <c r="G98" s="74">
        <f>CENSO[[#This Row],[CAP (cm)]]/PI()</f>
        <v>105.36057232683471</v>
      </c>
      <c r="H98" s="51">
        <v>16</v>
      </c>
      <c r="I98" s="85">
        <f>PI()*CENSO[[#This Row],[DAP (cm)]]^2/40000</f>
        <v>0.87185873600455721</v>
      </c>
      <c r="J98" s="85">
        <f>CENSO[[#This Row],[g (m²)]]*CENSO[[#This Row],[H (m)]]*0.7</f>
        <v>9.7648178432510395</v>
      </c>
      <c r="K98" s="51">
        <v>1</v>
      </c>
      <c r="L98" s="51">
        <v>368557.299999999</v>
      </c>
      <c r="M98" s="51">
        <v>9709195.1999999899</v>
      </c>
      <c r="N98" s="77"/>
      <c r="O9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9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98" s="77"/>
    </row>
    <row r="99" spans="1:17" x14ac:dyDescent="0.25">
      <c r="A99" s="76">
        <v>1</v>
      </c>
      <c r="B99" s="51">
        <v>10</v>
      </c>
      <c r="C99" s="51">
        <v>98</v>
      </c>
      <c r="D99" s="81" t="str">
        <f>VLOOKUP(CENSO[[#This Row],[NOME COMUM]],ESPECIES[],2,FALSE)</f>
        <v>Alexa grandiflora Ducke</v>
      </c>
      <c r="E99" s="51" t="s">
        <v>13</v>
      </c>
      <c r="F99" s="51">
        <v>170</v>
      </c>
      <c r="G99" s="74">
        <f>CENSO[[#This Row],[CAP (cm)]]/PI()</f>
        <v>54.112680651244418</v>
      </c>
      <c r="H99" s="51">
        <v>20</v>
      </c>
      <c r="I99" s="85">
        <f>PI()*CENSO[[#This Row],[DAP (cm)]]^2/40000</f>
        <v>0.2299788927677888</v>
      </c>
      <c r="J99" s="85">
        <f>CENSO[[#This Row],[g (m²)]]*CENSO[[#This Row],[H (m)]]*0.7</f>
        <v>3.2197044987490426</v>
      </c>
      <c r="K99" s="51">
        <v>1</v>
      </c>
      <c r="L99" s="51">
        <v>368572.59999999899</v>
      </c>
      <c r="M99" s="51">
        <v>9709215.0999999903</v>
      </c>
      <c r="N99" s="77"/>
      <c r="O9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9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99" s="77"/>
    </row>
    <row r="100" spans="1:17" x14ac:dyDescent="0.25">
      <c r="A100" s="76">
        <v>1</v>
      </c>
      <c r="B100" s="51">
        <v>10</v>
      </c>
      <c r="C100" s="51">
        <v>99</v>
      </c>
      <c r="D100" s="81" t="str">
        <f>VLOOKUP(CENSO[[#This Row],[NOME COMUM]],ESPECIES[],2,FALSE)</f>
        <v>Piptadenia suaveolens Miq.</v>
      </c>
      <c r="E100" s="51" t="s">
        <v>22</v>
      </c>
      <c r="F100" s="51">
        <v>177</v>
      </c>
      <c r="G100" s="74">
        <f>CENSO[[#This Row],[CAP (cm)]]/PI()</f>
        <v>56.340849854530951</v>
      </c>
      <c r="H100" s="51">
        <v>16</v>
      </c>
      <c r="I100" s="85">
        <f>PI()*CENSO[[#This Row],[DAP (cm)]]^2/40000</f>
        <v>0.24930826060629949</v>
      </c>
      <c r="J100" s="85">
        <f>CENSO[[#This Row],[g (m²)]]*CENSO[[#This Row],[H (m)]]*0.7</f>
        <v>2.792252518790554</v>
      </c>
      <c r="K100" s="51">
        <v>1</v>
      </c>
      <c r="L100" s="51">
        <v>368576.5</v>
      </c>
      <c r="M100" s="51">
        <v>9709217</v>
      </c>
      <c r="N100" s="77"/>
      <c r="O10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0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00" s="77"/>
    </row>
    <row r="101" spans="1:17" x14ac:dyDescent="0.25">
      <c r="A101" s="76">
        <v>1</v>
      </c>
      <c r="B101" s="51">
        <v>10</v>
      </c>
      <c r="C101" s="51">
        <v>100</v>
      </c>
      <c r="D101" s="81" t="str">
        <f>VLOOKUP(CENSO[[#This Row],[NOME COMUM]],ESPECIES[],2,FALSE)</f>
        <v>Apuleia leiocarpa (Vogel) J.F.Macbr.</v>
      </c>
      <c r="E101" s="51" t="s">
        <v>51</v>
      </c>
      <c r="F101" s="51">
        <v>192</v>
      </c>
      <c r="G101" s="74">
        <f>CENSO[[#This Row],[CAP (cm)]]/PI()</f>
        <v>61.115498147287809</v>
      </c>
      <c r="H101" s="51">
        <v>21</v>
      </c>
      <c r="I101" s="85">
        <f>PI()*CENSO[[#This Row],[DAP (cm)]]^2/40000</f>
        <v>0.29335439110698147</v>
      </c>
      <c r="J101" s="85">
        <f>CENSO[[#This Row],[g (m²)]]*CENSO[[#This Row],[H (m)]]*0.7</f>
        <v>4.3123095492726273</v>
      </c>
      <c r="K101" s="51">
        <v>1</v>
      </c>
      <c r="L101" s="51">
        <v>368576.59999999899</v>
      </c>
      <c r="M101" s="51">
        <v>9709157.9000000004</v>
      </c>
      <c r="N101" s="77"/>
      <c r="O10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0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01" s="77"/>
    </row>
    <row r="102" spans="1:17" x14ac:dyDescent="0.25">
      <c r="A102" s="76">
        <v>1</v>
      </c>
      <c r="B102" s="51">
        <v>11</v>
      </c>
      <c r="C102" s="51">
        <v>101</v>
      </c>
      <c r="D102" s="81" t="str">
        <f>VLOOKUP(CENSO[[#This Row],[NOME COMUM]],ESPECIES[],2,FALSE)</f>
        <v>Couratari guianensis Aubl.</v>
      </c>
      <c r="E102" s="51" t="s">
        <v>6</v>
      </c>
      <c r="F102" s="51">
        <v>203</v>
      </c>
      <c r="G102" s="74">
        <f>CENSO[[#This Row],[CAP (cm)]]/PI()</f>
        <v>64.616906895309512</v>
      </c>
      <c r="H102" s="51">
        <v>17</v>
      </c>
      <c r="I102" s="85">
        <f>PI()*CENSO[[#This Row],[DAP (cm)]]^2/40000</f>
        <v>0.32793080249369577</v>
      </c>
      <c r="J102" s="85">
        <f>CENSO[[#This Row],[g (m²)]]*CENSO[[#This Row],[H (m)]]*0.7</f>
        <v>3.9023765496749796</v>
      </c>
      <c r="K102" s="51">
        <v>1</v>
      </c>
      <c r="L102" s="51">
        <v>368553.05073572299</v>
      </c>
      <c r="M102" s="51">
        <v>9709120.4252736904</v>
      </c>
      <c r="N102" s="77"/>
      <c r="O10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0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02" s="77"/>
    </row>
    <row r="103" spans="1:17" x14ac:dyDescent="0.25">
      <c r="A103" s="76">
        <v>1</v>
      </c>
      <c r="B103" s="51">
        <v>11</v>
      </c>
      <c r="C103" s="51">
        <v>102</v>
      </c>
      <c r="D103" s="81" t="str">
        <f>VLOOKUP(CENSO[[#This Row],[NOME COMUM]],ESPECIES[],2,FALSE)</f>
        <v>Tachigali myrmecophila Ducke</v>
      </c>
      <c r="E103" s="51" t="s">
        <v>14</v>
      </c>
      <c r="F103" s="51">
        <v>130</v>
      </c>
      <c r="G103" s="74">
        <f>CENSO[[#This Row],[CAP (cm)]]/PI()</f>
        <v>41.38028520389279</v>
      </c>
      <c r="H103" s="51">
        <v>11</v>
      </c>
      <c r="I103" s="85">
        <f>PI()*CENSO[[#This Row],[DAP (cm)]]^2/40000</f>
        <v>0.13448592691265157</v>
      </c>
      <c r="J103" s="85">
        <f>CENSO[[#This Row],[g (m²)]]*CENSO[[#This Row],[H (m)]]*0.7</f>
        <v>1.0355416372274171</v>
      </c>
      <c r="K103" s="51">
        <v>1</v>
      </c>
      <c r="L103" s="51">
        <v>368550.40000000002</v>
      </c>
      <c r="M103" s="51">
        <v>9709132.0999999903</v>
      </c>
      <c r="N103" s="77"/>
      <c r="O10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0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03" s="77"/>
    </row>
    <row r="104" spans="1:17" x14ac:dyDescent="0.25">
      <c r="A104" s="76">
        <v>1</v>
      </c>
      <c r="B104" s="51">
        <v>11</v>
      </c>
      <c r="C104" s="51">
        <v>103</v>
      </c>
      <c r="D104" s="81" t="str">
        <f>VLOOKUP(CENSO[[#This Row],[NOME COMUM]],ESPECIES[],2,FALSE)</f>
        <v>Buchenavia capitata (Vahl) Eichler</v>
      </c>
      <c r="E104" s="51" t="s">
        <v>10</v>
      </c>
      <c r="F104" s="51">
        <v>320</v>
      </c>
      <c r="G104" s="74">
        <f>CENSO[[#This Row],[CAP (cm)]]/PI()</f>
        <v>101.85916357881302</v>
      </c>
      <c r="H104" s="51">
        <v>23</v>
      </c>
      <c r="I104" s="85">
        <f>PI()*CENSO[[#This Row],[DAP (cm)]]^2/40000</f>
        <v>0.81487330863050433</v>
      </c>
      <c r="J104" s="85">
        <f>CENSO[[#This Row],[g (m²)]]*CENSO[[#This Row],[H (m)]]*0.7</f>
        <v>13.119460268951117</v>
      </c>
      <c r="K104" s="51">
        <v>1</v>
      </c>
      <c r="L104" s="51">
        <v>368556.2</v>
      </c>
      <c r="M104" s="51">
        <v>9709164.4000000004</v>
      </c>
      <c r="N104" s="77"/>
      <c r="O10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10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04" s="77"/>
    </row>
    <row r="105" spans="1:17" x14ac:dyDescent="0.25">
      <c r="A105" s="76">
        <v>1</v>
      </c>
      <c r="B105" s="51">
        <v>11</v>
      </c>
      <c r="C105" s="51">
        <v>104</v>
      </c>
      <c r="D105" s="81" t="str">
        <f>VLOOKUP(CENSO[[#This Row],[NOME COMUM]],ESPECIES[],2,FALSE)</f>
        <v>Buchenavia capitata (Vahl) Eichler</v>
      </c>
      <c r="E105" s="51" t="s">
        <v>10</v>
      </c>
      <c r="F105" s="51">
        <v>172</v>
      </c>
      <c r="G105" s="74">
        <f>CENSO[[#This Row],[CAP (cm)]]/PI()</f>
        <v>54.749300423611999</v>
      </c>
      <c r="H105" s="51">
        <v>18</v>
      </c>
      <c r="I105" s="85">
        <f>PI()*CENSO[[#This Row],[DAP (cm)]]^2/40000</f>
        <v>0.23542199182153159</v>
      </c>
      <c r="J105" s="85">
        <f>CENSO[[#This Row],[g (m²)]]*CENSO[[#This Row],[H (m)]]*0.7</f>
        <v>2.9663170969512977</v>
      </c>
      <c r="K105" s="51">
        <v>1</v>
      </c>
      <c r="L105" s="51">
        <v>368515.5</v>
      </c>
      <c r="M105" s="51">
        <v>9709196.5999999903</v>
      </c>
      <c r="N105" s="77"/>
      <c r="O10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0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05" s="77"/>
    </row>
    <row r="106" spans="1:17" x14ac:dyDescent="0.25">
      <c r="A106" s="76">
        <v>1</v>
      </c>
      <c r="B106" s="51">
        <v>11</v>
      </c>
      <c r="C106" s="51">
        <v>105</v>
      </c>
      <c r="D106" s="81" t="str">
        <f>VLOOKUP(CENSO[[#This Row],[NOME COMUM]],ESPECIES[],2,FALSE)</f>
        <v>Astronium lecointei Ducke</v>
      </c>
      <c r="E106" s="51" t="s">
        <v>5</v>
      </c>
      <c r="F106" s="51">
        <v>246</v>
      </c>
      <c r="G106" s="74">
        <f>CENSO[[#This Row],[CAP (cm)]]/PI()</f>
        <v>78.304232001212512</v>
      </c>
      <c r="H106" s="51">
        <v>23</v>
      </c>
      <c r="I106" s="85">
        <f>PI()*CENSO[[#This Row],[DAP (cm)]]^2/40000</f>
        <v>0.48157102680745695</v>
      </c>
      <c r="J106" s="85">
        <f>CENSO[[#This Row],[g (m²)]]*CENSO[[#This Row],[H (m)]]*0.7</f>
        <v>7.7532935316000557</v>
      </c>
      <c r="K106" s="51">
        <v>1</v>
      </c>
      <c r="L106" s="51">
        <v>368483.59999999899</v>
      </c>
      <c r="M106" s="51">
        <v>9709229</v>
      </c>
      <c r="N106" s="77"/>
      <c r="O10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0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06" s="77"/>
    </row>
    <row r="107" spans="1:17" x14ac:dyDescent="0.25">
      <c r="A107" s="76">
        <v>1</v>
      </c>
      <c r="B107" s="51">
        <v>11</v>
      </c>
      <c r="C107" s="51">
        <v>106</v>
      </c>
      <c r="D107" s="81" t="str">
        <f>VLOOKUP(CENSO[[#This Row],[NOME COMUM]],ESPECIES[],2,FALSE)</f>
        <v>Hymenaea courbaril L.</v>
      </c>
      <c r="E107" s="51" t="s">
        <v>3</v>
      </c>
      <c r="F107" s="51">
        <v>308</v>
      </c>
      <c r="G107" s="74">
        <f>CENSO[[#This Row],[CAP (cm)]]/PI()</f>
        <v>98.039444944607524</v>
      </c>
      <c r="H107" s="51">
        <v>22</v>
      </c>
      <c r="I107" s="85">
        <f>PI()*CENSO[[#This Row],[DAP (cm)]]^2/40000</f>
        <v>0.75490372607347789</v>
      </c>
      <c r="J107" s="85">
        <f>CENSO[[#This Row],[g (m²)]]*CENSO[[#This Row],[H (m)]]*0.7</f>
        <v>11.625517381531559</v>
      </c>
      <c r="K107" s="51">
        <v>1</v>
      </c>
      <c r="L107" s="51">
        <v>368465.2</v>
      </c>
      <c r="M107" s="51">
        <v>9709234.5999999903</v>
      </c>
      <c r="N107" s="77"/>
      <c r="O10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10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07" s="77"/>
    </row>
    <row r="108" spans="1:17" x14ac:dyDescent="0.25">
      <c r="A108" s="76">
        <v>1</v>
      </c>
      <c r="B108" s="51">
        <v>11</v>
      </c>
      <c r="C108" s="51">
        <v>107</v>
      </c>
      <c r="D108" s="81" t="str">
        <f>VLOOKUP(CENSO[[#This Row],[NOME COMUM]],ESPECIES[],2,FALSE)</f>
        <v>Lecythis chartacea O.Berg</v>
      </c>
      <c r="E108" s="51" t="s">
        <v>31</v>
      </c>
      <c r="F108" s="51">
        <v>193</v>
      </c>
      <c r="G108" s="74">
        <f>CENSO[[#This Row],[CAP (cm)]]/PI()</f>
        <v>61.4338080334716</v>
      </c>
      <c r="H108" s="51">
        <v>17</v>
      </c>
      <c r="I108" s="85">
        <f>PI()*CENSO[[#This Row],[DAP (cm)]]^2/40000</f>
        <v>0.29641812376150045</v>
      </c>
      <c r="J108" s="85">
        <f>CENSO[[#This Row],[g (m²)]]*CENSO[[#This Row],[H (m)]]*0.7</f>
        <v>3.5273756727618553</v>
      </c>
      <c r="K108" s="51">
        <v>1</v>
      </c>
      <c r="L108" s="51">
        <v>368461.9</v>
      </c>
      <c r="M108" s="51">
        <v>9709233.5</v>
      </c>
      <c r="N108" s="77"/>
      <c r="O10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0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08" s="77"/>
    </row>
    <row r="109" spans="1:17" x14ac:dyDescent="0.25">
      <c r="A109" s="76">
        <v>1</v>
      </c>
      <c r="B109" s="51">
        <v>11</v>
      </c>
      <c r="C109" s="51">
        <v>108</v>
      </c>
      <c r="D109" s="81" t="str">
        <f>VLOOKUP(CENSO[[#This Row],[NOME COMUM]],ESPECIES[],2,FALSE)</f>
        <v>Hymenaea capanema Ducke</v>
      </c>
      <c r="E109" s="51" t="s">
        <v>38</v>
      </c>
      <c r="F109" s="51">
        <v>200</v>
      </c>
      <c r="G109" s="74">
        <f>CENSO[[#This Row],[CAP (cm)]]/PI()</f>
        <v>63.661977236758133</v>
      </c>
      <c r="H109" s="51">
        <v>18</v>
      </c>
      <c r="I109" s="85">
        <f>PI()*CENSO[[#This Row],[DAP (cm)]]^2/40000</f>
        <v>0.31830988618379064</v>
      </c>
      <c r="J109" s="85">
        <f>CENSO[[#This Row],[g (m²)]]*CENSO[[#This Row],[H (m)]]*0.7</f>
        <v>4.0107045659157619</v>
      </c>
      <c r="K109" s="51">
        <v>1</v>
      </c>
      <c r="L109" s="51">
        <v>368468.4</v>
      </c>
      <c r="M109" s="51">
        <v>9709245.1999999899</v>
      </c>
      <c r="N109" s="77"/>
      <c r="O10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0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09" s="77"/>
    </row>
    <row r="110" spans="1:17" x14ac:dyDescent="0.25">
      <c r="A110" s="76">
        <v>1</v>
      </c>
      <c r="B110" s="51">
        <v>11</v>
      </c>
      <c r="C110" s="51">
        <v>109</v>
      </c>
      <c r="D110" s="81" t="str">
        <f>VLOOKUP(CENSO[[#This Row],[NOME COMUM]],ESPECIES[],2,FALSE)</f>
        <v>Inga paraensis Ducke</v>
      </c>
      <c r="E110" s="51" t="s">
        <v>16</v>
      </c>
      <c r="F110" s="51">
        <v>194</v>
      </c>
      <c r="G110" s="74">
        <f>CENSO[[#This Row],[CAP (cm)]]/PI()</f>
        <v>61.75211791965539</v>
      </c>
      <c r="H110" s="51">
        <v>14</v>
      </c>
      <c r="I110" s="85">
        <f>PI()*CENSO[[#This Row],[DAP (cm)]]^2/40000</f>
        <v>0.29949777191032861</v>
      </c>
      <c r="J110" s="85">
        <f>CENSO[[#This Row],[g (m²)]]*CENSO[[#This Row],[H (m)]]*0.7</f>
        <v>2.9350781647212201</v>
      </c>
      <c r="K110" s="51">
        <v>1</v>
      </c>
      <c r="L110" s="51">
        <v>368455.7</v>
      </c>
      <c r="M110" s="51">
        <v>9709233.5999999903</v>
      </c>
      <c r="N110" s="77"/>
      <c r="O11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1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10" s="77"/>
    </row>
    <row r="111" spans="1:17" x14ac:dyDescent="0.25">
      <c r="A111" s="76">
        <v>1</v>
      </c>
      <c r="B111" s="51">
        <v>11</v>
      </c>
      <c r="C111" s="51">
        <v>110</v>
      </c>
      <c r="D111" s="81" t="str">
        <f>VLOOKUP(CENSO[[#This Row],[NOME COMUM]],ESPECIES[],2,FALSE)</f>
        <v>Couratari guianensis Aubl.</v>
      </c>
      <c r="E111" s="51" t="s">
        <v>6</v>
      </c>
      <c r="F111" s="51">
        <v>190</v>
      </c>
      <c r="G111" s="74">
        <f>CENSO[[#This Row],[CAP (cm)]]/PI()</f>
        <v>60.478878374920228</v>
      </c>
      <c r="H111" s="51">
        <v>22</v>
      </c>
      <c r="I111" s="85">
        <f>PI()*CENSO[[#This Row],[DAP (cm)]]^2/40000</f>
        <v>0.28727467228087106</v>
      </c>
      <c r="J111" s="85">
        <f>CENSO[[#This Row],[g (m²)]]*CENSO[[#This Row],[H (m)]]*0.7</f>
        <v>4.4240299531254141</v>
      </c>
      <c r="K111" s="51">
        <v>1</v>
      </c>
      <c r="L111" s="51">
        <v>368447.799999999</v>
      </c>
      <c r="M111" s="51">
        <v>9709223.3000000007</v>
      </c>
      <c r="N111" s="77"/>
      <c r="O11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1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11" s="77"/>
    </row>
    <row r="112" spans="1:17" x14ac:dyDescent="0.25">
      <c r="A112" s="76">
        <v>1</v>
      </c>
      <c r="B112" s="51">
        <v>11</v>
      </c>
      <c r="C112" s="51">
        <v>111</v>
      </c>
      <c r="D112" s="81" t="str">
        <f>VLOOKUP(CENSO[[#This Row],[NOME COMUM]],ESPECIES[],2,FALSE)</f>
        <v>Parkia multijuga Benth.</v>
      </c>
      <c r="E112" s="51" t="s">
        <v>75</v>
      </c>
      <c r="F112" s="51">
        <v>193</v>
      </c>
      <c r="G112" s="74">
        <f>CENSO[[#This Row],[CAP (cm)]]/PI()</f>
        <v>61.4338080334716</v>
      </c>
      <c r="H112" s="51">
        <v>17</v>
      </c>
      <c r="I112" s="85">
        <f>PI()*CENSO[[#This Row],[DAP (cm)]]^2/40000</f>
        <v>0.29641812376150045</v>
      </c>
      <c r="J112" s="85">
        <f>CENSO[[#This Row],[g (m²)]]*CENSO[[#This Row],[H (m)]]*0.7</f>
        <v>3.5273756727618553</v>
      </c>
      <c r="K112" s="51">
        <v>1</v>
      </c>
      <c r="L112" s="51">
        <v>368439.4</v>
      </c>
      <c r="M112" s="51">
        <v>9709217.3000000007</v>
      </c>
      <c r="N112" s="77"/>
      <c r="O11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1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12" s="77"/>
    </row>
    <row r="113" spans="1:17" x14ac:dyDescent="0.25">
      <c r="A113" s="76">
        <v>1</v>
      </c>
      <c r="B113" s="51">
        <v>12</v>
      </c>
      <c r="C113" s="51">
        <v>112</v>
      </c>
      <c r="D113" s="81" t="str">
        <f>VLOOKUP(CENSO[[#This Row],[NOME COMUM]],ESPECIES[],2,FALSE)</f>
        <v>Parkia multijuga Benth.</v>
      </c>
      <c r="E113" s="51" t="s">
        <v>75</v>
      </c>
      <c r="F113" s="51">
        <v>273</v>
      </c>
      <c r="G113" s="74">
        <f>CENSO[[#This Row],[CAP (cm)]]/PI()</f>
        <v>86.898598928174863</v>
      </c>
      <c r="H113" s="51">
        <v>17</v>
      </c>
      <c r="I113" s="85">
        <f>PI()*CENSO[[#This Row],[DAP (cm)]]^2/40000</f>
        <v>0.59308293768479348</v>
      </c>
      <c r="J113" s="85">
        <f>CENSO[[#This Row],[g (m²)]]*CENSO[[#This Row],[H (m)]]*0.7</f>
        <v>7.0576869584490414</v>
      </c>
      <c r="K113" s="51">
        <v>1</v>
      </c>
      <c r="L113" s="51">
        <v>368391.299999999</v>
      </c>
      <c r="M113" s="51">
        <v>9709208.5999999903</v>
      </c>
      <c r="N113" s="77"/>
      <c r="O11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11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13" s="77"/>
    </row>
    <row r="114" spans="1:17" x14ac:dyDescent="0.25">
      <c r="A114" s="76">
        <v>1</v>
      </c>
      <c r="B114" s="51">
        <v>12</v>
      </c>
      <c r="C114" s="51">
        <v>113</v>
      </c>
      <c r="D114" s="81" t="str">
        <f>VLOOKUP(CENSO[[#This Row],[NOME COMUM]],ESPECIES[],2,FALSE)</f>
        <v>Protium spruceanum Engl.</v>
      </c>
      <c r="E114" s="51" t="s">
        <v>46</v>
      </c>
      <c r="F114" s="51">
        <v>135</v>
      </c>
      <c r="G114" s="74">
        <f>CENSO[[#This Row],[CAP (cm)]]/PI()</f>
        <v>42.971834634811742</v>
      </c>
      <c r="H114" s="51">
        <v>12</v>
      </c>
      <c r="I114" s="85">
        <f>PI()*CENSO[[#This Row],[DAP (cm)]]^2/40000</f>
        <v>0.14502994189248961</v>
      </c>
      <c r="J114" s="85">
        <f>CENSO[[#This Row],[g (m²)]]*CENSO[[#This Row],[H (m)]]*0.7</f>
        <v>1.2182515118969126</v>
      </c>
      <c r="K114" s="51">
        <v>1</v>
      </c>
      <c r="L114" s="51">
        <v>368390.7</v>
      </c>
      <c r="M114" s="51">
        <v>9709189.3000000007</v>
      </c>
      <c r="N114" s="77"/>
      <c r="O11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1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14" s="77"/>
    </row>
    <row r="115" spans="1:17" x14ac:dyDescent="0.25">
      <c r="A115" s="76">
        <v>1</v>
      </c>
      <c r="B115" s="51">
        <v>12</v>
      </c>
      <c r="C115" s="51">
        <v>114</v>
      </c>
      <c r="D115" s="81" t="str">
        <f>VLOOKUP(CENSO[[#This Row],[NOME COMUM]],ESPECIES[],2,FALSE)</f>
        <v>Dialium guianense (Aubl.) Sandwith</v>
      </c>
      <c r="E115" s="51" t="s">
        <v>97</v>
      </c>
      <c r="F115" s="51">
        <v>187</v>
      </c>
      <c r="G115" s="74">
        <f>CENSO[[#This Row],[CAP (cm)]]/PI()</f>
        <v>59.523948716368857</v>
      </c>
      <c r="H115" s="51">
        <v>14</v>
      </c>
      <c r="I115" s="85">
        <f>PI()*CENSO[[#This Row],[DAP (cm)]]^2/40000</f>
        <v>0.27827446024902436</v>
      </c>
      <c r="J115" s="85">
        <f>CENSO[[#This Row],[g (m²)]]*CENSO[[#This Row],[H (m)]]*0.7</f>
        <v>2.7270897104404384</v>
      </c>
      <c r="K115" s="51">
        <v>1</v>
      </c>
      <c r="L115" s="51">
        <v>368394.09999999899</v>
      </c>
      <c r="M115" s="51">
        <v>9709190.3000000007</v>
      </c>
      <c r="N115" s="77"/>
      <c r="O11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1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15" s="77"/>
    </row>
    <row r="116" spans="1:17" x14ac:dyDescent="0.25">
      <c r="A116" s="76">
        <v>1</v>
      </c>
      <c r="B116" s="51">
        <v>12</v>
      </c>
      <c r="C116" s="51">
        <v>115</v>
      </c>
      <c r="D116" s="81" t="str">
        <f>VLOOKUP(CENSO[[#This Row],[NOME COMUM]],ESPECIES[],2,FALSE)</f>
        <v>Alexa grandiflora Ducke</v>
      </c>
      <c r="E116" s="51" t="s">
        <v>13</v>
      </c>
      <c r="F116" s="51">
        <v>246</v>
      </c>
      <c r="G116" s="74">
        <f>CENSO[[#This Row],[CAP (cm)]]/PI()</f>
        <v>78.304232001212512</v>
      </c>
      <c r="H116" s="51">
        <v>18</v>
      </c>
      <c r="I116" s="85">
        <f>PI()*CENSO[[#This Row],[DAP (cm)]]^2/40000</f>
        <v>0.48157102680745695</v>
      </c>
      <c r="J116" s="85">
        <f>CENSO[[#This Row],[g (m²)]]*CENSO[[#This Row],[H (m)]]*0.7</f>
        <v>6.0677949377739573</v>
      </c>
      <c r="K116" s="51">
        <v>1</v>
      </c>
      <c r="L116" s="51">
        <v>368410.59999999899</v>
      </c>
      <c r="M116" s="51">
        <v>9709171.3000000007</v>
      </c>
      <c r="N116" s="77"/>
      <c r="O11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1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16" s="77"/>
    </row>
    <row r="117" spans="1:17" x14ac:dyDescent="0.25">
      <c r="A117" s="76">
        <v>1</v>
      </c>
      <c r="B117" s="51">
        <v>12</v>
      </c>
      <c r="C117" s="51">
        <v>116</v>
      </c>
      <c r="D117" s="81" t="str">
        <f>VLOOKUP(CENSO[[#This Row],[NOME COMUM]],ESPECIES[],2,FALSE)</f>
        <v>Piptadenia suaveolens Miq.</v>
      </c>
      <c r="E117" s="51" t="s">
        <v>22</v>
      </c>
      <c r="F117" s="51">
        <v>386</v>
      </c>
      <c r="G117" s="74">
        <f>CENSO[[#This Row],[CAP (cm)]]/PI()</f>
        <v>122.8676160669432</v>
      </c>
      <c r="H117" s="51">
        <v>23</v>
      </c>
      <c r="I117" s="85">
        <f>PI()*CENSO[[#This Row],[DAP (cm)]]^2/40000</f>
        <v>1.1856724950460018</v>
      </c>
      <c r="J117" s="85">
        <f>CENSO[[#This Row],[g (m²)]]*CENSO[[#This Row],[H (m)]]*0.7</f>
        <v>19.089327170240626</v>
      </c>
      <c r="K117" s="51">
        <v>1</v>
      </c>
      <c r="L117" s="51">
        <v>368425</v>
      </c>
      <c r="M117" s="51">
        <v>9709178.5999999903</v>
      </c>
      <c r="N117" s="77"/>
      <c r="O11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11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17" s="77"/>
    </row>
    <row r="118" spans="1:17" x14ac:dyDescent="0.25">
      <c r="A118" s="76">
        <v>1</v>
      </c>
      <c r="B118" s="51">
        <v>12</v>
      </c>
      <c r="C118" s="51">
        <v>117</v>
      </c>
      <c r="D118" s="81" t="str">
        <f>VLOOKUP(CENSO[[#This Row],[NOME COMUM]],ESPECIES[],2,FALSE)</f>
        <v>Astronium lecointei Ducke</v>
      </c>
      <c r="E118" s="51" t="s">
        <v>5</v>
      </c>
      <c r="F118" s="51">
        <v>270</v>
      </c>
      <c r="G118" s="74">
        <f>CENSO[[#This Row],[CAP (cm)]]/PI()</f>
        <v>85.943669269623484</v>
      </c>
      <c r="H118" s="51">
        <v>24</v>
      </c>
      <c r="I118" s="85">
        <f>PI()*CENSO[[#This Row],[DAP (cm)]]^2/40000</f>
        <v>0.58011976756995842</v>
      </c>
      <c r="J118" s="85">
        <f>CENSO[[#This Row],[g (m²)]]*CENSO[[#This Row],[H (m)]]*0.7</f>
        <v>9.7460120951753009</v>
      </c>
      <c r="K118" s="51">
        <v>1</v>
      </c>
      <c r="L118" s="51">
        <v>368425</v>
      </c>
      <c r="M118" s="51">
        <v>9709178.5999999903</v>
      </c>
      <c r="N118" s="77"/>
      <c r="O11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11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18" s="77"/>
    </row>
    <row r="119" spans="1:17" x14ac:dyDescent="0.25">
      <c r="A119" s="76">
        <v>1</v>
      </c>
      <c r="B119" s="51">
        <v>12</v>
      </c>
      <c r="C119" s="51">
        <v>118</v>
      </c>
      <c r="D119" s="81" t="str">
        <f>VLOOKUP(CENSO[[#This Row],[NOME COMUM]],ESPECIES[],2,FALSE)</f>
        <v>Astronium lecointei Ducke</v>
      </c>
      <c r="E119" s="51" t="s">
        <v>5</v>
      </c>
      <c r="F119" s="51">
        <v>330</v>
      </c>
      <c r="G119" s="74">
        <f>CENSO[[#This Row],[CAP (cm)]]/PI()</f>
        <v>105.04226244065093</v>
      </c>
      <c r="H119" s="51">
        <v>23</v>
      </c>
      <c r="I119" s="85">
        <f>PI()*CENSO[[#This Row],[DAP (cm)]]^2/40000</f>
        <v>0.86659866513537021</v>
      </c>
      <c r="J119" s="85">
        <f>CENSO[[#This Row],[g (m²)]]*CENSO[[#This Row],[H (m)]]*0.7</f>
        <v>13.952238508679461</v>
      </c>
      <c r="K119" s="51">
        <v>1</v>
      </c>
      <c r="L119" s="51">
        <v>368442.09999999899</v>
      </c>
      <c r="M119" s="51">
        <v>9709200.9000000004</v>
      </c>
      <c r="N119" s="77"/>
      <c r="O11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11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19" s="77"/>
    </row>
    <row r="120" spans="1:17" x14ac:dyDescent="0.25">
      <c r="A120" s="76">
        <v>1</v>
      </c>
      <c r="B120" s="51">
        <v>12</v>
      </c>
      <c r="C120" s="51">
        <v>119</v>
      </c>
      <c r="D120" s="81" t="str">
        <f>VLOOKUP(CENSO[[#This Row],[NOME COMUM]],ESPECIES[],2,FALSE)</f>
        <v>Couratari guianensis Aubl.</v>
      </c>
      <c r="E120" s="51" t="s">
        <v>6</v>
      </c>
      <c r="F120" s="51">
        <v>155</v>
      </c>
      <c r="G120" s="74">
        <f>CENSO[[#This Row],[CAP (cm)]]/PI()</f>
        <v>49.338032358487553</v>
      </c>
      <c r="H120" s="51">
        <v>14</v>
      </c>
      <c r="I120" s="85">
        <f>PI()*CENSO[[#This Row],[DAP (cm)]]^2/40000</f>
        <v>0.19118487538913922</v>
      </c>
      <c r="J120" s="85">
        <f>CENSO[[#This Row],[g (m²)]]*CENSO[[#This Row],[H (m)]]*0.7</f>
        <v>1.8736117788135642</v>
      </c>
      <c r="K120" s="51">
        <v>1</v>
      </c>
      <c r="L120" s="51">
        <v>368470.5</v>
      </c>
      <c r="M120" s="51">
        <v>9709147.5999999903</v>
      </c>
      <c r="N120" s="77"/>
      <c r="O12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2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20" s="77"/>
    </row>
    <row r="121" spans="1:17" x14ac:dyDescent="0.25">
      <c r="A121" s="76">
        <v>1</v>
      </c>
      <c r="B121" s="51">
        <v>12</v>
      </c>
      <c r="C121" s="51">
        <v>120</v>
      </c>
      <c r="D121" s="81" t="str">
        <f>VLOOKUP(CENSO[[#This Row],[NOME COMUM]],ESPECIES[],2,FALSE)</f>
        <v>Couratari guianensis Aubl.</v>
      </c>
      <c r="E121" s="51" t="s">
        <v>6</v>
      </c>
      <c r="F121" s="51">
        <v>150</v>
      </c>
      <c r="G121" s="74">
        <f>CENSO[[#This Row],[CAP (cm)]]/PI()</f>
        <v>47.7464829275686</v>
      </c>
      <c r="H121" s="51">
        <v>18</v>
      </c>
      <c r="I121" s="85">
        <f>PI()*CENSO[[#This Row],[DAP (cm)]]^2/40000</f>
        <v>0.17904931097838223</v>
      </c>
      <c r="J121" s="85">
        <f>CENSO[[#This Row],[g (m²)]]*CENSO[[#This Row],[H (m)]]*0.7</f>
        <v>2.2560213183276159</v>
      </c>
      <c r="K121" s="51">
        <v>1</v>
      </c>
      <c r="L121" s="51">
        <v>368473.299999999</v>
      </c>
      <c r="M121" s="51">
        <v>9709113.1999999899</v>
      </c>
      <c r="N121" s="77"/>
      <c r="O12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2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21" s="77"/>
    </row>
    <row r="122" spans="1:17" x14ac:dyDescent="0.25">
      <c r="A122" s="76">
        <v>1</v>
      </c>
      <c r="B122" s="51">
        <v>12</v>
      </c>
      <c r="C122" s="51">
        <v>121</v>
      </c>
      <c r="D122" s="81" t="str">
        <f>VLOOKUP(CENSO[[#This Row],[NOME COMUM]],ESPECIES[],2,FALSE)</f>
        <v>Couratari guianensis Aubl.</v>
      </c>
      <c r="E122" s="51" t="s">
        <v>6</v>
      </c>
      <c r="F122" s="51">
        <v>200</v>
      </c>
      <c r="G122" s="74">
        <f>CENSO[[#This Row],[CAP (cm)]]/PI()</f>
        <v>63.661977236758133</v>
      </c>
      <c r="H122" s="51">
        <v>20</v>
      </c>
      <c r="I122" s="85">
        <f>PI()*CENSO[[#This Row],[DAP (cm)]]^2/40000</f>
        <v>0.31830988618379064</v>
      </c>
      <c r="J122" s="85">
        <f>CENSO[[#This Row],[g (m²)]]*CENSO[[#This Row],[H (m)]]*0.7</f>
        <v>4.4563384065730682</v>
      </c>
      <c r="K122" s="51">
        <v>1</v>
      </c>
      <c r="L122" s="51">
        <v>368495.9</v>
      </c>
      <c r="M122" s="51">
        <v>9709118.3000000007</v>
      </c>
      <c r="N122" s="77"/>
      <c r="O12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2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22" s="77"/>
    </row>
    <row r="123" spans="1:17" x14ac:dyDescent="0.25">
      <c r="A123" s="76">
        <v>1</v>
      </c>
      <c r="B123" s="51">
        <v>12</v>
      </c>
      <c r="C123" s="51">
        <v>122</v>
      </c>
      <c r="D123" s="81" t="str">
        <f>VLOOKUP(CENSO[[#This Row],[NOME COMUM]],ESPECIES[],2,FALSE)</f>
        <v>Couratari guianensis Aubl.</v>
      </c>
      <c r="E123" s="51" t="s">
        <v>6</v>
      </c>
      <c r="F123" s="51">
        <v>142</v>
      </c>
      <c r="G123" s="74">
        <f>CENSO[[#This Row],[CAP (cm)]]/PI()</f>
        <v>45.200003838098276</v>
      </c>
      <c r="H123" s="51">
        <v>23</v>
      </c>
      <c r="I123" s="85">
        <f>PI()*CENSO[[#This Row],[DAP (cm)]]^2/40000</f>
        <v>0.16046001362524887</v>
      </c>
      <c r="J123" s="85">
        <f>CENSO[[#This Row],[g (m²)]]*CENSO[[#This Row],[H (m)]]*0.7</f>
        <v>2.5834062193665064</v>
      </c>
      <c r="K123" s="51">
        <v>1</v>
      </c>
      <c r="L123" s="51">
        <v>368499.20000000001</v>
      </c>
      <c r="M123" s="51">
        <v>9709119.4000000004</v>
      </c>
      <c r="N123" s="77"/>
      <c r="O12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2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23" s="77"/>
    </row>
    <row r="124" spans="1:17" x14ac:dyDescent="0.25">
      <c r="A124" s="76">
        <v>1</v>
      </c>
      <c r="B124" s="51">
        <v>12</v>
      </c>
      <c r="C124" s="51">
        <v>123</v>
      </c>
      <c r="D124" s="81" t="str">
        <f>VLOOKUP(CENSO[[#This Row],[NOME COMUM]],ESPECIES[],2,FALSE)</f>
        <v>Couratari guianensis Aubl.</v>
      </c>
      <c r="E124" s="51" t="s">
        <v>6</v>
      </c>
      <c r="F124" s="51">
        <v>132</v>
      </c>
      <c r="G124" s="74">
        <f>CENSO[[#This Row],[CAP (cm)]]/PI()</f>
        <v>42.016904976260371</v>
      </c>
      <c r="H124" s="51">
        <v>20</v>
      </c>
      <c r="I124" s="85">
        <f>PI()*CENSO[[#This Row],[DAP (cm)]]^2/40000</f>
        <v>0.13865578642165921</v>
      </c>
      <c r="J124" s="85">
        <f>CENSO[[#This Row],[g (m²)]]*CENSO[[#This Row],[H (m)]]*0.7</f>
        <v>1.9411810099032287</v>
      </c>
      <c r="K124" s="51">
        <v>1</v>
      </c>
      <c r="L124" s="51">
        <v>368503.5</v>
      </c>
      <c r="M124" s="51">
        <v>9709125</v>
      </c>
      <c r="N124" s="77"/>
      <c r="O12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2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24" s="77"/>
    </row>
    <row r="125" spans="1:17" x14ac:dyDescent="0.25">
      <c r="A125" s="76">
        <v>1</v>
      </c>
      <c r="B125" s="51">
        <v>12</v>
      </c>
      <c r="C125" s="51">
        <v>124</v>
      </c>
      <c r="D125" s="81" t="str">
        <f>VLOOKUP(CENSO[[#This Row],[NOME COMUM]],ESPECIES[],2,FALSE)</f>
        <v>Couratari guianensis Aubl.</v>
      </c>
      <c r="E125" s="51" t="s">
        <v>6</v>
      </c>
      <c r="F125" s="51">
        <v>170</v>
      </c>
      <c r="G125" s="74">
        <f>CENSO[[#This Row],[CAP (cm)]]/PI()</f>
        <v>54.112680651244418</v>
      </c>
      <c r="H125" s="51">
        <v>20</v>
      </c>
      <c r="I125" s="85">
        <f>PI()*CENSO[[#This Row],[DAP (cm)]]^2/40000</f>
        <v>0.2299788927677888</v>
      </c>
      <c r="J125" s="85">
        <f>CENSO[[#This Row],[g (m²)]]*CENSO[[#This Row],[H (m)]]*0.7</f>
        <v>3.2197044987490426</v>
      </c>
      <c r="K125" s="51">
        <v>1</v>
      </c>
      <c r="L125" s="51">
        <v>368515.4</v>
      </c>
      <c r="M125" s="51">
        <v>9709137.1999999899</v>
      </c>
      <c r="N125" s="77"/>
      <c r="O12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2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25" s="77"/>
    </row>
    <row r="126" spans="1:17" x14ac:dyDescent="0.25">
      <c r="A126" s="76">
        <v>1</v>
      </c>
      <c r="B126" s="51">
        <v>13</v>
      </c>
      <c r="C126" s="51">
        <v>125</v>
      </c>
      <c r="D126" s="81" t="str">
        <f>VLOOKUP(CENSO[[#This Row],[NOME COMUM]],ESPECIES[],2,FALSE)</f>
        <v>Apeiba albiflora Ducke</v>
      </c>
      <c r="E126" s="51" t="s">
        <v>96</v>
      </c>
      <c r="F126" s="51">
        <v>172</v>
      </c>
      <c r="G126" s="74">
        <f>CENSO[[#This Row],[CAP (cm)]]/PI()</f>
        <v>54.749300423611999</v>
      </c>
      <c r="H126" s="51">
        <v>15</v>
      </c>
      <c r="I126" s="85">
        <f>PI()*CENSO[[#This Row],[DAP (cm)]]^2/40000</f>
        <v>0.23542199182153159</v>
      </c>
      <c r="J126" s="85">
        <f>CENSO[[#This Row],[g (m²)]]*CENSO[[#This Row],[H (m)]]*0.7</f>
        <v>2.4719309141260815</v>
      </c>
      <c r="K126" s="51">
        <v>2</v>
      </c>
      <c r="L126" s="51">
        <v>368501.82446260902</v>
      </c>
      <c r="M126" s="51">
        <v>9709046.9005052205</v>
      </c>
      <c r="N126" s="77"/>
      <c r="O12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2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26" s="77"/>
    </row>
    <row r="127" spans="1:17" x14ac:dyDescent="0.25">
      <c r="A127" s="76">
        <v>1</v>
      </c>
      <c r="B127" s="51">
        <v>13</v>
      </c>
      <c r="C127" s="51">
        <v>126</v>
      </c>
      <c r="D127" s="81" t="str">
        <f>VLOOKUP(CENSO[[#This Row],[NOME COMUM]],ESPECIES[],2,FALSE)</f>
        <v>Couratari guianensis Aubl.</v>
      </c>
      <c r="E127" s="51" t="s">
        <v>6</v>
      </c>
      <c r="F127" s="51">
        <v>220</v>
      </c>
      <c r="G127" s="74">
        <f>CENSO[[#This Row],[CAP (cm)]]/PI()</f>
        <v>70.028174960433944</v>
      </c>
      <c r="H127" s="51">
        <v>22</v>
      </c>
      <c r="I127" s="85">
        <f>PI()*CENSO[[#This Row],[DAP (cm)]]^2/40000</f>
        <v>0.3851549622823866</v>
      </c>
      <c r="J127" s="85">
        <f>CENSO[[#This Row],[g (m²)]]*CENSO[[#This Row],[H (m)]]*0.7</f>
        <v>5.9313864191487538</v>
      </c>
      <c r="K127" s="51">
        <v>1</v>
      </c>
      <c r="L127" s="51">
        <v>368452</v>
      </c>
      <c r="M127" s="51">
        <v>9709076</v>
      </c>
      <c r="N127" s="77"/>
      <c r="O12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2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27" s="77"/>
    </row>
    <row r="128" spans="1:17" x14ac:dyDescent="0.25">
      <c r="A128" s="76">
        <v>1</v>
      </c>
      <c r="B128" s="51">
        <v>13</v>
      </c>
      <c r="C128" s="51">
        <v>127</v>
      </c>
      <c r="D128" s="81" t="str">
        <f>VLOOKUP(CENSO[[#This Row],[NOME COMUM]],ESPECIES[],2,FALSE)</f>
        <v>Hymenolobium petraeum Ducke</v>
      </c>
      <c r="E128" s="51" t="s">
        <v>40</v>
      </c>
      <c r="F128" s="51">
        <v>232</v>
      </c>
      <c r="G128" s="74">
        <f>CENSO[[#This Row],[CAP (cm)]]/PI()</f>
        <v>73.847893594639444</v>
      </c>
      <c r="H128" s="51">
        <v>20</v>
      </c>
      <c r="I128" s="85">
        <f>PI()*CENSO[[#This Row],[DAP (cm)]]^2/40000</f>
        <v>0.42831778284890881</v>
      </c>
      <c r="J128" s="85">
        <f>CENSO[[#This Row],[g (m²)]]*CENSO[[#This Row],[H (m)]]*0.7</f>
        <v>5.9964489598847228</v>
      </c>
      <c r="K128" s="51">
        <v>1</v>
      </c>
      <c r="L128" s="51">
        <v>368466.2</v>
      </c>
      <c r="M128" s="51">
        <v>9709099.5999999903</v>
      </c>
      <c r="N128" s="77"/>
      <c r="O12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2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28" s="77"/>
    </row>
    <row r="129" spans="1:17" x14ac:dyDescent="0.25">
      <c r="A129" s="76">
        <v>1</v>
      </c>
      <c r="B129" s="51">
        <v>13</v>
      </c>
      <c r="C129" s="51">
        <v>128</v>
      </c>
      <c r="D129" s="81" t="str">
        <f>VLOOKUP(CENSO[[#This Row],[NOME COMUM]],ESPECIES[],2,FALSE)</f>
        <v>Tachigali myrmecophila Ducke</v>
      </c>
      <c r="E129" s="51" t="s">
        <v>14</v>
      </c>
      <c r="F129" s="51">
        <v>273</v>
      </c>
      <c r="G129" s="74">
        <f>CENSO[[#This Row],[CAP (cm)]]/PI()</f>
        <v>86.898598928174863</v>
      </c>
      <c r="H129" s="51">
        <v>18</v>
      </c>
      <c r="I129" s="85">
        <f>PI()*CENSO[[#This Row],[DAP (cm)]]^2/40000</f>
        <v>0.59308293768479348</v>
      </c>
      <c r="J129" s="85">
        <f>CENSO[[#This Row],[g (m²)]]*CENSO[[#This Row],[H (m)]]*0.7</f>
        <v>7.4728450148283976</v>
      </c>
      <c r="K129" s="51">
        <v>1</v>
      </c>
      <c r="L129" s="51">
        <v>368470.09999999899</v>
      </c>
      <c r="M129" s="51">
        <v>9709111.0999999903</v>
      </c>
      <c r="N129" s="77"/>
      <c r="O12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12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29" s="77"/>
    </row>
    <row r="130" spans="1:17" x14ac:dyDescent="0.25">
      <c r="A130" s="76">
        <v>1</v>
      </c>
      <c r="B130" s="51">
        <v>13</v>
      </c>
      <c r="C130" s="51">
        <v>129</v>
      </c>
      <c r="D130" s="81" t="str">
        <f>VLOOKUP(CENSO[[#This Row],[NOME COMUM]],ESPECIES[],2,FALSE)</f>
        <v>Astronium lecointei Ducke</v>
      </c>
      <c r="E130" s="51" t="s">
        <v>5</v>
      </c>
      <c r="F130" s="51">
        <v>280</v>
      </c>
      <c r="G130" s="74">
        <f>CENSO[[#This Row],[CAP (cm)]]/PI()</f>
        <v>89.12676813146139</v>
      </c>
      <c r="H130" s="51">
        <v>22</v>
      </c>
      <c r="I130" s="85">
        <f>PI()*CENSO[[#This Row],[DAP (cm)]]^2/40000</f>
        <v>0.62388737692022966</v>
      </c>
      <c r="J130" s="85">
        <f>CENSO[[#This Row],[g (m²)]]*CENSO[[#This Row],[H (m)]]*0.7</f>
        <v>9.6078656045715363</v>
      </c>
      <c r="K130" s="51">
        <v>1</v>
      </c>
      <c r="L130" s="51">
        <v>368436.59999999899</v>
      </c>
      <c r="M130" s="51">
        <v>9709085.5999999903</v>
      </c>
      <c r="N130" s="77"/>
      <c r="O13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13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30" s="77"/>
    </row>
    <row r="131" spans="1:17" x14ac:dyDescent="0.25">
      <c r="A131" s="76">
        <v>1</v>
      </c>
      <c r="B131" s="51">
        <v>13</v>
      </c>
      <c r="C131" s="51">
        <v>130</v>
      </c>
      <c r="D131" s="81" t="str">
        <f>VLOOKUP(CENSO[[#This Row],[NOME COMUM]],ESPECIES[],2,FALSE)</f>
        <v>Caesalpinia paraensis Ducke</v>
      </c>
      <c r="E131" s="51" t="s">
        <v>56</v>
      </c>
      <c r="F131" s="51">
        <v>142</v>
      </c>
      <c r="G131" s="74">
        <f>CENSO[[#This Row],[CAP (cm)]]/PI()</f>
        <v>45.200003838098276</v>
      </c>
      <c r="H131" s="51">
        <v>15</v>
      </c>
      <c r="I131" s="85">
        <f>PI()*CENSO[[#This Row],[DAP (cm)]]^2/40000</f>
        <v>0.16046001362524887</v>
      </c>
      <c r="J131" s="85">
        <f>CENSO[[#This Row],[g (m²)]]*CENSO[[#This Row],[H (m)]]*0.7</f>
        <v>1.6848301430651129</v>
      </c>
      <c r="K131" s="51">
        <v>2</v>
      </c>
      <c r="L131" s="51">
        <v>368449.7</v>
      </c>
      <c r="M131" s="51">
        <v>9709107.5999999903</v>
      </c>
      <c r="N131" s="77"/>
      <c r="O13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3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31" s="77"/>
    </row>
    <row r="132" spans="1:17" x14ac:dyDescent="0.25">
      <c r="A132" s="76">
        <v>1</v>
      </c>
      <c r="B132" s="51">
        <v>13</v>
      </c>
      <c r="C132" s="51">
        <v>131</v>
      </c>
      <c r="D132" s="81" t="str">
        <f>VLOOKUP(CENSO[[#This Row],[NOME COMUM]],ESPECIES[],2,FALSE)</f>
        <v>Caesalpinia paraensis Ducke</v>
      </c>
      <c r="E132" s="51" t="s">
        <v>56</v>
      </c>
      <c r="F132" s="51">
        <v>240</v>
      </c>
      <c r="G132" s="74">
        <f>CENSO[[#This Row],[CAP (cm)]]/PI()</f>
        <v>76.394372684109769</v>
      </c>
      <c r="H132" s="51">
        <v>14</v>
      </c>
      <c r="I132" s="85">
        <f>PI()*CENSO[[#This Row],[DAP (cm)]]^2/40000</f>
        <v>0.45836623610465865</v>
      </c>
      <c r="J132" s="85">
        <f>CENSO[[#This Row],[g (m²)]]*CENSO[[#This Row],[H (m)]]*0.7</f>
        <v>4.491989113825654</v>
      </c>
      <c r="K132" s="51">
        <v>1</v>
      </c>
      <c r="L132" s="51">
        <v>368442.5</v>
      </c>
      <c r="M132" s="51">
        <v>9709117.9000000004</v>
      </c>
      <c r="N132" s="77"/>
      <c r="O13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3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32" s="77"/>
    </row>
    <row r="133" spans="1:17" x14ac:dyDescent="0.25">
      <c r="A133" s="76">
        <v>1</v>
      </c>
      <c r="B133" s="51">
        <v>13</v>
      </c>
      <c r="C133" s="51">
        <v>132</v>
      </c>
      <c r="D133" s="81" t="str">
        <f>VLOOKUP(CENSO[[#This Row],[NOME COMUM]],ESPECIES[],2,FALSE)</f>
        <v>Piptadenia suaveolens Miq.</v>
      </c>
      <c r="E133" s="51" t="s">
        <v>22</v>
      </c>
      <c r="F133" s="51">
        <v>187</v>
      </c>
      <c r="G133" s="74">
        <f>CENSO[[#This Row],[CAP (cm)]]/PI()</f>
        <v>59.523948716368857</v>
      </c>
      <c r="H133" s="51">
        <v>20</v>
      </c>
      <c r="I133" s="85">
        <f>PI()*CENSO[[#This Row],[DAP (cm)]]^2/40000</f>
        <v>0.27827446024902436</v>
      </c>
      <c r="J133" s="85">
        <f>CENSO[[#This Row],[g (m²)]]*CENSO[[#This Row],[H (m)]]*0.7</f>
        <v>3.8958424434863406</v>
      </c>
      <c r="K133" s="51">
        <v>1</v>
      </c>
      <c r="L133" s="51">
        <v>368435.59999999899</v>
      </c>
      <c r="M133" s="51">
        <v>9709133.5</v>
      </c>
      <c r="N133" s="77"/>
      <c r="O13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3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33" s="77"/>
    </row>
    <row r="134" spans="1:17" x14ac:dyDescent="0.25">
      <c r="A134" s="76">
        <v>1</v>
      </c>
      <c r="B134" s="51">
        <v>13</v>
      </c>
      <c r="C134" s="51">
        <v>133</v>
      </c>
      <c r="D134" s="81" t="str">
        <f>VLOOKUP(CENSO[[#This Row],[NOME COMUM]],ESPECIES[],2,FALSE)</f>
        <v>Couratari guianensis Aubl.</v>
      </c>
      <c r="E134" s="51" t="s">
        <v>6</v>
      </c>
      <c r="F134" s="51">
        <v>170</v>
      </c>
      <c r="G134" s="74">
        <f>CENSO[[#This Row],[CAP (cm)]]/PI()</f>
        <v>54.112680651244418</v>
      </c>
      <c r="H134" s="51">
        <v>18</v>
      </c>
      <c r="I134" s="85">
        <f>PI()*CENSO[[#This Row],[DAP (cm)]]^2/40000</f>
        <v>0.2299788927677888</v>
      </c>
      <c r="J134" s="85">
        <f>CENSO[[#This Row],[g (m²)]]*CENSO[[#This Row],[H (m)]]*0.7</f>
        <v>2.8977340488741388</v>
      </c>
      <c r="K134" s="51">
        <v>1</v>
      </c>
      <c r="L134" s="51">
        <v>368412.7</v>
      </c>
      <c r="M134" s="51">
        <v>9709136.4000000004</v>
      </c>
      <c r="N134" s="77"/>
      <c r="O13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3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34" s="77"/>
    </row>
    <row r="135" spans="1:17" x14ac:dyDescent="0.25">
      <c r="A135" s="76">
        <v>1</v>
      </c>
      <c r="B135" s="51">
        <v>13</v>
      </c>
      <c r="C135" s="51">
        <v>134</v>
      </c>
      <c r="D135" s="81" t="str">
        <f>VLOOKUP(CENSO[[#This Row],[NOME COMUM]],ESPECIES[],2,FALSE)</f>
        <v>Piptadenia suaveolens Miq.</v>
      </c>
      <c r="E135" s="51" t="s">
        <v>22</v>
      </c>
      <c r="F135" s="51">
        <v>300</v>
      </c>
      <c r="G135" s="74">
        <f>CENSO[[#This Row],[CAP (cm)]]/PI()</f>
        <v>95.4929658551372</v>
      </c>
      <c r="H135" s="51">
        <v>20</v>
      </c>
      <c r="I135" s="85">
        <f>PI()*CENSO[[#This Row],[DAP (cm)]]^2/40000</f>
        <v>0.7161972439135289</v>
      </c>
      <c r="J135" s="85">
        <f>CENSO[[#This Row],[g (m²)]]*CENSO[[#This Row],[H (m)]]*0.7</f>
        <v>10.026761414789403</v>
      </c>
      <c r="K135" s="51">
        <v>1</v>
      </c>
      <c r="L135" s="51">
        <v>368390.5</v>
      </c>
      <c r="M135" s="51">
        <v>9709160.0999999903</v>
      </c>
      <c r="N135" s="77"/>
      <c r="O13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13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35" s="77"/>
    </row>
    <row r="136" spans="1:17" x14ac:dyDescent="0.25">
      <c r="A136" s="76">
        <v>1</v>
      </c>
      <c r="B136" s="51">
        <v>13</v>
      </c>
      <c r="C136" s="51">
        <v>135</v>
      </c>
      <c r="D136" s="81" t="str">
        <f>VLOOKUP(CENSO[[#This Row],[NOME COMUM]],ESPECIES[],2,FALSE)</f>
        <v>Couratari guianensis Aubl.</v>
      </c>
      <c r="E136" s="51" t="s">
        <v>6</v>
      </c>
      <c r="F136" s="51">
        <v>170</v>
      </c>
      <c r="G136" s="74">
        <f>CENSO[[#This Row],[CAP (cm)]]/PI()</f>
        <v>54.112680651244418</v>
      </c>
      <c r="H136" s="51">
        <v>18</v>
      </c>
      <c r="I136" s="85">
        <f>PI()*CENSO[[#This Row],[DAP (cm)]]^2/40000</f>
        <v>0.2299788927677888</v>
      </c>
      <c r="J136" s="85">
        <f>CENSO[[#This Row],[g (m²)]]*CENSO[[#This Row],[H (m)]]*0.7</f>
        <v>2.8977340488741388</v>
      </c>
      <c r="K136" s="51">
        <v>1</v>
      </c>
      <c r="L136" s="51">
        <v>368390.2</v>
      </c>
      <c r="M136" s="51">
        <v>9709156.4000000004</v>
      </c>
      <c r="N136" s="77"/>
      <c r="O13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3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36" s="77"/>
    </row>
    <row r="137" spans="1:17" x14ac:dyDescent="0.25">
      <c r="A137" s="76">
        <v>1</v>
      </c>
      <c r="B137" s="51">
        <v>13</v>
      </c>
      <c r="C137" s="51">
        <v>136</v>
      </c>
      <c r="D137" s="81" t="str">
        <f>VLOOKUP(CENSO[[#This Row],[NOME COMUM]],ESPECIES[],2,FALSE)</f>
        <v>Bertholletia excelsa Humb. &amp; Bonpl.</v>
      </c>
      <c r="E137" s="51" t="s">
        <v>37</v>
      </c>
      <c r="F137" s="51">
        <v>430</v>
      </c>
      <c r="G137" s="74">
        <f>CENSO[[#This Row],[CAP (cm)]]/PI()</f>
        <v>136.87325105903</v>
      </c>
      <c r="H137" s="51">
        <v>22</v>
      </c>
      <c r="I137" s="85">
        <f>PI()*CENSO[[#This Row],[DAP (cm)]]^2/40000</f>
        <v>1.4713874488845726</v>
      </c>
      <c r="J137" s="85">
        <f>CENSO[[#This Row],[g (m²)]]*CENSO[[#This Row],[H (m)]]*0.7</f>
        <v>22.659366712822418</v>
      </c>
      <c r="K137" s="51">
        <v>2</v>
      </c>
      <c r="L137" s="51">
        <v>368389</v>
      </c>
      <c r="M137" s="51">
        <v>9709154.8000000007</v>
      </c>
      <c r="N137" s="77"/>
      <c r="O13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13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37" s="77"/>
    </row>
    <row r="138" spans="1:17" x14ac:dyDescent="0.25">
      <c r="A138" s="76">
        <v>1</v>
      </c>
      <c r="B138" s="51">
        <v>13</v>
      </c>
      <c r="C138" s="51">
        <v>137</v>
      </c>
      <c r="D138" s="81" t="str">
        <f>VLOOKUP(CENSO[[#This Row],[NOME COMUM]],ESPECIES[],2,FALSE)</f>
        <v>Alexa grandiflora Ducke</v>
      </c>
      <c r="E138" s="51" t="s">
        <v>13</v>
      </c>
      <c r="F138" s="51">
        <v>400</v>
      </c>
      <c r="G138" s="74">
        <f>CENSO[[#This Row],[CAP (cm)]]/PI()</f>
        <v>127.32395447351627</v>
      </c>
      <c r="H138" s="51">
        <v>23</v>
      </c>
      <c r="I138" s="85">
        <f>PI()*CENSO[[#This Row],[DAP (cm)]]^2/40000</f>
        <v>1.2732395447351625</v>
      </c>
      <c r="J138" s="85">
        <f>CENSO[[#This Row],[g (m²)]]*CENSO[[#This Row],[H (m)]]*0.7</f>
        <v>20.499156670236115</v>
      </c>
      <c r="K138" s="51">
        <v>1</v>
      </c>
      <c r="L138" s="51">
        <v>368380.59999999899</v>
      </c>
      <c r="M138" s="51">
        <v>9709183.4000000004</v>
      </c>
      <c r="N138" s="77"/>
      <c r="O13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13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38" s="77"/>
    </row>
    <row r="139" spans="1:17" x14ac:dyDescent="0.25">
      <c r="A139" s="76">
        <v>1</v>
      </c>
      <c r="B139" s="51">
        <v>13</v>
      </c>
      <c r="C139" s="51">
        <v>138</v>
      </c>
      <c r="D139" s="81" t="str">
        <f>VLOOKUP(CENSO[[#This Row],[NOME COMUM]],ESPECIES[],2,FALSE)</f>
        <v>Couratari guianensis Aubl.</v>
      </c>
      <c r="E139" s="51" t="s">
        <v>6</v>
      </c>
      <c r="F139" s="51">
        <v>153</v>
      </c>
      <c r="G139" s="74">
        <f>CENSO[[#This Row],[CAP (cm)]]/PI()</f>
        <v>48.701412586119972</v>
      </c>
      <c r="H139" s="51">
        <v>20</v>
      </c>
      <c r="I139" s="85">
        <f>PI()*CENSO[[#This Row],[DAP (cm)]]^2/40000</f>
        <v>0.18628290314190887</v>
      </c>
      <c r="J139" s="85">
        <f>CENSO[[#This Row],[g (m²)]]*CENSO[[#This Row],[H (m)]]*0.7</f>
        <v>2.6079606439867242</v>
      </c>
      <c r="K139" s="51">
        <v>1</v>
      </c>
      <c r="L139" s="51">
        <v>368382.5</v>
      </c>
      <c r="M139" s="51">
        <v>9709185.8000000007</v>
      </c>
      <c r="N139" s="77"/>
      <c r="O13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3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39" s="77"/>
    </row>
    <row r="140" spans="1:17" x14ac:dyDescent="0.25">
      <c r="A140" s="76">
        <v>1</v>
      </c>
      <c r="B140" s="51">
        <v>13</v>
      </c>
      <c r="C140" s="51">
        <v>139</v>
      </c>
      <c r="D140" s="81" t="str">
        <f>VLOOKUP(CENSO[[#This Row],[NOME COMUM]],ESPECIES[],2,FALSE)</f>
        <v>Tachigali myrmecophila Ducke</v>
      </c>
      <c r="E140" s="51" t="s">
        <v>14</v>
      </c>
      <c r="F140" s="51">
        <v>135</v>
      </c>
      <c r="G140" s="74">
        <f>CENSO[[#This Row],[CAP (cm)]]/PI()</f>
        <v>42.971834634811742</v>
      </c>
      <c r="H140" s="51">
        <v>12</v>
      </c>
      <c r="I140" s="85">
        <f>PI()*CENSO[[#This Row],[DAP (cm)]]^2/40000</f>
        <v>0.14502994189248961</v>
      </c>
      <c r="J140" s="85">
        <f>CENSO[[#This Row],[g (m²)]]*CENSO[[#This Row],[H (m)]]*0.7</f>
        <v>1.2182515118969126</v>
      </c>
      <c r="K140" s="51">
        <v>2</v>
      </c>
      <c r="L140" s="51">
        <v>368376.7</v>
      </c>
      <c r="M140" s="51">
        <v>9709196.3000000007</v>
      </c>
      <c r="N140" s="77"/>
      <c r="O14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4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40" s="77"/>
    </row>
    <row r="141" spans="1:17" x14ac:dyDescent="0.25">
      <c r="A141" s="76">
        <v>1</v>
      </c>
      <c r="B141" s="51">
        <v>13</v>
      </c>
      <c r="C141" s="51">
        <v>140</v>
      </c>
      <c r="D141" s="81" t="str">
        <f>VLOOKUP(CENSO[[#This Row],[NOME COMUM]],ESPECIES[],2,FALSE)</f>
        <v>Parkia multijuga Benth.</v>
      </c>
      <c r="E141" s="51" t="s">
        <v>75</v>
      </c>
      <c r="F141" s="51">
        <v>202</v>
      </c>
      <c r="G141" s="74">
        <f>CENSO[[#This Row],[CAP (cm)]]/PI()</f>
        <v>64.298597009125714</v>
      </c>
      <c r="H141" s="51">
        <v>17</v>
      </c>
      <c r="I141" s="85">
        <f>PI()*CENSO[[#This Row],[DAP (cm)]]^2/40000</f>
        <v>0.3247079148960848</v>
      </c>
      <c r="J141" s="85">
        <f>CENSO[[#This Row],[g (m²)]]*CENSO[[#This Row],[H (m)]]*0.7</f>
        <v>3.8640241872634093</v>
      </c>
      <c r="K141" s="51">
        <v>1</v>
      </c>
      <c r="L141" s="51">
        <v>368363.299999999</v>
      </c>
      <c r="M141" s="51">
        <v>9709187</v>
      </c>
      <c r="N141" s="77"/>
      <c r="O14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4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41" s="77"/>
    </row>
    <row r="142" spans="1:17" x14ac:dyDescent="0.25">
      <c r="A142" s="76">
        <v>1</v>
      </c>
      <c r="B142" s="51">
        <v>14</v>
      </c>
      <c r="C142" s="51">
        <v>141</v>
      </c>
      <c r="D142" s="81" t="str">
        <f>VLOOKUP(CENSO[[#This Row],[NOME COMUM]],ESPECIES[],2,FALSE)</f>
        <v>Couratari guianensis Aubl.</v>
      </c>
      <c r="E142" s="51" t="s">
        <v>6</v>
      </c>
      <c r="F142" s="51">
        <v>135</v>
      </c>
      <c r="G142" s="74">
        <f>CENSO[[#This Row],[CAP (cm)]]/PI()</f>
        <v>42.971834634811742</v>
      </c>
      <c r="H142" s="51">
        <v>18</v>
      </c>
      <c r="I142" s="85">
        <f>PI()*CENSO[[#This Row],[DAP (cm)]]^2/40000</f>
        <v>0.14502994189248961</v>
      </c>
      <c r="J142" s="85">
        <f>CENSO[[#This Row],[g (m²)]]*CENSO[[#This Row],[H (m)]]*0.7</f>
        <v>1.827377267845369</v>
      </c>
      <c r="K142" s="51">
        <v>1</v>
      </c>
      <c r="L142" s="51">
        <v>368275.09999999899</v>
      </c>
      <c r="M142" s="51">
        <v>9709159.3000000007</v>
      </c>
      <c r="N142" s="77"/>
      <c r="O14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4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42" s="77"/>
    </row>
    <row r="143" spans="1:17" x14ac:dyDescent="0.25">
      <c r="A143" s="76">
        <v>1</v>
      </c>
      <c r="B143" s="51">
        <v>14</v>
      </c>
      <c r="C143" s="51">
        <v>142</v>
      </c>
      <c r="D143" s="81" t="str">
        <f>VLOOKUP(CENSO[[#This Row],[NOME COMUM]],ESPECIES[],2,FALSE)</f>
        <v>Tachigali myrmecophila Ducke</v>
      </c>
      <c r="E143" s="51" t="s">
        <v>14</v>
      </c>
      <c r="F143" s="51">
        <v>247</v>
      </c>
      <c r="G143" s="74">
        <f>CENSO[[#This Row],[CAP (cm)]]/PI()</f>
        <v>78.622541887396295</v>
      </c>
      <c r="H143" s="51">
        <v>15</v>
      </c>
      <c r="I143" s="85">
        <f>PI()*CENSO[[#This Row],[DAP (cm)]]^2/40000</f>
        <v>0.48549419615467204</v>
      </c>
      <c r="J143" s="85">
        <f>CENSO[[#This Row],[g (m²)]]*CENSO[[#This Row],[H (m)]]*0.7</f>
        <v>5.0976890596240558</v>
      </c>
      <c r="K143" s="51">
        <v>1</v>
      </c>
      <c r="L143" s="51">
        <v>368287.7</v>
      </c>
      <c r="M143" s="51">
        <v>9709163.8000000007</v>
      </c>
      <c r="N143" s="77"/>
      <c r="O14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4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43" s="77"/>
    </row>
    <row r="144" spans="1:17" x14ac:dyDescent="0.25">
      <c r="A144" s="76">
        <v>1</v>
      </c>
      <c r="B144" s="51">
        <v>14</v>
      </c>
      <c r="C144" s="51">
        <v>143</v>
      </c>
      <c r="D144" s="81" t="str">
        <f>VLOOKUP(CENSO[[#This Row],[NOME COMUM]],ESPECIES[],2,FALSE)</f>
        <v>Alexa grandiflora Ducke</v>
      </c>
      <c r="E144" s="51" t="s">
        <v>13</v>
      </c>
      <c r="F144" s="51">
        <v>227</v>
      </c>
      <c r="G144" s="74">
        <f>CENSO[[#This Row],[CAP (cm)]]/PI()</f>
        <v>72.256344163720485</v>
      </c>
      <c r="H144" s="51">
        <v>15</v>
      </c>
      <c r="I144" s="85">
        <f>PI()*CENSO[[#This Row],[DAP (cm)]]^2/40000</f>
        <v>0.41005475312911377</v>
      </c>
      <c r="J144" s="85">
        <f>CENSO[[#This Row],[g (m²)]]*CENSO[[#This Row],[H (m)]]*0.7</f>
        <v>4.3055749078556946</v>
      </c>
      <c r="K144" s="51">
        <v>1</v>
      </c>
      <c r="L144" s="51">
        <v>368291.4</v>
      </c>
      <c r="M144" s="51">
        <v>9709160.4000000004</v>
      </c>
      <c r="N144" s="77"/>
      <c r="O14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4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44" s="77"/>
    </row>
    <row r="145" spans="1:17" x14ac:dyDescent="0.25">
      <c r="A145" s="76">
        <v>1</v>
      </c>
      <c r="B145" s="51">
        <v>14</v>
      </c>
      <c r="C145" s="51">
        <v>144</v>
      </c>
      <c r="D145" s="81" t="str">
        <f>VLOOKUP(CENSO[[#This Row],[NOME COMUM]],ESPECIES[],2,FALSE)</f>
        <v>Alexa grandiflora Ducke</v>
      </c>
      <c r="E145" s="51" t="s">
        <v>13</v>
      </c>
      <c r="F145" s="51">
        <v>450</v>
      </c>
      <c r="G145" s="74">
        <f>CENSO[[#This Row],[CAP (cm)]]/PI()</f>
        <v>143.23944878270581</v>
      </c>
      <c r="H145" s="51">
        <v>22</v>
      </c>
      <c r="I145" s="85">
        <f>PI()*CENSO[[#This Row],[DAP (cm)]]^2/40000</f>
        <v>1.6114437988054404</v>
      </c>
      <c r="J145" s="85">
        <f>CENSO[[#This Row],[g (m²)]]*CENSO[[#This Row],[H (m)]]*0.7</f>
        <v>24.81623450160378</v>
      </c>
      <c r="K145" s="51">
        <v>1</v>
      </c>
      <c r="L145" s="51">
        <v>368315.09999999899</v>
      </c>
      <c r="M145" s="51">
        <v>9709142.0999999903</v>
      </c>
      <c r="N145" s="77"/>
      <c r="O14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140├ 150</v>
      </c>
      <c r="P14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45" s="77"/>
    </row>
    <row r="146" spans="1:17" x14ac:dyDescent="0.25">
      <c r="A146" s="76">
        <v>1</v>
      </c>
      <c r="B146" s="51">
        <v>14</v>
      </c>
      <c r="C146" s="51">
        <v>145</v>
      </c>
      <c r="D146" s="81" t="str">
        <f>VLOOKUP(CENSO[[#This Row],[NOME COMUM]],ESPECIES[],2,FALSE)</f>
        <v>Tachigali myrmecophila Ducke</v>
      </c>
      <c r="E146" s="51" t="s">
        <v>14</v>
      </c>
      <c r="F146" s="51">
        <v>286</v>
      </c>
      <c r="G146" s="74">
        <f>CENSO[[#This Row],[CAP (cm)]]/PI()</f>
        <v>91.036627448564133</v>
      </c>
      <c r="H146" s="51">
        <v>17</v>
      </c>
      <c r="I146" s="85">
        <f>PI()*CENSO[[#This Row],[DAP (cm)]]^2/40000</f>
        <v>0.65091188625723362</v>
      </c>
      <c r="J146" s="85">
        <f>CENSO[[#This Row],[g (m²)]]*CENSO[[#This Row],[H (m)]]*0.7</f>
        <v>7.7458514464610797</v>
      </c>
      <c r="K146" s="51">
        <v>1</v>
      </c>
      <c r="L146" s="51">
        <v>368306</v>
      </c>
      <c r="M146" s="51">
        <v>9709130.0999999903</v>
      </c>
      <c r="N146" s="77"/>
      <c r="O14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14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46" s="77"/>
    </row>
    <row r="147" spans="1:17" x14ac:dyDescent="0.25">
      <c r="A147" s="76">
        <v>1</v>
      </c>
      <c r="B147" s="51">
        <v>14</v>
      </c>
      <c r="C147" s="51">
        <v>146</v>
      </c>
      <c r="D147" s="81" t="str">
        <f>VLOOKUP(CENSO[[#This Row],[NOME COMUM]],ESPECIES[],2,FALSE)</f>
        <v>Alexa grandiflora Ducke</v>
      </c>
      <c r="E147" s="51" t="s">
        <v>13</v>
      </c>
      <c r="F147" s="51">
        <v>250</v>
      </c>
      <c r="G147" s="74">
        <f>CENSO[[#This Row],[CAP (cm)]]/PI()</f>
        <v>79.577471545947674</v>
      </c>
      <c r="H147" s="51">
        <v>20</v>
      </c>
      <c r="I147" s="85">
        <f>PI()*CENSO[[#This Row],[DAP (cm)]]^2/40000</f>
        <v>0.49735919716217297</v>
      </c>
      <c r="J147" s="85">
        <f>CENSO[[#This Row],[g (m²)]]*CENSO[[#This Row],[H (m)]]*0.7</f>
        <v>6.9630287602704213</v>
      </c>
      <c r="K147" s="51">
        <v>1</v>
      </c>
      <c r="L147" s="51">
        <v>368341.2</v>
      </c>
      <c r="M147" s="51">
        <v>9709098.8000000007</v>
      </c>
      <c r="N147" s="77"/>
      <c r="O14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4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47" s="77"/>
    </row>
    <row r="148" spans="1:17" x14ac:dyDescent="0.25">
      <c r="A148" s="76">
        <v>1</v>
      </c>
      <c r="B148" s="51">
        <v>14</v>
      </c>
      <c r="C148" s="51">
        <v>147</v>
      </c>
      <c r="D148" s="81" t="str">
        <f>VLOOKUP(CENSO[[#This Row],[NOME COMUM]],ESPECIES[],2,FALSE)</f>
        <v>Alexa grandiflora Ducke</v>
      </c>
      <c r="E148" s="51" t="s">
        <v>13</v>
      </c>
      <c r="F148" s="51">
        <v>312</v>
      </c>
      <c r="G148" s="74">
        <f>CENSO[[#This Row],[CAP (cm)]]/PI()</f>
        <v>99.312684489342686</v>
      </c>
      <c r="H148" s="51">
        <v>19</v>
      </c>
      <c r="I148" s="85">
        <f>PI()*CENSO[[#This Row],[DAP (cm)]]^2/40000</f>
        <v>0.77463893901687286</v>
      </c>
      <c r="J148" s="85">
        <f>CENSO[[#This Row],[g (m²)]]*CENSO[[#This Row],[H (m)]]*0.7</f>
        <v>10.302697888924408</v>
      </c>
      <c r="K148" s="51">
        <v>1</v>
      </c>
      <c r="L148" s="51">
        <v>368379.299999999</v>
      </c>
      <c r="M148" s="51">
        <v>9709094.4000000004</v>
      </c>
      <c r="N148" s="77"/>
      <c r="O14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14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48" s="77"/>
    </row>
    <row r="149" spans="1:17" x14ac:dyDescent="0.25">
      <c r="A149" s="76">
        <v>1</v>
      </c>
      <c r="B149" s="51">
        <v>14</v>
      </c>
      <c r="C149" s="51">
        <v>148</v>
      </c>
      <c r="D149" s="81" t="str">
        <f>VLOOKUP(CENSO[[#This Row],[NOME COMUM]],ESPECIES[],2,FALSE)</f>
        <v>Piptadenia suaveolens Miq.</v>
      </c>
      <c r="E149" s="51" t="s">
        <v>22</v>
      </c>
      <c r="F149" s="51">
        <v>322</v>
      </c>
      <c r="G149" s="74">
        <f>CENSO[[#This Row],[CAP (cm)]]/PI()</f>
        <v>102.49578335118061</v>
      </c>
      <c r="H149" s="51">
        <v>20</v>
      </c>
      <c r="I149" s="85">
        <f>PI()*CENSO[[#This Row],[DAP (cm)]]^2/40000</f>
        <v>0.82509105597700383</v>
      </c>
      <c r="J149" s="85">
        <f>CENSO[[#This Row],[g (m²)]]*CENSO[[#This Row],[H (m)]]*0.7</f>
        <v>11.551274783678052</v>
      </c>
      <c r="K149" s="51">
        <v>1</v>
      </c>
      <c r="L149" s="51">
        <v>368417.2</v>
      </c>
      <c r="M149" s="51">
        <v>9709078.1999999899</v>
      </c>
      <c r="N149" s="77"/>
      <c r="O14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14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49" s="77"/>
    </row>
    <row r="150" spans="1:17" x14ac:dyDescent="0.25">
      <c r="A150" s="76">
        <v>1</v>
      </c>
      <c r="B150" s="51">
        <v>14</v>
      </c>
      <c r="C150" s="51">
        <v>149</v>
      </c>
      <c r="D150" s="81" t="str">
        <f>VLOOKUP(CENSO[[#This Row],[NOME COMUM]],ESPECIES[],2,FALSE)</f>
        <v>Astronium lecointei Ducke</v>
      </c>
      <c r="E150" s="51" t="s">
        <v>5</v>
      </c>
      <c r="F150" s="51">
        <v>250</v>
      </c>
      <c r="G150" s="74">
        <f>CENSO[[#This Row],[CAP (cm)]]/PI()</f>
        <v>79.577471545947674</v>
      </c>
      <c r="H150" s="51">
        <v>23</v>
      </c>
      <c r="I150" s="85">
        <f>PI()*CENSO[[#This Row],[DAP (cm)]]^2/40000</f>
        <v>0.49735919716217297</v>
      </c>
      <c r="J150" s="85">
        <f>CENSO[[#This Row],[g (m²)]]*CENSO[[#This Row],[H (m)]]*0.7</f>
        <v>8.0074830743109846</v>
      </c>
      <c r="K150" s="51">
        <v>1</v>
      </c>
      <c r="L150" s="51">
        <v>368412.09999999899</v>
      </c>
      <c r="M150" s="51">
        <v>9709060</v>
      </c>
      <c r="N150" s="77"/>
      <c r="O15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5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50" s="77"/>
    </row>
    <row r="151" spans="1:17" x14ac:dyDescent="0.25">
      <c r="A151" s="76">
        <v>1</v>
      </c>
      <c r="B151" s="51">
        <v>14</v>
      </c>
      <c r="C151" s="51">
        <v>150</v>
      </c>
      <c r="D151" s="81" t="str">
        <f>VLOOKUP(CENSO[[#This Row],[NOME COMUM]],ESPECIES[],2,FALSE)</f>
        <v>Couratari guianensis Aubl.</v>
      </c>
      <c r="E151" s="51" t="s">
        <v>6</v>
      </c>
      <c r="F151" s="51">
        <v>287</v>
      </c>
      <c r="G151" s="74">
        <f>CENSO[[#This Row],[CAP (cm)]]/PI()</f>
        <v>91.35493733474793</v>
      </c>
      <c r="H151" s="51">
        <v>22</v>
      </c>
      <c r="I151" s="85">
        <f>PI()*CENSO[[#This Row],[DAP (cm)]]^2/40000</f>
        <v>0.65547167537681639</v>
      </c>
      <c r="J151" s="85">
        <f>CENSO[[#This Row],[g (m²)]]*CENSO[[#This Row],[H (m)]]*0.7</f>
        <v>10.094263800802972</v>
      </c>
      <c r="K151" s="51">
        <v>1</v>
      </c>
      <c r="L151" s="51">
        <v>368414</v>
      </c>
      <c r="M151" s="51">
        <v>9709054.3000000007</v>
      </c>
      <c r="N151" s="77"/>
      <c r="O15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15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51" s="77"/>
    </row>
    <row r="152" spans="1:17" x14ac:dyDescent="0.25">
      <c r="A152" s="76">
        <v>1</v>
      </c>
      <c r="B152" s="51">
        <v>15</v>
      </c>
      <c r="C152" s="51">
        <v>151</v>
      </c>
      <c r="D152" s="81" t="str">
        <f>VLOOKUP(CENSO[[#This Row],[NOME COMUM]],ESPECIES[],2,FALSE)</f>
        <v>Coutarea hexandra (Jacq.) K.Schum.</v>
      </c>
      <c r="E152" s="51" t="s">
        <v>57</v>
      </c>
      <c r="F152" s="51">
        <v>136</v>
      </c>
      <c r="G152" s="74">
        <f>CENSO[[#This Row],[CAP (cm)]]/PI()</f>
        <v>43.290144520995533</v>
      </c>
      <c r="H152" s="51">
        <v>12</v>
      </c>
      <c r="I152" s="85">
        <f>PI()*CENSO[[#This Row],[DAP (cm)]]^2/40000</f>
        <v>0.14718649137138479</v>
      </c>
      <c r="J152" s="85">
        <f>CENSO[[#This Row],[g (m²)]]*CENSO[[#This Row],[H (m)]]*0.7</f>
        <v>1.2363665275196321</v>
      </c>
      <c r="K152" s="51">
        <v>2</v>
      </c>
      <c r="L152" s="51">
        <v>368442.76358301903</v>
      </c>
      <c r="M152" s="51">
        <v>9708973.9783987906</v>
      </c>
      <c r="N152" s="77"/>
      <c r="O15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5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52" s="77"/>
    </row>
    <row r="153" spans="1:17" x14ac:dyDescent="0.25">
      <c r="A153" s="76">
        <v>1</v>
      </c>
      <c r="B153" s="51">
        <v>15</v>
      </c>
      <c r="C153" s="51">
        <v>152</v>
      </c>
      <c r="D153" s="81" t="str">
        <f>VLOOKUP(CENSO[[#This Row],[NOME COMUM]],ESPECIES[],2,FALSE)</f>
        <v>Couratari guianensis Aubl.</v>
      </c>
      <c r="E153" s="51" t="s">
        <v>6</v>
      </c>
      <c r="F153" s="51">
        <v>132</v>
      </c>
      <c r="G153" s="74">
        <f>CENSO[[#This Row],[CAP (cm)]]/PI()</f>
        <v>42.016904976260371</v>
      </c>
      <c r="H153" s="51">
        <v>21</v>
      </c>
      <c r="I153" s="85">
        <f>PI()*CENSO[[#This Row],[DAP (cm)]]^2/40000</f>
        <v>0.13865578642165921</v>
      </c>
      <c r="J153" s="85">
        <f>CENSO[[#This Row],[g (m²)]]*CENSO[[#This Row],[H (m)]]*0.7</f>
        <v>2.0382400603983903</v>
      </c>
      <c r="K153" s="51">
        <v>1</v>
      </c>
      <c r="L153" s="51">
        <v>368416.799999999</v>
      </c>
      <c r="M153" s="51">
        <v>9709022.8000000007</v>
      </c>
      <c r="N153" s="77"/>
      <c r="O15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5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53" s="77"/>
    </row>
    <row r="154" spans="1:17" x14ac:dyDescent="0.25">
      <c r="A154" s="76">
        <v>1</v>
      </c>
      <c r="B154" s="51">
        <v>15</v>
      </c>
      <c r="C154" s="51">
        <v>153</v>
      </c>
      <c r="D154" s="81" t="str">
        <f>VLOOKUP(CENSO[[#This Row],[NOME COMUM]],ESPECIES[],2,FALSE)</f>
        <v>Couepia bracteosa Benth.</v>
      </c>
      <c r="E154" s="51" t="s">
        <v>89</v>
      </c>
      <c r="F154" s="51">
        <v>177</v>
      </c>
      <c r="G154" s="74">
        <f>CENSO[[#This Row],[CAP (cm)]]/PI()</f>
        <v>56.340849854530951</v>
      </c>
      <c r="H154" s="51">
        <v>13</v>
      </c>
      <c r="I154" s="85">
        <f>PI()*CENSO[[#This Row],[DAP (cm)]]^2/40000</f>
        <v>0.24930826060629949</v>
      </c>
      <c r="J154" s="85">
        <f>CENSO[[#This Row],[g (m²)]]*CENSO[[#This Row],[H (m)]]*0.7</f>
        <v>2.2687051715173254</v>
      </c>
      <c r="K154" s="51">
        <v>2</v>
      </c>
      <c r="L154" s="51">
        <v>368406.9</v>
      </c>
      <c r="M154" s="51">
        <v>9709032.9000000004</v>
      </c>
      <c r="N154" s="77"/>
      <c r="O15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5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54" s="77"/>
    </row>
    <row r="155" spans="1:17" x14ac:dyDescent="0.25">
      <c r="A155" s="76">
        <v>1</v>
      </c>
      <c r="B155" s="51">
        <v>15</v>
      </c>
      <c r="C155" s="51">
        <v>154</v>
      </c>
      <c r="D155" s="81" t="str">
        <f>VLOOKUP(CENSO[[#This Row],[NOME COMUM]],ESPECIES[],2,FALSE)</f>
        <v>Lecythis chartacea O.Berg</v>
      </c>
      <c r="E155" s="51" t="s">
        <v>31</v>
      </c>
      <c r="F155" s="51">
        <v>125</v>
      </c>
      <c r="G155" s="74">
        <f>CENSO[[#This Row],[CAP (cm)]]/PI()</f>
        <v>39.788735772973837</v>
      </c>
      <c r="H155" s="51">
        <v>18</v>
      </c>
      <c r="I155" s="85">
        <f>PI()*CENSO[[#This Row],[DAP (cm)]]^2/40000</f>
        <v>0.12433979929054324</v>
      </c>
      <c r="J155" s="85">
        <f>CENSO[[#This Row],[g (m²)]]*CENSO[[#This Row],[H (m)]]*0.7</f>
        <v>1.5666814710608448</v>
      </c>
      <c r="K155" s="51">
        <v>1</v>
      </c>
      <c r="L155" s="51">
        <v>368374.2</v>
      </c>
      <c r="M155" s="51">
        <v>9709027.0999999903</v>
      </c>
      <c r="N155" s="77"/>
      <c r="O15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30├ 40</v>
      </c>
      <c r="P15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55" s="77"/>
    </row>
    <row r="156" spans="1:17" x14ac:dyDescent="0.25">
      <c r="A156" s="76">
        <v>1</v>
      </c>
      <c r="B156" s="51">
        <v>15</v>
      </c>
      <c r="C156" s="51">
        <v>155</v>
      </c>
      <c r="D156" s="81" t="str">
        <f>VLOOKUP(CENSO[[#This Row],[NOME COMUM]],ESPECIES[],2,FALSE)</f>
        <v>Qualea dichotoma (Mart.) Warm. ex Wille</v>
      </c>
      <c r="E156" s="51" t="s">
        <v>55</v>
      </c>
      <c r="F156" s="51">
        <v>200</v>
      </c>
      <c r="G156" s="74">
        <f>CENSO[[#This Row],[CAP (cm)]]/PI()</f>
        <v>63.661977236758133</v>
      </c>
      <c r="H156" s="51">
        <v>20</v>
      </c>
      <c r="I156" s="85">
        <f>PI()*CENSO[[#This Row],[DAP (cm)]]^2/40000</f>
        <v>0.31830988618379064</v>
      </c>
      <c r="J156" s="85">
        <f>CENSO[[#This Row],[g (m²)]]*CENSO[[#This Row],[H (m)]]*0.7</f>
        <v>4.4563384065730682</v>
      </c>
      <c r="K156" s="51">
        <v>1</v>
      </c>
      <c r="L156" s="51">
        <v>368388.59999999899</v>
      </c>
      <c r="M156" s="51">
        <v>9709049.1999999899</v>
      </c>
      <c r="N156" s="77"/>
      <c r="O15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5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56" s="77"/>
    </row>
    <row r="157" spans="1:17" x14ac:dyDescent="0.25">
      <c r="A157" s="76">
        <v>1</v>
      </c>
      <c r="B157" s="51">
        <v>15</v>
      </c>
      <c r="C157" s="51">
        <v>156</v>
      </c>
      <c r="D157" s="81" t="str">
        <f>VLOOKUP(CENSO[[#This Row],[NOME COMUM]],ESPECIES[],2,FALSE)</f>
        <v>Alexa grandiflora Ducke</v>
      </c>
      <c r="E157" s="51" t="s">
        <v>13</v>
      </c>
      <c r="F157" s="51">
        <v>143</v>
      </c>
      <c r="G157" s="74">
        <f>CENSO[[#This Row],[CAP (cm)]]/PI()</f>
        <v>45.518313724282066</v>
      </c>
      <c r="H157" s="51">
        <v>20</v>
      </c>
      <c r="I157" s="85">
        <f>PI()*CENSO[[#This Row],[DAP (cm)]]^2/40000</f>
        <v>0.1627279715643084</v>
      </c>
      <c r="J157" s="85">
        <f>CENSO[[#This Row],[g (m²)]]*CENSO[[#This Row],[H (m)]]*0.7</f>
        <v>2.2781916019003177</v>
      </c>
      <c r="K157" s="51">
        <v>1</v>
      </c>
      <c r="L157" s="51">
        <v>368382.5</v>
      </c>
      <c r="M157" s="51">
        <v>9709047.9000000004</v>
      </c>
      <c r="N157" s="77"/>
      <c r="O15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5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57" s="77"/>
    </row>
    <row r="158" spans="1:17" x14ac:dyDescent="0.25">
      <c r="A158" s="76">
        <v>1</v>
      </c>
      <c r="B158" s="51">
        <v>15</v>
      </c>
      <c r="C158" s="51">
        <v>157</v>
      </c>
      <c r="D158" s="81" t="str">
        <f>VLOOKUP(CENSO[[#This Row],[NOME COMUM]],ESPECIES[],2,FALSE)</f>
        <v>Astronium lecointei Ducke</v>
      </c>
      <c r="E158" s="51" t="s">
        <v>5</v>
      </c>
      <c r="F158" s="51">
        <v>350</v>
      </c>
      <c r="G158" s="74">
        <f>CENSO[[#This Row],[CAP (cm)]]/PI()</f>
        <v>111.40846016432674</v>
      </c>
      <c r="H158" s="51">
        <v>21</v>
      </c>
      <c r="I158" s="85">
        <f>PI()*CENSO[[#This Row],[DAP (cm)]]^2/40000</f>
        <v>0.97482402643785904</v>
      </c>
      <c r="J158" s="85">
        <f>CENSO[[#This Row],[g (m²)]]*CENSO[[#This Row],[H (m)]]*0.7</f>
        <v>14.329913188636526</v>
      </c>
      <c r="K158" s="51">
        <v>1</v>
      </c>
      <c r="L158" s="51">
        <v>368372.7</v>
      </c>
      <c r="M158" s="51">
        <v>9709035.0999999903</v>
      </c>
      <c r="N158" s="77"/>
      <c r="O15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15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58" s="77"/>
    </row>
    <row r="159" spans="1:17" x14ac:dyDescent="0.25">
      <c r="A159" s="76">
        <v>1</v>
      </c>
      <c r="B159" s="51">
        <v>15</v>
      </c>
      <c r="C159" s="51">
        <v>158</v>
      </c>
      <c r="D159" s="81" t="str">
        <f>VLOOKUP(CENSO[[#This Row],[NOME COMUM]],ESPECIES[],2,FALSE)</f>
        <v>Lecythis chartacea O.Berg</v>
      </c>
      <c r="E159" s="51" t="s">
        <v>31</v>
      </c>
      <c r="F159" s="51">
        <v>130</v>
      </c>
      <c r="G159" s="74">
        <f>CENSO[[#This Row],[CAP (cm)]]/PI()</f>
        <v>41.38028520389279</v>
      </c>
      <c r="H159" s="51">
        <v>15</v>
      </c>
      <c r="I159" s="85">
        <f>PI()*CENSO[[#This Row],[DAP (cm)]]^2/40000</f>
        <v>0.13448592691265157</v>
      </c>
      <c r="J159" s="85">
        <f>CENSO[[#This Row],[g (m²)]]*CENSO[[#This Row],[H (m)]]*0.7</f>
        <v>1.4121022325828414</v>
      </c>
      <c r="K159" s="51">
        <v>1</v>
      </c>
      <c r="L159" s="51">
        <v>368363</v>
      </c>
      <c r="M159" s="51">
        <v>9709029</v>
      </c>
      <c r="N159" s="77"/>
      <c r="O15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5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59" s="77"/>
    </row>
    <row r="160" spans="1:17" x14ac:dyDescent="0.25">
      <c r="A160" s="76">
        <v>1</v>
      </c>
      <c r="B160" s="51">
        <v>15</v>
      </c>
      <c r="C160" s="51">
        <v>159</v>
      </c>
      <c r="D160" s="81" t="str">
        <f>VLOOKUP(CENSO[[#This Row],[NOME COMUM]],ESPECIES[],2,FALSE)</f>
        <v>Piptadenia suaveolens Miq.</v>
      </c>
      <c r="E160" s="51" t="s">
        <v>22</v>
      </c>
      <c r="F160" s="51">
        <v>172</v>
      </c>
      <c r="G160" s="74">
        <f>CENSO[[#This Row],[CAP (cm)]]/PI()</f>
        <v>54.749300423611999</v>
      </c>
      <c r="H160" s="51">
        <v>16</v>
      </c>
      <c r="I160" s="85">
        <f>PI()*CENSO[[#This Row],[DAP (cm)]]^2/40000</f>
        <v>0.23542199182153159</v>
      </c>
      <c r="J160" s="85">
        <f>CENSO[[#This Row],[g (m²)]]*CENSO[[#This Row],[H (m)]]*0.7</f>
        <v>2.6367263084011539</v>
      </c>
      <c r="K160" s="51">
        <v>1</v>
      </c>
      <c r="L160" s="51">
        <v>368362.9</v>
      </c>
      <c r="M160" s="51">
        <v>9709030.4000000004</v>
      </c>
      <c r="N160" s="77"/>
      <c r="O16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6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60" s="77"/>
    </row>
    <row r="161" spans="1:17" x14ac:dyDescent="0.25">
      <c r="A161" s="76">
        <v>1</v>
      </c>
      <c r="B161" s="51">
        <v>15</v>
      </c>
      <c r="C161" s="51">
        <v>160</v>
      </c>
      <c r="D161" s="81" t="str">
        <f>VLOOKUP(CENSO[[#This Row],[NOME COMUM]],ESPECIES[],2,FALSE)</f>
        <v>Parkia pendula (Willd.) Benth. ex Walp.</v>
      </c>
      <c r="E161" s="51" t="s">
        <v>24</v>
      </c>
      <c r="F161" s="51">
        <v>300</v>
      </c>
      <c r="G161" s="74">
        <f>CENSO[[#This Row],[CAP (cm)]]/PI()</f>
        <v>95.4929658551372</v>
      </c>
      <c r="H161" s="51">
        <v>20</v>
      </c>
      <c r="I161" s="85">
        <f>PI()*CENSO[[#This Row],[DAP (cm)]]^2/40000</f>
        <v>0.7161972439135289</v>
      </c>
      <c r="J161" s="85">
        <f>CENSO[[#This Row],[g (m²)]]*CENSO[[#This Row],[H (m)]]*0.7</f>
        <v>10.026761414789403</v>
      </c>
      <c r="K161" s="51">
        <v>1</v>
      </c>
      <c r="L161" s="51">
        <v>368356.09999999899</v>
      </c>
      <c r="M161" s="51">
        <v>9709029.8000000007</v>
      </c>
      <c r="N161" s="77"/>
      <c r="O16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16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61" s="77"/>
    </row>
    <row r="162" spans="1:17" x14ac:dyDescent="0.25">
      <c r="A162" s="76">
        <v>1</v>
      </c>
      <c r="B162" s="51">
        <v>15</v>
      </c>
      <c r="C162" s="51">
        <v>161</v>
      </c>
      <c r="D162" s="81" t="str">
        <f>VLOOKUP(CENSO[[#This Row],[NOME COMUM]],ESPECIES[],2,FALSE)</f>
        <v>Couratari guianensis Aubl.</v>
      </c>
      <c r="E162" s="51" t="s">
        <v>6</v>
      </c>
      <c r="F162" s="51">
        <v>230</v>
      </c>
      <c r="G162" s="74">
        <f>CENSO[[#This Row],[CAP (cm)]]/PI()</f>
        <v>73.211273822271863</v>
      </c>
      <c r="H162" s="51">
        <v>20</v>
      </c>
      <c r="I162" s="85">
        <f>PI()*CENSO[[#This Row],[DAP (cm)]]^2/40000</f>
        <v>0.42096482447806327</v>
      </c>
      <c r="J162" s="85">
        <f>CENSO[[#This Row],[g (m²)]]*CENSO[[#This Row],[H (m)]]*0.7</f>
        <v>5.8935075426928858</v>
      </c>
      <c r="K162" s="51">
        <v>1</v>
      </c>
      <c r="L162" s="51">
        <v>368352.09999999899</v>
      </c>
      <c r="M162" s="51">
        <v>9709042.6999999899</v>
      </c>
      <c r="N162" s="77"/>
      <c r="O16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6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62" s="77"/>
    </row>
    <row r="163" spans="1:17" x14ac:dyDescent="0.25">
      <c r="A163" s="76">
        <v>1</v>
      </c>
      <c r="B163" s="51">
        <v>15</v>
      </c>
      <c r="C163" s="51">
        <v>162</v>
      </c>
      <c r="D163" s="81" t="str">
        <f>VLOOKUP(CENSO[[#This Row],[NOME COMUM]],ESPECIES[],2,FALSE)</f>
        <v>Anacardium giganteum Hanck ex Engl.</v>
      </c>
      <c r="E163" s="51" t="s">
        <v>47</v>
      </c>
      <c r="F163" s="51">
        <v>253</v>
      </c>
      <c r="G163" s="74">
        <f>CENSO[[#This Row],[CAP (cm)]]/PI()</f>
        <v>80.532401204499038</v>
      </c>
      <c r="H163" s="51">
        <v>21</v>
      </c>
      <c r="I163" s="85">
        <f>PI()*CENSO[[#This Row],[DAP (cm)]]^2/40000</f>
        <v>0.50936743761845638</v>
      </c>
      <c r="J163" s="85">
        <f>CENSO[[#This Row],[g (m²)]]*CENSO[[#This Row],[H (m)]]*0.7</f>
        <v>7.4877013329913078</v>
      </c>
      <c r="K163" s="51">
        <v>1</v>
      </c>
      <c r="L163" s="51">
        <v>368341.799999999</v>
      </c>
      <c r="M163" s="51">
        <v>9709035.8000000007</v>
      </c>
      <c r="N163" s="77"/>
      <c r="O16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16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63" s="77"/>
    </row>
    <row r="164" spans="1:17" x14ac:dyDescent="0.25">
      <c r="A164" s="76">
        <v>1</v>
      </c>
      <c r="B164" s="51">
        <v>15</v>
      </c>
      <c r="C164" s="51">
        <v>163</v>
      </c>
      <c r="D164" s="81" t="str">
        <f>VLOOKUP(CENSO[[#This Row],[NOME COMUM]],ESPECIES[],2,FALSE)</f>
        <v>Alexa grandiflora Ducke</v>
      </c>
      <c r="E164" s="51" t="s">
        <v>13</v>
      </c>
      <c r="F164" s="51">
        <v>253</v>
      </c>
      <c r="G164" s="74">
        <f>CENSO[[#This Row],[CAP (cm)]]/PI()</f>
        <v>80.532401204499038</v>
      </c>
      <c r="H164" s="51">
        <v>21</v>
      </c>
      <c r="I164" s="85">
        <f>PI()*CENSO[[#This Row],[DAP (cm)]]^2/40000</f>
        <v>0.50936743761845638</v>
      </c>
      <c r="J164" s="85">
        <f>CENSO[[#This Row],[g (m²)]]*CENSO[[#This Row],[H (m)]]*0.7</f>
        <v>7.4877013329913078</v>
      </c>
      <c r="K164" s="51">
        <v>1</v>
      </c>
      <c r="L164" s="51">
        <v>368341.799999999</v>
      </c>
      <c r="M164" s="51">
        <v>9709035.8000000007</v>
      </c>
      <c r="N164" s="77"/>
      <c r="O16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16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64" s="77"/>
    </row>
    <row r="165" spans="1:17" x14ac:dyDescent="0.25">
      <c r="A165" s="76">
        <v>1</v>
      </c>
      <c r="B165" s="51">
        <v>15</v>
      </c>
      <c r="C165" s="51">
        <v>164</v>
      </c>
      <c r="D165" s="81" t="str">
        <f>VLOOKUP(CENSO[[#This Row],[NOME COMUM]],ESPECIES[],2,FALSE)</f>
        <v>Tachigali myrmecophila Ducke</v>
      </c>
      <c r="E165" s="51" t="s">
        <v>14</v>
      </c>
      <c r="F165" s="51">
        <v>200</v>
      </c>
      <c r="G165" s="74">
        <f>CENSO[[#This Row],[CAP (cm)]]/PI()</f>
        <v>63.661977236758133</v>
      </c>
      <c r="H165" s="51">
        <v>20</v>
      </c>
      <c r="I165" s="85">
        <f>PI()*CENSO[[#This Row],[DAP (cm)]]^2/40000</f>
        <v>0.31830988618379064</v>
      </c>
      <c r="J165" s="85">
        <f>CENSO[[#This Row],[g (m²)]]*CENSO[[#This Row],[H (m)]]*0.7</f>
        <v>4.4563384065730682</v>
      </c>
      <c r="K165" s="51">
        <v>1</v>
      </c>
      <c r="L165" s="51">
        <v>368344.09999999899</v>
      </c>
      <c r="M165" s="51">
        <v>9709089.0999999903</v>
      </c>
      <c r="N165" s="77"/>
      <c r="O16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6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65" s="77"/>
    </row>
    <row r="166" spans="1:17" x14ac:dyDescent="0.25">
      <c r="A166" s="76">
        <v>1</v>
      </c>
      <c r="B166" s="51">
        <v>15</v>
      </c>
      <c r="C166" s="51">
        <v>165</v>
      </c>
      <c r="D166" s="81" t="str">
        <f>VLOOKUP(CENSO[[#This Row],[NOME COMUM]],ESPECIES[],2,FALSE)</f>
        <v>Tachigali myrmecophila Ducke</v>
      </c>
      <c r="E166" s="51" t="s">
        <v>14</v>
      </c>
      <c r="F166" s="51">
        <v>172</v>
      </c>
      <c r="G166" s="74">
        <f>CENSO[[#This Row],[CAP (cm)]]/PI()</f>
        <v>54.749300423611999</v>
      </c>
      <c r="H166" s="51">
        <v>18</v>
      </c>
      <c r="I166" s="85">
        <f>PI()*CENSO[[#This Row],[DAP (cm)]]^2/40000</f>
        <v>0.23542199182153159</v>
      </c>
      <c r="J166" s="85">
        <f>CENSO[[#This Row],[g (m²)]]*CENSO[[#This Row],[H (m)]]*0.7</f>
        <v>2.9663170969512977</v>
      </c>
      <c r="K166" s="51">
        <v>1</v>
      </c>
      <c r="L166" s="51">
        <v>368330.09999999899</v>
      </c>
      <c r="M166" s="51">
        <v>9709094.4000000004</v>
      </c>
      <c r="N166" s="77"/>
      <c r="O16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6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66" s="77"/>
    </row>
    <row r="167" spans="1:17" x14ac:dyDescent="0.25">
      <c r="A167" s="76">
        <v>1</v>
      </c>
      <c r="B167" s="51">
        <v>15</v>
      </c>
      <c r="C167" s="51">
        <v>166</v>
      </c>
      <c r="D167" s="81" t="str">
        <f>VLOOKUP(CENSO[[#This Row],[NOME COMUM]],ESPECIES[],2,FALSE)</f>
        <v>Couratari guianensis Aubl.</v>
      </c>
      <c r="E167" s="51" t="s">
        <v>6</v>
      </c>
      <c r="F167" s="51">
        <v>233</v>
      </c>
      <c r="G167" s="74">
        <f>CENSO[[#This Row],[CAP (cm)]]/PI()</f>
        <v>74.166203480823228</v>
      </c>
      <c r="H167" s="51">
        <v>22</v>
      </c>
      <c r="I167" s="85">
        <f>PI()*CENSO[[#This Row],[DAP (cm)]]^2/40000</f>
        <v>0.43201813527579536</v>
      </c>
      <c r="J167" s="85">
        <f>CENSO[[#This Row],[g (m²)]]*CENSO[[#This Row],[H (m)]]*0.7</f>
        <v>6.6530792832472478</v>
      </c>
      <c r="K167" s="51">
        <v>1</v>
      </c>
      <c r="L167" s="51">
        <v>368328.2</v>
      </c>
      <c r="M167" s="51">
        <v>9709100.1999999899</v>
      </c>
      <c r="N167" s="77"/>
      <c r="O16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6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67" s="77"/>
    </row>
    <row r="168" spans="1:17" x14ac:dyDescent="0.25">
      <c r="A168" s="76">
        <v>1</v>
      </c>
      <c r="B168" s="51">
        <v>15</v>
      </c>
      <c r="C168" s="51">
        <v>167</v>
      </c>
      <c r="D168" s="81" t="str">
        <f>VLOOKUP(CENSO[[#This Row],[NOME COMUM]],ESPECIES[],2,FALSE)</f>
        <v>Dialium guianense (Aubl.) Sandwith</v>
      </c>
      <c r="E168" s="51" t="s">
        <v>97</v>
      </c>
      <c r="F168" s="51">
        <v>190</v>
      </c>
      <c r="G168" s="74">
        <f>CENSO[[#This Row],[CAP (cm)]]/PI()</f>
        <v>60.478878374920228</v>
      </c>
      <c r="H168" s="51">
        <v>19</v>
      </c>
      <c r="I168" s="85">
        <f>PI()*CENSO[[#This Row],[DAP (cm)]]^2/40000</f>
        <v>0.28727467228087106</v>
      </c>
      <c r="J168" s="85">
        <f>CENSO[[#This Row],[g (m²)]]*CENSO[[#This Row],[H (m)]]*0.7</f>
        <v>3.8207531413355849</v>
      </c>
      <c r="K168" s="51">
        <v>2</v>
      </c>
      <c r="L168" s="51">
        <v>368314.7</v>
      </c>
      <c r="M168" s="51">
        <v>9709082.5999999903</v>
      </c>
      <c r="N168" s="77"/>
      <c r="O16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6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68" s="77"/>
    </row>
    <row r="169" spans="1:17" x14ac:dyDescent="0.25">
      <c r="A169" s="76">
        <v>1</v>
      </c>
      <c r="B169" s="51">
        <v>15</v>
      </c>
      <c r="C169" s="51">
        <v>168</v>
      </c>
      <c r="D169" s="81" t="str">
        <f>VLOOKUP(CENSO[[#This Row],[NOME COMUM]],ESPECIES[],2,FALSE)</f>
        <v>Terminalia catappa L.</v>
      </c>
      <c r="E169" s="51" t="s">
        <v>69</v>
      </c>
      <c r="F169" s="51">
        <v>200</v>
      </c>
      <c r="G169" s="74">
        <f>CENSO[[#This Row],[CAP (cm)]]/PI()</f>
        <v>63.661977236758133</v>
      </c>
      <c r="H169" s="51">
        <v>18</v>
      </c>
      <c r="I169" s="85">
        <f>PI()*CENSO[[#This Row],[DAP (cm)]]^2/40000</f>
        <v>0.31830988618379064</v>
      </c>
      <c r="J169" s="85">
        <f>CENSO[[#This Row],[g (m²)]]*CENSO[[#This Row],[H (m)]]*0.7</f>
        <v>4.0107045659157619</v>
      </c>
      <c r="K169" s="51">
        <v>1</v>
      </c>
      <c r="L169" s="51">
        <v>368304.7</v>
      </c>
      <c r="M169" s="51">
        <v>9709072.8000000007</v>
      </c>
      <c r="N169" s="77"/>
      <c r="O16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6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69" s="77"/>
    </row>
    <row r="170" spans="1:17" x14ac:dyDescent="0.25">
      <c r="A170" s="76">
        <v>1</v>
      </c>
      <c r="B170" s="51">
        <v>15</v>
      </c>
      <c r="C170" s="51">
        <v>169</v>
      </c>
      <c r="D170" s="81" t="str">
        <f>VLOOKUP(CENSO[[#This Row],[NOME COMUM]],ESPECIES[],2,FALSE)</f>
        <v>Hymenolobium petraeum Ducke</v>
      </c>
      <c r="E170" s="51" t="s">
        <v>40</v>
      </c>
      <c r="F170" s="51">
        <v>400</v>
      </c>
      <c r="G170" s="74">
        <f>CENSO[[#This Row],[CAP (cm)]]/PI()</f>
        <v>127.32395447351627</v>
      </c>
      <c r="H170" s="51">
        <v>19</v>
      </c>
      <c r="I170" s="85">
        <f>PI()*CENSO[[#This Row],[DAP (cm)]]^2/40000</f>
        <v>1.2732395447351625</v>
      </c>
      <c r="J170" s="85">
        <f>CENSO[[#This Row],[g (m²)]]*CENSO[[#This Row],[H (m)]]*0.7</f>
        <v>16.93408594497766</v>
      </c>
      <c r="K170" s="51">
        <v>1</v>
      </c>
      <c r="L170" s="51">
        <v>368303.2</v>
      </c>
      <c r="M170" s="51">
        <v>9709074.0999999903</v>
      </c>
      <c r="N170" s="77"/>
      <c r="O17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17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70" s="77"/>
    </row>
    <row r="171" spans="1:17" x14ac:dyDescent="0.25">
      <c r="A171" s="76">
        <v>1</v>
      </c>
      <c r="B171" s="51">
        <v>15</v>
      </c>
      <c r="C171" s="51">
        <v>170</v>
      </c>
      <c r="D171" s="81" t="str">
        <f>VLOOKUP(CENSO[[#This Row],[NOME COMUM]],ESPECIES[],2,FALSE)</f>
        <v>Alexa grandiflora Ducke</v>
      </c>
      <c r="E171" s="51" t="s">
        <v>13</v>
      </c>
      <c r="F171" s="51">
        <v>249</v>
      </c>
      <c r="G171" s="74">
        <f>CENSO[[#This Row],[CAP (cm)]]/PI()</f>
        <v>79.259161659763876</v>
      </c>
      <c r="H171" s="51">
        <v>20</v>
      </c>
      <c r="I171" s="85">
        <f>PI()*CENSO[[#This Row],[DAP (cm)]]^2/40000</f>
        <v>0.49338828133203017</v>
      </c>
      <c r="J171" s="85">
        <f>CENSO[[#This Row],[g (m²)]]*CENSO[[#This Row],[H (m)]]*0.7</f>
        <v>6.9074359386484216</v>
      </c>
      <c r="K171" s="51">
        <v>1</v>
      </c>
      <c r="L171" s="51">
        <v>368298.299999999</v>
      </c>
      <c r="M171" s="51">
        <v>9709074.4000000004</v>
      </c>
      <c r="N171" s="77"/>
      <c r="O17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7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71" s="77"/>
    </row>
    <row r="172" spans="1:17" x14ac:dyDescent="0.25">
      <c r="A172" s="76">
        <v>1</v>
      </c>
      <c r="B172" s="51">
        <v>15</v>
      </c>
      <c r="C172" s="51">
        <v>171</v>
      </c>
      <c r="D172" s="81" t="str">
        <f>VLOOKUP(CENSO[[#This Row],[NOME COMUM]],ESPECIES[],2,FALSE)</f>
        <v>Dialium guianense (Aubl.) Sandwith</v>
      </c>
      <c r="E172" s="51" t="s">
        <v>97</v>
      </c>
      <c r="F172" s="51">
        <v>142</v>
      </c>
      <c r="G172" s="74">
        <f>CENSO[[#This Row],[CAP (cm)]]/PI()</f>
        <v>45.200003838098276</v>
      </c>
      <c r="H172" s="51">
        <v>20</v>
      </c>
      <c r="I172" s="85">
        <f>PI()*CENSO[[#This Row],[DAP (cm)]]^2/40000</f>
        <v>0.16046001362524887</v>
      </c>
      <c r="J172" s="85">
        <f>CENSO[[#This Row],[g (m²)]]*CENSO[[#This Row],[H (m)]]*0.7</f>
        <v>2.2464401907534839</v>
      </c>
      <c r="K172" s="51">
        <v>1</v>
      </c>
      <c r="L172" s="51">
        <v>368297.59999999899</v>
      </c>
      <c r="M172" s="51">
        <v>9709075</v>
      </c>
      <c r="N172" s="77"/>
      <c r="O17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7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72" s="77"/>
    </row>
    <row r="173" spans="1:17" x14ac:dyDescent="0.25">
      <c r="A173" s="76">
        <v>1</v>
      </c>
      <c r="B173" s="51">
        <v>15</v>
      </c>
      <c r="C173" s="51">
        <v>172</v>
      </c>
      <c r="D173" s="81" t="str">
        <f>VLOOKUP(CENSO[[#This Row],[NOME COMUM]],ESPECIES[],2,FALSE)</f>
        <v>Piptadenia suaveolens Miq.</v>
      </c>
      <c r="E173" s="51" t="s">
        <v>22</v>
      </c>
      <c r="F173" s="51">
        <v>130</v>
      </c>
      <c r="G173" s="74">
        <f>CENSO[[#This Row],[CAP (cm)]]/PI()</f>
        <v>41.38028520389279</v>
      </c>
      <c r="H173" s="51">
        <v>13</v>
      </c>
      <c r="I173" s="85">
        <f>PI()*CENSO[[#This Row],[DAP (cm)]]^2/40000</f>
        <v>0.13448592691265157</v>
      </c>
      <c r="J173" s="85">
        <f>CENSO[[#This Row],[g (m²)]]*CENSO[[#This Row],[H (m)]]*0.7</f>
        <v>1.2238219349051291</v>
      </c>
      <c r="K173" s="51">
        <v>1</v>
      </c>
      <c r="L173" s="51">
        <v>368285.59999999899</v>
      </c>
      <c r="M173" s="51">
        <v>9709085.6999999899</v>
      </c>
      <c r="N173" s="77"/>
      <c r="O17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7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73" s="77"/>
    </row>
    <row r="174" spans="1:17" x14ac:dyDescent="0.25">
      <c r="A174" s="76">
        <v>1</v>
      </c>
      <c r="B174" s="51">
        <v>15</v>
      </c>
      <c r="C174" s="51">
        <v>173</v>
      </c>
      <c r="D174" s="81" t="str">
        <f>VLOOKUP(CENSO[[#This Row],[NOME COMUM]],ESPECIES[],2,FALSE)</f>
        <v>Couratari guianensis Aubl.</v>
      </c>
      <c r="E174" s="51" t="s">
        <v>6</v>
      </c>
      <c r="F174" s="51">
        <v>231</v>
      </c>
      <c r="G174" s="74">
        <f>CENSO[[#This Row],[CAP (cm)]]/PI()</f>
        <v>73.529583708455647</v>
      </c>
      <c r="H174" s="51">
        <v>22</v>
      </c>
      <c r="I174" s="85">
        <f>PI()*CENSO[[#This Row],[DAP (cm)]]^2/40000</f>
        <v>0.4246333459163314</v>
      </c>
      <c r="J174" s="85">
        <f>CENSO[[#This Row],[g (m²)]]*CENSO[[#This Row],[H (m)]]*0.7</f>
        <v>6.5393535271115031</v>
      </c>
      <c r="K174" s="51">
        <v>1</v>
      </c>
      <c r="L174" s="51">
        <v>368288.5</v>
      </c>
      <c r="M174" s="51">
        <v>9709105.9000000004</v>
      </c>
      <c r="N174" s="77"/>
      <c r="O17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7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74" s="77"/>
    </row>
    <row r="175" spans="1:17" x14ac:dyDescent="0.25">
      <c r="A175" s="76">
        <v>1</v>
      </c>
      <c r="B175" s="51">
        <v>15</v>
      </c>
      <c r="C175" s="51">
        <v>174</v>
      </c>
      <c r="D175" s="81" t="str">
        <f>VLOOKUP(CENSO[[#This Row],[NOME COMUM]],ESPECIES[],2,FALSE)</f>
        <v>Piptadenia suaveolens Miq.</v>
      </c>
      <c r="E175" s="51" t="s">
        <v>22</v>
      </c>
      <c r="F175" s="51">
        <v>300</v>
      </c>
      <c r="G175" s="74">
        <f>CENSO[[#This Row],[CAP (cm)]]/PI()</f>
        <v>95.4929658551372</v>
      </c>
      <c r="H175" s="51">
        <v>20</v>
      </c>
      <c r="I175" s="85">
        <f>PI()*CENSO[[#This Row],[DAP (cm)]]^2/40000</f>
        <v>0.7161972439135289</v>
      </c>
      <c r="J175" s="85">
        <f>CENSO[[#This Row],[g (m²)]]*CENSO[[#This Row],[H (m)]]*0.7</f>
        <v>10.026761414789403</v>
      </c>
      <c r="K175" s="51">
        <v>1</v>
      </c>
      <c r="L175" s="51">
        <v>368306.7</v>
      </c>
      <c r="M175" s="51">
        <v>9709124</v>
      </c>
      <c r="N175" s="77"/>
      <c r="O17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17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75" s="77"/>
    </row>
    <row r="176" spans="1:17" x14ac:dyDescent="0.25">
      <c r="A176" s="76">
        <v>1</v>
      </c>
      <c r="B176" s="51">
        <v>15</v>
      </c>
      <c r="C176" s="51">
        <v>175</v>
      </c>
      <c r="D176" s="81" t="str">
        <f>VLOOKUP(CENSO[[#This Row],[NOME COMUM]],ESPECIES[],2,FALSE)</f>
        <v>Couratari guianensis Aubl.</v>
      </c>
      <c r="E176" s="51" t="s">
        <v>6</v>
      </c>
      <c r="F176" s="51">
        <v>256</v>
      </c>
      <c r="G176" s="74">
        <f>CENSO[[#This Row],[CAP (cm)]]/PI()</f>
        <v>81.487330863050417</v>
      </c>
      <c r="H176" s="51">
        <v>21</v>
      </c>
      <c r="I176" s="85">
        <f>PI()*CENSO[[#This Row],[DAP (cm)]]^2/40000</f>
        <v>0.52151891752352264</v>
      </c>
      <c r="J176" s="85">
        <f>CENSO[[#This Row],[g (m²)]]*CENSO[[#This Row],[H (m)]]*0.7</f>
        <v>7.6663280875957831</v>
      </c>
      <c r="K176" s="51">
        <v>1</v>
      </c>
      <c r="L176" s="51">
        <v>368299</v>
      </c>
      <c r="M176" s="51">
        <v>9709126.0999999903</v>
      </c>
      <c r="N176" s="77"/>
      <c r="O17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17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76" s="77"/>
    </row>
    <row r="177" spans="1:17" x14ac:dyDescent="0.25">
      <c r="A177" s="76">
        <v>1</v>
      </c>
      <c r="B177" s="51">
        <v>15</v>
      </c>
      <c r="C177" s="51">
        <v>176</v>
      </c>
      <c r="D177" s="81" t="str">
        <f>VLOOKUP(CENSO[[#This Row],[NOME COMUM]],ESPECIES[],2,FALSE)</f>
        <v>Manilkara huberi (Ducke) Chevalier</v>
      </c>
      <c r="E177" s="51" t="s">
        <v>30</v>
      </c>
      <c r="F177" s="51">
        <v>170</v>
      </c>
      <c r="G177" s="74">
        <f>CENSO[[#This Row],[CAP (cm)]]/PI()</f>
        <v>54.112680651244418</v>
      </c>
      <c r="H177" s="51">
        <v>22</v>
      </c>
      <c r="I177" s="85">
        <f>PI()*CENSO[[#This Row],[DAP (cm)]]^2/40000</f>
        <v>0.2299788927677888</v>
      </c>
      <c r="J177" s="85">
        <f>CENSO[[#This Row],[g (m²)]]*CENSO[[#This Row],[H (m)]]*0.7</f>
        <v>3.5416749486239474</v>
      </c>
      <c r="K177" s="51">
        <v>1</v>
      </c>
      <c r="L177" s="51">
        <v>368301.299999999</v>
      </c>
      <c r="M177" s="51">
        <v>9709130.8000000007</v>
      </c>
      <c r="N177" s="77"/>
      <c r="O17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7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77" s="77"/>
    </row>
    <row r="178" spans="1:17" x14ac:dyDescent="0.25">
      <c r="A178" s="76">
        <v>1</v>
      </c>
      <c r="B178" s="51">
        <v>15</v>
      </c>
      <c r="C178" s="51">
        <v>177</v>
      </c>
      <c r="D178" s="81" t="str">
        <f>VLOOKUP(CENSO[[#This Row],[NOME COMUM]],ESPECIES[],2,FALSE)</f>
        <v>Couratari guianensis Aubl.</v>
      </c>
      <c r="E178" s="51" t="s">
        <v>6</v>
      </c>
      <c r="F178" s="51">
        <v>127</v>
      </c>
      <c r="G178" s="74">
        <f>CENSO[[#This Row],[CAP (cm)]]/PI()</f>
        <v>40.425355545341418</v>
      </c>
      <c r="H178" s="51">
        <v>23</v>
      </c>
      <c r="I178" s="85">
        <f>PI()*CENSO[[#This Row],[DAP (cm)]]^2/40000</f>
        <v>0.12835050385645899</v>
      </c>
      <c r="J178" s="85">
        <f>CENSO[[#This Row],[g (m²)]]*CENSO[[#This Row],[H (m)]]*0.7</f>
        <v>2.0664431120889897</v>
      </c>
      <c r="K178" s="51">
        <v>1</v>
      </c>
      <c r="L178" s="51">
        <v>368294.40000000002</v>
      </c>
      <c r="M178" s="51">
        <v>9709123.5</v>
      </c>
      <c r="N178" s="77"/>
      <c r="O17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7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78" s="77"/>
    </row>
    <row r="179" spans="1:17" x14ac:dyDescent="0.25">
      <c r="A179" s="76">
        <v>1</v>
      </c>
      <c r="B179" s="51">
        <v>15</v>
      </c>
      <c r="C179" s="51">
        <v>178</v>
      </c>
      <c r="D179" s="81" t="str">
        <f>VLOOKUP(CENSO[[#This Row],[NOME COMUM]],ESPECIES[],2,FALSE)</f>
        <v>Aspidosperma carapanauba Pichon.</v>
      </c>
      <c r="E179" s="51" t="s">
        <v>68</v>
      </c>
      <c r="F179" s="51">
        <v>200</v>
      </c>
      <c r="G179" s="74">
        <f>CENSO[[#This Row],[CAP (cm)]]/PI()</f>
        <v>63.661977236758133</v>
      </c>
      <c r="H179" s="51">
        <v>18</v>
      </c>
      <c r="I179" s="85">
        <f>PI()*CENSO[[#This Row],[DAP (cm)]]^2/40000</f>
        <v>0.31830988618379064</v>
      </c>
      <c r="J179" s="85">
        <f>CENSO[[#This Row],[g (m²)]]*CENSO[[#This Row],[H (m)]]*0.7</f>
        <v>4.0107045659157619</v>
      </c>
      <c r="K179" s="51">
        <v>2</v>
      </c>
      <c r="L179" s="51">
        <v>368282.9</v>
      </c>
      <c r="M179" s="51">
        <v>9709114.9000000004</v>
      </c>
      <c r="N179" s="77"/>
      <c r="O17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7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79" s="77"/>
    </row>
    <row r="180" spans="1:17" x14ac:dyDescent="0.25">
      <c r="A180" s="76">
        <v>1</v>
      </c>
      <c r="B180" s="51">
        <v>15</v>
      </c>
      <c r="C180" s="51">
        <v>179</v>
      </c>
      <c r="D180" s="81" t="str">
        <f>VLOOKUP(CENSO[[#This Row],[NOME COMUM]],ESPECIES[],2,FALSE)</f>
        <v>Alexa grandiflora Ducke</v>
      </c>
      <c r="E180" s="51" t="s">
        <v>13</v>
      </c>
      <c r="F180" s="51">
        <v>191</v>
      </c>
      <c r="G180" s="74">
        <f>CENSO[[#This Row],[CAP (cm)]]/PI()</f>
        <v>60.797188261104019</v>
      </c>
      <c r="H180" s="51">
        <v>19</v>
      </c>
      <c r="I180" s="85">
        <f>PI()*CENSO[[#This Row],[DAP (cm)]]^2/40000</f>
        <v>0.29030657394677167</v>
      </c>
      <c r="J180" s="85">
        <f>CENSO[[#This Row],[g (m²)]]*CENSO[[#This Row],[H (m)]]*0.7</f>
        <v>3.861077433492063</v>
      </c>
      <c r="K180" s="51">
        <v>1</v>
      </c>
      <c r="L180" s="51">
        <v>368279.09999999899</v>
      </c>
      <c r="M180" s="51">
        <v>9709111.5999999903</v>
      </c>
      <c r="N180" s="77"/>
      <c r="O18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8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80" s="77"/>
    </row>
    <row r="181" spans="1:17" x14ac:dyDescent="0.25">
      <c r="A181" s="76">
        <v>1</v>
      </c>
      <c r="B181" s="51">
        <v>15</v>
      </c>
      <c r="C181" s="51">
        <v>180</v>
      </c>
      <c r="D181" s="81" t="str">
        <f>VLOOKUP(CENSO[[#This Row],[NOME COMUM]],ESPECIES[],2,FALSE)</f>
        <v>Couratari guianensis Aubl.</v>
      </c>
      <c r="E181" s="51" t="s">
        <v>6</v>
      </c>
      <c r="F181" s="51">
        <v>232</v>
      </c>
      <c r="G181" s="74">
        <f>CENSO[[#This Row],[CAP (cm)]]/PI()</f>
        <v>73.847893594639444</v>
      </c>
      <c r="H181" s="51">
        <v>23</v>
      </c>
      <c r="I181" s="85">
        <f>PI()*CENSO[[#This Row],[DAP (cm)]]^2/40000</f>
        <v>0.42831778284890881</v>
      </c>
      <c r="J181" s="85">
        <f>CENSO[[#This Row],[g (m²)]]*CENSO[[#This Row],[H (m)]]*0.7</f>
        <v>6.8959163038674314</v>
      </c>
      <c r="K181" s="51">
        <v>1</v>
      </c>
      <c r="L181" s="51">
        <v>368264.2</v>
      </c>
      <c r="M181" s="51">
        <v>9709108.6999999899</v>
      </c>
      <c r="N181" s="77"/>
      <c r="O18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8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81" s="77"/>
    </row>
    <row r="182" spans="1:17" x14ac:dyDescent="0.25">
      <c r="A182" s="76">
        <v>1</v>
      </c>
      <c r="B182" s="51">
        <v>15</v>
      </c>
      <c r="C182" s="51">
        <v>181</v>
      </c>
      <c r="D182" s="81" t="str">
        <f>VLOOKUP(CENSO[[#This Row],[NOME COMUM]],ESPECIES[],2,FALSE)</f>
        <v>Alexa grandiflora Ducke</v>
      </c>
      <c r="E182" s="51" t="s">
        <v>13</v>
      </c>
      <c r="F182" s="51">
        <v>196</v>
      </c>
      <c r="G182" s="74">
        <f>CENSO[[#This Row],[CAP (cm)]]/PI()</f>
        <v>62.388737692022971</v>
      </c>
      <c r="H182" s="51">
        <v>20</v>
      </c>
      <c r="I182" s="85">
        <f>PI()*CENSO[[#This Row],[DAP (cm)]]^2/40000</f>
        <v>0.30570481469091254</v>
      </c>
      <c r="J182" s="85">
        <f>CENSO[[#This Row],[g (m²)]]*CENSO[[#This Row],[H (m)]]*0.7</f>
        <v>4.2798674056727748</v>
      </c>
      <c r="K182" s="51">
        <v>1</v>
      </c>
      <c r="L182" s="51">
        <v>368250.09999999899</v>
      </c>
      <c r="M182" s="51">
        <v>9709119.9000000004</v>
      </c>
      <c r="N182" s="77"/>
      <c r="O18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8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82" s="77"/>
    </row>
    <row r="183" spans="1:17" x14ac:dyDescent="0.25">
      <c r="A183" s="76">
        <v>1</v>
      </c>
      <c r="B183" s="51">
        <v>15</v>
      </c>
      <c r="C183" s="51">
        <v>182</v>
      </c>
      <c r="D183" s="81" t="str">
        <f>VLOOKUP(CENSO[[#This Row],[NOME COMUM]],ESPECIES[],2,FALSE)</f>
        <v>Manilkara huberi (Ducke) Chevalier</v>
      </c>
      <c r="E183" s="51" t="s">
        <v>30</v>
      </c>
      <c r="F183" s="51">
        <v>370</v>
      </c>
      <c r="G183" s="74">
        <f>CENSO[[#This Row],[CAP (cm)]]/PI()</f>
        <v>117.77465788800255</v>
      </c>
      <c r="H183" s="51">
        <v>18</v>
      </c>
      <c r="I183" s="85">
        <f>PI()*CENSO[[#This Row],[DAP (cm)]]^2/40000</f>
        <v>1.0894155854640235</v>
      </c>
      <c r="J183" s="85">
        <f>CENSO[[#This Row],[g (m²)]]*CENSO[[#This Row],[H (m)]]*0.7</f>
        <v>13.726636376846695</v>
      </c>
      <c r="K183" s="51">
        <v>1</v>
      </c>
      <c r="L183" s="51">
        <v>368251.2</v>
      </c>
      <c r="M183" s="51">
        <v>9709122.9000000004</v>
      </c>
      <c r="N183" s="77"/>
      <c r="O18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18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83" s="77"/>
    </row>
    <row r="184" spans="1:17" x14ac:dyDescent="0.25">
      <c r="A184" s="76">
        <v>1</v>
      </c>
      <c r="B184" s="51">
        <v>15</v>
      </c>
      <c r="C184" s="51">
        <v>183</v>
      </c>
      <c r="D184" s="81" t="str">
        <f>VLOOKUP(CENSO[[#This Row],[NOME COMUM]],ESPECIES[],2,FALSE)</f>
        <v>Couratari guianensis Aubl.</v>
      </c>
      <c r="E184" s="51" t="s">
        <v>6</v>
      </c>
      <c r="F184" s="51">
        <v>126</v>
      </c>
      <c r="G184" s="74">
        <f>CENSO[[#This Row],[CAP (cm)]]/PI()</f>
        <v>40.107045659157627</v>
      </c>
      <c r="H184" s="51">
        <v>20</v>
      </c>
      <c r="I184" s="85">
        <f>PI()*CENSO[[#This Row],[DAP (cm)]]^2/40000</f>
        <v>0.12633719382634653</v>
      </c>
      <c r="J184" s="85">
        <f>CENSO[[#This Row],[g (m²)]]*CENSO[[#This Row],[H (m)]]*0.7</f>
        <v>1.7687207135688514</v>
      </c>
      <c r="K184" s="51">
        <v>1</v>
      </c>
      <c r="L184" s="51">
        <v>368253.5</v>
      </c>
      <c r="M184" s="51">
        <v>9709127.5999999903</v>
      </c>
      <c r="N184" s="77"/>
      <c r="O18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8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84" s="77"/>
    </row>
    <row r="185" spans="1:17" x14ac:dyDescent="0.25">
      <c r="A185" s="76">
        <v>1</v>
      </c>
      <c r="B185" s="51">
        <v>15</v>
      </c>
      <c r="C185" s="51">
        <v>184</v>
      </c>
      <c r="D185" s="81" t="str">
        <f>VLOOKUP(CENSO[[#This Row],[NOME COMUM]],ESPECIES[],2,FALSE)</f>
        <v>Alexa grandiflora Ducke</v>
      </c>
      <c r="E185" s="51" t="s">
        <v>13</v>
      </c>
      <c r="F185" s="51">
        <v>160</v>
      </c>
      <c r="G185" s="74">
        <f>CENSO[[#This Row],[CAP (cm)]]/PI()</f>
        <v>50.929581789406512</v>
      </c>
      <c r="H185" s="51">
        <v>18</v>
      </c>
      <c r="I185" s="85">
        <f>PI()*CENSO[[#This Row],[DAP (cm)]]^2/40000</f>
        <v>0.20371832715762608</v>
      </c>
      <c r="J185" s="85">
        <f>CENSO[[#This Row],[g (m²)]]*CENSO[[#This Row],[H (m)]]*0.7</f>
        <v>2.5668509221860885</v>
      </c>
      <c r="K185" s="51">
        <v>1</v>
      </c>
      <c r="L185" s="51">
        <v>368252.59999999899</v>
      </c>
      <c r="M185" s="51">
        <v>9709129.6999999899</v>
      </c>
      <c r="N185" s="77"/>
      <c r="O18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8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85" s="77"/>
    </row>
    <row r="186" spans="1:17" x14ac:dyDescent="0.25">
      <c r="A186" s="76">
        <v>1</v>
      </c>
      <c r="B186" s="51">
        <v>15</v>
      </c>
      <c r="C186" s="51">
        <v>185</v>
      </c>
      <c r="D186" s="81" t="str">
        <f>VLOOKUP(CENSO[[#This Row],[NOME COMUM]],ESPECIES[],2,FALSE)</f>
        <v>Piptadenia suaveolens Miq.</v>
      </c>
      <c r="E186" s="51" t="s">
        <v>22</v>
      </c>
      <c r="F186" s="51">
        <v>200</v>
      </c>
      <c r="G186" s="74">
        <f>CENSO[[#This Row],[CAP (cm)]]/PI()</f>
        <v>63.661977236758133</v>
      </c>
      <c r="H186" s="51">
        <v>16</v>
      </c>
      <c r="I186" s="85">
        <f>PI()*CENSO[[#This Row],[DAP (cm)]]^2/40000</f>
        <v>0.31830988618379064</v>
      </c>
      <c r="J186" s="85">
        <f>CENSO[[#This Row],[g (m²)]]*CENSO[[#This Row],[H (m)]]*0.7</f>
        <v>3.565070725258455</v>
      </c>
      <c r="K186" s="51">
        <v>1</v>
      </c>
      <c r="L186" s="51">
        <v>368251.299999999</v>
      </c>
      <c r="M186" s="51">
        <v>9709129.5999999903</v>
      </c>
      <c r="N186" s="77"/>
      <c r="O18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8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86" s="77"/>
    </row>
    <row r="187" spans="1:17" x14ac:dyDescent="0.25">
      <c r="A187" s="76">
        <v>1</v>
      </c>
      <c r="B187" s="51">
        <v>15</v>
      </c>
      <c r="C187" s="51">
        <v>186</v>
      </c>
      <c r="D187" s="81" t="str">
        <f>VLOOKUP(CENSO[[#This Row],[NOME COMUM]],ESPECIES[],2,FALSE)</f>
        <v>Protium spruceanum Engl.</v>
      </c>
      <c r="E187" s="51" t="s">
        <v>46</v>
      </c>
      <c r="F187" s="51">
        <v>170</v>
      </c>
      <c r="G187" s="74">
        <f>CENSO[[#This Row],[CAP (cm)]]/PI()</f>
        <v>54.112680651244418</v>
      </c>
      <c r="H187" s="51">
        <v>17</v>
      </c>
      <c r="I187" s="85">
        <f>PI()*CENSO[[#This Row],[DAP (cm)]]^2/40000</f>
        <v>0.2299788927677888</v>
      </c>
      <c r="J187" s="85">
        <f>CENSO[[#This Row],[g (m²)]]*CENSO[[#This Row],[H (m)]]*0.7</f>
        <v>2.7367488239366864</v>
      </c>
      <c r="K187" s="51">
        <v>1</v>
      </c>
      <c r="L187" s="51">
        <v>368261.299999999</v>
      </c>
      <c r="M187" s="51">
        <v>9709147.5</v>
      </c>
      <c r="N187" s="77"/>
      <c r="O18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8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87" s="77"/>
    </row>
    <row r="188" spans="1:17" x14ac:dyDescent="0.25">
      <c r="A188" s="76">
        <v>1</v>
      </c>
      <c r="B188" s="51">
        <v>15</v>
      </c>
      <c r="C188" s="51">
        <v>187</v>
      </c>
      <c r="D188" s="81" t="str">
        <f>VLOOKUP(CENSO[[#This Row],[NOME COMUM]],ESPECIES[],2,FALSE)</f>
        <v>Piptadenia suaveolens Miq.</v>
      </c>
      <c r="E188" s="51" t="s">
        <v>22</v>
      </c>
      <c r="F188" s="51">
        <v>232</v>
      </c>
      <c r="G188" s="74">
        <f>CENSO[[#This Row],[CAP (cm)]]/PI()</f>
        <v>73.847893594639444</v>
      </c>
      <c r="H188" s="51">
        <v>15</v>
      </c>
      <c r="I188" s="85">
        <f>PI()*CENSO[[#This Row],[DAP (cm)]]^2/40000</f>
        <v>0.42831778284890881</v>
      </c>
      <c r="J188" s="85">
        <f>CENSO[[#This Row],[g (m²)]]*CENSO[[#This Row],[H (m)]]*0.7</f>
        <v>4.4973367199135419</v>
      </c>
      <c r="K188" s="51">
        <v>1</v>
      </c>
      <c r="L188" s="51">
        <v>368261.09999999899</v>
      </c>
      <c r="M188" s="51">
        <v>9709149</v>
      </c>
      <c r="N188" s="77"/>
      <c r="O18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8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88" s="77"/>
    </row>
    <row r="189" spans="1:17" x14ac:dyDescent="0.25">
      <c r="A189" s="76">
        <v>1</v>
      </c>
      <c r="B189" s="51">
        <v>16</v>
      </c>
      <c r="C189" s="51">
        <v>188</v>
      </c>
      <c r="D189" s="81" t="str">
        <f>VLOOKUP(CENSO[[#This Row],[NOME COMUM]],ESPECIES[],2,FALSE)</f>
        <v>Dipteryx odorata (Aubl.) Willd.</v>
      </c>
      <c r="E189" s="51" t="s">
        <v>4</v>
      </c>
      <c r="F189" s="51">
        <v>350</v>
      </c>
      <c r="G189" s="74">
        <f>CENSO[[#This Row],[CAP (cm)]]/PI()</f>
        <v>111.40846016432674</v>
      </c>
      <c r="H189" s="51">
        <v>16</v>
      </c>
      <c r="I189" s="85">
        <f>PI()*CENSO[[#This Row],[DAP (cm)]]^2/40000</f>
        <v>0.97482402643785904</v>
      </c>
      <c r="J189" s="85">
        <f>CENSO[[#This Row],[g (m²)]]*CENSO[[#This Row],[H (m)]]*0.7</f>
        <v>10.918029096104021</v>
      </c>
      <c r="K189" s="51">
        <v>2</v>
      </c>
      <c r="L189" s="51">
        <v>368179.799999999</v>
      </c>
      <c r="M189" s="51">
        <v>9709128.1999999899</v>
      </c>
      <c r="N189" s="77"/>
      <c r="O18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18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89" s="77"/>
    </row>
    <row r="190" spans="1:17" x14ac:dyDescent="0.25">
      <c r="A190" s="76">
        <v>1</v>
      </c>
      <c r="B190" s="51">
        <v>16</v>
      </c>
      <c r="C190" s="51">
        <v>189</v>
      </c>
      <c r="D190" s="81" t="str">
        <f>VLOOKUP(CENSO[[#This Row],[NOME COMUM]],ESPECIES[],2,FALSE)</f>
        <v>Couratari guianensis Aubl.</v>
      </c>
      <c r="E190" s="51" t="s">
        <v>6</v>
      </c>
      <c r="F190" s="51">
        <v>139</v>
      </c>
      <c r="G190" s="74">
        <f>CENSO[[#This Row],[CAP (cm)]]/PI()</f>
        <v>44.245074179546904</v>
      </c>
      <c r="H190" s="51">
        <v>21</v>
      </c>
      <c r="I190" s="85">
        <f>PI()*CENSO[[#This Row],[DAP (cm)]]^2/40000</f>
        <v>0.15375163277392548</v>
      </c>
      <c r="J190" s="85">
        <f>CENSO[[#This Row],[g (m²)]]*CENSO[[#This Row],[H (m)]]*0.7</f>
        <v>2.2601490017767043</v>
      </c>
      <c r="K190" s="51">
        <v>1</v>
      </c>
      <c r="L190" s="51">
        <v>368230.9</v>
      </c>
      <c r="M190" s="51">
        <v>9709096.1999999899</v>
      </c>
      <c r="N190" s="77"/>
      <c r="O19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9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90" s="77"/>
    </row>
    <row r="191" spans="1:17" x14ac:dyDescent="0.25">
      <c r="A191" s="76">
        <v>1</v>
      </c>
      <c r="B191" s="51">
        <v>16</v>
      </c>
      <c r="C191" s="51">
        <v>190</v>
      </c>
      <c r="D191" s="81" t="str">
        <f>VLOOKUP(CENSO[[#This Row],[NOME COMUM]],ESPECIES[],2,FALSE)</f>
        <v>Tachigali myrmecophila Ducke</v>
      </c>
      <c r="E191" s="51" t="s">
        <v>14</v>
      </c>
      <c r="F191" s="51">
        <v>160</v>
      </c>
      <c r="G191" s="74">
        <f>CENSO[[#This Row],[CAP (cm)]]/PI()</f>
        <v>50.929581789406512</v>
      </c>
      <c r="H191" s="51">
        <v>15</v>
      </c>
      <c r="I191" s="85">
        <f>PI()*CENSO[[#This Row],[DAP (cm)]]^2/40000</f>
        <v>0.20371832715762608</v>
      </c>
      <c r="J191" s="85">
        <f>CENSO[[#This Row],[g (m²)]]*CENSO[[#This Row],[H (m)]]*0.7</f>
        <v>2.1390424351550736</v>
      </c>
      <c r="K191" s="51">
        <v>1</v>
      </c>
      <c r="L191" s="51">
        <v>368193.59999999899</v>
      </c>
      <c r="M191" s="51">
        <v>9709098.5</v>
      </c>
      <c r="N191" s="77"/>
      <c r="O19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9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91" s="77"/>
    </row>
    <row r="192" spans="1:17" x14ac:dyDescent="0.25">
      <c r="A192" s="76">
        <v>1</v>
      </c>
      <c r="B192" s="51">
        <v>16</v>
      </c>
      <c r="C192" s="51">
        <v>191</v>
      </c>
      <c r="D192" s="81" t="str">
        <f>VLOOKUP(CENSO[[#This Row],[NOME COMUM]],ESPECIES[],2,FALSE)</f>
        <v>Parkia platycephala Benth.</v>
      </c>
      <c r="E192" s="51" t="s">
        <v>74</v>
      </c>
      <c r="F192" s="51">
        <v>180</v>
      </c>
      <c r="G192" s="74">
        <f>CENSO[[#This Row],[CAP (cm)]]/PI()</f>
        <v>57.295779513082323</v>
      </c>
      <c r="H192" s="51">
        <v>21</v>
      </c>
      <c r="I192" s="85">
        <f>PI()*CENSO[[#This Row],[DAP (cm)]]^2/40000</f>
        <v>0.25783100780887047</v>
      </c>
      <c r="J192" s="85">
        <f>CENSO[[#This Row],[g (m²)]]*CENSO[[#This Row],[H (m)]]*0.7</f>
        <v>3.7901158147903957</v>
      </c>
      <c r="K192" s="51">
        <v>1</v>
      </c>
      <c r="L192" s="51">
        <v>368224.7</v>
      </c>
      <c r="M192" s="51">
        <v>9709117.8000000007</v>
      </c>
      <c r="N192" s="77"/>
      <c r="O19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9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92" s="77"/>
    </row>
    <row r="193" spans="1:17" x14ac:dyDescent="0.25">
      <c r="A193" s="76">
        <v>1</v>
      </c>
      <c r="B193" s="51">
        <v>16</v>
      </c>
      <c r="C193" s="51">
        <v>192</v>
      </c>
      <c r="D193" s="81" t="str">
        <f>VLOOKUP(CENSO[[#This Row],[NOME COMUM]],ESPECIES[],2,FALSE)</f>
        <v>Astronium lecointei Ducke</v>
      </c>
      <c r="E193" s="51" t="s">
        <v>5</v>
      </c>
      <c r="F193" s="51">
        <v>210</v>
      </c>
      <c r="G193" s="74">
        <f>CENSO[[#This Row],[CAP (cm)]]/PI()</f>
        <v>66.845076098596039</v>
      </c>
      <c r="H193" s="51">
        <v>22</v>
      </c>
      <c r="I193" s="85">
        <f>PI()*CENSO[[#This Row],[DAP (cm)]]^2/40000</f>
        <v>0.35093664951762915</v>
      </c>
      <c r="J193" s="85">
        <f>CENSO[[#This Row],[g (m²)]]*CENSO[[#This Row],[H (m)]]*0.7</f>
        <v>5.4044244025714887</v>
      </c>
      <c r="K193" s="51">
        <v>1</v>
      </c>
      <c r="L193" s="51">
        <v>368229.4</v>
      </c>
      <c r="M193" s="51">
        <v>9709112.3000000007</v>
      </c>
      <c r="N193" s="77"/>
      <c r="O19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9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93" s="77"/>
    </row>
    <row r="194" spans="1:17" x14ac:dyDescent="0.25">
      <c r="A194" s="76">
        <v>1</v>
      </c>
      <c r="B194" s="51">
        <v>16</v>
      </c>
      <c r="C194" s="51">
        <v>193</v>
      </c>
      <c r="D194" s="81" t="str">
        <f>VLOOKUP(CENSO[[#This Row],[NOME COMUM]],ESPECIES[],2,FALSE)</f>
        <v>Alexa grandiflora Ducke</v>
      </c>
      <c r="E194" s="51" t="s">
        <v>13</v>
      </c>
      <c r="F194" s="51">
        <v>300</v>
      </c>
      <c r="G194" s="74">
        <f>CENSO[[#This Row],[CAP (cm)]]/PI()</f>
        <v>95.4929658551372</v>
      </c>
      <c r="H194" s="51">
        <v>16</v>
      </c>
      <c r="I194" s="85">
        <f>PI()*CENSO[[#This Row],[DAP (cm)]]^2/40000</f>
        <v>0.7161972439135289</v>
      </c>
      <c r="J194" s="85">
        <f>CENSO[[#This Row],[g (m²)]]*CENSO[[#This Row],[H (m)]]*0.7</f>
        <v>8.0214091318315237</v>
      </c>
      <c r="K194" s="51">
        <v>2</v>
      </c>
      <c r="L194" s="51">
        <v>368225.7</v>
      </c>
      <c r="M194" s="51">
        <v>9709107.5</v>
      </c>
      <c r="N194" s="77"/>
      <c r="O19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19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94" s="77"/>
    </row>
    <row r="195" spans="1:17" x14ac:dyDescent="0.25">
      <c r="A195" s="76">
        <v>1</v>
      </c>
      <c r="B195" s="51">
        <v>16</v>
      </c>
      <c r="C195" s="51">
        <v>194</v>
      </c>
      <c r="D195" s="81" t="str">
        <f>VLOOKUP(CENSO[[#This Row],[NOME COMUM]],ESPECIES[],2,FALSE)</f>
        <v>Mezilaurus Itauba (Meisn.) Taub. ex Mez</v>
      </c>
      <c r="E195" s="51" t="s">
        <v>8</v>
      </c>
      <c r="F195" s="51">
        <v>270</v>
      </c>
      <c r="G195" s="74">
        <f>CENSO[[#This Row],[CAP (cm)]]/PI()</f>
        <v>85.943669269623484</v>
      </c>
      <c r="H195" s="51">
        <v>19</v>
      </c>
      <c r="I195" s="85">
        <f>PI()*CENSO[[#This Row],[DAP (cm)]]^2/40000</f>
        <v>0.58011976756995842</v>
      </c>
      <c r="J195" s="85">
        <f>CENSO[[#This Row],[g (m²)]]*CENSO[[#This Row],[H (m)]]*0.7</f>
        <v>7.7155929086804464</v>
      </c>
      <c r="K195" s="51">
        <v>1</v>
      </c>
      <c r="L195" s="51">
        <v>368213.7</v>
      </c>
      <c r="M195" s="51">
        <v>9709088.6999999899</v>
      </c>
      <c r="N195" s="77"/>
      <c r="O19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19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95" s="77"/>
    </row>
    <row r="196" spans="1:17" x14ac:dyDescent="0.25">
      <c r="A196" s="76">
        <v>1</v>
      </c>
      <c r="B196" s="51">
        <v>16</v>
      </c>
      <c r="C196" s="51">
        <v>195</v>
      </c>
      <c r="D196" s="81" t="str">
        <f>VLOOKUP(CENSO[[#This Row],[NOME COMUM]],ESPECIES[],2,FALSE)</f>
        <v>Astronium lecointei Ducke</v>
      </c>
      <c r="E196" s="51" t="s">
        <v>5</v>
      </c>
      <c r="F196" s="51">
        <v>170</v>
      </c>
      <c r="G196" s="74">
        <f>CENSO[[#This Row],[CAP (cm)]]/PI()</f>
        <v>54.112680651244418</v>
      </c>
      <c r="H196" s="51">
        <v>21</v>
      </c>
      <c r="I196" s="85">
        <f>PI()*CENSO[[#This Row],[DAP (cm)]]^2/40000</f>
        <v>0.2299788927677888</v>
      </c>
      <c r="J196" s="85">
        <f>CENSO[[#This Row],[g (m²)]]*CENSO[[#This Row],[H (m)]]*0.7</f>
        <v>3.3806897236864955</v>
      </c>
      <c r="K196" s="51">
        <v>1</v>
      </c>
      <c r="L196" s="51">
        <v>368233.2</v>
      </c>
      <c r="M196" s="51">
        <v>9709100.9000000004</v>
      </c>
      <c r="N196" s="77"/>
      <c r="O19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9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96" s="77"/>
    </row>
    <row r="197" spans="1:17" x14ac:dyDescent="0.25">
      <c r="A197" s="76">
        <v>1</v>
      </c>
      <c r="B197" s="51">
        <v>16</v>
      </c>
      <c r="C197" s="51">
        <v>196</v>
      </c>
      <c r="D197" s="81" t="str">
        <f>VLOOKUP(CENSO[[#This Row],[NOME COMUM]],ESPECIES[],2,FALSE)</f>
        <v>Alexa grandiflora Ducke</v>
      </c>
      <c r="E197" s="51" t="s">
        <v>13</v>
      </c>
      <c r="F197" s="51">
        <v>232</v>
      </c>
      <c r="G197" s="74">
        <f>CENSO[[#This Row],[CAP (cm)]]/PI()</f>
        <v>73.847893594639444</v>
      </c>
      <c r="H197" s="51">
        <v>18</v>
      </c>
      <c r="I197" s="85">
        <f>PI()*CENSO[[#This Row],[DAP (cm)]]^2/40000</f>
        <v>0.42831778284890881</v>
      </c>
      <c r="J197" s="85">
        <f>CENSO[[#This Row],[g (m²)]]*CENSO[[#This Row],[H (m)]]*0.7</f>
        <v>5.3968040638962504</v>
      </c>
      <c r="K197" s="51">
        <v>1</v>
      </c>
      <c r="L197" s="51">
        <v>368249.2</v>
      </c>
      <c r="M197" s="51">
        <v>9709105.4000000004</v>
      </c>
      <c r="N197" s="77"/>
      <c r="O19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9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97" s="77"/>
    </row>
    <row r="198" spans="1:17" x14ac:dyDescent="0.25">
      <c r="A198" s="76">
        <v>1</v>
      </c>
      <c r="B198" s="51">
        <v>16</v>
      </c>
      <c r="C198" s="51">
        <v>197</v>
      </c>
      <c r="D198" s="81" t="str">
        <f>VLOOKUP(CENSO[[#This Row],[NOME COMUM]],ESPECIES[],2,FALSE)</f>
        <v>Dimorphandra multiflora Ducke</v>
      </c>
      <c r="E198" s="51" t="s">
        <v>73</v>
      </c>
      <c r="F198" s="51">
        <v>300</v>
      </c>
      <c r="G198" s="74">
        <f>CENSO[[#This Row],[CAP (cm)]]/PI()</f>
        <v>95.4929658551372</v>
      </c>
      <c r="H198" s="51">
        <v>19</v>
      </c>
      <c r="I198" s="85">
        <f>PI()*CENSO[[#This Row],[DAP (cm)]]^2/40000</f>
        <v>0.7161972439135289</v>
      </c>
      <c r="J198" s="85">
        <f>CENSO[[#This Row],[g (m²)]]*CENSO[[#This Row],[H (m)]]*0.7</f>
        <v>9.5254233440499334</v>
      </c>
      <c r="K198" s="51">
        <v>1</v>
      </c>
      <c r="L198" s="51">
        <v>368252.2</v>
      </c>
      <c r="M198" s="51">
        <v>9709102.6999999899</v>
      </c>
      <c r="N198" s="77"/>
      <c r="O19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19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98" s="77"/>
    </row>
    <row r="199" spans="1:17" x14ac:dyDescent="0.25">
      <c r="A199" s="76">
        <v>1</v>
      </c>
      <c r="B199" s="51">
        <v>16</v>
      </c>
      <c r="C199" s="51">
        <v>198</v>
      </c>
      <c r="D199" s="81" t="str">
        <f>VLOOKUP(CENSO[[#This Row],[NOME COMUM]],ESPECIES[],2,FALSE)</f>
        <v>Alexa grandiflora Ducke</v>
      </c>
      <c r="E199" s="51" t="s">
        <v>13</v>
      </c>
      <c r="F199" s="51">
        <v>200</v>
      </c>
      <c r="G199" s="74">
        <f>CENSO[[#This Row],[CAP (cm)]]/PI()</f>
        <v>63.661977236758133</v>
      </c>
      <c r="H199" s="51">
        <v>21</v>
      </c>
      <c r="I199" s="85">
        <f>PI()*CENSO[[#This Row],[DAP (cm)]]^2/40000</f>
        <v>0.31830988618379064</v>
      </c>
      <c r="J199" s="85">
        <f>CENSO[[#This Row],[g (m²)]]*CENSO[[#This Row],[H (m)]]*0.7</f>
        <v>4.6791553269017223</v>
      </c>
      <c r="K199" s="51">
        <v>1</v>
      </c>
      <c r="L199" s="51">
        <v>368271</v>
      </c>
      <c r="M199" s="51">
        <v>9709086.0999999903</v>
      </c>
      <c r="N199" s="77"/>
      <c r="O19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9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99" s="77"/>
    </row>
    <row r="200" spans="1:17" x14ac:dyDescent="0.25">
      <c r="A200" s="76">
        <v>1</v>
      </c>
      <c r="B200" s="51">
        <v>16</v>
      </c>
      <c r="C200" s="51">
        <v>199</v>
      </c>
      <c r="D200" s="81" t="str">
        <f>VLOOKUP(CENSO[[#This Row],[NOME COMUM]],ESPECIES[],2,FALSE)</f>
        <v>Licania octandra</v>
      </c>
      <c r="E200" s="51" t="s">
        <v>21</v>
      </c>
      <c r="F200" s="51">
        <v>200</v>
      </c>
      <c r="G200" s="74">
        <f>CENSO[[#This Row],[CAP (cm)]]/PI()</f>
        <v>63.661977236758133</v>
      </c>
      <c r="H200" s="51">
        <v>20</v>
      </c>
      <c r="I200" s="85">
        <f>PI()*CENSO[[#This Row],[DAP (cm)]]^2/40000</f>
        <v>0.31830988618379064</v>
      </c>
      <c r="J200" s="85">
        <f>CENSO[[#This Row],[g (m²)]]*CENSO[[#This Row],[H (m)]]*0.7</f>
        <v>4.4563384065730682</v>
      </c>
      <c r="K200" s="51">
        <v>2</v>
      </c>
      <c r="L200" s="51">
        <v>368260.2</v>
      </c>
      <c r="M200" s="51">
        <v>9709054.0999999903</v>
      </c>
      <c r="N200" s="77"/>
      <c r="O20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0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00" s="77"/>
    </row>
    <row r="201" spans="1:17" x14ac:dyDescent="0.25">
      <c r="A201" s="76">
        <v>1</v>
      </c>
      <c r="B201" s="51">
        <v>16</v>
      </c>
      <c r="C201" s="51">
        <v>200</v>
      </c>
      <c r="D201" s="81" t="str">
        <f>VLOOKUP(CENSO[[#This Row],[NOME COMUM]],ESPECIES[],2,FALSE)</f>
        <v>Alexa grandiflora Ducke</v>
      </c>
      <c r="E201" s="51" t="s">
        <v>13</v>
      </c>
      <c r="F201" s="51">
        <v>230</v>
      </c>
      <c r="G201" s="74">
        <f>CENSO[[#This Row],[CAP (cm)]]/PI()</f>
        <v>73.211273822271863</v>
      </c>
      <c r="H201" s="51">
        <v>16</v>
      </c>
      <c r="I201" s="85">
        <f>PI()*CENSO[[#This Row],[DAP (cm)]]^2/40000</f>
        <v>0.42096482447806327</v>
      </c>
      <c r="J201" s="85">
        <f>CENSO[[#This Row],[g (m²)]]*CENSO[[#This Row],[H (m)]]*0.7</f>
        <v>4.7148060341543081</v>
      </c>
      <c r="K201" s="51">
        <v>1</v>
      </c>
      <c r="L201" s="51">
        <v>368276.799999999</v>
      </c>
      <c r="M201" s="51">
        <v>9709075.5999999903</v>
      </c>
      <c r="N201" s="77"/>
      <c r="O20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0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01" s="77"/>
    </row>
    <row r="202" spans="1:17" x14ac:dyDescent="0.25">
      <c r="A202" s="76">
        <v>1</v>
      </c>
      <c r="B202" s="51">
        <v>16</v>
      </c>
      <c r="C202" s="51">
        <v>201</v>
      </c>
      <c r="D202" s="81" t="str">
        <f>VLOOKUP(CENSO[[#This Row],[NOME COMUM]],ESPECIES[],2,FALSE)</f>
        <v>Aspidosperma carapanauba Pichon.</v>
      </c>
      <c r="E202" s="51" t="s">
        <v>68</v>
      </c>
      <c r="F202" s="51">
        <v>212</v>
      </c>
      <c r="G202" s="74">
        <f>CENSO[[#This Row],[CAP (cm)]]/PI()</f>
        <v>67.48169587096362</v>
      </c>
      <c r="H202" s="51">
        <v>18</v>
      </c>
      <c r="I202" s="85">
        <f>PI()*CENSO[[#This Row],[DAP (cm)]]^2/40000</f>
        <v>0.35765298811610713</v>
      </c>
      <c r="J202" s="85">
        <f>CENSO[[#This Row],[g (m²)]]*CENSO[[#This Row],[H (m)]]*0.7</f>
        <v>4.5064276502629497</v>
      </c>
      <c r="K202" s="51">
        <v>2</v>
      </c>
      <c r="L202" s="51">
        <v>368304.299999999</v>
      </c>
      <c r="M202" s="51">
        <v>9709045.8000000007</v>
      </c>
      <c r="N202" s="77"/>
      <c r="O20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0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02" s="77"/>
    </row>
    <row r="203" spans="1:17" x14ac:dyDescent="0.25">
      <c r="A203" s="76">
        <v>1</v>
      </c>
      <c r="B203" s="51">
        <v>16</v>
      </c>
      <c r="C203" s="51">
        <v>202</v>
      </c>
      <c r="D203" s="81" t="str">
        <f>VLOOKUP(CENSO[[#This Row],[NOME COMUM]],ESPECIES[],2,FALSE)</f>
        <v>Couratari guianensis Aubl.</v>
      </c>
      <c r="E203" s="51" t="s">
        <v>6</v>
      </c>
      <c r="F203" s="51">
        <v>259</v>
      </c>
      <c r="G203" s="74">
        <f>CENSO[[#This Row],[CAP (cm)]]/PI()</f>
        <v>82.442260521601781</v>
      </c>
      <c r="H203" s="51">
        <v>21</v>
      </c>
      <c r="I203" s="85">
        <f>PI()*CENSO[[#This Row],[DAP (cm)]]^2/40000</f>
        <v>0.53381363687737149</v>
      </c>
      <c r="J203" s="85">
        <f>CENSO[[#This Row],[g (m²)]]*CENSO[[#This Row],[H (m)]]*0.7</f>
        <v>7.8470604620973603</v>
      </c>
      <c r="K203" s="51">
        <v>1</v>
      </c>
      <c r="L203" s="51">
        <v>368303</v>
      </c>
      <c r="M203" s="51">
        <v>9709044.1999999899</v>
      </c>
      <c r="N203" s="77"/>
      <c r="O20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20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03" s="77"/>
    </row>
    <row r="204" spans="1:17" x14ac:dyDescent="0.25">
      <c r="A204" s="76">
        <v>1</v>
      </c>
      <c r="B204" s="51">
        <v>16</v>
      </c>
      <c r="C204" s="51">
        <v>203</v>
      </c>
      <c r="D204" s="81" t="str">
        <f>VLOOKUP(CENSO[[#This Row],[NOME COMUM]],ESPECIES[],2,FALSE)</f>
        <v>Piptadenia suaveolens Miq.</v>
      </c>
      <c r="E204" s="51" t="s">
        <v>22</v>
      </c>
      <c r="F204" s="51">
        <v>245</v>
      </c>
      <c r="G204" s="74">
        <f>CENSO[[#This Row],[CAP (cm)]]/PI()</f>
        <v>77.985922115028714</v>
      </c>
      <c r="H204" s="51">
        <v>20</v>
      </c>
      <c r="I204" s="85">
        <f>PI()*CENSO[[#This Row],[DAP (cm)]]^2/40000</f>
        <v>0.47766377295455087</v>
      </c>
      <c r="J204" s="85">
        <f>CENSO[[#This Row],[g (m²)]]*CENSO[[#This Row],[H (m)]]*0.7</f>
        <v>6.6872928213637115</v>
      </c>
      <c r="K204" s="51">
        <v>1</v>
      </c>
      <c r="L204" s="51">
        <v>368288</v>
      </c>
      <c r="M204" s="51">
        <v>9709016.0999999903</v>
      </c>
      <c r="N204" s="77"/>
      <c r="O20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0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04" s="77"/>
    </row>
    <row r="205" spans="1:17" x14ac:dyDescent="0.25">
      <c r="A205" s="76">
        <v>1</v>
      </c>
      <c r="B205" s="51">
        <v>16</v>
      </c>
      <c r="C205" s="51">
        <v>204</v>
      </c>
      <c r="D205" s="81" t="str">
        <f>VLOOKUP(CENSO[[#This Row],[NOME COMUM]],ESPECIES[],2,FALSE)</f>
        <v>Anacardium giganteum Hanck ex Engl.</v>
      </c>
      <c r="E205" s="51" t="s">
        <v>47</v>
      </c>
      <c r="F205" s="51">
        <v>290</v>
      </c>
      <c r="G205" s="74">
        <f>CENSO[[#This Row],[CAP (cm)]]/PI()</f>
        <v>92.309866993299295</v>
      </c>
      <c r="H205" s="51">
        <v>18</v>
      </c>
      <c r="I205" s="85">
        <f>PI()*CENSO[[#This Row],[DAP (cm)]]^2/40000</f>
        <v>0.6692465357014199</v>
      </c>
      <c r="J205" s="85">
        <f>CENSO[[#This Row],[g (m²)]]*CENSO[[#This Row],[H (m)]]*0.7</f>
        <v>8.4325063498378903</v>
      </c>
      <c r="K205" s="51">
        <v>1</v>
      </c>
      <c r="L205" s="51">
        <v>368291.9</v>
      </c>
      <c r="M205" s="51">
        <v>9709011.3000000007</v>
      </c>
      <c r="N205" s="77"/>
      <c r="O20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20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05" s="77"/>
    </row>
    <row r="206" spans="1:17" x14ac:dyDescent="0.25">
      <c r="A206" s="76">
        <v>1</v>
      </c>
      <c r="B206" s="51">
        <v>16</v>
      </c>
      <c r="C206" s="51">
        <v>205</v>
      </c>
      <c r="D206" s="81" t="str">
        <f>VLOOKUP(CENSO[[#This Row],[NOME COMUM]],ESPECIES[],2,FALSE)</f>
        <v>Parkia pendula (Willd.) Benth. ex Walp.</v>
      </c>
      <c r="E206" s="51" t="s">
        <v>24</v>
      </c>
      <c r="F206" s="51">
        <v>230</v>
      </c>
      <c r="G206" s="74">
        <f>CENSO[[#This Row],[CAP (cm)]]/PI()</f>
        <v>73.211273822271863</v>
      </c>
      <c r="H206" s="51">
        <v>14</v>
      </c>
      <c r="I206" s="85">
        <f>PI()*CENSO[[#This Row],[DAP (cm)]]^2/40000</f>
        <v>0.42096482447806327</v>
      </c>
      <c r="J206" s="85">
        <f>CENSO[[#This Row],[g (m²)]]*CENSO[[#This Row],[H (m)]]*0.7</f>
        <v>4.1254552798850197</v>
      </c>
      <c r="K206" s="51">
        <v>1</v>
      </c>
      <c r="L206" s="51">
        <v>368346.59999999899</v>
      </c>
      <c r="M206" s="51">
        <v>9709018.9000000004</v>
      </c>
      <c r="N206" s="77"/>
      <c r="O20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0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06" s="77"/>
    </row>
    <row r="207" spans="1:17" x14ac:dyDescent="0.25">
      <c r="A207" s="76">
        <v>1</v>
      </c>
      <c r="B207" s="51">
        <v>16</v>
      </c>
      <c r="C207" s="51">
        <v>206</v>
      </c>
      <c r="D207" s="81" t="str">
        <f>VLOOKUP(CENSO[[#This Row],[NOME COMUM]],ESPECIES[],2,FALSE)</f>
        <v>Couratari guianensis Aubl.</v>
      </c>
      <c r="E207" s="51" t="s">
        <v>6</v>
      </c>
      <c r="F207" s="51">
        <v>251</v>
      </c>
      <c r="G207" s="74">
        <f>CENSO[[#This Row],[CAP (cm)]]/PI()</f>
        <v>79.895781432131457</v>
      </c>
      <c r="H207" s="51">
        <v>21</v>
      </c>
      <c r="I207" s="85">
        <f>PI()*CENSO[[#This Row],[DAP (cm)]]^2/40000</f>
        <v>0.50134602848662491</v>
      </c>
      <c r="J207" s="85">
        <f>CENSO[[#This Row],[g (m²)]]*CENSO[[#This Row],[H (m)]]*0.7</f>
        <v>7.3697866187533849</v>
      </c>
      <c r="K207" s="51">
        <v>1</v>
      </c>
      <c r="L207" s="51">
        <v>368354.09999999899</v>
      </c>
      <c r="M207" s="51">
        <v>9709012.1999999899</v>
      </c>
      <c r="N207" s="77"/>
      <c r="O20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0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07" s="77"/>
    </row>
    <row r="208" spans="1:17" x14ac:dyDescent="0.25">
      <c r="A208" s="76">
        <v>1</v>
      </c>
      <c r="B208" s="51">
        <v>16</v>
      </c>
      <c r="C208" s="51">
        <v>207</v>
      </c>
      <c r="D208" s="81" t="str">
        <f>VLOOKUP(CENSO[[#This Row],[NOME COMUM]],ESPECIES[],2,FALSE)</f>
        <v>Piptadenia suaveolens Miq.</v>
      </c>
      <c r="E208" s="51" t="s">
        <v>22</v>
      </c>
      <c r="F208" s="51">
        <v>192</v>
      </c>
      <c r="G208" s="74">
        <f>CENSO[[#This Row],[CAP (cm)]]/PI()</f>
        <v>61.115498147287809</v>
      </c>
      <c r="H208" s="51">
        <v>18</v>
      </c>
      <c r="I208" s="85">
        <f>PI()*CENSO[[#This Row],[DAP (cm)]]^2/40000</f>
        <v>0.29335439110698147</v>
      </c>
      <c r="J208" s="85">
        <f>CENSO[[#This Row],[g (m²)]]*CENSO[[#This Row],[H (m)]]*0.7</f>
        <v>3.696265327947966</v>
      </c>
      <c r="K208" s="51">
        <v>1</v>
      </c>
      <c r="L208" s="51">
        <v>368378.5</v>
      </c>
      <c r="M208" s="51">
        <v>9708978.5</v>
      </c>
      <c r="N208" s="77"/>
      <c r="O20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0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08" s="77"/>
    </row>
    <row r="209" spans="1:17" x14ac:dyDescent="0.25">
      <c r="A209" s="76">
        <v>1</v>
      </c>
      <c r="B209" s="51">
        <v>16</v>
      </c>
      <c r="C209" s="51">
        <v>208</v>
      </c>
      <c r="D209" s="81" t="str">
        <f>VLOOKUP(CENSO[[#This Row],[NOME COMUM]],ESPECIES[],2,FALSE)</f>
        <v>Cordia umbraculifera DC.</v>
      </c>
      <c r="E209" s="51" t="s">
        <v>92</v>
      </c>
      <c r="F209" s="51">
        <v>186</v>
      </c>
      <c r="G209" s="74">
        <f>CENSO[[#This Row],[CAP (cm)]]/PI()</f>
        <v>59.205638830185066</v>
      </c>
      <c r="H209" s="51">
        <v>17</v>
      </c>
      <c r="I209" s="85">
        <f>PI()*CENSO[[#This Row],[DAP (cm)]]^2/40000</f>
        <v>0.27530622056036053</v>
      </c>
      <c r="J209" s="85">
        <f>CENSO[[#This Row],[g (m²)]]*CENSO[[#This Row],[H (m)]]*0.7</f>
        <v>3.27614402466829</v>
      </c>
      <c r="K209" s="51">
        <v>2</v>
      </c>
      <c r="L209" s="51">
        <v>368379.2</v>
      </c>
      <c r="M209" s="51">
        <v>9708979.1999999899</v>
      </c>
      <c r="N209" s="77"/>
      <c r="O20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0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09" s="77"/>
    </row>
    <row r="210" spans="1:17" x14ac:dyDescent="0.25">
      <c r="A210" s="76">
        <v>1</v>
      </c>
      <c r="B210" s="51">
        <v>16</v>
      </c>
      <c r="C210" s="51">
        <v>209</v>
      </c>
      <c r="D210" s="81" t="str">
        <f>VLOOKUP(CENSO[[#This Row],[NOME COMUM]],ESPECIES[],2,FALSE)</f>
        <v>Apuleia leiocarpa (Vogel) J.F.Macbr.</v>
      </c>
      <c r="E210" s="51" t="s">
        <v>51</v>
      </c>
      <c r="F210" s="51">
        <v>300</v>
      </c>
      <c r="G210" s="74">
        <f>CENSO[[#This Row],[CAP (cm)]]/PI()</f>
        <v>95.4929658551372</v>
      </c>
      <c r="H210" s="51">
        <v>21</v>
      </c>
      <c r="I210" s="85">
        <f>PI()*CENSO[[#This Row],[DAP (cm)]]^2/40000</f>
        <v>0.7161972439135289</v>
      </c>
      <c r="J210" s="85">
        <f>CENSO[[#This Row],[g (m²)]]*CENSO[[#This Row],[H (m)]]*0.7</f>
        <v>10.528099485528875</v>
      </c>
      <c r="K210" s="51">
        <v>1</v>
      </c>
      <c r="L210" s="51">
        <v>368356.5</v>
      </c>
      <c r="M210" s="51">
        <v>9708949.6999999899</v>
      </c>
      <c r="N210" s="77"/>
      <c r="O21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21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10" s="77"/>
    </row>
    <row r="211" spans="1:17" x14ac:dyDescent="0.25">
      <c r="A211" s="76">
        <v>1</v>
      </c>
      <c r="B211" s="51">
        <v>16</v>
      </c>
      <c r="C211" s="51">
        <v>210</v>
      </c>
      <c r="D211" s="81" t="str">
        <f>VLOOKUP(CENSO[[#This Row],[NOME COMUM]],ESPECIES[],2,FALSE)</f>
        <v>Hymenaea courbaril L.</v>
      </c>
      <c r="E211" s="51" t="s">
        <v>3</v>
      </c>
      <c r="F211" s="51">
        <v>155</v>
      </c>
      <c r="G211" s="74">
        <f>CENSO[[#This Row],[CAP (cm)]]/PI()</f>
        <v>49.338032358487553</v>
      </c>
      <c r="H211" s="51">
        <v>23</v>
      </c>
      <c r="I211" s="85">
        <f>PI()*CENSO[[#This Row],[DAP (cm)]]^2/40000</f>
        <v>0.19118487538913922</v>
      </c>
      <c r="J211" s="85">
        <f>CENSO[[#This Row],[g (m²)]]*CENSO[[#This Row],[H (m)]]*0.7</f>
        <v>3.078076493765141</v>
      </c>
      <c r="K211" s="51">
        <v>1</v>
      </c>
      <c r="L211" s="51">
        <v>368372.799999999</v>
      </c>
      <c r="M211" s="51">
        <v>9708966.0999999903</v>
      </c>
      <c r="N211" s="77"/>
      <c r="O21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1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11" s="77"/>
    </row>
    <row r="212" spans="1:17" x14ac:dyDescent="0.25">
      <c r="A212" s="76">
        <v>1</v>
      </c>
      <c r="B212" s="51">
        <v>16</v>
      </c>
      <c r="C212" s="51">
        <v>211</v>
      </c>
      <c r="D212" s="81" t="str">
        <f>VLOOKUP(CENSO[[#This Row],[NOME COMUM]],ESPECIES[],2,FALSE)</f>
        <v>Alexa grandiflora Ducke</v>
      </c>
      <c r="E212" s="51" t="s">
        <v>13</v>
      </c>
      <c r="F212" s="51">
        <v>250</v>
      </c>
      <c r="G212" s="74">
        <f>CENSO[[#This Row],[CAP (cm)]]/PI()</f>
        <v>79.577471545947674</v>
      </c>
      <c r="H212" s="51">
        <v>19</v>
      </c>
      <c r="I212" s="85">
        <f>PI()*CENSO[[#This Row],[DAP (cm)]]^2/40000</f>
        <v>0.49735919716217297</v>
      </c>
      <c r="J212" s="85">
        <f>CENSO[[#This Row],[g (m²)]]*CENSO[[#This Row],[H (m)]]*0.7</f>
        <v>6.6148773222569002</v>
      </c>
      <c r="K212" s="51">
        <v>1</v>
      </c>
      <c r="L212" s="51">
        <v>368374.9</v>
      </c>
      <c r="M212" s="51">
        <v>9708965.5</v>
      </c>
      <c r="N212" s="77"/>
      <c r="O21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1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12" s="77"/>
    </row>
    <row r="213" spans="1:17" x14ac:dyDescent="0.25">
      <c r="A213" s="76">
        <v>1</v>
      </c>
      <c r="B213" s="51">
        <v>17</v>
      </c>
      <c r="C213" s="51">
        <v>212</v>
      </c>
      <c r="D213" s="81" t="str">
        <f>VLOOKUP(CENSO[[#This Row],[NOME COMUM]],ESPECIES[],2,FALSE)</f>
        <v>Bertholletia excelsa Humb. &amp; Bonpl.</v>
      </c>
      <c r="E213" s="51" t="s">
        <v>37</v>
      </c>
      <c r="F213" s="51">
        <v>180</v>
      </c>
      <c r="G213" s="74">
        <f>CENSO[[#This Row],[CAP (cm)]]/PI()</f>
        <v>57.295779513082323</v>
      </c>
      <c r="H213" s="51">
        <v>20</v>
      </c>
      <c r="I213" s="85">
        <f>PI()*CENSO[[#This Row],[DAP (cm)]]^2/40000</f>
        <v>0.25783100780887047</v>
      </c>
      <c r="J213" s="85">
        <f>CENSO[[#This Row],[g (m²)]]*CENSO[[#This Row],[H (m)]]*0.7</f>
        <v>3.6096341093241859</v>
      </c>
      <c r="K213" s="51">
        <v>1</v>
      </c>
      <c r="L213" s="51">
        <v>368387.318675649</v>
      </c>
      <c r="M213" s="51">
        <v>9708896.8376580998</v>
      </c>
      <c r="N213" s="77"/>
      <c r="O21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1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13" s="77"/>
    </row>
    <row r="214" spans="1:17" x14ac:dyDescent="0.25">
      <c r="A214" s="76">
        <v>1</v>
      </c>
      <c r="B214" s="51">
        <v>17</v>
      </c>
      <c r="C214" s="51">
        <v>213</v>
      </c>
      <c r="D214" s="81" t="str">
        <f>VLOOKUP(CENSO[[#This Row],[NOME COMUM]],ESPECIES[],2,FALSE)</f>
        <v>Parkia platycephala Benth.</v>
      </c>
      <c r="E214" s="51" t="s">
        <v>74</v>
      </c>
      <c r="F214" s="51">
        <v>137</v>
      </c>
      <c r="G214" s="74">
        <f>CENSO[[#This Row],[CAP (cm)]]/PI()</f>
        <v>43.608454407179323</v>
      </c>
      <c r="H214" s="51">
        <v>21</v>
      </c>
      <c r="I214" s="85">
        <f>PI()*CENSO[[#This Row],[DAP (cm)]]^2/40000</f>
        <v>0.14935895634458918</v>
      </c>
      <c r="J214" s="85">
        <f>CENSO[[#This Row],[g (m²)]]*CENSO[[#This Row],[H (m)]]*0.7</f>
        <v>2.1955766582654608</v>
      </c>
      <c r="K214" s="51">
        <v>1</v>
      </c>
      <c r="L214" s="51">
        <v>368380</v>
      </c>
      <c r="M214" s="51">
        <v>9708919.6999999899</v>
      </c>
      <c r="N214" s="77"/>
      <c r="O21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1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14" s="77"/>
    </row>
    <row r="215" spans="1:17" x14ac:dyDescent="0.25">
      <c r="A215" s="76">
        <v>1</v>
      </c>
      <c r="B215" s="51">
        <v>17</v>
      </c>
      <c r="C215" s="51">
        <v>214</v>
      </c>
      <c r="D215" s="81" t="str">
        <f>VLOOKUP(CENSO[[#This Row],[NOME COMUM]],ESPECIES[],2,FALSE)</f>
        <v>Parkia platycephala Benth.</v>
      </c>
      <c r="E215" s="51" t="s">
        <v>74</v>
      </c>
      <c r="F215" s="51">
        <v>190</v>
      </c>
      <c r="G215" s="74">
        <f>CENSO[[#This Row],[CAP (cm)]]/PI()</f>
        <v>60.478878374920228</v>
      </c>
      <c r="H215" s="51">
        <v>20</v>
      </c>
      <c r="I215" s="85">
        <f>PI()*CENSO[[#This Row],[DAP (cm)]]^2/40000</f>
        <v>0.28727467228087106</v>
      </c>
      <c r="J215" s="85">
        <f>CENSO[[#This Row],[g (m²)]]*CENSO[[#This Row],[H (m)]]*0.7</f>
        <v>4.021845411932194</v>
      </c>
      <c r="K215" s="51">
        <v>1</v>
      </c>
      <c r="L215" s="51">
        <v>368380</v>
      </c>
      <c r="M215" s="51">
        <v>9708919.6999999899</v>
      </c>
      <c r="N215" s="77"/>
      <c r="O21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1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15" s="77"/>
    </row>
    <row r="216" spans="1:17" x14ac:dyDescent="0.25">
      <c r="A216" s="76">
        <v>1</v>
      </c>
      <c r="B216" s="51">
        <v>17</v>
      </c>
      <c r="C216" s="51">
        <v>215</v>
      </c>
      <c r="D216" s="81" t="str">
        <f>VLOOKUP(CENSO[[#This Row],[NOME COMUM]],ESPECIES[],2,FALSE)</f>
        <v>Bertholletia excelsa Humb. &amp; Bonpl.</v>
      </c>
      <c r="E216" s="51" t="s">
        <v>37</v>
      </c>
      <c r="F216" s="51">
        <v>371</v>
      </c>
      <c r="G216" s="74">
        <f>CENSO[[#This Row],[CAP (cm)]]/PI()</f>
        <v>118.09296777418635</v>
      </c>
      <c r="H216" s="51">
        <v>22</v>
      </c>
      <c r="I216" s="85">
        <f>PI()*CENSO[[#This Row],[DAP (cm)]]^2/40000</f>
        <v>1.0953122761055785</v>
      </c>
      <c r="J216" s="85">
        <f>CENSO[[#This Row],[g (m²)]]*CENSO[[#This Row],[H (m)]]*0.7</f>
        <v>16.867809052025908</v>
      </c>
      <c r="K216" s="51">
        <v>1</v>
      </c>
      <c r="L216" s="51">
        <v>368351.7</v>
      </c>
      <c r="M216" s="51">
        <v>9708945.1999999899</v>
      </c>
      <c r="N216" s="77"/>
      <c r="O21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21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16" s="77"/>
    </row>
    <row r="217" spans="1:17" x14ac:dyDescent="0.25">
      <c r="A217" s="76">
        <v>1</v>
      </c>
      <c r="B217" s="51">
        <v>17</v>
      </c>
      <c r="C217" s="51">
        <v>216</v>
      </c>
      <c r="D217" s="81" t="str">
        <f>VLOOKUP(CENSO[[#This Row],[NOME COMUM]],ESPECIES[],2,FALSE)</f>
        <v>Lecythis chartacea O.Berg</v>
      </c>
      <c r="E217" s="51" t="s">
        <v>31</v>
      </c>
      <c r="F217" s="51">
        <v>130</v>
      </c>
      <c r="G217" s="74">
        <f>CENSO[[#This Row],[CAP (cm)]]/PI()</f>
        <v>41.38028520389279</v>
      </c>
      <c r="H217" s="51">
        <v>18</v>
      </c>
      <c r="I217" s="85">
        <f>PI()*CENSO[[#This Row],[DAP (cm)]]^2/40000</f>
        <v>0.13448592691265157</v>
      </c>
      <c r="J217" s="85">
        <f>CENSO[[#This Row],[g (m²)]]*CENSO[[#This Row],[H (m)]]*0.7</f>
        <v>1.6945226790994097</v>
      </c>
      <c r="K217" s="51">
        <v>1</v>
      </c>
      <c r="L217" s="51">
        <v>368344.299999999</v>
      </c>
      <c r="M217" s="51">
        <v>9708935.5999999903</v>
      </c>
      <c r="N217" s="77"/>
      <c r="O21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1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17" s="77"/>
    </row>
    <row r="218" spans="1:17" x14ac:dyDescent="0.25">
      <c r="A218" s="76">
        <v>1</v>
      </c>
      <c r="B218" s="51">
        <v>17</v>
      </c>
      <c r="C218" s="51">
        <v>217</v>
      </c>
      <c r="D218" s="81" t="str">
        <f>VLOOKUP(CENSO[[#This Row],[NOME COMUM]],ESPECIES[],2,FALSE)</f>
        <v>Bertholletia excelsa Humb. &amp; Bonpl.</v>
      </c>
      <c r="E218" s="51" t="s">
        <v>37</v>
      </c>
      <c r="F218" s="51">
        <v>412</v>
      </c>
      <c r="G218" s="74">
        <f>CENSO[[#This Row],[CAP (cm)]]/PI()</f>
        <v>131.14367310772175</v>
      </c>
      <c r="H218" s="51">
        <v>22</v>
      </c>
      <c r="I218" s="85">
        <f>PI()*CENSO[[#This Row],[DAP (cm)]]^2/40000</f>
        <v>1.350779833009534</v>
      </c>
      <c r="J218" s="85">
        <f>CENSO[[#This Row],[g (m²)]]*CENSO[[#This Row],[H (m)]]*0.7</f>
        <v>20.802009428346821</v>
      </c>
      <c r="K218" s="51">
        <v>1</v>
      </c>
      <c r="L218" s="51">
        <v>368345.4</v>
      </c>
      <c r="M218" s="51">
        <v>9708938.6999999899</v>
      </c>
      <c r="N218" s="77"/>
      <c r="O21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21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18" s="77"/>
    </row>
    <row r="219" spans="1:17" x14ac:dyDescent="0.25">
      <c r="A219" s="76">
        <v>1</v>
      </c>
      <c r="B219" s="51">
        <v>17</v>
      </c>
      <c r="C219" s="51">
        <v>218</v>
      </c>
      <c r="D219" s="81" t="str">
        <f>VLOOKUP(CENSO[[#This Row],[NOME COMUM]],ESPECIES[],2,FALSE)</f>
        <v>Aspidosperma spruceanum Benth. ex Müll.Arg.</v>
      </c>
      <c r="E219" s="51" t="s">
        <v>62</v>
      </c>
      <c r="F219" s="51">
        <v>200</v>
      </c>
      <c r="G219" s="74">
        <f>CENSO[[#This Row],[CAP (cm)]]/PI()</f>
        <v>63.661977236758133</v>
      </c>
      <c r="H219" s="51">
        <v>20</v>
      </c>
      <c r="I219" s="85">
        <f>PI()*CENSO[[#This Row],[DAP (cm)]]^2/40000</f>
        <v>0.31830988618379064</v>
      </c>
      <c r="J219" s="85">
        <f>CENSO[[#This Row],[g (m²)]]*CENSO[[#This Row],[H (m)]]*0.7</f>
        <v>4.4563384065730682</v>
      </c>
      <c r="K219" s="51">
        <v>1</v>
      </c>
      <c r="L219" s="51">
        <v>368334.7</v>
      </c>
      <c r="M219" s="51">
        <v>9708928</v>
      </c>
      <c r="N219" s="77"/>
      <c r="O21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1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19" s="77"/>
    </row>
    <row r="220" spans="1:17" x14ac:dyDescent="0.25">
      <c r="A220" s="76">
        <v>1</v>
      </c>
      <c r="B220" s="51">
        <v>17</v>
      </c>
      <c r="C220" s="51">
        <v>219</v>
      </c>
      <c r="D220" s="81" t="str">
        <f>VLOOKUP(CENSO[[#This Row],[NOME COMUM]],ESPECIES[],2,FALSE)</f>
        <v>Tachigali myrmecophila Ducke</v>
      </c>
      <c r="E220" s="51" t="s">
        <v>14</v>
      </c>
      <c r="F220" s="51">
        <v>300</v>
      </c>
      <c r="G220" s="74">
        <f>CENSO[[#This Row],[CAP (cm)]]/PI()</f>
        <v>95.4929658551372</v>
      </c>
      <c r="H220" s="51">
        <v>22</v>
      </c>
      <c r="I220" s="85">
        <f>PI()*CENSO[[#This Row],[DAP (cm)]]^2/40000</f>
        <v>0.7161972439135289</v>
      </c>
      <c r="J220" s="85">
        <f>CENSO[[#This Row],[g (m²)]]*CENSO[[#This Row],[H (m)]]*0.7</f>
        <v>11.029437556268345</v>
      </c>
      <c r="K220" s="51">
        <v>1</v>
      </c>
      <c r="L220" s="51">
        <v>368265.4</v>
      </c>
      <c r="M220" s="51">
        <v>9708978.9000000004</v>
      </c>
      <c r="N220" s="77"/>
      <c r="O22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22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20" s="77"/>
    </row>
    <row r="221" spans="1:17" x14ac:dyDescent="0.25">
      <c r="A221" s="76">
        <v>1</v>
      </c>
      <c r="B221" s="51">
        <v>17</v>
      </c>
      <c r="C221" s="51">
        <v>220</v>
      </c>
      <c r="D221" s="81" t="str">
        <f>VLOOKUP(CENSO[[#This Row],[NOME COMUM]],ESPECIES[],2,FALSE)</f>
        <v>Couratari guianensis Aubl.</v>
      </c>
      <c r="E221" s="51" t="s">
        <v>6</v>
      </c>
      <c r="F221" s="51">
        <v>200</v>
      </c>
      <c r="G221" s="74">
        <f>CENSO[[#This Row],[CAP (cm)]]/PI()</f>
        <v>63.661977236758133</v>
      </c>
      <c r="H221" s="51">
        <v>21</v>
      </c>
      <c r="I221" s="85">
        <f>PI()*CENSO[[#This Row],[DAP (cm)]]^2/40000</f>
        <v>0.31830988618379064</v>
      </c>
      <c r="J221" s="85">
        <f>CENSO[[#This Row],[g (m²)]]*CENSO[[#This Row],[H (m)]]*0.7</f>
        <v>4.6791553269017223</v>
      </c>
      <c r="K221" s="51">
        <v>1</v>
      </c>
      <c r="L221" s="51">
        <v>368318.5</v>
      </c>
      <c r="M221" s="51">
        <v>9708975.5</v>
      </c>
      <c r="N221" s="77"/>
      <c r="O22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2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21" s="77"/>
    </row>
    <row r="222" spans="1:17" x14ac:dyDescent="0.25">
      <c r="A222" s="76">
        <v>1</v>
      </c>
      <c r="B222" s="51">
        <v>17</v>
      </c>
      <c r="C222" s="51">
        <v>221</v>
      </c>
      <c r="D222" s="81" t="str">
        <f>VLOOKUP(CENSO[[#This Row],[NOME COMUM]],ESPECIES[],2,FALSE)</f>
        <v>Couratari guianensis Aubl.</v>
      </c>
      <c r="E222" s="51" t="s">
        <v>6</v>
      </c>
      <c r="F222" s="51">
        <v>251</v>
      </c>
      <c r="G222" s="74">
        <f>CENSO[[#This Row],[CAP (cm)]]/PI()</f>
        <v>79.895781432131457</v>
      </c>
      <c r="H222" s="51">
        <v>23</v>
      </c>
      <c r="I222" s="85">
        <f>PI()*CENSO[[#This Row],[DAP (cm)]]^2/40000</f>
        <v>0.50134602848662491</v>
      </c>
      <c r="J222" s="85">
        <f>CENSO[[#This Row],[g (m²)]]*CENSO[[#This Row],[H (m)]]*0.7</f>
        <v>8.0716710586346601</v>
      </c>
      <c r="K222" s="51">
        <v>1</v>
      </c>
      <c r="L222" s="51">
        <v>368306.299999999</v>
      </c>
      <c r="M222" s="51">
        <v>9708981</v>
      </c>
      <c r="N222" s="77"/>
      <c r="O22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2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22" s="77"/>
    </row>
    <row r="223" spans="1:17" x14ac:dyDescent="0.25">
      <c r="A223" s="76">
        <v>1</v>
      </c>
      <c r="B223" s="51">
        <v>17</v>
      </c>
      <c r="C223" s="51">
        <v>222</v>
      </c>
      <c r="D223" s="81" t="str">
        <f>VLOOKUP(CENSO[[#This Row],[NOME COMUM]],ESPECIES[],2,FALSE)</f>
        <v>Cordia umbraculifera DC.</v>
      </c>
      <c r="E223" s="51" t="s">
        <v>92</v>
      </c>
      <c r="F223" s="51">
        <v>192</v>
      </c>
      <c r="G223" s="74">
        <f>CENSO[[#This Row],[CAP (cm)]]/PI()</f>
        <v>61.115498147287809</v>
      </c>
      <c r="H223" s="51">
        <v>20</v>
      </c>
      <c r="I223" s="85">
        <f>PI()*CENSO[[#This Row],[DAP (cm)]]^2/40000</f>
        <v>0.29335439110698147</v>
      </c>
      <c r="J223" s="85">
        <f>CENSO[[#This Row],[g (m²)]]*CENSO[[#This Row],[H (m)]]*0.7</f>
        <v>4.1069614754977399</v>
      </c>
      <c r="K223" s="51">
        <v>2</v>
      </c>
      <c r="L223" s="51">
        <v>368268</v>
      </c>
      <c r="M223" s="51">
        <v>9708980.5999999903</v>
      </c>
      <c r="N223" s="77"/>
      <c r="O22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2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23" s="77"/>
    </row>
    <row r="224" spans="1:17" x14ac:dyDescent="0.25">
      <c r="A224" s="76">
        <v>1</v>
      </c>
      <c r="B224" s="51">
        <v>17</v>
      </c>
      <c r="C224" s="51">
        <v>223</v>
      </c>
      <c r="D224" s="81" t="str">
        <f>VLOOKUP(CENSO[[#This Row],[NOME COMUM]],ESPECIES[],2,FALSE)</f>
        <v>Couratari guianensis Aubl.</v>
      </c>
      <c r="E224" s="51" t="s">
        <v>6</v>
      </c>
      <c r="F224" s="51">
        <v>300</v>
      </c>
      <c r="G224" s="74">
        <f>CENSO[[#This Row],[CAP (cm)]]/PI()</f>
        <v>95.4929658551372</v>
      </c>
      <c r="H224" s="51">
        <v>22</v>
      </c>
      <c r="I224" s="85">
        <f>PI()*CENSO[[#This Row],[DAP (cm)]]^2/40000</f>
        <v>0.7161972439135289</v>
      </c>
      <c r="J224" s="85">
        <f>CENSO[[#This Row],[g (m²)]]*CENSO[[#This Row],[H (m)]]*0.7</f>
        <v>11.029437556268345</v>
      </c>
      <c r="K224" s="51">
        <v>1</v>
      </c>
      <c r="L224" s="51">
        <v>368265.4</v>
      </c>
      <c r="M224" s="51">
        <v>9708978.9000000004</v>
      </c>
      <c r="N224" s="77"/>
      <c r="O22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22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24" s="77"/>
    </row>
    <row r="225" spans="1:17" x14ac:dyDescent="0.25">
      <c r="A225" s="76">
        <v>1</v>
      </c>
      <c r="B225" s="51">
        <v>17</v>
      </c>
      <c r="C225" s="51">
        <v>224</v>
      </c>
      <c r="D225" s="81" t="str">
        <f>VLOOKUP(CENSO[[#This Row],[NOME COMUM]],ESPECIES[],2,FALSE)</f>
        <v>Couepia bracteosa Benth.</v>
      </c>
      <c r="E225" s="51" t="s">
        <v>89</v>
      </c>
      <c r="F225" s="51">
        <v>230</v>
      </c>
      <c r="G225" s="74">
        <f>CENSO[[#This Row],[CAP (cm)]]/PI()</f>
        <v>73.211273822271863</v>
      </c>
      <c r="H225" s="51">
        <v>12</v>
      </c>
      <c r="I225" s="85">
        <f>PI()*CENSO[[#This Row],[DAP (cm)]]^2/40000</f>
        <v>0.42096482447806327</v>
      </c>
      <c r="J225" s="85">
        <f>CENSO[[#This Row],[g (m²)]]*CENSO[[#This Row],[H (m)]]*0.7</f>
        <v>3.5361045256157313</v>
      </c>
      <c r="K225" s="51">
        <v>1</v>
      </c>
      <c r="L225" s="51">
        <v>368265</v>
      </c>
      <c r="M225" s="51">
        <v>9709026.9000000004</v>
      </c>
      <c r="N225" s="77"/>
      <c r="O22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2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25" s="77"/>
    </row>
    <row r="226" spans="1:17" x14ac:dyDescent="0.25">
      <c r="A226" s="76">
        <v>1</v>
      </c>
      <c r="B226" s="51">
        <v>17</v>
      </c>
      <c r="C226" s="51">
        <v>225</v>
      </c>
      <c r="D226" s="81" t="str">
        <f>VLOOKUP(CENSO[[#This Row],[NOME COMUM]],ESPECIES[],2,FALSE)</f>
        <v>Alexa grandiflora Ducke</v>
      </c>
      <c r="E226" s="51" t="s">
        <v>13</v>
      </c>
      <c r="F226" s="51">
        <v>181</v>
      </c>
      <c r="G226" s="74">
        <f>CENSO[[#This Row],[CAP (cm)]]/PI()</f>
        <v>57.614089399266113</v>
      </c>
      <c r="H226" s="51">
        <v>16</v>
      </c>
      <c r="I226" s="85">
        <f>PI()*CENSO[[#This Row],[DAP (cm)]]^2/40000</f>
        <v>0.26070375453167915</v>
      </c>
      <c r="J226" s="85">
        <f>CENSO[[#This Row],[g (m²)]]*CENSO[[#This Row],[H (m)]]*0.7</f>
        <v>2.9198820507548064</v>
      </c>
      <c r="K226" s="51">
        <v>1</v>
      </c>
      <c r="L226" s="51">
        <v>368262.7</v>
      </c>
      <c r="M226" s="51">
        <v>9709028.9000000004</v>
      </c>
      <c r="N226" s="77"/>
      <c r="O22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2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26" s="77"/>
    </row>
    <row r="227" spans="1:17" x14ac:dyDescent="0.25">
      <c r="A227" s="76">
        <v>1</v>
      </c>
      <c r="B227" s="51">
        <v>17</v>
      </c>
      <c r="C227" s="51">
        <v>226</v>
      </c>
      <c r="D227" s="81" t="str">
        <f>VLOOKUP(CENSO[[#This Row],[NOME COMUM]],ESPECIES[],2,FALSE)</f>
        <v>Dimorphandra multiflora Ducke</v>
      </c>
      <c r="E227" s="51" t="s">
        <v>73</v>
      </c>
      <c r="F227" s="51">
        <v>214</v>
      </c>
      <c r="G227" s="74">
        <f>CENSO[[#This Row],[CAP (cm)]]/PI()</f>
        <v>68.118315643331201</v>
      </c>
      <c r="H227" s="51">
        <v>22</v>
      </c>
      <c r="I227" s="85">
        <f>PI()*CENSO[[#This Row],[DAP (cm)]]^2/40000</f>
        <v>0.36443298869182189</v>
      </c>
      <c r="J227" s="85">
        <f>CENSO[[#This Row],[g (m²)]]*CENSO[[#This Row],[H (m)]]*0.7</f>
        <v>5.612268025854056</v>
      </c>
      <c r="K227" s="51">
        <v>1</v>
      </c>
      <c r="L227" s="51">
        <v>368255.4</v>
      </c>
      <c r="M227" s="51">
        <v>9709020</v>
      </c>
      <c r="N227" s="77"/>
      <c r="O22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2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27" s="77"/>
    </row>
    <row r="228" spans="1:17" x14ac:dyDescent="0.25">
      <c r="A228" s="76">
        <v>1</v>
      </c>
      <c r="B228" s="51">
        <v>17</v>
      </c>
      <c r="C228" s="51">
        <v>227</v>
      </c>
      <c r="D228" s="81" t="str">
        <f>VLOOKUP(CENSO[[#This Row],[NOME COMUM]],ESPECIES[],2,FALSE)</f>
        <v>Brosimum parinarioides Ducke</v>
      </c>
      <c r="E228" s="51" t="s">
        <v>54</v>
      </c>
      <c r="F228" s="51">
        <v>212</v>
      </c>
      <c r="G228" s="74">
        <f>CENSO[[#This Row],[CAP (cm)]]/PI()</f>
        <v>67.48169587096362</v>
      </c>
      <c r="H228" s="51">
        <v>21</v>
      </c>
      <c r="I228" s="85">
        <f>PI()*CENSO[[#This Row],[DAP (cm)]]^2/40000</f>
        <v>0.35765298811610713</v>
      </c>
      <c r="J228" s="85">
        <f>CENSO[[#This Row],[g (m²)]]*CENSO[[#This Row],[H (m)]]*0.7</f>
        <v>5.2574989253067743</v>
      </c>
      <c r="K228" s="51">
        <v>1</v>
      </c>
      <c r="L228" s="51">
        <v>368242</v>
      </c>
      <c r="M228" s="51">
        <v>9709045.3000000007</v>
      </c>
      <c r="N228" s="77"/>
      <c r="O22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2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28" s="77"/>
    </row>
    <row r="229" spans="1:17" x14ac:dyDescent="0.25">
      <c r="A229" s="76">
        <v>1</v>
      </c>
      <c r="B229" s="51">
        <v>17</v>
      </c>
      <c r="C229" s="51">
        <v>228</v>
      </c>
      <c r="D229" s="81" t="str">
        <f>VLOOKUP(CENSO[[#This Row],[NOME COMUM]],ESPECIES[],2,FALSE)</f>
        <v>Alexa grandiflora Ducke</v>
      </c>
      <c r="E229" s="51" t="s">
        <v>13</v>
      </c>
      <c r="F229" s="51">
        <v>212</v>
      </c>
      <c r="G229" s="74">
        <f>CENSO[[#This Row],[CAP (cm)]]/PI()</f>
        <v>67.48169587096362</v>
      </c>
      <c r="H229" s="51">
        <v>21</v>
      </c>
      <c r="I229" s="85">
        <f>PI()*CENSO[[#This Row],[DAP (cm)]]^2/40000</f>
        <v>0.35765298811610713</v>
      </c>
      <c r="J229" s="85">
        <f>CENSO[[#This Row],[g (m²)]]*CENSO[[#This Row],[H (m)]]*0.7</f>
        <v>5.2574989253067743</v>
      </c>
      <c r="K229" s="51">
        <v>1</v>
      </c>
      <c r="L229" s="51">
        <v>368236.2</v>
      </c>
      <c r="M229" s="51">
        <v>9709034.4000000004</v>
      </c>
      <c r="N229" s="77"/>
      <c r="O22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2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29" s="77"/>
    </row>
    <row r="230" spans="1:17" x14ac:dyDescent="0.25">
      <c r="A230" s="76">
        <v>1</v>
      </c>
      <c r="B230" s="51">
        <v>17</v>
      </c>
      <c r="C230" s="51">
        <v>229</v>
      </c>
      <c r="D230" s="81" t="str">
        <f>VLOOKUP(CENSO[[#This Row],[NOME COMUM]],ESPECIES[],2,FALSE)</f>
        <v>Virola sebifera Aubl.</v>
      </c>
      <c r="E230" s="51" t="s">
        <v>18</v>
      </c>
      <c r="F230" s="51">
        <v>200</v>
      </c>
      <c r="G230" s="74">
        <f>CENSO[[#This Row],[CAP (cm)]]/PI()</f>
        <v>63.661977236758133</v>
      </c>
      <c r="H230" s="51">
        <v>12</v>
      </c>
      <c r="I230" s="85">
        <f>PI()*CENSO[[#This Row],[DAP (cm)]]^2/40000</f>
        <v>0.31830988618379064</v>
      </c>
      <c r="J230" s="85">
        <f>CENSO[[#This Row],[g (m²)]]*CENSO[[#This Row],[H (m)]]*0.7</f>
        <v>2.6738030439438414</v>
      </c>
      <c r="K230" s="51">
        <v>2</v>
      </c>
      <c r="L230" s="51">
        <v>368166.7</v>
      </c>
      <c r="M230" s="51">
        <v>9709109.5</v>
      </c>
      <c r="N230" s="77"/>
      <c r="O23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3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30" s="77"/>
    </row>
    <row r="231" spans="1:17" x14ac:dyDescent="0.25">
      <c r="A231" s="76">
        <v>1</v>
      </c>
      <c r="B231" s="51">
        <v>17</v>
      </c>
      <c r="C231" s="51">
        <v>230</v>
      </c>
      <c r="D231" s="81" t="str">
        <f>VLOOKUP(CENSO[[#This Row],[NOME COMUM]],ESPECIES[],2,FALSE)</f>
        <v>Alexa grandiflora Ducke</v>
      </c>
      <c r="E231" s="51" t="s">
        <v>13</v>
      </c>
      <c r="F231" s="51">
        <v>279</v>
      </c>
      <c r="G231" s="74">
        <f>CENSO[[#This Row],[CAP (cm)]]/PI()</f>
        <v>88.808458245277606</v>
      </c>
      <c r="H231" s="51">
        <v>21</v>
      </c>
      <c r="I231" s="85">
        <f>PI()*CENSO[[#This Row],[DAP (cm)]]^2/40000</f>
        <v>0.61943899626081134</v>
      </c>
      <c r="J231" s="85">
        <f>CENSO[[#This Row],[g (m²)]]*CENSO[[#This Row],[H (m)]]*0.7</f>
        <v>9.1057532450339256</v>
      </c>
      <c r="K231" s="51">
        <v>1</v>
      </c>
      <c r="L231" s="51">
        <v>368167.7</v>
      </c>
      <c r="M231" s="51">
        <v>9709105.9000000004</v>
      </c>
      <c r="N231" s="77"/>
      <c r="O23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23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31" s="77"/>
    </row>
    <row r="232" spans="1:17" x14ac:dyDescent="0.25">
      <c r="A232" s="76">
        <v>1</v>
      </c>
      <c r="B232" s="51">
        <v>17</v>
      </c>
      <c r="C232" s="51">
        <v>231</v>
      </c>
      <c r="D232" s="81" t="str">
        <f>VLOOKUP(CENSO[[#This Row],[NOME COMUM]],ESPECIES[],2,FALSE)</f>
        <v>Cordia alliodora (Ruiz &amp; Pav.) Oken</v>
      </c>
      <c r="E232" s="51" t="s">
        <v>100</v>
      </c>
      <c r="F232" s="51">
        <v>190</v>
      </c>
      <c r="G232" s="74">
        <f>CENSO[[#This Row],[CAP (cm)]]/PI()</f>
        <v>60.478878374920228</v>
      </c>
      <c r="H232" s="51">
        <v>20</v>
      </c>
      <c r="I232" s="85">
        <f>PI()*CENSO[[#This Row],[DAP (cm)]]^2/40000</f>
        <v>0.28727467228087106</v>
      </c>
      <c r="J232" s="85">
        <f>CENSO[[#This Row],[g (m²)]]*CENSO[[#This Row],[H (m)]]*0.7</f>
        <v>4.021845411932194</v>
      </c>
      <c r="K232" s="51">
        <v>2</v>
      </c>
      <c r="L232" s="51">
        <v>368130.5</v>
      </c>
      <c r="M232" s="51">
        <v>9709129.5999999903</v>
      </c>
      <c r="N232" s="77"/>
      <c r="O23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3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32" s="77"/>
    </row>
    <row r="233" spans="1:17" x14ac:dyDescent="0.25">
      <c r="A233" s="76">
        <v>1</v>
      </c>
      <c r="B233" s="51">
        <v>17</v>
      </c>
      <c r="C233" s="51">
        <v>232</v>
      </c>
      <c r="D233" s="81" t="str">
        <f>VLOOKUP(CENSO[[#This Row],[NOME COMUM]],ESPECIES[],2,FALSE)</f>
        <v>Piptadenia suaveolens Miq.</v>
      </c>
      <c r="E233" s="51" t="s">
        <v>22</v>
      </c>
      <c r="F233" s="51">
        <v>300</v>
      </c>
      <c r="G233" s="74">
        <f>CENSO[[#This Row],[CAP (cm)]]/PI()</f>
        <v>95.4929658551372</v>
      </c>
      <c r="H233" s="51">
        <v>15</v>
      </c>
      <c r="I233" s="85">
        <f>PI()*CENSO[[#This Row],[DAP (cm)]]^2/40000</f>
        <v>0.7161972439135289</v>
      </c>
      <c r="J233" s="85">
        <f>CENSO[[#This Row],[g (m²)]]*CENSO[[#This Row],[H (m)]]*0.7</f>
        <v>7.5200710610920529</v>
      </c>
      <c r="K233" s="51">
        <v>1</v>
      </c>
      <c r="L233" s="51">
        <v>368117</v>
      </c>
      <c r="M233" s="51">
        <v>9709112.0999999903</v>
      </c>
      <c r="N233" s="77"/>
      <c r="O23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23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33" s="77"/>
    </row>
    <row r="234" spans="1:17" x14ac:dyDescent="0.25">
      <c r="A234" s="76">
        <v>1</v>
      </c>
      <c r="B234" s="51">
        <v>18</v>
      </c>
      <c r="C234" s="51">
        <v>233</v>
      </c>
      <c r="D234" s="81" t="str">
        <f>VLOOKUP(CENSO[[#This Row],[NOME COMUM]],ESPECIES[],2,FALSE)</f>
        <v>Astronium lecointei Ducke</v>
      </c>
      <c r="E234" s="51" t="s">
        <v>5</v>
      </c>
      <c r="F234" s="51">
        <v>140</v>
      </c>
      <c r="G234" s="74">
        <f>CENSO[[#This Row],[CAP (cm)]]/PI()</f>
        <v>44.563384065730695</v>
      </c>
      <c r="H234" s="51">
        <v>23</v>
      </c>
      <c r="I234" s="85">
        <f>PI()*CENSO[[#This Row],[DAP (cm)]]^2/40000</f>
        <v>0.15597184423005742</v>
      </c>
      <c r="J234" s="85">
        <f>CENSO[[#This Row],[g (m²)]]*CENSO[[#This Row],[H (m)]]*0.7</f>
        <v>2.5111466921039245</v>
      </c>
      <c r="K234" s="51">
        <v>1</v>
      </c>
      <c r="L234" s="51">
        <v>368072.5</v>
      </c>
      <c r="M234" s="51">
        <v>9709073.5</v>
      </c>
      <c r="N234" s="77"/>
      <c r="O23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3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34" s="77"/>
    </row>
    <row r="235" spans="1:17" x14ac:dyDescent="0.25">
      <c r="A235" s="76">
        <v>1</v>
      </c>
      <c r="B235" s="51">
        <v>18</v>
      </c>
      <c r="C235" s="51">
        <v>234</v>
      </c>
      <c r="D235" s="81" t="str">
        <f>VLOOKUP(CENSO[[#This Row],[NOME COMUM]],ESPECIES[],2,FALSE)</f>
        <v>Alexa grandiflora Ducke</v>
      </c>
      <c r="E235" s="51" t="s">
        <v>13</v>
      </c>
      <c r="F235" s="51">
        <v>400</v>
      </c>
      <c r="G235" s="74">
        <f>CENSO[[#This Row],[CAP (cm)]]/PI()</f>
        <v>127.32395447351627</v>
      </c>
      <c r="H235" s="51">
        <v>16</v>
      </c>
      <c r="I235" s="85">
        <f>PI()*CENSO[[#This Row],[DAP (cm)]]^2/40000</f>
        <v>1.2732395447351625</v>
      </c>
      <c r="J235" s="85">
        <f>CENSO[[#This Row],[g (m²)]]*CENSO[[#This Row],[H (m)]]*0.7</f>
        <v>14.26028290103382</v>
      </c>
      <c r="K235" s="51">
        <v>1</v>
      </c>
      <c r="L235" s="51">
        <v>368074</v>
      </c>
      <c r="M235" s="51">
        <v>9709072.1999999899</v>
      </c>
      <c r="N235" s="77"/>
      <c r="O23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23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35" s="77"/>
    </row>
    <row r="236" spans="1:17" x14ac:dyDescent="0.25">
      <c r="A236" s="76">
        <v>1</v>
      </c>
      <c r="B236" s="51">
        <v>18</v>
      </c>
      <c r="C236" s="51">
        <v>235</v>
      </c>
      <c r="D236" s="81" t="str">
        <f>VLOOKUP(CENSO[[#This Row],[NOME COMUM]],ESPECIES[],2,FALSE)</f>
        <v>Mezilaurus Itauba (Meisn.) Taub. ex Mez</v>
      </c>
      <c r="E236" s="51" t="s">
        <v>8</v>
      </c>
      <c r="F236" s="51">
        <v>130</v>
      </c>
      <c r="G236" s="74">
        <f>CENSO[[#This Row],[CAP (cm)]]/PI()</f>
        <v>41.38028520389279</v>
      </c>
      <c r="H236" s="51">
        <v>21</v>
      </c>
      <c r="I236" s="85">
        <f>PI()*CENSO[[#This Row],[DAP (cm)]]^2/40000</f>
        <v>0.13448592691265157</v>
      </c>
      <c r="J236" s="85">
        <f>CENSO[[#This Row],[g (m²)]]*CENSO[[#This Row],[H (m)]]*0.7</f>
        <v>1.9769431256159777</v>
      </c>
      <c r="K236" s="51">
        <v>1</v>
      </c>
      <c r="L236" s="51">
        <v>368084.5</v>
      </c>
      <c r="M236" s="51">
        <v>9709090.8000000007</v>
      </c>
      <c r="N236" s="77"/>
      <c r="O23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3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36" s="77"/>
    </row>
    <row r="237" spans="1:17" x14ac:dyDescent="0.25">
      <c r="A237" s="76">
        <v>1</v>
      </c>
      <c r="B237" s="51">
        <v>18</v>
      </c>
      <c r="C237" s="51">
        <v>236</v>
      </c>
      <c r="D237" s="81" t="str">
        <f>VLOOKUP(CENSO[[#This Row],[NOME COMUM]],ESPECIES[],2,FALSE)</f>
        <v>Trattinnickia lawrencei Standl. ex Sw.</v>
      </c>
      <c r="E237" s="51" t="s">
        <v>60</v>
      </c>
      <c r="F237" s="51">
        <v>200</v>
      </c>
      <c r="G237" s="74">
        <f>CENSO[[#This Row],[CAP (cm)]]/PI()</f>
        <v>63.661977236758133</v>
      </c>
      <c r="H237" s="51">
        <v>18</v>
      </c>
      <c r="I237" s="85">
        <f>PI()*CENSO[[#This Row],[DAP (cm)]]^2/40000</f>
        <v>0.31830988618379064</v>
      </c>
      <c r="J237" s="85">
        <f>CENSO[[#This Row],[g (m²)]]*CENSO[[#This Row],[H (m)]]*0.7</f>
        <v>4.0107045659157619</v>
      </c>
      <c r="K237" s="51">
        <v>1</v>
      </c>
      <c r="L237" s="51">
        <v>368088.799999999</v>
      </c>
      <c r="M237" s="51">
        <v>9709096.4000000004</v>
      </c>
      <c r="N237" s="77"/>
      <c r="O23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3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37" s="77"/>
    </row>
    <row r="238" spans="1:17" x14ac:dyDescent="0.25">
      <c r="A238" s="76">
        <v>1</v>
      </c>
      <c r="B238" s="51">
        <v>18</v>
      </c>
      <c r="C238" s="51">
        <v>237</v>
      </c>
      <c r="D238" s="81" t="str">
        <f>VLOOKUP(CENSO[[#This Row],[NOME COMUM]],ESPECIES[],2,FALSE)</f>
        <v>Trattinnickia lawrencei Standl. ex Sw.</v>
      </c>
      <c r="E238" s="51" t="s">
        <v>60</v>
      </c>
      <c r="F238" s="51">
        <v>182</v>
      </c>
      <c r="G238" s="74">
        <f>CENSO[[#This Row],[CAP (cm)]]/PI()</f>
        <v>57.932399285449904</v>
      </c>
      <c r="H238" s="51">
        <v>16</v>
      </c>
      <c r="I238" s="85">
        <f>PI()*CENSO[[#This Row],[DAP (cm)]]^2/40000</f>
        <v>0.26359241674879702</v>
      </c>
      <c r="J238" s="85">
        <f>CENSO[[#This Row],[g (m²)]]*CENSO[[#This Row],[H (m)]]*0.7</f>
        <v>2.9522350675865265</v>
      </c>
      <c r="K238" s="51">
        <v>1</v>
      </c>
      <c r="L238" s="51">
        <v>368092</v>
      </c>
      <c r="M238" s="51">
        <v>9709098.9000000004</v>
      </c>
      <c r="N238" s="77"/>
      <c r="O23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3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38" s="77"/>
    </row>
    <row r="239" spans="1:17" x14ac:dyDescent="0.25">
      <c r="A239" s="76">
        <v>1</v>
      </c>
      <c r="B239" s="51">
        <v>18</v>
      </c>
      <c r="C239" s="51">
        <v>238</v>
      </c>
      <c r="D239" s="81" t="str">
        <f>VLOOKUP(CENSO[[#This Row],[NOME COMUM]],ESPECIES[],2,FALSE)</f>
        <v>Alexa grandiflora Ducke</v>
      </c>
      <c r="E239" s="51" t="s">
        <v>13</v>
      </c>
      <c r="F239" s="51">
        <v>300</v>
      </c>
      <c r="G239" s="74">
        <f>CENSO[[#This Row],[CAP (cm)]]/PI()</f>
        <v>95.4929658551372</v>
      </c>
      <c r="H239" s="51">
        <v>19</v>
      </c>
      <c r="I239" s="85">
        <f>PI()*CENSO[[#This Row],[DAP (cm)]]^2/40000</f>
        <v>0.7161972439135289</v>
      </c>
      <c r="J239" s="85">
        <f>CENSO[[#This Row],[g (m²)]]*CENSO[[#This Row],[H (m)]]*0.7</f>
        <v>9.5254233440499334</v>
      </c>
      <c r="K239" s="51">
        <v>1</v>
      </c>
      <c r="L239" s="51">
        <v>368094.2</v>
      </c>
      <c r="M239" s="51">
        <v>9709097</v>
      </c>
      <c r="N239" s="77"/>
      <c r="O23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23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39" s="77"/>
    </row>
    <row r="240" spans="1:17" x14ac:dyDescent="0.25">
      <c r="A240" s="76">
        <v>1</v>
      </c>
      <c r="B240" s="51">
        <v>18</v>
      </c>
      <c r="C240" s="51">
        <v>239</v>
      </c>
      <c r="D240" s="81" t="str">
        <f>VLOOKUP(CENSO[[#This Row],[NOME COMUM]],ESPECIES[],2,FALSE)</f>
        <v>Piptadenia suaveolens Miq.</v>
      </c>
      <c r="E240" s="51" t="s">
        <v>22</v>
      </c>
      <c r="F240" s="51">
        <v>162</v>
      </c>
      <c r="G240" s="74">
        <f>CENSO[[#This Row],[CAP (cm)]]/PI()</f>
        <v>51.566201561774093</v>
      </c>
      <c r="H240" s="51">
        <v>15</v>
      </c>
      <c r="I240" s="85">
        <f>PI()*CENSO[[#This Row],[DAP (cm)]]^2/40000</f>
        <v>0.20884311632518512</v>
      </c>
      <c r="J240" s="85">
        <f>CENSO[[#This Row],[g (m²)]]*CENSO[[#This Row],[H (m)]]*0.7</f>
        <v>2.192852721414444</v>
      </c>
      <c r="K240" s="51">
        <v>1</v>
      </c>
      <c r="L240" s="51">
        <v>368077.59999999899</v>
      </c>
      <c r="M240" s="51">
        <v>9709070.3000000007</v>
      </c>
      <c r="N240" s="77"/>
      <c r="O24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4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40" s="77"/>
    </row>
    <row r="241" spans="1:17" x14ac:dyDescent="0.25">
      <c r="A241" s="76">
        <v>1</v>
      </c>
      <c r="B241" s="51">
        <v>18</v>
      </c>
      <c r="C241" s="51">
        <v>240</v>
      </c>
      <c r="D241" s="81" t="str">
        <f>VLOOKUP(CENSO[[#This Row],[NOME COMUM]],ESPECIES[],2,FALSE)</f>
        <v>Alexa grandiflora Ducke</v>
      </c>
      <c r="E241" s="51" t="s">
        <v>13</v>
      </c>
      <c r="F241" s="51">
        <v>440</v>
      </c>
      <c r="G241" s="74">
        <f>CENSO[[#This Row],[CAP (cm)]]/PI()</f>
        <v>140.05634992086789</v>
      </c>
      <c r="H241" s="51">
        <v>17</v>
      </c>
      <c r="I241" s="85">
        <f>PI()*CENSO[[#This Row],[DAP (cm)]]^2/40000</f>
        <v>1.5406198491295464</v>
      </c>
      <c r="J241" s="85">
        <f>CENSO[[#This Row],[g (m²)]]*CENSO[[#This Row],[H (m)]]*0.7</f>
        <v>18.333376204641599</v>
      </c>
      <c r="K241" s="51">
        <v>1</v>
      </c>
      <c r="L241" s="51">
        <v>368077</v>
      </c>
      <c r="M241" s="51">
        <v>9709069.5</v>
      </c>
      <c r="N241" s="77"/>
      <c r="O24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140├ 150</v>
      </c>
      <c r="P24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41" s="77"/>
    </row>
    <row r="242" spans="1:17" x14ac:dyDescent="0.25">
      <c r="A242" s="76">
        <v>1</v>
      </c>
      <c r="B242" s="51">
        <v>18</v>
      </c>
      <c r="C242" s="51">
        <v>241</v>
      </c>
      <c r="D242" s="81" t="str">
        <f>VLOOKUP(CENSO[[#This Row],[NOME COMUM]],ESPECIES[],2,FALSE)</f>
        <v>Simarouba amara Aubl.</v>
      </c>
      <c r="E242" s="51" t="s">
        <v>20</v>
      </c>
      <c r="F242" s="51">
        <v>133</v>
      </c>
      <c r="G242" s="74">
        <f>CENSO[[#This Row],[CAP (cm)]]/PI()</f>
        <v>42.335214862444161</v>
      </c>
      <c r="H242" s="51">
        <v>16</v>
      </c>
      <c r="I242" s="85">
        <f>PI()*CENSO[[#This Row],[DAP (cm)]]^2/40000</f>
        <v>0.14076458941762685</v>
      </c>
      <c r="J242" s="85">
        <f>CENSO[[#This Row],[g (m²)]]*CENSO[[#This Row],[H (m)]]*0.7</f>
        <v>1.5765634014774206</v>
      </c>
      <c r="K242" s="51">
        <v>1</v>
      </c>
      <c r="L242" s="51">
        <v>368088</v>
      </c>
      <c r="M242" s="51">
        <v>9709075.6999999899</v>
      </c>
      <c r="N242" s="77"/>
      <c r="O24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4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42" s="77"/>
    </row>
    <row r="243" spans="1:17" x14ac:dyDescent="0.25">
      <c r="A243" s="76">
        <v>1</v>
      </c>
      <c r="B243" s="51">
        <v>18</v>
      </c>
      <c r="C243" s="51">
        <v>242</v>
      </c>
      <c r="D243" s="81" t="str">
        <f>VLOOKUP(CENSO[[#This Row],[NOME COMUM]],ESPECIES[],2,FALSE)</f>
        <v>Virola sebifera Aubl.</v>
      </c>
      <c r="E243" s="51" t="s">
        <v>18</v>
      </c>
      <c r="F243" s="51">
        <v>133</v>
      </c>
      <c r="G243" s="74">
        <f>CENSO[[#This Row],[CAP (cm)]]/PI()</f>
        <v>42.335214862444161</v>
      </c>
      <c r="H243" s="51">
        <v>16</v>
      </c>
      <c r="I243" s="85">
        <f>PI()*CENSO[[#This Row],[DAP (cm)]]^2/40000</f>
        <v>0.14076458941762685</v>
      </c>
      <c r="J243" s="85">
        <f>CENSO[[#This Row],[g (m²)]]*CENSO[[#This Row],[H (m)]]*0.7</f>
        <v>1.5765634014774206</v>
      </c>
      <c r="K243" s="51">
        <v>1</v>
      </c>
      <c r="L243" s="51">
        <v>368088</v>
      </c>
      <c r="M243" s="51">
        <v>9709075.6999999899</v>
      </c>
      <c r="N243" s="77"/>
      <c r="O24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4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43" s="77"/>
    </row>
    <row r="244" spans="1:17" x14ac:dyDescent="0.25">
      <c r="A244" s="76">
        <v>1</v>
      </c>
      <c r="B244" s="51">
        <v>18</v>
      </c>
      <c r="C244" s="51">
        <v>243</v>
      </c>
      <c r="D244" s="81" t="str">
        <f>VLOOKUP(CENSO[[#This Row],[NOME COMUM]],ESPECIES[],2,FALSE)</f>
        <v>Bertholletia excelsa Humb. &amp; Bonpl.</v>
      </c>
      <c r="E244" s="51" t="s">
        <v>37</v>
      </c>
      <c r="F244" s="51">
        <v>379</v>
      </c>
      <c r="G244" s="74">
        <f>CENSO[[#This Row],[CAP (cm)]]/PI()</f>
        <v>120.63944686365667</v>
      </c>
      <c r="H244" s="51">
        <v>22</v>
      </c>
      <c r="I244" s="85">
        <f>PI()*CENSO[[#This Row],[DAP (cm)]]^2/40000</f>
        <v>1.1430587590331469</v>
      </c>
      <c r="J244" s="85">
        <f>CENSO[[#This Row],[g (m²)]]*CENSO[[#This Row],[H (m)]]*0.7</f>
        <v>17.603104889110462</v>
      </c>
      <c r="K244" s="51">
        <v>1</v>
      </c>
      <c r="L244" s="51">
        <v>368089.2</v>
      </c>
      <c r="M244" s="51">
        <v>9709064.0999999903</v>
      </c>
      <c r="N244" s="77"/>
      <c r="O24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24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44" s="77"/>
    </row>
    <row r="245" spans="1:17" x14ac:dyDescent="0.25">
      <c r="A245" s="76">
        <v>1</v>
      </c>
      <c r="B245" s="51">
        <v>18</v>
      </c>
      <c r="C245" s="51">
        <v>244</v>
      </c>
      <c r="D245" s="81" t="str">
        <f>VLOOKUP(CENSO[[#This Row],[NOME COMUM]],ESPECIES[],2,FALSE)</f>
        <v>Alexa grandiflora Ducke</v>
      </c>
      <c r="E245" s="51" t="s">
        <v>13</v>
      </c>
      <c r="F245" s="51">
        <v>379</v>
      </c>
      <c r="G245" s="74">
        <f>CENSO[[#This Row],[CAP (cm)]]/PI()</f>
        <v>120.63944686365667</v>
      </c>
      <c r="H245" s="51">
        <v>22</v>
      </c>
      <c r="I245" s="85">
        <f>PI()*CENSO[[#This Row],[DAP (cm)]]^2/40000</f>
        <v>1.1430587590331469</v>
      </c>
      <c r="J245" s="85">
        <f>CENSO[[#This Row],[g (m²)]]*CENSO[[#This Row],[H (m)]]*0.7</f>
        <v>17.603104889110462</v>
      </c>
      <c r="K245" s="51">
        <v>1</v>
      </c>
      <c r="L245" s="51">
        <v>368183.2</v>
      </c>
      <c r="M245" s="51">
        <v>9708974.1999999899</v>
      </c>
      <c r="N245" s="77"/>
      <c r="O24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24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45" s="77"/>
    </row>
    <row r="246" spans="1:17" x14ac:dyDescent="0.25">
      <c r="A246" s="76">
        <v>1</v>
      </c>
      <c r="B246" s="51">
        <v>18</v>
      </c>
      <c r="C246" s="51">
        <v>245</v>
      </c>
      <c r="D246" s="81" t="str">
        <f>VLOOKUP(CENSO[[#This Row],[NOME COMUM]],ESPECIES[],2,FALSE)</f>
        <v>Couratari guianensis Aubl.</v>
      </c>
      <c r="E246" s="51" t="s">
        <v>6</v>
      </c>
      <c r="F246" s="51">
        <v>142</v>
      </c>
      <c r="G246" s="74">
        <f>CENSO[[#This Row],[CAP (cm)]]/PI()</f>
        <v>45.200003838098276</v>
      </c>
      <c r="H246" s="51">
        <v>21</v>
      </c>
      <c r="I246" s="85">
        <f>PI()*CENSO[[#This Row],[DAP (cm)]]^2/40000</f>
        <v>0.16046001362524887</v>
      </c>
      <c r="J246" s="85">
        <f>CENSO[[#This Row],[g (m²)]]*CENSO[[#This Row],[H (m)]]*0.7</f>
        <v>2.3587622002911584</v>
      </c>
      <c r="K246" s="51">
        <v>1</v>
      </c>
      <c r="L246" s="51">
        <v>368190.09999999899</v>
      </c>
      <c r="M246" s="51">
        <v>9708966.6999999899</v>
      </c>
      <c r="N246" s="77"/>
      <c r="O24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4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46" s="77"/>
    </row>
    <row r="247" spans="1:17" x14ac:dyDescent="0.25">
      <c r="A247" s="76">
        <v>1</v>
      </c>
      <c r="B247" s="51">
        <v>18</v>
      </c>
      <c r="C247" s="51">
        <v>246</v>
      </c>
      <c r="D247" s="81" t="str">
        <f>VLOOKUP(CENSO[[#This Row],[NOME COMUM]],ESPECIES[],2,FALSE)</f>
        <v>Couratari guianensis Aubl.</v>
      </c>
      <c r="E247" s="51" t="s">
        <v>6</v>
      </c>
      <c r="F247" s="51">
        <v>300</v>
      </c>
      <c r="G247" s="74">
        <f>CENSO[[#This Row],[CAP (cm)]]/PI()</f>
        <v>95.4929658551372</v>
      </c>
      <c r="H247" s="51">
        <v>23</v>
      </c>
      <c r="I247" s="85">
        <f>PI()*CENSO[[#This Row],[DAP (cm)]]^2/40000</f>
        <v>0.7161972439135289</v>
      </c>
      <c r="J247" s="85">
        <f>CENSO[[#This Row],[g (m²)]]*CENSO[[#This Row],[H (m)]]*0.7</f>
        <v>11.530775627007815</v>
      </c>
      <c r="K247" s="51">
        <v>1</v>
      </c>
      <c r="L247" s="51">
        <v>368213.7</v>
      </c>
      <c r="M247" s="51">
        <v>9708986.8000000007</v>
      </c>
      <c r="N247" s="77"/>
      <c r="O24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24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47" s="77"/>
    </row>
    <row r="248" spans="1:17" x14ac:dyDescent="0.25">
      <c r="A248" s="76">
        <v>1</v>
      </c>
      <c r="B248" s="51">
        <v>18</v>
      </c>
      <c r="C248" s="51">
        <v>247</v>
      </c>
      <c r="D248" s="81" t="str">
        <f>VLOOKUP(CENSO[[#This Row],[NOME COMUM]],ESPECIES[],2,FALSE)</f>
        <v>Couratari guianensis Aubl.</v>
      </c>
      <c r="E248" s="51" t="s">
        <v>6</v>
      </c>
      <c r="F248" s="51">
        <v>200</v>
      </c>
      <c r="G248" s="74">
        <f>CENSO[[#This Row],[CAP (cm)]]/PI()</f>
        <v>63.661977236758133</v>
      </c>
      <c r="H248" s="51">
        <v>20</v>
      </c>
      <c r="I248" s="85">
        <f>PI()*CENSO[[#This Row],[DAP (cm)]]^2/40000</f>
        <v>0.31830988618379064</v>
      </c>
      <c r="J248" s="85">
        <f>CENSO[[#This Row],[g (m²)]]*CENSO[[#This Row],[H (m)]]*0.7</f>
        <v>4.4563384065730682</v>
      </c>
      <c r="K248" s="51">
        <v>1</v>
      </c>
      <c r="L248" s="51">
        <v>368252.4</v>
      </c>
      <c r="M248" s="51">
        <v>9708955.0999999903</v>
      </c>
      <c r="N248" s="77"/>
      <c r="O24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4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48" s="77"/>
    </row>
    <row r="249" spans="1:17" x14ac:dyDescent="0.25">
      <c r="A249" s="76">
        <v>1</v>
      </c>
      <c r="B249" s="51">
        <v>18</v>
      </c>
      <c r="C249" s="51">
        <v>248</v>
      </c>
      <c r="D249" s="81" t="str">
        <f>VLOOKUP(CENSO[[#This Row],[NOME COMUM]],ESPECIES[],2,FALSE)</f>
        <v>Astronium lecointei Ducke</v>
      </c>
      <c r="E249" s="51" t="s">
        <v>5</v>
      </c>
      <c r="F249" s="51">
        <v>250</v>
      </c>
      <c r="G249" s="74">
        <f>CENSO[[#This Row],[CAP (cm)]]/PI()</f>
        <v>79.577471545947674</v>
      </c>
      <c r="H249" s="51">
        <v>23</v>
      </c>
      <c r="I249" s="85">
        <f>PI()*CENSO[[#This Row],[DAP (cm)]]^2/40000</f>
        <v>0.49735919716217297</v>
      </c>
      <c r="J249" s="85">
        <f>CENSO[[#This Row],[g (m²)]]*CENSO[[#This Row],[H (m)]]*0.7</f>
        <v>8.0074830743109846</v>
      </c>
      <c r="K249" s="51">
        <v>1</v>
      </c>
      <c r="L249" s="51">
        <v>368246.5</v>
      </c>
      <c r="M249" s="51">
        <v>9708944.1999999899</v>
      </c>
      <c r="N249" s="77"/>
      <c r="O24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4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49" s="77"/>
    </row>
    <row r="250" spans="1:17" x14ac:dyDescent="0.25">
      <c r="A250" s="76">
        <v>1</v>
      </c>
      <c r="B250" s="51">
        <v>18</v>
      </c>
      <c r="C250" s="51">
        <v>249</v>
      </c>
      <c r="D250" s="81" t="str">
        <f>VLOOKUP(CENSO[[#This Row],[NOME COMUM]],ESPECIES[],2,FALSE)</f>
        <v>Cedrela fissilis Vell.</v>
      </c>
      <c r="E250" s="51" t="s">
        <v>17</v>
      </c>
      <c r="F250" s="51">
        <v>312</v>
      </c>
      <c r="G250" s="74">
        <f>CENSO[[#This Row],[CAP (cm)]]/PI()</f>
        <v>99.312684489342686</v>
      </c>
      <c r="H250" s="51">
        <v>20</v>
      </c>
      <c r="I250" s="85">
        <f>PI()*CENSO[[#This Row],[DAP (cm)]]^2/40000</f>
        <v>0.77463893901687286</v>
      </c>
      <c r="J250" s="85">
        <f>CENSO[[#This Row],[g (m²)]]*CENSO[[#This Row],[H (m)]]*0.7</f>
        <v>10.844945146236219</v>
      </c>
      <c r="K250" s="51">
        <v>1</v>
      </c>
      <c r="L250" s="51">
        <v>368253.5</v>
      </c>
      <c r="M250" s="51">
        <v>9708928.5999999903</v>
      </c>
      <c r="N250" s="77"/>
      <c r="O25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25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50" s="77"/>
    </row>
    <row r="251" spans="1:17" x14ac:dyDescent="0.25">
      <c r="A251" s="76">
        <v>1</v>
      </c>
      <c r="B251" s="51">
        <v>18</v>
      </c>
      <c r="C251" s="51">
        <v>250</v>
      </c>
      <c r="D251" s="81" t="str">
        <f>VLOOKUP(CENSO[[#This Row],[NOME COMUM]],ESPECIES[],2,FALSE)</f>
        <v>Apuleia leiocarpa (Vogel) J.F.Macbr.</v>
      </c>
      <c r="E251" s="51" t="s">
        <v>51</v>
      </c>
      <c r="F251" s="51">
        <v>313</v>
      </c>
      <c r="G251" s="74">
        <f>CENSO[[#This Row],[CAP (cm)]]/PI()</f>
        <v>99.630994375526484</v>
      </c>
      <c r="H251" s="51">
        <v>20</v>
      </c>
      <c r="I251" s="85">
        <f>PI()*CENSO[[#This Row],[DAP (cm)]]^2/40000</f>
        <v>0.7796125309884947</v>
      </c>
      <c r="J251" s="85">
        <f>CENSO[[#This Row],[g (m²)]]*CENSO[[#This Row],[H (m)]]*0.7</f>
        <v>10.914575433838925</v>
      </c>
      <c r="K251" s="51">
        <v>1</v>
      </c>
      <c r="L251" s="51">
        <v>368322.799999999</v>
      </c>
      <c r="M251" s="51">
        <v>9708899.1999999899</v>
      </c>
      <c r="N251" s="77"/>
      <c r="O25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25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51" s="77"/>
    </row>
    <row r="252" spans="1:17" x14ac:dyDescent="0.25">
      <c r="A252" s="76">
        <v>1</v>
      </c>
      <c r="B252" s="51">
        <v>18</v>
      </c>
      <c r="C252" s="51">
        <v>251</v>
      </c>
      <c r="D252" s="81" t="str">
        <f>VLOOKUP(CENSO[[#This Row],[NOME COMUM]],ESPECIES[],2,FALSE)</f>
        <v>Apuleia leiocarpa (Vogel) J.F.Macbr.</v>
      </c>
      <c r="E252" s="51" t="s">
        <v>51</v>
      </c>
      <c r="F252" s="51">
        <v>400</v>
      </c>
      <c r="G252" s="74">
        <f>CENSO[[#This Row],[CAP (cm)]]/PI()</f>
        <v>127.32395447351627</v>
      </c>
      <c r="H252" s="51">
        <v>21</v>
      </c>
      <c r="I252" s="85">
        <f>PI()*CENSO[[#This Row],[DAP (cm)]]^2/40000</f>
        <v>1.2732395447351625</v>
      </c>
      <c r="J252" s="85">
        <f>CENSO[[#This Row],[g (m²)]]*CENSO[[#This Row],[H (m)]]*0.7</f>
        <v>18.716621307606889</v>
      </c>
      <c r="K252" s="51">
        <v>1</v>
      </c>
      <c r="L252" s="51">
        <v>368334.5</v>
      </c>
      <c r="M252" s="51">
        <v>9708840.5</v>
      </c>
      <c r="N252" s="77"/>
      <c r="O25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25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52" s="77"/>
    </row>
    <row r="253" spans="1:17" x14ac:dyDescent="0.25">
      <c r="A253" s="76">
        <v>1</v>
      </c>
      <c r="B253" s="51">
        <v>19</v>
      </c>
      <c r="C253" s="51">
        <v>252</v>
      </c>
      <c r="D253" s="81" t="str">
        <f>VLOOKUP(CENSO[[#This Row],[NOME COMUM]],ESPECIES[],2,FALSE)</f>
        <v>Astronium lecointei Ducke</v>
      </c>
      <c r="E253" s="51" t="s">
        <v>5</v>
      </c>
      <c r="F253" s="51">
        <v>287</v>
      </c>
      <c r="G253" s="74">
        <f>CENSO[[#This Row],[CAP (cm)]]/PI()</f>
        <v>91.35493733474793</v>
      </c>
      <c r="H253" s="51">
        <v>24</v>
      </c>
      <c r="I253" s="85">
        <f>PI()*CENSO[[#This Row],[DAP (cm)]]^2/40000</f>
        <v>0.65547167537681639</v>
      </c>
      <c r="J253" s="85">
        <f>CENSO[[#This Row],[g (m²)]]*CENSO[[#This Row],[H (m)]]*0.7</f>
        <v>11.011924146330514</v>
      </c>
      <c r="K253" s="51">
        <v>1</v>
      </c>
      <c r="L253" s="51">
        <v>368313.19124514202</v>
      </c>
      <c r="M253" s="51">
        <v>9708803.4250424206</v>
      </c>
      <c r="N253" s="77"/>
      <c r="O25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25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53" s="77"/>
    </row>
    <row r="254" spans="1:17" x14ac:dyDescent="0.25">
      <c r="A254" s="76">
        <v>1</v>
      </c>
      <c r="B254" s="51">
        <v>19</v>
      </c>
      <c r="C254" s="51">
        <v>253</v>
      </c>
      <c r="D254" s="81" t="str">
        <f>VLOOKUP(CENSO[[#This Row],[NOME COMUM]],ESPECIES[],2,FALSE)</f>
        <v>Ormosia paraensis Ducke</v>
      </c>
      <c r="E254" s="51" t="s">
        <v>99</v>
      </c>
      <c r="F254" s="51">
        <v>222</v>
      </c>
      <c r="G254" s="74">
        <f>CENSO[[#This Row],[CAP (cm)]]/PI()</f>
        <v>70.664794732801525</v>
      </c>
      <c r="H254" s="51">
        <v>16</v>
      </c>
      <c r="I254" s="85">
        <f>PI()*CENSO[[#This Row],[DAP (cm)]]^2/40000</f>
        <v>0.39218961076704845</v>
      </c>
      <c r="J254" s="85">
        <f>CENSO[[#This Row],[g (m²)]]*CENSO[[#This Row],[H (m)]]*0.7</f>
        <v>4.3925236405909427</v>
      </c>
      <c r="K254" s="51">
        <v>2</v>
      </c>
      <c r="L254" s="51">
        <v>368295.9</v>
      </c>
      <c r="M254" s="51">
        <v>9708844.5</v>
      </c>
      <c r="N254" s="77"/>
      <c r="O25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5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54" s="77"/>
    </row>
    <row r="255" spans="1:17" x14ac:dyDescent="0.25">
      <c r="A255" s="76">
        <v>1</v>
      </c>
      <c r="B255" s="51">
        <v>19</v>
      </c>
      <c r="C255" s="51">
        <v>254</v>
      </c>
      <c r="D255" s="81" t="str">
        <f>VLOOKUP(CENSO[[#This Row],[NOME COMUM]],ESPECIES[],2,FALSE)</f>
        <v>Coutarea hexandra (Jacq.) K.Schum.</v>
      </c>
      <c r="E255" s="51" t="s">
        <v>57</v>
      </c>
      <c r="F255" s="51">
        <v>173</v>
      </c>
      <c r="G255" s="74">
        <f>CENSO[[#This Row],[CAP (cm)]]/PI()</f>
        <v>55.067610309795789</v>
      </c>
      <c r="H255" s="51">
        <v>11</v>
      </c>
      <c r="I255" s="85">
        <f>PI()*CENSO[[#This Row],[DAP (cm)]]^2/40000</f>
        <v>0.23816741458986682</v>
      </c>
      <c r="J255" s="85">
        <f>CENSO[[#This Row],[g (m²)]]*CENSO[[#This Row],[H (m)]]*0.7</f>
        <v>1.8338890923419742</v>
      </c>
      <c r="K255" s="51">
        <v>3</v>
      </c>
      <c r="L255" s="51">
        <v>368268.09999999899</v>
      </c>
      <c r="M255" s="51">
        <v>9708833</v>
      </c>
      <c r="N255" s="77"/>
      <c r="O25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5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55" s="77"/>
    </row>
    <row r="256" spans="1:17" x14ac:dyDescent="0.25">
      <c r="A256" s="76">
        <v>1</v>
      </c>
      <c r="B256" s="51">
        <v>19</v>
      </c>
      <c r="C256" s="51">
        <v>255</v>
      </c>
      <c r="D256" s="81" t="str">
        <f>VLOOKUP(CENSO[[#This Row],[NOME COMUM]],ESPECIES[],2,FALSE)</f>
        <v>Tachigali myrmecophila Ducke</v>
      </c>
      <c r="E256" s="51" t="s">
        <v>14</v>
      </c>
      <c r="F256" s="51">
        <v>142</v>
      </c>
      <c r="G256" s="74">
        <f>CENSO[[#This Row],[CAP (cm)]]/PI()</f>
        <v>45.200003838098276</v>
      </c>
      <c r="H256" s="51">
        <v>9</v>
      </c>
      <c r="I256" s="85">
        <f>PI()*CENSO[[#This Row],[DAP (cm)]]^2/40000</f>
        <v>0.16046001362524887</v>
      </c>
      <c r="J256" s="85">
        <f>CENSO[[#This Row],[g (m²)]]*CENSO[[#This Row],[H (m)]]*0.7</f>
        <v>1.0108980858390679</v>
      </c>
      <c r="K256" s="51">
        <v>2</v>
      </c>
      <c r="L256" s="51">
        <v>368284.59999999899</v>
      </c>
      <c r="M256" s="51">
        <v>9708854.5</v>
      </c>
      <c r="N256" s="77"/>
      <c r="O25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5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56" s="77"/>
    </row>
    <row r="257" spans="1:17" x14ac:dyDescent="0.25">
      <c r="A257" s="76">
        <v>1</v>
      </c>
      <c r="B257" s="51">
        <v>19</v>
      </c>
      <c r="C257" s="51">
        <v>256</v>
      </c>
      <c r="D257" s="81" t="str">
        <f>VLOOKUP(CENSO[[#This Row],[NOME COMUM]],ESPECIES[],2,FALSE)</f>
        <v>Couratari guianensis Aubl.</v>
      </c>
      <c r="E257" s="51" t="s">
        <v>6</v>
      </c>
      <c r="F257" s="51">
        <v>200</v>
      </c>
      <c r="G257" s="74">
        <f>CENSO[[#This Row],[CAP (cm)]]/PI()</f>
        <v>63.661977236758133</v>
      </c>
      <c r="H257" s="51">
        <v>18</v>
      </c>
      <c r="I257" s="85">
        <f>PI()*CENSO[[#This Row],[DAP (cm)]]^2/40000</f>
        <v>0.31830988618379064</v>
      </c>
      <c r="J257" s="85">
        <f>CENSO[[#This Row],[g (m²)]]*CENSO[[#This Row],[H (m)]]*0.7</f>
        <v>4.0107045659157619</v>
      </c>
      <c r="K257" s="51">
        <v>1</v>
      </c>
      <c r="L257" s="51">
        <v>368240.2</v>
      </c>
      <c r="M257" s="51">
        <v>9708867.1999999899</v>
      </c>
      <c r="N257" s="77"/>
      <c r="O25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5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57" s="77"/>
    </row>
    <row r="258" spans="1:17" x14ac:dyDescent="0.25">
      <c r="A258" s="76">
        <v>1</v>
      </c>
      <c r="B258" s="51">
        <v>19</v>
      </c>
      <c r="C258" s="51">
        <v>257</v>
      </c>
      <c r="D258" s="81" t="str">
        <f>VLOOKUP(CENSO[[#This Row],[NOME COMUM]],ESPECIES[],2,FALSE)</f>
        <v>Apuleia leiocarpa (Vogel) J.F.Macbr.</v>
      </c>
      <c r="E258" s="51" t="s">
        <v>51</v>
      </c>
      <c r="F258" s="51">
        <v>323</v>
      </c>
      <c r="G258" s="74">
        <f>CENSO[[#This Row],[CAP (cm)]]/PI()</f>
        <v>102.81409323736439</v>
      </c>
      <c r="H258" s="51">
        <v>22</v>
      </c>
      <c r="I258" s="85">
        <f>PI()*CENSO[[#This Row],[DAP (cm)]]^2/40000</f>
        <v>0.83022380289171738</v>
      </c>
      <c r="J258" s="85">
        <f>CENSO[[#This Row],[g (m²)]]*CENSO[[#This Row],[H (m)]]*0.7</f>
        <v>12.785446564532448</v>
      </c>
      <c r="K258" s="51">
        <v>1</v>
      </c>
      <c r="L258" s="51">
        <v>368211.59999999899</v>
      </c>
      <c r="M258" s="51">
        <v>9708923.4000000004</v>
      </c>
      <c r="N258" s="77"/>
      <c r="O25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25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58" s="77"/>
    </row>
    <row r="259" spans="1:17" x14ac:dyDescent="0.25">
      <c r="A259" s="76">
        <v>1</v>
      </c>
      <c r="B259" s="51">
        <v>19</v>
      </c>
      <c r="C259" s="51">
        <v>258</v>
      </c>
      <c r="D259" s="81" t="str">
        <f>VLOOKUP(CENSO[[#This Row],[NOME COMUM]],ESPECIES[],2,FALSE)</f>
        <v>Alexa grandiflora Ducke</v>
      </c>
      <c r="E259" s="51" t="s">
        <v>13</v>
      </c>
      <c r="F259" s="51">
        <v>167</v>
      </c>
      <c r="G259" s="74">
        <f>CENSO[[#This Row],[CAP (cm)]]/PI()</f>
        <v>53.157750992693046</v>
      </c>
      <c r="H259" s="51">
        <v>15</v>
      </c>
      <c r="I259" s="85">
        <f>PI()*CENSO[[#This Row],[DAP (cm)]]^2/40000</f>
        <v>0.2219336103944935</v>
      </c>
      <c r="J259" s="85">
        <f>CENSO[[#This Row],[g (m²)]]*CENSO[[#This Row],[H (m)]]*0.7</f>
        <v>2.3303029091421816</v>
      </c>
      <c r="K259" s="51">
        <v>1</v>
      </c>
      <c r="L259" s="51">
        <v>368134.9</v>
      </c>
      <c r="M259" s="51">
        <v>9708987.5999999903</v>
      </c>
      <c r="N259" s="77"/>
      <c r="O25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5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59" s="77"/>
    </row>
    <row r="260" spans="1:17" x14ac:dyDescent="0.25">
      <c r="A260" s="76">
        <v>1</v>
      </c>
      <c r="B260" s="51">
        <v>19</v>
      </c>
      <c r="C260" s="51">
        <v>259</v>
      </c>
      <c r="D260" s="81" t="str">
        <f>VLOOKUP(CENSO[[#This Row],[NOME COMUM]],ESPECIES[],2,FALSE)</f>
        <v>Bertholletia excelsa Humb. &amp; Bonpl.</v>
      </c>
      <c r="E260" s="51" t="s">
        <v>37</v>
      </c>
      <c r="F260" s="51">
        <v>420</v>
      </c>
      <c r="G260" s="74">
        <f>CENSO[[#This Row],[CAP (cm)]]/PI()</f>
        <v>133.69015219719208</v>
      </c>
      <c r="H260" s="51">
        <v>18</v>
      </c>
      <c r="I260" s="85">
        <f>PI()*CENSO[[#This Row],[DAP (cm)]]^2/40000</f>
        <v>1.4037465980705166</v>
      </c>
      <c r="J260" s="85">
        <f>CENSO[[#This Row],[g (m²)]]*CENSO[[#This Row],[H (m)]]*0.7</f>
        <v>17.687207135688507</v>
      </c>
      <c r="K260" s="51">
        <v>1</v>
      </c>
      <c r="L260" s="51">
        <v>368137.59999999899</v>
      </c>
      <c r="M260" s="51">
        <v>9709002.5999999903</v>
      </c>
      <c r="N260" s="77"/>
      <c r="O26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26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60" s="77"/>
    </row>
    <row r="261" spans="1:17" x14ac:dyDescent="0.25">
      <c r="A261" s="76">
        <v>1</v>
      </c>
      <c r="B261" s="51">
        <v>19</v>
      </c>
      <c r="C261" s="51">
        <v>260</v>
      </c>
      <c r="D261" s="81" t="str">
        <f>VLOOKUP(CENSO[[#This Row],[NOME COMUM]],ESPECIES[],2,FALSE)</f>
        <v>Dimorphandra multiflora Ducke</v>
      </c>
      <c r="E261" s="51" t="s">
        <v>73</v>
      </c>
      <c r="F261" s="51">
        <v>310</v>
      </c>
      <c r="G261" s="74">
        <f>CENSO[[#This Row],[CAP (cm)]]/PI()</f>
        <v>98.676064716975105</v>
      </c>
      <c r="H261" s="51">
        <v>16</v>
      </c>
      <c r="I261" s="85">
        <f>PI()*CENSO[[#This Row],[DAP (cm)]]^2/40000</f>
        <v>0.7647395015565569</v>
      </c>
      <c r="J261" s="85">
        <f>CENSO[[#This Row],[g (m²)]]*CENSO[[#This Row],[H (m)]]*0.7</f>
        <v>8.5650824174334375</v>
      </c>
      <c r="K261" s="51">
        <v>1</v>
      </c>
      <c r="L261" s="51">
        <v>368116.799999999</v>
      </c>
      <c r="M261" s="51">
        <v>9708996.9000000004</v>
      </c>
      <c r="N261" s="77"/>
      <c r="O26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26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61" s="77"/>
    </row>
    <row r="262" spans="1:17" x14ac:dyDescent="0.25">
      <c r="A262" s="76">
        <v>1</v>
      </c>
      <c r="B262" s="51">
        <v>19</v>
      </c>
      <c r="C262" s="51">
        <v>261</v>
      </c>
      <c r="D262" s="81" t="str">
        <f>VLOOKUP(CENSO[[#This Row],[NOME COMUM]],ESPECIES[],2,FALSE)</f>
        <v>Mezilaurus Itauba (Meisn.) Taub. ex Mez</v>
      </c>
      <c r="E262" s="51" t="s">
        <v>8</v>
      </c>
      <c r="F262" s="51">
        <v>246</v>
      </c>
      <c r="G262" s="74">
        <f>CENSO[[#This Row],[CAP (cm)]]/PI()</f>
        <v>78.304232001212512</v>
      </c>
      <c r="H262" s="51">
        <v>20</v>
      </c>
      <c r="I262" s="85">
        <f>PI()*CENSO[[#This Row],[DAP (cm)]]^2/40000</f>
        <v>0.48157102680745695</v>
      </c>
      <c r="J262" s="85">
        <f>CENSO[[#This Row],[g (m²)]]*CENSO[[#This Row],[H (m)]]*0.7</f>
        <v>6.7419943753043974</v>
      </c>
      <c r="K262" s="51">
        <v>1</v>
      </c>
      <c r="L262" s="51">
        <v>368115.7</v>
      </c>
      <c r="M262" s="51">
        <v>9709008.5999999903</v>
      </c>
      <c r="N262" s="77"/>
      <c r="O26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6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62" s="77"/>
    </row>
    <row r="263" spans="1:17" x14ac:dyDescent="0.25">
      <c r="A263" s="76">
        <v>1</v>
      </c>
      <c r="B263" s="51">
        <v>19</v>
      </c>
      <c r="C263" s="51">
        <v>262</v>
      </c>
      <c r="D263" s="81" t="str">
        <f>VLOOKUP(CENSO[[#This Row],[NOME COMUM]],ESPECIES[],2,FALSE)</f>
        <v>Enterolobium contortisiliquum (Vell.) Morong</v>
      </c>
      <c r="E263" s="51" t="s">
        <v>45</v>
      </c>
      <c r="F263" s="51">
        <v>180</v>
      </c>
      <c r="G263" s="74">
        <f>CENSO[[#This Row],[CAP (cm)]]/PI()</f>
        <v>57.295779513082323</v>
      </c>
      <c r="H263" s="51">
        <v>16</v>
      </c>
      <c r="I263" s="85">
        <f>PI()*CENSO[[#This Row],[DAP (cm)]]^2/40000</f>
        <v>0.25783100780887047</v>
      </c>
      <c r="J263" s="85">
        <f>CENSO[[#This Row],[g (m²)]]*CENSO[[#This Row],[H (m)]]*0.7</f>
        <v>2.887707287459349</v>
      </c>
      <c r="K263" s="51">
        <v>1</v>
      </c>
      <c r="L263" s="51">
        <v>368089.9</v>
      </c>
      <c r="M263" s="51">
        <v>9709027.5</v>
      </c>
      <c r="N263" s="77"/>
      <c r="O26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6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63" s="77"/>
    </row>
    <row r="264" spans="1:17" x14ac:dyDescent="0.25">
      <c r="A264" s="76">
        <v>1</v>
      </c>
      <c r="B264" s="51">
        <v>19</v>
      </c>
      <c r="C264" s="51">
        <v>263</v>
      </c>
      <c r="D264" s="81" t="str">
        <f>VLOOKUP(CENSO[[#This Row],[NOME COMUM]],ESPECIES[],2,FALSE)</f>
        <v>Alexa grandiflora Ducke</v>
      </c>
      <c r="E264" s="51" t="s">
        <v>13</v>
      </c>
      <c r="F264" s="51">
        <v>243</v>
      </c>
      <c r="G264" s="74">
        <f>CENSO[[#This Row],[CAP (cm)]]/PI()</f>
        <v>77.349302342661133</v>
      </c>
      <c r="H264" s="51">
        <v>18</v>
      </c>
      <c r="I264" s="85">
        <f>PI()*CENSO[[#This Row],[DAP (cm)]]^2/40000</f>
        <v>0.46989701173166643</v>
      </c>
      <c r="J264" s="85">
        <f>CENSO[[#This Row],[g (m²)]]*CENSO[[#This Row],[H (m)]]*0.7</f>
        <v>5.9207023478189971</v>
      </c>
      <c r="K264" s="51">
        <v>1</v>
      </c>
      <c r="L264" s="51">
        <v>368086.2</v>
      </c>
      <c r="M264" s="51">
        <v>9709030.8000000007</v>
      </c>
      <c r="N264" s="77"/>
      <c r="O26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6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64" s="77"/>
    </row>
    <row r="265" spans="1:17" x14ac:dyDescent="0.25">
      <c r="A265" s="76">
        <v>1</v>
      </c>
      <c r="B265" s="51">
        <v>19</v>
      </c>
      <c r="C265" s="51">
        <v>264</v>
      </c>
      <c r="D265" s="81" t="str">
        <f>VLOOKUP(CENSO[[#This Row],[NOME COMUM]],ESPECIES[],2,FALSE)</f>
        <v>Alexa grandiflora Ducke</v>
      </c>
      <c r="E265" s="51" t="s">
        <v>13</v>
      </c>
      <c r="F265" s="51">
        <v>152</v>
      </c>
      <c r="G265" s="74">
        <f>CENSO[[#This Row],[CAP (cm)]]/PI()</f>
        <v>48.383102699936181</v>
      </c>
      <c r="H265" s="51">
        <v>14</v>
      </c>
      <c r="I265" s="85">
        <f>PI()*CENSO[[#This Row],[DAP (cm)]]^2/40000</f>
        <v>0.18385579025975748</v>
      </c>
      <c r="J265" s="85">
        <f>CENSO[[#This Row],[g (m²)]]*CENSO[[#This Row],[H (m)]]*0.7</f>
        <v>1.8017867445456233</v>
      </c>
      <c r="K265" s="51">
        <v>1</v>
      </c>
      <c r="L265" s="51">
        <v>368081.9</v>
      </c>
      <c r="M265" s="51">
        <v>9709025.1999999899</v>
      </c>
      <c r="N265" s="77"/>
      <c r="O26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6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65" s="77"/>
    </row>
    <row r="266" spans="1:17" x14ac:dyDescent="0.25">
      <c r="A266" s="76">
        <v>1</v>
      </c>
      <c r="B266" s="51">
        <v>19</v>
      </c>
      <c r="C266" s="51">
        <v>265</v>
      </c>
      <c r="D266" s="81" t="str">
        <f>VLOOKUP(CENSO[[#This Row],[NOME COMUM]],ESPECIES[],2,FALSE)</f>
        <v>Couratari guianensis Aubl.</v>
      </c>
      <c r="E266" s="51" t="s">
        <v>6</v>
      </c>
      <c r="F266" s="51">
        <v>314</v>
      </c>
      <c r="G266" s="74">
        <f>CENSO[[#This Row],[CAP (cm)]]/PI()</f>
        <v>99.949304261710282</v>
      </c>
      <c r="H266" s="51">
        <v>24</v>
      </c>
      <c r="I266" s="85">
        <f>PI()*CENSO[[#This Row],[DAP (cm)]]^2/40000</f>
        <v>0.78460203845442589</v>
      </c>
      <c r="J266" s="85">
        <f>CENSO[[#This Row],[g (m²)]]*CENSO[[#This Row],[H (m)]]*0.7</f>
        <v>13.181314246034354</v>
      </c>
      <c r="K266" s="51">
        <v>1</v>
      </c>
      <c r="L266" s="51">
        <v>368073.9</v>
      </c>
      <c r="M266" s="51">
        <v>9709023</v>
      </c>
      <c r="N266" s="77"/>
      <c r="O26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26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66" s="77"/>
    </row>
    <row r="267" spans="1:17" x14ac:dyDescent="0.25">
      <c r="A267" s="76">
        <v>1</v>
      </c>
      <c r="B267" s="51">
        <v>19</v>
      </c>
      <c r="C267" s="51">
        <v>266</v>
      </c>
      <c r="D267" s="81" t="str">
        <f>VLOOKUP(CENSO[[#This Row],[NOME COMUM]],ESPECIES[],2,FALSE)</f>
        <v>Alexa grandiflora Ducke</v>
      </c>
      <c r="E267" s="51" t="s">
        <v>13</v>
      </c>
      <c r="F267" s="51">
        <v>325</v>
      </c>
      <c r="G267" s="74">
        <f>CENSO[[#This Row],[CAP (cm)]]/PI()</f>
        <v>103.45071300973197</v>
      </c>
      <c r="H267" s="51">
        <v>18</v>
      </c>
      <c r="I267" s="85">
        <f>PI()*CENSO[[#This Row],[DAP (cm)]]^2/40000</f>
        <v>0.84053704320407219</v>
      </c>
      <c r="J267" s="85">
        <f>CENSO[[#This Row],[g (m²)]]*CENSO[[#This Row],[H (m)]]*0.7</f>
        <v>10.59076674437131</v>
      </c>
      <c r="K267" s="51">
        <v>2</v>
      </c>
      <c r="L267" s="51">
        <v>368065.9</v>
      </c>
      <c r="M267" s="51">
        <v>9709012.5999999903</v>
      </c>
      <c r="N267" s="77"/>
      <c r="O26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26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67" s="77"/>
    </row>
    <row r="268" spans="1:17" x14ac:dyDescent="0.25">
      <c r="A268" s="76">
        <v>1</v>
      </c>
      <c r="B268" s="51">
        <v>19</v>
      </c>
      <c r="C268" s="51">
        <v>267</v>
      </c>
      <c r="D268" s="81" t="str">
        <f>VLOOKUP(CENSO[[#This Row],[NOME COMUM]],ESPECIES[],2,FALSE)</f>
        <v>Inga paraensis Ducke</v>
      </c>
      <c r="E268" s="51" t="s">
        <v>16</v>
      </c>
      <c r="F268" s="51">
        <v>243</v>
      </c>
      <c r="G268" s="74">
        <f>CENSO[[#This Row],[CAP (cm)]]/PI()</f>
        <v>77.349302342661133</v>
      </c>
      <c r="H268" s="51">
        <v>20</v>
      </c>
      <c r="I268" s="85">
        <f>PI()*CENSO[[#This Row],[DAP (cm)]]^2/40000</f>
        <v>0.46989701173166643</v>
      </c>
      <c r="J268" s="85">
        <f>CENSO[[#This Row],[g (m²)]]*CENSO[[#This Row],[H (m)]]*0.7</f>
        <v>6.5785581642433293</v>
      </c>
      <c r="K268" s="51">
        <v>2</v>
      </c>
      <c r="L268" s="51">
        <v>368052.4</v>
      </c>
      <c r="M268" s="51">
        <v>9709024.5999999903</v>
      </c>
      <c r="N268" s="77"/>
      <c r="O26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6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68" s="77"/>
    </row>
    <row r="269" spans="1:17" x14ac:dyDescent="0.25">
      <c r="A269" s="76">
        <v>1</v>
      </c>
      <c r="B269" s="51">
        <v>19</v>
      </c>
      <c r="C269" s="51">
        <v>268</v>
      </c>
      <c r="D269" s="81" t="str">
        <f>VLOOKUP(CENSO[[#This Row],[NOME COMUM]],ESPECIES[],2,FALSE)</f>
        <v>Alexa grandiflora Ducke</v>
      </c>
      <c r="E269" s="51" t="s">
        <v>13</v>
      </c>
      <c r="F269" s="51">
        <v>342</v>
      </c>
      <c r="G269" s="74">
        <f>CENSO[[#This Row],[CAP (cm)]]/PI()</f>
        <v>108.86198107485642</v>
      </c>
      <c r="H269" s="51">
        <v>17</v>
      </c>
      <c r="I269" s="85">
        <f>PI()*CENSO[[#This Row],[DAP (cm)]]^2/40000</f>
        <v>0.93076993819002241</v>
      </c>
      <c r="J269" s="85">
        <f>CENSO[[#This Row],[g (m²)]]*CENSO[[#This Row],[H (m)]]*0.7</f>
        <v>11.076162264461267</v>
      </c>
      <c r="K269" s="51">
        <v>2</v>
      </c>
      <c r="L269" s="51">
        <v>368055.799999999</v>
      </c>
      <c r="M269" s="51">
        <v>9709032.3000000007</v>
      </c>
      <c r="N269" s="77"/>
      <c r="O26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26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69" s="77"/>
    </row>
    <row r="270" spans="1:17" x14ac:dyDescent="0.25">
      <c r="A270" s="76">
        <v>1</v>
      </c>
      <c r="B270" s="51">
        <v>19</v>
      </c>
      <c r="C270" s="51">
        <v>269</v>
      </c>
      <c r="D270" s="81" t="str">
        <f>VLOOKUP(CENSO[[#This Row],[NOME COMUM]],ESPECIES[],2,FALSE)</f>
        <v>Pouteria sp.</v>
      </c>
      <c r="E270" s="51" t="s">
        <v>83</v>
      </c>
      <c r="F270" s="51">
        <v>250</v>
      </c>
      <c r="G270" s="74">
        <f>CENSO[[#This Row],[CAP (cm)]]/PI()</f>
        <v>79.577471545947674</v>
      </c>
      <c r="H270" s="51">
        <v>18</v>
      </c>
      <c r="I270" s="85">
        <f>PI()*CENSO[[#This Row],[DAP (cm)]]^2/40000</f>
        <v>0.49735919716217297</v>
      </c>
      <c r="J270" s="85">
        <f>CENSO[[#This Row],[g (m²)]]*CENSO[[#This Row],[H (m)]]*0.7</f>
        <v>6.2667258842433791</v>
      </c>
      <c r="K270" s="51">
        <v>1</v>
      </c>
      <c r="L270" s="51">
        <v>368058.9</v>
      </c>
      <c r="M270" s="51">
        <v>9709036.3000000007</v>
      </c>
      <c r="N270" s="77"/>
      <c r="O27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7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70" s="77"/>
    </row>
    <row r="271" spans="1:17" x14ac:dyDescent="0.25">
      <c r="A271" s="76">
        <v>1</v>
      </c>
      <c r="B271" s="51">
        <v>19</v>
      </c>
      <c r="C271" s="51">
        <v>270</v>
      </c>
      <c r="D271" s="81" t="str">
        <f>VLOOKUP(CENSO[[#This Row],[NOME COMUM]],ESPECIES[],2,FALSE)</f>
        <v>Astronium lecointei Ducke</v>
      </c>
      <c r="E271" s="51" t="s">
        <v>5</v>
      </c>
      <c r="F271" s="51">
        <v>348</v>
      </c>
      <c r="G271" s="74">
        <f>CENSO[[#This Row],[CAP (cm)]]/PI()</f>
        <v>110.77184039195916</v>
      </c>
      <c r="H271" s="51">
        <v>25</v>
      </c>
      <c r="I271" s="85">
        <f>PI()*CENSO[[#This Row],[DAP (cm)]]^2/40000</f>
        <v>0.96371501141004479</v>
      </c>
      <c r="J271" s="85">
        <f>CENSO[[#This Row],[g (m²)]]*CENSO[[#This Row],[H (m)]]*0.7</f>
        <v>16.865012699675781</v>
      </c>
      <c r="K271" s="51">
        <v>1</v>
      </c>
      <c r="L271" s="51">
        <v>368067.5</v>
      </c>
      <c r="M271" s="51">
        <v>9709047.5</v>
      </c>
      <c r="N271" s="77"/>
      <c r="O27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27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71" s="77"/>
    </row>
    <row r="272" spans="1:17" x14ac:dyDescent="0.25">
      <c r="A272" s="76">
        <v>1</v>
      </c>
      <c r="B272" s="51">
        <v>19</v>
      </c>
      <c r="C272" s="51">
        <v>271</v>
      </c>
      <c r="D272" s="81" t="str">
        <f>VLOOKUP(CENSO[[#This Row],[NOME COMUM]],ESPECIES[],2,FALSE)</f>
        <v>Alexa grandiflora Ducke</v>
      </c>
      <c r="E272" s="51" t="s">
        <v>13</v>
      </c>
      <c r="F272" s="51">
        <v>370</v>
      </c>
      <c r="G272" s="74">
        <f>CENSO[[#This Row],[CAP (cm)]]/PI()</f>
        <v>117.77465788800255</v>
      </c>
      <c r="H272" s="51">
        <v>20</v>
      </c>
      <c r="I272" s="85">
        <f>PI()*CENSO[[#This Row],[DAP (cm)]]^2/40000</f>
        <v>1.0894155854640235</v>
      </c>
      <c r="J272" s="85">
        <f>CENSO[[#This Row],[g (m²)]]*CENSO[[#This Row],[H (m)]]*0.7</f>
        <v>15.251818196496329</v>
      </c>
      <c r="K272" s="51">
        <v>1</v>
      </c>
      <c r="L272" s="51">
        <v>368061.799999999</v>
      </c>
      <c r="M272" s="51">
        <v>9709056.5</v>
      </c>
      <c r="N272" s="77"/>
      <c r="O27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27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72" s="77"/>
    </row>
    <row r="273" spans="1:17" x14ac:dyDescent="0.25">
      <c r="A273" s="76">
        <v>1</v>
      </c>
      <c r="B273" s="51">
        <v>19</v>
      </c>
      <c r="C273" s="51">
        <v>272</v>
      </c>
      <c r="D273" s="81" t="str">
        <f>VLOOKUP(CENSO[[#This Row],[NOME COMUM]],ESPECIES[],2,FALSE)</f>
        <v>Tachigali myrmecophila Ducke</v>
      </c>
      <c r="E273" s="51" t="s">
        <v>14</v>
      </c>
      <c r="F273" s="51">
        <v>300</v>
      </c>
      <c r="G273" s="74">
        <f>CENSO[[#This Row],[CAP (cm)]]/PI()</f>
        <v>95.4929658551372</v>
      </c>
      <c r="H273" s="51">
        <v>18</v>
      </c>
      <c r="I273" s="85">
        <f>PI()*CENSO[[#This Row],[DAP (cm)]]^2/40000</f>
        <v>0.7161972439135289</v>
      </c>
      <c r="J273" s="85">
        <f>CENSO[[#This Row],[g (m²)]]*CENSO[[#This Row],[H (m)]]*0.7</f>
        <v>9.0240852733104635</v>
      </c>
      <c r="K273" s="51">
        <v>1</v>
      </c>
      <c r="L273" s="51">
        <v>368060.9</v>
      </c>
      <c r="M273" s="51">
        <v>9709077.0999999903</v>
      </c>
      <c r="N273" s="77"/>
      <c r="O27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27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73" s="77"/>
    </row>
    <row r="274" spans="1:17" x14ac:dyDescent="0.25">
      <c r="A274" s="76">
        <v>1</v>
      </c>
      <c r="B274" s="51">
        <v>19</v>
      </c>
      <c r="C274" s="51">
        <v>273</v>
      </c>
      <c r="D274" s="81" t="str">
        <f>VLOOKUP(CENSO[[#This Row],[NOME COMUM]],ESPECIES[],2,FALSE)</f>
        <v>Cenostigma tocantinum Ducke</v>
      </c>
      <c r="E274" s="51" t="s">
        <v>95</v>
      </c>
      <c r="F274" s="51">
        <v>228</v>
      </c>
      <c r="G274" s="74">
        <f>CENSO[[#This Row],[CAP (cm)]]/PI()</f>
        <v>72.574654049904282</v>
      </c>
      <c r="H274" s="51">
        <v>16</v>
      </c>
      <c r="I274" s="85">
        <f>PI()*CENSO[[#This Row],[DAP (cm)]]^2/40000</f>
        <v>0.41367552808445446</v>
      </c>
      <c r="J274" s="85">
        <f>CENSO[[#This Row],[g (m²)]]*CENSO[[#This Row],[H (m)]]*0.7</f>
        <v>4.6331659145458897</v>
      </c>
      <c r="K274" s="51">
        <v>1</v>
      </c>
      <c r="L274" s="51">
        <v>368040</v>
      </c>
      <c r="M274" s="51">
        <v>9709069.1999999899</v>
      </c>
      <c r="N274" s="77"/>
      <c r="O27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7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74" s="77"/>
    </row>
    <row r="275" spans="1:17" x14ac:dyDescent="0.25">
      <c r="A275" s="76">
        <v>1</v>
      </c>
      <c r="B275" s="51">
        <v>19</v>
      </c>
      <c r="C275" s="51">
        <v>274</v>
      </c>
      <c r="D275" s="81" t="str">
        <f>VLOOKUP(CENSO[[#This Row],[NOME COMUM]],ESPECIES[],2,FALSE)</f>
        <v>Couratari guianensis Aubl.</v>
      </c>
      <c r="E275" s="51" t="s">
        <v>6</v>
      </c>
      <c r="F275" s="51">
        <v>200</v>
      </c>
      <c r="G275" s="74">
        <f>CENSO[[#This Row],[CAP (cm)]]/PI()</f>
        <v>63.661977236758133</v>
      </c>
      <c r="H275" s="51">
        <v>18</v>
      </c>
      <c r="I275" s="85">
        <f>PI()*CENSO[[#This Row],[DAP (cm)]]^2/40000</f>
        <v>0.31830988618379064</v>
      </c>
      <c r="J275" s="85">
        <f>CENSO[[#This Row],[g (m²)]]*CENSO[[#This Row],[H (m)]]*0.7</f>
        <v>4.0107045659157619</v>
      </c>
      <c r="K275" s="51">
        <v>1</v>
      </c>
      <c r="L275" s="51">
        <v>368039.299999999</v>
      </c>
      <c r="M275" s="51">
        <v>9709076.5</v>
      </c>
      <c r="N275" s="77"/>
      <c r="O27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7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75" s="77"/>
    </row>
    <row r="276" spans="1:17" x14ac:dyDescent="0.25">
      <c r="A276" s="76">
        <v>1</v>
      </c>
      <c r="B276" s="51">
        <v>19</v>
      </c>
      <c r="C276" s="51">
        <v>275</v>
      </c>
      <c r="D276" s="81" t="str">
        <f>VLOOKUP(CENSO[[#This Row],[NOME COMUM]],ESPECIES[],2,FALSE)</f>
        <v>Pouteria sp.</v>
      </c>
      <c r="E276" s="51" t="s">
        <v>83</v>
      </c>
      <c r="F276" s="51">
        <v>143</v>
      </c>
      <c r="G276" s="74">
        <f>CENSO[[#This Row],[CAP (cm)]]/PI()</f>
        <v>45.518313724282066</v>
      </c>
      <c r="H276" s="51">
        <v>15</v>
      </c>
      <c r="I276" s="85">
        <f>PI()*CENSO[[#This Row],[DAP (cm)]]^2/40000</f>
        <v>0.1627279715643084</v>
      </c>
      <c r="J276" s="85">
        <f>CENSO[[#This Row],[g (m²)]]*CENSO[[#This Row],[H (m)]]*0.7</f>
        <v>1.7086437014252382</v>
      </c>
      <c r="K276" s="51">
        <v>1</v>
      </c>
      <c r="L276" s="51">
        <v>368022.299999999</v>
      </c>
      <c r="M276" s="51">
        <v>9709067.4000000004</v>
      </c>
      <c r="N276" s="77"/>
      <c r="O27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7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76" s="77"/>
    </row>
    <row r="277" spans="1:17" x14ac:dyDescent="0.25">
      <c r="A277" s="76">
        <v>1</v>
      </c>
      <c r="B277" s="51">
        <v>19</v>
      </c>
      <c r="C277" s="51">
        <v>276</v>
      </c>
      <c r="D277" s="81" t="str">
        <f>VLOOKUP(CENSO[[#This Row],[NOME COMUM]],ESPECIES[],2,FALSE)</f>
        <v>Couratari guianensis Aubl.</v>
      </c>
      <c r="E277" s="51" t="s">
        <v>6</v>
      </c>
      <c r="F277" s="51">
        <v>250</v>
      </c>
      <c r="G277" s="74">
        <f>CENSO[[#This Row],[CAP (cm)]]/PI()</f>
        <v>79.577471545947674</v>
      </c>
      <c r="H277" s="51">
        <v>23</v>
      </c>
      <c r="I277" s="85">
        <f>PI()*CENSO[[#This Row],[DAP (cm)]]^2/40000</f>
        <v>0.49735919716217297</v>
      </c>
      <c r="J277" s="85">
        <f>CENSO[[#This Row],[g (m²)]]*CENSO[[#This Row],[H (m)]]*0.7</f>
        <v>8.0074830743109846</v>
      </c>
      <c r="K277" s="51">
        <v>1</v>
      </c>
      <c r="L277" s="51">
        <v>368022.7</v>
      </c>
      <c r="M277" s="51">
        <v>9709071.1999999899</v>
      </c>
      <c r="N277" s="77"/>
      <c r="O27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7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77" s="77"/>
    </row>
    <row r="278" spans="1:17" x14ac:dyDescent="0.25">
      <c r="A278" s="76">
        <v>1</v>
      </c>
      <c r="B278" s="51">
        <v>19</v>
      </c>
      <c r="C278" s="51">
        <v>277</v>
      </c>
      <c r="D278" s="81" t="str">
        <f>VLOOKUP(CENSO[[#This Row],[NOME COMUM]],ESPECIES[],2,FALSE)</f>
        <v>Alexa grandiflora Ducke</v>
      </c>
      <c r="E278" s="51" t="s">
        <v>13</v>
      </c>
      <c r="F278" s="51">
        <v>290</v>
      </c>
      <c r="G278" s="74">
        <f>CENSO[[#This Row],[CAP (cm)]]/PI()</f>
        <v>92.309866993299295</v>
      </c>
      <c r="H278" s="51">
        <v>18</v>
      </c>
      <c r="I278" s="85">
        <f>PI()*CENSO[[#This Row],[DAP (cm)]]^2/40000</f>
        <v>0.6692465357014199</v>
      </c>
      <c r="J278" s="85">
        <f>CENSO[[#This Row],[g (m²)]]*CENSO[[#This Row],[H (m)]]*0.7</f>
        <v>8.4325063498378903</v>
      </c>
      <c r="K278" s="51">
        <v>2</v>
      </c>
      <c r="L278" s="51">
        <v>368035.4</v>
      </c>
      <c r="M278" s="51">
        <v>9709096</v>
      </c>
      <c r="N278" s="77"/>
      <c r="O27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27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78" s="77"/>
    </row>
    <row r="279" spans="1:17" x14ac:dyDescent="0.25">
      <c r="A279" s="76">
        <v>1</v>
      </c>
      <c r="B279" s="51">
        <v>19</v>
      </c>
      <c r="C279" s="51">
        <v>278</v>
      </c>
      <c r="D279" s="81" t="str">
        <f>VLOOKUP(CENSO[[#This Row],[NOME COMUM]],ESPECIES[],2,FALSE)</f>
        <v>Couratari guianensis Aubl.</v>
      </c>
      <c r="E279" s="51" t="s">
        <v>6</v>
      </c>
      <c r="F279" s="51">
        <v>190</v>
      </c>
      <c r="G279" s="74">
        <f>CENSO[[#This Row],[CAP (cm)]]/PI()</f>
        <v>60.478878374920228</v>
      </c>
      <c r="H279" s="51">
        <v>17</v>
      </c>
      <c r="I279" s="85">
        <f>PI()*CENSO[[#This Row],[DAP (cm)]]^2/40000</f>
        <v>0.28727467228087106</v>
      </c>
      <c r="J279" s="85">
        <f>CENSO[[#This Row],[g (m²)]]*CENSO[[#This Row],[H (m)]]*0.7</f>
        <v>3.4185686001423652</v>
      </c>
      <c r="K279" s="51">
        <v>1</v>
      </c>
      <c r="L279" s="51">
        <v>368009.799999999</v>
      </c>
      <c r="M279" s="51">
        <v>9709062.5</v>
      </c>
      <c r="N279" s="77"/>
      <c r="O27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7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79" s="77"/>
    </row>
    <row r="280" spans="1:17" x14ac:dyDescent="0.25">
      <c r="A280" s="76">
        <v>1</v>
      </c>
      <c r="B280" s="51">
        <v>20</v>
      </c>
      <c r="C280" s="51">
        <v>279</v>
      </c>
      <c r="D280" s="81" t="str">
        <f>VLOOKUP(CENSO[[#This Row],[NOME COMUM]],ESPECIES[],2,FALSE)</f>
        <v>Buchenavia capitata (Vahl) Eichler</v>
      </c>
      <c r="E280" s="51" t="s">
        <v>10</v>
      </c>
      <c r="F280" s="51">
        <v>130</v>
      </c>
      <c r="G280" s="74">
        <f>CENSO[[#This Row],[CAP (cm)]]/PI()</f>
        <v>41.38028520389279</v>
      </c>
      <c r="H280" s="51">
        <v>13</v>
      </c>
      <c r="I280" s="85">
        <f>PI()*CENSO[[#This Row],[DAP (cm)]]^2/40000</f>
        <v>0.13448592691265157</v>
      </c>
      <c r="J280" s="85">
        <f>CENSO[[#This Row],[g (m²)]]*CENSO[[#This Row],[H (m)]]*0.7</f>
        <v>1.2238219349051291</v>
      </c>
      <c r="K280" s="51">
        <v>2</v>
      </c>
      <c r="L280" s="51">
        <v>367981.9</v>
      </c>
      <c r="M280" s="51">
        <v>9709035.8000000007</v>
      </c>
      <c r="N280" s="77"/>
      <c r="O28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8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80" s="77"/>
    </row>
    <row r="281" spans="1:17" x14ac:dyDescent="0.25">
      <c r="A281" s="76">
        <v>1</v>
      </c>
      <c r="B281" s="51">
        <v>20</v>
      </c>
      <c r="C281" s="51">
        <v>280</v>
      </c>
      <c r="D281" s="81" t="str">
        <f>VLOOKUP(CENSO[[#This Row],[NOME COMUM]],ESPECIES[],2,FALSE)</f>
        <v>Qualea dichotoma (Mart.) Warm. ex Wille</v>
      </c>
      <c r="E281" s="51" t="s">
        <v>55</v>
      </c>
      <c r="F281" s="51">
        <v>187</v>
      </c>
      <c r="G281" s="74">
        <f>CENSO[[#This Row],[CAP (cm)]]/PI()</f>
        <v>59.523948716368857</v>
      </c>
      <c r="H281" s="51">
        <v>15</v>
      </c>
      <c r="I281" s="85">
        <f>PI()*CENSO[[#This Row],[DAP (cm)]]^2/40000</f>
        <v>0.27827446024902436</v>
      </c>
      <c r="J281" s="85">
        <f>CENSO[[#This Row],[g (m²)]]*CENSO[[#This Row],[H (m)]]*0.7</f>
        <v>2.9218818326147558</v>
      </c>
      <c r="K281" s="51">
        <v>1</v>
      </c>
      <c r="L281" s="51">
        <v>368007.59999999899</v>
      </c>
      <c r="M281" s="51">
        <v>9709039.8000000007</v>
      </c>
      <c r="N281" s="77"/>
      <c r="O28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8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81" s="77"/>
    </row>
    <row r="282" spans="1:17" x14ac:dyDescent="0.25">
      <c r="A282" s="76">
        <v>1</v>
      </c>
      <c r="B282" s="51">
        <v>20</v>
      </c>
      <c r="C282" s="51">
        <v>281</v>
      </c>
      <c r="D282" s="81" t="str">
        <f>VLOOKUP(CENSO[[#This Row],[NOME COMUM]],ESPECIES[],2,FALSE)</f>
        <v>Alexa grandiflora Ducke</v>
      </c>
      <c r="E282" s="51" t="s">
        <v>13</v>
      </c>
      <c r="F282" s="51">
        <v>295</v>
      </c>
      <c r="G282" s="74">
        <f>CENSO[[#This Row],[CAP (cm)]]/PI()</f>
        <v>93.901416424218255</v>
      </c>
      <c r="H282" s="51">
        <v>14</v>
      </c>
      <c r="I282" s="85">
        <f>PI()*CENSO[[#This Row],[DAP (cm)]]^2/40000</f>
        <v>0.69252294612860965</v>
      </c>
      <c r="J282" s="85">
        <f>CENSO[[#This Row],[g (m²)]]*CENSO[[#This Row],[H (m)]]*0.7</f>
        <v>6.7867248720603746</v>
      </c>
      <c r="K282" s="51">
        <v>2</v>
      </c>
      <c r="L282" s="51">
        <v>368010.09999999899</v>
      </c>
      <c r="M282" s="51">
        <v>9709034.9000000004</v>
      </c>
      <c r="N282" s="77"/>
      <c r="O28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28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82" s="77"/>
    </row>
    <row r="283" spans="1:17" x14ac:dyDescent="0.25">
      <c r="A283" s="76">
        <v>1</v>
      </c>
      <c r="B283" s="51">
        <v>20</v>
      </c>
      <c r="C283" s="51">
        <v>282</v>
      </c>
      <c r="D283" s="81" t="str">
        <f>VLOOKUP(CENSO[[#This Row],[NOME COMUM]],ESPECIES[],2,FALSE)</f>
        <v>Alexa grandiflora Ducke</v>
      </c>
      <c r="E283" s="51" t="s">
        <v>13</v>
      </c>
      <c r="F283" s="51">
        <v>172</v>
      </c>
      <c r="G283" s="74">
        <f>CENSO[[#This Row],[CAP (cm)]]/PI()</f>
        <v>54.749300423611999</v>
      </c>
      <c r="H283" s="51">
        <v>14</v>
      </c>
      <c r="I283" s="85">
        <f>PI()*CENSO[[#This Row],[DAP (cm)]]^2/40000</f>
        <v>0.23542199182153159</v>
      </c>
      <c r="J283" s="85">
        <f>CENSO[[#This Row],[g (m²)]]*CENSO[[#This Row],[H (m)]]*0.7</f>
        <v>2.3071355198510095</v>
      </c>
      <c r="K283" s="51">
        <v>1</v>
      </c>
      <c r="L283" s="51">
        <v>368003.09999999899</v>
      </c>
      <c r="M283" s="51">
        <v>9709014.3000000007</v>
      </c>
      <c r="N283" s="77"/>
      <c r="O28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8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83" s="77"/>
    </row>
    <row r="284" spans="1:17" x14ac:dyDescent="0.25">
      <c r="A284" s="76">
        <v>1</v>
      </c>
      <c r="B284" s="51">
        <v>20</v>
      </c>
      <c r="C284" s="51">
        <v>283</v>
      </c>
      <c r="D284" s="81" t="str">
        <f>VLOOKUP(CENSO[[#This Row],[NOME COMUM]],ESPECIES[],2,FALSE)</f>
        <v>Apuleia leiocarpa (Vogel) J.F.Macbr.</v>
      </c>
      <c r="E284" s="51" t="s">
        <v>51</v>
      </c>
      <c r="F284" s="51">
        <v>180</v>
      </c>
      <c r="G284" s="74">
        <f>CENSO[[#This Row],[CAP (cm)]]/PI()</f>
        <v>57.295779513082323</v>
      </c>
      <c r="H284" s="51">
        <v>17</v>
      </c>
      <c r="I284" s="85">
        <f>PI()*CENSO[[#This Row],[DAP (cm)]]^2/40000</f>
        <v>0.25783100780887047</v>
      </c>
      <c r="J284" s="85">
        <f>CENSO[[#This Row],[g (m²)]]*CENSO[[#This Row],[H (m)]]*0.7</f>
        <v>3.0681889929255584</v>
      </c>
      <c r="K284" s="51">
        <v>1</v>
      </c>
      <c r="L284" s="51">
        <v>368001.299999999</v>
      </c>
      <c r="M284" s="51">
        <v>9709011.9000000004</v>
      </c>
      <c r="N284" s="77"/>
      <c r="O28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8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84" s="77"/>
    </row>
    <row r="285" spans="1:17" x14ac:dyDescent="0.25">
      <c r="A285" s="76">
        <v>1</v>
      </c>
      <c r="B285" s="51">
        <v>20</v>
      </c>
      <c r="C285" s="51">
        <v>284</v>
      </c>
      <c r="D285" s="81" t="str">
        <f>VLOOKUP(CENSO[[#This Row],[NOME COMUM]],ESPECIES[],2,FALSE)</f>
        <v>Tachigali myrmecophila Ducke</v>
      </c>
      <c r="E285" s="51" t="s">
        <v>14</v>
      </c>
      <c r="F285" s="51">
        <v>345</v>
      </c>
      <c r="G285" s="74">
        <f>CENSO[[#This Row],[CAP (cm)]]/PI()</f>
        <v>109.81691073340778</v>
      </c>
      <c r="H285" s="51">
        <v>18</v>
      </c>
      <c r="I285" s="85">
        <f>PI()*CENSO[[#This Row],[DAP (cm)]]^2/40000</f>
        <v>0.94717085507564203</v>
      </c>
      <c r="J285" s="85">
        <f>CENSO[[#This Row],[g (m²)]]*CENSO[[#This Row],[H (m)]]*0.7</f>
        <v>11.934352773953087</v>
      </c>
      <c r="K285" s="51">
        <v>1</v>
      </c>
      <c r="L285" s="51">
        <v>368009.4</v>
      </c>
      <c r="M285" s="51">
        <v>9709005.4000000004</v>
      </c>
      <c r="N285" s="77"/>
      <c r="O28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28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85" s="77"/>
    </row>
    <row r="286" spans="1:17" x14ac:dyDescent="0.25">
      <c r="A286" s="76">
        <v>1</v>
      </c>
      <c r="B286" s="51">
        <v>20</v>
      </c>
      <c r="C286" s="51">
        <v>285</v>
      </c>
      <c r="D286" s="81" t="str">
        <f>VLOOKUP(CENSO[[#This Row],[NOME COMUM]],ESPECIES[],2,FALSE)</f>
        <v>Coutarea hexandra (Jacq.) K.Schum.</v>
      </c>
      <c r="E286" s="51" t="s">
        <v>57</v>
      </c>
      <c r="F286" s="51">
        <v>180</v>
      </c>
      <c r="G286" s="74">
        <f>CENSO[[#This Row],[CAP (cm)]]/PI()</f>
        <v>57.295779513082323</v>
      </c>
      <c r="H286" s="51">
        <v>9</v>
      </c>
      <c r="I286" s="85">
        <f>PI()*CENSO[[#This Row],[DAP (cm)]]^2/40000</f>
        <v>0.25783100780887047</v>
      </c>
      <c r="J286" s="85">
        <f>CENSO[[#This Row],[g (m²)]]*CENSO[[#This Row],[H (m)]]*0.7</f>
        <v>1.6243353491958838</v>
      </c>
      <c r="K286" s="51">
        <v>3</v>
      </c>
      <c r="L286" s="51">
        <v>368012.299999999</v>
      </c>
      <c r="M286" s="51">
        <v>9708996</v>
      </c>
      <c r="N286" s="77"/>
      <c r="O28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8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86" s="77"/>
    </row>
    <row r="287" spans="1:17" x14ac:dyDescent="0.25">
      <c r="A287" s="76">
        <v>1</v>
      </c>
      <c r="B287" s="51">
        <v>20</v>
      </c>
      <c r="C287" s="51">
        <v>286</v>
      </c>
      <c r="D287" s="81" t="str">
        <f>VLOOKUP(CENSO[[#This Row],[NOME COMUM]],ESPECIES[],2,FALSE)</f>
        <v>Alexa grandiflora Ducke</v>
      </c>
      <c r="E287" s="51" t="s">
        <v>13</v>
      </c>
      <c r="F287" s="51">
        <v>300</v>
      </c>
      <c r="G287" s="74">
        <f>CENSO[[#This Row],[CAP (cm)]]/PI()</f>
        <v>95.4929658551372</v>
      </c>
      <c r="H287" s="51">
        <v>18</v>
      </c>
      <c r="I287" s="85">
        <f>PI()*CENSO[[#This Row],[DAP (cm)]]^2/40000</f>
        <v>0.7161972439135289</v>
      </c>
      <c r="J287" s="85">
        <f>CENSO[[#This Row],[g (m²)]]*CENSO[[#This Row],[H (m)]]*0.7</f>
        <v>9.0240852733104635</v>
      </c>
      <c r="K287" s="51">
        <v>1</v>
      </c>
      <c r="L287" s="51">
        <v>368030.5</v>
      </c>
      <c r="M287" s="51">
        <v>9708992.5999999903</v>
      </c>
      <c r="N287" s="77"/>
      <c r="O28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28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87" s="77"/>
    </row>
    <row r="288" spans="1:17" x14ac:dyDescent="0.25">
      <c r="A288" s="76">
        <v>1</v>
      </c>
      <c r="B288" s="51">
        <v>20</v>
      </c>
      <c r="C288" s="51">
        <v>287</v>
      </c>
      <c r="D288" s="81" t="str">
        <f>VLOOKUP(CENSO[[#This Row],[NOME COMUM]],ESPECIES[],2,FALSE)</f>
        <v>Piptadenia suaveolens Miq.</v>
      </c>
      <c r="E288" s="51" t="s">
        <v>22</v>
      </c>
      <c r="F288" s="51">
        <v>210</v>
      </c>
      <c r="G288" s="74">
        <f>CENSO[[#This Row],[CAP (cm)]]/PI()</f>
        <v>66.845076098596039</v>
      </c>
      <c r="H288" s="51">
        <v>16</v>
      </c>
      <c r="I288" s="85">
        <f>PI()*CENSO[[#This Row],[DAP (cm)]]^2/40000</f>
        <v>0.35093664951762915</v>
      </c>
      <c r="J288" s="85">
        <f>CENSO[[#This Row],[g (m²)]]*CENSO[[#This Row],[H (m)]]*0.7</f>
        <v>3.930490474597446</v>
      </c>
      <c r="K288" s="51">
        <v>1</v>
      </c>
      <c r="L288" s="51">
        <v>368035.5</v>
      </c>
      <c r="M288" s="51">
        <v>9708990.8000000007</v>
      </c>
      <c r="N288" s="77"/>
      <c r="O28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8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88" s="77"/>
    </row>
    <row r="289" spans="1:17" x14ac:dyDescent="0.25">
      <c r="A289" s="76">
        <v>1</v>
      </c>
      <c r="B289" s="51">
        <v>20</v>
      </c>
      <c r="C289" s="51">
        <v>288</v>
      </c>
      <c r="D289" s="81" t="str">
        <f>VLOOKUP(CENSO[[#This Row],[NOME COMUM]],ESPECIES[],2,FALSE)</f>
        <v>Aspidosperma carapanauba Pichon.</v>
      </c>
      <c r="E289" s="51" t="s">
        <v>68</v>
      </c>
      <c r="F289" s="51">
        <v>173</v>
      </c>
      <c r="G289" s="74">
        <f>CENSO[[#This Row],[CAP (cm)]]/PI()</f>
        <v>55.067610309795789</v>
      </c>
      <c r="H289" s="51">
        <v>16</v>
      </c>
      <c r="I289" s="85">
        <f>PI()*CENSO[[#This Row],[DAP (cm)]]^2/40000</f>
        <v>0.23816741458986682</v>
      </c>
      <c r="J289" s="85">
        <f>CENSO[[#This Row],[g (m²)]]*CENSO[[#This Row],[H (m)]]*0.7</f>
        <v>2.6674750434065082</v>
      </c>
      <c r="K289" s="51">
        <v>2</v>
      </c>
      <c r="L289" s="51">
        <v>368033.09999999899</v>
      </c>
      <c r="M289" s="51">
        <v>9708987.5999999903</v>
      </c>
      <c r="N289" s="77"/>
      <c r="O28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8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89" s="77"/>
    </row>
    <row r="290" spans="1:17" x14ac:dyDescent="0.25">
      <c r="A290" s="76">
        <v>1</v>
      </c>
      <c r="B290" s="51">
        <v>20</v>
      </c>
      <c r="C290" s="51">
        <v>289</v>
      </c>
      <c r="D290" s="81" t="str">
        <f>VLOOKUP(CENSO[[#This Row],[NOME COMUM]],ESPECIES[],2,FALSE)</f>
        <v>Piptadenia suaveolens Miq.</v>
      </c>
      <c r="E290" s="51" t="s">
        <v>22</v>
      </c>
      <c r="F290" s="51">
        <v>210</v>
      </c>
      <c r="G290" s="74">
        <f>CENSO[[#This Row],[CAP (cm)]]/PI()</f>
        <v>66.845076098596039</v>
      </c>
      <c r="H290" s="51">
        <v>16</v>
      </c>
      <c r="I290" s="85">
        <f>PI()*CENSO[[#This Row],[DAP (cm)]]^2/40000</f>
        <v>0.35093664951762915</v>
      </c>
      <c r="J290" s="85">
        <f>CENSO[[#This Row],[g (m²)]]*CENSO[[#This Row],[H (m)]]*0.7</f>
        <v>3.930490474597446</v>
      </c>
      <c r="K290" s="51">
        <v>1</v>
      </c>
      <c r="L290" s="51">
        <v>368035.5</v>
      </c>
      <c r="M290" s="51">
        <v>9708990.8000000007</v>
      </c>
      <c r="N290" s="77"/>
      <c r="O29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9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90" s="77"/>
    </row>
    <row r="291" spans="1:17" x14ac:dyDescent="0.25">
      <c r="A291" s="76">
        <v>1</v>
      </c>
      <c r="B291" s="51">
        <v>20</v>
      </c>
      <c r="C291" s="51">
        <v>290</v>
      </c>
      <c r="D291" s="81" t="str">
        <f>VLOOKUP(CENSO[[#This Row],[NOME COMUM]],ESPECIES[],2,FALSE)</f>
        <v>Platymiscium duckei Huber</v>
      </c>
      <c r="E291" s="51" t="s">
        <v>42</v>
      </c>
      <c r="F291" s="51">
        <v>154</v>
      </c>
      <c r="G291" s="74">
        <f>CENSO[[#This Row],[CAP (cm)]]/PI()</f>
        <v>49.019722472303762</v>
      </c>
      <c r="H291" s="51">
        <v>20</v>
      </c>
      <c r="I291" s="85">
        <f>PI()*CENSO[[#This Row],[DAP (cm)]]^2/40000</f>
        <v>0.18872593151836947</v>
      </c>
      <c r="J291" s="85">
        <f>CENSO[[#This Row],[g (m²)]]*CENSO[[#This Row],[H (m)]]*0.7</f>
        <v>2.6421630412571724</v>
      </c>
      <c r="K291" s="51">
        <v>1</v>
      </c>
      <c r="L291" s="51">
        <v>368064.09999999899</v>
      </c>
      <c r="M291" s="51">
        <v>9708978.9000000004</v>
      </c>
      <c r="N291" s="77"/>
      <c r="O29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9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91" s="77"/>
    </row>
    <row r="292" spans="1:17" x14ac:dyDescent="0.25">
      <c r="A292" s="76">
        <v>1</v>
      </c>
      <c r="B292" s="51">
        <v>20</v>
      </c>
      <c r="C292" s="51">
        <v>291</v>
      </c>
      <c r="D292" s="81" t="str">
        <f>VLOOKUP(CENSO[[#This Row],[NOME COMUM]],ESPECIES[],2,FALSE)</f>
        <v>Piptadenia suaveolens Miq.</v>
      </c>
      <c r="E292" s="51" t="s">
        <v>22</v>
      </c>
      <c r="F292" s="51">
        <v>145</v>
      </c>
      <c r="G292" s="74">
        <f>CENSO[[#This Row],[CAP (cm)]]/PI()</f>
        <v>46.154933496649647</v>
      </c>
      <c r="H292" s="51">
        <v>14</v>
      </c>
      <c r="I292" s="85">
        <f>PI()*CENSO[[#This Row],[DAP (cm)]]^2/40000</f>
        <v>0.16731163392535497</v>
      </c>
      <c r="J292" s="85">
        <f>CENSO[[#This Row],[g (m²)]]*CENSO[[#This Row],[H (m)]]*0.7</f>
        <v>1.6396540124684784</v>
      </c>
      <c r="K292" s="51">
        <v>2</v>
      </c>
      <c r="L292" s="51">
        <v>368073.4</v>
      </c>
      <c r="M292" s="51">
        <v>9708974.5999999903</v>
      </c>
      <c r="N292" s="77"/>
      <c r="O29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9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92" s="77"/>
    </row>
    <row r="293" spans="1:17" x14ac:dyDescent="0.25">
      <c r="A293" s="76">
        <v>1</v>
      </c>
      <c r="B293" s="51">
        <v>20</v>
      </c>
      <c r="C293" s="51">
        <v>292</v>
      </c>
      <c r="D293" s="81" t="str">
        <f>VLOOKUP(CENSO[[#This Row],[NOME COMUM]],ESPECIES[],2,FALSE)</f>
        <v>Virola sebifera Aubl.</v>
      </c>
      <c r="E293" s="51" t="s">
        <v>18</v>
      </c>
      <c r="F293" s="51">
        <v>153</v>
      </c>
      <c r="G293" s="74">
        <f>CENSO[[#This Row],[CAP (cm)]]/PI()</f>
        <v>48.701412586119972</v>
      </c>
      <c r="H293" s="51">
        <v>15</v>
      </c>
      <c r="I293" s="85">
        <f>PI()*CENSO[[#This Row],[DAP (cm)]]^2/40000</f>
        <v>0.18628290314190887</v>
      </c>
      <c r="J293" s="85">
        <f>CENSO[[#This Row],[g (m²)]]*CENSO[[#This Row],[H (m)]]*0.7</f>
        <v>1.9559704829900428</v>
      </c>
      <c r="K293" s="51">
        <v>1</v>
      </c>
      <c r="L293" s="51">
        <v>368068</v>
      </c>
      <c r="M293" s="51">
        <v>9708959.3000000007</v>
      </c>
      <c r="N293" s="77"/>
      <c r="O29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9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93" s="77"/>
    </row>
    <row r="294" spans="1:17" x14ac:dyDescent="0.25">
      <c r="A294" s="76">
        <v>1</v>
      </c>
      <c r="B294" s="51">
        <v>20</v>
      </c>
      <c r="C294" s="51">
        <v>293</v>
      </c>
      <c r="D294" s="81" t="str">
        <f>VLOOKUP(CENSO[[#This Row],[NOME COMUM]],ESPECIES[],2,FALSE)</f>
        <v>Couratari guianensis Aubl.</v>
      </c>
      <c r="E294" s="51" t="s">
        <v>6</v>
      </c>
      <c r="F294" s="51">
        <v>208</v>
      </c>
      <c r="G294" s="74">
        <f>CENSO[[#This Row],[CAP (cm)]]/PI()</f>
        <v>66.208456326228458</v>
      </c>
      <c r="H294" s="51">
        <v>20</v>
      </c>
      <c r="I294" s="85">
        <f>PI()*CENSO[[#This Row],[DAP (cm)]]^2/40000</f>
        <v>0.34428397289638796</v>
      </c>
      <c r="J294" s="85">
        <f>CENSO[[#This Row],[g (m²)]]*CENSO[[#This Row],[H (m)]]*0.7</f>
        <v>4.8199756205494309</v>
      </c>
      <c r="K294" s="51">
        <v>1</v>
      </c>
      <c r="L294" s="51">
        <v>368065.299999999</v>
      </c>
      <c r="M294" s="51">
        <v>9708950.9000000004</v>
      </c>
      <c r="N294" s="77"/>
      <c r="O29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9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94" s="77"/>
    </row>
    <row r="295" spans="1:17" x14ac:dyDescent="0.25">
      <c r="A295" s="76">
        <v>1</v>
      </c>
      <c r="B295" s="51">
        <v>20</v>
      </c>
      <c r="C295" s="51">
        <v>294</v>
      </c>
      <c r="D295" s="81" t="str">
        <f>VLOOKUP(CENSO[[#This Row],[NOME COMUM]],ESPECIES[],2,FALSE)</f>
        <v>Bertholletia excelsa Humb. &amp; Bonpl.</v>
      </c>
      <c r="E295" s="51" t="s">
        <v>37</v>
      </c>
      <c r="F295" s="51">
        <v>300</v>
      </c>
      <c r="G295" s="74">
        <f>CENSO[[#This Row],[CAP (cm)]]/PI()</f>
        <v>95.4929658551372</v>
      </c>
      <c r="H295" s="51">
        <v>22</v>
      </c>
      <c r="I295" s="85">
        <f>PI()*CENSO[[#This Row],[DAP (cm)]]^2/40000</f>
        <v>0.7161972439135289</v>
      </c>
      <c r="J295" s="85">
        <f>CENSO[[#This Row],[g (m²)]]*CENSO[[#This Row],[H (m)]]*0.7</f>
        <v>11.029437556268345</v>
      </c>
      <c r="K295" s="51">
        <v>1</v>
      </c>
      <c r="L295" s="51">
        <v>368065.59999999899</v>
      </c>
      <c r="M295" s="51">
        <v>9708948</v>
      </c>
      <c r="N295" s="77"/>
      <c r="O29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29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95" s="77"/>
    </row>
    <row r="296" spans="1:17" x14ac:dyDescent="0.25">
      <c r="A296" s="76">
        <v>1</v>
      </c>
      <c r="B296" s="51">
        <v>20</v>
      </c>
      <c r="C296" s="51">
        <v>295</v>
      </c>
      <c r="D296" s="81" t="str">
        <f>VLOOKUP(CENSO[[#This Row],[NOME COMUM]],ESPECIES[],2,FALSE)</f>
        <v>Piptadenia suaveolens Miq.</v>
      </c>
      <c r="E296" s="51" t="s">
        <v>22</v>
      </c>
      <c r="F296" s="51">
        <v>323</v>
      </c>
      <c r="G296" s="74">
        <f>CENSO[[#This Row],[CAP (cm)]]/PI()</f>
        <v>102.81409323736439</v>
      </c>
      <c r="H296" s="51">
        <v>14</v>
      </c>
      <c r="I296" s="85">
        <f>PI()*CENSO[[#This Row],[DAP (cm)]]^2/40000</f>
        <v>0.83022380289171738</v>
      </c>
      <c r="J296" s="85">
        <f>CENSO[[#This Row],[g (m²)]]*CENSO[[#This Row],[H (m)]]*0.7</f>
        <v>8.1361932683388289</v>
      </c>
      <c r="K296" s="51">
        <v>2</v>
      </c>
      <c r="L296" s="51">
        <v>368074.7</v>
      </c>
      <c r="M296" s="51">
        <v>9708946.6999999899</v>
      </c>
      <c r="N296" s="77"/>
      <c r="O29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29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96" s="77"/>
    </row>
    <row r="297" spans="1:17" x14ac:dyDescent="0.25">
      <c r="A297" s="76">
        <v>1</v>
      </c>
      <c r="B297" s="51">
        <v>20</v>
      </c>
      <c r="C297" s="51">
        <v>296</v>
      </c>
      <c r="D297" s="81" t="str">
        <f>VLOOKUP(CENSO[[#This Row],[NOME COMUM]],ESPECIES[],2,FALSE)</f>
        <v>Virola sebifera Aubl.</v>
      </c>
      <c r="E297" s="51" t="s">
        <v>18</v>
      </c>
      <c r="F297" s="51">
        <v>155</v>
      </c>
      <c r="G297" s="74">
        <f>CENSO[[#This Row],[CAP (cm)]]/PI()</f>
        <v>49.338032358487553</v>
      </c>
      <c r="H297" s="51">
        <v>15</v>
      </c>
      <c r="I297" s="85">
        <f>PI()*CENSO[[#This Row],[DAP (cm)]]^2/40000</f>
        <v>0.19118487538913922</v>
      </c>
      <c r="J297" s="85">
        <f>CENSO[[#This Row],[g (m²)]]*CENSO[[#This Row],[H (m)]]*0.7</f>
        <v>2.0074411915859618</v>
      </c>
      <c r="K297" s="51">
        <v>1</v>
      </c>
      <c r="L297" s="51">
        <v>368077.4</v>
      </c>
      <c r="M297" s="51">
        <v>9708935.4000000004</v>
      </c>
      <c r="N297" s="77"/>
      <c r="O29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9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97" s="77"/>
    </row>
    <row r="298" spans="1:17" x14ac:dyDescent="0.25">
      <c r="A298" s="76">
        <v>1</v>
      </c>
      <c r="B298" s="51">
        <v>20</v>
      </c>
      <c r="C298" s="51">
        <v>297</v>
      </c>
      <c r="D298" s="81" t="str">
        <f>VLOOKUP(CENSO[[#This Row],[NOME COMUM]],ESPECIES[],2,FALSE)</f>
        <v>Piptadenia suaveolens Miq.</v>
      </c>
      <c r="E298" s="51" t="s">
        <v>22</v>
      </c>
      <c r="F298" s="51">
        <v>355</v>
      </c>
      <c r="G298" s="74">
        <f>CENSO[[#This Row],[CAP (cm)]]/PI()</f>
        <v>113.00000959524569</v>
      </c>
      <c r="H298" s="51">
        <v>18</v>
      </c>
      <c r="I298" s="85">
        <f>PI()*CENSO[[#This Row],[DAP (cm)]]^2/40000</f>
        <v>1.0028750851578057</v>
      </c>
      <c r="J298" s="85">
        <f>CENSO[[#This Row],[g (m²)]]*CENSO[[#This Row],[H (m)]]*0.7</f>
        <v>12.63622607298835</v>
      </c>
      <c r="K298" s="51">
        <v>1</v>
      </c>
      <c r="L298" s="51">
        <v>368101.5</v>
      </c>
      <c r="M298" s="51">
        <v>9708945.5999999903</v>
      </c>
      <c r="N298" s="77"/>
      <c r="O29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29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98" s="77"/>
    </row>
    <row r="299" spans="1:17" x14ac:dyDescent="0.25">
      <c r="A299" s="76">
        <v>1</v>
      </c>
      <c r="B299" s="51">
        <v>20</v>
      </c>
      <c r="C299" s="51">
        <v>298</v>
      </c>
      <c r="D299" s="81" t="str">
        <f>VLOOKUP(CENSO[[#This Row],[NOME COMUM]],ESPECIES[],2,FALSE)</f>
        <v>Tachigali myrmecophila Ducke</v>
      </c>
      <c r="E299" s="51" t="s">
        <v>14</v>
      </c>
      <c r="F299" s="51">
        <v>300</v>
      </c>
      <c r="G299" s="74">
        <f>CENSO[[#This Row],[CAP (cm)]]/PI()</f>
        <v>95.4929658551372</v>
      </c>
      <c r="H299" s="51">
        <v>17</v>
      </c>
      <c r="I299" s="85">
        <f>PI()*CENSO[[#This Row],[DAP (cm)]]^2/40000</f>
        <v>0.7161972439135289</v>
      </c>
      <c r="J299" s="85">
        <f>CENSO[[#This Row],[g (m²)]]*CENSO[[#This Row],[H (m)]]*0.7</f>
        <v>8.5227472025709936</v>
      </c>
      <c r="K299" s="51">
        <v>1</v>
      </c>
      <c r="L299" s="51">
        <v>368106.4</v>
      </c>
      <c r="M299" s="51">
        <v>9708952</v>
      </c>
      <c r="N299" s="77"/>
      <c r="O29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29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99" s="77"/>
    </row>
    <row r="300" spans="1:17" x14ac:dyDescent="0.25">
      <c r="A300" s="76">
        <v>1</v>
      </c>
      <c r="B300" s="51">
        <v>20</v>
      </c>
      <c r="C300" s="51">
        <v>299</v>
      </c>
      <c r="D300" s="81" t="str">
        <f>VLOOKUP(CENSO[[#This Row],[NOME COMUM]],ESPECIES[],2,FALSE)</f>
        <v>Virola sebifera Aubl.</v>
      </c>
      <c r="E300" s="51" t="s">
        <v>18</v>
      </c>
      <c r="F300" s="51">
        <v>210</v>
      </c>
      <c r="G300" s="74">
        <f>CENSO[[#This Row],[CAP (cm)]]/PI()</f>
        <v>66.845076098596039</v>
      </c>
      <c r="H300" s="51">
        <v>18</v>
      </c>
      <c r="I300" s="85">
        <f>PI()*CENSO[[#This Row],[DAP (cm)]]^2/40000</f>
        <v>0.35093664951762915</v>
      </c>
      <c r="J300" s="85">
        <f>CENSO[[#This Row],[g (m²)]]*CENSO[[#This Row],[H (m)]]*0.7</f>
        <v>4.4218017839221266</v>
      </c>
      <c r="K300" s="51">
        <v>1</v>
      </c>
      <c r="L300" s="51">
        <v>368122.799999999</v>
      </c>
      <c r="M300" s="51">
        <v>9708924</v>
      </c>
      <c r="N300" s="77"/>
      <c r="O30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0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00" s="77"/>
    </row>
    <row r="301" spans="1:17" x14ac:dyDescent="0.25">
      <c r="A301" s="76">
        <v>1</v>
      </c>
      <c r="B301" s="51">
        <v>20</v>
      </c>
      <c r="C301" s="51">
        <v>300</v>
      </c>
      <c r="D301" s="81" t="str">
        <f>VLOOKUP(CENSO[[#This Row],[NOME COMUM]],ESPECIES[],2,FALSE)</f>
        <v>Cordia umbraculifera DC.</v>
      </c>
      <c r="E301" s="51" t="s">
        <v>92</v>
      </c>
      <c r="F301" s="51">
        <v>153</v>
      </c>
      <c r="G301" s="74">
        <f>CENSO[[#This Row],[CAP (cm)]]/PI()</f>
        <v>48.701412586119972</v>
      </c>
      <c r="H301" s="51">
        <v>15</v>
      </c>
      <c r="I301" s="85">
        <f>PI()*CENSO[[#This Row],[DAP (cm)]]^2/40000</f>
        <v>0.18628290314190887</v>
      </c>
      <c r="J301" s="85">
        <f>CENSO[[#This Row],[g (m²)]]*CENSO[[#This Row],[H (m)]]*0.7</f>
        <v>1.9559704829900428</v>
      </c>
      <c r="K301" s="51">
        <v>1</v>
      </c>
      <c r="L301" s="51">
        <v>368113.59999999899</v>
      </c>
      <c r="M301" s="51">
        <v>9708912.0999999903</v>
      </c>
      <c r="N301" s="77"/>
      <c r="O30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30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301" s="77"/>
    </row>
    <row r="302" spans="1:17" x14ac:dyDescent="0.25">
      <c r="A302" s="76">
        <v>1</v>
      </c>
      <c r="B302" s="51">
        <v>20</v>
      </c>
      <c r="C302" s="51">
        <v>301</v>
      </c>
      <c r="D302" s="81" t="str">
        <f>VLOOKUP(CENSO[[#This Row],[NOME COMUM]],ESPECIES[],2,FALSE)</f>
        <v>Tachigali myrmecophila Ducke</v>
      </c>
      <c r="E302" s="51" t="s">
        <v>14</v>
      </c>
      <c r="F302" s="51">
        <v>172</v>
      </c>
      <c r="G302" s="74">
        <f>CENSO[[#This Row],[CAP (cm)]]/PI()</f>
        <v>54.749300423611999</v>
      </c>
      <c r="H302" s="51">
        <v>15</v>
      </c>
      <c r="I302" s="85">
        <f>PI()*CENSO[[#This Row],[DAP (cm)]]^2/40000</f>
        <v>0.23542199182153159</v>
      </c>
      <c r="J302" s="85">
        <f>CENSO[[#This Row],[g (m²)]]*CENSO[[#This Row],[H (m)]]*0.7</f>
        <v>2.4719309141260815</v>
      </c>
      <c r="K302" s="51">
        <v>1</v>
      </c>
      <c r="L302" s="51">
        <v>368113.59999999899</v>
      </c>
      <c r="M302" s="51">
        <v>9708912.0999999903</v>
      </c>
      <c r="N302" s="77"/>
      <c r="O30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0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02" s="77"/>
    </row>
    <row r="303" spans="1:17" x14ac:dyDescent="0.25">
      <c r="A303" s="76">
        <v>1</v>
      </c>
      <c r="B303" s="51">
        <v>20</v>
      </c>
      <c r="C303" s="51">
        <v>302</v>
      </c>
      <c r="D303" s="81" t="str">
        <f>VLOOKUP(CENSO[[#This Row],[NOME COMUM]],ESPECIES[],2,FALSE)</f>
        <v>Qualea dichotoma (Mart.) Warm. ex Wille</v>
      </c>
      <c r="E303" s="51" t="s">
        <v>55</v>
      </c>
      <c r="F303" s="51">
        <v>147</v>
      </c>
      <c r="G303" s="74">
        <f>CENSO[[#This Row],[CAP (cm)]]/PI()</f>
        <v>46.791553269017228</v>
      </c>
      <c r="H303" s="51">
        <v>14</v>
      </c>
      <c r="I303" s="85">
        <f>PI()*CENSO[[#This Row],[DAP (cm)]]^2/40000</f>
        <v>0.1719589582636383</v>
      </c>
      <c r="J303" s="85">
        <f>CENSO[[#This Row],[g (m²)]]*CENSO[[#This Row],[H (m)]]*0.7</f>
        <v>1.6851977909836553</v>
      </c>
      <c r="K303" s="51">
        <v>1</v>
      </c>
      <c r="L303" s="51">
        <v>368128.59999999899</v>
      </c>
      <c r="M303" s="51">
        <v>9708898.8000000007</v>
      </c>
      <c r="N303" s="77"/>
      <c r="O30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30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303" s="77"/>
    </row>
    <row r="304" spans="1:17" x14ac:dyDescent="0.25">
      <c r="A304" s="76">
        <v>1</v>
      </c>
      <c r="B304" s="51">
        <v>20</v>
      </c>
      <c r="C304" s="51">
        <v>303</v>
      </c>
      <c r="D304" s="81" t="str">
        <f>VLOOKUP(CENSO[[#This Row],[NOME COMUM]],ESPECIES[],2,FALSE)</f>
        <v>Virola sebifera Aubl.</v>
      </c>
      <c r="E304" s="51" t="s">
        <v>18</v>
      </c>
      <c r="F304" s="51">
        <v>216</v>
      </c>
      <c r="G304" s="74">
        <f>CENSO[[#This Row],[CAP (cm)]]/PI()</f>
        <v>68.754935415698782</v>
      </c>
      <c r="H304" s="51">
        <v>13</v>
      </c>
      <c r="I304" s="85">
        <f>PI()*CENSO[[#This Row],[DAP (cm)]]^2/40000</f>
        <v>0.37127665124477338</v>
      </c>
      <c r="J304" s="85">
        <f>CENSO[[#This Row],[g (m²)]]*CENSO[[#This Row],[H (m)]]*0.7</f>
        <v>3.3786175263274378</v>
      </c>
      <c r="K304" s="51">
        <v>2</v>
      </c>
      <c r="L304" s="51">
        <v>368132.7</v>
      </c>
      <c r="M304" s="51">
        <v>9708891</v>
      </c>
      <c r="N304" s="77"/>
      <c r="O30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0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04" s="77"/>
    </row>
    <row r="305" spans="1:17" x14ac:dyDescent="0.25">
      <c r="A305" s="76">
        <v>1</v>
      </c>
      <c r="B305" s="51">
        <v>20</v>
      </c>
      <c r="C305" s="51">
        <v>304</v>
      </c>
      <c r="D305" s="81" t="str">
        <f>VLOOKUP(CENSO[[#This Row],[NOME COMUM]],ESPECIES[],2,FALSE)</f>
        <v>Tachigali myrmecophila Ducke</v>
      </c>
      <c r="E305" s="51" t="s">
        <v>14</v>
      </c>
      <c r="F305" s="51">
        <v>311</v>
      </c>
      <c r="G305" s="74">
        <f>CENSO[[#This Row],[CAP (cm)]]/PI()</f>
        <v>98.994374603158903</v>
      </c>
      <c r="H305" s="51">
        <v>17</v>
      </c>
      <c r="I305" s="85">
        <f>PI()*CENSO[[#This Row],[DAP (cm)]]^2/40000</f>
        <v>0.76968126253956048</v>
      </c>
      <c r="J305" s="85">
        <f>CENSO[[#This Row],[g (m²)]]*CENSO[[#This Row],[H (m)]]*0.7</f>
        <v>9.1592070242207697</v>
      </c>
      <c r="K305" s="51">
        <v>2</v>
      </c>
      <c r="L305" s="51">
        <v>368143.4</v>
      </c>
      <c r="M305" s="51">
        <v>9708901.6999999899</v>
      </c>
      <c r="N305" s="77"/>
      <c r="O30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0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05" s="77"/>
    </row>
    <row r="306" spans="1:17" x14ac:dyDescent="0.25">
      <c r="A306" s="76">
        <v>1</v>
      </c>
      <c r="B306" s="51">
        <v>20</v>
      </c>
      <c r="C306" s="51">
        <v>305</v>
      </c>
      <c r="D306" s="81" t="str">
        <f>VLOOKUP(CENSO[[#This Row],[NOME COMUM]],ESPECIES[],2,FALSE)</f>
        <v>Cenostigma tocantinum Ducke</v>
      </c>
      <c r="E306" s="51" t="s">
        <v>95</v>
      </c>
      <c r="F306" s="51">
        <v>128</v>
      </c>
      <c r="G306" s="74">
        <f>CENSO[[#This Row],[CAP (cm)]]/PI()</f>
        <v>40.743665431525208</v>
      </c>
      <c r="H306" s="51">
        <v>14</v>
      </c>
      <c r="I306" s="85">
        <f>PI()*CENSO[[#This Row],[DAP (cm)]]^2/40000</f>
        <v>0.13037972938088066</v>
      </c>
      <c r="J306" s="85">
        <f>CENSO[[#This Row],[g (m²)]]*CENSO[[#This Row],[H (m)]]*0.7</f>
        <v>1.2777213479326304</v>
      </c>
      <c r="K306" s="51">
        <v>1</v>
      </c>
      <c r="L306" s="51">
        <v>368141.7</v>
      </c>
      <c r="M306" s="51">
        <v>9708891.1999999899</v>
      </c>
      <c r="N306" s="77"/>
      <c r="O30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30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306" s="77"/>
    </row>
    <row r="307" spans="1:17" x14ac:dyDescent="0.25">
      <c r="A307" s="76">
        <v>1</v>
      </c>
      <c r="B307" s="51">
        <v>20</v>
      </c>
      <c r="C307" s="51">
        <v>306</v>
      </c>
      <c r="D307" s="81" t="str">
        <f>VLOOKUP(CENSO[[#This Row],[NOME COMUM]],ESPECIES[],2,FALSE)</f>
        <v>Apuleia leiocarpa (Vogel) J.F.Macbr.</v>
      </c>
      <c r="E307" s="51" t="s">
        <v>51</v>
      </c>
      <c r="F307" s="51">
        <v>200</v>
      </c>
      <c r="G307" s="74">
        <f>CENSO[[#This Row],[CAP (cm)]]/PI()</f>
        <v>63.661977236758133</v>
      </c>
      <c r="H307" s="51">
        <v>18</v>
      </c>
      <c r="I307" s="85">
        <f>PI()*CENSO[[#This Row],[DAP (cm)]]^2/40000</f>
        <v>0.31830988618379064</v>
      </c>
      <c r="J307" s="85">
        <f>CENSO[[#This Row],[g (m²)]]*CENSO[[#This Row],[H (m)]]*0.7</f>
        <v>4.0107045659157619</v>
      </c>
      <c r="K307" s="51">
        <v>1</v>
      </c>
      <c r="L307" s="51">
        <v>368146.59999999899</v>
      </c>
      <c r="M307" s="51">
        <v>9708889.4000000004</v>
      </c>
      <c r="N307" s="77"/>
      <c r="O30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0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07" s="77"/>
    </row>
    <row r="308" spans="1:17" x14ac:dyDescent="0.25">
      <c r="A308" s="76">
        <v>1</v>
      </c>
      <c r="B308" s="51">
        <v>20</v>
      </c>
      <c r="C308" s="51">
        <v>307</v>
      </c>
      <c r="D308" s="81" t="str">
        <f>VLOOKUP(CENSO[[#This Row],[NOME COMUM]],ESPECIES[],2,FALSE)</f>
        <v>Cordia goeldiana Huber</v>
      </c>
      <c r="E308" s="51" t="s">
        <v>27</v>
      </c>
      <c r="F308" s="51">
        <v>248</v>
      </c>
      <c r="G308" s="74">
        <f>CENSO[[#This Row],[CAP (cm)]]/PI()</f>
        <v>78.940851773580093</v>
      </c>
      <c r="H308" s="51">
        <v>23</v>
      </c>
      <c r="I308" s="85">
        <f>PI()*CENSO[[#This Row],[DAP (cm)]]^2/40000</f>
        <v>0.48943328099619665</v>
      </c>
      <c r="J308" s="85">
        <f>CENSO[[#This Row],[g (m²)]]*CENSO[[#This Row],[H (m)]]*0.7</f>
        <v>7.8798758240387663</v>
      </c>
      <c r="K308" s="51">
        <v>1</v>
      </c>
      <c r="L308" s="51">
        <v>368149.7</v>
      </c>
      <c r="M308" s="51">
        <v>9708893.4000000004</v>
      </c>
      <c r="N308" s="77"/>
      <c r="O30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0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08" s="77"/>
    </row>
    <row r="309" spans="1:17" x14ac:dyDescent="0.25">
      <c r="A309" s="76">
        <v>1</v>
      </c>
      <c r="B309" s="51">
        <v>20</v>
      </c>
      <c r="C309" s="51">
        <v>308</v>
      </c>
      <c r="D309" s="81" t="str">
        <f>VLOOKUP(CENSO[[#This Row],[NOME COMUM]],ESPECIES[],2,FALSE)</f>
        <v>Couratari guianensis Aubl.</v>
      </c>
      <c r="E309" s="51" t="s">
        <v>6</v>
      </c>
      <c r="F309" s="51">
        <v>150</v>
      </c>
      <c r="G309" s="74">
        <f>CENSO[[#This Row],[CAP (cm)]]/PI()</f>
        <v>47.7464829275686</v>
      </c>
      <c r="H309" s="51">
        <v>22</v>
      </c>
      <c r="I309" s="85">
        <f>PI()*CENSO[[#This Row],[DAP (cm)]]^2/40000</f>
        <v>0.17904931097838223</v>
      </c>
      <c r="J309" s="85">
        <f>CENSO[[#This Row],[g (m²)]]*CENSO[[#This Row],[H (m)]]*0.7</f>
        <v>2.7573593890670862</v>
      </c>
      <c r="K309" s="51">
        <v>1</v>
      </c>
      <c r="L309" s="51">
        <v>368203.7</v>
      </c>
      <c r="M309" s="51">
        <v>9708827.1999999899</v>
      </c>
      <c r="N309" s="77"/>
      <c r="O30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30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309" s="77"/>
    </row>
    <row r="310" spans="1:17" x14ac:dyDescent="0.25">
      <c r="A310" s="76">
        <v>1</v>
      </c>
      <c r="B310" s="51">
        <v>20</v>
      </c>
      <c r="C310" s="51">
        <v>309</v>
      </c>
      <c r="D310" s="81" t="str">
        <f>VLOOKUP(CENSO[[#This Row],[NOME COMUM]],ESPECIES[],2,FALSE)</f>
        <v>Astronium lecointei Ducke</v>
      </c>
      <c r="E310" s="51" t="s">
        <v>5</v>
      </c>
      <c r="F310" s="51">
        <v>296</v>
      </c>
      <c r="G310" s="74">
        <f>CENSO[[#This Row],[CAP (cm)]]/PI()</f>
        <v>94.219726310402038</v>
      </c>
      <c r="H310" s="51">
        <v>24</v>
      </c>
      <c r="I310" s="85">
        <f>PI()*CENSO[[#This Row],[DAP (cm)]]^2/40000</f>
        <v>0.697225974696975</v>
      </c>
      <c r="J310" s="85">
        <f>CENSO[[#This Row],[g (m²)]]*CENSO[[#This Row],[H (m)]]*0.7</f>
        <v>11.713396374909179</v>
      </c>
      <c r="K310" s="51">
        <v>1</v>
      </c>
      <c r="L310" s="51">
        <v>368207.799999999</v>
      </c>
      <c r="M310" s="51">
        <v>9708827.5999999903</v>
      </c>
      <c r="N310" s="77"/>
      <c r="O31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1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10" s="77"/>
    </row>
    <row r="311" spans="1:17" x14ac:dyDescent="0.25">
      <c r="A311" s="76">
        <v>1</v>
      </c>
      <c r="B311" s="51">
        <v>20</v>
      </c>
      <c r="C311" s="51">
        <v>310</v>
      </c>
      <c r="D311" s="81" t="str">
        <f>VLOOKUP(CENSO[[#This Row],[NOME COMUM]],ESPECIES[],2,FALSE)</f>
        <v>Piptadenia suaveolens Miq.</v>
      </c>
      <c r="E311" s="51" t="s">
        <v>22</v>
      </c>
      <c r="F311" s="51">
        <v>410</v>
      </c>
      <c r="G311" s="74">
        <f>CENSO[[#This Row],[CAP (cm)]]/PI()</f>
        <v>130.50705333535419</v>
      </c>
      <c r="H311" s="51">
        <v>20</v>
      </c>
      <c r="I311" s="85">
        <f>PI()*CENSO[[#This Row],[DAP (cm)]]^2/40000</f>
        <v>1.3376972966873806</v>
      </c>
      <c r="J311" s="85">
        <f>CENSO[[#This Row],[g (m²)]]*CENSO[[#This Row],[H (m)]]*0.7</f>
        <v>18.727762153623328</v>
      </c>
      <c r="K311" s="51">
        <v>1</v>
      </c>
      <c r="L311" s="51">
        <v>368241.2</v>
      </c>
      <c r="M311" s="51">
        <v>9708794</v>
      </c>
      <c r="N311" s="77"/>
      <c r="O31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31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11" s="77"/>
    </row>
    <row r="312" spans="1:17" x14ac:dyDescent="0.25">
      <c r="A312" s="76">
        <v>1</v>
      </c>
      <c r="B312" s="51">
        <v>20</v>
      </c>
      <c r="C312" s="51">
        <v>311</v>
      </c>
      <c r="D312" s="81" t="str">
        <f>VLOOKUP(CENSO[[#This Row],[NOME COMUM]],ESPECIES[],2,FALSE)</f>
        <v>Apuleia leiocarpa (Vogel) J.F.Macbr.</v>
      </c>
      <c r="E312" s="51" t="s">
        <v>51</v>
      </c>
      <c r="F312" s="51">
        <v>216</v>
      </c>
      <c r="G312" s="74">
        <f>CENSO[[#This Row],[CAP (cm)]]/PI()</f>
        <v>68.754935415698782</v>
      </c>
      <c r="H312" s="51">
        <v>22</v>
      </c>
      <c r="I312" s="85">
        <f>PI()*CENSO[[#This Row],[DAP (cm)]]^2/40000</f>
        <v>0.37127665124477338</v>
      </c>
      <c r="J312" s="85">
        <f>CENSO[[#This Row],[g (m²)]]*CENSO[[#This Row],[H (m)]]*0.7</f>
        <v>5.7176604291695092</v>
      </c>
      <c r="K312" s="51">
        <v>1</v>
      </c>
      <c r="L312" s="51">
        <v>368286.67411552998</v>
      </c>
      <c r="M312" s="51">
        <v>9708766.0599961504</v>
      </c>
      <c r="N312" s="77"/>
      <c r="O31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1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12" s="77"/>
    </row>
    <row r="313" spans="1:17" x14ac:dyDescent="0.25">
      <c r="A313" s="76">
        <v>1</v>
      </c>
      <c r="B313" s="51">
        <v>21</v>
      </c>
      <c r="C313" s="51">
        <v>312</v>
      </c>
      <c r="D313" s="81" t="str">
        <f>VLOOKUP(CENSO[[#This Row],[NOME COMUM]],ESPECIES[],2,FALSE)</f>
        <v>Parkia igneiflora Ducke</v>
      </c>
      <c r="E313" s="51" t="s">
        <v>76</v>
      </c>
      <c r="F313" s="51">
        <v>236</v>
      </c>
      <c r="G313" s="74">
        <f>CENSO[[#This Row],[CAP (cm)]]/PI()</f>
        <v>75.121133139374606</v>
      </c>
      <c r="H313" s="51">
        <v>18</v>
      </c>
      <c r="I313" s="85">
        <f>PI()*CENSO[[#This Row],[DAP (cm)]]^2/40000</f>
        <v>0.44321468552231019</v>
      </c>
      <c r="J313" s="85">
        <f>CENSO[[#This Row],[g (m²)]]*CENSO[[#This Row],[H (m)]]*0.7</f>
        <v>5.5845050375811081</v>
      </c>
      <c r="K313" s="51">
        <v>1</v>
      </c>
      <c r="L313" s="51">
        <v>368255.335689625</v>
      </c>
      <c r="M313" s="51">
        <v>9708722.6683295108</v>
      </c>
      <c r="N313" s="77"/>
      <c r="O31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1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13" s="77"/>
    </row>
    <row r="314" spans="1:17" x14ac:dyDescent="0.25">
      <c r="A314" s="76">
        <v>1</v>
      </c>
      <c r="B314" s="51">
        <v>21</v>
      </c>
      <c r="C314" s="51">
        <v>313</v>
      </c>
      <c r="D314" s="81" t="str">
        <f>VLOOKUP(CENSO[[#This Row],[NOME COMUM]],ESPECIES[],2,FALSE)</f>
        <v>Tachigali myrmecophila Ducke</v>
      </c>
      <c r="E314" s="51" t="s">
        <v>14</v>
      </c>
      <c r="F314" s="51">
        <v>296</v>
      </c>
      <c r="G314" s="74">
        <f>CENSO[[#This Row],[CAP (cm)]]/PI()</f>
        <v>94.219726310402038</v>
      </c>
      <c r="H314" s="51">
        <v>14</v>
      </c>
      <c r="I314" s="85">
        <f>PI()*CENSO[[#This Row],[DAP (cm)]]^2/40000</f>
        <v>0.697225974696975</v>
      </c>
      <c r="J314" s="85">
        <f>CENSO[[#This Row],[g (m²)]]*CENSO[[#This Row],[H (m)]]*0.7</f>
        <v>6.8328145520303547</v>
      </c>
      <c r="K314" s="51">
        <v>2</v>
      </c>
      <c r="L314" s="51">
        <v>368232.5</v>
      </c>
      <c r="M314" s="51">
        <v>9708737.1999999899</v>
      </c>
      <c r="N314" s="77"/>
      <c r="O31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1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14" s="77"/>
    </row>
    <row r="315" spans="1:17" x14ac:dyDescent="0.25">
      <c r="A315" s="76">
        <v>1</v>
      </c>
      <c r="B315" s="51">
        <v>21</v>
      </c>
      <c r="C315" s="51">
        <v>314</v>
      </c>
      <c r="D315" s="81" t="str">
        <f>VLOOKUP(CENSO[[#This Row],[NOME COMUM]],ESPECIES[],2,FALSE)</f>
        <v>Coutarea hexandra (Jacq.) K.Schum.</v>
      </c>
      <c r="E315" s="51" t="s">
        <v>57</v>
      </c>
      <c r="F315" s="51">
        <v>228</v>
      </c>
      <c r="G315" s="74">
        <f>CENSO[[#This Row],[CAP (cm)]]/PI()</f>
        <v>72.574654049904282</v>
      </c>
      <c r="H315" s="51">
        <v>9</v>
      </c>
      <c r="I315" s="85">
        <f>PI()*CENSO[[#This Row],[DAP (cm)]]^2/40000</f>
        <v>0.41367552808445446</v>
      </c>
      <c r="J315" s="85">
        <f>CENSO[[#This Row],[g (m²)]]*CENSO[[#This Row],[H (m)]]*0.7</f>
        <v>2.606155826932063</v>
      </c>
      <c r="K315" s="51">
        <v>3</v>
      </c>
      <c r="L315" s="51">
        <v>368216</v>
      </c>
      <c r="M315" s="51">
        <v>9708745.1999999899</v>
      </c>
      <c r="N315" s="77"/>
      <c r="O31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1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15" s="77"/>
    </row>
    <row r="316" spans="1:17" x14ac:dyDescent="0.25">
      <c r="A316" s="76">
        <v>1</v>
      </c>
      <c r="B316" s="51">
        <v>21</v>
      </c>
      <c r="C316" s="51">
        <v>315</v>
      </c>
      <c r="D316" s="81" t="str">
        <f>VLOOKUP(CENSO[[#This Row],[NOME COMUM]],ESPECIES[],2,FALSE)</f>
        <v>Bertholletia excelsa Humb. &amp; Bonpl.</v>
      </c>
      <c r="E316" s="51" t="s">
        <v>37</v>
      </c>
      <c r="F316" s="51">
        <v>340</v>
      </c>
      <c r="G316" s="74">
        <f>CENSO[[#This Row],[CAP (cm)]]/PI()</f>
        <v>108.22536130248884</v>
      </c>
      <c r="H316" s="51">
        <v>23</v>
      </c>
      <c r="I316" s="85">
        <f>PI()*CENSO[[#This Row],[DAP (cm)]]^2/40000</f>
        <v>0.91991557107115518</v>
      </c>
      <c r="J316" s="85">
        <f>CENSO[[#This Row],[g (m²)]]*CENSO[[#This Row],[H (m)]]*0.7</f>
        <v>14.810640694245597</v>
      </c>
      <c r="K316" s="51">
        <v>1</v>
      </c>
      <c r="L316" s="51">
        <v>368193.799999999</v>
      </c>
      <c r="M316" s="51">
        <v>9708768.9000000004</v>
      </c>
      <c r="N316" s="77"/>
      <c r="O31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31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16" s="77"/>
    </row>
    <row r="317" spans="1:17" x14ac:dyDescent="0.25">
      <c r="A317" s="76">
        <v>1</v>
      </c>
      <c r="B317" s="51">
        <v>21</v>
      </c>
      <c r="C317" s="51">
        <v>316</v>
      </c>
      <c r="D317" s="81" t="str">
        <f>VLOOKUP(CENSO[[#This Row],[NOME COMUM]],ESPECIES[],2,FALSE)</f>
        <v>Piptadenia suaveolens Miq.</v>
      </c>
      <c r="E317" s="51" t="s">
        <v>22</v>
      </c>
      <c r="F317" s="51">
        <v>322</v>
      </c>
      <c r="G317" s="74">
        <f>CENSO[[#This Row],[CAP (cm)]]/PI()</f>
        <v>102.49578335118061</v>
      </c>
      <c r="H317" s="51">
        <v>18</v>
      </c>
      <c r="I317" s="85">
        <f>PI()*CENSO[[#This Row],[DAP (cm)]]^2/40000</f>
        <v>0.82509105597700383</v>
      </c>
      <c r="J317" s="85">
        <f>CENSO[[#This Row],[g (m²)]]*CENSO[[#This Row],[H (m)]]*0.7</f>
        <v>10.396147305310247</v>
      </c>
      <c r="K317" s="51">
        <v>1</v>
      </c>
      <c r="L317" s="51">
        <v>368195</v>
      </c>
      <c r="M317" s="51">
        <v>9708770.5</v>
      </c>
      <c r="N317" s="77"/>
      <c r="O31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31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17" s="77"/>
    </row>
    <row r="318" spans="1:17" x14ac:dyDescent="0.25">
      <c r="A318" s="76">
        <v>1</v>
      </c>
      <c r="B318" s="51">
        <v>21</v>
      </c>
      <c r="C318" s="51">
        <v>317</v>
      </c>
      <c r="D318" s="81" t="str">
        <f>VLOOKUP(CENSO[[#This Row],[NOME COMUM]],ESPECIES[],2,FALSE)</f>
        <v>Eschweilera grandiflora (Aubl.) Sandwith</v>
      </c>
      <c r="E318" s="51" t="s">
        <v>19</v>
      </c>
      <c r="F318" s="51">
        <v>150</v>
      </c>
      <c r="G318" s="74">
        <f>CENSO[[#This Row],[CAP (cm)]]/PI()</f>
        <v>47.7464829275686</v>
      </c>
      <c r="H318" s="51">
        <v>14</v>
      </c>
      <c r="I318" s="85">
        <f>PI()*CENSO[[#This Row],[DAP (cm)]]^2/40000</f>
        <v>0.17904931097838223</v>
      </c>
      <c r="J318" s="85">
        <f>CENSO[[#This Row],[g (m²)]]*CENSO[[#This Row],[H (m)]]*0.7</f>
        <v>1.7546832475881458</v>
      </c>
      <c r="K318" s="51">
        <v>1</v>
      </c>
      <c r="L318" s="51">
        <v>368203</v>
      </c>
      <c r="M318" s="51">
        <v>9708780.9000000004</v>
      </c>
      <c r="N318" s="77"/>
      <c r="O31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31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318" s="77"/>
    </row>
    <row r="319" spans="1:17" x14ac:dyDescent="0.25">
      <c r="A319" s="76">
        <v>1</v>
      </c>
      <c r="B319" s="51">
        <v>21</v>
      </c>
      <c r="C319" s="51">
        <v>318</v>
      </c>
      <c r="D319" s="81" t="str">
        <f>VLOOKUP(CENSO[[#This Row],[NOME COMUM]],ESPECIES[],2,FALSE)</f>
        <v>Piptadenia suaveolens Miq.</v>
      </c>
      <c r="E319" s="51" t="s">
        <v>22</v>
      </c>
      <c r="F319" s="51">
        <v>153</v>
      </c>
      <c r="G319" s="74">
        <f>CENSO[[#This Row],[CAP (cm)]]/PI()</f>
        <v>48.701412586119972</v>
      </c>
      <c r="H319" s="51">
        <v>13</v>
      </c>
      <c r="I319" s="85">
        <f>PI()*CENSO[[#This Row],[DAP (cm)]]^2/40000</f>
        <v>0.18628290314190887</v>
      </c>
      <c r="J319" s="85">
        <f>CENSO[[#This Row],[g (m²)]]*CENSO[[#This Row],[H (m)]]*0.7</f>
        <v>1.6951744185913709</v>
      </c>
      <c r="K319" s="51">
        <v>1</v>
      </c>
      <c r="L319" s="51">
        <v>368202</v>
      </c>
      <c r="M319" s="51">
        <v>9708784.4000000004</v>
      </c>
      <c r="N319" s="77"/>
      <c r="O31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31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319" s="77"/>
    </row>
    <row r="320" spans="1:17" x14ac:dyDescent="0.25">
      <c r="A320" s="76">
        <v>1</v>
      </c>
      <c r="B320" s="51">
        <v>21</v>
      </c>
      <c r="C320" s="51">
        <v>319</v>
      </c>
      <c r="D320" s="81" t="str">
        <f>VLOOKUP(CENSO[[#This Row],[NOME COMUM]],ESPECIES[],2,FALSE)</f>
        <v>Piptadenia suaveolens Miq.</v>
      </c>
      <c r="E320" s="51" t="s">
        <v>22</v>
      </c>
      <c r="F320" s="51">
        <v>206</v>
      </c>
      <c r="G320" s="74">
        <f>CENSO[[#This Row],[CAP (cm)]]/PI()</f>
        <v>65.571836553860877</v>
      </c>
      <c r="H320" s="51">
        <v>17</v>
      </c>
      <c r="I320" s="85">
        <f>PI()*CENSO[[#This Row],[DAP (cm)]]^2/40000</f>
        <v>0.33769495825238349</v>
      </c>
      <c r="J320" s="85">
        <f>CENSO[[#This Row],[g (m²)]]*CENSO[[#This Row],[H (m)]]*0.7</f>
        <v>4.0185700032033633</v>
      </c>
      <c r="K320" s="51">
        <v>1</v>
      </c>
      <c r="L320" s="51">
        <v>368206.59999999899</v>
      </c>
      <c r="M320" s="51">
        <v>9708793.8000000007</v>
      </c>
      <c r="N320" s="77"/>
      <c r="O32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2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20" s="77"/>
    </row>
    <row r="321" spans="1:17" x14ac:dyDescent="0.25">
      <c r="A321" s="76">
        <v>1</v>
      </c>
      <c r="B321" s="51">
        <v>21</v>
      </c>
      <c r="C321" s="51">
        <v>320</v>
      </c>
      <c r="D321" s="81" t="str">
        <f>VLOOKUP(CENSO[[#This Row],[NOME COMUM]],ESPECIES[],2,FALSE)</f>
        <v>Bertholletia excelsa Humb. &amp; Bonpl.</v>
      </c>
      <c r="E321" s="51" t="s">
        <v>37</v>
      </c>
      <c r="F321" s="51">
        <v>415</v>
      </c>
      <c r="G321" s="74">
        <f>CENSO[[#This Row],[CAP (cm)]]/PI()</f>
        <v>132.09860276627313</v>
      </c>
      <c r="H321" s="51">
        <v>22</v>
      </c>
      <c r="I321" s="85">
        <f>PI()*CENSO[[#This Row],[DAP (cm)]]^2/40000</f>
        <v>1.3705230037000837</v>
      </c>
      <c r="J321" s="85">
        <f>CENSO[[#This Row],[g (m²)]]*CENSO[[#This Row],[H (m)]]*0.7</f>
        <v>21.106054256981288</v>
      </c>
      <c r="K321" s="51">
        <v>1</v>
      </c>
      <c r="L321" s="51">
        <v>368176.9</v>
      </c>
      <c r="M321" s="51">
        <v>9708796</v>
      </c>
      <c r="N321" s="77"/>
      <c r="O32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32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21" s="77"/>
    </row>
    <row r="322" spans="1:17" x14ac:dyDescent="0.25">
      <c r="A322" s="76">
        <v>1</v>
      </c>
      <c r="B322" s="51">
        <v>21</v>
      </c>
      <c r="C322" s="51">
        <v>321</v>
      </c>
      <c r="D322" s="81" t="str">
        <f>VLOOKUP(CENSO[[#This Row],[NOME COMUM]],ESPECIES[],2,FALSE)</f>
        <v>Pouteria caimito (Ruiz &amp; Pav.) Radlk.</v>
      </c>
      <c r="E322" s="51" t="s">
        <v>35</v>
      </c>
      <c r="F322" s="51">
        <v>176</v>
      </c>
      <c r="G322" s="74">
        <f>CENSO[[#This Row],[CAP (cm)]]/PI()</f>
        <v>56.022539968347161</v>
      </c>
      <c r="H322" s="51">
        <v>16</v>
      </c>
      <c r="I322" s="85">
        <f>PI()*CENSO[[#This Row],[DAP (cm)]]^2/40000</f>
        <v>0.24649917586072753</v>
      </c>
      <c r="J322" s="85">
        <f>CENSO[[#This Row],[g (m²)]]*CENSO[[#This Row],[H (m)]]*0.7</f>
        <v>2.7607907696401481</v>
      </c>
      <c r="K322" s="51">
        <v>1</v>
      </c>
      <c r="L322" s="51">
        <v>368156.9</v>
      </c>
      <c r="M322" s="51">
        <v>9708811.0999999903</v>
      </c>
      <c r="N322" s="77"/>
      <c r="O32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2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22" s="77"/>
    </row>
    <row r="323" spans="1:17" x14ac:dyDescent="0.25">
      <c r="A323" s="76">
        <v>1</v>
      </c>
      <c r="B323" s="51">
        <v>21</v>
      </c>
      <c r="C323" s="51">
        <v>322</v>
      </c>
      <c r="D323" s="81" t="str">
        <f>VLOOKUP(CENSO[[#This Row],[NOME COMUM]],ESPECIES[],2,FALSE)</f>
        <v>Bertholletia excelsa Humb. &amp; Bonpl.</v>
      </c>
      <c r="E323" s="51" t="s">
        <v>37</v>
      </c>
      <c r="F323" s="51">
        <v>238</v>
      </c>
      <c r="G323" s="74">
        <f>CENSO[[#This Row],[CAP (cm)]]/PI()</f>
        <v>75.757752911742188</v>
      </c>
      <c r="H323" s="51">
        <v>20</v>
      </c>
      <c r="I323" s="85">
        <f>PI()*CENSO[[#This Row],[DAP (cm)]]^2/40000</f>
        <v>0.45075862982486603</v>
      </c>
      <c r="J323" s="85">
        <f>CENSO[[#This Row],[g (m²)]]*CENSO[[#This Row],[H (m)]]*0.7</f>
        <v>6.3106208175481244</v>
      </c>
      <c r="K323" s="51">
        <v>1</v>
      </c>
      <c r="L323" s="51">
        <v>368130.59999999899</v>
      </c>
      <c r="M323" s="51">
        <v>9708821.0999999903</v>
      </c>
      <c r="N323" s="77"/>
      <c r="O32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2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23" s="77"/>
    </row>
    <row r="324" spans="1:17" x14ac:dyDescent="0.25">
      <c r="A324" s="76">
        <v>1</v>
      </c>
      <c r="B324" s="51">
        <v>21</v>
      </c>
      <c r="C324" s="51">
        <v>323</v>
      </c>
      <c r="D324" s="81" t="str">
        <f>VLOOKUP(CENSO[[#This Row],[NOME COMUM]],ESPECIES[],2,FALSE)</f>
        <v>Couratari guianensis Aubl.</v>
      </c>
      <c r="E324" s="51" t="s">
        <v>6</v>
      </c>
      <c r="F324" s="51">
        <v>410</v>
      </c>
      <c r="G324" s="74">
        <f>CENSO[[#This Row],[CAP (cm)]]/PI()</f>
        <v>130.50705333535419</v>
      </c>
      <c r="H324" s="51">
        <v>23</v>
      </c>
      <c r="I324" s="85">
        <f>PI()*CENSO[[#This Row],[DAP (cm)]]^2/40000</f>
        <v>1.3376972966873806</v>
      </c>
      <c r="J324" s="85">
        <f>CENSO[[#This Row],[g (m²)]]*CENSO[[#This Row],[H (m)]]*0.7</f>
        <v>21.536926476666828</v>
      </c>
      <c r="K324" s="51">
        <v>1</v>
      </c>
      <c r="L324" s="51">
        <v>368127.59999999899</v>
      </c>
      <c r="M324" s="51">
        <v>9708874.6999999899</v>
      </c>
      <c r="N324" s="77"/>
      <c r="O32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32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24" s="77"/>
    </row>
    <row r="325" spans="1:17" x14ac:dyDescent="0.25">
      <c r="A325" s="76">
        <v>1</v>
      </c>
      <c r="B325" s="51">
        <v>21</v>
      </c>
      <c r="C325" s="51">
        <v>324</v>
      </c>
      <c r="D325" s="81" t="str">
        <f>VLOOKUP(CENSO[[#This Row],[NOME COMUM]],ESPECIES[],2,FALSE)</f>
        <v>Schefflera morototoni (Aubl.) Decne. &amp; Planch.</v>
      </c>
      <c r="E325" s="51" t="s">
        <v>12</v>
      </c>
      <c r="F325" s="51">
        <v>200</v>
      </c>
      <c r="G325" s="74">
        <f>CENSO[[#This Row],[CAP (cm)]]/PI()</f>
        <v>63.661977236758133</v>
      </c>
      <c r="H325" s="51">
        <v>18</v>
      </c>
      <c r="I325" s="85">
        <f>PI()*CENSO[[#This Row],[DAP (cm)]]^2/40000</f>
        <v>0.31830988618379064</v>
      </c>
      <c r="J325" s="85">
        <f>CENSO[[#This Row],[g (m²)]]*CENSO[[#This Row],[H (m)]]*0.7</f>
        <v>4.0107045659157619</v>
      </c>
      <c r="K325" s="51">
        <v>1</v>
      </c>
      <c r="L325" s="51">
        <v>368081.2</v>
      </c>
      <c r="M325" s="51">
        <v>9708865</v>
      </c>
      <c r="N325" s="77"/>
      <c r="O32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2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25" s="77"/>
    </row>
    <row r="326" spans="1:17" x14ac:dyDescent="0.25">
      <c r="A326" s="76">
        <v>1</v>
      </c>
      <c r="B326" s="51">
        <v>21</v>
      </c>
      <c r="C326" s="51">
        <v>325</v>
      </c>
      <c r="D326" s="81" t="str">
        <f>VLOOKUP(CENSO[[#This Row],[NOME COMUM]],ESPECIES[],2,FALSE)</f>
        <v>Apuleia leiocarpa (Vogel) J.F.Macbr.</v>
      </c>
      <c r="E326" s="51" t="s">
        <v>51</v>
      </c>
      <c r="F326" s="51">
        <v>220</v>
      </c>
      <c r="G326" s="74">
        <f>CENSO[[#This Row],[CAP (cm)]]/PI()</f>
        <v>70.028174960433944</v>
      </c>
      <c r="H326" s="51">
        <v>18</v>
      </c>
      <c r="I326" s="85">
        <f>PI()*CENSO[[#This Row],[DAP (cm)]]^2/40000</f>
        <v>0.3851549622823866</v>
      </c>
      <c r="J326" s="85">
        <f>CENSO[[#This Row],[g (m²)]]*CENSO[[#This Row],[H (m)]]*0.7</f>
        <v>4.8529525247580709</v>
      </c>
      <c r="K326" s="51">
        <v>1</v>
      </c>
      <c r="L326" s="51">
        <v>368078.59999999899</v>
      </c>
      <c r="M326" s="51">
        <v>9708914.1999999899</v>
      </c>
      <c r="N326" s="77"/>
      <c r="O32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2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26" s="77"/>
    </row>
    <row r="327" spans="1:17" x14ac:dyDescent="0.25">
      <c r="A327" s="76">
        <v>1</v>
      </c>
      <c r="B327" s="51">
        <v>21</v>
      </c>
      <c r="C327" s="51">
        <v>326</v>
      </c>
      <c r="D327" s="81" t="str">
        <f>VLOOKUP(CENSO[[#This Row],[NOME COMUM]],ESPECIES[],2,FALSE)</f>
        <v>Tachigali myrmecophila Ducke</v>
      </c>
      <c r="E327" s="51" t="s">
        <v>14</v>
      </c>
      <c r="F327" s="51">
        <v>140</v>
      </c>
      <c r="G327" s="74">
        <f>CENSO[[#This Row],[CAP (cm)]]/PI()</f>
        <v>44.563384065730695</v>
      </c>
      <c r="H327" s="51">
        <v>12</v>
      </c>
      <c r="I327" s="85">
        <f>PI()*CENSO[[#This Row],[DAP (cm)]]^2/40000</f>
        <v>0.15597184423005742</v>
      </c>
      <c r="J327" s="85">
        <f>CENSO[[#This Row],[g (m²)]]*CENSO[[#This Row],[H (m)]]*0.7</f>
        <v>1.3101634915324822</v>
      </c>
      <c r="K327" s="51">
        <v>2</v>
      </c>
      <c r="L327" s="51">
        <v>368057.2</v>
      </c>
      <c r="M327" s="51">
        <v>9708922.4000000004</v>
      </c>
      <c r="N327" s="77"/>
      <c r="O32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32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327" s="77"/>
    </row>
    <row r="328" spans="1:17" x14ac:dyDescent="0.25">
      <c r="A328" s="76">
        <v>1</v>
      </c>
      <c r="B328" s="51">
        <v>21</v>
      </c>
      <c r="C328" s="51">
        <v>327</v>
      </c>
      <c r="D328" s="81" t="str">
        <f>VLOOKUP(CENSO[[#This Row],[NOME COMUM]],ESPECIES[],2,FALSE)</f>
        <v>Cordia umbraculifera DC.</v>
      </c>
      <c r="E328" s="51" t="s">
        <v>92</v>
      </c>
      <c r="F328" s="51">
        <v>174</v>
      </c>
      <c r="G328" s="74">
        <f>CENSO[[#This Row],[CAP (cm)]]/PI()</f>
        <v>55.38592019597958</v>
      </c>
      <c r="H328" s="51">
        <v>15</v>
      </c>
      <c r="I328" s="85">
        <f>PI()*CENSO[[#This Row],[DAP (cm)]]^2/40000</f>
        <v>0.2409287528525112</v>
      </c>
      <c r="J328" s="85">
        <f>CENSO[[#This Row],[g (m²)]]*CENSO[[#This Row],[H (m)]]*0.7</f>
        <v>2.5297519049513673</v>
      </c>
      <c r="K328" s="51">
        <v>1</v>
      </c>
      <c r="L328" s="51">
        <v>368053.799999999</v>
      </c>
      <c r="M328" s="51">
        <v>9708922.8000000007</v>
      </c>
      <c r="N328" s="77"/>
      <c r="O32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2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28" s="77"/>
    </row>
    <row r="329" spans="1:17" x14ac:dyDescent="0.25">
      <c r="A329" s="76">
        <v>1</v>
      </c>
      <c r="B329" s="51">
        <v>21</v>
      </c>
      <c r="C329" s="51">
        <v>328</v>
      </c>
      <c r="D329" s="81" t="str">
        <f>VLOOKUP(CENSO[[#This Row],[NOME COMUM]],ESPECIES[],2,FALSE)</f>
        <v>Bertholletia excelsa Humb. &amp; Bonpl.</v>
      </c>
      <c r="E329" s="51" t="s">
        <v>37</v>
      </c>
      <c r="F329" s="51">
        <v>183</v>
      </c>
      <c r="G329" s="74">
        <f>CENSO[[#This Row],[CAP (cm)]]/PI()</f>
        <v>58.250709171633694</v>
      </c>
      <c r="H329" s="51">
        <v>17</v>
      </c>
      <c r="I329" s="85">
        <f>PI()*CENSO[[#This Row],[DAP (cm)]]^2/40000</f>
        <v>0.26649699446022412</v>
      </c>
      <c r="J329" s="85">
        <f>CENSO[[#This Row],[g (m²)]]*CENSO[[#This Row],[H (m)]]*0.7</f>
        <v>3.1713142340766671</v>
      </c>
      <c r="K329" s="51">
        <v>1</v>
      </c>
      <c r="L329" s="51">
        <v>367984.09999999899</v>
      </c>
      <c r="M329" s="51">
        <v>9708955.1999999899</v>
      </c>
      <c r="N329" s="77"/>
      <c r="O32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2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29" s="77"/>
    </row>
    <row r="330" spans="1:17" x14ac:dyDescent="0.25">
      <c r="A330" s="76">
        <v>1</v>
      </c>
      <c r="B330" s="51">
        <v>21</v>
      </c>
      <c r="C330" s="51">
        <v>329</v>
      </c>
      <c r="D330" s="81" t="str">
        <f>VLOOKUP(CENSO[[#This Row],[NOME COMUM]],ESPECIES[],2,FALSE)</f>
        <v>Piptadenia suaveolens Miq.</v>
      </c>
      <c r="E330" s="51" t="s">
        <v>22</v>
      </c>
      <c r="F330" s="51">
        <v>287</v>
      </c>
      <c r="G330" s="74">
        <f>CENSO[[#This Row],[CAP (cm)]]/PI()</f>
        <v>91.35493733474793</v>
      </c>
      <c r="H330" s="51">
        <v>20</v>
      </c>
      <c r="I330" s="85">
        <f>PI()*CENSO[[#This Row],[DAP (cm)]]^2/40000</f>
        <v>0.65547167537681639</v>
      </c>
      <c r="J330" s="85">
        <f>CENSO[[#This Row],[g (m²)]]*CENSO[[#This Row],[H (m)]]*0.7</f>
        <v>9.1766034552754281</v>
      </c>
      <c r="K330" s="51">
        <v>1</v>
      </c>
      <c r="L330" s="51">
        <v>368000.299999999</v>
      </c>
      <c r="M330" s="51">
        <v>9708996.4000000004</v>
      </c>
      <c r="N330" s="77"/>
      <c r="O33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3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30" s="77"/>
    </row>
    <row r="331" spans="1:17" x14ac:dyDescent="0.25">
      <c r="A331" s="76">
        <v>1</v>
      </c>
      <c r="B331" s="51">
        <v>21</v>
      </c>
      <c r="C331" s="51">
        <v>330</v>
      </c>
      <c r="D331" s="81" t="str">
        <f>VLOOKUP(CENSO[[#This Row],[NOME COMUM]],ESPECIES[],2,FALSE)</f>
        <v>Tachigali myrmecophila Ducke</v>
      </c>
      <c r="E331" s="51" t="s">
        <v>14</v>
      </c>
      <c r="F331" s="51">
        <v>148</v>
      </c>
      <c r="G331" s="74">
        <f>CENSO[[#This Row],[CAP (cm)]]/PI()</f>
        <v>47.109863155201019</v>
      </c>
      <c r="H331" s="51">
        <v>15</v>
      </c>
      <c r="I331" s="85">
        <f>PI()*CENSO[[#This Row],[DAP (cm)]]^2/40000</f>
        <v>0.17430649367424375</v>
      </c>
      <c r="J331" s="85">
        <f>CENSO[[#This Row],[g (m²)]]*CENSO[[#This Row],[H (m)]]*0.7</f>
        <v>1.8302181835795592</v>
      </c>
      <c r="K331" s="51">
        <v>2</v>
      </c>
      <c r="L331" s="51">
        <v>367984.799999999</v>
      </c>
      <c r="M331" s="51">
        <v>9709013.5999999903</v>
      </c>
      <c r="N331" s="77"/>
      <c r="O33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33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331" s="77"/>
    </row>
    <row r="332" spans="1:17" x14ac:dyDescent="0.25">
      <c r="A332" s="76">
        <v>1</v>
      </c>
      <c r="B332" s="51">
        <v>21</v>
      </c>
      <c r="C332" s="51">
        <v>331</v>
      </c>
      <c r="D332" s="81" t="str">
        <f>VLOOKUP(CENSO[[#This Row],[NOME COMUM]],ESPECIES[],2,FALSE)</f>
        <v>Piptadenia suaveolens Miq.</v>
      </c>
      <c r="E332" s="51" t="s">
        <v>22</v>
      </c>
      <c r="F332" s="51">
        <v>255</v>
      </c>
      <c r="G332" s="74">
        <f>CENSO[[#This Row],[CAP (cm)]]/PI()</f>
        <v>81.169020976866619</v>
      </c>
      <c r="H332" s="51">
        <v>17</v>
      </c>
      <c r="I332" s="85">
        <f>PI()*CENSO[[#This Row],[DAP (cm)]]^2/40000</f>
        <v>0.51745250872752468</v>
      </c>
      <c r="J332" s="85">
        <f>CENSO[[#This Row],[g (m²)]]*CENSO[[#This Row],[H (m)]]*0.7</f>
        <v>6.1576848538575435</v>
      </c>
      <c r="K332" s="51">
        <v>1</v>
      </c>
      <c r="L332" s="51">
        <v>367980.5</v>
      </c>
      <c r="M332" s="51">
        <v>9709008</v>
      </c>
      <c r="N332" s="77"/>
      <c r="O33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33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32" s="77"/>
    </row>
    <row r="333" spans="1:17" x14ac:dyDescent="0.25">
      <c r="A333" s="76">
        <v>1</v>
      </c>
      <c r="B333" s="51">
        <v>21</v>
      </c>
      <c r="C333" s="51">
        <v>332</v>
      </c>
      <c r="D333" s="81" t="str">
        <f>VLOOKUP(CENSO[[#This Row],[NOME COMUM]],ESPECIES[],2,FALSE)</f>
        <v>Spondias purpurea L.</v>
      </c>
      <c r="E333" s="51" t="s">
        <v>66</v>
      </c>
      <c r="F333" s="51">
        <v>390</v>
      </c>
      <c r="G333" s="74">
        <f>CENSO[[#This Row],[CAP (cm)]]/PI()</f>
        <v>124.14085561167836</v>
      </c>
      <c r="H333" s="51">
        <v>14</v>
      </c>
      <c r="I333" s="85">
        <f>PI()*CENSO[[#This Row],[DAP (cm)]]^2/40000</f>
        <v>1.2103733422138641</v>
      </c>
      <c r="J333" s="85">
        <f>CENSO[[#This Row],[g (m²)]]*CENSO[[#This Row],[H (m)]]*0.7</f>
        <v>11.861658753695869</v>
      </c>
      <c r="K333" s="51">
        <v>3</v>
      </c>
      <c r="L333" s="51">
        <v>367964.4</v>
      </c>
      <c r="M333" s="51">
        <v>9709011.5999999903</v>
      </c>
      <c r="N333" s="77"/>
      <c r="O33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33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33" s="77"/>
    </row>
    <row r="334" spans="1:17" x14ac:dyDescent="0.25">
      <c r="A334" s="76">
        <v>1</v>
      </c>
      <c r="B334" s="51">
        <v>21</v>
      </c>
      <c r="C334" s="51">
        <v>333</v>
      </c>
      <c r="D334" s="81" t="str">
        <f>VLOOKUP(CENSO[[#This Row],[NOME COMUM]],ESPECIES[],2,FALSE)</f>
        <v>Bertholletia excelsa Humb. &amp; Bonpl.</v>
      </c>
      <c r="E334" s="51" t="s">
        <v>37</v>
      </c>
      <c r="F334" s="51">
        <v>338</v>
      </c>
      <c r="G334" s="74">
        <f>CENSO[[#This Row],[CAP (cm)]]/PI()</f>
        <v>107.58874153012125</v>
      </c>
      <c r="H334" s="51">
        <v>23</v>
      </c>
      <c r="I334" s="85">
        <f>PI()*CENSO[[#This Row],[DAP (cm)]]^2/40000</f>
        <v>0.90912486592952468</v>
      </c>
      <c r="J334" s="85">
        <f>CENSO[[#This Row],[g (m²)]]*CENSO[[#This Row],[H (m)]]*0.7</f>
        <v>14.636910341465347</v>
      </c>
      <c r="K334" s="51">
        <v>2</v>
      </c>
      <c r="L334" s="51">
        <v>367948.2</v>
      </c>
      <c r="M334" s="51">
        <v>9709023.3000000007</v>
      </c>
      <c r="N334" s="77"/>
      <c r="O33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33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34" s="77"/>
    </row>
    <row r="335" spans="1:17" x14ac:dyDescent="0.25">
      <c r="A335" s="76">
        <v>1</v>
      </c>
      <c r="B335" s="51">
        <v>21</v>
      </c>
      <c r="C335" s="51">
        <v>334</v>
      </c>
      <c r="D335" s="81" t="str">
        <f>VLOOKUP(CENSO[[#This Row],[NOME COMUM]],ESPECIES[],2,FALSE)</f>
        <v>Apuleia leiocarpa (Vogel) J.F.Macbr.</v>
      </c>
      <c r="E335" s="51" t="s">
        <v>51</v>
      </c>
      <c r="F335" s="51">
        <v>203</v>
      </c>
      <c r="G335" s="74">
        <f>CENSO[[#This Row],[CAP (cm)]]/PI()</f>
        <v>64.616906895309512</v>
      </c>
      <c r="H335" s="51">
        <v>18</v>
      </c>
      <c r="I335" s="85">
        <f>PI()*CENSO[[#This Row],[DAP (cm)]]^2/40000</f>
        <v>0.32793080249369577</v>
      </c>
      <c r="J335" s="85">
        <f>CENSO[[#This Row],[g (m²)]]*CENSO[[#This Row],[H (m)]]*0.7</f>
        <v>4.1319281114205664</v>
      </c>
      <c r="K335" s="51">
        <v>1</v>
      </c>
      <c r="L335" s="51">
        <v>367930.4</v>
      </c>
      <c r="M335" s="51">
        <v>9709008.3000000007</v>
      </c>
      <c r="N335" s="77"/>
      <c r="O33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3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35" s="77"/>
    </row>
    <row r="336" spans="1:17" x14ac:dyDescent="0.25">
      <c r="A336" s="76">
        <v>1</v>
      </c>
      <c r="B336" s="51">
        <v>21</v>
      </c>
      <c r="C336" s="51">
        <v>335</v>
      </c>
      <c r="D336" s="81" t="str">
        <f>VLOOKUP(CENSO[[#This Row],[NOME COMUM]],ESPECIES[],2,FALSE)</f>
        <v>Alexa grandiflora Ducke</v>
      </c>
      <c r="E336" s="51" t="s">
        <v>13</v>
      </c>
      <c r="F336" s="51">
        <v>287</v>
      </c>
      <c r="G336" s="74">
        <f>CENSO[[#This Row],[CAP (cm)]]/PI()</f>
        <v>91.35493733474793</v>
      </c>
      <c r="H336" s="51">
        <v>22</v>
      </c>
      <c r="I336" s="85">
        <f>PI()*CENSO[[#This Row],[DAP (cm)]]^2/40000</f>
        <v>0.65547167537681639</v>
      </c>
      <c r="J336" s="85">
        <f>CENSO[[#This Row],[g (m²)]]*CENSO[[#This Row],[H (m)]]*0.7</f>
        <v>10.094263800802972</v>
      </c>
      <c r="K336" s="51">
        <v>1</v>
      </c>
      <c r="L336" s="51">
        <v>367951.4</v>
      </c>
      <c r="M336" s="51">
        <v>9709040.5999999903</v>
      </c>
      <c r="N336" s="77"/>
      <c r="O33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3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36" s="77"/>
    </row>
    <row r="337" spans="1:17" x14ac:dyDescent="0.25">
      <c r="A337" s="76">
        <v>1</v>
      </c>
      <c r="B337" s="51">
        <v>21</v>
      </c>
      <c r="C337" s="51">
        <v>336</v>
      </c>
      <c r="D337" s="81" t="str">
        <f>VLOOKUP(CENSO[[#This Row],[NOME COMUM]],ESPECIES[],2,FALSE)</f>
        <v>Alexa grandiflora Ducke</v>
      </c>
      <c r="E337" s="51" t="s">
        <v>13</v>
      </c>
      <c r="F337" s="51">
        <v>183</v>
      </c>
      <c r="G337" s="74">
        <f>CENSO[[#This Row],[CAP (cm)]]/PI()</f>
        <v>58.250709171633694</v>
      </c>
      <c r="H337" s="51">
        <v>16</v>
      </c>
      <c r="I337" s="85">
        <f>PI()*CENSO[[#This Row],[DAP (cm)]]^2/40000</f>
        <v>0.26649699446022412</v>
      </c>
      <c r="J337" s="85">
        <f>CENSO[[#This Row],[g (m²)]]*CENSO[[#This Row],[H (m)]]*0.7</f>
        <v>2.9847663379545102</v>
      </c>
      <c r="K337" s="51">
        <v>1</v>
      </c>
      <c r="L337" s="51">
        <v>367918.5</v>
      </c>
      <c r="M337" s="51">
        <v>9709025.5999999903</v>
      </c>
      <c r="N337" s="77"/>
      <c r="O33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3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37" s="77"/>
    </row>
    <row r="338" spans="1:17" x14ac:dyDescent="0.25">
      <c r="A338" s="76">
        <v>1</v>
      </c>
      <c r="B338" s="51">
        <v>22</v>
      </c>
      <c r="C338" s="51">
        <v>337</v>
      </c>
      <c r="D338" s="81" t="str">
        <f>VLOOKUP(CENSO[[#This Row],[NOME COMUM]],ESPECIES[],2,FALSE)</f>
        <v>Virola sebifera Aubl.</v>
      </c>
      <c r="E338" s="51" t="s">
        <v>18</v>
      </c>
      <c r="F338" s="51">
        <v>238</v>
      </c>
      <c r="G338" s="74">
        <f>CENSO[[#This Row],[CAP (cm)]]/PI()</f>
        <v>75.757752911742188</v>
      </c>
      <c r="H338" s="51">
        <v>19</v>
      </c>
      <c r="I338" s="85">
        <f>PI()*CENSO[[#This Row],[DAP (cm)]]^2/40000</f>
        <v>0.45075862982486603</v>
      </c>
      <c r="J338" s="85">
        <f>CENSO[[#This Row],[g (m²)]]*CENSO[[#This Row],[H (m)]]*0.7</f>
        <v>5.9950897766707172</v>
      </c>
      <c r="K338" s="51">
        <v>1</v>
      </c>
      <c r="L338" s="51">
        <v>367896.59999999899</v>
      </c>
      <c r="M338" s="51">
        <v>9708989.1999999899</v>
      </c>
      <c r="N338" s="77"/>
      <c r="O33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3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38" s="77"/>
    </row>
    <row r="339" spans="1:17" x14ac:dyDescent="0.25">
      <c r="A339" s="76">
        <v>1</v>
      </c>
      <c r="B339" s="51">
        <v>22</v>
      </c>
      <c r="C339" s="51">
        <v>338</v>
      </c>
      <c r="D339" s="81" t="str">
        <f>VLOOKUP(CENSO[[#This Row],[NOME COMUM]],ESPECIES[],2,FALSE)</f>
        <v>Coutarea hexandra (Jacq.) K.Schum.</v>
      </c>
      <c r="E339" s="51" t="s">
        <v>57</v>
      </c>
      <c r="F339" s="51">
        <v>210</v>
      </c>
      <c r="G339" s="74">
        <f>CENSO[[#This Row],[CAP (cm)]]/PI()</f>
        <v>66.845076098596039</v>
      </c>
      <c r="H339" s="51">
        <v>12</v>
      </c>
      <c r="I339" s="85">
        <f>PI()*CENSO[[#This Row],[DAP (cm)]]^2/40000</f>
        <v>0.35093664951762915</v>
      </c>
      <c r="J339" s="85">
        <f>CENSO[[#This Row],[g (m²)]]*CENSO[[#This Row],[H (m)]]*0.7</f>
        <v>2.9478678559480849</v>
      </c>
      <c r="K339" s="51">
        <v>3</v>
      </c>
      <c r="L339" s="51">
        <v>367897.299999999</v>
      </c>
      <c r="M339" s="51">
        <v>9708981.8000000007</v>
      </c>
      <c r="N339" s="77"/>
      <c r="O33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3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39" s="77"/>
    </row>
    <row r="340" spans="1:17" x14ac:dyDescent="0.25">
      <c r="A340" s="76">
        <v>1</v>
      </c>
      <c r="B340" s="51">
        <v>22</v>
      </c>
      <c r="C340" s="51">
        <v>339</v>
      </c>
      <c r="D340" s="81" t="str">
        <f>VLOOKUP(CENSO[[#This Row],[NOME COMUM]],ESPECIES[],2,FALSE)</f>
        <v>Tachigali myrmecophila Ducke</v>
      </c>
      <c r="E340" s="51" t="s">
        <v>14</v>
      </c>
      <c r="F340" s="51">
        <v>207</v>
      </c>
      <c r="G340" s="74">
        <f>CENSO[[#This Row],[CAP (cm)]]/PI()</f>
        <v>65.890146440044674</v>
      </c>
      <c r="H340" s="51">
        <v>16</v>
      </c>
      <c r="I340" s="85">
        <f>PI()*CENSO[[#This Row],[DAP (cm)]]^2/40000</f>
        <v>0.34098150782723119</v>
      </c>
      <c r="J340" s="85">
        <f>CENSO[[#This Row],[g (m²)]]*CENSO[[#This Row],[H (m)]]*0.7</f>
        <v>3.8189928876649892</v>
      </c>
      <c r="K340" s="51">
        <v>1</v>
      </c>
      <c r="L340" s="51">
        <v>367894.9</v>
      </c>
      <c r="M340" s="51">
        <v>9708970.5</v>
      </c>
      <c r="N340" s="77"/>
      <c r="O34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4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40" s="77"/>
    </row>
    <row r="341" spans="1:17" x14ac:dyDescent="0.25">
      <c r="A341" s="76">
        <v>1</v>
      </c>
      <c r="B341" s="51">
        <v>22</v>
      </c>
      <c r="C341" s="51">
        <v>340</v>
      </c>
      <c r="D341" s="81" t="str">
        <f>VLOOKUP(CENSO[[#This Row],[NOME COMUM]],ESPECIES[],2,FALSE)</f>
        <v>Tachigali myrmecophila Ducke</v>
      </c>
      <c r="E341" s="51" t="s">
        <v>14</v>
      </c>
      <c r="F341" s="51">
        <v>207</v>
      </c>
      <c r="G341" s="74">
        <f>CENSO[[#This Row],[CAP (cm)]]/PI()</f>
        <v>65.890146440044674</v>
      </c>
      <c r="H341" s="51">
        <v>16</v>
      </c>
      <c r="I341" s="85">
        <f>PI()*CENSO[[#This Row],[DAP (cm)]]^2/40000</f>
        <v>0.34098150782723119</v>
      </c>
      <c r="J341" s="85">
        <f>CENSO[[#This Row],[g (m²)]]*CENSO[[#This Row],[H (m)]]*0.7</f>
        <v>3.8189928876649892</v>
      </c>
      <c r="K341" s="51">
        <v>1</v>
      </c>
      <c r="L341" s="51">
        <v>367894.9</v>
      </c>
      <c r="M341" s="51">
        <v>9708970.5</v>
      </c>
      <c r="N341" s="77"/>
      <c r="O34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4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41" s="77"/>
    </row>
    <row r="342" spans="1:17" x14ac:dyDescent="0.25">
      <c r="A342" s="76">
        <v>1</v>
      </c>
      <c r="B342" s="51">
        <v>22</v>
      </c>
      <c r="C342" s="51">
        <v>341</v>
      </c>
      <c r="D342" s="81" t="str">
        <f>VLOOKUP(CENSO[[#This Row],[NOME COMUM]],ESPECIES[],2,FALSE)</f>
        <v>Coutarea hexandra (Jacq.) K.Schum.</v>
      </c>
      <c r="E342" s="51" t="s">
        <v>57</v>
      </c>
      <c r="F342" s="51">
        <v>183</v>
      </c>
      <c r="G342" s="74">
        <f>CENSO[[#This Row],[CAP (cm)]]/PI()</f>
        <v>58.250709171633694</v>
      </c>
      <c r="H342" s="51">
        <v>13</v>
      </c>
      <c r="I342" s="85">
        <f>PI()*CENSO[[#This Row],[DAP (cm)]]^2/40000</f>
        <v>0.26649699446022412</v>
      </c>
      <c r="J342" s="85">
        <f>CENSO[[#This Row],[g (m²)]]*CENSO[[#This Row],[H (m)]]*0.7</f>
        <v>2.4251226495880394</v>
      </c>
      <c r="K342" s="51">
        <v>2</v>
      </c>
      <c r="L342" s="51">
        <v>367906</v>
      </c>
      <c r="M342" s="51">
        <v>9708976.8000000007</v>
      </c>
      <c r="N342" s="77"/>
      <c r="O34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4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42" s="77"/>
    </row>
    <row r="343" spans="1:17" x14ac:dyDescent="0.25">
      <c r="A343" s="76">
        <v>1</v>
      </c>
      <c r="B343" s="51">
        <v>22</v>
      </c>
      <c r="C343" s="51">
        <v>342</v>
      </c>
      <c r="D343" s="81" t="str">
        <f>VLOOKUP(CENSO[[#This Row],[NOME COMUM]],ESPECIES[],2,FALSE)</f>
        <v>Tachigali myrmecophila Ducke</v>
      </c>
      <c r="E343" s="51" t="s">
        <v>14</v>
      </c>
      <c r="F343" s="51">
        <v>200</v>
      </c>
      <c r="G343" s="74">
        <f>CENSO[[#This Row],[CAP (cm)]]/PI()</f>
        <v>63.661977236758133</v>
      </c>
      <c r="H343" s="51">
        <v>16</v>
      </c>
      <c r="I343" s="85">
        <f>PI()*CENSO[[#This Row],[DAP (cm)]]^2/40000</f>
        <v>0.31830988618379064</v>
      </c>
      <c r="J343" s="85">
        <f>CENSO[[#This Row],[g (m²)]]*CENSO[[#This Row],[H (m)]]*0.7</f>
        <v>3.565070725258455</v>
      </c>
      <c r="K343" s="51">
        <v>1</v>
      </c>
      <c r="L343" s="51">
        <v>367913.5</v>
      </c>
      <c r="M343" s="51">
        <v>9708970.0999999903</v>
      </c>
      <c r="N343" s="77"/>
      <c r="O34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4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43" s="77"/>
    </row>
    <row r="344" spans="1:17" x14ac:dyDescent="0.25">
      <c r="A344" s="76">
        <v>1</v>
      </c>
      <c r="B344" s="51">
        <v>22</v>
      </c>
      <c r="C344" s="51">
        <v>343</v>
      </c>
      <c r="D344" s="81" t="str">
        <f>VLOOKUP(CENSO[[#This Row],[NOME COMUM]],ESPECIES[],2,FALSE)</f>
        <v>Couratari guianensis Aubl.</v>
      </c>
      <c r="E344" s="51" t="s">
        <v>6</v>
      </c>
      <c r="F344" s="51">
        <v>207</v>
      </c>
      <c r="G344" s="74">
        <f>CENSO[[#This Row],[CAP (cm)]]/PI()</f>
        <v>65.890146440044674</v>
      </c>
      <c r="H344" s="51">
        <v>22</v>
      </c>
      <c r="I344" s="85">
        <f>PI()*CENSO[[#This Row],[DAP (cm)]]^2/40000</f>
        <v>0.34098150782723119</v>
      </c>
      <c r="J344" s="85">
        <f>CENSO[[#This Row],[g (m²)]]*CENSO[[#This Row],[H (m)]]*0.7</f>
        <v>5.2511152205393596</v>
      </c>
      <c r="K344" s="51">
        <v>1</v>
      </c>
      <c r="L344" s="51">
        <v>367923.5</v>
      </c>
      <c r="M344" s="51">
        <v>9708958.5999999903</v>
      </c>
      <c r="N344" s="77"/>
      <c r="O34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4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44" s="77"/>
    </row>
    <row r="345" spans="1:17" x14ac:dyDescent="0.25">
      <c r="A345" s="76">
        <v>1</v>
      </c>
      <c r="B345" s="51">
        <v>22</v>
      </c>
      <c r="C345" s="51">
        <v>344</v>
      </c>
      <c r="D345" s="81" t="str">
        <f>VLOOKUP(CENSO[[#This Row],[NOME COMUM]],ESPECIES[],2,FALSE)</f>
        <v>Piptadenia suaveolens Miq.</v>
      </c>
      <c r="E345" s="51" t="s">
        <v>22</v>
      </c>
      <c r="F345" s="51">
        <v>162</v>
      </c>
      <c r="G345" s="74">
        <f>CENSO[[#This Row],[CAP (cm)]]/PI()</f>
        <v>51.566201561774093</v>
      </c>
      <c r="H345" s="51">
        <v>15</v>
      </c>
      <c r="I345" s="85">
        <f>PI()*CENSO[[#This Row],[DAP (cm)]]^2/40000</f>
        <v>0.20884311632518512</v>
      </c>
      <c r="J345" s="85">
        <f>CENSO[[#This Row],[g (m²)]]*CENSO[[#This Row],[H (m)]]*0.7</f>
        <v>2.192852721414444</v>
      </c>
      <c r="K345" s="51">
        <v>1</v>
      </c>
      <c r="L345" s="51">
        <v>367933.9</v>
      </c>
      <c r="M345" s="51">
        <v>9708972.0999999903</v>
      </c>
      <c r="N345" s="77"/>
      <c r="O34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4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45" s="77"/>
    </row>
    <row r="346" spans="1:17" x14ac:dyDescent="0.25">
      <c r="A346" s="76">
        <v>1</v>
      </c>
      <c r="B346" s="51">
        <v>22</v>
      </c>
      <c r="C346" s="51">
        <v>345</v>
      </c>
      <c r="D346" s="81" t="str">
        <f>VLOOKUP(CENSO[[#This Row],[NOME COMUM]],ESPECIES[],2,FALSE)</f>
        <v>Couratari guianensis Aubl.</v>
      </c>
      <c r="E346" s="51" t="s">
        <v>6</v>
      </c>
      <c r="F346" s="51">
        <v>175</v>
      </c>
      <c r="G346" s="74">
        <f>CENSO[[#This Row],[CAP (cm)]]/PI()</f>
        <v>55.70423008216337</v>
      </c>
      <c r="H346" s="51">
        <v>17</v>
      </c>
      <c r="I346" s="85">
        <f>PI()*CENSO[[#This Row],[DAP (cm)]]^2/40000</f>
        <v>0.24370600660946476</v>
      </c>
      <c r="J346" s="85">
        <f>CENSO[[#This Row],[g (m²)]]*CENSO[[#This Row],[H (m)]]*0.7</f>
        <v>2.9001014786526307</v>
      </c>
      <c r="K346" s="51">
        <v>1</v>
      </c>
      <c r="L346" s="51">
        <v>367935.7</v>
      </c>
      <c r="M346" s="51">
        <v>9708974.5</v>
      </c>
      <c r="N346" s="77"/>
      <c r="O34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4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46" s="77"/>
    </row>
    <row r="347" spans="1:17" x14ac:dyDescent="0.25">
      <c r="A347" s="76">
        <v>1</v>
      </c>
      <c r="B347" s="51">
        <v>22</v>
      </c>
      <c r="C347" s="51">
        <v>346</v>
      </c>
      <c r="D347" s="81" t="str">
        <f>VLOOKUP(CENSO[[#This Row],[NOME COMUM]],ESPECIES[],2,FALSE)</f>
        <v>Couratari guianensis Aubl.</v>
      </c>
      <c r="E347" s="51" t="s">
        <v>6</v>
      </c>
      <c r="F347" s="51">
        <v>133</v>
      </c>
      <c r="G347" s="74">
        <f>CENSO[[#This Row],[CAP (cm)]]/PI()</f>
        <v>42.335214862444161</v>
      </c>
      <c r="H347" s="51">
        <v>14</v>
      </c>
      <c r="I347" s="85">
        <f>PI()*CENSO[[#This Row],[DAP (cm)]]^2/40000</f>
        <v>0.14076458941762685</v>
      </c>
      <c r="J347" s="85">
        <f>CENSO[[#This Row],[g (m²)]]*CENSO[[#This Row],[H (m)]]*0.7</f>
        <v>1.379492976292743</v>
      </c>
      <c r="K347" s="51">
        <v>1</v>
      </c>
      <c r="L347" s="51">
        <v>367940.59999999899</v>
      </c>
      <c r="M347" s="51">
        <v>9708959.5</v>
      </c>
      <c r="N347" s="77"/>
      <c r="O34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34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347" s="77"/>
    </row>
    <row r="348" spans="1:17" x14ac:dyDescent="0.25">
      <c r="A348" s="76">
        <v>1</v>
      </c>
      <c r="B348" s="51">
        <v>22</v>
      </c>
      <c r="C348" s="51">
        <v>347</v>
      </c>
      <c r="D348" s="81" t="str">
        <f>VLOOKUP(CENSO[[#This Row],[NOME COMUM]],ESPECIES[],2,FALSE)</f>
        <v>Piptadenia suaveolens Miq.</v>
      </c>
      <c r="E348" s="51" t="s">
        <v>22</v>
      </c>
      <c r="F348" s="51">
        <v>287</v>
      </c>
      <c r="G348" s="74">
        <f>CENSO[[#This Row],[CAP (cm)]]/PI()</f>
        <v>91.35493733474793</v>
      </c>
      <c r="H348" s="51">
        <v>15</v>
      </c>
      <c r="I348" s="85">
        <f>PI()*CENSO[[#This Row],[DAP (cm)]]^2/40000</f>
        <v>0.65547167537681639</v>
      </c>
      <c r="J348" s="85">
        <f>CENSO[[#This Row],[g (m²)]]*CENSO[[#This Row],[H (m)]]*0.7</f>
        <v>6.8824525914565715</v>
      </c>
      <c r="K348" s="51">
        <v>2</v>
      </c>
      <c r="L348" s="51">
        <v>367942.7</v>
      </c>
      <c r="M348" s="51">
        <v>9708958.9000000004</v>
      </c>
      <c r="N348" s="77"/>
      <c r="O34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4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48" s="77"/>
    </row>
    <row r="349" spans="1:17" x14ac:dyDescent="0.25">
      <c r="A349" s="76">
        <v>1</v>
      </c>
      <c r="B349" s="51">
        <v>22</v>
      </c>
      <c r="C349" s="51">
        <v>348</v>
      </c>
      <c r="D349" s="81" t="str">
        <f>VLOOKUP(CENSO[[#This Row],[NOME COMUM]],ESPECIES[],2,FALSE)</f>
        <v>Virola sebifera Aubl.</v>
      </c>
      <c r="E349" s="51" t="s">
        <v>18</v>
      </c>
      <c r="F349" s="51">
        <v>143</v>
      </c>
      <c r="G349" s="74">
        <f>CENSO[[#This Row],[CAP (cm)]]/PI()</f>
        <v>45.518313724282066</v>
      </c>
      <c r="H349" s="51">
        <v>14</v>
      </c>
      <c r="I349" s="85">
        <f>PI()*CENSO[[#This Row],[DAP (cm)]]^2/40000</f>
        <v>0.1627279715643084</v>
      </c>
      <c r="J349" s="85">
        <f>CENSO[[#This Row],[g (m²)]]*CENSO[[#This Row],[H (m)]]*0.7</f>
        <v>1.5947341213302222</v>
      </c>
      <c r="K349" s="51">
        <v>1</v>
      </c>
      <c r="L349" s="51">
        <v>367939.09999999899</v>
      </c>
      <c r="M349" s="51">
        <v>9708927.5999999903</v>
      </c>
      <c r="N349" s="77"/>
      <c r="O34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34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349" s="77"/>
    </row>
    <row r="350" spans="1:17" x14ac:dyDescent="0.25">
      <c r="A350" s="76">
        <v>1</v>
      </c>
      <c r="B350" s="51">
        <v>22</v>
      </c>
      <c r="C350" s="51">
        <v>349</v>
      </c>
      <c r="D350" s="81" t="str">
        <f>VLOOKUP(CENSO[[#This Row],[NOME COMUM]],ESPECIES[],2,FALSE)</f>
        <v>Apuleia leiocarpa (Vogel) J.F.Macbr.</v>
      </c>
      <c r="E350" s="51" t="s">
        <v>51</v>
      </c>
      <c r="F350" s="51">
        <v>315</v>
      </c>
      <c r="G350" s="74">
        <f>CENSO[[#This Row],[CAP (cm)]]/PI()</f>
        <v>100.26761414789407</v>
      </c>
      <c r="H350" s="51">
        <v>20</v>
      </c>
      <c r="I350" s="85">
        <f>PI()*CENSO[[#This Row],[DAP (cm)]]^2/40000</f>
        <v>0.78960746141466576</v>
      </c>
      <c r="J350" s="85">
        <f>CENSO[[#This Row],[g (m²)]]*CENSO[[#This Row],[H (m)]]*0.7</f>
        <v>11.054504459805321</v>
      </c>
      <c r="K350" s="51">
        <v>1</v>
      </c>
      <c r="L350" s="51">
        <v>368024</v>
      </c>
      <c r="M350" s="51">
        <v>9708893.6999999899</v>
      </c>
      <c r="N350" s="77"/>
      <c r="O35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35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50" s="77"/>
    </row>
    <row r="351" spans="1:17" x14ac:dyDescent="0.25">
      <c r="A351" s="76">
        <v>1</v>
      </c>
      <c r="B351" s="51">
        <v>22</v>
      </c>
      <c r="C351" s="51">
        <v>350</v>
      </c>
      <c r="D351" s="81" t="str">
        <f>VLOOKUP(CENSO[[#This Row],[NOME COMUM]],ESPECIES[],2,FALSE)</f>
        <v>Buchenavia capitata (Vahl) Eichler</v>
      </c>
      <c r="E351" s="51" t="s">
        <v>10</v>
      </c>
      <c r="F351" s="51">
        <v>208</v>
      </c>
      <c r="G351" s="74">
        <f>CENSO[[#This Row],[CAP (cm)]]/PI()</f>
        <v>66.208456326228458</v>
      </c>
      <c r="H351" s="51">
        <v>18</v>
      </c>
      <c r="I351" s="85">
        <f>PI()*CENSO[[#This Row],[DAP (cm)]]^2/40000</f>
        <v>0.34428397289638796</v>
      </c>
      <c r="J351" s="85">
        <f>CENSO[[#This Row],[g (m²)]]*CENSO[[#This Row],[H (m)]]*0.7</f>
        <v>4.337978058494488</v>
      </c>
      <c r="K351" s="51">
        <v>1</v>
      </c>
      <c r="L351" s="51">
        <v>368089.2</v>
      </c>
      <c r="M351" s="51">
        <v>9708835.9000000004</v>
      </c>
      <c r="N351" s="77"/>
      <c r="O35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5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51" s="77"/>
    </row>
    <row r="352" spans="1:17" x14ac:dyDescent="0.25">
      <c r="A352" s="76">
        <v>1</v>
      </c>
      <c r="B352" s="51">
        <v>22</v>
      </c>
      <c r="C352" s="51">
        <v>351</v>
      </c>
      <c r="D352" s="81" t="str">
        <f>VLOOKUP(CENSO[[#This Row],[NOME COMUM]],ESPECIES[],2,FALSE)</f>
        <v>Apuleia leiocarpa (Vogel) J.F.Macbr.</v>
      </c>
      <c r="E352" s="51" t="s">
        <v>51</v>
      </c>
      <c r="F352" s="51">
        <v>297</v>
      </c>
      <c r="G352" s="74">
        <f>CENSO[[#This Row],[CAP (cm)]]/PI()</f>
        <v>94.538036196585836</v>
      </c>
      <c r="H352" s="51">
        <v>20</v>
      </c>
      <c r="I352" s="85">
        <f>PI()*CENSO[[#This Row],[DAP (cm)]]^2/40000</f>
        <v>0.70194491875964982</v>
      </c>
      <c r="J352" s="85">
        <f>CENSO[[#This Row],[g (m²)]]*CENSO[[#This Row],[H (m)]]*0.7</f>
        <v>9.8272288626350974</v>
      </c>
      <c r="K352" s="51">
        <v>1</v>
      </c>
      <c r="L352" s="51">
        <v>368120.2</v>
      </c>
      <c r="M352" s="51">
        <v>9708805.5999999903</v>
      </c>
      <c r="N352" s="77"/>
      <c r="O35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5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52" s="77"/>
    </row>
    <row r="353" spans="1:17" x14ac:dyDescent="0.25">
      <c r="A353" s="76">
        <v>1</v>
      </c>
      <c r="B353" s="51">
        <v>22</v>
      </c>
      <c r="C353" s="51">
        <v>352</v>
      </c>
      <c r="D353" s="81" t="str">
        <f>VLOOKUP(CENSO[[#This Row],[NOME COMUM]],ESPECIES[],2,FALSE)</f>
        <v>Coutarea hexandra (Jacq.) K.Schum.</v>
      </c>
      <c r="E353" s="51" t="s">
        <v>57</v>
      </c>
      <c r="F353" s="51">
        <v>203</v>
      </c>
      <c r="G353" s="74">
        <f>CENSO[[#This Row],[CAP (cm)]]/PI()</f>
        <v>64.616906895309512</v>
      </c>
      <c r="H353" s="51">
        <v>11</v>
      </c>
      <c r="I353" s="85">
        <f>PI()*CENSO[[#This Row],[DAP (cm)]]^2/40000</f>
        <v>0.32793080249369577</v>
      </c>
      <c r="J353" s="85">
        <f>CENSO[[#This Row],[g (m²)]]*CENSO[[#This Row],[H (m)]]*0.7</f>
        <v>2.5250671792014572</v>
      </c>
      <c r="K353" s="51">
        <v>3</v>
      </c>
      <c r="L353" s="51">
        <v>368106.59999999899</v>
      </c>
      <c r="M353" s="51">
        <v>9708774.8000000007</v>
      </c>
      <c r="N353" s="77"/>
      <c r="O35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5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53" s="77"/>
    </row>
    <row r="354" spans="1:17" x14ac:dyDescent="0.25">
      <c r="A354" s="76">
        <v>1</v>
      </c>
      <c r="B354" s="51">
        <v>22</v>
      </c>
      <c r="C354" s="51">
        <v>353</v>
      </c>
      <c r="D354" s="81" t="str">
        <f>VLOOKUP(CENSO[[#This Row],[NOME COMUM]],ESPECIES[],2,FALSE)</f>
        <v>Sapium aereum Klotzsch</v>
      </c>
      <c r="E354" s="51" t="s">
        <v>65</v>
      </c>
      <c r="F354" s="51">
        <v>142</v>
      </c>
      <c r="G354" s="74">
        <f>CENSO[[#This Row],[CAP (cm)]]/PI()</f>
        <v>45.200003838098276</v>
      </c>
      <c r="H354" s="51">
        <v>15</v>
      </c>
      <c r="I354" s="85">
        <f>PI()*CENSO[[#This Row],[DAP (cm)]]^2/40000</f>
        <v>0.16046001362524887</v>
      </c>
      <c r="J354" s="85">
        <f>CENSO[[#This Row],[g (m²)]]*CENSO[[#This Row],[H (m)]]*0.7</f>
        <v>1.6848301430651129</v>
      </c>
      <c r="K354" s="51">
        <v>1</v>
      </c>
      <c r="L354" s="51">
        <v>368110.5</v>
      </c>
      <c r="M354" s="51">
        <v>9708776.6999999899</v>
      </c>
      <c r="N354" s="77"/>
      <c r="O35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35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354" s="77"/>
    </row>
    <row r="355" spans="1:17" x14ac:dyDescent="0.25">
      <c r="A355" s="76">
        <v>1</v>
      </c>
      <c r="B355" s="51">
        <v>22</v>
      </c>
      <c r="C355" s="51">
        <v>354</v>
      </c>
      <c r="D355" s="81" t="str">
        <f>VLOOKUP(CENSO[[#This Row],[NOME COMUM]],ESPECIES[],2,FALSE)</f>
        <v>Piptadenia suaveolens Miq.</v>
      </c>
      <c r="E355" s="51" t="s">
        <v>22</v>
      </c>
      <c r="F355" s="51">
        <v>294</v>
      </c>
      <c r="G355" s="74">
        <f>CENSO[[#This Row],[CAP (cm)]]/PI()</f>
        <v>93.583106538034457</v>
      </c>
      <c r="H355" s="51">
        <v>15</v>
      </c>
      <c r="I355" s="85">
        <f>PI()*CENSO[[#This Row],[DAP (cm)]]^2/40000</f>
        <v>0.6878358330545532</v>
      </c>
      <c r="J355" s="85">
        <f>CENSO[[#This Row],[g (m²)]]*CENSO[[#This Row],[H (m)]]*0.7</f>
        <v>7.2222762470728084</v>
      </c>
      <c r="K355" s="51">
        <v>1</v>
      </c>
      <c r="L355" s="51">
        <v>368126</v>
      </c>
      <c r="M355" s="51">
        <v>9708780.4000000004</v>
      </c>
      <c r="N355" s="77"/>
      <c r="O35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5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55" s="77"/>
    </row>
    <row r="356" spans="1:17" x14ac:dyDescent="0.25">
      <c r="A356" s="76">
        <v>1</v>
      </c>
      <c r="B356" s="51">
        <v>22</v>
      </c>
      <c r="C356" s="51">
        <v>355</v>
      </c>
      <c r="D356" s="81" t="str">
        <f>VLOOKUP(CENSO[[#This Row],[NOME COMUM]],ESPECIES[],2,FALSE)</f>
        <v>Coutarea hexandra (Jacq.) K.Schum.</v>
      </c>
      <c r="E356" s="51" t="s">
        <v>57</v>
      </c>
      <c r="F356" s="51">
        <v>172</v>
      </c>
      <c r="G356" s="74">
        <f>CENSO[[#This Row],[CAP (cm)]]/PI()</f>
        <v>54.749300423611999</v>
      </c>
      <c r="H356" s="51">
        <v>11</v>
      </c>
      <c r="I356" s="85">
        <f>PI()*CENSO[[#This Row],[DAP (cm)]]^2/40000</f>
        <v>0.23542199182153159</v>
      </c>
      <c r="J356" s="85">
        <f>CENSO[[#This Row],[g (m²)]]*CENSO[[#This Row],[H (m)]]*0.7</f>
        <v>1.8127493370257932</v>
      </c>
      <c r="K356" s="51">
        <v>3</v>
      </c>
      <c r="L356" s="51">
        <v>368128.7</v>
      </c>
      <c r="M356" s="51">
        <v>9708780.5999999903</v>
      </c>
      <c r="N356" s="77"/>
      <c r="O35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5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56" s="77"/>
    </row>
    <row r="357" spans="1:17" x14ac:dyDescent="0.25">
      <c r="A357" s="76">
        <v>1</v>
      </c>
      <c r="B357" s="51">
        <v>22</v>
      </c>
      <c r="C357" s="51">
        <v>356</v>
      </c>
      <c r="D357" s="81" t="str">
        <f>VLOOKUP(CENSO[[#This Row],[NOME COMUM]],ESPECIES[],2,FALSE)</f>
        <v>Coutarea hexandra (Jacq.) K.Schum.</v>
      </c>
      <c r="E357" s="51" t="s">
        <v>57</v>
      </c>
      <c r="F357" s="51">
        <v>130</v>
      </c>
      <c r="G357" s="74">
        <f>CENSO[[#This Row],[CAP (cm)]]/PI()</f>
        <v>41.38028520389279</v>
      </c>
      <c r="H357" s="51">
        <v>10</v>
      </c>
      <c r="I357" s="85">
        <f>PI()*CENSO[[#This Row],[DAP (cm)]]^2/40000</f>
        <v>0.13448592691265157</v>
      </c>
      <c r="J357" s="85">
        <f>CENSO[[#This Row],[g (m²)]]*CENSO[[#This Row],[H (m)]]*0.7</f>
        <v>0.94140148838856097</v>
      </c>
      <c r="K357" s="51">
        <v>2</v>
      </c>
      <c r="L357" s="51">
        <v>368146.59999999899</v>
      </c>
      <c r="M357" s="51">
        <v>9708758</v>
      </c>
      <c r="N357" s="77"/>
      <c r="O35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35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357" s="77"/>
    </row>
    <row r="358" spans="1:17" x14ac:dyDescent="0.25">
      <c r="A358" s="76">
        <v>1</v>
      </c>
      <c r="B358" s="51">
        <v>22</v>
      </c>
      <c r="C358" s="51">
        <v>357</v>
      </c>
      <c r="D358" s="81" t="str">
        <f>VLOOKUP(CENSO[[#This Row],[NOME COMUM]],ESPECIES[],2,FALSE)</f>
        <v>Tachigali myrmecophila Ducke</v>
      </c>
      <c r="E358" s="51" t="s">
        <v>14</v>
      </c>
      <c r="F358" s="51">
        <v>135</v>
      </c>
      <c r="G358" s="74">
        <f>CENSO[[#This Row],[CAP (cm)]]/PI()</f>
        <v>42.971834634811742</v>
      </c>
      <c r="H358" s="51">
        <v>13</v>
      </c>
      <c r="I358" s="85">
        <f>PI()*CENSO[[#This Row],[DAP (cm)]]^2/40000</f>
        <v>0.14502994189248961</v>
      </c>
      <c r="J358" s="85">
        <f>CENSO[[#This Row],[g (m²)]]*CENSO[[#This Row],[H (m)]]*0.7</f>
        <v>1.3197724712216552</v>
      </c>
      <c r="K358" s="51">
        <v>1</v>
      </c>
      <c r="L358" s="51">
        <v>368151.5</v>
      </c>
      <c r="M358" s="51">
        <v>9708764.4000000004</v>
      </c>
      <c r="N358" s="77"/>
      <c r="O35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35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358" s="77"/>
    </row>
    <row r="359" spans="1:17" x14ac:dyDescent="0.25">
      <c r="A359" s="76">
        <v>1</v>
      </c>
      <c r="B359" s="51">
        <v>22</v>
      </c>
      <c r="C359" s="51">
        <v>358</v>
      </c>
      <c r="D359" s="81" t="str">
        <f>VLOOKUP(CENSO[[#This Row],[NOME COMUM]],ESPECIES[],2,FALSE)</f>
        <v>Tachigali myrmecophila Ducke</v>
      </c>
      <c r="E359" s="51" t="s">
        <v>14</v>
      </c>
      <c r="F359" s="51">
        <v>156</v>
      </c>
      <c r="G359" s="74">
        <f>CENSO[[#This Row],[CAP (cm)]]/PI()</f>
        <v>49.656342244671343</v>
      </c>
      <c r="H359" s="51">
        <v>15</v>
      </c>
      <c r="I359" s="85">
        <f>PI()*CENSO[[#This Row],[DAP (cm)]]^2/40000</f>
        <v>0.19365973475421822</v>
      </c>
      <c r="J359" s="85">
        <f>CENSO[[#This Row],[g (m²)]]*CENSO[[#This Row],[H (m)]]*0.7</f>
        <v>2.0334272149192913</v>
      </c>
      <c r="K359" s="51">
        <v>1</v>
      </c>
      <c r="L359" s="51">
        <v>368152.7</v>
      </c>
      <c r="M359" s="51">
        <v>9708766</v>
      </c>
      <c r="N359" s="77"/>
      <c r="O35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35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359" s="77"/>
    </row>
    <row r="360" spans="1:17" x14ac:dyDescent="0.25">
      <c r="A360" s="76">
        <v>1</v>
      </c>
      <c r="B360" s="51">
        <v>22</v>
      </c>
      <c r="C360" s="51">
        <v>359</v>
      </c>
      <c r="D360" s="81" t="str">
        <f>VLOOKUP(CENSO[[#This Row],[NOME COMUM]],ESPECIES[],2,FALSE)</f>
        <v>Qualea dichotoma (Mart.) Warm. ex Wille</v>
      </c>
      <c r="E360" s="51" t="s">
        <v>55</v>
      </c>
      <c r="F360" s="51">
        <v>126</v>
      </c>
      <c r="G360" s="74">
        <f>CENSO[[#This Row],[CAP (cm)]]/PI()</f>
        <v>40.107045659157627</v>
      </c>
      <c r="H360" s="51">
        <v>15</v>
      </c>
      <c r="I360" s="85">
        <f>PI()*CENSO[[#This Row],[DAP (cm)]]^2/40000</f>
        <v>0.12633719382634653</v>
      </c>
      <c r="J360" s="85">
        <f>CENSO[[#This Row],[g (m²)]]*CENSO[[#This Row],[H (m)]]*0.7</f>
        <v>1.3265405351766386</v>
      </c>
      <c r="K360" s="51">
        <v>2</v>
      </c>
      <c r="L360" s="51">
        <v>368168.4</v>
      </c>
      <c r="M360" s="51">
        <v>9708774.9000000004</v>
      </c>
      <c r="N360" s="77"/>
      <c r="O36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36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360" s="77"/>
    </row>
    <row r="361" spans="1:17" x14ac:dyDescent="0.25">
      <c r="A361" s="76">
        <v>1</v>
      </c>
      <c r="B361" s="51">
        <v>22</v>
      </c>
      <c r="C361" s="51">
        <v>360</v>
      </c>
      <c r="D361" s="81" t="str">
        <f>VLOOKUP(CENSO[[#This Row],[NOME COMUM]],ESPECIES[],2,FALSE)</f>
        <v>Dimorphandra multiflora Ducke</v>
      </c>
      <c r="E361" s="51" t="s">
        <v>73</v>
      </c>
      <c r="F361" s="51">
        <v>130</v>
      </c>
      <c r="G361" s="74">
        <f>CENSO[[#This Row],[CAP (cm)]]/PI()</f>
        <v>41.38028520389279</v>
      </c>
      <c r="H361" s="51">
        <v>12</v>
      </c>
      <c r="I361" s="85">
        <f>PI()*CENSO[[#This Row],[DAP (cm)]]^2/40000</f>
        <v>0.13448592691265157</v>
      </c>
      <c r="J361" s="85">
        <f>CENSO[[#This Row],[g (m²)]]*CENSO[[#This Row],[H (m)]]*0.7</f>
        <v>1.1296817860662731</v>
      </c>
      <c r="K361" s="51">
        <v>2</v>
      </c>
      <c r="L361" s="51">
        <v>368175.09999999899</v>
      </c>
      <c r="M361" s="51">
        <v>9708732.6999999899</v>
      </c>
      <c r="N361" s="77"/>
      <c r="O36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36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361" s="77"/>
    </row>
    <row r="362" spans="1:17" x14ac:dyDescent="0.25">
      <c r="A362" s="76">
        <v>1</v>
      </c>
      <c r="B362" s="51">
        <v>22</v>
      </c>
      <c r="C362" s="51">
        <v>361</v>
      </c>
      <c r="D362" s="81" t="str">
        <f>VLOOKUP(CENSO[[#This Row],[NOME COMUM]],ESPECIES[],2,FALSE)</f>
        <v>Lecythis pisonis Cambess.</v>
      </c>
      <c r="E362" s="51" t="s">
        <v>9</v>
      </c>
      <c r="F362" s="51">
        <v>143</v>
      </c>
      <c r="G362" s="74">
        <f>CENSO[[#This Row],[CAP (cm)]]/PI()</f>
        <v>45.518313724282066</v>
      </c>
      <c r="H362" s="51">
        <v>12</v>
      </c>
      <c r="I362" s="85">
        <f>PI()*CENSO[[#This Row],[DAP (cm)]]^2/40000</f>
        <v>0.1627279715643084</v>
      </c>
      <c r="J362" s="85">
        <f>CENSO[[#This Row],[g (m²)]]*CENSO[[#This Row],[H (m)]]*0.7</f>
        <v>1.3669149611401905</v>
      </c>
      <c r="K362" s="51">
        <v>1</v>
      </c>
      <c r="L362" s="51">
        <v>368175.09999999899</v>
      </c>
      <c r="M362" s="51">
        <v>9708732.6999999899</v>
      </c>
      <c r="N362" s="77"/>
      <c r="O36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36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362" s="77"/>
    </row>
    <row r="363" spans="1:17" x14ac:dyDescent="0.25">
      <c r="A363" s="76">
        <v>1</v>
      </c>
      <c r="B363" s="51">
        <v>22</v>
      </c>
      <c r="C363" s="51">
        <v>362</v>
      </c>
      <c r="D363" s="81" t="str">
        <f>VLOOKUP(CENSO[[#This Row],[NOME COMUM]],ESPECIES[],2,FALSE)</f>
        <v>Bertholletia excelsa Humb. &amp; Bonpl.</v>
      </c>
      <c r="E363" s="51" t="s">
        <v>37</v>
      </c>
      <c r="F363" s="51">
        <v>630</v>
      </c>
      <c r="G363" s="74">
        <f>CENSO[[#This Row],[CAP (cm)]]/PI()</f>
        <v>200.53522829578813</v>
      </c>
      <c r="H363" s="51">
        <v>24</v>
      </c>
      <c r="I363" s="85">
        <f>PI()*CENSO[[#This Row],[DAP (cm)]]^2/40000</f>
        <v>3.158429845658663</v>
      </c>
      <c r="J363" s="85">
        <f>CENSO[[#This Row],[g (m²)]]*CENSO[[#This Row],[H (m)]]*0.7</f>
        <v>53.061621407065537</v>
      </c>
      <c r="K363" s="51">
        <v>1</v>
      </c>
      <c r="L363" s="51">
        <v>368170.799999999</v>
      </c>
      <c r="M363" s="51">
        <v>9708727.1999999899</v>
      </c>
      <c r="N363" s="77"/>
      <c r="O36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&gt;200</v>
      </c>
      <c r="P36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63" s="77"/>
    </row>
    <row r="364" spans="1:17" x14ac:dyDescent="0.25">
      <c r="A364" s="76">
        <v>1</v>
      </c>
      <c r="B364" s="51">
        <v>22</v>
      </c>
      <c r="C364" s="51">
        <v>363</v>
      </c>
      <c r="D364" s="81" t="str">
        <f>VLOOKUP(CENSO[[#This Row],[NOME COMUM]],ESPECIES[],2,FALSE)</f>
        <v>Couratari guianensis Aubl.</v>
      </c>
      <c r="E364" s="51" t="s">
        <v>6</v>
      </c>
      <c r="F364" s="51">
        <v>300</v>
      </c>
      <c r="G364" s="74">
        <f>CENSO[[#This Row],[CAP (cm)]]/PI()</f>
        <v>95.4929658551372</v>
      </c>
      <c r="H364" s="51">
        <v>22</v>
      </c>
      <c r="I364" s="85">
        <f>PI()*CENSO[[#This Row],[DAP (cm)]]^2/40000</f>
        <v>0.7161972439135289</v>
      </c>
      <c r="J364" s="85">
        <f>CENSO[[#This Row],[g (m²)]]*CENSO[[#This Row],[H (m)]]*0.7</f>
        <v>11.029437556268345</v>
      </c>
      <c r="K364" s="51">
        <v>1</v>
      </c>
      <c r="L364" s="51">
        <v>368182.799999999</v>
      </c>
      <c r="M364" s="51">
        <v>9708723.1999999899</v>
      </c>
      <c r="N364" s="77"/>
      <c r="O36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6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64" s="77"/>
    </row>
    <row r="365" spans="1:17" x14ac:dyDescent="0.25">
      <c r="A365" s="76">
        <v>1</v>
      </c>
      <c r="B365" s="51">
        <v>22</v>
      </c>
      <c r="C365" s="51">
        <v>364</v>
      </c>
      <c r="D365" s="81" t="str">
        <f>VLOOKUP(CENSO[[#This Row],[NOME COMUM]],ESPECIES[],2,FALSE)</f>
        <v>Couratari guianensis Aubl.</v>
      </c>
      <c r="E365" s="51" t="s">
        <v>6</v>
      </c>
      <c r="F365" s="51">
        <v>338</v>
      </c>
      <c r="G365" s="74">
        <f>CENSO[[#This Row],[CAP (cm)]]/PI()</f>
        <v>107.58874153012125</v>
      </c>
      <c r="H365" s="51">
        <v>24</v>
      </c>
      <c r="I365" s="85">
        <f>PI()*CENSO[[#This Row],[DAP (cm)]]^2/40000</f>
        <v>0.90912486592952468</v>
      </c>
      <c r="J365" s="85">
        <f>CENSO[[#This Row],[g (m²)]]*CENSO[[#This Row],[H (m)]]*0.7</f>
        <v>15.273297747616013</v>
      </c>
      <c r="K365" s="51">
        <v>1</v>
      </c>
      <c r="L365" s="51">
        <v>368184</v>
      </c>
      <c r="M365" s="51">
        <v>9708724.8000000007</v>
      </c>
      <c r="N365" s="77"/>
      <c r="O36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36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65" s="77"/>
    </row>
    <row r="366" spans="1:17" x14ac:dyDescent="0.25">
      <c r="A366" s="76">
        <v>1</v>
      </c>
      <c r="B366" s="51">
        <v>22</v>
      </c>
      <c r="C366" s="51">
        <v>365</v>
      </c>
      <c r="D366" s="81" t="str">
        <f>VLOOKUP(CENSO[[#This Row],[NOME COMUM]],ESPECIES[],2,FALSE)</f>
        <v>Coutarea hexandra (Jacq.) K.Schum.</v>
      </c>
      <c r="E366" s="51" t="s">
        <v>57</v>
      </c>
      <c r="F366" s="51">
        <v>143</v>
      </c>
      <c r="G366" s="74">
        <f>CENSO[[#This Row],[CAP (cm)]]/PI()</f>
        <v>45.518313724282066</v>
      </c>
      <c r="H366" s="51">
        <v>9</v>
      </c>
      <c r="I366" s="85">
        <f>PI()*CENSO[[#This Row],[DAP (cm)]]^2/40000</f>
        <v>0.1627279715643084</v>
      </c>
      <c r="J366" s="85">
        <f>CENSO[[#This Row],[g (m²)]]*CENSO[[#This Row],[H (m)]]*0.7</f>
        <v>1.025186220855143</v>
      </c>
      <c r="K366" s="51">
        <v>3</v>
      </c>
      <c r="L366" s="51">
        <v>368182</v>
      </c>
      <c r="M366" s="51">
        <v>9708717.1999999899</v>
      </c>
      <c r="N366" s="77"/>
      <c r="O36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36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366" s="77"/>
    </row>
    <row r="367" spans="1:17" x14ac:dyDescent="0.25">
      <c r="A367" s="76">
        <v>1</v>
      </c>
      <c r="B367" s="51">
        <v>22</v>
      </c>
      <c r="C367" s="51">
        <v>366</v>
      </c>
      <c r="D367" s="81" t="str">
        <f>VLOOKUP(CENSO[[#This Row],[NOME COMUM]],ESPECIES[],2,FALSE)</f>
        <v>Aspidosperma carapanauba Pichon.</v>
      </c>
      <c r="E367" s="51" t="s">
        <v>68</v>
      </c>
      <c r="F367" s="51">
        <v>220</v>
      </c>
      <c r="G367" s="74">
        <f>CENSO[[#This Row],[CAP (cm)]]/PI()</f>
        <v>70.028174960433944</v>
      </c>
      <c r="H367" s="51">
        <v>20</v>
      </c>
      <c r="I367" s="85">
        <f>PI()*CENSO[[#This Row],[DAP (cm)]]^2/40000</f>
        <v>0.3851549622823866</v>
      </c>
      <c r="J367" s="85">
        <f>CENSO[[#This Row],[g (m²)]]*CENSO[[#This Row],[H (m)]]*0.7</f>
        <v>5.3921694719534123</v>
      </c>
      <c r="K367" s="51">
        <v>3</v>
      </c>
      <c r="L367" s="51">
        <v>368185.4</v>
      </c>
      <c r="M367" s="51">
        <v>9708710.0999999903</v>
      </c>
      <c r="N367" s="77"/>
      <c r="O36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6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67" s="77"/>
    </row>
    <row r="368" spans="1:17" x14ac:dyDescent="0.25">
      <c r="A368" s="76">
        <v>1</v>
      </c>
      <c r="B368" s="51">
        <v>22</v>
      </c>
      <c r="C368" s="51">
        <v>367</v>
      </c>
      <c r="D368" s="81" t="str">
        <f>VLOOKUP(CENSO[[#This Row],[NOME COMUM]],ESPECIES[],2,FALSE)</f>
        <v>Couratari guianensis Aubl.</v>
      </c>
      <c r="E368" s="51" t="s">
        <v>6</v>
      </c>
      <c r="F368" s="51">
        <v>125</v>
      </c>
      <c r="G368" s="74">
        <f>CENSO[[#This Row],[CAP (cm)]]/PI()</f>
        <v>39.788735772973837</v>
      </c>
      <c r="H368" s="51">
        <v>15</v>
      </c>
      <c r="I368" s="85">
        <f>PI()*CENSO[[#This Row],[DAP (cm)]]^2/40000</f>
        <v>0.12433979929054324</v>
      </c>
      <c r="J368" s="85">
        <f>CENSO[[#This Row],[g (m²)]]*CENSO[[#This Row],[H (m)]]*0.7</f>
        <v>1.3055678925507039</v>
      </c>
      <c r="K368" s="51">
        <v>1</v>
      </c>
      <c r="L368" s="51">
        <v>368187.299999999</v>
      </c>
      <c r="M368" s="51">
        <v>9708712.5</v>
      </c>
      <c r="N368" s="77"/>
      <c r="O36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30├ 40</v>
      </c>
      <c r="P36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368" s="77"/>
    </row>
    <row r="369" spans="1:17" x14ac:dyDescent="0.25">
      <c r="A369" s="76">
        <v>1</v>
      </c>
      <c r="B369" s="51">
        <v>22</v>
      </c>
      <c r="C369" s="51">
        <v>368</v>
      </c>
      <c r="D369" s="81" t="str">
        <f>VLOOKUP(CENSO[[#This Row],[NOME COMUM]],ESPECIES[],2,FALSE)</f>
        <v>Coutarea hexandra (Jacq.) K.Schum.</v>
      </c>
      <c r="E369" s="51" t="s">
        <v>57</v>
      </c>
      <c r="F369" s="51">
        <v>204</v>
      </c>
      <c r="G369" s="74">
        <f>CENSO[[#This Row],[CAP (cm)]]/PI()</f>
        <v>64.935216781493295</v>
      </c>
      <c r="H369" s="51">
        <v>9</v>
      </c>
      <c r="I369" s="85">
        <f>PI()*CENSO[[#This Row],[DAP (cm)]]^2/40000</f>
        <v>0.33116960558561581</v>
      </c>
      <c r="J369" s="85">
        <f>CENSO[[#This Row],[g (m²)]]*CENSO[[#This Row],[H (m)]]*0.7</f>
        <v>2.0863685151893794</v>
      </c>
      <c r="K369" s="51">
        <v>3</v>
      </c>
      <c r="L369" s="51">
        <v>368191.5</v>
      </c>
      <c r="M369" s="51">
        <v>9708718.0999999903</v>
      </c>
      <c r="N369" s="77"/>
      <c r="O36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6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69" s="77"/>
    </row>
    <row r="370" spans="1:17" x14ac:dyDescent="0.25">
      <c r="A370" s="76">
        <v>1</v>
      </c>
      <c r="B370" s="51">
        <v>22</v>
      </c>
      <c r="C370" s="51">
        <v>369</v>
      </c>
      <c r="D370" s="81" t="str">
        <f>VLOOKUP(CENSO[[#This Row],[NOME COMUM]],ESPECIES[],2,FALSE)</f>
        <v>Tachigali myrmecophila Ducke</v>
      </c>
      <c r="E370" s="51" t="s">
        <v>14</v>
      </c>
      <c r="F370" s="51">
        <v>125</v>
      </c>
      <c r="G370" s="74">
        <f>CENSO[[#This Row],[CAP (cm)]]/PI()</f>
        <v>39.788735772973837</v>
      </c>
      <c r="H370" s="51">
        <v>14</v>
      </c>
      <c r="I370" s="85">
        <f>PI()*CENSO[[#This Row],[DAP (cm)]]^2/40000</f>
        <v>0.12433979929054324</v>
      </c>
      <c r="J370" s="85">
        <f>CENSO[[#This Row],[g (m²)]]*CENSO[[#This Row],[H (m)]]*0.7</f>
        <v>1.2185300330473237</v>
      </c>
      <c r="K370" s="51">
        <v>1</v>
      </c>
      <c r="L370" s="51">
        <v>368187.9</v>
      </c>
      <c r="M370" s="51">
        <v>9708702.1999999899</v>
      </c>
      <c r="N370" s="77"/>
      <c r="O37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30├ 40</v>
      </c>
      <c r="P37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370" s="77"/>
    </row>
    <row r="371" spans="1:17" x14ac:dyDescent="0.25">
      <c r="A371" s="76">
        <v>1</v>
      </c>
      <c r="B371" s="51">
        <v>22</v>
      </c>
      <c r="C371" s="51">
        <v>370</v>
      </c>
      <c r="D371" s="81" t="str">
        <f>VLOOKUP(CENSO[[#This Row],[NOME COMUM]],ESPECIES[],2,FALSE)</f>
        <v>Tachigali myrmecophila Ducke</v>
      </c>
      <c r="E371" s="51" t="s">
        <v>14</v>
      </c>
      <c r="F371" s="51">
        <v>262</v>
      </c>
      <c r="G371" s="74">
        <f>CENSO[[#This Row],[CAP (cm)]]/PI()</f>
        <v>83.39719018015316</v>
      </c>
      <c r="H371" s="51">
        <v>17</v>
      </c>
      <c r="I371" s="85">
        <f>PI()*CENSO[[#This Row],[DAP (cm)]]^2/40000</f>
        <v>0.54625159568000314</v>
      </c>
      <c r="J371" s="85">
        <f>CENSO[[#This Row],[g (m²)]]*CENSO[[#This Row],[H (m)]]*0.7</f>
        <v>6.5003939885920365</v>
      </c>
      <c r="K371" s="51">
        <v>2</v>
      </c>
      <c r="L371" s="51">
        <v>368189.799999999</v>
      </c>
      <c r="M371" s="51">
        <v>9708704.5999999903</v>
      </c>
      <c r="N371" s="77"/>
      <c r="O37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37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71" s="77"/>
    </row>
    <row r="372" spans="1:17" x14ac:dyDescent="0.25">
      <c r="A372" s="76">
        <v>1</v>
      </c>
      <c r="B372" s="51">
        <v>22</v>
      </c>
      <c r="C372" s="51">
        <v>371</v>
      </c>
      <c r="D372" s="81" t="str">
        <f>VLOOKUP(CENSO[[#This Row],[NOME COMUM]],ESPECIES[],2,FALSE)</f>
        <v>Couratari guianensis Aubl.</v>
      </c>
      <c r="E372" s="51" t="s">
        <v>6</v>
      </c>
      <c r="F372" s="51">
        <v>209</v>
      </c>
      <c r="G372" s="74">
        <f>CENSO[[#This Row],[CAP (cm)]]/PI()</f>
        <v>66.526766212412255</v>
      </c>
      <c r="H372" s="51">
        <v>22</v>
      </c>
      <c r="I372" s="85">
        <f>PI()*CENSO[[#This Row],[DAP (cm)]]^2/40000</f>
        <v>0.34760235345985407</v>
      </c>
      <c r="J372" s="85">
        <f>CENSO[[#This Row],[g (m²)]]*CENSO[[#This Row],[H (m)]]*0.7</f>
        <v>5.3530762432817518</v>
      </c>
      <c r="K372" s="51">
        <v>1</v>
      </c>
      <c r="L372" s="51">
        <v>368194.7</v>
      </c>
      <c r="M372" s="51">
        <v>9708705.9000000004</v>
      </c>
      <c r="N372" s="77"/>
      <c r="O37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7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72" s="77"/>
    </row>
    <row r="373" spans="1:17" x14ac:dyDescent="0.25">
      <c r="A373" s="76">
        <v>1</v>
      </c>
      <c r="B373" s="51">
        <v>22</v>
      </c>
      <c r="C373" s="51">
        <v>372</v>
      </c>
      <c r="D373" s="81" t="str">
        <f>VLOOKUP(CENSO[[#This Row],[NOME COMUM]],ESPECIES[],2,FALSE)</f>
        <v>Dimorphandra multiflora Ducke</v>
      </c>
      <c r="E373" s="51" t="s">
        <v>73</v>
      </c>
      <c r="F373" s="51">
        <v>125</v>
      </c>
      <c r="G373" s="74">
        <f>CENSO[[#This Row],[CAP (cm)]]/PI()</f>
        <v>39.788735772973837</v>
      </c>
      <c r="H373" s="51">
        <v>12</v>
      </c>
      <c r="I373" s="85">
        <f>PI()*CENSO[[#This Row],[DAP (cm)]]^2/40000</f>
        <v>0.12433979929054324</v>
      </c>
      <c r="J373" s="85">
        <f>CENSO[[#This Row],[g (m²)]]*CENSO[[#This Row],[H (m)]]*0.7</f>
        <v>1.0444543140405633</v>
      </c>
      <c r="K373" s="51">
        <v>1</v>
      </c>
      <c r="L373" s="51">
        <v>368208.799999999</v>
      </c>
      <c r="M373" s="51">
        <v>9708724.1999999899</v>
      </c>
      <c r="N373" s="77"/>
      <c r="O37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30├ 40</v>
      </c>
      <c r="P37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373" s="77"/>
    </row>
    <row r="374" spans="1:17" x14ac:dyDescent="0.25">
      <c r="A374" s="76">
        <v>1</v>
      </c>
      <c r="B374" s="51">
        <v>22</v>
      </c>
      <c r="C374" s="51">
        <v>373</v>
      </c>
      <c r="D374" s="81" t="str">
        <f>VLOOKUP(CENSO[[#This Row],[NOME COMUM]],ESPECIES[],2,FALSE)</f>
        <v>Cenostigma tocantinum Ducke</v>
      </c>
      <c r="E374" s="51" t="s">
        <v>95</v>
      </c>
      <c r="F374" s="51">
        <v>233</v>
      </c>
      <c r="G374" s="74">
        <f>CENSO[[#This Row],[CAP (cm)]]/PI()</f>
        <v>74.166203480823228</v>
      </c>
      <c r="H374" s="51">
        <v>18</v>
      </c>
      <c r="I374" s="85">
        <f>PI()*CENSO[[#This Row],[DAP (cm)]]^2/40000</f>
        <v>0.43201813527579536</v>
      </c>
      <c r="J374" s="85">
        <f>CENSO[[#This Row],[g (m²)]]*CENSO[[#This Row],[H (m)]]*0.7</f>
        <v>5.4434285044750208</v>
      </c>
      <c r="K374" s="51">
        <v>1</v>
      </c>
      <c r="L374" s="51">
        <v>368212.59999999899</v>
      </c>
      <c r="M374" s="51">
        <v>9708720.9000000004</v>
      </c>
      <c r="N374" s="77"/>
      <c r="O37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7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74" s="77"/>
    </row>
    <row r="375" spans="1:17" x14ac:dyDescent="0.25">
      <c r="A375" s="76">
        <v>1</v>
      </c>
      <c r="B375" s="51">
        <v>22</v>
      </c>
      <c r="C375" s="51">
        <v>374</v>
      </c>
      <c r="D375" s="81" t="str">
        <f>VLOOKUP(CENSO[[#This Row],[NOME COMUM]],ESPECIES[],2,FALSE)</f>
        <v>Aspidosperma carapanauba Pichon.</v>
      </c>
      <c r="E375" s="51" t="s">
        <v>68</v>
      </c>
      <c r="F375" s="51">
        <v>187</v>
      </c>
      <c r="G375" s="74">
        <f>CENSO[[#This Row],[CAP (cm)]]/PI()</f>
        <v>59.523948716368857</v>
      </c>
      <c r="H375" s="51">
        <v>18</v>
      </c>
      <c r="I375" s="85">
        <f>PI()*CENSO[[#This Row],[DAP (cm)]]^2/40000</f>
        <v>0.27827446024902436</v>
      </c>
      <c r="J375" s="85">
        <f>CENSO[[#This Row],[g (m²)]]*CENSO[[#This Row],[H (m)]]*0.7</f>
        <v>3.5062581991377066</v>
      </c>
      <c r="K375" s="51">
        <v>3</v>
      </c>
      <c r="L375" s="51">
        <v>368214.299999999</v>
      </c>
      <c r="M375" s="51">
        <v>9708701.9000000004</v>
      </c>
      <c r="N375" s="77"/>
      <c r="O37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7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75" s="77"/>
    </row>
    <row r="376" spans="1:17" x14ac:dyDescent="0.25">
      <c r="A376" s="76">
        <v>1</v>
      </c>
      <c r="B376" s="51">
        <v>22</v>
      </c>
      <c r="C376" s="51">
        <v>375</v>
      </c>
      <c r="D376" s="81" t="str">
        <f>VLOOKUP(CENSO[[#This Row],[NOME COMUM]],ESPECIES[],2,FALSE)</f>
        <v>Piptadenia suaveolens Miq.</v>
      </c>
      <c r="E376" s="51" t="s">
        <v>22</v>
      </c>
      <c r="F376" s="51">
        <v>415</v>
      </c>
      <c r="G376" s="74">
        <f>CENSO[[#This Row],[CAP (cm)]]/PI()</f>
        <v>132.09860276627313</v>
      </c>
      <c r="H376" s="51">
        <v>20</v>
      </c>
      <c r="I376" s="85">
        <f>PI()*CENSO[[#This Row],[DAP (cm)]]^2/40000</f>
        <v>1.3705230037000837</v>
      </c>
      <c r="J376" s="85">
        <f>CENSO[[#This Row],[g (m²)]]*CENSO[[#This Row],[H (m)]]*0.7</f>
        <v>19.187322051801171</v>
      </c>
      <c r="K376" s="51">
        <v>1</v>
      </c>
      <c r="L376" s="51">
        <v>368234.84518037998</v>
      </c>
      <c r="M376" s="51">
        <v>9708696.1511998996</v>
      </c>
      <c r="N376" s="77"/>
      <c r="O37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37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76" s="77"/>
    </row>
    <row r="377" spans="1:17" x14ac:dyDescent="0.25">
      <c r="A377" s="76">
        <v>1</v>
      </c>
      <c r="B377" s="51">
        <v>23</v>
      </c>
      <c r="C377" s="51">
        <v>376</v>
      </c>
      <c r="D377" s="81" t="str">
        <f>VLOOKUP(CENSO[[#This Row],[NOME COMUM]],ESPECIES[],2,FALSE)</f>
        <v>Piptadenia suaveolens Miq.</v>
      </c>
      <c r="E377" s="51" t="s">
        <v>22</v>
      </c>
      <c r="F377" s="51">
        <v>171</v>
      </c>
      <c r="G377" s="74">
        <f>CENSO[[#This Row],[CAP (cm)]]/PI()</f>
        <v>54.430990537428208</v>
      </c>
      <c r="H377" s="51">
        <v>16</v>
      </c>
      <c r="I377" s="85">
        <f>PI()*CENSO[[#This Row],[DAP (cm)]]^2/40000</f>
        <v>0.2326924845475056</v>
      </c>
      <c r="J377" s="85">
        <f>CENSO[[#This Row],[g (m²)]]*CENSO[[#This Row],[H (m)]]*0.7</f>
        <v>2.6061558269320626</v>
      </c>
      <c r="K377" s="51">
        <v>1</v>
      </c>
      <c r="L377" s="51">
        <v>368163.2</v>
      </c>
      <c r="M377" s="51">
        <v>9708671.4000000004</v>
      </c>
      <c r="N377" s="77"/>
      <c r="O37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7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77" s="77"/>
    </row>
    <row r="378" spans="1:17" x14ac:dyDescent="0.25">
      <c r="A378" s="76">
        <v>1</v>
      </c>
      <c r="B378" s="51">
        <v>23</v>
      </c>
      <c r="C378" s="51">
        <v>377</v>
      </c>
      <c r="D378" s="81" t="str">
        <f>VLOOKUP(CENSO[[#This Row],[NOME COMUM]],ESPECIES[],2,FALSE)</f>
        <v>Bertholletia excelsa Humb. &amp; Bonpl.</v>
      </c>
      <c r="E378" s="51" t="s">
        <v>37</v>
      </c>
      <c r="F378" s="51">
        <v>432</v>
      </c>
      <c r="G378" s="74">
        <f>CENSO[[#This Row],[CAP (cm)]]/PI()</f>
        <v>137.50987083139756</v>
      </c>
      <c r="H378" s="51">
        <v>22</v>
      </c>
      <c r="I378" s="85">
        <f>PI()*CENSO[[#This Row],[DAP (cm)]]^2/40000</f>
        <v>1.4851066049790935</v>
      </c>
      <c r="J378" s="85">
        <f>CENSO[[#This Row],[g (m²)]]*CENSO[[#This Row],[H (m)]]*0.7</f>
        <v>22.870641716678037</v>
      </c>
      <c r="K378" s="51">
        <v>1</v>
      </c>
      <c r="L378" s="51">
        <v>368161.2</v>
      </c>
      <c r="M378" s="51">
        <v>9708670.5</v>
      </c>
      <c r="N378" s="77"/>
      <c r="O37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37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78" s="77"/>
    </row>
    <row r="379" spans="1:17" x14ac:dyDescent="0.25">
      <c r="A379" s="76">
        <v>1</v>
      </c>
      <c r="B379" s="51">
        <v>23</v>
      </c>
      <c r="C379" s="51">
        <v>378</v>
      </c>
      <c r="D379" s="81" t="str">
        <f>VLOOKUP(CENSO[[#This Row],[NOME COMUM]],ESPECIES[],2,FALSE)</f>
        <v>Tachigali myrmecophila Ducke</v>
      </c>
      <c r="E379" s="51" t="s">
        <v>14</v>
      </c>
      <c r="F379" s="51">
        <v>271</v>
      </c>
      <c r="G379" s="74">
        <f>CENSO[[#This Row],[CAP (cm)]]/PI()</f>
        <v>86.261979155807282</v>
      </c>
      <c r="H379" s="51">
        <v>16</v>
      </c>
      <c r="I379" s="85">
        <f>PI()*CENSO[[#This Row],[DAP (cm)]]^2/40000</f>
        <v>0.58442490878059439</v>
      </c>
      <c r="J379" s="85">
        <f>CENSO[[#This Row],[g (m²)]]*CENSO[[#This Row],[H (m)]]*0.7</f>
        <v>6.5455589783426564</v>
      </c>
      <c r="K379" s="51">
        <v>1</v>
      </c>
      <c r="L379" s="51">
        <v>368159.4</v>
      </c>
      <c r="M379" s="51">
        <v>9708674.6999999899</v>
      </c>
      <c r="N379" s="77"/>
      <c r="O37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37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79" s="77"/>
    </row>
    <row r="380" spans="1:17" x14ac:dyDescent="0.25">
      <c r="A380" s="76">
        <v>1</v>
      </c>
      <c r="B380" s="51">
        <v>23</v>
      </c>
      <c r="C380" s="51">
        <v>379</v>
      </c>
      <c r="D380" s="81" t="str">
        <f>VLOOKUP(CENSO[[#This Row],[NOME COMUM]],ESPECIES[],2,FALSE)</f>
        <v>Bertholletia excelsa Humb. &amp; Bonpl.</v>
      </c>
      <c r="E380" s="51" t="s">
        <v>37</v>
      </c>
      <c r="F380" s="51">
        <v>331</v>
      </c>
      <c r="G380" s="74">
        <f>CENSO[[#This Row],[CAP (cm)]]/PI()</f>
        <v>105.36057232683471</v>
      </c>
      <c r="H380" s="51">
        <v>23</v>
      </c>
      <c r="I380" s="85">
        <f>PI()*CENSO[[#This Row],[DAP (cm)]]^2/40000</f>
        <v>0.87185873600455721</v>
      </c>
      <c r="J380" s="85">
        <f>CENSO[[#This Row],[g (m²)]]*CENSO[[#This Row],[H (m)]]*0.7</f>
        <v>14.036925649673371</v>
      </c>
      <c r="K380" s="51">
        <v>1</v>
      </c>
      <c r="L380" s="51">
        <v>368185.5</v>
      </c>
      <c r="M380" s="51">
        <v>9708697.5999999903</v>
      </c>
      <c r="N380" s="77"/>
      <c r="O38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38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80" s="77"/>
    </row>
    <row r="381" spans="1:17" x14ac:dyDescent="0.25">
      <c r="A381" s="76">
        <v>1</v>
      </c>
      <c r="B381" s="51">
        <v>23</v>
      </c>
      <c r="C381" s="51">
        <v>380</v>
      </c>
      <c r="D381" s="81" t="str">
        <f>VLOOKUP(CENSO[[#This Row],[NOME COMUM]],ESPECIES[],2,FALSE)</f>
        <v>Tachigali myrmecophila Ducke</v>
      </c>
      <c r="E381" s="51" t="s">
        <v>14</v>
      </c>
      <c r="F381" s="51">
        <v>331</v>
      </c>
      <c r="G381" s="74">
        <f>CENSO[[#This Row],[CAP (cm)]]/PI()</f>
        <v>105.36057232683471</v>
      </c>
      <c r="H381" s="51">
        <v>23</v>
      </c>
      <c r="I381" s="85">
        <f>PI()*CENSO[[#This Row],[DAP (cm)]]^2/40000</f>
        <v>0.87185873600455721</v>
      </c>
      <c r="J381" s="85">
        <f>CENSO[[#This Row],[g (m²)]]*CENSO[[#This Row],[H (m)]]*0.7</f>
        <v>14.036925649673371</v>
      </c>
      <c r="K381" s="51">
        <v>1</v>
      </c>
      <c r="L381" s="51">
        <v>368179.5</v>
      </c>
      <c r="M381" s="51">
        <v>9708697.1999999899</v>
      </c>
      <c r="N381" s="77"/>
      <c r="O38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38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81" s="77"/>
    </row>
    <row r="382" spans="1:17" x14ac:dyDescent="0.25">
      <c r="A382" s="76">
        <v>1</v>
      </c>
      <c r="B382" s="51">
        <v>23</v>
      </c>
      <c r="C382" s="51">
        <v>381</v>
      </c>
      <c r="D382" s="81" t="str">
        <f>VLOOKUP(CENSO[[#This Row],[NOME COMUM]],ESPECIES[],2,FALSE)</f>
        <v>Tachigali myrmecophila Ducke</v>
      </c>
      <c r="E382" s="51" t="s">
        <v>14</v>
      </c>
      <c r="F382" s="51">
        <v>350</v>
      </c>
      <c r="G382" s="74">
        <f>CENSO[[#This Row],[CAP (cm)]]/PI()</f>
        <v>111.40846016432674</v>
      </c>
      <c r="H382" s="51">
        <v>18</v>
      </c>
      <c r="I382" s="85">
        <f>PI()*CENSO[[#This Row],[DAP (cm)]]^2/40000</f>
        <v>0.97482402643785904</v>
      </c>
      <c r="J382" s="85">
        <f>CENSO[[#This Row],[g (m²)]]*CENSO[[#This Row],[H (m)]]*0.7</f>
        <v>12.282782733117022</v>
      </c>
      <c r="K382" s="51">
        <v>1</v>
      </c>
      <c r="L382" s="51">
        <v>368163.4</v>
      </c>
      <c r="M382" s="51">
        <v>9708716.9000000004</v>
      </c>
      <c r="N382" s="77"/>
      <c r="O38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38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82" s="77"/>
    </row>
    <row r="383" spans="1:17" x14ac:dyDescent="0.25">
      <c r="A383" s="76">
        <v>1</v>
      </c>
      <c r="B383" s="51">
        <v>23</v>
      </c>
      <c r="C383" s="51">
        <v>382</v>
      </c>
      <c r="D383" s="81" t="str">
        <f>VLOOKUP(CENSO[[#This Row],[NOME COMUM]],ESPECIES[],2,FALSE)</f>
        <v>Virola sebifera Aubl.</v>
      </c>
      <c r="E383" s="51" t="s">
        <v>18</v>
      </c>
      <c r="F383" s="51">
        <v>132</v>
      </c>
      <c r="G383" s="74">
        <f>CENSO[[#This Row],[CAP (cm)]]/PI()</f>
        <v>42.016904976260371</v>
      </c>
      <c r="H383" s="51">
        <v>18</v>
      </c>
      <c r="I383" s="85">
        <f>PI()*CENSO[[#This Row],[DAP (cm)]]^2/40000</f>
        <v>0.13865578642165921</v>
      </c>
      <c r="J383" s="85">
        <f>CENSO[[#This Row],[g (m²)]]*CENSO[[#This Row],[H (m)]]*0.7</f>
        <v>1.7470629089129062</v>
      </c>
      <c r="K383" s="51">
        <v>1</v>
      </c>
      <c r="L383" s="51">
        <v>368167</v>
      </c>
      <c r="M383" s="51">
        <v>9708710.5</v>
      </c>
      <c r="N383" s="77"/>
      <c r="O38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38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383" s="77"/>
    </row>
    <row r="384" spans="1:17" x14ac:dyDescent="0.25">
      <c r="A384" s="76">
        <v>1</v>
      </c>
      <c r="B384" s="51">
        <v>23</v>
      </c>
      <c r="C384" s="51">
        <v>383</v>
      </c>
      <c r="D384" s="81" t="str">
        <f>VLOOKUP(CENSO[[#This Row],[NOME COMUM]],ESPECIES[],2,FALSE)</f>
        <v>Tachigali myrmecophila Ducke</v>
      </c>
      <c r="E384" s="51" t="s">
        <v>14</v>
      </c>
      <c r="F384" s="51">
        <v>200</v>
      </c>
      <c r="G384" s="74">
        <f>CENSO[[#This Row],[CAP (cm)]]/PI()</f>
        <v>63.661977236758133</v>
      </c>
      <c r="H384" s="51">
        <v>18</v>
      </c>
      <c r="I384" s="85">
        <f>PI()*CENSO[[#This Row],[DAP (cm)]]^2/40000</f>
        <v>0.31830988618379064</v>
      </c>
      <c r="J384" s="85">
        <f>CENSO[[#This Row],[g (m²)]]*CENSO[[#This Row],[H (m)]]*0.7</f>
        <v>4.0107045659157619</v>
      </c>
      <c r="K384" s="51">
        <v>1</v>
      </c>
      <c r="L384" s="51">
        <v>368099.09999999899</v>
      </c>
      <c r="M384" s="51">
        <v>9708717.5999999903</v>
      </c>
      <c r="N384" s="77"/>
      <c r="O38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8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84" s="77"/>
    </row>
    <row r="385" spans="1:17" x14ac:dyDescent="0.25">
      <c r="A385" s="76">
        <v>1</v>
      </c>
      <c r="B385" s="51">
        <v>23</v>
      </c>
      <c r="C385" s="51">
        <v>384</v>
      </c>
      <c r="D385" s="81" t="str">
        <f>VLOOKUP(CENSO[[#This Row],[NOME COMUM]],ESPECIES[],2,FALSE)</f>
        <v>Lecythis pisonis Cambess.</v>
      </c>
      <c r="E385" s="51" t="s">
        <v>9</v>
      </c>
      <c r="F385" s="51">
        <v>141</v>
      </c>
      <c r="G385" s="74">
        <f>CENSO[[#This Row],[CAP (cm)]]/PI()</f>
        <v>44.881693951914485</v>
      </c>
      <c r="H385" s="51">
        <v>19</v>
      </c>
      <c r="I385" s="85">
        <f>PI()*CENSO[[#This Row],[DAP (cm)]]^2/40000</f>
        <v>0.15820797118049854</v>
      </c>
      <c r="J385" s="85">
        <f>CENSO[[#This Row],[g (m²)]]*CENSO[[#This Row],[H (m)]]*0.7</f>
        <v>2.1041660167006304</v>
      </c>
      <c r="K385" s="51">
        <v>1</v>
      </c>
      <c r="L385" s="51">
        <v>368098.299999999</v>
      </c>
      <c r="M385" s="51">
        <v>9708718.3000000007</v>
      </c>
      <c r="N385" s="77"/>
      <c r="O38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38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385" s="77"/>
    </row>
    <row r="386" spans="1:17" x14ac:dyDescent="0.25">
      <c r="A386" s="76">
        <v>1</v>
      </c>
      <c r="B386" s="51">
        <v>23</v>
      </c>
      <c r="C386" s="51">
        <v>385</v>
      </c>
      <c r="D386" s="81" t="str">
        <f>VLOOKUP(CENSO[[#This Row],[NOME COMUM]],ESPECIES[],2,FALSE)</f>
        <v>Buchenavia capitata (Vahl) Eichler</v>
      </c>
      <c r="E386" s="51" t="s">
        <v>10</v>
      </c>
      <c r="F386" s="51">
        <v>172</v>
      </c>
      <c r="G386" s="74">
        <f>CENSO[[#This Row],[CAP (cm)]]/PI()</f>
        <v>54.749300423611999</v>
      </c>
      <c r="H386" s="51">
        <v>23</v>
      </c>
      <c r="I386" s="85">
        <f>PI()*CENSO[[#This Row],[DAP (cm)]]^2/40000</f>
        <v>0.23542199182153159</v>
      </c>
      <c r="J386" s="85">
        <f>CENSO[[#This Row],[g (m²)]]*CENSO[[#This Row],[H (m)]]*0.7</f>
        <v>3.7902940683266579</v>
      </c>
      <c r="K386" s="51">
        <v>1</v>
      </c>
      <c r="L386" s="51">
        <v>368101.9</v>
      </c>
      <c r="M386" s="51">
        <v>9708724.5</v>
      </c>
      <c r="N386" s="77"/>
      <c r="O38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8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86" s="77"/>
    </row>
    <row r="387" spans="1:17" x14ac:dyDescent="0.25">
      <c r="A387" s="76">
        <v>1</v>
      </c>
      <c r="B387" s="51">
        <v>23</v>
      </c>
      <c r="C387" s="51">
        <v>386</v>
      </c>
      <c r="D387" s="81" t="str">
        <f>VLOOKUP(CENSO[[#This Row],[NOME COMUM]],ESPECIES[],2,FALSE)</f>
        <v>Pouteria sp.</v>
      </c>
      <c r="E387" s="51" t="s">
        <v>83</v>
      </c>
      <c r="F387" s="51">
        <v>125</v>
      </c>
      <c r="G387" s="74">
        <f>CENSO[[#This Row],[CAP (cm)]]/PI()</f>
        <v>39.788735772973837</v>
      </c>
      <c r="H387" s="51">
        <v>20</v>
      </c>
      <c r="I387" s="85">
        <f>PI()*CENSO[[#This Row],[DAP (cm)]]^2/40000</f>
        <v>0.12433979929054324</v>
      </c>
      <c r="J387" s="85">
        <f>CENSO[[#This Row],[g (m²)]]*CENSO[[#This Row],[H (m)]]*0.7</f>
        <v>1.7407571900676053</v>
      </c>
      <c r="K387" s="51">
        <v>1</v>
      </c>
      <c r="L387" s="51">
        <v>368098.4</v>
      </c>
      <c r="M387" s="51">
        <v>9708724.9000000004</v>
      </c>
      <c r="N387" s="77"/>
      <c r="O38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30├ 40</v>
      </c>
      <c r="P38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387" s="77"/>
    </row>
    <row r="388" spans="1:17" x14ac:dyDescent="0.25">
      <c r="A388" s="76">
        <v>1</v>
      </c>
      <c r="B388" s="51">
        <v>23</v>
      </c>
      <c r="C388" s="51">
        <v>387</v>
      </c>
      <c r="D388" s="81" t="str">
        <f>VLOOKUP(CENSO[[#This Row],[NOME COMUM]],ESPECIES[],2,FALSE)</f>
        <v>Tachigali myrmecophila Ducke</v>
      </c>
      <c r="E388" s="51" t="s">
        <v>14</v>
      </c>
      <c r="F388" s="51">
        <v>186</v>
      </c>
      <c r="G388" s="74">
        <f>CENSO[[#This Row],[CAP (cm)]]/PI()</f>
        <v>59.205638830185066</v>
      </c>
      <c r="H388" s="51">
        <v>18</v>
      </c>
      <c r="I388" s="85">
        <f>PI()*CENSO[[#This Row],[DAP (cm)]]^2/40000</f>
        <v>0.27530622056036053</v>
      </c>
      <c r="J388" s="85">
        <f>CENSO[[#This Row],[g (m²)]]*CENSO[[#This Row],[H (m)]]*0.7</f>
        <v>3.4688583790605425</v>
      </c>
      <c r="K388" s="51">
        <v>1</v>
      </c>
      <c r="L388" s="51">
        <v>368095</v>
      </c>
      <c r="M388" s="51">
        <v>9708732</v>
      </c>
      <c r="N388" s="77"/>
      <c r="O38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8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88" s="77"/>
    </row>
    <row r="389" spans="1:17" x14ac:dyDescent="0.25">
      <c r="A389" s="76">
        <v>1</v>
      </c>
      <c r="B389" s="51">
        <v>23</v>
      </c>
      <c r="C389" s="51">
        <v>388</v>
      </c>
      <c r="D389" s="81" t="str">
        <f>VLOOKUP(CENSO[[#This Row],[NOME COMUM]],ESPECIES[],2,FALSE)</f>
        <v>Hymenaea courbaril L.</v>
      </c>
      <c r="E389" s="51" t="s">
        <v>3</v>
      </c>
      <c r="F389" s="51">
        <v>432</v>
      </c>
      <c r="G389" s="74">
        <f>CENSO[[#This Row],[CAP (cm)]]/PI()</f>
        <v>137.50987083139756</v>
      </c>
      <c r="H389" s="51">
        <v>24</v>
      </c>
      <c r="I389" s="85">
        <f>PI()*CENSO[[#This Row],[DAP (cm)]]^2/40000</f>
        <v>1.4851066049790935</v>
      </c>
      <c r="J389" s="85">
        <f>CENSO[[#This Row],[g (m²)]]*CENSO[[#This Row],[H (m)]]*0.7</f>
        <v>24.94979096364877</v>
      </c>
      <c r="K389" s="51">
        <v>1</v>
      </c>
      <c r="L389" s="51">
        <v>368081.9</v>
      </c>
      <c r="M389" s="51">
        <v>9708732.9000000004</v>
      </c>
      <c r="N389" s="77"/>
      <c r="O38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38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89" s="77"/>
    </row>
    <row r="390" spans="1:17" x14ac:dyDescent="0.25">
      <c r="A390" s="76">
        <v>1</v>
      </c>
      <c r="B390" s="51">
        <v>23</v>
      </c>
      <c r="C390" s="51">
        <v>389</v>
      </c>
      <c r="D390" s="81" t="str">
        <f>VLOOKUP(CENSO[[#This Row],[NOME COMUM]],ESPECIES[],2,FALSE)</f>
        <v>Couratari guianensis Aubl.</v>
      </c>
      <c r="E390" s="51" t="s">
        <v>6</v>
      </c>
      <c r="F390" s="51">
        <v>300</v>
      </c>
      <c r="G390" s="74">
        <f>CENSO[[#This Row],[CAP (cm)]]/PI()</f>
        <v>95.4929658551372</v>
      </c>
      <c r="H390" s="51">
        <v>24</v>
      </c>
      <c r="I390" s="85">
        <f>PI()*CENSO[[#This Row],[DAP (cm)]]^2/40000</f>
        <v>0.7161972439135289</v>
      </c>
      <c r="J390" s="85">
        <f>CENSO[[#This Row],[g (m²)]]*CENSO[[#This Row],[H (m)]]*0.7</f>
        <v>12.032113697747286</v>
      </c>
      <c r="K390" s="51">
        <v>1</v>
      </c>
      <c r="L390" s="51">
        <v>368072.09999999899</v>
      </c>
      <c r="M390" s="51">
        <v>9708741.5</v>
      </c>
      <c r="N390" s="77"/>
      <c r="O39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9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90" s="77"/>
    </row>
    <row r="391" spans="1:17" x14ac:dyDescent="0.25">
      <c r="A391" s="76">
        <v>1</v>
      </c>
      <c r="B391" s="51">
        <v>23</v>
      </c>
      <c r="C391" s="51">
        <v>390</v>
      </c>
      <c r="D391" s="81" t="str">
        <f>VLOOKUP(CENSO[[#This Row],[NOME COMUM]],ESPECIES[],2,FALSE)</f>
        <v>Qualea dichotoma (Mart.) Warm. ex Wille</v>
      </c>
      <c r="E391" s="51" t="s">
        <v>55</v>
      </c>
      <c r="F391" s="51">
        <v>214</v>
      </c>
      <c r="G391" s="74">
        <f>CENSO[[#This Row],[CAP (cm)]]/PI()</f>
        <v>68.118315643331201</v>
      </c>
      <c r="H391" s="51">
        <v>20</v>
      </c>
      <c r="I391" s="85">
        <f>PI()*CENSO[[#This Row],[DAP (cm)]]^2/40000</f>
        <v>0.36443298869182189</v>
      </c>
      <c r="J391" s="85">
        <f>CENSO[[#This Row],[g (m²)]]*CENSO[[#This Row],[H (m)]]*0.7</f>
        <v>5.1020618416855061</v>
      </c>
      <c r="K391" s="51">
        <v>2</v>
      </c>
      <c r="L391" s="51">
        <v>368076</v>
      </c>
      <c r="M391" s="51">
        <v>9708751.5</v>
      </c>
      <c r="N391" s="77"/>
      <c r="O39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9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91" s="77"/>
    </row>
    <row r="392" spans="1:17" x14ac:dyDescent="0.25">
      <c r="A392" s="76">
        <v>1</v>
      </c>
      <c r="B392" s="51">
        <v>23</v>
      </c>
      <c r="C392" s="51">
        <v>391</v>
      </c>
      <c r="D392" s="81" t="str">
        <f>VLOOKUP(CENSO[[#This Row],[NOME COMUM]],ESPECIES[],2,FALSE)</f>
        <v>Apuleia leiocarpa (Vogel) J.F.Macbr.</v>
      </c>
      <c r="E392" s="51" t="s">
        <v>51</v>
      </c>
      <c r="F392" s="51">
        <v>360</v>
      </c>
      <c r="G392" s="74">
        <f>CENSO[[#This Row],[CAP (cm)]]/PI()</f>
        <v>114.59155902616465</v>
      </c>
      <c r="H392" s="51">
        <v>18</v>
      </c>
      <c r="I392" s="85">
        <f>PI()*CENSO[[#This Row],[DAP (cm)]]^2/40000</f>
        <v>1.0313240312354819</v>
      </c>
      <c r="J392" s="85">
        <f>CENSO[[#This Row],[g (m²)]]*CENSO[[#This Row],[H (m)]]*0.7</f>
        <v>12.994682793567071</v>
      </c>
      <c r="K392" s="51">
        <v>1</v>
      </c>
      <c r="L392" s="51">
        <v>368050.9</v>
      </c>
      <c r="M392" s="51">
        <v>9708777.9000000004</v>
      </c>
      <c r="N392" s="77"/>
      <c r="O39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39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92" s="77"/>
    </row>
    <row r="393" spans="1:17" x14ac:dyDescent="0.25">
      <c r="A393" s="76">
        <v>1</v>
      </c>
      <c r="B393" s="51">
        <v>23</v>
      </c>
      <c r="C393" s="51">
        <v>392</v>
      </c>
      <c r="D393" s="81" t="str">
        <f>VLOOKUP(CENSO[[#This Row],[NOME COMUM]],ESPECIES[],2,FALSE)</f>
        <v>Qualea dichotoma (Mart.) Warm. ex Wille</v>
      </c>
      <c r="E393" s="51" t="s">
        <v>55</v>
      </c>
      <c r="F393" s="51">
        <v>212</v>
      </c>
      <c r="G393" s="74">
        <f>CENSO[[#This Row],[CAP (cm)]]/PI()</f>
        <v>67.48169587096362</v>
      </c>
      <c r="H393" s="51">
        <v>20</v>
      </c>
      <c r="I393" s="85">
        <f>PI()*CENSO[[#This Row],[DAP (cm)]]^2/40000</f>
        <v>0.35765298811610713</v>
      </c>
      <c r="J393" s="85">
        <f>CENSO[[#This Row],[g (m²)]]*CENSO[[#This Row],[H (m)]]*0.7</f>
        <v>5.0071418336254991</v>
      </c>
      <c r="K393" s="51">
        <v>1</v>
      </c>
      <c r="L393" s="51">
        <v>368065.5</v>
      </c>
      <c r="M393" s="51">
        <v>9708805.0999999903</v>
      </c>
      <c r="N393" s="77"/>
      <c r="O39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9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93" s="77"/>
    </row>
    <row r="394" spans="1:17" x14ac:dyDescent="0.25">
      <c r="A394" s="76">
        <v>1</v>
      </c>
      <c r="B394" s="51">
        <v>23</v>
      </c>
      <c r="C394" s="51">
        <v>393</v>
      </c>
      <c r="D394" s="81" t="str">
        <f>VLOOKUP(CENSO[[#This Row],[NOME COMUM]],ESPECIES[],2,FALSE)</f>
        <v>Apuleia leiocarpa (Vogel) J.F.Macbr.</v>
      </c>
      <c r="E394" s="51" t="s">
        <v>51</v>
      </c>
      <c r="F394" s="51">
        <v>360</v>
      </c>
      <c r="G394" s="74">
        <f>CENSO[[#This Row],[CAP (cm)]]/PI()</f>
        <v>114.59155902616465</v>
      </c>
      <c r="H394" s="51">
        <v>18</v>
      </c>
      <c r="I394" s="85">
        <f>PI()*CENSO[[#This Row],[DAP (cm)]]^2/40000</f>
        <v>1.0313240312354819</v>
      </c>
      <c r="J394" s="85">
        <f>CENSO[[#This Row],[g (m²)]]*CENSO[[#This Row],[H (m)]]*0.7</f>
        <v>12.994682793567071</v>
      </c>
      <c r="K394" s="51">
        <v>1</v>
      </c>
      <c r="L394" s="51">
        <v>368050.9</v>
      </c>
      <c r="M394" s="51">
        <v>9708777.9000000004</v>
      </c>
      <c r="N394" s="77"/>
      <c r="O39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39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94" s="77"/>
    </row>
    <row r="395" spans="1:17" x14ac:dyDescent="0.25">
      <c r="A395" s="76">
        <v>1</v>
      </c>
      <c r="B395" s="51">
        <v>23</v>
      </c>
      <c r="C395" s="51">
        <v>394</v>
      </c>
      <c r="D395" s="81" t="str">
        <f>VLOOKUP(CENSO[[#This Row],[NOME COMUM]],ESPECIES[],2,FALSE)</f>
        <v>Piptadenia suaveolens Miq.</v>
      </c>
      <c r="E395" s="51" t="s">
        <v>22</v>
      </c>
      <c r="F395" s="51">
        <v>142</v>
      </c>
      <c r="G395" s="74">
        <f>CENSO[[#This Row],[CAP (cm)]]/PI()</f>
        <v>45.200003838098276</v>
      </c>
      <c r="H395" s="51">
        <v>15</v>
      </c>
      <c r="I395" s="85">
        <f>PI()*CENSO[[#This Row],[DAP (cm)]]^2/40000</f>
        <v>0.16046001362524887</v>
      </c>
      <c r="J395" s="85">
        <f>CENSO[[#This Row],[g (m²)]]*CENSO[[#This Row],[H (m)]]*0.7</f>
        <v>1.6848301430651129</v>
      </c>
      <c r="K395" s="51">
        <v>1</v>
      </c>
      <c r="L395" s="51">
        <v>368032.7</v>
      </c>
      <c r="M395" s="51">
        <v>9708773.9000000004</v>
      </c>
      <c r="N395" s="77"/>
      <c r="O39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39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395" s="77"/>
    </row>
    <row r="396" spans="1:17" x14ac:dyDescent="0.25">
      <c r="A396" s="76">
        <v>1</v>
      </c>
      <c r="B396" s="51">
        <v>23</v>
      </c>
      <c r="C396" s="51">
        <v>395</v>
      </c>
      <c r="D396" s="81" t="str">
        <f>VLOOKUP(CENSO[[#This Row],[NOME COMUM]],ESPECIES[],2,FALSE)</f>
        <v>Astronium lecointei Ducke</v>
      </c>
      <c r="E396" s="51" t="s">
        <v>5</v>
      </c>
      <c r="F396" s="51">
        <v>169</v>
      </c>
      <c r="G396" s="74">
        <f>CENSO[[#This Row],[CAP (cm)]]/PI()</f>
        <v>53.794370765060627</v>
      </c>
      <c r="H396" s="51">
        <v>25</v>
      </c>
      <c r="I396" s="85">
        <f>PI()*CENSO[[#This Row],[DAP (cm)]]^2/40000</f>
        <v>0.22728121648238117</v>
      </c>
      <c r="J396" s="85">
        <f>CENSO[[#This Row],[g (m²)]]*CENSO[[#This Row],[H (m)]]*0.7</f>
        <v>3.9774212884416698</v>
      </c>
      <c r="K396" s="51">
        <v>1</v>
      </c>
      <c r="L396" s="51">
        <v>367996</v>
      </c>
      <c r="M396" s="51">
        <v>9708806.5</v>
      </c>
      <c r="N396" s="77"/>
      <c r="O39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9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96" s="77"/>
    </row>
    <row r="397" spans="1:17" x14ac:dyDescent="0.25">
      <c r="A397" s="76">
        <v>1</v>
      </c>
      <c r="B397" s="51">
        <v>23</v>
      </c>
      <c r="C397" s="51">
        <v>396</v>
      </c>
      <c r="D397" s="81" t="str">
        <f>VLOOKUP(CENSO[[#This Row],[NOME COMUM]],ESPECIES[],2,FALSE)</f>
        <v>Dimorphandra multiflora Ducke</v>
      </c>
      <c r="E397" s="51" t="s">
        <v>73</v>
      </c>
      <c r="F397" s="51">
        <v>300</v>
      </c>
      <c r="G397" s="74">
        <f>CENSO[[#This Row],[CAP (cm)]]/PI()</f>
        <v>95.4929658551372</v>
      </c>
      <c r="H397" s="51">
        <v>20</v>
      </c>
      <c r="I397" s="85">
        <f>PI()*CENSO[[#This Row],[DAP (cm)]]^2/40000</f>
        <v>0.7161972439135289</v>
      </c>
      <c r="J397" s="85">
        <f>CENSO[[#This Row],[g (m²)]]*CENSO[[#This Row],[H (m)]]*0.7</f>
        <v>10.026761414789403</v>
      </c>
      <c r="K397" s="51">
        <v>1</v>
      </c>
      <c r="L397" s="51">
        <v>368001.4</v>
      </c>
      <c r="M397" s="51">
        <v>9708815.0999999903</v>
      </c>
      <c r="N397" s="77"/>
      <c r="O39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9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97" s="77"/>
    </row>
    <row r="398" spans="1:17" x14ac:dyDescent="0.25">
      <c r="A398" s="76">
        <v>1</v>
      </c>
      <c r="B398" s="51">
        <v>23</v>
      </c>
      <c r="C398" s="51">
        <v>397</v>
      </c>
      <c r="D398" s="81" t="str">
        <f>VLOOKUP(CENSO[[#This Row],[NOME COMUM]],ESPECIES[],2,FALSE)</f>
        <v>Bertholletia excelsa Humb. &amp; Bonpl.</v>
      </c>
      <c r="E398" s="51" t="s">
        <v>37</v>
      </c>
      <c r="F398" s="51">
        <v>220</v>
      </c>
      <c r="G398" s="74">
        <f>CENSO[[#This Row],[CAP (cm)]]/PI()</f>
        <v>70.028174960433944</v>
      </c>
      <c r="H398" s="51">
        <v>22</v>
      </c>
      <c r="I398" s="85">
        <f>PI()*CENSO[[#This Row],[DAP (cm)]]^2/40000</f>
        <v>0.3851549622823866</v>
      </c>
      <c r="J398" s="85">
        <f>CENSO[[#This Row],[g (m²)]]*CENSO[[#This Row],[H (m)]]*0.7</f>
        <v>5.9313864191487538</v>
      </c>
      <c r="K398" s="51">
        <v>1</v>
      </c>
      <c r="L398" s="51">
        <v>367983.5</v>
      </c>
      <c r="M398" s="51">
        <v>9708823</v>
      </c>
      <c r="N398" s="77"/>
      <c r="O39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9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98" s="77"/>
    </row>
    <row r="399" spans="1:17" x14ac:dyDescent="0.25">
      <c r="A399" s="76">
        <v>1</v>
      </c>
      <c r="B399" s="51">
        <v>23</v>
      </c>
      <c r="C399" s="51">
        <v>398</v>
      </c>
      <c r="D399" s="81" t="str">
        <f>VLOOKUP(CENSO[[#This Row],[NOME COMUM]],ESPECIES[],2,FALSE)</f>
        <v>Qualea dichotoma (Mart.) Warm. ex Wille</v>
      </c>
      <c r="E399" s="51" t="s">
        <v>55</v>
      </c>
      <c r="F399" s="51">
        <v>200</v>
      </c>
      <c r="G399" s="74">
        <f>CENSO[[#This Row],[CAP (cm)]]/PI()</f>
        <v>63.661977236758133</v>
      </c>
      <c r="H399" s="51">
        <v>20</v>
      </c>
      <c r="I399" s="85">
        <f>PI()*CENSO[[#This Row],[DAP (cm)]]^2/40000</f>
        <v>0.31830988618379064</v>
      </c>
      <c r="J399" s="85">
        <f>CENSO[[#This Row],[g (m²)]]*CENSO[[#This Row],[H (m)]]*0.7</f>
        <v>4.4563384065730682</v>
      </c>
      <c r="K399" s="51">
        <v>1</v>
      </c>
      <c r="L399" s="51">
        <v>367980.299999999</v>
      </c>
      <c r="M399" s="51">
        <v>9708820.5</v>
      </c>
      <c r="N399" s="77"/>
      <c r="O39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9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99" s="77"/>
    </row>
    <row r="400" spans="1:17" x14ac:dyDescent="0.25">
      <c r="A400" s="76">
        <v>1</v>
      </c>
      <c r="B400" s="51">
        <v>23</v>
      </c>
      <c r="C400" s="51">
        <v>399</v>
      </c>
      <c r="D400" s="81" t="str">
        <f>VLOOKUP(CENSO[[#This Row],[NOME COMUM]],ESPECIES[],2,FALSE)</f>
        <v>Apuleia leiocarpa (Vogel) J.F.Macbr.</v>
      </c>
      <c r="E400" s="51" t="s">
        <v>51</v>
      </c>
      <c r="F400" s="51">
        <v>239</v>
      </c>
      <c r="G400" s="74">
        <f>CENSO[[#This Row],[CAP (cm)]]/PI()</f>
        <v>76.076062797925971</v>
      </c>
      <c r="H400" s="51">
        <v>23</v>
      </c>
      <c r="I400" s="85">
        <f>PI()*CENSO[[#This Row],[DAP (cm)]]^2/40000</f>
        <v>0.45455447521760761</v>
      </c>
      <c r="J400" s="85">
        <f>CENSO[[#This Row],[g (m²)]]*CENSO[[#This Row],[H (m)]]*0.7</f>
        <v>7.3183270510034824</v>
      </c>
      <c r="K400" s="51">
        <v>1</v>
      </c>
      <c r="L400" s="51">
        <v>367961.799999999</v>
      </c>
      <c r="M400" s="51">
        <v>9708842.3000000007</v>
      </c>
      <c r="N400" s="77"/>
      <c r="O40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0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00" s="77"/>
    </row>
    <row r="401" spans="1:17" x14ac:dyDescent="0.25">
      <c r="A401" s="76">
        <v>1</v>
      </c>
      <c r="B401" s="51">
        <v>23</v>
      </c>
      <c r="C401" s="51">
        <v>400</v>
      </c>
      <c r="D401" s="81" t="str">
        <f>VLOOKUP(CENSO[[#This Row],[NOME COMUM]],ESPECIES[],2,FALSE)</f>
        <v>Swartzia ingaefolia Ducke</v>
      </c>
      <c r="E401" s="51" t="s">
        <v>80</v>
      </c>
      <c r="F401" s="51">
        <v>210</v>
      </c>
      <c r="G401" s="74">
        <f>CENSO[[#This Row],[CAP (cm)]]/PI()</f>
        <v>66.845076098596039</v>
      </c>
      <c r="H401" s="51">
        <v>21</v>
      </c>
      <c r="I401" s="85">
        <f>PI()*CENSO[[#This Row],[DAP (cm)]]^2/40000</f>
        <v>0.35093664951762915</v>
      </c>
      <c r="J401" s="85">
        <f>CENSO[[#This Row],[g (m²)]]*CENSO[[#This Row],[H (m)]]*0.7</f>
        <v>5.1587687479091482</v>
      </c>
      <c r="K401" s="51">
        <v>1</v>
      </c>
      <c r="L401" s="51">
        <v>367976.7</v>
      </c>
      <c r="M401" s="51">
        <v>9708873.3000000007</v>
      </c>
      <c r="N401" s="77"/>
      <c r="O40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0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01" s="77"/>
    </row>
    <row r="402" spans="1:17" x14ac:dyDescent="0.25">
      <c r="A402" s="76">
        <v>1</v>
      </c>
      <c r="B402" s="51">
        <v>23</v>
      </c>
      <c r="C402" s="51">
        <v>401</v>
      </c>
      <c r="D402" s="81" t="str">
        <f>VLOOKUP(CENSO[[#This Row],[NOME COMUM]],ESPECIES[],2,FALSE)</f>
        <v>Apuleia leiocarpa (Vogel) J.F.Macbr.</v>
      </c>
      <c r="E402" s="51" t="s">
        <v>51</v>
      </c>
      <c r="F402" s="51">
        <v>420</v>
      </c>
      <c r="G402" s="74">
        <f>CENSO[[#This Row],[CAP (cm)]]/PI()</f>
        <v>133.69015219719208</v>
      </c>
      <c r="H402" s="51">
        <v>23</v>
      </c>
      <c r="I402" s="85">
        <f>PI()*CENSO[[#This Row],[DAP (cm)]]^2/40000</f>
        <v>1.4037465980705166</v>
      </c>
      <c r="J402" s="85">
        <f>CENSO[[#This Row],[g (m²)]]*CENSO[[#This Row],[H (m)]]*0.7</f>
        <v>22.600320228935313</v>
      </c>
      <c r="K402" s="51">
        <v>1</v>
      </c>
      <c r="L402" s="51">
        <v>367915.799999999</v>
      </c>
      <c r="M402" s="51">
        <v>9708915.3000000007</v>
      </c>
      <c r="N402" s="77"/>
      <c r="O40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40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02" s="77"/>
    </row>
    <row r="403" spans="1:17" x14ac:dyDescent="0.25">
      <c r="A403" s="76">
        <v>1</v>
      </c>
      <c r="B403" s="51">
        <v>23</v>
      </c>
      <c r="C403" s="51">
        <v>402</v>
      </c>
      <c r="D403" s="81" t="str">
        <f>VLOOKUP(CENSO[[#This Row],[NOME COMUM]],ESPECIES[],2,FALSE)</f>
        <v>Ocotea cymbarum Kunth</v>
      </c>
      <c r="E403" s="51" t="s">
        <v>11</v>
      </c>
      <c r="F403" s="51">
        <v>124</v>
      </c>
      <c r="G403" s="74">
        <f>CENSO[[#This Row],[CAP (cm)]]/PI()</f>
        <v>39.470425886790046</v>
      </c>
      <c r="H403" s="51">
        <v>21</v>
      </c>
      <c r="I403" s="85">
        <f>PI()*CENSO[[#This Row],[DAP (cm)]]^2/40000</f>
        <v>0.12235832024904916</v>
      </c>
      <c r="J403" s="85">
        <f>CENSO[[#This Row],[g (m²)]]*CENSO[[#This Row],[H (m)]]*0.7</f>
        <v>1.7986673076610225</v>
      </c>
      <c r="K403" s="51">
        <v>1</v>
      </c>
      <c r="L403" s="51">
        <v>367915.59999999899</v>
      </c>
      <c r="M403" s="51">
        <v>9708916.8000000007</v>
      </c>
      <c r="N403" s="77"/>
      <c r="O40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30├ 40</v>
      </c>
      <c r="P40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403" s="77"/>
    </row>
    <row r="404" spans="1:17" x14ac:dyDescent="0.25">
      <c r="A404" s="76">
        <v>1</v>
      </c>
      <c r="B404" s="51">
        <v>23</v>
      </c>
      <c r="C404" s="51">
        <v>403</v>
      </c>
      <c r="D404" s="81" t="str">
        <f>VLOOKUP(CENSO[[#This Row],[NOME COMUM]],ESPECIES[],2,FALSE)</f>
        <v>Bertholletia excelsa Humb. &amp; Bonpl.</v>
      </c>
      <c r="E404" s="51" t="s">
        <v>37</v>
      </c>
      <c r="F404" s="51">
        <v>300</v>
      </c>
      <c r="G404" s="74">
        <f>CENSO[[#This Row],[CAP (cm)]]/PI()</f>
        <v>95.4929658551372</v>
      </c>
      <c r="H404" s="51">
        <v>22</v>
      </c>
      <c r="I404" s="85">
        <f>PI()*CENSO[[#This Row],[DAP (cm)]]^2/40000</f>
        <v>0.7161972439135289</v>
      </c>
      <c r="J404" s="85">
        <f>CENSO[[#This Row],[g (m²)]]*CENSO[[#This Row],[H (m)]]*0.7</f>
        <v>11.029437556268345</v>
      </c>
      <c r="K404" s="51">
        <v>1</v>
      </c>
      <c r="L404" s="51">
        <v>367913.799999999</v>
      </c>
      <c r="M404" s="51">
        <v>9708929.1999999899</v>
      </c>
      <c r="N404" s="77"/>
      <c r="O40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0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04" s="77"/>
    </row>
    <row r="405" spans="1:17" x14ac:dyDescent="0.25">
      <c r="A405" s="76">
        <v>1</v>
      </c>
      <c r="B405" s="51">
        <v>23</v>
      </c>
      <c r="C405" s="51">
        <v>404</v>
      </c>
      <c r="D405" s="81" t="str">
        <f>VLOOKUP(CENSO[[#This Row],[NOME COMUM]],ESPECIES[],2,FALSE)</f>
        <v>Tachigali myrmecophila Ducke</v>
      </c>
      <c r="E405" s="51" t="s">
        <v>14</v>
      </c>
      <c r="F405" s="51">
        <v>140</v>
      </c>
      <c r="G405" s="74">
        <f>CENSO[[#This Row],[CAP (cm)]]/PI()</f>
        <v>44.563384065730695</v>
      </c>
      <c r="H405" s="51">
        <v>16</v>
      </c>
      <c r="I405" s="85">
        <f>PI()*CENSO[[#This Row],[DAP (cm)]]^2/40000</f>
        <v>0.15597184423005742</v>
      </c>
      <c r="J405" s="85">
        <f>CENSO[[#This Row],[g (m²)]]*CENSO[[#This Row],[H (m)]]*0.7</f>
        <v>1.7468846553766431</v>
      </c>
      <c r="K405" s="51">
        <v>1</v>
      </c>
      <c r="L405" s="51">
        <v>367907.5</v>
      </c>
      <c r="M405" s="51">
        <v>9708937.4000000004</v>
      </c>
      <c r="N405" s="77"/>
      <c r="O40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40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405" s="77"/>
    </row>
    <row r="406" spans="1:17" x14ac:dyDescent="0.25">
      <c r="A406" s="76">
        <v>1</v>
      </c>
      <c r="B406" s="51">
        <v>23</v>
      </c>
      <c r="C406" s="51">
        <v>405</v>
      </c>
      <c r="D406" s="81" t="str">
        <f>VLOOKUP(CENSO[[#This Row],[NOME COMUM]],ESPECIES[],2,FALSE)</f>
        <v>Dipteryx odorata (Aubl.) Willd.</v>
      </c>
      <c r="E406" s="51" t="s">
        <v>4</v>
      </c>
      <c r="F406" s="51">
        <v>123</v>
      </c>
      <c r="G406" s="74">
        <f>CENSO[[#This Row],[CAP (cm)]]/PI()</f>
        <v>39.152116000606256</v>
      </c>
      <c r="H406" s="51">
        <v>17</v>
      </c>
      <c r="I406" s="85">
        <f>PI()*CENSO[[#This Row],[DAP (cm)]]^2/40000</f>
        <v>0.12039275670186424</v>
      </c>
      <c r="J406" s="85">
        <f>CENSO[[#This Row],[g (m²)]]*CENSO[[#This Row],[H (m)]]*0.7</f>
        <v>1.4326738047521843</v>
      </c>
      <c r="K406" s="51">
        <v>1</v>
      </c>
      <c r="L406" s="51">
        <v>367894.4</v>
      </c>
      <c r="M406" s="51">
        <v>9708938.3000000007</v>
      </c>
      <c r="N406" s="77"/>
      <c r="O40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30├ 40</v>
      </c>
      <c r="P40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406" s="77"/>
    </row>
    <row r="407" spans="1:17" x14ac:dyDescent="0.25">
      <c r="A407" s="76">
        <v>1</v>
      </c>
      <c r="B407" s="51">
        <v>23</v>
      </c>
      <c r="C407" s="51">
        <v>406</v>
      </c>
      <c r="D407" s="81" t="str">
        <f>VLOOKUP(CENSO[[#This Row],[NOME COMUM]],ESPECIES[],2,FALSE)</f>
        <v>Etaballia guianensis Benth.</v>
      </c>
      <c r="E407" s="51" t="s">
        <v>43</v>
      </c>
      <c r="F407" s="51">
        <v>171</v>
      </c>
      <c r="G407" s="74">
        <f>CENSO[[#This Row],[CAP (cm)]]/PI()</f>
        <v>54.430990537428208</v>
      </c>
      <c r="H407" s="51">
        <v>18</v>
      </c>
      <c r="I407" s="85">
        <f>PI()*CENSO[[#This Row],[DAP (cm)]]^2/40000</f>
        <v>0.2326924845475056</v>
      </c>
      <c r="J407" s="85">
        <f>CENSO[[#This Row],[g (m²)]]*CENSO[[#This Row],[H (m)]]*0.7</f>
        <v>2.9319253052985705</v>
      </c>
      <c r="K407" s="51">
        <v>1</v>
      </c>
      <c r="L407" s="51">
        <v>367881.59999999899</v>
      </c>
      <c r="M407" s="51">
        <v>9708921.5999999903</v>
      </c>
      <c r="N407" s="77"/>
      <c r="O40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0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07" s="77"/>
    </row>
    <row r="408" spans="1:17" x14ac:dyDescent="0.25">
      <c r="A408" s="76">
        <v>1</v>
      </c>
      <c r="B408" s="51">
        <v>23</v>
      </c>
      <c r="C408" s="51">
        <v>407</v>
      </c>
      <c r="D408" s="81" t="str">
        <f>VLOOKUP(CENSO[[#This Row],[NOME COMUM]],ESPECIES[],2,FALSE)</f>
        <v>Piptadenia suaveolens Miq.</v>
      </c>
      <c r="E408" s="51" t="s">
        <v>22</v>
      </c>
      <c r="F408" s="51">
        <v>300</v>
      </c>
      <c r="G408" s="74">
        <f>CENSO[[#This Row],[CAP (cm)]]/PI()</f>
        <v>95.4929658551372</v>
      </c>
      <c r="H408" s="51">
        <v>15</v>
      </c>
      <c r="I408" s="85">
        <f>PI()*CENSO[[#This Row],[DAP (cm)]]^2/40000</f>
        <v>0.7161972439135289</v>
      </c>
      <c r="J408" s="85">
        <f>CENSO[[#This Row],[g (m²)]]*CENSO[[#This Row],[H (m)]]*0.7</f>
        <v>7.5200710610920529</v>
      </c>
      <c r="K408" s="51">
        <v>1</v>
      </c>
      <c r="L408" s="51">
        <v>367903.4</v>
      </c>
      <c r="M408" s="51">
        <v>9708951.8000000007</v>
      </c>
      <c r="N408" s="77"/>
      <c r="O40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0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08" s="77"/>
    </row>
    <row r="409" spans="1:17" x14ac:dyDescent="0.25">
      <c r="A409" s="76">
        <v>1</v>
      </c>
      <c r="B409" s="51">
        <v>23</v>
      </c>
      <c r="C409" s="51">
        <v>408</v>
      </c>
      <c r="D409" s="81" t="str">
        <f>VLOOKUP(CENSO[[#This Row],[NOME COMUM]],ESPECIES[],2,FALSE)</f>
        <v>Cedrelinga catenaeformis Ducke</v>
      </c>
      <c r="E409" s="51" t="s">
        <v>71</v>
      </c>
      <c r="F409" s="51">
        <v>314</v>
      </c>
      <c r="G409" s="74">
        <f>CENSO[[#This Row],[CAP (cm)]]/PI()</f>
        <v>99.949304261710282</v>
      </c>
      <c r="H409" s="51">
        <v>25</v>
      </c>
      <c r="I409" s="85">
        <f>PI()*CENSO[[#This Row],[DAP (cm)]]^2/40000</f>
        <v>0.78460203845442589</v>
      </c>
      <c r="J409" s="85">
        <f>CENSO[[#This Row],[g (m²)]]*CENSO[[#This Row],[H (m)]]*0.7</f>
        <v>13.730535672952453</v>
      </c>
      <c r="K409" s="51">
        <v>1</v>
      </c>
      <c r="L409" s="51">
        <v>367879.799999999</v>
      </c>
      <c r="M409" s="51">
        <v>9708962</v>
      </c>
      <c r="N409" s="77"/>
      <c r="O40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0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09" s="77"/>
    </row>
    <row r="410" spans="1:17" x14ac:dyDescent="0.25">
      <c r="A410" s="76">
        <v>1</v>
      </c>
      <c r="B410" s="51">
        <v>23</v>
      </c>
      <c r="C410" s="51">
        <v>409</v>
      </c>
      <c r="D410" s="81" t="str">
        <f>VLOOKUP(CENSO[[#This Row],[NOME COMUM]],ESPECIES[],2,FALSE)</f>
        <v>Apuleia leiocarpa (Vogel) J.F.Macbr.</v>
      </c>
      <c r="E410" s="51" t="s">
        <v>51</v>
      </c>
      <c r="F410" s="51">
        <v>320</v>
      </c>
      <c r="G410" s="74">
        <f>CENSO[[#This Row],[CAP (cm)]]/PI()</f>
        <v>101.85916357881302</v>
      </c>
      <c r="H410" s="51">
        <v>21</v>
      </c>
      <c r="I410" s="85">
        <f>PI()*CENSO[[#This Row],[DAP (cm)]]^2/40000</f>
        <v>0.81487330863050433</v>
      </c>
      <c r="J410" s="85">
        <f>CENSO[[#This Row],[g (m²)]]*CENSO[[#This Row],[H (m)]]*0.7</f>
        <v>11.978637636868415</v>
      </c>
      <c r="K410" s="51">
        <v>1</v>
      </c>
      <c r="L410" s="51">
        <v>367873.2</v>
      </c>
      <c r="M410" s="51">
        <v>9708966.5</v>
      </c>
      <c r="N410" s="77"/>
      <c r="O41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41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10" s="77"/>
    </row>
    <row r="411" spans="1:17" x14ac:dyDescent="0.25">
      <c r="A411" s="76">
        <v>1</v>
      </c>
      <c r="B411" s="51">
        <v>23</v>
      </c>
      <c r="C411" s="51">
        <v>410</v>
      </c>
      <c r="D411" s="81" t="str">
        <f>VLOOKUP(CENSO[[#This Row],[NOME COMUM]],ESPECIES[],2,FALSE)</f>
        <v>Tachigali myrmecophila Ducke</v>
      </c>
      <c r="E411" s="51" t="s">
        <v>14</v>
      </c>
      <c r="F411" s="51">
        <v>270</v>
      </c>
      <c r="G411" s="74">
        <f>CENSO[[#This Row],[CAP (cm)]]/PI()</f>
        <v>85.943669269623484</v>
      </c>
      <c r="H411" s="51">
        <v>20</v>
      </c>
      <c r="I411" s="85">
        <f>PI()*CENSO[[#This Row],[DAP (cm)]]^2/40000</f>
        <v>0.58011976756995842</v>
      </c>
      <c r="J411" s="85">
        <f>CENSO[[#This Row],[g (m²)]]*CENSO[[#This Row],[H (m)]]*0.7</f>
        <v>8.1216767459794177</v>
      </c>
      <c r="K411" s="51">
        <v>1</v>
      </c>
      <c r="L411" s="51">
        <v>367856.7</v>
      </c>
      <c r="M411" s="51">
        <v>9708945</v>
      </c>
      <c r="N411" s="77"/>
      <c r="O41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41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11" s="77"/>
    </row>
    <row r="412" spans="1:17" x14ac:dyDescent="0.25">
      <c r="A412" s="76">
        <v>1</v>
      </c>
      <c r="B412" s="51">
        <v>23</v>
      </c>
      <c r="C412" s="51">
        <v>411</v>
      </c>
      <c r="D412" s="81" t="str">
        <f>VLOOKUP(CENSO[[#This Row],[NOME COMUM]],ESPECIES[],2,FALSE)</f>
        <v>Bertholletia excelsa Humb. &amp; Bonpl.</v>
      </c>
      <c r="E412" s="51" t="s">
        <v>37</v>
      </c>
      <c r="F412" s="51">
        <v>290</v>
      </c>
      <c r="G412" s="74">
        <f>CENSO[[#This Row],[CAP (cm)]]/PI()</f>
        <v>92.309866993299295</v>
      </c>
      <c r="H412" s="51">
        <v>22</v>
      </c>
      <c r="I412" s="85">
        <f>PI()*CENSO[[#This Row],[DAP (cm)]]^2/40000</f>
        <v>0.6692465357014199</v>
      </c>
      <c r="J412" s="85">
        <f>CENSO[[#This Row],[g (m²)]]*CENSO[[#This Row],[H (m)]]*0.7</f>
        <v>10.306396649801865</v>
      </c>
      <c r="K412" s="51">
        <v>1</v>
      </c>
      <c r="L412" s="51">
        <v>367853.59999999899</v>
      </c>
      <c r="M412" s="51">
        <v>9708941</v>
      </c>
      <c r="N412" s="77"/>
      <c r="O41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1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12" s="77"/>
    </row>
    <row r="413" spans="1:17" x14ac:dyDescent="0.25">
      <c r="A413" s="76">
        <v>1</v>
      </c>
      <c r="B413" s="51">
        <v>23</v>
      </c>
      <c r="C413" s="51">
        <v>412</v>
      </c>
      <c r="D413" s="81" t="str">
        <f>VLOOKUP(CENSO[[#This Row],[NOME COMUM]],ESPECIES[],2,FALSE)</f>
        <v>Piptadenia suaveolens Miq.</v>
      </c>
      <c r="E413" s="51" t="s">
        <v>22</v>
      </c>
      <c r="F413" s="51">
        <v>179</v>
      </c>
      <c r="G413" s="74">
        <f>CENSO[[#This Row],[CAP (cm)]]/PI()</f>
        <v>56.977469626898532</v>
      </c>
      <c r="H413" s="51">
        <v>16</v>
      </c>
      <c r="I413" s="85">
        <f>PI()*CENSO[[#This Row],[DAP (cm)]]^2/40000</f>
        <v>0.25497417658037091</v>
      </c>
      <c r="J413" s="85">
        <f>CENSO[[#This Row],[g (m²)]]*CENSO[[#This Row],[H (m)]]*0.7</f>
        <v>2.8557107777001542</v>
      </c>
      <c r="K413" s="51">
        <v>1</v>
      </c>
      <c r="L413" s="51">
        <v>367848.09999999899</v>
      </c>
      <c r="M413" s="51">
        <v>9708942</v>
      </c>
      <c r="N413" s="77"/>
      <c r="O41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1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13" s="77"/>
    </row>
    <row r="414" spans="1:17" x14ac:dyDescent="0.25">
      <c r="A414" s="76">
        <v>1</v>
      </c>
      <c r="B414" s="51">
        <v>23</v>
      </c>
      <c r="C414" s="51">
        <v>413</v>
      </c>
      <c r="D414" s="81" t="str">
        <f>VLOOKUP(CENSO[[#This Row],[NOME COMUM]],ESPECIES[],2,FALSE)</f>
        <v>Piptadenia suaveolens Miq.</v>
      </c>
      <c r="E414" s="51" t="s">
        <v>22</v>
      </c>
      <c r="F414" s="51">
        <v>196</v>
      </c>
      <c r="G414" s="74">
        <f>CENSO[[#This Row],[CAP (cm)]]/PI()</f>
        <v>62.388737692022971</v>
      </c>
      <c r="H414" s="51">
        <v>17</v>
      </c>
      <c r="I414" s="85">
        <f>PI()*CENSO[[#This Row],[DAP (cm)]]^2/40000</f>
        <v>0.30570481469091254</v>
      </c>
      <c r="J414" s="85">
        <f>CENSO[[#This Row],[g (m²)]]*CENSO[[#This Row],[H (m)]]*0.7</f>
        <v>3.637887294821859</v>
      </c>
      <c r="K414" s="51">
        <v>1</v>
      </c>
      <c r="L414" s="51">
        <v>367874.2</v>
      </c>
      <c r="M414" s="51">
        <v>9708977.6999999899</v>
      </c>
      <c r="N414" s="77"/>
      <c r="O41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1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14" s="77"/>
    </row>
    <row r="415" spans="1:17" x14ac:dyDescent="0.25">
      <c r="A415" s="76">
        <v>1</v>
      </c>
      <c r="B415" s="51">
        <v>23</v>
      </c>
      <c r="C415" s="51">
        <v>414</v>
      </c>
      <c r="D415" s="81" t="str">
        <f>VLOOKUP(CENSO[[#This Row],[NOME COMUM]],ESPECIES[],2,FALSE)</f>
        <v>Bombax munguba Mart.</v>
      </c>
      <c r="E415" s="51" t="s">
        <v>90</v>
      </c>
      <c r="F415" s="51">
        <v>160</v>
      </c>
      <c r="G415" s="74">
        <f>CENSO[[#This Row],[CAP (cm)]]/PI()</f>
        <v>50.929581789406512</v>
      </c>
      <c r="H415" s="51">
        <v>18</v>
      </c>
      <c r="I415" s="85">
        <f>PI()*CENSO[[#This Row],[DAP (cm)]]^2/40000</f>
        <v>0.20371832715762608</v>
      </c>
      <c r="J415" s="85">
        <f>CENSO[[#This Row],[g (m²)]]*CENSO[[#This Row],[H (m)]]*0.7</f>
        <v>2.5668509221860885</v>
      </c>
      <c r="K415" s="51">
        <v>2</v>
      </c>
      <c r="L415" s="51">
        <v>367863.2</v>
      </c>
      <c r="M415" s="51">
        <v>9708978.0999999903</v>
      </c>
      <c r="N415" s="77"/>
      <c r="O41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1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15" s="77"/>
    </row>
    <row r="416" spans="1:17" x14ac:dyDescent="0.25">
      <c r="A416" s="76">
        <v>1</v>
      </c>
      <c r="B416" s="51">
        <v>23</v>
      </c>
      <c r="C416" s="51">
        <v>415</v>
      </c>
      <c r="D416" s="81" t="str">
        <f>VLOOKUP(CENSO[[#This Row],[NOME COMUM]],ESPECIES[],2,FALSE)</f>
        <v>Mezilaurus Itauba (Meisn.) Taub. ex Mez</v>
      </c>
      <c r="E416" s="51" t="s">
        <v>8</v>
      </c>
      <c r="F416" s="51">
        <v>200</v>
      </c>
      <c r="G416" s="74">
        <f>CENSO[[#This Row],[CAP (cm)]]/PI()</f>
        <v>63.661977236758133</v>
      </c>
      <c r="H416" s="51">
        <v>21</v>
      </c>
      <c r="I416" s="85">
        <f>PI()*CENSO[[#This Row],[DAP (cm)]]^2/40000</f>
        <v>0.31830988618379064</v>
      </c>
      <c r="J416" s="85">
        <f>CENSO[[#This Row],[g (m²)]]*CENSO[[#This Row],[H (m)]]*0.7</f>
        <v>4.6791553269017223</v>
      </c>
      <c r="K416" s="51">
        <v>1</v>
      </c>
      <c r="L416" s="51">
        <v>367862</v>
      </c>
      <c r="M416" s="51">
        <v>9708991.3000000007</v>
      </c>
      <c r="N416" s="77"/>
      <c r="O41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1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16" s="77"/>
    </row>
    <row r="417" spans="1:17" x14ac:dyDescent="0.25">
      <c r="A417" s="76">
        <v>1</v>
      </c>
      <c r="B417" s="51">
        <v>23</v>
      </c>
      <c r="C417" s="51">
        <v>416</v>
      </c>
      <c r="D417" s="81" t="str">
        <f>VLOOKUP(CENSO[[#This Row],[NOME COMUM]],ESPECIES[],2,FALSE)</f>
        <v>Couratari guianensis Aubl.</v>
      </c>
      <c r="E417" s="51" t="s">
        <v>6</v>
      </c>
      <c r="F417" s="51">
        <v>259</v>
      </c>
      <c r="G417" s="74">
        <f>CENSO[[#This Row],[CAP (cm)]]/PI()</f>
        <v>82.442260521601781</v>
      </c>
      <c r="H417" s="51">
        <v>22</v>
      </c>
      <c r="I417" s="85">
        <f>PI()*CENSO[[#This Row],[DAP (cm)]]^2/40000</f>
        <v>0.53381363687737149</v>
      </c>
      <c r="J417" s="85">
        <f>CENSO[[#This Row],[g (m²)]]*CENSO[[#This Row],[H (m)]]*0.7</f>
        <v>8.2207300079115218</v>
      </c>
      <c r="K417" s="51">
        <v>1</v>
      </c>
      <c r="L417" s="51">
        <v>367848.5</v>
      </c>
      <c r="M417" s="51">
        <v>9709003.3000000007</v>
      </c>
      <c r="N417" s="77"/>
      <c r="O41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41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17" s="77"/>
    </row>
    <row r="418" spans="1:17" x14ac:dyDescent="0.25">
      <c r="A418" s="76">
        <v>1</v>
      </c>
      <c r="B418" s="51">
        <v>23</v>
      </c>
      <c r="C418" s="51">
        <v>417</v>
      </c>
      <c r="D418" s="81" t="str">
        <f>VLOOKUP(CENSO[[#This Row],[NOME COMUM]],ESPECIES[],2,FALSE)</f>
        <v>Alexa grandiflora Ducke</v>
      </c>
      <c r="E418" s="51" t="s">
        <v>13</v>
      </c>
      <c r="F418" s="51">
        <v>213</v>
      </c>
      <c r="G418" s="74">
        <f>CENSO[[#This Row],[CAP (cm)]]/PI()</f>
        <v>67.800005757147417</v>
      </c>
      <c r="H418" s="51">
        <v>19</v>
      </c>
      <c r="I418" s="85">
        <f>PI()*CENSO[[#This Row],[DAP (cm)]]^2/40000</f>
        <v>0.36103503065681003</v>
      </c>
      <c r="J418" s="85">
        <f>CENSO[[#This Row],[g (m²)]]*CENSO[[#This Row],[H (m)]]*0.7</f>
        <v>4.8017659077355734</v>
      </c>
      <c r="K418" s="51">
        <v>1</v>
      </c>
      <c r="L418" s="51">
        <v>367837.299999999</v>
      </c>
      <c r="M418" s="51">
        <v>9708998.5</v>
      </c>
      <c r="N418" s="77"/>
      <c r="O41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1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18" s="77"/>
    </row>
    <row r="419" spans="1:17" x14ac:dyDescent="0.25">
      <c r="A419" s="76">
        <v>1</v>
      </c>
      <c r="B419" s="51">
        <v>23</v>
      </c>
      <c r="C419" s="51">
        <v>418</v>
      </c>
      <c r="D419" s="81" t="str">
        <f>VLOOKUP(CENSO[[#This Row],[NOME COMUM]],ESPECIES[],2,FALSE)</f>
        <v>Bagassa guianensis Aubl.</v>
      </c>
      <c r="E419" s="51" t="s">
        <v>29</v>
      </c>
      <c r="F419" s="51">
        <v>410</v>
      </c>
      <c r="G419" s="74">
        <f>CENSO[[#This Row],[CAP (cm)]]/PI()</f>
        <v>130.50705333535419</v>
      </c>
      <c r="H419" s="51">
        <v>21</v>
      </c>
      <c r="I419" s="85">
        <f>PI()*CENSO[[#This Row],[DAP (cm)]]^2/40000</f>
        <v>1.3376972966873806</v>
      </c>
      <c r="J419" s="85">
        <f>CENSO[[#This Row],[g (m²)]]*CENSO[[#This Row],[H (m)]]*0.7</f>
        <v>19.664150261304496</v>
      </c>
      <c r="K419" s="51">
        <v>1</v>
      </c>
      <c r="L419" s="51">
        <v>367818.7</v>
      </c>
      <c r="M419" s="51">
        <v>9708977.5</v>
      </c>
      <c r="N419" s="77"/>
      <c r="O41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41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19" s="77"/>
    </row>
    <row r="420" spans="1:17" x14ac:dyDescent="0.25">
      <c r="A420" s="76">
        <v>1</v>
      </c>
      <c r="B420" s="51">
        <v>23</v>
      </c>
      <c r="C420" s="51">
        <v>419</v>
      </c>
      <c r="D420" s="81" t="str">
        <f>VLOOKUP(CENSO[[#This Row],[NOME COMUM]],ESPECIES[],2,FALSE)</f>
        <v>Alexa grandiflora Ducke</v>
      </c>
      <c r="E420" s="51" t="s">
        <v>13</v>
      </c>
      <c r="F420" s="51">
        <v>412</v>
      </c>
      <c r="G420" s="74">
        <f>CENSO[[#This Row],[CAP (cm)]]/PI()</f>
        <v>131.14367310772175</v>
      </c>
      <c r="H420" s="51">
        <v>20</v>
      </c>
      <c r="I420" s="85">
        <f>PI()*CENSO[[#This Row],[DAP (cm)]]^2/40000</f>
        <v>1.350779833009534</v>
      </c>
      <c r="J420" s="85">
        <f>CENSO[[#This Row],[g (m²)]]*CENSO[[#This Row],[H (m)]]*0.7</f>
        <v>18.910917662133475</v>
      </c>
      <c r="K420" s="51">
        <v>1</v>
      </c>
      <c r="L420" s="51">
        <v>367828</v>
      </c>
      <c r="M420" s="51">
        <v>9708994.5999999903</v>
      </c>
      <c r="N420" s="77"/>
      <c r="O42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42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20" s="77"/>
    </row>
    <row r="421" spans="1:17" x14ac:dyDescent="0.25">
      <c r="A421" s="76">
        <v>1</v>
      </c>
      <c r="B421" s="51">
        <v>23</v>
      </c>
      <c r="C421" s="51">
        <v>420</v>
      </c>
      <c r="D421" s="81" t="str">
        <f>VLOOKUP(CENSO[[#This Row],[NOME COMUM]],ESPECIES[],2,FALSE)</f>
        <v>Hymenaea courbaril L.</v>
      </c>
      <c r="E421" s="51" t="s">
        <v>3</v>
      </c>
      <c r="F421" s="51">
        <v>243</v>
      </c>
      <c r="G421" s="74">
        <f>CENSO[[#This Row],[CAP (cm)]]/PI()</f>
        <v>77.349302342661133</v>
      </c>
      <c r="H421" s="51">
        <v>21</v>
      </c>
      <c r="I421" s="85">
        <f>PI()*CENSO[[#This Row],[DAP (cm)]]^2/40000</f>
        <v>0.46989701173166643</v>
      </c>
      <c r="J421" s="85">
        <f>CENSO[[#This Row],[g (m²)]]*CENSO[[#This Row],[H (m)]]*0.7</f>
        <v>6.9074860724554963</v>
      </c>
      <c r="K421" s="51">
        <v>1</v>
      </c>
      <c r="L421" s="51">
        <v>367843.59999999899</v>
      </c>
      <c r="M421" s="51">
        <v>9709003.5999999903</v>
      </c>
      <c r="N421" s="77"/>
      <c r="O42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2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21" s="77"/>
    </row>
    <row r="422" spans="1:17" x14ac:dyDescent="0.25">
      <c r="A422" s="76">
        <v>1</v>
      </c>
      <c r="B422" s="51">
        <v>24</v>
      </c>
      <c r="C422" s="51">
        <v>421</v>
      </c>
      <c r="D422" s="81" t="str">
        <f>VLOOKUP(CENSO[[#This Row],[NOME COMUM]],ESPECIES[],2,FALSE)</f>
        <v>Alexa grandiflora Ducke</v>
      </c>
      <c r="E422" s="51" t="s">
        <v>13</v>
      </c>
      <c r="F422" s="51">
        <v>206</v>
      </c>
      <c r="G422" s="74">
        <f>CENSO[[#This Row],[CAP (cm)]]/PI()</f>
        <v>65.571836553860877</v>
      </c>
      <c r="H422" s="51">
        <v>21</v>
      </c>
      <c r="I422" s="85">
        <f>PI()*CENSO[[#This Row],[DAP (cm)]]^2/40000</f>
        <v>0.33769495825238349</v>
      </c>
      <c r="J422" s="85">
        <f>CENSO[[#This Row],[g (m²)]]*CENSO[[#This Row],[H (m)]]*0.7</f>
        <v>4.9641158863100374</v>
      </c>
      <c r="K422" s="51">
        <v>1</v>
      </c>
      <c r="L422" s="51">
        <v>367792.2</v>
      </c>
      <c r="M422" s="51">
        <v>9708969.1999999899</v>
      </c>
      <c r="N422" s="77"/>
      <c r="O42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2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22" s="77"/>
    </row>
    <row r="423" spans="1:17" x14ac:dyDescent="0.25">
      <c r="A423" s="76">
        <v>1</v>
      </c>
      <c r="B423" s="51">
        <v>24</v>
      </c>
      <c r="C423" s="51">
        <v>422</v>
      </c>
      <c r="D423" s="81" t="str">
        <f>VLOOKUP(CENSO[[#This Row],[NOME COMUM]],ESPECIES[],2,FALSE)</f>
        <v>Bertholletia excelsa Humb. &amp; Bonpl.</v>
      </c>
      <c r="E423" s="51" t="s">
        <v>37</v>
      </c>
      <c r="F423" s="51">
        <v>372</v>
      </c>
      <c r="G423" s="74">
        <f>CENSO[[#This Row],[CAP (cm)]]/PI()</f>
        <v>118.41127766037013</v>
      </c>
      <c r="H423" s="51">
        <v>23</v>
      </c>
      <c r="I423" s="85">
        <f>PI()*CENSO[[#This Row],[DAP (cm)]]^2/40000</f>
        <v>1.1012248822414421</v>
      </c>
      <c r="J423" s="85">
        <f>CENSO[[#This Row],[g (m²)]]*CENSO[[#This Row],[H (m)]]*0.7</f>
        <v>17.729720604087216</v>
      </c>
      <c r="K423" s="51">
        <v>1</v>
      </c>
      <c r="L423" s="51">
        <v>367774.4</v>
      </c>
      <c r="M423" s="51">
        <v>9708948.0999999903</v>
      </c>
      <c r="N423" s="77"/>
      <c r="O42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42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23" s="77"/>
    </row>
    <row r="424" spans="1:17" x14ac:dyDescent="0.25">
      <c r="A424" s="76">
        <v>1</v>
      </c>
      <c r="B424" s="51">
        <v>24</v>
      </c>
      <c r="C424" s="51">
        <v>423</v>
      </c>
      <c r="D424" s="81" t="str">
        <f>VLOOKUP(CENSO[[#This Row],[NOME COMUM]],ESPECIES[],2,FALSE)</f>
        <v>Couratari guianensis Aubl.</v>
      </c>
      <c r="E424" s="51" t="s">
        <v>6</v>
      </c>
      <c r="F424" s="51">
        <v>190</v>
      </c>
      <c r="G424" s="74">
        <f>CENSO[[#This Row],[CAP (cm)]]/PI()</f>
        <v>60.478878374920228</v>
      </c>
      <c r="H424" s="51">
        <v>21</v>
      </c>
      <c r="I424" s="85">
        <f>PI()*CENSO[[#This Row],[DAP (cm)]]^2/40000</f>
        <v>0.28727467228087106</v>
      </c>
      <c r="J424" s="85">
        <f>CENSO[[#This Row],[g (m²)]]*CENSO[[#This Row],[H (m)]]*0.7</f>
        <v>4.2229376825288041</v>
      </c>
      <c r="K424" s="51">
        <v>1</v>
      </c>
      <c r="L424" s="51">
        <v>367902</v>
      </c>
      <c r="M424" s="51">
        <v>9708877.4000000004</v>
      </c>
      <c r="N424" s="77"/>
      <c r="O42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2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24" s="77"/>
    </row>
    <row r="425" spans="1:17" x14ac:dyDescent="0.25">
      <c r="A425" s="76">
        <v>1</v>
      </c>
      <c r="B425" s="51">
        <v>24</v>
      </c>
      <c r="C425" s="51">
        <v>424</v>
      </c>
      <c r="D425" s="81" t="str">
        <f>VLOOKUP(CENSO[[#This Row],[NOME COMUM]],ESPECIES[],2,FALSE)</f>
        <v>Bertholletia excelsa Humb. &amp; Bonpl.</v>
      </c>
      <c r="E425" s="51" t="s">
        <v>37</v>
      </c>
      <c r="F425" s="51">
        <v>400</v>
      </c>
      <c r="G425" s="74">
        <f>CENSO[[#This Row],[CAP (cm)]]/PI()</f>
        <v>127.32395447351627</v>
      </c>
      <c r="H425" s="51">
        <v>22</v>
      </c>
      <c r="I425" s="85">
        <f>PI()*CENSO[[#This Row],[DAP (cm)]]^2/40000</f>
        <v>1.2732395447351625</v>
      </c>
      <c r="J425" s="85">
        <f>CENSO[[#This Row],[g (m²)]]*CENSO[[#This Row],[H (m)]]*0.7</f>
        <v>19.607888988921502</v>
      </c>
      <c r="K425" s="51">
        <v>1</v>
      </c>
      <c r="L425" s="51">
        <v>367901.7</v>
      </c>
      <c r="M425" s="51">
        <v>9708858.9000000004</v>
      </c>
      <c r="N425" s="77"/>
      <c r="O42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42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25" s="77"/>
    </row>
    <row r="426" spans="1:17" x14ac:dyDescent="0.25">
      <c r="A426" s="76">
        <v>1</v>
      </c>
      <c r="B426" s="51">
        <v>24</v>
      </c>
      <c r="C426" s="51">
        <v>425</v>
      </c>
      <c r="D426" s="81" t="str">
        <f>VLOOKUP(CENSO[[#This Row],[NOME COMUM]],ESPECIES[],2,FALSE)</f>
        <v>Piptadenia suaveolens Miq.</v>
      </c>
      <c r="E426" s="51" t="s">
        <v>22</v>
      </c>
      <c r="F426" s="51">
        <v>153</v>
      </c>
      <c r="G426" s="74">
        <f>CENSO[[#This Row],[CAP (cm)]]/PI()</f>
        <v>48.701412586119972</v>
      </c>
      <c r="H426" s="51">
        <v>12</v>
      </c>
      <c r="I426" s="85">
        <f>PI()*CENSO[[#This Row],[DAP (cm)]]^2/40000</f>
        <v>0.18628290314190887</v>
      </c>
      <c r="J426" s="85">
        <f>CENSO[[#This Row],[g (m²)]]*CENSO[[#This Row],[H (m)]]*0.7</f>
        <v>1.5647763863920345</v>
      </c>
      <c r="K426" s="51">
        <v>1</v>
      </c>
      <c r="L426" s="51">
        <v>367901.7</v>
      </c>
      <c r="M426" s="51">
        <v>9708858.9000000004</v>
      </c>
      <c r="N426" s="77"/>
      <c r="O42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42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426" s="77"/>
    </row>
    <row r="427" spans="1:17" x14ac:dyDescent="0.25">
      <c r="A427" s="76">
        <v>1</v>
      </c>
      <c r="B427" s="51">
        <v>24</v>
      </c>
      <c r="C427" s="51">
        <v>426</v>
      </c>
      <c r="D427" s="81" t="str">
        <f>VLOOKUP(CENSO[[#This Row],[NOME COMUM]],ESPECIES[],2,FALSE)</f>
        <v>Cordia goeldiana Huber</v>
      </c>
      <c r="E427" s="51" t="s">
        <v>27</v>
      </c>
      <c r="F427" s="51">
        <v>141</v>
      </c>
      <c r="G427" s="74">
        <f>CENSO[[#This Row],[CAP (cm)]]/PI()</f>
        <v>44.881693951914485</v>
      </c>
      <c r="H427" s="51">
        <v>21</v>
      </c>
      <c r="I427" s="85">
        <f>PI()*CENSO[[#This Row],[DAP (cm)]]^2/40000</f>
        <v>0.15820797118049854</v>
      </c>
      <c r="J427" s="85">
        <f>CENSO[[#This Row],[g (m²)]]*CENSO[[#This Row],[H (m)]]*0.7</f>
        <v>2.325657176353328</v>
      </c>
      <c r="K427" s="51">
        <v>1</v>
      </c>
      <c r="L427" s="51">
        <v>367906.2</v>
      </c>
      <c r="M427" s="51">
        <v>9708861.5999999903</v>
      </c>
      <c r="N427" s="77"/>
      <c r="O42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42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427" s="77"/>
    </row>
    <row r="428" spans="1:17" x14ac:dyDescent="0.25">
      <c r="A428" s="76">
        <v>1</v>
      </c>
      <c r="B428" s="51">
        <v>24</v>
      </c>
      <c r="C428" s="51">
        <v>427</v>
      </c>
      <c r="D428" s="81" t="str">
        <f>VLOOKUP(CENSO[[#This Row],[NOME COMUM]],ESPECIES[],2,FALSE)</f>
        <v>Bertholletia excelsa Humb. &amp; Bonpl.</v>
      </c>
      <c r="E428" s="51" t="s">
        <v>37</v>
      </c>
      <c r="F428" s="51">
        <v>182</v>
      </c>
      <c r="G428" s="74">
        <f>CENSO[[#This Row],[CAP (cm)]]/PI()</f>
        <v>57.932399285449904</v>
      </c>
      <c r="H428" s="51">
        <v>22</v>
      </c>
      <c r="I428" s="85">
        <f>PI()*CENSO[[#This Row],[DAP (cm)]]^2/40000</f>
        <v>0.26359241674879702</v>
      </c>
      <c r="J428" s="85">
        <f>CENSO[[#This Row],[g (m²)]]*CENSO[[#This Row],[H (m)]]*0.7</f>
        <v>4.0593232179314738</v>
      </c>
      <c r="K428" s="51">
        <v>1</v>
      </c>
      <c r="L428" s="51">
        <v>367906.2</v>
      </c>
      <c r="M428" s="51">
        <v>9708861.5999999903</v>
      </c>
      <c r="N428" s="77"/>
      <c r="O42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2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28" s="77"/>
    </row>
    <row r="429" spans="1:17" x14ac:dyDescent="0.25">
      <c r="A429" s="76">
        <v>1</v>
      </c>
      <c r="B429" s="51">
        <v>24</v>
      </c>
      <c r="C429" s="51">
        <v>428</v>
      </c>
      <c r="D429" s="81" t="str">
        <f>VLOOKUP(CENSO[[#This Row],[NOME COMUM]],ESPECIES[],2,FALSE)</f>
        <v>Astronium lecointei Ducke</v>
      </c>
      <c r="E429" s="51" t="s">
        <v>5</v>
      </c>
      <c r="F429" s="51">
        <v>210</v>
      </c>
      <c r="G429" s="74">
        <f>CENSO[[#This Row],[CAP (cm)]]/PI()</f>
        <v>66.845076098596039</v>
      </c>
      <c r="H429" s="51">
        <v>22</v>
      </c>
      <c r="I429" s="85">
        <f>PI()*CENSO[[#This Row],[DAP (cm)]]^2/40000</f>
        <v>0.35093664951762915</v>
      </c>
      <c r="J429" s="85">
        <f>CENSO[[#This Row],[g (m²)]]*CENSO[[#This Row],[H (m)]]*0.7</f>
        <v>5.4044244025714887</v>
      </c>
      <c r="K429" s="51">
        <v>1</v>
      </c>
      <c r="L429" s="51">
        <v>367938.9</v>
      </c>
      <c r="M429" s="51">
        <v>9708835.3000000007</v>
      </c>
      <c r="N429" s="77"/>
      <c r="O42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2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29" s="77"/>
    </row>
    <row r="430" spans="1:17" x14ac:dyDescent="0.25">
      <c r="A430" s="76">
        <v>1</v>
      </c>
      <c r="B430" s="51">
        <v>24</v>
      </c>
      <c r="C430" s="51">
        <v>429</v>
      </c>
      <c r="D430" s="81" t="str">
        <f>VLOOKUP(CENSO[[#This Row],[NOME COMUM]],ESPECIES[],2,FALSE)</f>
        <v>Couratari guianensis Aubl.</v>
      </c>
      <c r="E430" s="51" t="s">
        <v>6</v>
      </c>
      <c r="F430" s="51">
        <v>291</v>
      </c>
      <c r="G430" s="74">
        <f>CENSO[[#This Row],[CAP (cm)]]/PI()</f>
        <v>92.628176879483092</v>
      </c>
      <c r="H430" s="51">
        <v>22</v>
      </c>
      <c r="I430" s="85">
        <f>PI()*CENSO[[#This Row],[DAP (cm)]]^2/40000</f>
        <v>0.67386998679823951</v>
      </c>
      <c r="J430" s="85">
        <f>CENSO[[#This Row],[g (m²)]]*CENSO[[#This Row],[H (m)]]*0.7</f>
        <v>10.377597796692887</v>
      </c>
      <c r="K430" s="51">
        <v>1</v>
      </c>
      <c r="L430" s="51">
        <v>367923.299999999</v>
      </c>
      <c r="M430" s="51">
        <v>9708809.8000000007</v>
      </c>
      <c r="N430" s="77"/>
      <c r="O43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3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30" s="77"/>
    </row>
    <row r="431" spans="1:17" x14ac:dyDescent="0.25">
      <c r="A431" s="76">
        <v>1</v>
      </c>
      <c r="B431" s="51">
        <v>24</v>
      </c>
      <c r="C431" s="51">
        <v>430</v>
      </c>
      <c r="D431" s="81" t="str">
        <f>VLOOKUP(CENSO[[#This Row],[NOME COMUM]],ESPECIES[],2,FALSE)</f>
        <v>Couratari guianensis Aubl.</v>
      </c>
      <c r="E431" s="51" t="s">
        <v>6</v>
      </c>
      <c r="F431" s="51">
        <v>160</v>
      </c>
      <c r="G431" s="74">
        <f>CENSO[[#This Row],[CAP (cm)]]/PI()</f>
        <v>50.929581789406512</v>
      </c>
      <c r="H431" s="51">
        <v>21</v>
      </c>
      <c r="I431" s="85">
        <f>PI()*CENSO[[#This Row],[DAP (cm)]]^2/40000</f>
        <v>0.20371832715762608</v>
      </c>
      <c r="J431" s="85">
        <f>CENSO[[#This Row],[g (m²)]]*CENSO[[#This Row],[H (m)]]*0.7</f>
        <v>2.9946594092171037</v>
      </c>
      <c r="K431" s="51">
        <v>1</v>
      </c>
      <c r="L431" s="51">
        <v>367950.4</v>
      </c>
      <c r="M431" s="51">
        <v>9708822.3000000007</v>
      </c>
      <c r="N431" s="77"/>
      <c r="O43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3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31" s="77"/>
    </row>
    <row r="432" spans="1:17" x14ac:dyDescent="0.25">
      <c r="A432" s="76">
        <v>1</v>
      </c>
      <c r="B432" s="51">
        <v>24</v>
      </c>
      <c r="C432" s="51">
        <v>431</v>
      </c>
      <c r="D432" s="81" t="str">
        <f>VLOOKUP(CENSO[[#This Row],[NOME COMUM]],ESPECIES[],2,FALSE)</f>
        <v>Piptadenia suaveolens Miq.</v>
      </c>
      <c r="E432" s="51" t="s">
        <v>22</v>
      </c>
      <c r="F432" s="51">
        <v>350</v>
      </c>
      <c r="G432" s="74">
        <f>CENSO[[#This Row],[CAP (cm)]]/PI()</f>
        <v>111.40846016432674</v>
      </c>
      <c r="H432" s="51">
        <v>20</v>
      </c>
      <c r="I432" s="85">
        <f>PI()*CENSO[[#This Row],[DAP (cm)]]^2/40000</f>
        <v>0.97482402643785904</v>
      </c>
      <c r="J432" s="85">
        <f>CENSO[[#This Row],[g (m²)]]*CENSO[[#This Row],[H (m)]]*0.7</f>
        <v>13.647536370130027</v>
      </c>
      <c r="K432" s="51">
        <v>1</v>
      </c>
      <c r="L432" s="51">
        <v>367949.299999999</v>
      </c>
      <c r="M432" s="51">
        <v>9708819.3000000007</v>
      </c>
      <c r="N432" s="77"/>
      <c r="O43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43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32" s="77"/>
    </row>
    <row r="433" spans="1:17" x14ac:dyDescent="0.25">
      <c r="A433" s="76">
        <v>1</v>
      </c>
      <c r="B433" s="51">
        <v>24</v>
      </c>
      <c r="C433" s="51">
        <v>432</v>
      </c>
      <c r="D433" s="81" t="str">
        <f>VLOOKUP(CENSO[[#This Row],[NOME COMUM]],ESPECIES[],2,FALSE)</f>
        <v>Platymiscium duckei Huber</v>
      </c>
      <c r="E433" s="51" t="s">
        <v>42</v>
      </c>
      <c r="F433" s="51">
        <v>242</v>
      </c>
      <c r="G433" s="74">
        <f>CENSO[[#This Row],[CAP (cm)]]/PI()</f>
        <v>77.03099245647735</v>
      </c>
      <c r="H433" s="51">
        <v>25</v>
      </c>
      <c r="I433" s="85">
        <f>PI()*CENSO[[#This Row],[DAP (cm)]]^2/40000</f>
        <v>0.466037504361688</v>
      </c>
      <c r="J433" s="85">
        <f>CENSO[[#This Row],[g (m²)]]*CENSO[[#This Row],[H (m)]]*0.7</f>
        <v>8.1556563263295399</v>
      </c>
      <c r="K433" s="51">
        <v>1</v>
      </c>
      <c r="L433" s="51">
        <v>367957.2</v>
      </c>
      <c r="M433" s="51">
        <v>9708823</v>
      </c>
      <c r="N433" s="77"/>
      <c r="O43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3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33" s="77"/>
    </row>
    <row r="434" spans="1:17" x14ac:dyDescent="0.25">
      <c r="A434" s="76">
        <v>1</v>
      </c>
      <c r="B434" s="51">
        <v>24</v>
      </c>
      <c r="C434" s="51">
        <v>433</v>
      </c>
      <c r="D434" s="81" t="str">
        <f>VLOOKUP(CENSO[[#This Row],[NOME COMUM]],ESPECIES[],2,FALSE)</f>
        <v>Bertholletia excelsa Humb. &amp; Bonpl.</v>
      </c>
      <c r="E434" s="51" t="s">
        <v>37</v>
      </c>
      <c r="F434" s="51">
        <v>300</v>
      </c>
      <c r="G434" s="74">
        <f>CENSO[[#This Row],[CAP (cm)]]/PI()</f>
        <v>95.4929658551372</v>
      </c>
      <c r="H434" s="51">
        <v>25</v>
      </c>
      <c r="I434" s="85">
        <f>PI()*CENSO[[#This Row],[DAP (cm)]]^2/40000</f>
        <v>0.7161972439135289</v>
      </c>
      <c r="J434" s="85">
        <f>CENSO[[#This Row],[g (m²)]]*CENSO[[#This Row],[H (m)]]*0.7</f>
        <v>12.533451768486755</v>
      </c>
      <c r="K434" s="51">
        <v>1</v>
      </c>
      <c r="L434" s="51">
        <v>368002.799999999</v>
      </c>
      <c r="M434" s="51">
        <v>9708775.8000000007</v>
      </c>
      <c r="N434" s="77"/>
      <c r="O43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3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34" s="77"/>
    </row>
    <row r="435" spans="1:17" x14ac:dyDescent="0.25">
      <c r="A435" s="76">
        <v>1</v>
      </c>
      <c r="B435" s="51">
        <v>24</v>
      </c>
      <c r="C435" s="51">
        <v>434</v>
      </c>
      <c r="D435" s="81" t="str">
        <f>VLOOKUP(CENSO[[#This Row],[NOME COMUM]],ESPECIES[],2,FALSE)</f>
        <v>Lacunaria jenmani (Oliv.) Ducke</v>
      </c>
      <c r="E435" s="51" t="s">
        <v>91</v>
      </c>
      <c r="F435" s="51">
        <v>200</v>
      </c>
      <c r="G435" s="74">
        <f>CENSO[[#This Row],[CAP (cm)]]/PI()</f>
        <v>63.661977236758133</v>
      </c>
      <c r="H435" s="51">
        <v>15</v>
      </c>
      <c r="I435" s="85">
        <f>PI()*CENSO[[#This Row],[DAP (cm)]]^2/40000</f>
        <v>0.31830988618379064</v>
      </c>
      <c r="J435" s="85">
        <f>CENSO[[#This Row],[g (m²)]]*CENSO[[#This Row],[H (m)]]*0.7</f>
        <v>3.3422538049298014</v>
      </c>
      <c r="K435" s="51">
        <v>1</v>
      </c>
      <c r="L435" s="51">
        <v>368026.299999999</v>
      </c>
      <c r="M435" s="51">
        <v>9708767</v>
      </c>
      <c r="N435" s="77"/>
      <c r="O43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3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35" s="77"/>
    </row>
    <row r="436" spans="1:17" x14ac:dyDescent="0.25">
      <c r="A436" s="76">
        <v>1</v>
      </c>
      <c r="B436" s="51">
        <v>24</v>
      </c>
      <c r="C436" s="51">
        <v>435</v>
      </c>
      <c r="D436" s="81" t="str">
        <f>VLOOKUP(CENSO[[#This Row],[NOME COMUM]],ESPECIES[],2,FALSE)</f>
        <v>Sterculia apeibophylla Ducke</v>
      </c>
      <c r="E436" s="51" t="s">
        <v>25</v>
      </c>
      <c r="F436" s="51">
        <v>190</v>
      </c>
      <c r="G436" s="74">
        <f>CENSO[[#This Row],[CAP (cm)]]/PI()</f>
        <v>60.478878374920228</v>
      </c>
      <c r="H436" s="51">
        <v>20</v>
      </c>
      <c r="I436" s="85">
        <f>PI()*CENSO[[#This Row],[DAP (cm)]]^2/40000</f>
        <v>0.28727467228087106</v>
      </c>
      <c r="J436" s="85">
        <f>CENSO[[#This Row],[g (m²)]]*CENSO[[#This Row],[H (m)]]*0.7</f>
        <v>4.021845411932194</v>
      </c>
      <c r="K436" s="51">
        <v>2</v>
      </c>
      <c r="L436" s="51">
        <v>368027.7</v>
      </c>
      <c r="M436" s="51">
        <v>9708759</v>
      </c>
      <c r="N436" s="77"/>
      <c r="O43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3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36" s="77"/>
    </row>
    <row r="437" spans="1:17" x14ac:dyDescent="0.25">
      <c r="A437" s="76">
        <v>1</v>
      </c>
      <c r="B437" s="51">
        <v>24</v>
      </c>
      <c r="C437" s="51">
        <v>436</v>
      </c>
      <c r="D437" s="81" t="str">
        <f>VLOOKUP(CENSO[[#This Row],[NOME COMUM]],ESPECIES[],2,FALSE)</f>
        <v>Apeiba tibourbou Aubl.</v>
      </c>
      <c r="E437" s="51" t="s">
        <v>36</v>
      </c>
      <c r="F437" s="51">
        <v>300</v>
      </c>
      <c r="G437" s="74">
        <f>CENSO[[#This Row],[CAP (cm)]]/PI()</f>
        <v>95.4929658551372</v>
      </c>
      <c r="H437" s="51">
        <v>21</v>
      </c>
      <c r="I437" s="85">
        <f>PI()*CENSO[[#This Row],[DAP (cm)]]^2/40000</f>
        <v>0.7161972439135289</v>
      </c>
      <c r="J437" s="85">
        <f>CENSO[[#This Row],[g (m²)]]*CENSO[[#This Row],[H (m)]]*0.7</f>
        <v>10.528099485528875</v>
      </c>
      <c r="K437" s="51">
        <v>1</v>
      </c>
      <c r="L437" s="51">
        <v>368030.4</v>
      </c>
      <c r="M437" s="51">
        <v>9708737.9000000004</v>
      </c>
      <c r="N437" s="77"/>
      <c r="O43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3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37" s="77"/>
    </row>
    <row r="438" spans="1:17" x14ac:dyDescent="0.25">
      <c r="A438" s="76">
        <v>1</v>
      </c>
      <c r="B438" s="51">
        <v>24</v>
      </c>
      <c r="C438" s="51">
        <v>437</v>
      </c>
      <c r="D438" s="81" t="str">
        <f>VLOOKUP(CENSO[[#This Row],[NOME COMUM]],ESPECIES[],2,FALSE)</f>
        <v>Bertholletia excelsa Humb. &amp; Bonpl.</v>
      </c>
      <c r="E438" s="51" t="s">
        <v>37</v>
      </c>
      <c r="F438" s="51">
        <v>130</v>
      </c>
      <c r="G438" s="74">
        <f>CENSO[[#This Row],[CAP (cm)]]/PI()</f>
        <v>41.38028520389279</v>
      </c>
      <c r="H438" s="51">
        <v>20</v>
      </c>
      <c r="I438" s="85">
        <f>PI()*CENSO[[#This Row],[DAP (cm)]]^2/40000</f>
        <v>0.13448592691265157</v>
      </c>
      <c r="J438" s="85">
        <f>CENSO[[#This Row],[g (m²)]]*CENSO[[#This Row],[H (m)]]*0.7</f>
        <v>1.8828029767771219</v>
      </c>
      <c r="K438" s="51">
        <v>1</v>
      </c>
      <c r="L438" s="51">
        <v>368027.4</v>
      </c>
      <c r="M438" s="51">
        <v>9708733.9000000004</v>
      </c>
      <c r="N438" s="77"/>
      <c r="O43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43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438" s="77"/>
    </row>
    <row r="439" spans="1:17" x14ac:dyDescent="0.25">
      <c r="A439" s="76">
        <v>1</v>
      </c>
      <c r="B439" s="51">
        <v>24</v>
      </c>
      <c r="C439" s="51">
        <v>438</v>
      </c>
      <c r="D439" s="81" t="str">
        <f>VLOOKUP(CENSO[[#This Row],[NOME COMUM]],ESPECIES[],2,FALSE)</f>
        <v>Ocotea cymbarum Kunth</v>
      </c>
      <c r="E439" s="51" t="s">
        <v>11</v>
      </c>
      <c r="F439" s="51">
        <v>160</v>
      </c>
      <c r="G439" s="74">
        <f>CENSO[[#This Row],[CAP (cm)]]/PI()</f>
        <v>50.929581789406512</v>
      </c>
      <c r="H439" s="51">
        <v>20</v>
      </c>
      <c r="I439" s="85">
        <f>PI()*CENSO[[#This Row],[DAP (cm)]]^2/40000</f>
        <v>0.20371832715762608</v>
      </c>
      <c r="J439" s="85">
        <f>CENSO[[#This Row],[g (m²)]]*CENSO[[#This Row],[H (m)]]*0.7</f>
        <v>2.852056580206765</v>
      </c>
      <c r="K439" s="51">
        <v>1</v>
      </c>
      <c r="L439" s="51">
        <v>368036.59999999899</v>
      </c>
      <c r="M439" s="51">
        <v>9708705.1999999899</v>
      </c>
      <c r="N439" s="77"/>
      <c r="O43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3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39" s="77"/>
    </row>
    <row r="440" spans="1:17" x14ac:dyDescent="0.25">
      <c r="A440" s="76">
        <v>1</v>
      </c>
      <c r="B440" s="51">
        <v>24</v>
      </c>
      <c r="C440" s="51">
        <v>439</v>
      </c>
      <c r="D440" s="81" t="str">
        <f>VLOOKUP(CENSO[[#This Row],[NOME COMUM]],ESPECIES[],2,FALSE)</f>
        <v>Virola sebifera Aubl.</v>
      </c>
      <c r="E440" s="51" t="s">
        <v>18</v>
      </c>
      <c r="F440" s="51">
        <v>166</v>
      </c>
      <c r="G440" s="74">
        <f>CENSO[[#This Row],[CAP (cm)]]/PI()</f>
        <v>52.839441106509256</v>
      </c>
      <c r="H440" s="51">
        <v>20</v>
      </c>
      <c r="I440" s="85">
        <f>PI()*CENSO[[#This Row],[DAP (cm)]]^2/40000</f>
        <v>0.21928368059201345</v>
      </c>
      <c r="J440" s="85">
        <f>CENSO[[#This Row],[g (m²)]]*CENSO[[#This Row],[H (m)]]*0.7</f>
        <v>3.0699715282881881</v>
      </c>
      <c r="K440" s="51">
        <v>1</v>
      </c>
      <c r="L440" s="51">
        <v>368153.9</v>
      </c>
      <c r="M440" s="51">
        <v>9708636.1999999899</v>
      </c>
      <c r="N440" s="77"/>
      <c r="O44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4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40" s="77"/>
    </row>
    <row r="441" spans="1:17" x14ac:dyDescent="0.25">
      <c r="A441" s="76">
        <v>1</v>
      </c>
      <c r="B441" s="51">
        <v>24</v>
      </c>
      <c r="C441" s="51">
        <v>440</v>
      </c>
      <c r="D441" s="81" t="str">
        <f>VLOOKUP(CENSO[[#This Row],[NOME COMUM]],ESPECIES[],2,FALSE)</f>
        <v>Tachigali myrmecophila Ducke</v>
      </c>
      <c r="E441" s="51" t="s">
        <v>14</v>
      </c>
      <c r="F441" s="51">
        <v>325</v>
      </c>
      <c r="G441" s="74">
        <f>CENSO[[#This Row],[CAP (cm)]]/PI()</f>
        <v>103.45071300973197</v>
      </c>
      <c r="H441" s="51">
        <v>16</v>
      </c>
      <c r="I441" s="85">
        <f>PI()*CENSO[[#This Row],[DAP (cm)]]^2/40000</f>
        <v>0.84053704320407219</v>
      </c>
      <c r="J441" s="85">
        <f>CENSO[[#This Row],[g (m²)]]*CENSO[[#This Row],[H (m)]]*0.7</f>
        <v>9.4140148838856081</v>
      </c>
      <c r="K441" s="51">
        <v>1</v>
      </c>
      <c r="L441" s="51">
        <v>368173.373652643</v>
      </c>
      <c r="M441" s="51">
        <v>9708617.8051351402</v>
      </c>
      <c r="N441" s="77"/>
      <c r="O44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44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41" s="77"/>
    </row>
    <row r="442" spans="1:17" x14ac:dyDescent="0.25">
      <c r="A442" s="76">
        <v>1</v>
      </c>
      <c r="B442" s="51">
        <v>25</v>
      </c>
      <c r="C442" s="51">
        <v>441</v>
      </c>
      <c r="D442" s="81" t="str">
        <f>VLOOKUP(CENSO[[#This Row],[NOME COMUM]],ESPECIES[],2,FALSE)</f>
        <v>Rauvolfia paraensis Ducke</v>
      </c>
      <c r="E442" s="51" t="s">
        <v>78</v>
      </c>
      <c r="F442" s="51">
        <v>160</v>
      </c>
      <c r="G442" s="74">
        <f>CENSO[[#This Row],[CAP (cm)]]/PI()</f>
        <v>50.929581789406512</v>
      </c>
      <c r="H442" s="51">
        <v>20</v>
      </c>
      <c r="I442" s="85">
        <f>PI()*CENSO[[#This Row],[DAP (cm)]]^2/40000</f>
        <v>0.20371832715762608</v>
      </c>
      <c r="J442" s="85">
        <f>CENSO[[#This Row],[g (m²)]]*CENSO[[#This Row],[H (m)]]*0.7</f>
        <v>2.852056580206765</v>
      </c>
      <c r="K442" s="51">
        <v>1</v>
      </c>
      <c r="L442" s="51">
        <v>368152.88314339699</v>
      </c>
      <c r="M442" s="51">
        <v>9708572.0028203502</v>
      </c>
      <c r="N442" s="77"/>
      <c r="O44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4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42" s="77"/>
    </row>
    <row r="443" spans="1:17" x14ac:dyDescent="0.25">
      <c r="A443" s="76">
        <v>1</v>
      </c>
      <c r="B443" s="51">
        <v>25</v>
      </c>
      <c r="C443" s="51">
        <v>442</v>
      </c>
      <c r="D443" s="81" t="str">
        <f>VLOOKUP(CENSO[[#This Row],[NOME COMUM]],ESPECIES[],2,FALSE)</f>
        <v>Apuleia leiocarpa (Vogel) J.F.Macbr.</v>
      </c>
      <c r="E443" s="51" t="s">
        <v>51</v>
      </c>
      <c r="F443" s="51">
        <v>191</v>
      </c>
      <c r="G443" s="74">
        <f>CENSO[[#This Row],[CAP (cm)]]/PI()</f>
        <v>60.797188261104019</v>
      </c>
      <c r="H443" s="51">
        <v>16</v>
      </c>
      <c r="I443" s="85">
        <f>PI()*CENSO[[#This Row],[DAP (cm)]]^2/40000</f>
        <v>0.29030657394677167</v>
      </c>
      <c r="J443" s="85">
        <f>CENSO[[#This Row],[g (m²)]]*CENSO[[#This Row],[H (m)]]*0.7</f>
        <v>3.2514336282038427</v>
      </c>
      <c r="K443" s="51">
        <v>1</v>
      </c>
      <c r="L443" s="51">
        <v>368122</v>
      </c>
      <c r="M443" s="51">
        <v>9708583.1999999899</v>
      </c>
      <c r="N443" s="77"/>
      <c r="O44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4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43" s="77"/>
    </row>
    <row r="444" spans="1:17" x14ac:dyDescent="0.25">
      <c r="A444" s="76">
        <v>1</v>
      </c>
      <c r="B444" s="51">
        <v>25</v>
      </c>
      <c r="C444" s="51">
        <v>443</v>
      </c>
      <c r="D444" s="81" t="str">
        <f>VLOOKUP(CENSO[[#This Row],[NOME COMUM]],ESPECIES[],2,FALSE)</f>
        <v>Tachigali myrmecophila Ducke</v>
      </c>
      <c r="E444" s="51" t="s">
        <v>14</v>
      </c>
      <c r="F444" s="51">
        <v>214</v>
      </c>
      <c r="G444" s="74">
        <f>CENSO[[#This Row],[CAP (cm)]]/PI()</f>
        <v>68.118315643331201</v>
      </c>
      <c r="H444" s="51">
        <v>15</v>
      </c>
      <c r="I444" s="85">
        <f>PI()*CENSO[[#This Row],[DAP (cm)]]^2/40000</f>
        <v>0.36443298869182189</v>
      </c>
      <c r="J444" s="85">
        <f>CENSO[[#This Row],[g (m²)]]*CENSO[[#This Row],[H (m)]]*0.7</f>
        <v>3.8265463812641296</v>
      </c>
      <c r="K444" s="51">
        <v>1</v>
      </c>
      <c r="L444" s="51">
        <v>368107.09999999899</v>
      </c>
      <c r="M444" s="51">
        <v>9708573.6999999899</v>
      </c>
      <c r="N444" s="77"/>
      <c r="O44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4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44" s="77"/>
    </row>
    <row r="445" spans="1:17" x14ac:dyDescent="0.25">
      <c r="A445" s="76">
        <v>1</v>
      </c>
      <c r="B445" s="51">
        <v>25</v>
      </c>
      <c r="C445" s="51">
        <v>444</v>
      </c>
      <c r="D445" s="81" t="str">
        <f>VLOOKUP(CENSO[[#This Row],[NOME COMUM]],ESPECIES[],2,FALSE)</f>
        <v>Apuleia leiocarpa (Vogel) J.F.Macbr.</v>
      </c>
      <c r="E445" s="51" t="s">
        <v>51</v>
      </c>
      <c r="F445" s="51">
        <v>330</v>
      </c>
      <c r="G445" s="74">
        <f>CENSO[[#This Row],[CAP (cm)]]/PI()</f>
        <v>105.04226244065093</v>
      </c>
      <c r="H445" s="51">
        <v>19</v>
      </c>
      <c r="I445" s="85">
        <f>PI()*CENSO[[#This Row],[DAP (cm)]]^2/40000</f>
        <v>0.86659866513537021</v>
      </c>
      <c r="J445" s="85">
        <f>CENSO[[#This Row],[g (m²)]]*CENSO[[#This Row],[H (m)]]*0.7</f>
        <v>11.525762246300422</v>
      </c>
      <c r="K445" s="51">
        <v>1</v>
      </c>
      <c r="L445" s="51">
        <v>368120.4</v>
      </c>
      <c r="M445" s="51">
        <v>9708619.6999999899</v>
      </c>
      <c r="N445" s="77"/>
      <c r="O44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44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45" s="77"/>
    </row>
    <row r="446" spans="1:17" x14ac:dyDescent="0.25">
      <c r="A446" s="76">
        <v>1</v>
      </c>
      <c r="B446" s="51">
        <v>25</v>
      </c>
      <c r="C446" s="51">
        <v>445</v>
      </c>
      <c r="D446" s="81" t="str">
        <f>VLOOKUP(CENSO[[#This Row],[NOME COMUM]],ESPECIES[],2,FALSE)</f>
        <v>Tachigali myrmecophila Ducke</v>
      </c>
      <c r="E446" s="51" t="s">
        <v>14</v>
      </c>
      <c r="F446" s="51">
        <v>200</v>
      </c>
      <c r="G446" s="74">
        <f>CENSO[[#This Row],[CAP (cm)]]/PI()</f>
        <v>63.661977236758133</v>
      </c>
      <c r="H446" s="51">
        <v>16</v>
      </c>
      <c r="I446" s="85">
        <f>PI()*CENSO[[#This Row],[DAP (cm)]]^2/40000</f>
        <v>0.31830988618379064</v>
      </c>
      <c r="J446" s="85">
        <f>CENSO[[#This Row],[g (m²)]]*CENSO[[#This Row],[H (m)]]*0.7</f>
        <v>3.565070725258455</v>
      </c>
      <c r="K446" s="51">
        <v>1</v>
      </c>
      <c r="L446" s="51">
        <v>368054.7</v>
      </c>
      <c r="M446" s="51">
        <v>9708620.1999999899</v>
      </c>
      <c r="N446" s="77"/>
      <c r="O44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4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46" s="77"/>
    </row>
    <row r="447" spans="1:17" x14ac:dyDescent="0.25">
      <c r="A447" s="76">
        <v>1</v>
      </c>
      <c r="B447" s="51">
        <v>25</v>
      </c>
      <c r="C447" s="51">
        <v>446</v>
      </c>
      <c r="D447" s="81" t="str">
        <f>VLOOKUP(CENSO[[#This Row],[NOME COMUM]],ESPECIES[],2,FALSE)</f>
        <v>Piptadenia suaveolens Miq.</v>
      </c>
      <c r="E447" s="51" t="s">
        <v>22</v>
      </c>
      <c r="F447" s="51">
        <v>180</v>
      </c>
      <c r="G447" s="74">
        <f>CENSO[[#This Row],[CAP (cm)]]/PI()</f>
        <v>57.295779513082323</v>
      </c>
      <c r="H447" s="51">
        <v>17</v>
      </c>
      <c r="I447" s="85">
        <f>PI()*CENSO[[#This Row],[DAP (cm)]]^2/40000</f>
        <v>0.25783100780887047</v>
      </c>
      <c r="J447" s="85">
        <f>CENSO[[#This Row],[g (m²)]]*CENSO[[#This Row],[H (m)]]*0.7</f>
        <v>3.0681889929255584</v>
      </c>
      <c r="K447" s="51">
        <v>1</v>
      </c>
      <c r="L447" s="51">
        <v>368050.4</v>
      </c>
      <c r="M447" s="51">
        <v>9708629.4000000004</v>
      </c>
      <c r="N447" s="77"/>
      <c r="O44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4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47" s="77"/>
    </row>
    <row r="448" spans="1:17" x14ac:dyDescent="0.25">
      <c r="A448" s="76">
        <v>1</v>
      </c>
      <c r="B448" s="51">
        <v>25</v>
      </c>
      <c r="C448" s="51">
        <v>447</v>
      </c>
      <c r="D448" s="81" t="str">
        <f>VLOOKUP(CENSO[[#This Row],[NOME COMUM]],ESPECIES[],2,FALSE)</f>
        <v>Bertholletia excelsa Humb. &amp; Bonpl.</v>
      </c>
      <c r="E448" s="51" t="s">
        <v>37</v>
      </c>
      <c r="F448" s="51">
        <v>431</v>
      </c>
      <c r="G448" s="74">
        <f>CENSO[[#This Row],[CAP (cm)]]/PI()</f>
        <v>137.19156094521378</v>
      </c>
      <c r="H448" s="51">
        <v>23</v>
      </c>
      <c r="I448" s="85">
        <f>PI()*CENSO[[#This Row],[DAP (cm)]]^2/40000</f>
        <v>1.4782390691846783</v>
      </c>
      <c r="J448" s="85">
        <f>CENSO[[#This Row],[g (m²)]]*CENSO[[#This Row],[H (m)]]*0.7</f>
        <v>23.799649013873321</v>
      </c>
      <c r="K448" s="51">
        <v>1</v>
      </c>
      <c r="L448" s="51">
        <v>368053.299999999</v>
      </c>
      <c r="M448" s="51">
        <v>9708634.9000000004</v>
      </c>
      <c r="N448" s="77"/>
      <c r="O44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44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48" s="77"/>
    </row>
    <row r="449" spans="1:17" x14ac:dyDescent="0.25">
      <c r="A449" s="76">
        <v>1</v>
      </c>
      <c r="B449" s="51">
        <v>25</v>
      </c>
      <c r="C449" s="51">
        <v>448</v>
      </c>
      <c r="D449" s="81" t="str">
        <f>VLOOKUP(CENSO[[#This Row],[NOME COMUM]],ESPECIES[],2,FALSE)</f>
        <v>Piptadenia suaveolens Miq.</v>
      </c>
      <c r="E449" s="51" t="s">
        <v>22</v>
      </c>
      <c r="F449" s="51">
        <v>160</v>
      </c>
      <c r="G449" s="74">
        <f>CENSO[[#This Row],[CAP (cm)]]/PI()</f>
        <v>50.929581789406512</v>
      </c>
      <c r="H449" s="51">
        <v>16</v>
      </c>
      <c r="I449" s="85">
        <f>PI()*CENSO[[#This Row],[DAP (cm)]]^2/40000</f>
        <v>0.20371832715762608</v>
      </c>
      <c r="J449" s="85">
        <f>CENSO[[#This Row],[g (m²)]]*CENSO[[#This Row],[H (m)]]*0.7</f>
        <v>2.2816452641654119</v>
      </c>
      <c r="K449" s="51">
        <v>2</v>
      </c>
      <c r="L449" s="51">
        <v>368050.2</v>
      </c>
      <c r="M449" s="51">
        <v>9708639</v>
      </c>
      <c r="N449" s="77"/>
      <c r="O44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4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49" s="77"/>
    </row>
    <row r="450" spans="1:17" x14ac:dyDescent="0.25">
      <c r="A450" s="76">
        <v>1</v>
      </c>
      <c r="B450" s="51">
        <v>25</v>
      </c>
      <c r="C450" s="51">
        <v>449</v>
      </c>
      <c r="D450" s="81" t="str">
        <f>VLOOKUP(CENSO[[#This Row],[NOME COMUM]],ESPECIES[],2,FALSE)</f>
        <v>Couratari guianensis Aubl.</v>
      </c>
      <c r="E450" s="51" t="s">
        <v>6</v>
      </c>
      <c r="F450" s="51">
        <v>130</v>
      </c>
      <c r="G450" s="74">
        <f>CENSO[[#This Row],[CAP (cm)]]/PI()</f>
        <v>41.38028520389279</v>
      </c>
      <c r="H450" s="51">
        <v>20</v>
      </c>
      <c r="I450" s="85">
        <f>PI()*CENSO[[#This Row],[DAP (cm)]]^2/40000</f>
        <v>0.13448592691265157</v>
      </c>
      <c r="J450" s="85">
        <f>CENSO[[#This Row],[g (m²)]]*CENSO[[#This Row],[H (m)]]*0.7</f>
        <v>1.8828029767771219</v>
      </c>
      <c r="K450" s="51">
        <v>1</v>
      </c>
      <c r="L450" s="51">
        <v>368052.59999999899</v>
      </c>
      <c r="M450" s="51">
        <v>9708642.1999999899</v>
      </c>
      <c r="N450" s="77"/>
      <c r="O45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45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450" s="77"/>
    </row>
    <row r="451" spans="1:17" x14ac:dyDescent="0.25">
      <c r="A451" s="76">
        <v>1</v>
      </c>
      <c r="B451" s="51">
        <v>25</v>
      </c>
      <c r="C451" s="51">
        <v>450</v>
      </c>
      <c r="D451" s="81" t="str">
        <f>VLOOKUP(CENSO[[#This Row],[NOME COMUM]],ESPECIES[],2,FALSE)</f>
        <v>Apuleia leiocarpa (Vogel) J.F.Macbr.</v>
      </c>
      <c r="E451" s="51" t="s">
        <v>51</v>
      </c>
      <c r="F451" s="51">
        <v>253</v>
      </c>
      <c r="G451" s="74">
        <f>CENSO[[#This Row],[CAP (cm)]]/PI()</f>
        <v>80.532401204499038</v>
      </c>
      <c r="H451" s="51">
        <v>19</v>
      </c>
      <c r="I451" s="85">
        <f>PI()*CENSO[[#This Row],[DAP (cm)]]^2/40000</f>
        <v>0.50936743761845638</v>
      </c>
      <c r="J451" s="85">
        <f>CENSO[[#This Row],[g (m²)]]*CENSO[[#This Row],[H (m)]]*0.7</f>
        <v>6.7745869203254694</v>
      </c>
      <c r="K451" s="51">
        <v>1</v>
      </c>
      <c r="L451" s="51">
        <v>368060</v>
      </c>
      <c r="M451" s="51">
        <v>9708651.8000000007</v>
      </c>
      <c r="N451" s="77"/>
      <c r="O45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45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51" s="77"/>
    </row>
    <row r="452" spans="1:17" x14ac:dyDescent="0.25">
      <c r="A452" s="76">
        <v>1</v>
      </c>
      <c r="B452" s="51">
        <v>25</v>
      </c>
      <c r="C452" s="51">
        <v>451</v>
      </c>
      <c r="D452" s="81" t="str">
        <f>VLOOKUP(CENSO[[#This Row],[NOME COMUM]],ESPECIES[],2,FALSE)</f>
        <v>Bertholletia excelsa Humb. &amp; Bonpl.</v>
      </c>
      <c r="E452" s="51" t="s">
        <v>37</v>
      </c>
      <c r="F452" s="51">
        <v>161</v>
      </c>
      <c r="G452" s="74">
        <f>CENSO[[#This Row],[CAP (cm)]]/PI()</f>
        <v>51.247891675590303</v>
      </c>
      <c r="H452" s="51">
        <v>20</v>
      </c>
      <c r="I452" s="85">
        <f>PI()*CENSO[[#This Row],[DAP (cm)]]^2/40000</f>
        <v>0.20627276399425096</v>
      </c>
      <c r="J452" s="85">
        <f>CENSO[[#This Row],[g (m²)]]*CENSO[[#This Row],[H (m)]]*0.7</f>
        <v>2.8878186959195129</v>
      </c>
      <c r="K452" s="51">
        <v>1</v>
      </c>
      <c r="L452" s="51">
        <v>368061</v>
      </c>
      <c r="M452" s="51">
        <v>9708669.5999999903</v>
      </c>
      <c r="N452" s="77"/>
      <c r="O45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5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52" s="77"/>
    </row>
    <row r="453" spans="1:17" x14ac:dyDescent="0.25">
      <c r="A453" s="76">
        <v>1</v>
      </c>
      <c r="B453" s="51">
        <v>25</v>
      </c>
      <c r="C453" s="51">
        <v>452</v>
      </c>
      <c r="D453" s="81" t="str">
        <f>VLOOKUP(CENSO[[#This Row],[NOME COMUM]],ESPECIES[],2,FALSE)</f>
        <v>Tachigali myrmecophila Ducke</v>
      </c>
      <c r="E453" s="51" t="s">
        <v>14</v>
      </c>
      <c r="F453" s="51">
        <v>208</v>
      </c>
      <c r="G453" s="74">
        <f>CENSO[[#This Row],[CAP (cm)]]/PI()</f>
        <v>66.208456326228458</v>
      </c>
      <c r="H453" s="51">
        <v>17</v>
      </c>
      <c r="I453" s="85">
        <f>PI()*CENSO[[#This Row],[DAP (cm)]]^2/40000</f>
        <v>0.34428397289638796</v>
      </c>
      <c r="J453" s="85">
        <f>CENSO[[#This Row],[g (m²)]]*CENSO[[#This Row],[H (m)]]*0.7</f>
        <v>4.0969792774670166</v>
      </c>
      <c r="K453" s="51">
        <v>1</v>
      </c>
      <c r="L453" s="51">
        <v>368063.5</v>
      </c>
      <c r="M453" s="51">
        <v>9708672.8000000007</v>
      </c>
      <c r="N453" s="77"/>
      <c r="O45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5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53" s="77"/>
    </row>
    <row r="454" spans="1:17" x14ac:dyDescent="0.25">
      <c r="A454" s="76">
        <v>1</v>
      </c>
      <c r="B454" s="51">
        <v>25</v>
      </c>
      <c r="C454" s="51">
        <v>453</v>
      </c>
      <c r="D454" s="81" t="str">
        <f>VLOOKUP(CENSO[[#This Row],[NOME COMUM]],ESPECIES[],2,FALSE)</f>
        <v>Piptadenia suaveolens Miq.</v>
      </c>
      <c r="E454" s="51" t="s">
        <v>22</v>
      </c>
      <c r="F454" s="51">
        <v>170</v>
      </c>
      <c r="G454" s="74">
        <f>CENSO[[#This Row],[CAP (cm)]]/PI()</f>
        <v>54.112680651244418</v>
      </c>
      <c r="H454" s="51">
        <v>14</v>
      </c>
      <c r="I454" s="85">
        <f>PI()*CENSO[[#This Row],[DAP (cm)]]^2/40000</f>
        <v>0.2299788927677888</v>
      </c>
      <c r="J454" s="85">
        <f>CENSO[[#This Row],[g (m²)]]*CENSO[[#This Row],[H (m)]]*0.7</f>
        <v>2.2537931491243302</v>
      </c>
      <c r="K454" s="51">
        <v>1</v>
      </c>
      <c r="L454" s="51">
        <v>368027.2</v>
      </c>
      <c r="M454" s="51">
        <v>9708650.0999999903</v>
      </c>
      <c r="N454" s="77"/>
      <c r="O45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5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54" s="77"/>
    </row>
    <row r="455" spans="1:17" x14ac:dyDescent="0.25">
      <c r="A455" s="76">
        <v>1</v>
      </c>
      <c r="B455" s="51">
        <v>25</v>
      </c>
      <c r="C455" s="51">
        <v>454</v>
      </c>
      <c r="D455" s="81" t="str">
        <f>VLOOKUP(CENSO[[#This Row],[NOME COMUM]],ESPECIES[],2,FALSE)</f>
        <v>Piptadenia suaveolens Miq.</v>
      </c>
      <c r="E455" s="51" t="s">
        <v>22</v>
      </c>
      <c r="F455" s="51">
        <v>191</v>
      </c>
      <c r="G455" s="74">
        <f>CENSO[[#This Row],[CAP (cm)]]/PI()</f>
        <v>60.797188261104019</v>
      </c>
      <c r="H455" s="51">
        <v>16</v>
      </c>
      <c r="I455" s="85">
        <f>PI()*CENSO[[#This Row],[DAP (cm)]]^2/40000</f>
        <v>0.29030657394677167</v>
      </c>
      <c r="J455" s="85">
        <f>CENSO[[#This Row],[g (m²)]]*CENSO[[#This Row],[H (m)]]*0.7</f>
        <v>3.2514336282038427</v>
      </c>
      <c r="K455" s="51">
        <v>1</v>
      </c>
      <c r="L455" s="51">
        <v>368017.7</v>
      </c>
      <c r="M455" s="51">
        <v>9708655.8000000007</v>
      </c>
      <c r="N455" s="77"/>
      <c r="O45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5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55" s="77"/>
    </row>
    <row r="456" spans="1:17" x14ac:dyDescent="0.25">
      <c r="A456" s="76">
        <v>1</v>
      </c>
      <c r="B456" s="51">
        <v>25</v>
      </c>
      <c r="C456" s="51">
        <v>455</v>
      </c>
      <c r="D456" s="81" t="str">
        <f>VLOOKUP(CENSO[[#This Row],[NOME COMUM]],ESPECIES[],2,FALSE)</f>
        <v>Aspidosperma carapanauba Pichon.</v>
      </c>
      <c r="E456" s="51" t="s">
        <v>68</v>
      </c>
      <c r="F456" s="51">
        <v>200</v>
      </c>
      <c r="G456" s="74">
        <f>CENSO[[#This Row],[CAP (cm)]]/PI()</f>
        <v>63.661977236758133</v>
      </c>
      <c r="H456" s="51">
        <v>18</v>
      </c>
      <c r="I456" s="85">
        <f>PI()*CENSO[[#This Row],[DAP (cm)]]^2/40000</f>
        <v>0.31830988618379064</v>
      </c>
      <c r="J456" s="85">
        <f>CENSO[[#This Row],[g (m²)]]*CENSO[[#This Row],[H (m)]]*0.7</f>
        <v>4.0107045659157619</v>
      </c>
      <c r="K456" s="51">
        <v>2</v>
      </c>
      <c r="L456" s="51">
        <v>368017.4</v>
      </c>
      <c r="M456" s="51">
        <v>9708658.6999999899</v>
      </c>
      <c r="N456" s="77"/>
      <c r="O45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5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56" s="77"/>
    </row>
    <row r="457" spans="1:17" x14ac:dyDescent="0.25">
      <c r="A457" s="76">
        <v>1</v>
      </c>
      <c r="B457" s="51">
        <v>25</v>
      </c>
      <c r="C457" s="51">
        <v>456</v>
      </c>
      <c r="D457" s="81" t="str">
        <f>VLOOKUP(CENSO[[#This Row],[NOME COMUM]],ESPECIES[],2,FALSE)</f>
        <v>Tachigali myrmecophila Ducke</v>
      </c>
      <c r="E457" s="51" t="s">
        <v>14</v>
      </c>
      <c r="F457" s="51">
        <v>193</v>
      </c>
      <c r="G457" s="74">
        <f>CENSO[[#This Row],[CAP (cm)]]/PI()</f>
        <v>61.4338080334716</v>
      </c>
      <c r="H457" s="51">
        <v>15</v>
      </c>
      <c r="I457" s="85">
        <f>PI()*CENSO[[#This Row],[DAP (cm)]]^2/40000</f>
        <v>0.29641812376150045</v>
      </c>
      <c r="J457" s="85">
        <f>CENSO[[#This Row],[g (m²)]]*CENSO[[#This Row],[H (m)]]*0.7</f>
        <v>3.1123902994957544</v>
      </c>
      <c r="K457" s="51">
        <v>1</v>
      </c>
      <c r="L457" s="51">
        <v>368018.4</v>
      </c>
      <c r="M457" s="51">
        <v>9708663.1999999899</v>
      </c>
      <c r="N457" s="77"/>
      <c r="O45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5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57" s="77"/>
    </row>
    <row r="458" spans="1:17" x14ac:dyDescent="0.25">
      <c r="A458" s="76">
        <v>1</v>
      </c>
      <c r="B458" s="51">
        <v>25</v>
      </c>
      <c r="C458" s="51">
        <v>457</v>
      </c>
      <c r="D458" s="81" t="str">
        <f>VLOOKUP(CENSO[[#This Row],[NOME COMUM]],ESPECIES[],2,FALSE)</f>
        <v>Ocotea cymbarum Kunth</v>
      </c>
      <c r="E458" s="51" t="s">
        <v>11</v>
      </c>
      <c r="F458" s="51">
        <v>200</v>
      </c>
      <c r="G458" s="74">
        <f>CENSO[[#This Row],[CAP (cm)]]/PI()</f>
        <v>63.661977236758133</v>
      </c>
      <c r="H458" s="51">
        <v>17</v>
      </c>
      <c r="I458" s="85">
        <f>PI()*CENSO[[#This Row],[DAP (cm)]]^2/40000</f>
        <v>0.31830988618379064</v>
      </c>
      <c r="J458" s="85">
        <f>CENSO[[#This Row],[g (m²)]]*CENSO[[#This Row],[H (m)]]*0.7</f>
        <v>3.7878876455871082</v>
      </c>
      <c r="K458" s="51">
        <v>2</v>
      </c>
      <c r="L458" s="51">
        <v>368037.59999999899</v>
      </c>
      <c r="M458" s="51">
        <v>9708690</v>
      </c>
      <c r="N458" s="77"/>
      <c r="O45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5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58" s="77"/>
    </row>
    <row r="459" spans="1:17" x14ac:dyDescent="0.25">
      <c r="A459" s="76">
        <v>1</v>
      </c>
      <c r="B459" s="51">
        <v>25</v>
      </c>
      <c r="C459" s="51">
        <v>458</v>
      </c>
      <c r="D459" s="81" t="str">
        <f>VLOOKUP(CENSO[[#This Row],[NOME COMUM]],ESPECIES[],2,FALSE)</f>
        <v>Apuleia leiocarpa (Vogel) J.F.Macbr.</v>
      </c>
      <c r="E459" s="51" t="s">
        <v>51</v>
      </c>
      <c r="F459" s="51">
        <v>300</v>
      </c>
      <c r="G459" s="74">
        <f>CENSO[[#This Row],[CAP (cm)]]/PI()</f>
        <v>95.4929658551372</v>
      </c>
      <c r="H459" s="51">
        <v>23</v>
      </c>
      <c r="I459" s="85">
        <f>PI()*CENSO[[#This Row],[DAP (cm)]]^2/40000</f>
        <v>0.7161972439135289</v>
      </c>
      <c r="J459" s="85">
        <f>CENSO[[#This Row],[g (m²)]]*CENSO[[#This Row],[H (m)]]*0.7</f>
        <v>11.530775627007815</v>
      </c>
      <c r="K459" s="51">
        <v>1</v>
      </c>
      <c r="L459" s="51">
        <v>367972.299999999</v>
      </c>
      <c r="M459" s="51">
        <v>9708693.4000000004</v>
      </c>
      <c r="N459" s="77"/>
      <c r="O45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5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59" s="77"/>
    </row>
    <row r="460" spans="1:17" x14ac:dyDescent="0.25">
      <c r="A460" s="76">
        <v>1</v>
      </c>
      <c r="B460" s="51">
        <v>25</v>
      </c>
      <c r="C460" s="51">
        <v>459</v>
      </c>
      <c r="D460" s="81" t="str">
        <f>VLOOKUP(CENSO[[#This Row],[NOME COMUM]],ESPECIES[],2,FALSE)</f>
        <v>Terminalia catappa L.</v>
      </c>
      <c r="E460" s="51" t="s">
        <v>69</v>
      </c>
      <c r="F460" s="51">
        <v>450</v>
      </c>
      <c r="G460" s="74">
        <f>CENSO[[#This Row],[CAP (cm)]]/PI()</f>
        <v>143.23944878270581</v>
      </c>
      <c r="H460" s="51">
        <v>18</v>
      </c>
      <c r="I460" s="85">
        <f>PI()*CENSO[[#This Row],[DAP (cm)]]^2/40000</f>
        <v>1.6114437988054404</v>
      </c>
      <c r="J460" s="85">
        <f>CENSO[[#This Row],[g (m²)]]*CENSO[[#This Row],[H (m)]]*0.7</f>
        <v>20.30419186494855</v>
      </c>
      <c r="K460" s="51">
        <v>2</v>
      </c>
      <c r="L460" s="51">
        <v>367985.5</v>
      </c>
      <c r="M460" s="51">
        <v>9708735.3000000007</v>
      </c>
      <c r="N460" s="77"/>
      <c r="O46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140├ 150</v>
      </c>
      <c r="P46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60" s="77"/>
    </row>
    <row r="461" spans="1:17" x14ac:dyDescent="0.25">
      <c r="A461" s="76">
        <v>1</v>
      </c>
      <c r="B461" s="51">
        <v>25</v>
      </c>
      <c r="C461" s="51">
        <v>460</v>
      </c>
      <c r="D461" s="81" t="str">
        <f>VLOOKUP(CENSO[[#This Row],[NOME COMUM]],ESPECIES[],2,FALSE)</f>
        <v>Tachigali myrmecophila Ducke</v>
      </c>
      <c r="E461" s="51" t="s">
        <v>14</v>
      </c>
      <c r="F461" s="51">
        <v>211</v>
      </c>
      <c r="G461" s="74">
        <f>CENSO[[#This Row],[CAP (cm)]]/PI()</f>
        <v>67.163385984779836</v>
      </c>
      <c r="H461" s="51">
        <v>20</v>
      </c>
      <c r="I461" s="85">
        <f>PI()*CENSO[[#This Row],[DAP (cm)]]^2/40000</f>
        <v>0.35428686106971363</v>
      </c>
      <c r="J461" s="85">
        <f>CENSO[[#This Row],[g (m²)]]*CENSO[[#This Row],[H (m)]]*0.7</f>
        <v>4.9600160549759904</v>
      </c>
      <c r="K461" s="51">
        <v>1</v>
      </c>
      <c r="L461" s="51">
        <v>367960.5</v>
      </c>
      <c r="M461" s="51">
        <v>9708709.3000000007</v>
      </c>
      <c r="N461" s="77"/>
      <c r="O46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6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61" s="77"/>
    </row>
    <row r="462" spans="1:17" x14ac:dyDescent="0.25">
      <c r="A462" s="76">
        <v>1</v>
      </c>
      <c r="B462" s="51">
        <v>25</v>
      </c>
      <c r="C462" s="51">
        <v>461</v>
      </c>
      <c r="D462" s="81" t="str">
        <f>VLOOKUP(CENSO[[#This Row],[NOME COMUM]],ESPECIES[],2,FALSE)</f>
        <v>Apuleia leiocarpa (Vogel) J.F.Macbr.</v>
      </c>
      <c r="E462" s="51" t="s">
        <v>51</v>
      </c>
      <c r="F462" s="51">
        <v>231</v>
      </c>
      <c r="G462" s="74">
        <f>CENSO[[#This Row],[CAP (cm)]]/PI()</f>
        <v>73.529583708455647</v>
      </c>
      <c r="H462" s="51">
        <v>20</v>
      </c>
      <c r="I462" s="85">
        <f>PI()*CENSO[[#This Row],[DAP (cm)]]^2/40000</f>
        <v>0.4246333459163314</v>
      </c>
      <c r="J462" s="85">
        <f>CENSO[[#This Row],[g (m²)]]*CENSO[[#This Row],[H (m)]]*0.7</f>
        <v>5.9448668428286382</v>
      </c>
      <c r="K462" s="51">
        <v>1</v>
      </c>
      <c r="L462" s="51">
        <v>367883.9</v>
      </c>
      <c r="M462" s="51">
        <v>9708772</v>
      </c>
      <c r="N462" s="77"/>
      <c r="O46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6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62" s="77"/>
    </row>
    <row r="463" spans="1:17" x14ac:dyDescent="0.25">
      <c r="A463" s="76">
        <v>1</v>
      </c>
      <c r="B463" s="51">
        <v>25</v>
      </c>
      <c r="C463" s="51">
        <v>462</v>
      </c>
      <c r="D463" s="81" t="str">
        <f>VLOOKUP(CENSO[[#This Row],[NOME COMUM]],ESPECIES[],2,FALSE)</f>
        <v>Aspidosperma spruceanum Benth. ex Müll.Arg.</v>
      </c>
      <c r="E463" s="51" t="s">
        <v>62</v>
      </c>
      <c r="F463" s="51">
        <v>160</v>
      </c>
      <c r="G463" s="74">
        <f>CENSO[[#This Row],[CAP (cm)]]/PI()</f>
        <v>50.929581789406512</v>
      </c>
      <c r="H463" s="51">
        <v>23</v>
      </c>
      <c r="I463" s="85">
        <f>PI()*CENSO[[#This Row],[DAP (cm)]]^2/40000</f>
        <v>0.20371832715762608</v>
      </c>
      <c r="J463" s="85">
        <f>CENSO[[#This Row],[g (m²)]]*CENSO[[#This Row],[H (m)]]*0.7</f>
        <v>3.2798650672377794</v>
      </c>
      <c r="K463" s="51">
        <v>1</v>
      </c>
      <c r="L463" s="51">
        <v>367941</v>
      </c>
      <c r="M463" s="51">
        <v>9708734.6999999899</v>
      </c>
      <c r="N463" s="77"/>
      <c r="O46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6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63" s="77"/>
    </row>
    <row r="464" spans="1:17" x14ac:dyDescent="0.25">
      <c r="A464" s="76">
        <v>1</v>
      </c>
      <c r="B464" s="51">
        <v>25</v>
      </c>
      <c r="C464" s="51">
        <v>463</v>
      </c>
      <c r="D464" s="81" t="str">
        <f>VLOOKUP(CENSO[[#This Row],[NOME COMUM]],ESPECIES[],2,FALSE)</f>
        <v>Tachigali myrmecophila Ducke</v>
      </c>
      <c r="E464" s="51" t="s">
        <v>14</v>
      </c>
      <c r="F464" s="51">
        <v>240</v>
      </c>
      <c r="G464" s="74">
        <f>CENSO[[#This Row],[CAP (cm)]]/PI()</f>
        <v>76.394372684109769</v>
      </c>
      <c r="H464" s="51">
        <v>16</v>
      </c>
      <c r="I464" s="85">
        <f>PI()*CENSO[[#This Row],[DAP (cm)]]^2/40000</f>
        <v>0.45836623610465865</v>
      </c>
      <c r="J464" s="85">
        <f>CENSO[[#This Row],[g (m²)]]*CENSO[[#This Row],[H (m)]]*0.7</f>
        <v>5.1337018443721769</v>
      </c>
      <c r="K464" s="51">
        <v>1</v>
      </c>
      <c r="L464" s="51">
        <v>367909.59999999899</v>
      </c>
      <c r="M464" s="51">
        <v>9708805.5</v>
      </c>
      <c r="N464" s="77"/>
      <c r="O46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6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64" s="77"/>
    </row>
    <row r="465" spans="1:17" x14ac:dyDescent="0.25">
      <c r="A465" s="76">
        <v>1</v>
      </c>
      <c r="B465" s="51">
        <v>25</v>
      </c>
      <c r="C465" s="51">
        <v>464</v>
      </c>
      <c r="D465" s="81" t="str">
        <f>VLOOKUP(CENSO[[#This Row],[NOME COMUM]],ESPECIES[],2,FALSE)</f>
        <v>Couratari guianensis Aubl.</v>
      </c>
      <c r="E465" s="51" t="s">
        <v>6</v>
      </c>
      <c r="F465" s="51">
        <v>152</v>
      </c>
      <c r="G465" s="74">
        <f>CENSO[[#This Row],[CAP (cm)]]/PI()</f>
        <v>48.383102699936181</v>
      </c>
      <c r="H465" s="51">
        <v>23</v>
      </c>
      <c r="I465" s="85">
        <f>PI()*CENSO[[#This Row],[DAP (cm)]]^2/40000</f>
        <v>0.18385579025975748</v>
      </c>
      <c r="J465" s="85">
        <f>CENSO[[#This Row],[g (m²)]]*CENSO[[#This Row],[H (m)]]*0.7</f>
        <v>2.9600782231820952</v>
      </c>
      <c r="K465" s="51">
        <v>1</v>
      </c>
      <c r="L465" s="51">
        <v>367894.799999999</v>
      </c>
      <c r="M465" s="51">
        <v>9708817.3000000007</v>
      </c>
      <c r="N465" s="77"/>
      <c r="O46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46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465" s="77"/>
    </row>
    <row r="466" spans="1:17" x14ac:dyDescent="0.25">
      <c r="A466" s="76">
        <v>1</v>
      </c>
      <c r="B466" s="51">
        <v>25</v>
      </c>
      <c r="C466" s="51">
        <v>465</v>
      </c>
      <c r="D466" s="81" t="str">
        <f>VLOOKUP(CENSO[[#This Row],[NOME COMUM]],ESPECIES[],2,FALSE)</f>
        <v>Couratari guianensis Aubl.</v>
      </c>
      <c r="E466" s="51" t="s">
        <v>6</v>
      </c>
      <c r="F466" s="51">
        <v>140</v>
      </c>
      <c r="G466" s="74">
        <f>CENSO[[#This Row],[CAP (cm)]]/PI()</f>
        <v>44.563384065730695</v>
      </c>
      <c r="H466" s="51">
        <v>21</v>
      </c>
      <c r="I466" s="85">
        <f>PI()*CENSO[[#This Row],[DAP (cm)]]^2/40000</f>
        <v>0.15597184423005742</v>
      </c>
      <c r="J466" s="85">
        <f>CENSO[[#This Row],[g (m²)]]*CENSO[[#This Row],[H (m)]]*0.7</f>
        <v>2.2927861101818436</v>
      </c>
      <c r="K466" s="51">
        <v>1</v>
      </c>
      <c r="L466" s="51">
        <v>367866</v>
      </c>
      <c r="M466" s="51">
        <v>9708794.5999999903</v>
      </c>
      <c r="N466" s="77"/>
      <c r="O46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46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466" s="77"/>
    </row>
    <row r="467" spans="1:17" x14ac:dyDescent="0.25">
      <c r="A467" s="76">
        <v>1</v>
      </c>
      <c r="B467" s="51">
        <v>25</v>
      </c>
      <c r="C467" s="51">
        <v>466</v>
      </c>
      <c r="D467" s="81" t="str">
        <f>VLOOKUP(CENSO[[#This Row],[NOME COMUM]],ESPECIES[],2,FALSE)</f>
        <v>Tachigali myrmecophila Ducke</v>
      </c>
      <c r="E467" s="51" t="s">
        <v>14</v>
      </c>
      <c r="F467" s="51">
        <v>246</v>
      </c>
      <c r="G467" s="74">
        <f>CENSO[[#This Row],[CAP (cm)]]/PI()</f>
        <v>78.304232001212512</v>
      </c>
      <c r="H467" s="51">
        <v>20</v>
      </c>
      <c r="I467" s="85">
        <f>PI()*CENSO[[#This Row],[DAP (cm)]]^2/40000</f>
        <v>0.48157102680745695</v>
      </c>
      <c r="J467" s="85">
        <f>CENSO[[#This Row],[g (m²)]]*CENSO[[#This Row],[H (m)]]*0.7</f>
        <v>6.7419943753043974</v>
      </c>
      <c r="K467" s="51">
        <v>1</v>
      </c>
      <c r="L467" s="51">
        <v>367862.09999999899</v>
      </c>
      <c r="M467" s="51">
        <v>9708792.6999999899</v>
      </c>
      <c r="N467" s="77"/>
      <c r="O46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6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67" s="77"/>
    </row>
    <row r="468" spans="1:17" x14ac:dyDescent="0.25">
      <c r="A468" s="76">
        <v>1</v>
      </c>
      <c r="B468" s="51">
        <v>25</v>
      </c>
      <c r="C468" s="51">
        <v>467</v>
      </c>
      <c r="D468" s="81" t="str">
        <f>VLOOKUP(CENSO[[#This Row],[NOME COMUM]],ESPECIES[],2,FALSE)</f>
        <v>Schefflera morototoni (Aubl.) Decne. &amp; Planch.</v>
      </c>
      <c r="E468" s="51" t="s">
        <v>12</v>
      </c>
      <c r="F468" s="51">
        <v>194</v>
      </c>
      <c r="G468" s="74">
        <f>CENSO[[#This Row],[CAP (cm)]]/PI()</f>
        <v>61.75211791965539</v>
      </c>
      <c r="H468" s="51">
        <v>20</v>
      </c>
      <c r="I468" s="85">
        <f>PI()*CENSO[[#This Row],[DAP (cm)]]^2/40000</f>
        <v>0.29949777191032861</v>
      </c>
      <c r="J468" s="85">
        <f>CENSO[[#This Row],[g (m²)]]*CENSO[[#This Row],[H (m)]]*0.7</f>
        <v>4.1929688067446005</v>
      </c>
      <c r="K468" s="51">
        <v>2</v>
      </c>
      <c r="L468" s="51">
        <v>367862.4</v>
      </c>
      <c r="M468" s="51">
        <v>9708796.4000000004</v>
      </c>
      <c r="N468" s="77"/>
      <c r="O46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6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68" s="77"/>
    </row>
    <row r="469" spans="1:17" x14ac:dyDescent="0.25">
      <c r="A469" s="76">
        <v>1</v>
      </c>
      <c r="B469" s="51">
        <v>25</v>
      </c>
      <c r="C469" s="51">
        <v>468</v>
      </c>
      <c r="D469" s="81" t="str">
        <f>VLOOKUP(CENSO[[#This Row],[NOME COMUM]],ESPECIES[],2,FALSE)</f>
        <v>Astronium lecointei Ducke</v>
      </c>
      <c r="E469" s="51" t="s">
        <v>5</v>
      </c>
      <c r="F469" s="51">
        <v>180</v>
      </c>
      <c r="G469" s="74">
        <f>CENSO[[#This Row],[CAP (cm)]]/PI()</f>
        <v>57.295779513082323</v>
      </c>
      <c r="H469" s="51">
        <v>23</v>
      </c>
      <c r="I469" s="85">
        <f>PI()*CENSO[[#This Row],[DAP (cm)]]^2/40000</f>
        <v>0.25783100780887047</v>
      </c>
      <c r="J469" s="85">
        <f>CENSO[[#This Row],[g (m²)]]*CENSO[[#This Row],[H (m)]]*0.7</f>
        <v>4.1510792257228148</v>
      </c>
      <c r="K469" s="51">
        <v>1</v>
      </c>
      <c r="L469" s="51">
        <v>367866.09999999899</v>
      </c>
      <c r="M469" s="51">
        <v>9708801.1999999899</v>
      </c>
      <c r="N469" s="77"/>
      <c r="O46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6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69" s="77"/>
    </row>
    <row r="470" spans="1:17" x14ac:dyDescent="0.25">
      <c r="A470" s="76">
        <v>1</v>
      </c>
      <c r="B470" s="51">
        <v>25</v>
      </c>
      <c r="C470" s="51">
        <v>469</v>
      </c>
      <c r="D470" s="81" t="str">
        <f>VLOOKUP(CENSO[[#This Row],[NOME COMUM]],ESPECIES[],2,FALSE)</f>
        <v>Bombax munguba Mart.</v>
      </c>
      <c r="E470" s="51" t="s">
        <v>90</v>
      </c>
      <c r="F470" s="51">
        <v>252</v>
      </c>
      <c r="G470" s="74">
        <f>CENSO[[#This Row],[CAP (cm)]]/PI()</f>
        <v>80.214091318315255</v>
      </c>
      <c r="H470" s="51">
        <v>21</v>
      </c>
      <c r="I470" s="85">
        <f>PI()*CENSO[[#This Row],[DAP (cm)]]^2/40000</f>
        <v>0.50534877530538613</v>
      </c>
      <c r="J470" s="85">
        <f>CENSO[[#This Row],[g (m²)]]*CENSO[[#This Row],[H (m)]]*0.7</f>
        <v>7.4286269969891761</v>
      </c>
      <c r="K470" s="51">
        <v>1</v>
      </c>
      <c r="L470" s="51">
        <v>367867.4</v>
      </c>
      <c r="M470" s="51">
        <v>9708809.5</v>
      </c>
      <c r="N470" s="77"/>
      <c r="O47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47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70" s="77"/>
    </row>
    <row r="471" spans="1:17" x14ac:dyDescent="0.25">
      <c r="A471" s="76">
        <v>1</v>
      </c>
      <c r="B471" s="51">
        <v>25</v>
      </c>
      <c r="C471" s="51">
        <v>470</v>
      </c>
      <c r="D471" s="81" t="str">
        <f>VLOOKUP(CENSO[[#This Row],[NOME COMUM]],ESPECIES[],2,FALSE)</f>
        <v>Cedrelinga catenaeformis Ducke</v>
      </c>
      <c r="E471" s="51" t="s">
        <v>71</v>
      </c>
      <c r="F471" s="51">
        <v>190</v>
      </c>
      <c r="G471" s="74">
        <f>CENSO[[#This Row],[CAP (cm)]]/PI()</f>
        <v>60.478878374920228</v>
      </c>
      <c r="H471" s="51">
        <v>16</v>
      </c>
      <c r="I471" s="85">
        <f>PI()*CENSO[[#This Row],[DAP (cm)]]^2/40000</f>
        <v>0.28727467228087106</v>
      </c>
      <c r="J471" s="85">
        <f>CENSO[[#This Row],[g (m²)]]*CENSO[[#This Row],[H (m)]]*0.7</f>
        <v>3.2174763295457556</v>
      </c>
      <c r="K471" s="51">
        <v>1</v>
      </c>
      <c r="L471" s="51">
        <v>367861</v>
      </c>
      <c r="M471" s="51">
        <v>9708811.0999999903</v>
      </c>
      <c r="N471" s="77"/>
      <c r="O47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7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71" s="77"/>
    </row>
    <row r="472" spans="1:17" x14ac:dyDescent="0.25">
      <c r="A472" s="76">
        <v>1</v>
      </c>
      <c r="B472" s="51">
        <v>25</v>
      </c>
      <c r="C472" s="51">
        <v>471</v>
      </c>
      <c r="D472" s="81" t="str">
        <f>VLOOKUP(CENSO[[#This Row],[NOME COMUM]],ESPECIES[],2,FALSE)</f>
        <v>Couratari guianensis Aubl.</v>
      </c>
      <c r="E472" s="51" t="s">
        <v>6</v>
      </c>
      <c r="F472" s="51">
        <v>200</v>
      </c>
      <c r="G472" s="74">
        <f>CENSO[[#This Row],[CAP (cm)]]/PI()</f>
        <v>63.661977236758133</v>
      </c>
      <c r="H472" s="51">
        <v>25</v>
      </c>
      <c r="I472" s="85">
        <f>PI()*CENSO[[#This Row],[DAP (cm)]]^2/40000</f>
        <v>0.31830988618379064</v>
      </c>
      <c r="J472" s="85">
        <f>CENSO[[#This Row],[g (m²)]]*CENSO[[#This Row],[H (m)]]*0.7</f>
        <v>5.570423008216336</v>
      </c>
      <c r="K472" s="51">
        <v>1</v>
      </c>
      <c r="L472" s="51">
        <v>367871.299999999</v>
      </c>
      <c r="M472" s="51">
        <v>9708840.9000000004</v>
      </c>
      <c r="N472" s="77"/>
      <c r="O47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7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72" s="77"/>
    </row>
    <row r="473" spans="1:17" x14ac:dyDescent="0.25">
      <c r="A473" s="76">
        <v>1</v>
      </c>
      <c r="B473" s="51">
        <v>25</v>
      </c>
      <c r="C473" s="51">
        <v>472</v>
      </c>
      <c r="D473" s="81" t="str">
        <f>VLOOKUP(CENSO[[#This Row],[NOME COMUM]],ESPECIES[],2,FALSE)</f>
        <v>Apuleia leiocarpa (Vogel) J.F.Macbr.</v>
      </c>
      <c r="E473" s="51" t="s">
        <v>51</v>
      </c>
      <c r="F473" s="51">
        <v>320</v>
      </c>
      <c r="G473" s="74">
        <f>CENSO[[#This Row],[CAP (cm)]]/PI()</f>
        <v>101.85916357881302</v>
      </c>
      <c r="H473" s="51">
        <v>20</v>
      </c>
      <c r="I473" s="85">
        <f>PI()*CENSO[[#This Row],[DAP (cm)]]^2/40000</f>
        <v>0.81487330863050433</v>
      </c>
      <c r="J473" s="85">
        <f>CENSO[[#This Row],[g (m²)]]*CENSO[[#This Row],[H (m)]]*0.7</f>
        <v>11.40822632082706</v>
      </c>
      <c r="K473" s="51">
        <v>1</v>
      </c>
      <c r="L473" s="51">
        <v>367726.4</v>
      </c>
      <c r="M473" s="51">
        <v>9708914.5999999903</v>
      </c>
      <c r="N473" s="77"/>
      <c r="O47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47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73" s="77"/>
    </row>
    <row r="474" spans="1:17" x14ac:dyDescent="0.25">
      <c r="A474" s="76">
        <v>1</v>
      </c>
      <c r="B474" s="51">
        <v>26</v>
      </c>
      <c r="C474" s="51">
        <v>473</v>
      </c>
      <c r="D474" s="81" t="str">
        <f>VLOOKUP(CENSO[[#This Row],[NOME COMUM]],ESPECIES[],2,FALSE)</f>
        <v>Couratari guianensis Aubl.</v>
      </c>
      <c r="E474" s="51" t="s">
        <v>6</v>
      </c>
      <c r="F474" s="51">
        <v>192</v>
      </c>
      <c r="G474" s="74">
        <f>CENSO[[#This Row],[CAP (cm)]]/PI()</f>
        <v>61.115498147287809</v>
      </c>
      <c r="H474" s="51">
        <v>21</v>
      </c>
      <c r="I474" s="85">
        <f>PI()*CENSO[[#This Row],[DAP (cm)]]^2/40000</f>
        <v>0.29335439110698147</v>
      </c>
      <c r="J474" s="85">
        <f>CENSO[[#This Row],[g (m²)]]*CENSO[[#This Row],[H (m)]]*0.7</f>
        <v>4.3123095492726273</v>
      </c>
      <c r="K474" s="51">
        <v>1</v>
      </c>
      <c r="L474" s="51">
        <v>367677</v>
      </c>
      <c r="M474" s="51">
        <v>9708897.5999999903</v>
      </c>
      <c r="N474" s="77"/>
      <c r="O47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7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74" s="77"/>
    </row>
    <row r="475" spans="1:17" x14ac:dyDescent="0.25">
      <c r="A475" s="76">
        <v>1</v>
      </c>
      <c r="B475" s="51">
        <v>26</v>
      </c>
      <c r="C475" s="51">
        <v>474</v>
      </c>
      <c r="D475" s="81" t="str">
        <f>VLOOKUP(CENSO[[#This Row],[NOME COMUM]],ESPECIES[],2,FALSE)</f>
        <v>Couratari guianensis Aubl.</v>
      </c>
      <c r="E475" s="51" t="s">
        <v>6</v>
      </c>
      <c r="F475" s="51">
        <v>200</v>
      </c>
      <c r="G475" s="74">
        <f>CENSO[[#This Row],[CAP (cm)]]/PI()</f>
        <v>63.661977236758133</v>
      </c>
      <c r="H475" s="51">
        <v>22</v>
      </c>
      <c r="I475" s="85">
        <f>PI()*CENSO[[#This Row],[DAP (cm)]]^2/40000</f>
        <v>0.31830988618379064</v>
      </c>
      <c r="J475" s="85">
        <f>CENSO[[#This Row],[g (m²)]]*CENSO[[#This Row],[H (m)]]*0.7</f>
        <v>4.9019722472303755</v>
      </c>
      <c r="K475" s="51">
        <v>1</v>
      </c>
      <c r="L475" s="51">
        <v>367677.59999999899</v>
      </c>
      <c r="M475" s="51">
        <v>9708898.4000000004</v>
      </c>
      <c r="N475" s="77"/>
      <c r="O47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7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75" s="77"/>
    </row>
    <row r="476" spans="1:17" x14ac:dyDescent="0.25">
      <c r="A476" s="76">
        <v>1</v>
      </c>
      <c r="B476" s="51">
        <v>26</v>
      </c>
      <c r="C476" s="51">
        <v>475</v>
      </c>
      <c r="D476" s="81" t="str">
        <f>VLOOKUP(CENSO[[#This Row],[NOME COMUM]],ESPECIES[],2,FALSE)</f>
        <v>Piptadenia suaveolens Miq.</v>
      </c>
      <c r="E476" s="51" t="s">
        <v>22</v>
      </c>
      <c r="F476" s="51">
        <v>210</v>
      </c>
      <c r="G476" s="74">
        <f>CENSO[[#This Row],[CAP (cm)]]/PI()</f>
        <v>66.845076098596039</v>
      </c>
      <c r="H476" s="51">
        <v>20</v>
      </c>
      <c r="I476" s="85">
        <f>PI()*CENSO[[#This Row],[DAP (cm)]]^2/40000</f>
        <v>0.35093664951762915</v>
      </c>
      <c r="J476" s="85">
        <f>CENSO[[#This Row],[g (m²)]]*CENSO[[#This Row],[H (m)]]*0.7</f>
        <v>4.9131130932468077</v>
      </c>
      <c r="K476" s="51">
        <v>1</v>
      </c>
      <c r="L476" s="51">
        <v>367735.09999999899</v>
      </c>
      <c r="M476" s="51">
        <v>9708878.1999999899</v>
      </c>
      <c r="N476" s="77"/>
      <c r="O47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7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76" s="77"/>
    </row>
    <row r="477" spans="1:17" x14ac:dyDescent="0.25">
      <c r="A477" s="76">
        <v>1</v>
      </c>
      <c r="B477" s="51">
        <v>26</v>
      </c>
      <c r="C477" s="51">
        <v>476</v>
      </c>
      <c r="D477" s="81" t="str">
        <f>VLOOKUP(CENSO[[#This Row],[NOME COMUM]],ESPECIES[],2,FALSE)</f>
        <v>Couratari guianensis Aubl.</v>
      </c>
      <c r="E477" s="51" t="s">
        <v>6</v>
      </c>
      <c r="F477" s="51">
        <v>372</v>
      </c>
      <c r="G477" s="74">
        <f>CENSO[[#This Row],[CAP (cm)]]/PI()</f>
        <v>118.41127766037013</v>
      </c>
      <c r="H477" s="51">
        <v>23</v>
      </c>
      <c r="I477" s="85">
        <f>PI()*CENSO[[#This Row],[DAP (cm)]]^2/40000</f>
        <v>1.1012248822414421</v>
      </c>
      <c r="J477" s="85">
        <f>CENSO[[#This Row],[g (m²)]]*CENSO[[#This Row],[H (m)]]*0.7</f>
        <v>17.729720604087216</v>
      </c>
      <c r="K477" s="51">
        <v>1</v>
      </c>
      <c r="L477" s="51">
        <v>367730.2</v>
      </c>
      <c r="M477" s="51">
        <v>9708871.8000000007</v>
      </c>
      <c r="N477" s="77"/>
      <c r="O47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47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77" s="77"/>
    </row>
    <row r="478" spans="1:17" x14ac:dyDescent="0.25">
      <c r="A478" s="76">
        <v>1</v>
      </c>
      <c r="B478" s="51">
        <v>26</v>
      </c>
      <c r="C478" s="51">
        <v>477</v>
      </c>
      <c r="D478" s="81" t="str">
        <f>VLOOKUP(CENSO[[#This Row],[NOME COMUM]],ESPECIES[],2,FALSE)</f>
        <v>Piptadenia suaveolens Miq.</v>
      </c>
      <c r="E478" s="51" t="s">
        <v>22</v>
      </c>
      <c r="F478" s="51">
        <v>300</v>
      </c>
      <c r="G478" s="74">
        <f>CENSO[[#This Row],[CAP (cm)]]/PI()</f>
        <v>95.4929658551372</v>
      </c>
      <c r="H478" s="51">
        <v>17</v>
      </c>
      <c r="I478" s="85">
        <f>PI()*CENSO[[#This Row],[DAP (cm)]]^2/40000</f>
        <v>0.7161972439135289</v>
      </c>
      <c r="J478" s="85">
        <f>CENSO[[#This Row],[g (m²)]]*CENSO[[#This Row],[H (m)]]*0.7</f>
        <v>8.5227472025709936</v>
      </c>
      <c r="K478" s="51">
        <v>1</v>
      </c>
      <c r="L478" s="51">
        <v>367804.799999999</v>
      </c>
      <c r="M478" s="51">
        <v>9708822.9000000004</v>
      </c>
      <c r="N478" s="77"/>
      <c r="O47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7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78" s="77"/>
    </row>
    <row r="479" spans="1:17" x14ac:dyDescent="0.25">
      <c r="A479" s="76">
        <v>1</v>
      </c>
      <c r="B479" s="51">
        <v>26</v>
      </c>
      <c r="C479" s="51">
        <v>478</v>
      </c>
      <c r="D479" s="81" t="str">
        <f>VLOOKUP(CENSO[[#This Row],[NOME COMUM]],ESPECIES[],2,FALSE)</f>
        <v>Piptadenia suaveolens Miq.</v>
      </c>
      <c r="E479" s="51" t="s">
        <v>22</v>
      </c>
      <c r="F479" s="51">
        <v>240</v>
      </c>
      <c r="G479" s="74">
        <f>CENSO[[#This Row],[CAP (cm)]]/PI()</f>
        <v>76.394372684109769</v>
      </c>
      <c r="H479" s="51">
        <v>13</v>
      </c>
      <c r="I479" s="85">
        <f>PI()*CENSO[[#This Row],[DAP (cm)]]^2/40000</f>
        <v>0.45836623610465865</v>
      </c>
      <c r="J479" s="85">
        <f>CENSO[[#This Row],[g (m²)]]*CENSO[[#This Row],[H (m)]]*0.7</f>
        <v>4.1711327485523935</v>
      </c>
      <c r="K479" s="51">
        <v>2</v>
      </c>
      <c r="L479" s="51">
        <v>367811.2</v>
      </c>
      <c r="M479" s="51">
        <v>9708813.1999999899</v>
      </c>
      <c r="N479" s="77"/>
      <c r="O47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7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79" s="77"/>
    </row>
    <row r="480" spans="1:17" x14ac:dyDescent="0.25">
      <c r="A480" s="76">
        <v>1</v>
      </c>
      <c r="B480" s="51">
        <v>26</v>
      </c>
      <c r="C480" s="51">
        <v>479</v>
      </c>
      <c r="D480" s="81" t="str">
        <f>VLOOKUP(CENSO[[#This Row],[NOME COMUM]],ESPECIES[],2,FALSE)</f>
        <v>Couratari guianensis Aubl.</v>
      </c>
      <c r="E480" s="51" t="s">
        <v>6</v>
      </c>
      <c r="F480" s="51">
        <v>196</v>
      </c>
      <c r="G480" s="74">
        <f>CENSO[[#This Row],[CAP (cm)]]/PI()</f>
        <v>62.388737692022971</v>
      </c>
      <c r="H480" s="51">
        <v>23</v>
      </c>
      <c r="I480" s="85">
        <f>PI()*CENSO[[#This Row],[DAP (cm)]]^2/40000</f>
        <v>0.30570481469091254</v>
      </c>
      <c r="J480" s="85">
        <f>CENSO[[#This Row],[g (m²)]]*CENSO[[#This Row],[H (m)]]*0.7</f>
        <v>4.921847516523691</v>
      </c>
      <c r="K480" s="51">
        <v>1</v>
      </c>
      <c r="L480" s="51">
        <v>367808.799999999</v>
      </c>
      <c r="M480" s="51">
        <v>9708810</v>
      </c>
      <c r="N480" s="77"/>
      <c r="O48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8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80" s="77"/>
    </row>
    <row r="481" spans="1:17" x14ac:dyDescent="0.25">
      <c r="A481" s="76">
        <v>1</v>
      </c>
      <c r="B481" s="51">
        <v>26</v>
      </c>
      <c r="C481" s="51">
        <v>480</v>
      </c>
      <c r="D481" s="81" t="str">
        <f>VLOOKUP(CENSO[[#This Row],[NOME COMUM]],ESPECIES[],2,FALSE)</f>
        <v>Buchenavia capitata (Vahl) Eichler</v>
      </c>
      <c r="E481" s="51" t="s">
        <v>10</v>
      </c>
      <c r="F481" s="51">
        <v>315</v>
      </c>
      <c r="G481" s="74">
        <f>CENSO[[#This Row],[CAP (cm)]]/PI()</f>
        <v>100.26761414789407</v>
      </c>
      <c r="H481" s="51">
        <v>23</v>
      </c>
      <c r="I481" s="85">
        <f>PI()*CENSO[[#This Row],[DAP (cm)]]^2/40000</f>
        <v>0.78960746141466576</v>
      </c>
      <c r="J481" s="85">
        <f>CENSO[[#This Row],[g (m²)]]*CENSO[[#This Row],[H (m)]]*0.7</f>
        <v>12.712680128776119</v>
      </c>
      <c r="K481" s="51">
        <v>1</v>
      </c>
      <c r="L481" s="51">
        <v>367833.4</v>
      </c>
      <c r="M481" s="51">
        <v>9708760</v>
      </c>
      <c r="N481" s="77"/>
      <c r="O48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48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81" s="77"/>
    </row>
    <row r="482" spans="1:17" x14ac:dyDescent="0.25">
      <c r="A482" s="76">
        <v>1</v>
      </c>
      <c r="B482" s="51">
        <v>26</v>
      </c>
      <c r="C482" s="51">
        <v>481</v>
      </c>
      <c r="D482" s="81" t="str">
        <f>VLOOKUP(CENSO[[#This Row],[NOME COMUM]],ESPECIES[],2,FALSE)</f>
        <v>Buchenavia capitata (Vahl) Eichler</v>
      </c>
      <c r="E482" s="51" t="s">
        <v>10</v>
      </c>
      <c r="F482" s="51">
        <v>260</v>
      </c>
      <c r="G482" s="74">
        <f>CENSO[[#This Row],[CAP (cm)]]/PI()</f>
        <v>82.760570407785579</v>
      </c>
      <c r="H482" s="51">
        <v>22</v>
      </c>
      <c r="I482" s="85">
        <f>PI()*CENSO[[#This Row],[DAP (cm)]]^2/40000</f>
        <v>0.53794370765060628</v>
      </c>
      <c r="J482" s="85">
        <f>CENSO[[#This Row],[g (m²)]]*CENSO[[#This Row],[H (m)]]*0.7</f>
        <v>8.2843330978193368</v>
      </c>
      <c r="K482" s="51">
        <v>1</v>
      </c>
      <c r="L482" s="51">
        <v>367938.9</v>
      </c>
      <c r="M482" s="51">
        <v>9708660</v>
      </c>
      <c r="N482" s="77"/>
      <c r="O48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48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82" s="77"/>
    </row>
    <row r="483" spans="1:17" x14ac:dyDescent="0.25">
      <c r="A483" s="76">
        <v>1</v>
      </c>
      <c r="B483" s="51">
        <v>26</v>
      </c>
      <c r="C483" s="51">
        <v>482</v>
      </c>
      <c r="D483" s="81" t="str">
        <f>VLOOKUP(CENSO[[#This Row],[NOME COMUM]],ESPECIES[],2,FALSE)</f>
        <v>Astronium lecointei Ducke</v>
      </c>
      <c r="E483" s="51" t="s">
        <v>5</v>
      </c>
      <c r="F483" s="51">
        <v>285</v>
      </c>
      <c r="G483" s="74">
        <f>CENSO[[#This Row],[CAP (cm)]]/PI()</f>
        <v>90.718317562380349</v>
      </c>
      <c r="H483" s="51">
        <v>25</v>
      </c>
      <c r="I483" s="85">
        <f>PI()*CENSO[[#This Row],[DAP (cm)]]^2/40000</f>
        <v>0.64636801263195998</v>
      </c>
      <c r="J483" s="85">
        <f>CENSO[[#This Row],[g (m²)]]*CENSO[[#This Row],[H (m)]]*0.7</f>
        <v>11.311440221059298</v>
      </c>
      <c r="K483" s="51">
        <v>1</v>
      </c>
      <c r="L483" s="51">
        <v>367970</v>
      </c>
      <c r="M483" s="51">
        <v>9708678.8000000007</v>
      </c>
      <c r="N483" s="77"/>
      <c r="O48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8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83" s="77"/>
    </row>
    <row r="484" spans="1:17" x14ac:dyDescent="0.25">
      <c r="A484" s="76">
        <v>1</v>
      </c>
      <c r="B484" s="51">
        <v>26</v>
      </c>
      <c r="C484" s="51">
        <v>483</v>
      </c>
      <c r="D484" s="81" t="str">
        <f>VLOOKUP(CENSO[[#This Row],[NOME COMUM]],ESPECIES[],2,FALSE)</f>
        <v>Piptadenia suaveolens Miq.</v>
      </c>
      <c r="E484" s="51" t="s">
        <v>22</v>
      </c>
      <c r="F484" s="51">
        <v>192</v>
      </c>
      <c r="G484" s="74">
        <f>CENSO[[#This Row],[CAP (cm)]]/PI()</f>
        <v>61.115498147287809</v>
      </c>
      <c r="H484" s="51">
        <v>16</v>
      </c>
      <c r="I484" s="85">
        <f>PI()*CENSO[[#This Row],[DAP (cm)]]^2/40000</f>
        <v>0.29335439110698147</v>
      </c>
      <c r="J484" s="85">
        <f>CENSO[[#This Row],[g (m²)]]*CENSO[[#This Row],[H (m)]]*0.7</f>
        <v>3.2855691803981921</v>
      </c>
      <c r="K484" s="51">
        <v>1</v>
      </c>
      <c r="L484" s="51">
        <v>368006.40000000002</v>
      </c>
      <c r="M484" s="51">
        <v>9708642.5</v>
      </c>
      <c r="N484" s="77"/>
      <c r="O48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8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84" s="77"/>
    </row>
    <row r="485" spans="1:17" x14ac:dyDescent="0.25">
      <c r="A485" s="76">
        <v>1</v>
      </c>
      <c r="B485" s="51">
        <v>26</v>
      </c>
      <c r="C485" s="51">
        <v>484</v>
      </c>
      <c r="D485" s="81" t="str">
        <f>VLOOKUP(CENSO[[#This Row],[NOME COMUM]],ESPECIES[],2,FALSE)</f>
        <v>Piptadenia suaveolens Miq.</v>
      </c>
      <c r="E485" s="51" t="s">
        <v>22</v>
      </c>
      <c r="F485" s="51">
        <v>200</v>
      </c>
      <c r="G485" s="74">
        <f>CENSO[[#This Row],[CAP (cm)]]/PI()</f>
        <v>63.661977236758133</v>
      </c>
      <c r="H485" s="51">
        <v>21</v>
      </c>
      <c r="I485" s="85">
        <f>PI()*CENSO[[#This Row],[DAP (cm)]]^2/40000</f>
        <v>0.31830988618379064</v>
      </c>
      <c r="J485" s="85">
        <f>CENSO[[#This Row],[g (m²)]]*CENSO[[#This Row],[H (m)]]*0.7</f>
        <v>4.6791553269017223</v>
      </c>
      <c r="K485" s="51">
        <v>1</v>
      </c>
      <c r="L485" s="51">
        <v>368044.09999999899</v>
      </c>
      <c r="M485" s="51">
        <v>9708614.4000000004</v>
      </c>
      <c r="N485" s="77"/>
      <c r="O48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8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85" s="77"/>
    </row>
    <row r="486" spans="1:17" x14ac:dyDescent="0.25">
      <c r="A486" s="76">
        <v>1</v>
      </c>
      <c r="B486" s="51">
        <v>26</v>
      </c>
      <c r="C486" s="51">
        <v>485</v>
      </c>
      <c r="D486" s="81" t="str">
        <f>VLOOKUP(CENSO[[#This Row],[NOME COMUM]],ESPECIES[],2,FALSE)</f>
        <v>Lecythis chartacea O.Berg</v>
      </c>
      <c r="E486" s="51" t="s">
        <v>31</v>
      </c>
      <c r="F486" s="51">
        <v>183</v>
      </c>
      <c r="G486" s="74">
        <f>CENSO[[#This Row],[CAP (cm)]]/PI()</f>
        <v>58.250709171633694</v>
      </c>
      <c r="H486" s="51">
        <v>21</v>
      </c>
      <c r="I486" s="85">
        <f>PI()*CENSO[[#This Row],[DAP (cm)]]^2/40000</f>
        <v>0.26649699446022412</v>
      </c>
      <c r="J486" s="85">
        <f>CENSO[[#This Row],[g (m²)]]*CENSO[[#This Row],[H (m)]]*0.7</f>
        <v>3.9175058185652945</v>
      </c>
      <c r="K486" s="51">
        <v>1</v>
      </c>
      <c r="L486" s="51">
        <v>368044.2</v>
      </c>
      <c r="M486" s="51">
        <v>9708568.6999999899</v>
      </c>
      <c r="N486" s="77"/>
      <c r="O48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8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86" s="77"/>
    </row>
    <row r="487" spans="1:17" x14ac:dyDescent="0.25">
      <c r="A487" s="76">
        <v>1</v>
      </c>
      <c r="B487" s="51">
        <v>26</v>
      </c>
      <c r="C487" s="51">
        <v>486</v>
      </c>
      <c r="D487" s="81" t="str">
        <f>VLOOKUP(CENSO[[#This Row],[NOME COMUM]],ESPECIES[],2,FALSE)</f>
        <v>Lecythis chartacea O.Berg</v>
      </c>
      <c r="E487" s="51" t="s">
        <v>31</v>
      </c>
      <c r="F487" s="51">
        <v>200</v>
      </c>
      <c r="G487" s="74">
        <f>CENSO[[#This Row],[CAP (cm)]]/PI()</f>
        <v>63.661977236758133</v>
      </c>
      <c r="H487" s="51">
        <v>17</v>
      </c>
      <c r="I487" s="85">
        <f>PI()*CENSO[[#This Row],[DAP (cm)]]^2/40000</f>
        <v>0.31830988618379064</v>
      </c>
      <c r="J487" s="85">
        <f>CENSO[[#This Row],[g (m²)]]*CENSO[[#This Row],[H (m)]]*0.7</f>
        <v>3.7878876455871082</v>
      </c>
      <c r="K487" s="51">
        <v>1</v>
      </c>
      <c r="L487" s="51">
        <v>368043</v>
      </c>
      <c r="M487" s="51">
        <v>9708567.0999999903</v>
      </c>
      <c r="N487" s="77"/>
      <c r="O48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8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87" s="77"/>
    </row>
    <row r="488" spans="1:17" x14ac:dyDescent="0.25">
      <c r="A488" s="76">
        <v>1</v>
      </c>
      <c r="B488" s="51">
        <v>26</v>
      </c>
      <c r="C488" s="51">
        <v>487</v>
      </c>
      <c r="D488" s="81" t="str">
        <f>VLOOKUP(CENSO[[#This Row],[NOME COMUM]],ESPECIES[],2,FALSE)</f>
        <v>Apuleia leiocarpa (Vogel) J.F.Macbr.</v>
      </c>
      <c r="E488" s="51" t="s">
        <v>51</v>
      </c>
      <c r="F488" s="51">
        <v>246</v>
      </c>
      <c r="G488" s="74">
        <f>CENSO[[#This Row],[CAP (cm)]]/PI()</f>
        <v>78.304232001212512</v>
      </c>
      <c r="H488" s="51">
        <v>19</v>
      </c>
      <c r="I488" s="85">
        <f>PI()*CENSO[[#This Row],[DAP (cm)]]^2/40000</f>
        <v>0.48157102680745695</v>
      </c>
      <c r="J488" s="85">
        <f>CENSO[[#This Row],[g (m²)]]*CENSO[[#This Row],[H (m)]]*0.7</f>
        <v>6.4048946565391764</v>
      </c>
      <c r="K488" s="51">
        <v>1</v>
      </c>
      <c r="L488" s="51">
        <v>368047.59999999899</v>
      </c>
      <c r="M488" s="51">
        <v>9708561.5999999903</v>
      </c>
      <c r="N488" s="77"/>
      <c r="O48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8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88" s="77"/>
    </row>
    <row r="489" spans="1:17" x14ac:dyDescent="0.25">
      <c r="A489" s="76">
        <v>1</v>
      </c>
      <c r="B489" s="51">
        <v>26</v>
      </c>
      <c r="C489" s="51">
        <v>488</v>
      </c>
      <c r="D489" s="81" t="str">
        <f>VLOOKUP(CENSO[[#This Row],[NOME COMUM]],ESPECIES[],2,FALSE)</f>
        <v>Couratari guianensis Aubl.</v>
      </c>
      <c r="E489" s="51" t="s">
        <v>6</v>
      </c>
      <c r="F489" s="51">
        <v>230</v>
      </c>
      <c r="G489" s="74">
        <f>CENSO[[#This Row],[CAP (cm)]]/PI()</f>
        <v>73.211273822271863</v>
      </c>
      <c r="H489" s="51">
        <v>24</v>
      </c>
      <c r="I489" s="85">
        <f>PI()*CENSO[[#This Row],[DAP (cm)]]^2/40000</f>
        <v>0.42096482447806327</v>
      </c>
      <c r="J489" s="85">
        <f>CENSO[[#This Row],[g (m²)]]*CENSO[[#This Row],[H (m)]]*0.7</f>
        <v>7.0722090512314626</v>
      </c>
      <c r="K489" s="51">
        <v>1</v>
      </c>
      <c r="L489" s="51">
        <v>368069.4</v>
      </c>
      <c r="M489" s="51">
        <v>9708578.5</v>
      </c>
      <c r="N489" s="77"/>
      <c r="O48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8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89" s="77"/>
    </row>
    <row r="490" spans="1:17" x14ac:dyDescent="0.25">
      <c r="A490" s="76">
        <v>1</v>
      </c>
      <c r="B490" s="51">
        <v>26</v>
      </c>
      <c r="C490" s="51">
        <v>489</v>
      </c>
      <c r="D490" s="81" t="str">
        <f>VLOOKUP(CENSO[[#This Row],[NOME COMUM]],ESPECIES[],2,FALSE)</f>
        <v>Cedrelinga catenaeformis Ducke</v>
      </c>
      <c r="E490" s="51" t="s">
        <v>71</v>
      </c>
      <c r="F490" s="51">
        <v>121</v>
      </c>
      <c r="G490" s="74">
        <f>CENSO[[#This Row],[CAP (cm)]]/PI()</f>
        <v>38.515496228238675</v>
      </c>
      <c r="H490" s="51">
        <v>10</v>
      </c>
      <c r="I490" s="85">
        <f>PI()*CENSO[[#This Row],[DAP (cm)]]^2/40000</f>
        <v>0.116509376090422</v>
      </c>
      <c r="J490" s="85">
        <f>CENSO[[#This Row],[g (m²)]]*CENSO[[#This Row],[H (m)]]*0.7</f>
        <v>0.81556563263295401</v>
      </c>
      <c r="K490" s="51">
        <v>2</v>
      </c>
      <c r="L490" s="51">
        <v>368121.54471749201</v>
      </c>
      <c r="M490" s="51">
        <v>9708518.9685611296</v>
      </c>
      <c r="N490" s="77"/>
      <c r="O49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30├ 40</v>
      </c>
      <c r="P49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490" s="77"/>
    </row>
    <row r="491" spans="1:17" x14ac:dyDescent="0.25">
      <c r="A491" s="76">
        <v>1</v>
      </c>
      <c r="B491" s="51">
        <v>26</v>
      </c>
      <c r="C491" s="51">
        <v>490</v>
      </c>
      <c r="D491" s="81" t="str">
        <f>VLOOKUP(CENSO[[#This Row],[NOME COMUM]],ESPECIES[],2,FALSE)</f>
        <v>Tachigali myrmecophila Ducke</v>
      </c>
      <c r="E491" s="51" t="s">
        <v>14</v>
      </c>
      <c r="F491" s="51">
        <v>183</v>
      </c>
      <c r="G491" s="74">
        <f>CENSO[[#This Row],[CAP (cm)]]/PI()</f>
        <v>58.250709171633694</v>
      </c>
      <c r="H491" s="51">
        <v>18</v>
      </c>
      <c r="I491" s="85">
        <f>PI()*CENSO[[#This Row],[DAP (cm)]]^2/40000</f>
        <v>0.26649699446022412</v>
      </c>
      <c r="J491" s="85">
        <f>CENSO[[#This Row],[g (m²)]]*CENSO[[#This Row],[H (m)]]*0.7</f>
        <v>3.3578621301988236</v>
      </c>
      <c r="K491" s="51">
        <v>1</v>
      </c>
      <c r="L491" s="51">
        <v>368089</v>
      </c>
      <c r="M491" s="51">
        <v>9708523.5</v>
      </c>
      <c r="N491" s="77"/>
      <c r="O49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9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91" s="77"/>
    </row>
    <row r="492" spans="1:17" x14ac:dyDescent="0.25">
      <c r="A492" s="76">
        <v>1</v>
      </c>
      <c r="B492" s="51">
        <v>27</v>
      </c>
      <c r="C492" s="51">
        <v>491</v>
      </c>
      <c r="D492" s="81" t="str">
        <f>VLOOKUP(CENSO[[#This Row],[NOME COMUM]],ESPECIES[],2,FALSE)</f>
        <v>Bertholletia excelsa Humb. &amp; Bonpl.</v>
      </c>
      <c r="E492" s="51" t="s">
        <v>37</v>
      </c>
      <c r="F492" s="51">
        <v>248</v>
      </c>
      <c r="G492" s="74">
        <f>CENSO[[#This Row],[CAP (cm)]]/PI()</f>
        <v>78.940851773580093</v>
      </c>
      <c r="H492" s="51">
        <v>20</v>
      </c>
      <c r="I492" s="85">
        <f>PI()*CENSO[[#This Row],[DAP (cm)]]^2/40000</f>
        <v>0.48943328099619665</v>
      </c>
      <c r="J492" s="85">
        <f>CENSO[[#This Row],[g (m²)]]*CENSO[[#This Row],[H (m)]]*0.7</f>
        <v>6.8520659339467525</v>
      </c>
      <c r="K492" s="51">
        <v>1</v>
      </c>
      <c r="L492" s="51">
        <v>368074.53707863501</v>
      </c>
      <c r="M492" s="51">
        <v>9708481.6035148595</v>
      </c>
      <c r="N492" s="77"/>
      <c r="O49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9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92" s="77"/>
    </row>
    <row r="493" spans="1:17" x14ac:dyDescent="0.25">
      <c r="A493" s="76">
        <v>1</v>
      </c>
      <c r="B493" s="51">
        <v>27</v>
      </c>
      <c r="C493" s="51">
        <v>492</v>
      </c>
      <c r="D493" s="81" t="str">
        <f>VLOOKUP(CENSO[[#This Row],[NOME COMUM]],ESPECIES[],2,FALSE)</f>
        <v>Couratari guianensis Aubl.</v>
      </c>
      <c r="E493" s="51" t="s">
        <v>6</v>
      </c>
      <c r="F493" s="51">
        <v>183</v>
      </c>
      <c r="G493" s="74">
        <f>CENSO[[#This Row],[CAP (cm)]]/PI()</f>
        <v>58.250709171633694</v>
      </c>
      <c r="H493" s="51">
        <v>18</v>
      </c>
      <c r="I493" s="85">
        <f>PI()*CENSO[[#This Row],[DAP (cm)]]^2/40000</f>
        <v>0.26649699446022412</v>
      </c>
      <c r="J493" s="85">
        <f>CENSO[[#This Row],[g (m²)]]*CENSO[[#This Row],[H (m)]]*0.7</f>
        <v>3.3578621301988236</v>
      </c>
      <c r="K493" s="51">
        <v>1</v>
      </c>
      <c r="L493" s="51">
        <v>368004.299999999</v>
      </c>
      <c r="M493" s="51">
        <v>9708534.9000000004</v>
      </c>
      <c r="N493" s="77"/>
      <c r="O49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9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93" s="77"/>
    </row>
    <row r="494" spans="1:17" x14ac:dyDescent="0.25">
      <c r="A494" s="76">
        <v>1</v>
      </c>
      <c r="B494" s="51">
        <v>27</v>
      </c>
      <c r="C494" s="51">
        <v>493</v>
      </c>
      <c r="D494" s="81" t="str">
        <f>VLOOKUP(CENSO[[#This Row],[NOME COMUM]],ESPECIES[],2,FALSE)</f>
        <v>Pouteria sp.</v>
      </c>
      <c r="E494" s="51" t="s">
        <v>83</v>
      </c>
      <c r="F494" s="51">
        <v>147</v>
      </c>
      <c r="G494" s="74">
        <f>CENSO[[#This Row],[CAP (cm)]]/PI()</f>
        <v>46.791553269017228</v>
      </c>
      <c r="H494" s="51">
        <v>18</v>
      </c>
      <c r="I494" s="85">
        <f>PI()*CENSO[[#This Row],[DAP (cm)]]^2/40000</f>
        <v>0.1719589582636383</v>
      </c>
      <c r="J494" s="85">
        <f>CENSO[[#This Row],[g (m²)]]*CENSO[[#This Row],[H (m)]]*0.7</f>
        <v>2.1666828741218422</v>
      </c>
      <c r="K494" s="51">
        <v>1</v>
      </c>
      <c r="L494" s="51">
        <v>368014.9</v>
      </c>
      <c r="M494" s="51">
        <v>9708568.4000000004</v>
      </c>
      <c r="N494" s="77"/>
      <c r="O49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49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494" s="77"/>
    </row>
    <row r="495" spans="1:17" x14ac:dyDescent="0.25">
      <c r="A495" s="76">
        <v>1</v>
      </c>
      <c r="B495" s="51">
        <v>27</v>
      </c>
      <c r="C495" s="51">
        <v>494</v>
      </c>
      <c r="D495" s="81" t="str">
        <f>VLOOKUP(CENSO[[#This Row],[NOME COMUM]],ESPECIES[],2,FALSE)</f>
        <v>Dipteryx odorata (Aubl.) Willd.</v>
      </c>
      <c r="E495" s="51" t="s">
        <v>4</v>
      </c>
      <c r="F495" s="51">
        <v>205</v>
      </c>
      <c r="G495" s="74">
        <f>CENSO[[#This Row],[CAP (cm)]]/PI()</f>
        <v>65.253526667677093</v>
      </c>
      <c r="H495" s="51">
        <v>20</v>
      </c>
      <c r="I495" s="85">
        <f>PI()*CENSO[[#This Row],[DAP (cm)]]^2/40000</f>
        <v>0.33442432417184514</v>
      </c>
      <c r="J495" s="85">
        <f>CENSO[[#This Row],[g (m²)]]*CENSO[[#This Row],[H (m)]]*0.7</f>
        <v>4.6819405384058319</v>
      </c>
      <c r="K495" s="51">
        <v>1</v>
      </c>
      <c r="L495" s="51">
        <v>368011.9</v>
      </c>
      <c r="M495" s="51">
        <v>9708564.4000000004</v>
      </c>
      <c r="N495" s="77"/>
      <c r="O49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9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95" s="77"/>
    </row>
    <row r="496" spans="1:17" x14ac:dyDescent="0.25">
      <c r="A496" s="76">
        <v>1</v>
      </c>
      <c r="B496" s="51">
        <v>27</v>
      </c>
      <c r="C496" s="51">
        <v>495</v>
      </c>
      <c r="D496" s="81" t="str">
        <f>VLOOKUP(CENSO[[#This Row],[NOME COMUM]],ESPECIES[],2,FALSE)</f>
        <v>Caesalpinia paraensis Ducke</v>
      </c>
      <c r="E496" s="51" t="s">
        <v>56</v>
      </c>
      <c r="F496" s="51">
        <v>186</v>
      </c>
      <c r="G496" s="74">
        <f>CENSO[[#This Row],[CAP (cm)]]/PI()</f>
        <v>59.205638830185066</v>
      </c>
      <c r="H496" s="51">
        <v>15</v>
      </c>
      <c r="I496" s="85">
        <f>PI()*CENSO[[#This Row],[DAP (cm)]]^2/40000</f>
        <v>0.27530622056036053</v>
      </c>
      <c r="J496" s="85">
        <f>CENSO[[#This Row],[g (m²)]]*CENSO[[#This Row],[H (m)]]*0.7</f>
        <v>2.8907153158837851</v>
      </c>
      <c r="K496" s="51">
        <v>2</v>
      </c>
      <c r="L496" s="51">
        <v>368006.09999999899</v>
      </c>
      <c r="M496" s="51">
        <v>9708589.9000000004</v>
      </c>
      <c r="N496" s="77"/>
      <c r="O49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9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96" s="77"/>
    </row>
    <row r="497" spans="1:17" x14ac:dyDescent="0.25">
      <c r="A497" s="76">
        <v>1</v>
      </c>
      <c r="B497" s="51">
        <v>27</v>
      </c>
      <c r="C497" s="51">
        <v>496</v>
      </c>
      <c r="D497" s="81" t="str">
        <f>VLOOKUP(CENSO[[#This Row],[NOME COMUM]],ESPECIES[],2,FALSE)</f>
        <v>Apuleia leiocarpa (Vogel) J.F.Macbr.</v>
      </c>
      <c r="E497" s="51" t="s">
        <v>51</v>
      </c>
      <c r="F497" s="51">
        <v>250</v>
      </c>
      <c r="G497" s="74">
        <f>CENSO[[#This Row],[CAP (cm)]]/PI()</f>
        <v>79.577471545947674</v>
      </c>
      <c r="H497" s="51">
        <v>20</v>
      </c>
      <c r="I497" s="85">
        <f>PI()*CENSO[[#This Row],[DAP (cm)]]^2/40000</f>
        <v>0.49735919716217297</v>
      </c>
      <c r="J497" s="85">
        <f>CENSO[[#This Row],[g (m²)]]*CENSO[[#This Row],[H (m)]]*0.7</f>
        <v>6.9630287602704213</v>
      </c>
      <c r="K497" s="51">
        <v>1</v>
      </c>
      <c r="L497" s="51">
        <v>367995.799999999</v>
      </c>
      <c r="M497" s="51">
        <v>9708589.4000000004</v>
      </c>
      <c r="N497" s="77"/>
      <c r="O49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9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97" s="77"/>
    </row>
    <row r="498" spans="1:17" x14ac:dyDescent="0.25">
      <c r="A498" s="76">
        <v>1</v>
      </c>
      <c r="B498" s="51">
        <v>27</v>
      </c>
      <c r="C498" s="51">
        <v>497</v>
      </c>
      <c r="D498" s="81" t="str">
        <f>VLOOKUP(CENSO[[#This Row],[NOME COMUM]],ESPECIES[],2,FALSE)</f>
        <v>Coutarea hexandra (Jacq.) K.Schum.</v>
      </c>
      <c r="E498" s="51" t="s">
        <v>57</v>
      </c>
      <c r="F498" s="51">
        <v>143</v>
      </c>
      <c r="G498" s="74">
        <f>CENSO[[#This Row],[CAP (cm)]]/PI()</f>
        <v>45.518313724282066</v>
      </c>
      <c r="H498" s="51">
        <v>13</v>
      </c>
      <c r="I498" s="85">
        <f>PI()*CENSO[[#This Row],[DAP (cm)]]^2/40000</f>
        <v>0.1627279715643084</v>
      </c>
      <c r="J498" s="85">
        <f>CENSO[[#This Row],[g (m²)]]*CENSO[[#This Row],[H (m)]]*0.7</f>
        <v>1.4808245412352063</v>
      </c>
      <c r="K498" s="51">
        <v>3</v>
      </c>
      <c r="L498" s="51">
        <v>367992.09999999899</v>
      </c>
      <c r="M498" s="51">
        <v>9708592.6999999899</v>
      </c>
      <c r="N498" s="77"/>
      <c r="O49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49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498" s="77"/>
    </row>
    <row r="499" spans="1:17" x14ac:dyDescent="0.25">
      <c r="A499" s="76">
        <v>1</v>
      </c>
      <c r="B499" s="51">
        <v>27</v>
      </c>
      <c r="C499" s="51">
        <v>498</v>
      </c>
      <c r="D499" s="81" t="str">
        <f>VLOOKUP(CENSO[[#This Row],[NOME COMUM]],ESPECIES[],2,FALSE)</f>
        <v>Pouteria sp.</v>
      </c>
      <c r="E499" s="51" t="s">
        <v>83</v>
      </c>
      <c r="F499" s="51">
        <v>227</v>
      </c>
      <c r="G499" s="74">
        <f>CENSO[[#This Row],[CAP (cm)]]/PI()</f>
        <v>72.256344163720485</v>
      </c>
      <c r="H499" s="51">
        <v>19</v>
      </c>
      <c r="I499" s="85">
        <f>PI()*CENSO[[#This Row],[DAP (cm)]]^2/40000</f>
        <v>0.41005475312911377</v>
      </c>
      <c r="J499" s="85">
        <f>CENSO[[#This Row],[g (m²)]]*CENSO[[#This Row],[H (m)]]*0.7</f>
        <v>5.453728216617213</v>
      </c>
      <c r="K499" s="51">
        <v>1</v>
      </c>
      <c r="L499" s="51">
        <v>367973.4</v>
      </c>
      <c r="M499" s="51">
        <v>9708571.6999999899</v>
      </c>
      <c r="N499" s="77"/>
      <c r="O49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9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99" s="77"/>
    </row>
    <row r="500" spans="1:17" x14ac:dyDescent="0.25">
      <c r="A500" s="76">
        <v>1</v>
      </c>
      <c r="B500" s="51">
        <v>27</v>
      </c>
      <c r="C500" s="51">
        <v>499</v>
      </c>
      <c r="D500" s="81" t="str">
        <f>VLOOKUP(CENSO[[#This Row],[NOME COMUM]],ESPECIES[],2,FALSE)</f>
        <v>Tachigali myrmecophila Ducke</v>
      </c>
      <c r="E500" s="51" t="s">
        <v>14</v>
      </c>
      <c r="F500" s="51">
        <v>392</v>
      </c>
      <c r="G500" s="74">
        <f>CENSO[[#This Row],[CAP (cm)]]/PI()</f>
        <v>124.77747538404594</v>
      </c>
      <c r="H500" s="51">
        <v>17</v>
      </c>
      <c r="I500" s="85">
        <f>PI()*CENSO[[#This Row],[DAP (cm)]]^2/40000</f>
        <v>1.2228192587636502</v>
      </c>
      <c r="J500" s="85">
        <f>CENSO[[#This Row],[g (m²)]]*CENSO[[#This Row],[H (m)]]*0.7</f>
        <v>14.551549179287436</v>
      </c>
      <c r="K500" s="51">
        <v>1</v>
      </c>
      <c r="L500" s="51">
        <v>367962.5</v>
      </c>
      <c r="M500" s="51">
        <v>9708578.8000000007</v>
      </c>
      <c r="N500" s="77"/>
      <c r="O50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50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500" s="77"/>
    </row>
    <row r="501" spans="1:17" x14ac:dyDescent="0.25">
      <c r="A501" s="76">
        <v>1</v>
      </c>
      <c r="B501" s="51">
        <v>27</v>
      </c>
      <c r="C501" s="51">
        <v>500</v>
      </c>
      <c r="D501" s="81" t="str">
        <f>VLOOKUP(CENSO[[#This Row],[NOME COMUM]],ESPECIES[],2,FALSE)</f>
        <v>Hymenolobium petraeum Ducke</v>
      </c>
      <c r="E501" s="51" t="s">
        <v>40</v>
      </c>
      <c r="F501" s="51">
        <v>311</v>
      </c>
      <c r="G501" s="74">
        <f>CENSO[[#This Row],[CAP (cm)]]/PI()</f>
        <v>98.994374603158903</v>
      </c>
      <c r="H501" s="51">
        <v>22</v>
      </c>
      <c r="I501" s="85">
        <f>PI()*CENSO[[#This Row],[DAP (cm)]]^2/40000</f>
        <v>0.76968126253956048</v>
      </c>
      <c r="J501" s="85">
        <f>CENSO[[#This Row],[g (m²)]]*CENSO[[#This Row],[H (m)]]*0.7</f>
        <v>11.85309144310923</v>
      </c>
      <c r="K501" s="51">
        <v>1</v>
      </c>
      <c r="L501" s="51">
        <v>367956.09999999899</v>
      </c>
      <c r="M501" s="51">
        <v>9708573.6999999899</v>
      </c>
      <c r="N501" s="77"/>
      <c r="O50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50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501" s="77"/>
    </row>
    <row r="502" spans="1:17" x14ac:dyDescent="0.25">
      <c r="A502" s="76">
        <v>1</v>
      </c>
      <c r="B502" s="51">
        <v>27</v>
      </c>
      <c r="C502" s="51">
        <v>501</v>
      </c>
      <c r="D502" s="81" t="str">
        <f>VLOOKUP(CENSO[[#This Row],[NOME COMUM]],ESPECIES[],2,FALSE)</f>
        <v>Lecythis chartacea O.Berg</v>
      </c>
      <c r="E502" s="51" t="s">
        <v>31</v>
      </c>
      <c r="F502" s="51">
        <v>135</v>
      </c>
      <c r="G502" s="74">
        <f>CENSO[[#This Row],[CAP (cm)]]/PI()</f>
        <v>42.971834634811742</v>
      </c>
      <c r="H502" s="51">
        <v>14</v>
      </c>
      <c r="I502" s="85">
        <f>PI()*CENSO[[#This Row],[DAP (cm)]]^2/40000</f>
        <v>0.14502994189248961</v>
      </c>
      <c r="J502" s="85">
        <f>CENSO[[#This Row],[g (m²)]]*CENSO[[#This Row],[H (m)]]*0.7</f>
        <v>1.421293430546398</v>
      </c>
      <c r="K502" s="51">
        <v>1</v>
      </c>
      <c r="L502" s="51">
        <v>367954.59999999899</v>
      </c>
      <c r="M502" s="51">
        <v>9708575.0999999903</v>
      </c>
      <c r="N502" s="77"/>
      <c r="O50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50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502" s="77"/>
    </row>
    <row r="503" spans="1:17" x14ac:dyDescent="0.25">
      <c r="A503" s="76">
        <v>1</v>
      </c>
      <c r="B503" s="51">
        <v>27</v>
      </c>
      <c r="C503" s="51">
        <v>502</v>
      </c>
      <c r="D503" s="81" t="str">
        <f>VLOOKUP(CENSO[[#This Row],[NOME COMUM]],ESPECIES[],2,FALSE)</f>
        <v>Tachigali myrmecophila Ducke</v>
      </c>
      <c r="E503" s="51" t="s">
        <v>14</v>
      </c>
      <c r="F503" s="51">
        <v>248</v>
      </c>
      <c r="G503" s="74">
        <f>CENSO[[#This Row],[CAP (cm)]]/PI()</f>
        <v>78.940851773580093</v>
      </c>
      <c r="H503" s="51">
        <v>16</v>
      </c>
      <c r="I503" s="85">
        <f>PI()*CENSO[[#This Row],[DAP (cm)]]^2/40000</f>
        <v>0.48943328099619665</v>
      </c>
      <c r="J503" s="85">
        <f>CENSO[[#This Row],[g (m²)]]*CENSO[[#This Row],[H (m)]]*0.7</f>
        <v>5.4816527471574021</v>
      </c>
      <c r="K503" s="51">
        <v>1</v>
      </c>
      <c r="L503" s="51">
        <v>367962</v>
      </c>
      <c r="M503" s="51">
        <v>9708597.9000000004</v>
      </c>
      <c r="N503" s="77"/>
      <c r="O50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50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503" s="77"/>
    </row>
    <row r="504" spans="1:17" x14ac:dyDescent="0.25">
      <c r="A504" s="76">
        <v>1</v>
      </c>
      <c r="B504" s="51">
        <v>27</v>
      </c>
      <c r="C504" s="51">
        <v>503</v>
      </c>
      <c r="D504" s="81" t="str">
        <f>VLOOKUP(CENSO[[#This Row],[NOME COMUM]],ESPECIES[],2,FALSE)</f>
        <v>Buchenavia capitata (Vahl) Eichler</v>
      </c>
      <c r="E504" s="51" t="s">
        <v>10</v>
      </c>
      <c r="F504" s="51">
        <v>153</v>
      </c>
      <c r="G504" s="74">
        <f>CENSO[[#This Row],[CAP (cm)]]/PI()</f>
        <v>48.701412586119972</v>
      </c>
      <c r="H504" s="51">
        <v>18</v>
      </c>
      <c r="I504" s="85">
        <f>PI()*CENSO[[#This Row],[DAP (cm)]]^2/40000</f>
        <v>0.18628290314190887</v>
      </c>
      <c r="J504" s="85">
        <f>CENSO[[#This Row],[g (m²)]]*CENSO[[#This Row],[H (m)]]*0.7</f>
        <v>2.3471645795880516</v>
      </c>
      <c r="K504" s="51">
        <v>1</v>
      </c>
      <c r="L504" s="51">
        <v>367973.09999999899</v>
      </c>
      <c r="M504" s="51">
        <v>9708612.3000000007</v>
      </c>
      <c r="N504" s="77"/>
      <c r="O50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50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504" s="77"/>
    </row>
    <row r="505" spans="1:17" x14ac:dyDescent="0.25">
      <c r="A505" s="76">
        <v>1</v>
      </c>
      <c r="B505" s="51">
        <v>27</v>
      </c>
      <c r="C505" s="51">
        <v>504</v>
      </c>
      <c r="D505" s="81" t="str">
        <f>VLOOKUP(CENSO[[#This Row],[NOME COMUM]],ESPECIES[],2,FALSE)</f>
        <v>Buchenavia capitata (Vahl) Eichler</v>
      </c>
      <c r="E505" s="51" t="s">
        <v>10</v>
      </c>
      <c r="F505" s="51">
        <v>257</v>
      </c>
      <c r="G505" s="74">
        <f>CENSO[[#This Row],[CAP (cm)]]/PI()</f>
        <v>81.8056407492342</v>
      </c>
      <c r="H505" s="51">
        <v>22</v>
      </c>
      <c r="I505" s="85">
        <f>PI()*CENSO[[#This Row],[DAP (cm)]]^2/40000</f>
        <v>0.52560124181382972</v>
      </c>
      <c r="J505" s="85">
        <f>CENSO[[#This Row],[g (m²)]]*CENSO[[#This Row],[H (m)]]*0.7</f>
        <v>8.0942591239329769</v>
      </c>
      <c r="K505" s="51">
        <v>1</v>
      </c>
      <c r="L505" s="51">
        <v>367972.9</v>
      </c>
      <c r="M505" s="51">
        <v>9708621.1999999899</v>
      </c>
      <c r="N505" s="77"/>
      <c r="O50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50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505" s="77"/>
    </row>
    <row r="506" spans="1:17" x14ac:dyDescent="0.25">
      <c r="A506" s="76">
        <v>1</v>
      </c>
      <c r="B506" s="51">
        <v>27</v>
      </c>
      <c r="C506" s="51">
        <v>505</v>
      </c>
      <c r="D506" s="81" t="str">
        <f>VLOOKUP(CENSO[[#This Row],[NOME COMUM]],ESPECIES[],2,FALSE)</f>
        <v>Ormosia paraensis Ducke</v>
      </c>
      <c r="E506" s="51" t="s">
        <v>99</v>
      </c>
      <c r="F506" s="51">
        <v>147</v>
      </c>
      <c r="G506" s="74">
        <f>CENSO[[#This Row],[CAP (cm)]]/PI()</f>
        <v>46.791553269017228</v>
      </c>
      <c r="H506" s="51">
        <v>15</v>
      </c>
      <c r="I506" s="85">
        <f>PI()*CENSO[[#This Row],[DAP (cm)]]^2/40000</f>
        <v>0.1719589582636383</v>
      </c>
      <c r="J506" s="85">
        <f>CENSO[[#This Row],[g (m²)]]*CENSO[[#This Row],[H (m)]]*0.7</f>
        <v>1.8055690617682021</v>
      </c>
      <c r="K506" s="51">
        <v>2</v>
      </c>
      <c r="L506" s="51">
        <v>367971.4</v>
      </c>
      <c r="M506" s="51">
        <v>9708622.5</v>
      </c>
      <c r="N506" s="77"/>
      <c r="O50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50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506" s="77"/>
    </row>
    <row r="507" spans="1:17" x14ac:dyDescent="0.25">
      <c r="A507" s="76">
        <v>1</v>
      </c>
      <c r="B507" s="51">
        <v>27</v>
      </c>
      <c r="C507" s="51">
        <v>506</v>
      </c>
      <c r="D507" s="81" t="str">
        <f>VLOOKUP(CENSO[[#This Row],[NOME COMUM]],ESPECIES[],2,FALSE)</f>
        <v>Protium spruceanum Engl.</v>
      </c>
      <c r="E507" s="51" t="s">
        <v>46</v>
      </c>
      <c r="F507" s="51">
        <v>162</v>
      </c>
      <c r="G507" s="74">
        <f>CENSO[[#This Row],[CAP (cm)]]/PI()</f>
        <v>51.566201561774093</v>
      </c>
      <c r="H507" s="51">
        <v>15</v>
      </c>
      <c r="I507" s="85">
        <f>PI()*CENSO[[#This Row],[DAP (cm)]]^2/40000</f>
        <v>0.20884311632518512</v>
      </c>
      <c r="J507" s="85">
        <f>CENSO[[#This Row],[g (m²)]]*CENSO[[#This Row],[H (m)]]*0.7</f>
        <v>2.192852721414444</v>
      </c>
      <c r="K507" s="51">
        <v>1</v>
      </c>
      <c r="L507" s="51">
        <v>367964.5</v>
      </c>
      <c r="M507" s="51">
        <v>9708622.5</v>
      </c>
      <c r="N507" s="77"/>
      <c r="O50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50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507" s="77"/>
    </row>
    <row r="508" spans="1:17" x14ac:dyDescent="0.25">
      <c r="A508" s="76">
        <v>1</v>
      </c>
      <c r="B508" s="51">
        <v>27</v>
      </c>
      <c r="C508" s="51">
        <v>507</v>
      </c>
      <c r="D508" s="81" t="str">
        <f>VLOOKUP(CENSO[[#This Row],[NOME COMUM]],ESPECIES[],2,FALSE)</f>
        <v>Aspidosperma carapanauba Pichon.</v>
      </c>
      <c r="E508" s="51" t="s">
        <v>68</v>
      </c>
      <c r="F508" s="51">
        <v>170</v>
      </c>
      <c r="G508" s="74">
        <f>CENSO[[#This Row],[CAP (cm)]]/PI()</f>
        <v>54.112680651244418</v>
      </c>
      <c r="H508" s="51">
        <v>14</v>
      </c>
      <c r="I508" s="85">
        <f>PI()*CENSO[[#This Row],[DAP (cm)]]^2/40000</f>
        <v>0.2299788927677888</v>
      </c>
      <c r="J508" s="85">
        <f>CENSO[[#This Row],[g (m²)]]*CENSO[[#This Row],[H (m)]]*0.7</f>
        <v>2.2537931491243302</v>
      </c>
      <c r="K508" s="51">
        <v>3</v>
      </c>
      <c r="L508" s="51">
        <v>367952</v>
      </c>
      <c r="M508" s="51">
        <v>9708617.5999999903</v>
      </c>
      <c r="N508" s="77"/>
      <c r="O50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50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508" s="77"/>
    </row>
    <row r="509" spans="1:17" x14ac:dyDescent="0.25">
      <c r="A509" s="76">
        <v>1</v>
      </c>
      <c r="B509" s="51">
        <v>27</v>
      </c>
      <c r="C509" s="51">
        <v>508</v>
      </c>
      <c r="D509" s="81" t="str">
        <f>VLOOKUP(CENSO[[#This Row],[NOME COMUM]],ESPECIES[],2,FALSE)</f>
        <v>Cedrelinga catenaeformis Ducke</v>
      </c>
      <c r="E509" s="51" t="s">
        <v>71</v>
      </c>
      <c r="F509" s="51">
        <v>300</v>
      </c>
      <c r="G509" s="74">
        <f>CENSO[[#This Row],[CAP (cm)]]/PI()</f>
        <v>95.4929658551372</v>
      </c>
      <c r="H509" s="51">
        <v>22</v>
      </c>
      <c r="I509" s="85">
        <f>PI()*CENSO[[#This Row],[DAP (cm)]]^2/40000</f>
        <v>0.7161972439135289</v>
      </c>
      <c r="J509" s="85">
        <f>CENSO[[#This Row],[g (m²)]]*CENSO[[#This Row],[H (m)]]*0.7</f>
        <v>11.029437556268345</v>
      </c>
      <c r="K509" s="51">
        <v>1</v>
      </c>
      <c r="L509" s="51">
        <v>367938</v>
      </c>
      <c r="M509" s="51">
        <v>9708627.3000000007</v>
      </c>
      <c r="N509" s="77"/>
      <c r="O50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50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509" s="77"/>
    </row>
    <row r="510" spans="1:17" x14ac:dyDescent="0.25">
      <c r="A510" s="76">
        <v>1</v>
      </c>
      <c r="B510" s="51">
        <v>27</v>
      </c>
      <c r="C510" s="51">
        <v>509</v>
      </c>
      <c r="D510" s="81" t="str">
        <f>VLOOKUP(CENSO[[#This Row],[NOME COMUM]],ESPECIES[],2,FALSE)</f>
        <v>Virola sebifera Aubl.</v>
      </c>
      <c r="E510" s="51" t="s">
        <v>18</v>
      </c>
      <c r="F510" s="51">
        <v>175</v>
      </c>
      <c r="G510" s="74">
        <f>CENSO[[#This Row],[CAP (cm)]]/PI()</f>
        <v>55.70423008216337</v>
      </c>
      <c r="H510" s="51">
        <v>15</v>
      </c>
      <c r="I510" s="85">
        <f>PI()*CENSO[[#This Row],[DAP (cm)]]^2/40000</f>
        <v>0.24370600660946476</v>
      </c>
      <c r="J510" s="85">
        <f>CENSO[[#This Row],[g (m²)]]*CENSO[[#This Row],[H (m)]]*0.7</f>
        <v>2.5589130693993796</v>
      </c>
      <c r="K510" s="51">
        <v>1</v>
      </c>
      <c r="L510" s="51">
        <v>367924.59999999899</v>
      </c>
      <c r="M510" s="51">
        <v>9708631.1999999899</v>
      </c>
      <c r="N510" s="77"/>
      <c r="O51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51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510" s="77"/>
    </row>
    <row r="511" spans="1:17" x14ac:dyDescent="0.25">
      <c r="A511" s="76">
        <v>1</v>
      </c>
      <c r="B511" s="51">
        <v>27</v>
      </c>
      <c r="C511" s="51">
        <v>510</v>
      </c>
      <c r="D511" s="81" t="str">
        <f>VLOOKUP(CENSO[[#This Row],[NOME COMUM]],ESPECIES[],2,FALSE)</f>
        <v>Tachigali myrmecophila Ducke</v>
      </c>
      <c r="E511" s="51" t="s">
        <v>14</v>
      </c>
      <c r="F511" s="51">
        <v>235</v>
      </c>
      <c r="G511" s="74">
        <f>CENSO[[#This Row],[CAP (cm)]]/PI()</f>
        <v>74.802823253190809</v>
      </c>
      <c r="H511" s="51">
        <v>15</v>
      </c>
      <c r="I511" s="85">
        <f>PI()*CENSO[[#This Row],[DAP (cm)]]^2/40000</f>
        <v>0.43946658661249605</v>
      </c>
      <c r="J511" s="85">
        <f>CENSO[[#This Row],[g (m²)]]*CENSO[[#This Row],[H (m)]]*0.7</f>
        <v>4.6143991594312084</v>
      </c>
      <c r="K511" s="51">
        <v>2</v>
      </c>
      <c r="L511" s="51">
        <v>367924.4</v>
      </c>
      <c r="M511" s="51">
        <v>9708655.5</v>
      </c>
      <c r="N511" s="77"/>
      <c r="O51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51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511" s="77"/>
    </row>
    <row r="512" spans="1:17" x14ac:dyDescent="0.25">
      <c r="A512" s="76">
        <v>1</v>
      </c>
      <c r="B512" s="51">
        <v>27</v>
      </c>
      <c r="C512" s="51">
        <v>511</v>
      </c>
      <c r="D512" s="81" t="str">
        <f>VLOOKUP(CENSO[[#This Row],[NOME COMUM]],ESPECIES[],2,FALSE)</f>
        <v>Anacardium giganteum Hanck ex Engl.</v>
      </c>
      <c r="E512" s="51" t="s">
        <v>47</v>
      </c>
      <c r="F512" s="51">
        <v>273</v>
      </c>
      <c r="G512" s="74">
        <f>CENSO[[#This Row],[CAP (cm)]]/PI()</f>
        <v>86.898598928174863</v>
      </c>
      <c r="H512" s="51">
        <v>20</v>
      </c>
      <c r="I512" s="85">
        <f>PI()*CENSO[[#This Row],[DAP (cm)]]^2/40000</f>
        <v>0.59308293768479348</v>
      </c>
      <c r="J512" s="85">
        <f>CENSO[[#This Row],[g (m²)]]*CENSO[[#This Row],[H (m)]]*0.7</f>
        <v>8.3031611275871082</v>
      </c>
      <c r="K512" s="51">
        <v>2</v>
      </c>
      <c r="L512" s="51">
        <v>367883.5</v>
      </c>
      <c r="M512" s="51">
        <v>9708689.1999999899</v>
      </c>
      <c r="N512" s="77"/>
      <c r="O51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51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512" s="77"/>
    </row>
    <row r="513" spans="1:17" x14ac:dyDescent="0.25">
      <c r="A513" s="76">
        <v>1</v>
      </c>
      <c r="B513" s="51">
        <v>27</v>
      </c>
      <c r="C513" s="51">
        <v>512</v>
      </c>
      <c r="D513" s="81" t="str">
        <f>VLOOKUP(CENSO[[#This Row],[NOME COMUM]],ESPECIES[],2,FALSE)</f>
        <v>Cordia goeldiana Huber</v>
      </c>
      <c r="E513" s="51" t="s">
        <v>27</v>
      </c>
      <c r="F513" s="51">
        <v>157</v>
      </c>
      <c r="G513" s="74">
        <f>CENSO[[#This Row],[CAP (cm)]]/PI()</f>
        <v>49.974652130855141</v>
      </c>
      <c r="H513" s="51">
        <v>18</v>
      </c>
      <c r="I513" s="85">
        <f>PI()*CENSO[[#This Row],[DAP (cm)]]^2/40000</f>
        <v>0.19615050961360647</v>
      </c>
      <c r="J513" s="85">
        <f>CENSO[[#This Row],[g (m²)]]*CENSO[[#This Row],[H (m)]]*0.7</f>
        <v>2.4714964211314414</v>
      </c>
      <c r="K513" s="51">
        <v>1</v>
      </c>
      <c r="L513" s="51">
        <v>367886</v>
      </c>
      <c r="M513" s="51">
        <v>9708699.0999999903</v>
      </c>
      <c r="N513" s="77"/>
      <c r="O51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51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513" s="77"/>
    </row>
    <row r="514" spans="1:17" x14ac:dyDescent="0.25">
      <c r="A514" s="76">
        <v>1</v>
      </c>
      <c r="B514" s="51">
        <v>27</v>
      </c>
      <c r="C514" s="51">
        <v>513</v>
      </c>
      <c r="D514" s="81" t="str">
        <f>VLOOKUP(CENSO[[#This Row],[NOME COMUM]],ESPECIES[],2,FALSE)</f>
        <v>Tachigali myrmecophila Ducke</v>
      </c>
      <c r="E514" s="51" t="s">
        <v>14</v>
      </c>
      <c r="F514" s="51">
        <v>200</v>
      </c>
      <c r="G514" s="74">
        <f>CENSO[[#This Row],[CAP (cm)]]/PI()</f>
        <v>63.661977236758133</v>
      </c>
      <c r="H514" s="51">
        <v>18</v>
      </c>
      <c r="I514" s="85">
        <f>PI()*CENSO[[#This Row],[DAP (cm)]]^2/40000</f>
        <v>0.31830988618379064</v>
      </c>
      <c r="J514" s="85">
        <f>CENSO[[#This Row],[g (m²)]]*CENSO[[#This Row],[H (m)]]*0.7</f>
        <v>4.0107045659157619</v>
      </c>
      <c r="K514" s="51">
        <v>1</v>
      </c>
      <c r="L514" s="51">
        <v>367875.7</v>
      </c>
      <c r="M514" s="51">
        <v>9708698.8000000007</v>
      </c>
      <c r="N514" s="77"/>
      <c r="O51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51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514" s="77"/>
    </row>
    <row r="515" spans="1:17" x14ac:dyDescent="0.25">
      <c r="A515" s="76">
        <v>1</v>
      </c>
      <c r="B515" s="51">
        <v>27</v>
      </c>
      <c r="C515" s="51">
        <v>514</v>
      </c>
      <c r="D515" s="81" t="str">
        <f>VLOOKUP(CENSO[[#This Row],[NOME COMUM]],ESPECIES[],2,FALSE)</f>
        <v>Coutarea hexandra (Jacq.) K.Schum.</v>
      </c>
      <c r="E515" s="51" t="s">
        <v>57</v>
      </c>
      <c r="F515" s="51">
        <v>149</v>
      </c>
      <c r="G515" s="74">
        <f>CENSO[[#This Row],[CAP (cm)]]/PI()</f>
        <v>47.428173041384809</v>
      </c>
      <c r="H515" s="51">
        <v>14</v>
      </c>
      <c r="I515" s="85">
        <f>PI()*CENSO[[#This Row],[DAP (cm)]]^2/40000</f>
        <v>0.17666994457915841</v>
      </c>
      <c r="J515" s="85">
        <f>CENSO[[#This Row],[g (m²)]]*CENSO[[#This Row],[H (m)]]*0.7</f>
        <v>1.7313654568757524</v>
      </c>
      <c r="K515" s="51">
        <v>3</v>
      </c>
      <c r="L515" s="51">
        <v>367851.2</v>
      </c>
      <c r="M515" s="51">
        <v>9708666.9000000004</v>
      </c>
      <c r="N515" s="77"/>
      <c r="O51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51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515" s="77"/>
    </row>
    <row r="516" spans="1:17" x14ac:dyDescent="0.25">
      <c r="A516" s="76">
        <v>1</v>
      </c>
      <c r="B516" s="51">
        <v>27</v>
      </c>
      <c r="C516" s="51">
        <v>515</v>
      </c>
      <c r="D516" s="81" t="str">
        <f>VLOOKUP(CENSO[[#This Row],[NOME COMUM]],ESPECIES[],2,FALSE)</f>
        <v>Qualea dichotoma (Mart.) Warm. ex Wille</v>
      </c>
      <c r="E516" s="51" t="s">
        <v>55</v>
      </c>
      <c r="F516" s="51">
        <v>150</v>
      </c>
      <c r="G516" s="74">
        <f>CENSO[[#This Row],[CAP (cm)]]/PI()</f>
        <v>47.7464829275686</v>
      </c>
      <c r="H516" s="51">
        <v>14</v>
      </c>
      <c r="I516" s="85">
        <f>PI()*CENSO[[#This Row],[DAP (cm)]]^2/40000</f>
        <v>0.17904931097838223</v>
      </c>
      <c r="J516" s="85">
        <f>CENSO[[#This Row],[g (m²)]]*CENSO[[#This Row],[H (m)]]*0.7</f>
        <v>1.7546832475881458</v>
      </c>
      <c r="K516" s="51">
        <v>1</v>
      </c>
      <c r="L516" s="51">
        <v>367851.59999999899</v>
      </c>
      <c r="M516" s="51">
        <v>9708670.5999999903</v>
      </c>
      <c r="N516" s="77"/>
      <c r="O51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51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516" s="77"/>
    </row>
    <row r="517" spans="1:17" x14ac:dyDescent="0.25">
      <c r="A517" s="76">
        <v>1</v>
      </c>
      <c r="B517" s="51">
        <v>27</v>
      </c>
      <c r="C517" s="51">
        <v>516</v>
      </c>
      <c r="D517" s="81" t="str">
        <f>VLOOKUP(CENSO[[#This Row],[NOME COMUM]],ESPECIES[],2,FALSE)</f>
        <v>Apuleia leiocarpa (Vogel) J.F.Macbr.</v>
      </c>
      <c r="E517" s="51" t="s">
        <v>51</v>
      </c>
      <c r="F517" s="51">
        <v>174</v>
      </c>
      <c r="G517" s="74">
        <f>CENSO[[#This Row],[CAP (cm)]]/PI()</f>
        <v>55.38592019597958</v>
      </c>
      <c r="H517" s="51">
        <v>15</v>
      </c>
      <c r="I517" s="85">
        <f>PI()*CENSO[[#This Row],[DAP (cm)]]^2/40000</f>
        <v>0.2409287528525112</v>
      </c>
      <c r="J517" s="85">
        <f>CENSO[[#This Row],[g (m²)]]*CENSO[[#This Row],[H (m)]]*0.7</f>
        <v>2.5297519049513673</v>
      </c>
      <c r="K517" s="51">
        <v>1</v>
      </c>
      <c r="L517" s="51">
        <v>367849</v>
      </c>
      <c r="M517" s="51">
        <v>9708675.5</v>
      </c>
      <c r="N517" s="77"/>
      <c r="O51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51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517" s="77"/>
    </row>
    <row r="518" spans="1:17" x14ac:dyDescent="0.25">
      <c r="A518" s="76">
        <v>1</v>
      </c>
      <c r="B518" s="51">
        <v>27</v>
      </c>
      <c r="C518" s="51">
        <v>517</v>
      </c>
      <c r="D518" s="81" t="str">
        <f>VLOOKUP(CENSO[[#This Row],[NOME COMUM]],ESPECIES[],2,FALSE)</f>
        <v>Brosimum parinarioides Ducke</v>
      </c>
      <c r="E518" s="51" t="s">
        <v>54</v>
      </c>
      <c r="F518" s="51">
        <v>216</v>
      </c>
      <c r="G518" s="74">
        <f>CENSO[[#This Row],[CAP (cm)]]/PI()</f>
        <v>68.754935415698782</v>
      </c>
      <c r="H518" s="51">
        <v>18</v>
      </c>
      <c r="I518" s="85">
        <f>PI()*CENSO[[#This Row],[DAP (cm)]]^2/40000</f>
        <v>0.37127665124477338</v>
      </c>
      <c r="J518" s="85">
        <f>CENSO[[#This Row],[g (m²)]]*CENSO[[#This Row],[H (m)]]*0.7</f>
        <v>4.6780858056841446</v>
      </c>
      <c r="K518" s="51">
        <v>1</v>
      </c>
      <c r="L518" s="51">
        <v>367857</v>
      </c>
      <c r="M518" s="51">
        <v>9708685.9000000004</v>
      </c>
      <c r="N518" s="77"/>
      <c r="O51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51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518" s="77"/>
    </row>
    <row r="519" spans="1:17" x14ac:dyDescent="0.25">
      <c r="A519" s="76">
        <v>1</v>
      </c>
      <c r="B519" s="51">
        <v>27</v>
      </c>
      <c r="C519" s="51">
        <v>518</v>
      </c>
      <c r="D519" s="81" t="str">
        <f>VLOOKUP(CENSO[[#This Row],[NOME COMUM]],ESPECIES[],2,FALSE)</f>
        <v>Tachigali myrmecophila Ducke</v>
      </c>
      <c r="E519" s="51" t="s">
        <v>14</v>
      </c>
      <c r="F519" s="51">
        <v>135</v>
      </c>
      <c r="G519" s="74">
        <f>CENSO[[#This Row],[CAP (cm)]]/PI()</f>
        <v>42.971834634811742</v>
      </c>
      <c r="H519" s="51">
        <v>14</v>
      </c>
      <c r="I519" s="85">
        <f>PI()*CENSO[[#This Row],[DAP (cm)]]^2/40000</f>
        <v>0.14502994189248961</v>
      </c>
      <c r="J519" s="85">
        <f>CENSO[[#This Row],[g (m²)]]*CENSO[[#This Row],[H (m)]]*0.7</f>
        <v>1.421293430546398</v>
      </c>
      <c r="K519" s="51">
        <v>1</v>
      </c>
      <c r="L519" s="51">
        <v>367843.7</v>
      </c>
      <c r="M519" s="51">
        <v>9708673.5</v>
      </c>
      <c r="N519" s="77"/>
      <c r="O51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51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519" s="77"/>
    </row>
    <row r="520" spans="1:17" x14ac:dyDescent="0.25">
      <c r="A520" s="76">
        <v>1</v>
      </c>
      <c r="B520" s="51">
        <v>27</v>
      </c>
      <c r="C520" s="51">
        <v>519</v>
      </c>
      <c r="D520" s="81" t="str">
        <f>VLOOKUP(CENSO[[#This Row],[NOME COMUM]],ESPECIES[],2,FALSE)</f>
        <v>Cordia umbraculifera DC.</v>
      </c>
      <c r="E520" s="51" t="s">
        <v>92</v>
      </c>
      <c r="F520" s="51">
        <v>280</v>
      </c>
      <c r="G520" s="74">
        <f>CENSO[[#This Row],[CAP (cm)]]/PI()</f>
        <v>89.12676813146139</v>
      </c>
      <c r="H520" s="51">
        <v>18</v>
      </c>
      <c r="I520" s="85">
        <f>PI()*CENSO[[#This Row],[DAP (cm)]]^2/40000</f>
        <v>0.62388737692022966</v>
      </c>
      <c r="J520" s="85">
        <f>CENSO[[#This Row],[g (m²)]]*CENSO[[#This Row],[H (m)]]*0.7</f>
        <v>7.8609809491948939</v>
      </c>
      <c r="K520" s="51">
        <v>1</v>
      </c>
      <c r="L520" s="51">
        <v>367841.09999999899</v>
      </c>
      <c r="M520" s="51">
        <v>9708686.5999999903</v>
      </c>
      <c r="N520" s="77"/>
      <c r="O52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52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520" s="77"/>
    </row>
    <row r="521" spans="1:17" x14ac:dyDescent="0.25">
      <c r="A521" s="76">
        <v>1</v>
      </c>
      <c r="B521" s="51">
        <v>27</v>
      </c>
      <c r="C521" s="51">
        <v>520</v>
      </c>
      <c r="D521" s="81" t="str">
        <f>VLOOKUP(CENSO[[#This Row],[NOME COMUM]],ESPECIES[],2,FALSE)</f>
        <v>Qualea dichotoma (Mart.) Warm. ex Wille</v>
      </c>
      <c r="E521" s="51" t="s">
        <v>55</v>
      </c>
      <c r="F521" s="51">
        <v>132</v>
      </c>
      <c r="G521" s="74">
        <f>CENSO[[#This Row],[CAP (cm)]]/PI()</f>
        <v>42.016904976260371</v>
      </c>
      <c r="H521" s="51">
        <v>14</v>
      </c>
      <c r="I521" s="85">
        <f>PI()*CENSO[[#This Row],[DAP (cm)]]^2/40000</f>
        <v>0.13865578642165921</v>
      </c>
      <c r="J521" s="85">
        <f>CENSO[[#This Row],[g (m²)]]*CENSO[[#This Row],[H (m)]]*0.7</f>
        <v>1.3588267069322602</v>
      </c>
      <c r="K521" s="51">
        <v>1</v>
      </c>
      <c r="L521" s="51">
        <v>367839.59999999899</v>
      </c>
      <c r="M521" s="51">
        <v>9708717.4000000004</v>
      </c>
      <c r="N521" s="77"/>
      <c r="O52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52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521" s="77"/>
    </row>
    <row r="522" spans="1:17" x14ac:dyDescent="0.25">
      <c r="A522" s="76">
        <v>1</v>
      </c>
      <c r="B522" s="51">
        <v>27</v>
      </c>
      <c r="C522" s="51">
        <v>521</v>
      </c>
      <c r="D522" s="81" t="str">
        <f>VLOOKUP(CENSO[[#This Row],[NOME COMUM]],ESPECIES[],2,FALSE)</f>
        <v>Protium spruceanum Engl.</v>
      </c>
      <c r="E522" s="51" t="s">
        <v>46</v>
      </c>
      <c r="F522" s="51">
        <v>175</v>
      </c>
      <c r="G522" s="74">
        <f>CENSO[[#This Row],[CAP (cm)]]/PI()</f>
        <v>55.70423008216337</v>
      </c>
      <c r="H522" s="51">
        <v>15</v>
      </c>
      <c r="I522" s="85">
        <f>PI()*CENSO[[#This Row],[DAP (cm)]]^2/40000</f>
        <v>0.24370600660946476</v>
      </c>
      <c r="J522" s="85">
        <f>CENSO[[#This Row],[g (m²)]]*CENSO[[#This Row],[H (m)]]*0.7</f>
        <v>2.5589130693993796</v>
      </c>
      <c r="K522" s="51">
        <v>1</v>
      </c>
      <c r="L522" s="51">
        <v>367850.59999999899</v>
      </c>
      <c r="M522" s="51">
        <v>9708731.8000000007</v>
      </c>
      <c r="N522" s="77"/>
      <c r="O52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52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522" s="77"/>
    </row>
    <row r="523" spans="1:17" x14ac:dyDescent="0.25">
      <c r="A523" s="76">
        <v>1</v>
      </c>
      <c r="B523" s="51">
        <v>27</v>
      </c>
      <c r="C523" s="51">
        <v>522</v>
      </c>
      <c r="D523" s="81" t="str">
        <f>VLOOKUP(CENSO[[#This Row],[NOME COMUM]],ESPECIES[],2,FALSE)</f>
        <v>Coutarea hexandra (Jacq.) K.Schum.</v>
      </c>
      <c r="E523" s="51" t="s">
        <v>57</v>
      </c>
      <c r="F523" s="51">
        <v>154</v>
      </c>
      <c r="G523" s="74">
        <f>CENSO[[#This Row],[CAP (cm)]]/PI()</f>
        <v>49.019722472303762</v>
      </c>
      <c r="H523" s="51">
        <v>12</v>
      </c>
      <c r="I523" s="85">
        <f>PI()*CENSO[[#This Row],[DAP (cm)]]^2/40000</f>
        <v>0.18872593151836947</v>
      </c>
      <c r="J523" s="85">
        <f>CENSO[[#This Row],[g (m²)]]*CENSO[[#This Row],[H (m)]]*0.7</f>
        <v>1.5852978247543035</v>
      </c>
      <c r="K523" s="51">
        <v>2</v>
      </c>
      <c r="L523" s="51">
        <v>367833.4</v>
      </c>
      <c r="M523" s="51">
        <v>9708725.6999999899</v>
      </c>
      <c r="N523" s="77"/>
      <c r="O52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52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523" s="77"/>
    </row>
    <row r="524" spans="1:17" x14ac:dyDescent="0.25">
      <c r="A524" s="76">
        <v>1</v>
      </c>
      <c r="B524" s="51">
        <v>27</v>
      </c>
      <c r="C524" s="51">
        <v>523</v>
      </c>
      <c r="D524" s="81" t="str">
        <f>VLOOKUP(CENSO[[#This Row],[NOME COMUM]],ESPECIES[],2,FALSE)</f>
        <v>Couratari guianensis Aubl.</v>
      </c>
      <c r="E524" s="51" t="s">
        <v>6</v>
      </c>
      <c r="F524" s="51">
        <v>347</v>
      </c>
      <c r="G524" s="74">
        <f>CENSO[[#This Row],[CAP (cm)]]/PI()</f>
        <v>110.45353050577536</v>
      </c>
      <c r="H524" s="51">
        <v>22</v>
      </c>
      <c r="I524" s="85">
        <f>PI()*CENSO[[#This Row],[DAP (cm)]]^2/40000</f>
        <v>0.95818437713760118</v>
      </c>
      <c r="J524" s="85">
        <f>CENSO[[#This Row],[g (m²)]]*CENSO[[#This Row],[H (m)]]*0.7</f>
        <v>14.756039407919058</v>
      </c>
      <c r="K524" s="51">
        <v>1</v>
      </c>
      <c r="L524" s="51">
        <v>367827.20000000001</v>
      </c>
      <c r="M524" s="51">
        <v>9708717.6999999899</v>
      </c>
      <c r="N524" s="77"/>
      <c r="O52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52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524" s="77"/>
    </row>
    <row r="525" spans="1:17" x14ac:dyDescent="0.25">
      <c r="A525" s="76">
        <v>1</v>
      </c>
      <c r="B525" s="51">
        <v>27</v>
      </c>
      <c r="C525" s="51">
        <v>524</v>
      </c>
      <c r="D525" s="81" t="str">
        <f>VLOOKUP(CENSO[[#This Row],[NOME COMUM]],ESPECIES[],2,FALSE)</f>
        <v>Couratari guianensis Aubl.</v>
      </c>
      <c r="E525" s="51" t="s">
        <v>6</v>
      </c>
      <c r="F525" s="51">
        <v>203</v>
      </c>
      <c r="G525" s="74">
        <f>CENSO[[#This Row],[CAP (cm)]]/PI()</f>
        <v>64.616906895309512</v>
      </c>
      <c r="H525" s="51">
        <v>22</v>
      </c>
      <c r="I525" s="85">
        <f>PI()*CENSO[[#This Row],[DAP (cm)]]^2/40000</f>
        <v>0.32793080249369577</v>
      </c>
      <c r="J525" s="85">
        <f>CENSO[[#This Row],[g (m²)]]*CENSO[[#This Row],[H (m)]]*0.7</f>
        <v>5.0501343584029144</v>
      </c>
      <c r="K525" s="51">
        <v>1</v>
      </c>
      <c r="L525" s="51">
        <v>367763.20000000001</v>
      </c>
      <c r="M525" s="51">
        <v>9708749.0999999903</v>
      </c>
      <c r="N525" s="77"/>
      <c r="O52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52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525" s="77"/>
    </row>
    <row r="526" spans="1:17" x14ac:dyDescent="0.25">
      <c r="A526" s="76">
        <v>1</v>
      </c>
      <c r="B526" s="51">
        <v>27</v>
      </c>
      <c r="C526" s="51">
        <v>525</v>
      </c>
      <c r="D526" s="81" t="str">
        <f>VLOOKUP(CENSO[[#This Row],[NOME COMUM]],ESPECIES[],2,FALSE)</f>
        <v>Pouteria sp.</v>
      </c>
      <c r="E526" s="51" t="s">
        <v>83</v>
      </c>
      <c r="F526" s="51">
        <v>142</v>
      </c>
      <c r="G526" s="74">
        <f>CENSO[[#This Row],[CAP (cm)]]/PI()</f>
        <v>45.200003838098276</v>
      </c>
      <c r="H526" s="51">
        <v>15</v>
      </c>
      <c r="I526" s="85">
        <f>PI()*CENSO[[#This Row],[DAP (cm)]]^2/40000</f>
        <v>0.16046001362524887</v>
      </c>
      <c r="J526" s="85">
        <f>CENSO[[#This Row],[g (m²)]]*CENSO[[#This Row],[H (m)]]*0.7</f>
        <v>1.6848301430651129</v>
      </c>
      <c r="K526" s="51">
        <v>1</v>
      </c>
      <c r="L526" s="51">
        <v>367766.59999999899</v>
      </c>
      <c r="M526" s="51">
        <v>9708778.3000000007</v>
      </c>
      <c r="N526" s="77"/>
      <c r="O52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52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526" s="77"/>
    </row>
    <row r="527" spans="1:17" x14ac:dyDescent="0.25">
      <c r="A527" s="76">
        <v>1</v>
      </c>
      <c r="B527" s="51">
        <v>27</v>
      </c>
      <c r="C527" s="51">
        <v>526</v>
      </c>
      <c r="D527" s="81" t="str">
        <f>VLOOKUP(CENSO[[#This Row],[NOME COMUM]],ESPECIES[],2,FALSE)</f>
        <v>Couratari guianensis Aubl.</v>
      </c>
      <c r="E527" s="51" t="s">
        <v>6</v>
      </c>
      <c r="F527" s="51">
        <v>327</v>
      </c>
      <c r="G527" s="74">
        <f>CENSO[[#This Row],[CAP (cm)]]/PI()</f>
        <v>104.08733278209955</v>
      </c>
      <c r="H527" s="51">
        <v>24</v>
      </c>
      <c r="I527" s="85">
        <f>PI()*CENSO[[#This Row],[DAP (cm)]]^2/40000</f>
        <v>0.85091394549366373</v>
      </c>
      <c r="J527" s="85">
        <f>CENSO[[#This Row],[g (m²)]]*CENSO[[#This Row],[H (m)]]*0.7</f>
        <v>14.29535428429355</v>
      </c>
      <c r="K527" s="51">
        <v>1</v>
      </c>
      <c r="L527" s="51">
        <v>367764.4</v>
      </c>
      <c r="M527" s="51">
        <v>9708780.1999999899</v>
      </c>
      <c r="N527" s="77"/>
      <c r="O52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52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527" s="77"/>
    </row>
    <row r="528" spans="1:17" x14ac:dyDescent="0.25">
      <c r="A528" s="76">
        <v>1</v>
      </c>
      <c r="B528" s="51">
        <v>27</v>
      </c>
      <c r="C528" s="51">
        <v>527</v>
      </c>
      <c r="D528" s="81" t="str">
        <f>VLOOKUP(CENSO[[#This Row],[NOME COMUM]],ESPECIES[],2,FALSE)</f>
        <v>Cordia goeldiana Huber</v>
      </c>
      <c r="E528" s="51" t="s">
        <v>27</v>
      </c>
      <c r="F528" s="51">
        <v>165</v>
      </c>
      <c r="G528" s="74">
        <f>CENSO[[#This Row],[CAP (cm)]]/PI()</f>
        <v>52.521131220325465</v>
      </c>
      <c r="H528" s="51">
        <v>15</v>
      </c>
      <c r="I528" s="85">
        <f>PI()*CENSO[[#This Row],[DAP (cm)]]^2/40000</f>
        <v>0.21664966628384255</v>
      </c>
      <c r="J528" s="85">
        <f>CENSO[[#This Row],[g (m²)]]*CENSO[[#This Row],[H (m)]]*0.7</f>
        <v>2.2748214959803468</v>
      </c>
      <c r="K528" s="51">
        <v>1</v>
      </c>
      <c r="L528" s="51">
        <v>367765.9</v>
      </c>
      <c r="M528" s="51">
        <v>9708793.6999999899</v>
      </c>
      <c r="N528" s="77"/>
      <c r="O52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52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528" s="77"/>
    </row>
    <row r="529" spans="1:17" x14ac:dyDescent="0.25">
      <c r="A529" s="76">
        <v>1</v>
      </c>
      <c r="B529" s="51">
        <v>27</v>
      </c>
      <c r="C529" s="51">
        <v>528</v>
      </c>
      <c r="D529" s="81" t="str">
        <f>VLOOKUP(CENSO[[#This Row],[NOME COMUM]],ESPECIES[],2,FALSE)</f>
        <v>Virola sebifera Aubl.</v>
      </c>
      <c r="E529" s="51" t="s">
        <v>18</v>
      </c>
      <c r="F529" s="51">
        <v>150</v>
      </c>
      <c r="G529" s="74">
        <f>CENSO[[#This Row],[CAP (cm)]]/PI()</f>
        <v>47.7464829275686</v>
      </c>
      <c r="H529" s="51">
        <v>15</v>
      </c>
      <c r="I529" s="85">
        <f>PI()*CENSO[[#This Row],[DAP (cm)]]^2/40000</f>
        <v>0.17904931097838223</v>
      </c>
      <c r="J529" s="85">
        <f>CENSO[[#This Row],[g (m²)]]*CENSO[[#This Row],[H (m)]]*0.7</f>
        <v>1.8800177652730132</v>
      </c>
      <c r="K529" s="51">
        <v>1</v>
      </c>
      <c r="L529" s="51">
        <v>367765.9</v>
      </c>
      <c r="M529" s="51">
        <v>9708793.6999999899</v>
      </c>
      <c r="N529" s="77"/>
      <c r="O52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52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529" s="77"/>
    </row>
    <row r="530" spans="1:17" x14ac:dyDescent="0.25">
      <c r="A530" s="76">
        <v>1</v>
      </c>
      <c r="B530" s="51">
        <v>27</v>
      </c>
      <c r="C530" s="51">
        <v>529</v>
      </c>
      <c r="D530" s="81" t="str">
        <f>VLOOKUP(CENSO[[#This Row],[NOME COMUM]],ESPECIES[],2,FALSE)</f>
        <v>Hymenolobium petraeum Ducke</v>
      </c>
      <c r="E530" s="51" t="s">
        <v>40</v>
      </c>
      <c r="F530" s="51">
        <v>238</v>
      </c>
      <c r="G530" s="74">
        <f>CENSO[[#This Row],[CAP (cm)]]/PI()</f>
        <v>75.757752911742188</v>
      </c>
      <c r="H530" s="51">
        <v>20</v>
      </c>
      <c r="I530" s="85">
        <f>PI()*CENSO[[#This Row],[DAP (cm)]]^2/40000</f>
        <v>0.45075862982486603</v>
      </c>
      <c r="J530" s="85">
        <f>CENSO[[#This Row],[g (m²)]]*CENSO[[#This Row],[H (m)]]*0.7</f>
        <v>6.3106208175481244</v>
      </c>
      <c r="K530" s="51">
        <v>1</v>
      </c>
      <c r="L530" s="51">
        <v>367772</v>
      </c>
      <c r="M530" s="51">
        <v>9708801.6999999899</v>
      </c>
      <c r="N530" s="77"/>
      <c r="O53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53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530" s="77"/>
    </row>
    <row r="531" spans="1:17" x14ac:dyDescent="0.25">
      <c r="A531" s="76">
        <v>1</v>
      </c>
      <c r="B531" s="51">
        <v>27</v>
      </c>
      <c r="C531" s="51">
        <v>530</v>
      </c>
      <c r="D531" s="81" t="str">
        <f>VLOOKUP(CENSO[[#This Row],[NOME COMUM]],ESPECIES[],2,FALSE)</f>
        <v>Tachigali myrmecophila Ducke</v>
      </c>
      <c r="E531" s="51" t="s">
        <v>14</v>
      </c>
      <c r="F531" s="51">
        <v>220</v>
      </c>
      <c r="G531" s="74">
        <f>CENSO[[#This Row],[CAP (cm)]]/PI()</f>
        <v>70.028174960433944</v>
      </c>
      <c r="H531" s="51">
        <v>16</v>
      </c>
      <c r="I531" s="85">
        <f>PI()*CENSO[[#This Row],[DAP (cm)]]^2/40000</f>
        <v>0.3851549622823866</v>
      </c>
      <c r="J531" s="85">
        <f>CENSO[[#This Row],[g (m²)]]*CENSO[[#This Row],[H (m)]]*0.7</f>
        <v>4.3137355775627295</v>
      </c>
      <c r="K531" s="51">
        <v>1</v>
      </c>
      <c r="L531" s="51">
        <v>367754.59999999899</v>
      </c>
      <c r="M531" s="51">
        <v>9708803.6999999899</v>
      </c>
      <c r="N531" s="77"/>
      <c r="O53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53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531" s="77"/>
    </row>
    <row r="532" spans="1:17" x14ac:dyDescent="0.25">
      <c r="A532" s="76">
        <v>1</v>
      </c>
      <c r="B532" s="51">
        <v>27</v>
      </c>
      <c r="C532" s="51">
        <v>531</v>
      </c>
      <c r="D532" s="81" t="str">
        <f>VLOOKUP(CENSO[[#This Row],[NOME COMUM]],ESPECIES[],2,FALSE)</f>
        <v>Brosimum parinarioides Ducke</v>
      </c>
      <c r="E532" s="51" t="s">
        <v>54</v>
      </c>
      <c r="F532" s="51">
        <v>173</v>
      </c>
      <c r="G532" s="74">
        <f>CENSO[[#This Row],[CAP (cm)]]/PI()</f>
        <v>55.067610309795789</v>
      </c>
      <c r="H532" s="51">
        <v>20</v>
      </c>
      <c r="I532" s="85">
        <f>PI()*CENSO[[#This Row],[DAP (cm)]]^2/40000</f>
        <v>0.23816741458986682</v>
      </c>
      <c r="J532" s="85">
        <f>CENSO[[#This Row],[g (m²)]]*CENSO[[#This Row],[H (m)]]*0.7</f>
        <v>3.3343438042581353</v>
      </c>
      <c r="K532" s="51">
        <v>1</v>
      </c>
      <c r="L532" s="51">
        <v>367735.2</v>
      </c>
      <c r="M532" s="51">
        <v>9708806.1999999899</v>
      </c>
      <c r="N532" s="77"/>
      <c r="O53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53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532" s="77"/>
    </row>
    <row r="533" spans="1:17" x14ac:dyDescent="0.25">
      <c r="A533" s="76">
        <v>1</v>
      </c>
      <c r="B533" s="51">
        <v>27</v>
      </c>
      <c r="C533" s="51">
        <v>532</v>
      </c>
      <c r="D533" s="81" t="str">
        <f>VLOOKUP(CENSO[[#This Row],[NOME COMUM]],ESPECIES[],2,FALSE)</f>
        <v>Bowdichia nitida Spruce</v>
      </c>
      <c r="E533" s="51" t="s">
        <v>23</v>
      </c>
      <c r="F533" s="51">
        <v>247</v>
      </c>
      <c r="G533" s="74">
        <f>CENSO[[#This Row],[CAP (cm)]]/PI()</f>
        <v>78.622541887396295</v>
      </c>
      <c r="H533" s="51">
        <v>22</v>
      </c>
      <c r="I533" s="85">
        <f>PI()*CENSO[[#This Row],[DAP (cm)]]^2/40000</f>
        <v>0.48549419615467204</v>
      </c>
      <c r="J533" s="85">
        <f>CENSO[[#This Row],[g (m²)]]*CENSO[[#This Row],[H (m)]]*0.7</f>
        <v>7.4766106207819494</v>
      </c>
      <c r="K533" s="51">
        <v>1</v>
      </c>
      <c r="L533" s="51">
        <v>367692.2</v>
      </c>
      <c r="M533" s="51">
        <v>9708861.8000000007</v>
      </c>
      <c r="N533" s="77"/>
      <c r="O53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53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533" s="77"/>
    </row>
    <row r="534" spans="1:17" x14ac:dyDescent="0.25">
      <c r="A534" s="76">
        <v>1</v>
      </c>
      <c r="B534" s="51">
        <v>27</v>
      </c>
      <c r="C534" s="51">
        <v>533</v>
      </c>
      <c r="D534" s="81" t="str">
        <f>VLOOKUP(CENSO[[#This Row],[NOME COMUM]],ESPECIES[],2,FALSE)</f>
        <v>Pouteria sp.</v>
      </c>
      <c r="E534" s="51" t="s">
        <v>83</v>
      </c>
      <c r="F534" s="51">
        <v>183</v>
      </c>
      <c r="G534" s="74">
        <f>CENSO[[#This Row],[CAP (cm)]]/PI()</f>
        <v>58.250709171633694</v>
      </c>
      <c r="H534" s="51">
        <v>18</v>
      </c>
      <c r="I534" s="85">
        <f>PI()*CENSO[[#This Row],[DAP (cm)]]^2/40000</f>
        <v>0.26649699446022412</v>
      </c>
      <c r="J534" s="85">
        <f>CENSO[[#This Row],[g (m²)]]*CENSO[[#This Row],[H (m)]]*0.7</f>
        <v>3.3578621301988236</v>
      </c>
      <c r="K534" s="51">
        <v>1</v>
      </c>
      <c r="L534" s="51">
        <v>367662.5</v>
      </c>
      <c r="M534" s="51">
        <v>9708891.5999999903</v>
      </c>
      <c r="N534" s="77"/>
      <c r="O53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53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534" s="77"/>
    </row>
    <row r="535" spans="1:17" x14ac:dyDescent="0.25">
      <c r="A535" s="76">
        <v>1</v>
      </c>
      <c r="B535" s="51">
        <v>27</v>
      </c>
      <c r="C535" s="51">
        <v>534</v>
      </c>
      <c r="D535" s="81" t="str">
        <f>VLOOKUP(CENSO[[#This Row],[NOME COMUM]],ESPECIES[],2,FALSE)</f>
        <v>Coutarea hexandra (Jacq.) K.Schum.</v>
      </c>
      <c r="E535" s="51" t="s">
        <v>57</v>
      </c>
      <c r="F535" s="51">
        <v>192</v>
      </c>
      <c r="G535" s="74">
        <f>CENSO[[#This Row],[CAP (cm)]]/PI()</f>
        <v>61.115498147287809</v>
      </c>
      <c r="H535" s="51">
        <v>10</v>
      </c>
      <c r="I535" s="85">
        <f>PI()*CENSO[[#This Row],[DAP (cm)]]^2/40000</f>
        <v>0.29335439110698147</v>
      </c>
      <c r="J535" s="85">
        <f>CENSO[[#This Row],[g (m²)]]*CENSO[[#This Row],[H (m)]]*0.7</f>
        <v>2.05348073774887</v>
      </c>
      <c r="K535" s="51">
        <v>2</v>
      </c>
      <c r="L535" s="51">
        <v>367655</v>
      </c>
      <c r="M535" s="51">
        <v>9708898.1999999899</v>
      </c>
      <c r="N535" s="77"/>
      <c r="O53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53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535" s="77"/>
    </row>
    <row r="536" spans="1:17" x14ac:dyDescent="0.25">
      <c r="A536" s="76">
        <v>1</v>
      </c>
      <c r="B536" s="51">
        <v>27</v>
      </c>
      <c r="C536" s="51">
        <v>535</v>
      </c>
      <c r="D536" s="81" t="str">
        <f>VLOOKUP(CENSO[[#This Row],[NOME COMUM]],ESPECIES[],2,FALSE)</f>
        <v>Swartzia ingaefolia Ducke</v>
      </c>
      <c r="E536" s="51" t="s">
        <v>80</v>
      </c>
      <c r="F536" s="51">
        <v>187</v>
      </c>
      <c r="G536" s="74">
        <f>CENSO[[#This Row],[CAP (cm)]]/PI()</f>
        <v>59.523948716368857</v>
      </c>
      <c r="H536" s="51">
        <v>18</v>
      </c>
      <c r="I536" s="85">
        <f>PI()*CENSO[[#This Row],[DAP (cm)]]^2/40000</f>
        <v>0.27827446024902436</v>
      </c>
      <c r="J536" s="85">
        <f>CENSO[[#This Row],[g (m²)]]*CENSO[[#This Row],[H (m)]]*0.7</f>
        <v>3.5062581991377066</v>
      </c>
      <c r="K536" s="51">
        <v>1</v>
      </c>
      <c r="L536" s="51">
        <v>367651.299999999</v>
      </c>
      <c r="M536" s="51">
        <v>9708901.5999999903</v>
      </c>
      <c r="N536" s="77"/>
      <c r="O53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53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536" s="77"/>
    </row>
    <row r="537" spans="1:17" x14ac:dyDescent="0.25">
      <c r="A537" s="76">
        <v>1</v>
      </c>
      <c r="B537" s="51">
        <v>27</v>
      </c>
      <c r="C537" s="51">
        <v>536</v>
      </c>
      <c r="D537" s="81" t="str">
        <f>VLOOKUP(CENSO[[#This Row],[NOME COMUM]],ESPECIES[],2,FALSE)</f>
        <v>Pouteria sp.</v>
      </c>
      <c r="E537" s="51" t="s">
        <v>83</v>
      </c>
      <c r="F537" s="51">
        <v>130</v>
      </c>
      <c r="G537" s="74">
        <f>CENSO[[#This Row],[CAP (cm)]]/PI()</f>
        <v>41.38028520389279</v>
      </c>
      <c r="H537" s="51">
        <v>15</v>
      </c>
      <c r="I537" s="85">
        <f>PI()*CENSO[[#This Row],[DAP (cm)]]^2/40000</f>
        <v>0.13448592691265157</v>
      </c>
      <c r="J537" s="85">
        <f>CENSO[[#This Row],[g (m²)]]*CENSO[[#This Row],[H (m)]]*0.7</f>
        <v>1.4121022325828414</v>
      </c>
      <c r="K537" s="51">
        <v>1</v>
      </c>
      <c r="L537" s="51">
        <v>367644.299999999</v>
      </c>
      <c r="M537" s="51">
        <v>9708895.6999999899</v>
      </c>
      <c r="N537" s="77"/>
      <c r="O53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53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537" s="77"/>
    </row>
    <row r="538" spans="1:17" x14ac:dyDescent="0.25">
      <c r="A538" s="76">
        <v>1</v>
      </c>
      <c r="B538" s="51">
        <v>27</v>
      </c>
      <c r="C538" s="51">
        <v>537</v>
      </c>
      <c r="D538" s="81" t="str">
        <f>VLOOKUP(CENSO[[#This Row],[NOME COMUM]],ESPECIES[],2,FALSE)</f>
        <v>Buchenavia capitata (Vahl) Eichler</v>
      </c>
      <c r="E538" s="51" t="s">
        <v>10</v>
      </c>
      <c r="F538" s="51">
        <v>183</v>
      </c>
      <c r="G538" s="74">
        <f>CENSO[[#This Row],[CAP (cm)]]/PI()</f>
        <v>58.250709171633694</v>
      </c>
      <c r="H538" s="51">
        <v>18</v>
      </c>
      <c r="I538" s="85">
        <f>PI()*CENSO[[#This Row],[DAP (cm)]]^2/40000</f>
        <v>0.26649699446022412</v>
      </c>
      <c r="J538" s="85">
        <f>CENSO[[#This Row],[g (m²)]]*CENSO[[#This Row],[H (m)]]*0.7</f>
        <v>3.3578621301988236</v>
      </c>
      <c r="K538" s="51">
        <v>3</v>
      </c>
      <c r="L538" s="51">
        <v>367632.5</v>
      </c>
      <c r="M538" s="51">
        <v>9708882</v>
      </c>
      <c r="N538" s="77"/>
      <c r="O53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53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538" s="77"/>
    </row>
    <row r="539" spans="1:17" x14ac:dyDescent="0.25">
      <c r="A539" s="76">
        <v>1</v>
      </c>
      <c r="B539" s="51">
        <v>28</v>
      </c>
      <c r="C539" s="51">
        <v>538</v>
      </c>
      <c r="D539" s="81" t="str">
        <f>VLOOKUP(CENSO[[#This Row],[NOME COMUM]],ESPECIES[],2,FALSE)</f>
        <v>Brosimum parinarioides Ducke</v>
      </c>
      <c r="E539" s="51" t="s">
        <v>54</v>
      </c>
      <c r="F539" s="51">
        <v>170</v>
      </c>
      <c r="G539" s="74">
        <f>CENSO[[#This Row],[CAP (cm)]]/PI()</f>
        <v>54.112680651244418</v>
      </c>
      <c r="H539" s="51">
        <v>16</v>
      </c>
      <c r="I539" s="85">
        <f>PI()*CENSO[[#This Row],[DAP (cm)]]^2/40000</f>
        <v>0.2299788927677888</v>
      </c>
      <c r="J539" s="85">
        <f>CENSO[[#This Row],[g (m²)]]*CENSO[[#This Row],[H (m)]]*0.7</f>
        <v>2.5757635989992345</v>
      </c>
      <c r="K539" s="51">
        <v>1</v>
      </c>
      <c r="L539" s="51">
        <v>367578.09999999899</v>
      </c>
      <c r="M539" s="51">
        <v>9708854.6999999899</v>
      </c>
      <c r="N539" s="77"/>
      <c r="O53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53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539" s="77"/>
    </row>
    <row r="540" spans="1:17" x14ac:dyDescent="0.25">
      <c r="A540" s="76">
        <v>1</v>
      </c>
      <c r="B540" s="51">
        <v>28</v>
      </c>
      <c r="C540" s="51">
        <v>539</v>
      </c>
      <c r="D540" s="81" t="str">
        <f>VLOOKUP(CENSO[[#This Row],[NOME COMUM]],ESPECIES[],2,FALSE)</f>
        <v>Cedrelinga catenaeformis Ducke</v>
      </c>
      <c r="E540" s="51" t="s">
        <v>71</v>
      </c>
      <c r="F540" s="51">
        <v>178</v>
      </c>
      <c r="G540" s="74">
        <f>CENSO[[#This Row],[CAP (cm)]]/PI()</f>
        <v>56.659159740714742</v>
      </c>
      <c r="H540" s="51">
        <v>18</v>
      </c>
      <c r="I540" s="85">
        <f>PI()*CENSO[[#This Row],[DAP (cm)]]^2/40000</f>
        <v>0.2521332608461806</v>
      </c>
      <c r="J540" s="85">
        <f>CENSO[[#This Row],[g (m²)]]*CENSO[[#This Row],[H (m)]]*0.7</f>
        <v>3.1768790866618755</v>
      </c>
      <c r="K540" s="51">
        <v>1</v>
      </c>
      <c r="L540" s="51">
        <v>367631</v>
      </c>
      <c r="M540" s="51">
        <v>9708804</v>
      </c>
      <c r="N540" s="77"/>
      <c r="O54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54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540" s="77"/>
    </row>
    <row r="541" spans="1:17" x14ac:dyDescent="0.25">
      <c r="A541" s="76">
        <v>1</v>
      </c>
      <c r="B541" s="51">
        <v>28</v>
      </c>
      <c r="C541" s="51">
        <v>540</v>
      </c>
      <c r="D541" s="81" t="str">
        <f>VLOOKUP(CENSO[[#This Row],[NOME COMUM]],ESPECIES[],2,FALSE)</f>
        <v>Astronium lecointei Ducke</v>
      </c>
      <c r="E541" s="51" t="s">
        <v>5</v>
      </c>
      <c r="F541" s="51">
        <v>128</v>
      </c>
      <c r="G541" s="74">
        <f>CENSO[[#This Row],[CAP (cm)]]/PI()</f>
        <v>40.743665431525208</v>
      </c>
      <c r="H541" s="51">
        <v>12</v>
      </c>
      <c r="I541" s="85">
        <f>PI()*CENSO[[#This Row],[DAP (cm)]]^2/40000</f>
        <v>0.13037972938088066</v>
      </c>
      <c r="J541" s="85">
        <f>CENSO[[#This Row],[g (m²)]]*CENSO[[#This Row],[H (m)]]*0.7</f>
        <v>1.0951897267993975</v>
      </c>
      <c r="K541" s="51">
        <v>2</v>
      </c>
      <c r="L541" s="51">
        <v>367635.59999999899</v>
      </c>
      <c r="M541" s="51">
        <v>9708806.6999999899</v>
      </c>
      <c r="N541" s="77"/>
      <c r="O54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54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541" s="77"/>
    </row>
    <row r="542" spans="1:17" x14ac:dyDescent="0.25">
      <c r="A542" s="76">
        <v>1</v>
      </c>
      <c r="B542" s="51">
        <v>28</v>
      </c>
      <c r="C542" s="51">
        <v>541</v>
      </c>
      <c r="D542" s="81" t="str">
        <f>VLOOKUP(CENSO[[#This Row],[NOME COMUM]],ESPECIES[],2,FALSE)</f>
        <v>Aspidosperma spruceanum Benth. ex Müll.Arg.</v>
      </c>
      <c r="E542" s="51" t="s">
        <v>62</v>
      </c>
      <c r="F542" s="51">
        <v>300</v>
      </c>
      <c r="G542" s="74">
        <f>CENSO[[#This Row],[CAP (cm)]]/PI()</f>
        <v>95.4929658551372</v>
      </c>
      <c r="H542" s="51">
        <v>20</v>
      </c>
      <c r="I542" s="85">
        <f>PI()*CENSO[[#This Row],[DAP (cm)]]^2/40000</f>
        <v>0.7161972439135289</v>
      </c>
      <c r="J542" s="85">
        <f>CENSO[[#This Row],[g (m²)]]*CENSO[[#This Row],[H (m)]]*0.7</f>
        <v>10.026761414789403</v>
      </c>
      <c r="K542" s="51">
        <v>1</v>
      </c>
      <c r="L542" s="51">
        <v>367665.4</v>
      </c>
      <c r="M542" s="51">
        <v>9708787.1999999899</v>
      </c>
      <c r="N542" s="77"/>
      <c r="O54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54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542" s="77"/>
    </row>
    <row r="543" spans="1:17" x14ac:dyDescent="0.25">
      <c r="A543" s="76">
        <v>1</v>
      </c>
      <c r="B543" s="51">
        <v>28</v>
      </c>
      <c r="C543" s="51">
        <v>542</v>
      </c>
      <c r="D543" s="81" t="str">
        <f>VLOOKUP(CENSO[[#This Row],[NOME COMUM]],ESPECIES[],2,FALSE)</f>
        <v>Cordia goeldiana Huber</v>
      </c>
      <c r="E543" s="51" t="s">
        <v>27</v>
      </c>
      <c r="F543" s="51">
        <v>283</v>
      </c>
      <c r="G543" s="74">
        <f>CENSO[[#This Row],[CAP (cm)]]/PI()</f>
        <v>90.081697790012768</v>
      </c>
      <c r="H543" s="51">
        <v>20</v>
      </c>
      <c r="I543" s="85">
        <f>PI()*CENSO[[#This Row],[DAP (cm)]]^2/40000</f>
        <v>0.6373280118643404</v>
      </c>
      <c r="J543" s="85">
        <f>CENSO[[#This Row],[g (m²)]]*CENSO[[#This Row],[H (m)]]*0.7</f>
        <v>8.922592166100765</v>
      </c>
      <c r="K543" s="51">
        <v>1</v>
      </c>
      <c r="L543" s="51">
        <v>367669.5</v>
      </c>
      <c r="M543" s="51">
        <v>9708779.5</v>
      </c>
      <c r="N543" s="77"/>
      <c r="O54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54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543" s="77"/>
    </row>
    <row r="544" spans="1:17" x14ac:dyDescent="0.25">
      <c r="A544" s="76">
        <v>1</v>
      </c>
      <c r="B544" s="51">
        <v>28</v>
      </c>
      <c r="C544" s="51">
        <v>543</v>
      </c>
      <c r="D544" s="81" t="str">
        <f>VLOOKUP(CENSO[[#This Row],[NOME COMUM]],ESPECIES[],2,FALSE)</f>
        <v>Piptadenia suaveolens Miq.</v>
      </c>
      <c r="E544" s="51" t="s">
        <v>22</v>
      </c>
      <c r="F544" s="51">
        <v>146</v>
      </c>
      <c r="G544" s="74">
        <f>CENSO[[#This Row],[CAP (cm)]]/PI()</f>
        <v>46.473243382833438</v>
      </c>
      <c r="H544" s="51">
        <v>12</v>
      </c>
      <c r="I544" s="85">
        <f>PI()*CENSO[[#This Row],[DAP (cm)]]^2/40000</f>
        <v>0.16962733834734203</v>
      </c>
      <c r="J544" s="85">
        <f>CENSO[[#This Row],[g (m²)]]*CENSO[[#This Row],[H (m)]]*0.7</f>
        <v>1.424869642117673</v>
      </c>
      <c r="K544" s="51">
        <v>1</v>
      </c>
      <c r="L544" s="51">
        <v>367674.799999999</v>
      </c>
      <c r="M544" s="51">
        <v>9708774.9000000004</v>
      </c>
      <c r="N544" s="77"/>
      <c r="O54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54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544" s="77"/>
    </row>
    <row r="545" spans="1:17" x14ac:dyDescent="0.25">
      <c r="A545" s="76">
        <v>1</v>
      </c>
      <c r="B545" s="51">
        <v>28</v>
      </c>
      <c r="C545" s="51">
        <v>544</v>
      </c>
      <c r="D545" s="81" t="str">
        <f>VLOOKUP(CENSO[[#This Row],[NOME COMUM]],ESPECIES[],2,FALSE)</f>
        <v>Couratari guianensis Aubl.</v>
      </c>
      <c r="E545" s="51" t="s">
        <v>6</v>
      </c>
      <c r="F545" s="51">
        <v>232</v>
      </c>
      <c r="G545" s="74">
        <f>CENSO[[#This Row],[CAP (cm)]]/PI()</f>
        <v>73.847893594639444</v>
      </c>
      <c r="H545" s="51">
        <v>20</v>
      </c>
      <c r="I545" s="85">
        <f>PI()*CENSO[[#This Row],[DAP (cm)]]^2/40000</f>
        <v>0.42831778284890881</v>
      </c>
      <c r="J545" s="85">
        <f>CENSO[[#This Row],[g (m²)]]*CENSO[[#This Row],[H (m)]]*0.7</f>
        <v>5.9964489598847228</v>
      </c>
      <c r="K545" s="51">
        <v>1</v>
      </c>
      <c r="L545" s="51">
        <v>367747.59999999899</v>
      </c>
      <c r="M545" s="51">
        <v>9708717.5</v>
      </c>
      <c r="N545" s="77"/>
      <c r="O54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54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545" s="77"/>
    </row>
    <row r="546" spans="1:17" x14ac:dyDescent="0.25">
      <c r="A546" s="76">
        <v>1</v>
      </c>
      <c r="B546" s="51">
        <v>28</v>
      </c>
      <c r="C546" s="51">
        <v>545</v>
      </c>
      <c r="D546" s="81" t="str">
        <f>VLOOKUP(CENSO[[#This Row],[NOME COMUM]],ESPECIES[],2,FALSE)</f>
        <v>Enterolobium contortisiliquum (Vell.) Morong</v>
      </c>
      <c r="E546" s="51" t="s">
        <v>45</v>
      </c>
      <c r="F546" s="51">
        <v>468</v>
      </c>
      <c r="G546" s="74">
        <f>CENSO[[#This Row],[CAP (cm)]]/PI()</f>
        <v>148.96902673401405</v>
      </c>
      <c r="H546" s="51">
        <v>22</v>
      </c>
      <c r="I546" s="85">
        <f>PI()*CENSO[[#This Row],[DAP (cm)]]^2/40000</f>
        <v>1.7429376127879646</v>
      </c>
      <c r="J546" s="85">
        <f>CENSO[[#This Row],[g (m²)]]*CENSO[[#This Row],[H (m)]]*0.7</f>
        <v>26.841239236934655</v>
      </c>
      <c r="K546" s="51">
        <v>1</v>
      </c>
      <c r="L546" s="51">
        <v>367674.799999999</v>
      </c>
      <c r="M546" s="51">
        <v>9708774.9000000004</v>
      </c>
      <c r="N546" s="77"/>
      <c r="O54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140├ 150</v>
      </c>
      <c r="P54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546" s="77"/>
    </row>
    <row r="547" spans="1:17" x14ac:dyDescent="0.25">
      <c r="A547" s="76">
        <v>1</v>
      </c>
      <c r="B547" s="51">
        <v>28</v>
      </c>
      <c r="C547" s="51">
        <v>546</v>
      </c>
      <c r="D547" s="81" t="str">
        <f>VLOOKUP(CENSO[[#This Row],[NOME COMUM]],ESPECIES[],2,FALSE)</f>
        <v>Couratari guianensis Aubl.</v>
      </c>
      <c r="E547" s="51" t="s">
        <v>6</v>
      </c>
      <c r="F547" s="51">
        <v>232</v>
      </c>
      <c r="G547" s="74">
        <f>CENSO[[#This Row],[CAP (cm)]]/PI()</f>
        <v>73.847893594639444</v>
      </c>
      <c r="H547" s="51">
        <v>20</v>
      </c>
      <c r="I547" s="85">
        <f>PI()*CENSO[[#This Row],[DAP (cm)]]^2/40000</f>
        <v>0.42831778284890881</v>
      </c>
      <c r="J547" s="85">
        <f>CENSO[[#This Row],[g (m²)]]*CENSO[[#This Row],[H (m)]]*0.7</f>
        <v>5.9964489598847228</v>
      </c>
      <c r="K547" s="51">
        <v>1</v>
      </c>
      <c r="L547" s="51">
        <v>367740.4</v>
      </c>
      <c r="M547" s="51">
        <v>9708704.3000000007</v>
      </c>
      <c r="N547" s="77"/>
      <c r="O54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54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547" s="77"/>
    </row>
    <row r="548" spans="1:17" x14ac:dyDescent="0.25">
      <c r="A548" s="76">
        <v>1</v>
      </c>
      <c r="B548" s="51">
        <v>28</v>
      </c>
      <c r="C548" s="51">
        <v>547</v>
      </c>
      <c r="D548" s="81" t="str">
        <f>VLOOKUP(CENSO[[#This Row],[NOME COMUM]],ESPECIES[],2,FALSE)</f>
        <v>Brosimum parinarioides Ducke</v>
      </c>
      <c r="E548" s="51" t="s">
        <v>54</v>
      </c>
      <c r="F548" s="51">
        <v>247</v>
      </c>
      <c r="G548" s="74">
        <f>CENSO[[#This Row],[CAP (cm)]]/PI()</f>
        <v>78.622541887396295</v>
      </c>
      <c r="H548" s="51">
        <v>23</v>
      </c>
      <c r="I548" s="85">
        <f>PI()*CENSO[[#This Row],[DAP (cm)]]^2/40000</f>
        <v>0.48549419615467204</v>
      </c>
      <c r="J548" s="85">
        <f>CENSO[[#This Row],[g (m²)]]*CENSO[[#This Row],[H (m)]]*0.7</f>
        <v>7.8164565580902199</v>
      </c>
      <c r="K548" s="51">
        <v>1</v>
      </c>
      <c r="L548" s="51">
        <v>367792.59999999899</v>
      </c>
      <c r="M548" s="51">
        <v>9708660.6999999899</v>
      </c>
      <c r="N548" s="77"/>
      <c r="O54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54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548" s="77"/>
    </row>
    <row r="549" spans="1:17" x14ac:dyDescent="0.25">
      <c r="A549" s="76">
        <v>1</v>
      </c>
      <c r="B549" s="51">
        <v>28</v>
      </c>
      <c r="C549" s="51">
        <v>548</v>
      </c>
      <c r="D549" s="81" t="str">
        <f>VLOOKUP(CENSO[[#This Row],[NOME COMUM]],ESPECIES[],2,FALSE)</f>
        <v>Lecythis chartacea O.Berg</v>
      </c>
      <c r="E549" s="51" t="s">
        <v>31</v>
      </c>
      <c r="F549" s="51">
        <v>135</v>
      </c>
      <c r="G549" s="74">
        <f>CENSO[[#This Row],[CAP (cm)]]/PI()</f>
        <v>42.971834634811742</v>
      </c>
      <c r="H549" s="51">
        <v>15</v>
      </c>
      <c r="I549" s="85">
        <f>PI()*CENSO[[#This Row],[DAP (cm)]]^2/40000</f>
        <v>0.14502994189248961</v>
      </c>
      <c r="J549" s="85">
        <f>CENSO[[#This Row],[g (m²)]]*CENSO[[#This Row],[H (m)]]*0.7</f>
        <v>1.5228143898711408</v>
      </c>
      <c r="K549" s="51">
        <v>1</v>
      </c>
      <c r="L549" s="51">
        <v>367811.9</v>
      </c>
      <c r="M549" s="51">
        <v>9708674.5</v>
      </c>
      <c r="N549" s="77"/>
      <c r="O54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54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549" s="77"/>
    </row>
    <row r="550" spans="1:17" x14ac:dyDescent="0.25">
      <c r="A550" s="76">
        <v>1</v>
      </c>
      <c r="B550" s="51">
        <v>28</v>
      </c>
      <c r="C550" s="51">
        <v>549</v>
      </c>
      <c r="D550" s="81" t="str">
        <f>VLOOKUP(CENSO[[#This Row],[NOME COMUM]],ESPECIES[],2,FALSE)</f>
        <v>Pouteria sp.</v>
      </c>
      <c r="E550" s="51" t="s">
        <v>83</v>
      </c>
      <c r="F550" s="51">
        <v>148</v>
      </c>
      <c r="G550" s="74">
        <f>CENSO[[#This Row],[CAP (cm)]]/PI()</f>
        <v>47.109863155201019</v>
      </c>
      <c r="H550" s="51">
        <v>15</v>
      </c>
      <c r="I550" s="85">
        <f>PI()*CENSO[[#This Row],[DAP (cm)]]^2/40000</f>
        <v>0.17430649367424375</v>
      </c>
      <c r="J550" s="85">
        <f>CENSO[[#This Row],[g (m²)]]*CENSO[[#This Row],[H (m)]]*0.7</f>
        <v>1.8302181835795592</v>
      </c>
      <c r="K550" s="51">
        <v>1</v>
      </c>
      <c r="L550" s="51">
        <v>367811.9</v>
      </c>
      <c r="M550" s="51">
        <v>9708674.5</v>
      </c>
      <c r="N550" s="77"/>
      <c r="O55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55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550" s="77"/>
    </row>
    <row r="551" spans="1:17" x14ac:dyDescent="0.25">
      <c r="A551" s="76">
        <v>1</v>
      </c>
      <c r="B551" s="51">
        <v>28</v>
      </c>
      <c r="C551" s="51">
        <v>550</v>
      </c>
      <c r="D551" s="81" t="str">
        <f>VLOOKUP(CENSO[[#This Row],[NOME COMUM]],ESPECIES[],2,FALSE)</f>
        <v>Piptadenia suaveolens Miq.</v>
      </c>
      <c r="E551" s="51" t="s">
        <v>22</v>
      </c>
      <c r="F551" s="51">
        <v>222</v>
      </c>
      <c r="G551" s="74">
        <f>CENSO[[#This Row],[CAP (cm)]]/PI()</f>
        <v>70.664794732801525</v>
      </c>
      <c r="H551" s="51">
        <v>20</v>
      </c>
      <c r="I551" s="85">
        <f>PI()*CENSO[[#This Row],[DAP (cm)]]^2/40000</f>
        <v>0.39218961076704845</v>
      </c>
      <c r="J551" s="85">
        <f>CENSO[[#This Row],[g (m²)]]*CENSO[[#This Row],[H (m)]]*0.7</f>
        <v>5.4906545507386779</v>
      </c>
      <c r="K551" s="51">
        <v>2</v>
      </c>
      <c r="L551" s="51">
        <v>367853.09999999899</v>
      </c>
      <c r="M551" s="51">
        <v>9708616.3000000007</v>
      </c>
      <c r="N551" s="77"/>
      <c r="O55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55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551" s="77"/>
    </row>
    <row r="552" spans="1:17" x14ac:dyDescent="0.25">
      <c r="A552" s="76">
        <v>1</v>
      </c>
      <c r="B552" s="51">
        <v>28</v>
      </c>
      <c r="C552" s="51">
        <v>551</v>
      </c>
      <c r="D552" s="81" t="str">
        <f>VLOOKUP(CENSO[[#This Row],[NOME COMUM]],ESPECIES[],2,FALSE)</f>
        <v>Bertholletia excelsa Humb. &amp; Bonpl.</v>
      </c>
      <c r="E552" s="51" t="s">
        <v>37</v>
      </c>
      <c r="F552" s="51">
        <v>439</v>
      </c>
      <c r="G552" s="74">
        <f>CENSO[[#This Row],[CAP (cm)]]/PI()</f>
        <v>139.7380400346841</v>
      </c>
      <c r="H552" s="51">
        <v>22</v>
      </c>
      <c r="I552" s="85">
        <f>PI()*CENSO[[#This Row],[DAP (cm)]]^2/40000</f>
        <v>1.5336249893806577</v>
      </c>
      <c r="J552" s="85">
        <f>CENSO[[#This Row],[g (m²)]]*CENSO[[#This Row],[H (m)]]*0.7</f>
        <v>23.61782483646213</v>
      </c>
      <c r="K552" s="51">
        <v>1</v>
      </c>
      <c r="L552" s="51">
        <v>367845.7</v>
      </c>
      <c r="M552" s="51">
        <v>9708606.6999999899</v>
      </c>
      <c r="N552" s="77"/>
      <c r="O55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55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552" s="77"/>
    </row>
    <row r="553" spans="1:17" x14ac:dyDescent="0.25">
      <c r="A553" s="76">
        <v>1</v>
      </c>
      <c r="B553" s="51">
        <v>28</v>
      </c>
      <c r="C553" s="51">
        <v>552</v>
      </c>
      <c r="D553" s="81" t="str">
        <f>VLOOKUP(CENSO[[#This Row],[NOME COMUM]],ESPECIES[],2,FALSE)</f>
        <v>Lecythis chartacea O.Berg</v>
      </c>
      <c r="E553" s="51" t="s">
        <v>31</v>
      </c>
      <c r="F553" s="51">
        <v>178</v>
      </c>
      <c r="G553" s="74">
        <f>CENSO[[#This Row],[CAP (cm)]]/PI()</f>
        <v>56.659159740714742</v>
      </c>
      <c r="H553" s="51">
        <v>18</v>
      </c>
      <c r="I553" s="85">
        <f>PI()*CENSO[[#This Row],[DAP (cm)]]^2/40000</f>
        <v>0.2521332608461806</v>
      </c>
      <c r="J553" s="85">
        <f>CENSO[[#This Row],[g (m²)]]*CENSO[[#This Row],[H (m)]]*0.7</f>
        <v>3.1768790866618755</v>
      </c>
      <c r="K553" s="51">
        <v>1</v>
      </c>
      <c r="L553" s="51">
        <v>367877.2</v>
      </c>
      <c r="M553" s="51">
        <v>9708577.0999999903</v>
      </c>
      <c r="N553" s="77"/>
      <c r="O55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55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553" s="77"/>
    </row>
    <row r="554" spans="1:17" x14ac:dyDescent="0.25">
      <c r="A554" s="76">
        <v>1</v>
      </c>
      <c r="B554" s="51">
        <v>28</v>
      </c>
      <c r="C554" s="51">
        <v>553</v>
      </c>
      <c r="D554" s="81" t="str">
        <f>VLOOKUP(CENSO[[#This Row],[NOME COMUM]],ESPECIES[],2,FALSE)</f>
        <v>Couratari guianensis Aubl.</v>
      </c>
      <c r="E554" s="51" t="s">
        <v>6</v>
      </c>
      <c r="F554" s="51">
        <v>312</v>
      </c>
      <c r="G554" s="74">
        <f>CENSO[[#This Row],[CAP (cm)]]/PI()</f>
        <v>99.312684489342686</v>
      </c>
      <c r="H554" s="51">
        <v>22</v>
      </c>
      <c r="I554" s="85">
        <f>PI()*CENSO[[#This Row],[DAP (cm)]]^2/40000</f>
        <v>0.77463893901687286</v>
      </c>
      <c r="J554" s="85">
        <f>CENSO[[#This Row],[g (m²)]]*CENSO[[#This Row],[H (m)]]*0.7</f>
        <v>11.92943966085984</v>
      </c>
      <c r="K554" s="51">
        <v>1</v>
      </c>
      <c r="L554" s="51">
        <v>367883.09999999899</v>
      </c>
      <c r="M554" s="51">
        <v>9708573.5999999903</v>
      </c>
      <c r="N554" s="77"/>
      <c r="O55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55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554" s="77"/>
    </row>
    <row r="555" spans="1:17" x14ac:dyDescent="0.25">
      <c r="A555" s="76">
        <v>1</v>
      </c>
      <c r="B555" s="51">
        <v>28</v>
      </c>
      <c r="C555" s="51">
        <v>554</v>
      </c>
      <c r="D555" s="81" t="str">
        <f>VLOOKUP(CENSO[[#This Row],[NOME COMUM]],ESPECIES[],2,FALSE)</f>
        <v>Platymiscium duckei Huber</v>
      </c>
      <c r="E555" s="51" t="s">
        <v>42</v>
      </c>
      <c r="F555" s="51">
        <v>185</v>
      </c>
      <c r="G555" s="74">
        <f>CENSO[[#This Row],[CAP (cm)]]/PI()</f>
        <v>58.887328944001275</v>
      </c>
      <c r="H555" s="51">
        <v>18</v>
      </c>
      <c r="I555" s="85">
        <f>PI()*CENSO[[#This Row],[DAP (cm)]]^2/40000</f>
        <v>0.27235389636600588</v>
      </c>
      <c r="J555" s="85">
        <f>CENSO[[#This Row],[g (m²)]]*CENSO[[#This Row],[H (m)]]*0.7</f>
        <v>3.4316590942116738</v>
      </c>
      <c r="K555" s="51">
        <v>1</v>
      </c>
      <c r="L555" s="51">
        <v>367929.09999999899</v>
      </c>
      <c r="M555" s="51">
        <v>9708559.6999999899</v>
      </c>
      <c r="N555" s="77"/>
      <c r="O55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55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555" s="77"/>
    </row>
    <row r="556" spans="1:17" x14ac:dyDescent="0.25">
      <c r="A556" s="76">
        <v>1</v>
      </c>
      <c r="B556" s="51">
        <v>28</v>
      </c>
      <c r="C556" s="51">
        <v>555</v>
      </c>
      <c r="D556" s="81" t="str">
        <f>VLOOKUP(CENSO[[#This Row],[NOME COMUM]],ESPECIES[],2,FALSE)</f>
        <v>Buchenavia capitata (Vahl) Eichler</v>
      </c>
      <c r="E556" s="51" t="s">
        <v>10</v>
      </c>
      <c r="F556" s="51">
        <v>284</v>
      </c>
      <c r="G556" s="74">
        <f>CENSO[[#This Row],[CAP (cm)]]/PI()</f>
        <v>90.400007676196552</v>
      </c>
      <c r="H556" s="51">
        <v>20</v>
      </c>
      <c r="I556" s="85">
        <f>PI()*CENSO[[#This Row],[DAP (cm)]]^2/40000</f>
        <v>0.64184005450099546</v>
      </c>
      <c r="J556" s="85">
        <f>CENSO[[#This Row],[g (m²)]]*CENSO[[#This Row],[H (m)]]*0.7</f>
        <v>8.9857607630139356</v>
      </c>
      <c r="K556" s="51">
        <v>1</v>
      </c>
      <c r="L556" s="51">
        <v>367942.2</v>
      </c>
      <c r="M556" s="51">
        <v>9708573.5</v>
      </c>
      <c r="N556" s="77"/>
      <c r="O55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55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556" s="77"/>
    </row>
    <row r="557" spans="1:17" x14ac:dyDescent="0.25">
      <c r="A557" s="76">
        <v>1</v>
      </c>
      <c r="B557" s="51">
        <v>28</v>
      </c>
      <c r="C557" s="51">
        <v>556</v>
      </c>
      <c r="D557" s="81" t="str">
        <f>VLOOKUP(CENSO[[#This Row],[NOME COMUM]],ESPECIES[],2,FALSE)</f>
        <v>Couratari guianensis Aubl.</v>
      </c>
      <c r="E557" s="51" t="s">
        <v>6</v>
      </c>
      <c r="F557" s="51">
        <v>309</v>
      </c>
      <c r="G557" s="74">
        <f>CENSO[[#This Row],[CAP (cm)]]/PI()</f>
        <v>98.357754830791322</v>
      </c>
      <c r="H557" s="51">
        <v>22</v>
      </c>
      <c r="I557" s="85">
        <f>PI()*CENSO[[#This Row],[DAP (cm)]]^2/40000</f>
        <v>0.75981365606786289</v>
      </c>
      <c r="J557" s="85">
        <f>CENSO[[#This Row],[g (m²)]]*CENSO[[#This Row],[H (m)]]*0.7</f>
        <v>11.701130303445087</v>
      </c>
      <c r="K557" s="51">
        <v>1</v>
      </c>
      <c r="L557" s="51">
        <v>367924.299999999</v>
      </c>
      <c r="M557" s="51">
        <v>9708537.0999999903</v>
      </c>
      <c r="N557" s="77"/>
      <c r="O55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55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557" s="77"/>
    </row>
    <row r="558" spans="1:17" x14ac:dyDescent="0.25">
      <c r="A558" s="76">
        <v>1</v>
      </c>
      <c r="B558" s="51">
        <v>28</v>
      </c>
      <c r="C558" s="51">
        <v>557</v>
      </c>
      <c r="D558" s="81" t="str">
        <f>VLOOKUP(CENSO[[#This Row],[NOME COMUM]],ESPECIES[],2,FALSE)</f>
        <v>Parkia pendula (Willd.) Benth. ex Walp.</v>
      </c>
      <c r="E558" s="51" t="s">
        <v>24</v>
      </c>
      <c r="F558" s="51">
        <v>135</v>
      </c>
      <c r="G558" s="74">
        <f>CENSO[[#This Row],[CAP (cm)]]/PI()</f>
        <v>42.971834634811742</v>
      </c>
      <c r="H558" s="51">
        <v>15</v>
      </c>
      <c r="I558" s="85">
        <f>PI()*CENSO[[#This Row],[DAP (cm)]]^2/40000</f>
        <v>0.14502994189248961</v>
      </c>
      <c r="J558" s="85">
        <f>CENSO[[#This Row],[g (m²)]]*CENSO[[#This Row],[H (m)]]*0.7</f>
        <v>1.5228143898711408</v>
      </c>
      <c r="K558" s="51">
        <v>1</v>
      </c>
      <c r="L558" s="51">
        <v>367930.7</v>
      </c>
      <c r="M558" s="51">
        <v>9708542.0999999903</v>
      </c>
      <c r="N558" s="77"/>
      <c r="O55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55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558" s="77"/>
    </row>
    <row r="559" spans="1:17" x14ac:dyDescent="0.25">
      <c r="A559" s="76">
        <v>1</v>
      </c>
      <c r="B559" s="51">
        <v>28</v>
      </c>
      <c r="C559" s="51">
        <v>558</v>
      </c>
      <c r="D559" s="81" t="str">
        <f>VLOOKUP(CENSO[[#This Row],[NOME COMUM]],ESPECIES[],2,FALSE)</f>
        <v>Buchenavia capitata (Vahl) Eichler</v>
      </c>
      <c r="E559" s="51" t="s">
        <v>10</v>
      </c>
      <c r="F559" s="51">
        <v>148</v>
      </c>
      <c r="G559" s="74">
        <f>CENSO[[#This Row],[CAP (cm)]]/PI()</f>
        <v>47.109863155201019</v>
      </c>
      <c r="H559" s="51">
        <v>14</v>
      </c>
      <c r="I559" s="85">
        <f>PI()*CENSO[[#This Row],[DAP (cm)]]^2/40000</f>
        <v>0.17430649367424375</v>
      </c>
      <c r="J559" s="85">
        <f>CENSO[[#This Row],[g (m²)]]*CENSO[[#This Row],[H (m)]]*0.7</f>
        <v>1.7082036380075887</v>
      </c>
      <c r="K559" s="51">
        <v>1</v>
      </c>
      <c r="L559" s="51">
        <v>367935.7</v>
      </c>
      <c r="M559" s="51">
        <v>9708540.4000000004</v>
      </c>
      <c r="N559" s="77"/>
      <c r="O55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55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559" s="77"/>
    </row>
    <row r="560" spans="1:17" x14ac:dyDescent="0.25">
      <c r="A560" s="76">
        <v>1</v>
      </c>
      <c r="B560" s="51">
        <v>28</v>
      </c>
      <c r="C560" s="51">
        <v>559</v>
      </c>
      <c r="D560" s="81" t="str">
        <f>VLOOKUP(CENSO[[#This Row],[NOME COMUM]],ESPECIES[],2,FALSE)</f>
        <v>Rauvolfia paraensis Ducke</v>
      </c>
      <c r="E560" s="51" t="s">
        <v>78</v>
      </c>
      <c r="F560" s="51">
        <v>128</v>
      </c>
      <c r="G560" s="74">
        <f>CENSO[[#This Row],[CAP (cm)]]/PI()</f>
        <v>40.743665431525208</v>
      </c>
      <c r="H560" s="51">
        <v>14</v>
      </c>
      <c r="I560" s="85">
        <f>PI()*CENSO[[#This Row],[DAP (cm)]]^2/40000</f>
        <v>0.13037972938088066</v>
      </c>
      <c r="J560" s="85">
        <f>CENSO[[#This Row],[g (m²)]]*CENSO[[#This Row],[H (m)]]*0.7</f>
        <v>1.2777213479326304</v>
      </c>
      <c r="K560" s="51">
        <v>1</v>
      </c>
      <c r="L560" s="51">
        <v>367988.7</v>
      </c>
      <c r="M560" s="51">
        <v>9708478.5999999903</v>
      </c>
      <c r="N560" s="77"/>
      <c r="O56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56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560" s="77"/>
    </row>
    <row r="561" spans="1:17" x14ac:dyDescent="0.25">
      <c r="A561" s="76">
        <v>1</v>
      </c>
      <c r="B561" s="51">
        <v>28</v>
      </c>
      <c r="C561" s="51">
        <v>560</v>
      </c>
      <c r="D561" s="81" t="str">
        <f>VLOOKUP(CENSO[[#This Row],[NOME COMUM]],ESPECIES[],2,FALSE)</f>
        <v>Piptadenia suaveolens Miq.</v>
      </c>
      <c r="E561" s="51" t="s">
        <v>22</v>
      </c>
      <c r="F561" s="51">
        <v>198</v>
      </c>
      <c r="G561" s="74">
        <f>CENSO[[#This Row],[CAP (cm)]]/PI()</f>
        <v>63.025357464390552</v>
      </c>
      <c r="H561" s="51">
        <v>18</v>
      </c>
      <c r="I561" s="85">
        <f>PI()*CENSO[[#This Row],[DAP (cm)]]^2/40000</f>
        <v>0.3119755194487332</v>
      </c>
      <c r="J561" s="85">
        <f>CENSO[[#This Row],[g (m²)]]*CENSO[[#This Row],[H (m)]]*0.7</f>
        <v>3.9308915450540383</v>
      </c>
      <c r="K561" s="51">
        <v>1</v>
      </c>
      <c r="L561" s="51">
        <v>367994.4</v>
      </c>
      <c r="M561" s="51">
        <v>9708477.4000000004</v>
      </c>
      <c r="N561" s="77"/>
      <c r="O56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56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561" s="77"/>
    </row>
    <row r="562" spans="1:17" x14ac:dyDescent="0.25">
      <c r="A562" s="76">
        <v>1</v>
      </c>
      <c r="B562" s="51">
        <v>28</v>
      </c>
      <c r="C562" s="51">
        <v>561</v>
      </c>
      <c r="D562" s="81" t="str">
        <f>VLOOKUP(CENSO[[#This Row],[NOME COMUM]],ESPECIES[],2,FALSE)</f>
        <v>Qualea dichotoma (Mart.) Warm. ex Wille</v>
      </c>
      <c r="E562" s="51" t="s">
        <v>55</v>
      </c>
      <c r="F562" s="51">
        <v>177</v>
      </c>
      <c r="G562" s="74">
        <f>CENSO[[#This Row],[CAP (cm)]]/PI()</f>
        <v>56.340849854530951</v>
      </c>
      <c r="H562" s="51">
        <v>13</v>
      </c>
      <c r="I562" s="85">
        <f>PI()*CENSO[[#This Row],[DAP (cm)]]^2/40000</f>
        <v>0.24930826060629949</v>
      </c>
      <c r="J562" s="85">
        <f>CENSO[[#This Row],[g (m²)]]*CENSO[[#This Row],[H (m)]]*0.7</f>
        <v>2.2687051715173254</v>
      </c>
      <c r="K562" s="51">
        <v>1</v>
      </c>
      <c r="L562" s="51">
        <v>367998.5</v>
      </c>
      <c r="M562" s="51">
        <v>9708477.8000000007</v>
      </c>
      <c r="N562" s="77"/>
      <c r="O56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56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562" s="77"/>
    </row>
    <row r="563" spans="1:17" x14ac:dyDescent="0.25">
      <c r="A563" s="76">
        <v>1</v>
      </c>
      <c r="B563" s="51">
        <v>28</v>
      </c>
      <c r="C563" s="51">
        <v>562</v>
      </c>
      <c r="D563" s="81" t="str">
        <f>VLOOKUP(CENSO[[#This Row],[NOME COMUM]],ESPECIES[],2,FALSE)</f>
        <v>Piptadenia suaveolens Miq.</v>
      </c>
      <c r="E563" s="51" t="s">
        <v>22</v>
      </c>
      <c r="F563" s="51">
        <v>135</v>
      </c>
      <c r="G563" s="74">
        <f>CENSO[[#This Row],[CAP (cm)]]/PI()</f>
        <v>42.971834634811742</v>
      </c>
      <c r="H563" s="51">
        <v>17</v>
      </c>
      <c r="I563" s="85">
        <f>PI()*CENSO[[#This Row],[DAP (cm)]]^2/40000</f>
        <v>0.14502994189248961</v>
      </c>
      <c r="J563" s="85">
        <f>CENSO[[#This Row],[g (m²)]]*CENSO[[#This Row],[H (m)]]*0.7</f>
        <v>1.725856308520626</v>
      </c>
      <c r="K563" s="51">
        <v>1</v>
      </c>
      <c r="L563" s="51">
        <v>368005.2</v>
      </c>
      <c r="M563" s="51">
        <v>9708464.0999999903</v>
      </c>
      <c r="N563" s="77"/>
      <c r="O56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56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563" s="77"/>
    </row>
    <row r="564" spans="1:17" x14ac:dyDescent="0.25">
      <c r="A564" s="76">
        <v>1</v>
      </c>
      <c r="B564" s="51">
        <v>28</v>
      </c>
      <c r="C564" s="51">
        <v>563</v>
      </c>
      <c r="D564" s="81" t="str">
        <f>VLOOKUP(CENSO[[#This Row],[NOME COMUM]],ESPECIES[],2,FALSE)</f>
        <v>Hymenolobium petraeum Ducke</v>
      </c>
      <c r="E564" s="51" t="s">
        <v>40</v>
      </c>
      <c r="F564" s="51">
        <v>215</v>
      </c>
      <c r="G564" s="74">
        <f>CENSO[[#This Row],[CAP (cm)]]/PI()</f>
        <v>68.436625529514998</v>
      </c>
      <c r="H564" s="51">
        <v>18</v>
      </c>
      <c r="I564" s="85">
        <f>PI()*CENSO[[#This Row],[DAP (cm)]]^2/40000</f>
        <v>0.36784686222114316</v>
      </c>
      <c r="J564" s="85">
        <f>CENSO[[#This Row],[g (m²)]]*CENSO[[#This Row],[H (m)]]*0.7</f>
        <v>4.6348704639864033</v>
      </c>
      <c r="K564" s="51">
        <v>1</v>
      </c>
      <c r="L564" s="51">
        <v>368011.299999999</v>
      </c>
      <c r="M564" s="51">
        <v>9708466.5</v>
      </c>
      <c r="N564" s="77"/>
      <c r="O56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56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564" s="77"/>
    </row>
    <row r="565" spans="1:17" x14ac:dyDescent="0.25">
      <c r="A565" s="76">
        <v>1</v>
      </c>
      <c r="B565" s="51">
        <v>28</v>
      </c>
      <c r="C565" s="51">
        <v>564</v>
      </c>
      <c r="D565" s="81" t="str">
        <f>VLOOKUP(CENSO[[#This Row],[NOME COMUM]],ESPECIES[],2,FALSE)</f>
        <v>Tachigali myrmecophila Ducke</v>
      </c>
      <c r="E565" s="51" t="s">
        <v>14</v>
      </c>
      <c r="F565" s="51">
        <v>297</v>
      </c>
      <c r="G565" s="74">
        <f>CENSO[[#This Row],[CAP (cm)]]/PI()</f>
        <v>94.538036196585836</v>
      </c>
      <c r="H565" s="51">
        <v>15</v>
      </c>
      <c r="I565" s="85">
        <f>PI()*CENSO[[#This Row],[DAP (cm)]]^2/40000</f>
        <v>0.70194491875964982</v>
      </c>
      <c r="J565" s="85">
        <f>CENSO[[#This Row],[g (m²)]]*CENSO[[#This Row],[H (m)]]*0.7</f>
        <v>7.3704216469763217</v>
      </c>
      <c r="K565" s="51">
        <v>2</v>
      </c>
      <c r="L565" s="51">
        <v>368015.5</v>
      </c>
      <c r="M565" s="51">
        <v>9708472.0999999903</v>
      </c>
      <c r="N565" s="77"/>
      <c r="O56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56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565" s="77"/>
    </row>
    <row r="566" spans="1:17" x14ac:dyDescent="0.25">
      <c r="A566" s="76">
        <v>1</v>
      </c>
      <c r="B566" s="51">
        <v>28</v>
      </c>
      <c r="C566" s="51">
        <v>565</v>
      </c>
      <c r="D566" s="81" t="str">
        <f>VLOOKUP(CENSO[[#This Row],[NOME COMUM]],ESPECIES[],2,FALSE)</f>
        <v>Lecythis chartacea O.Berg</v>
      </c>
      <c r="E566" s="51" t="s">
        <v>31</v>
      </c>
      <c r="F566" s="51">
        <v>200</v>
      </c>
      <c r="G566" s="74">
        <f>CENSO[[#This Row],[CAP (cm)]]/PI()</f>
        <v>63.661977236758133</v>
      </c>
      <c r="H566" s="51">
        <v>18</v>
      </c>
      <c r="I566" s="85">
        <f>PI()*CENSO[[#This Row],[DAP (cm)]]^2/40000</f>
        <v>0.31830988618379064</v>
      </c>
      <c r="J566" s="85">
        <f>CENSO[[#This Row],[g (m²)]]*CENSO[[#This Row],[H (m)]]*0.7</f>
        <v>4.0107045659157619</v>
      </c>
      <c r="K566" s="51">
        <v>1</v>
      </c>
      <c r="L566" s="51">
        <v>368027.799999999</v>
      </c>
      <c r="M566" s="51">
        <v>9708488.0999999903</v>
      </c>
      <c r="N566" s="77"/>
      <c r="O56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56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566" s="77"/>
    </row>
    <row r="567" spans="1:17" x14ac:dyDescent="0.25">
      <c r="A567" s="76">
        <v>1</v>
      </c>
      <c r="B567" s="51">
        <v>28</v>
      </c>
      <c r="C567" s="51">
        <v>566</v>
      </c>
      <c r="D567" s="81" t="str">
        <f>VLOOKUP(CENSO[[#This Row],[NOME COMUM]],ESPECIES[],2,FALSE)</f>
        <v>Piptadenia suaveolens Miq.</v>
      </c>
      <c r="E567" s="51" t="s">
        <v>22</v>
      </c>
      <c r="F567" s="51">
        <v>270</v>
      </c>
      <c r="G567" s="74">
        <f>CENSO[[#This Row],[CAP (cm)]]/PI()</f>
        <v>85.943669269623484</v>
      </c>
      <c r="H567" s="51">
        <v>17</v>
      </c>
      <c r="I567" s="85">
        <f>PI()*CENSO[[#This Row],[DAP (cm)]]^2/40000</f>
        <v>0.58011976756995842</v>
      </c>
      <c r="J567" s="85">
        <f>CENSO[[#This Row],[g (m²)]]*CENSO[[#This Row],[H (m)]]*0.7</f>
        <v>6.903425234082504</v>
      </c>
      <c r="K567" s="51">
        <v>1</v>
      </c>
      <c r="L567" s="51">
        <v>368045.60930087598</v>
      </c>
      <c r="M567" s="51">
        <v>9708440.6224963702</v>
      </c>
      <c r="N567" s="77"/>
      <c r="O56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56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567" s="77"/>
    </row>
    <row r="568" spans="1:17" x14ac:dyDescent="0.25">
      <c r="A568" s="76">
        <v>1</v>
      </c>
      <c r="B568" s="51">
        <v>29</v>
      </c>
      <c r="C568" s="51">
        <v>567</v>
      </c>
      <c r="D568" s="81" t="str">
        <f>VLOOKUP(CENSO[[#This Row],[NOME COMUM]],ESPECIES[],2,FALSE)</f>
        <v>Swartzia ingaefolia Ducke</v>
      </c>
      <c r="E568" s="51" t="s">
        <v>80</v>
      </c>
      <c r="F568" s="51">
        <v>134</v>
      </c>
      <c r="G568" s="74">
        <f>CENSO[[#This Row],[CAP (cm)]]/PI()</f>
        <v>42.653524748627952</v>
      </c>
      <c r="H568" s="51">
        <v>15</v>
      </c>
      <c r="I568" s="85">
        <f>PI()*CENSO[[#This Row],[DAP (cm)]]^2/40000</f>
        <v>0.14288930790790363</v>
      </c>
      <c r="J568" s="85">
        <f>CENSO[[#This Row],[g (m²)]]*CENSO[[#This Row],[H (m)]]*0.7</f>
        <v>1.5003377330329881</v>
      </c>
      <c r="K568" s="51">
        <v>1</v>
      </c>
      <c r="L568" s="51">
        <v>368021.5</v>
      </c>
      <c r="M568" s="51">
        <v>9708432.4000000004</v>
      </c>
      <c r="N568" s="77"/>
      <c r="O56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56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568" s="77"/>
    </row>
    <row r="569" spans="1:17" x14ac:dyDescent="0.25">
      <c r="A569" s="76">
        <v>1</v>
      </c>
      <c r="B569" s="51">
        <v>29</v>
      </c>
      <c r="C569" s="51">
        <v>568</v>
      </c>
      <c r="D569" s="81" t="str">
        <f>VLOOKUP(CENSO[[#This Row],[NOME COMUM]],ESPECIES[],2,FALSE)</f>
        <v>Aspidosperma spruceanum Benth. ex Müll.Arg.</v>
      </c>
      <c r="E569" s="51" t="s">
        <v>62</v>
      </c>
      <c r="F569" s="51">
        <v>142</v>
      </c>
      <c r="G569" s="74">
        <f>CENSO[[#This Row],[CAP (cm)]]/PI()</f>
        <v>45.200003838098276</v>
      </c>
      <c r="H569" s="51">
        <v>14</v>
      </c>
      <c r="I569" s="85">
        <f>PI()*CENSO[[#This Row],[DAP (cm)]]^2/40000</f>
        <v>0.16046001362524887</v>
      </c>
      <c r="J569" s="85">
        <f>CENSO[[#This Row],[g (m²)]]*CENSO[[#This Row],[H (m)]]*0.7</f>
        <v>1.5725081335274387</v>
      </c>
      <c r="K569" s="51">
        <v>1</v>
      </c>
      <c r="L569" s="51">
        <v>368014.270874971</v>
      </c>
      <c r="M569" s="51">
        <v>9708400.8468019497</v>
      </c>
      <c r="N569" s="77"/>
      <c r="O56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56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569" s="77"/>
    </row>
    <row r="570" spans="1:17" x14ac:dyDescent="0.25">
      <c r="A570" s="76">
        <v>1</v>
      </c>
      <c r="B570" s="51">
        <v>29</v>
      </c>
      <c r="C570" s="51">
        <v>569</v>
      </c>
      <c r="D570" s="81" t="str">
        <f>VLOOKUP(CENSO[[#This Row],[NOME COMUM]],ESPECIES[],2,FALSE)</f>
        <v>Cedrelinga catenaeformis Ducke</v>
      </c>
      <c r="E570" s="51" t="s">
        <v>71</v>
      </c>
      <c r="F570" s="51">
        <v>470</v>
      </c>
      <c r="G570" s="74">
        <f>CENSO[[#This Row],[CAP (cm)]]/PI()</f>
        <v>149.60564650638162</v>
      </c>
      <c r="H570" s="51">
        <v>25</v>
      </c>
      <c r="I570" s="85">
        <f>PI()*CENSO[[#This Row],[DAP (cm)]]^2/40000</f>
        <v>1.7578663464499842</v>
      </c>
      <c r="J570" s="85">
        <f>CENSO[[#This Row],[g (m²)]]*CENSO[[#This Row],[H (m)]]*0.7</f>
        <v>30.762661062874724</v>
      </c>
      <c r="K570" s="51">
        <v>1</v>
      </c>
      <c r="L570" s="51">
        <v>367990.2</v>
      </c>
      <c r="M570" s="51">
        <v>9708429.4000000004</v>
      </c>
      <c r="N570" s="77"/>
      <c r="O57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140├ 150</v>
      </c>
      <c r="P57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570" s="77"/>
    </row>
    <row r="571" spans="1:17" x14ac:dyDescent="0.25">
      <c r="A571" s="76">
        <v>1</v>
      </c>
      <c r="B571" s="51">
        <v>29</v>
      </c>
      <c r="C571" s="51">
        <v>570</v>
      </c>
      <c r="D571" s="81" t="str">
        <f>VLOOKUP(CENSO[[#This Row],[NOME COMUM]],ESPECIES[],2,FALSE)</f>
        <v>Piptadenia suaveolens Miq.</v>
      </c>
      <c r="E571" s="51" t="s">
        <v>22</v>
      </c>
      <c r="F571" s="51">
        <v>285</v>
      </c>
      <c r="G571" s="74">
        <f>CENSO[[#This Row],[CAP (cm)]]/PI()</f>
        <v>90.718317562380349</v>
      </c>
      <c r="H571" s="51">
        <v>18</v>
      </c>
      <c r="I571" s="85">
        <f>PI()*CENSO[[#This Row],[DAP (cm)]]^2/40000</f>
        <v>0.64636801263195998</v>
      </c>
      <c r="J571" s="85">
        <f>CENSO[[#This Row],[g (m²)]]*CENSO[[#This Row],[H (m)]]*0.7</f>
        <v>8.1442369591626953</v>
      </c>
      <c r="K571" s="51">
        <v>1</v>
      </c>
      <c r="L571" s="51">
        <v>367991.799999999</v>
      </c>
      <c r="M571" s="51">
        <v>9708434.6999999899</v>
      </c>
      <c r="N571" s="77"/>
      <c r="O57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57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571" s="77"/>
    </row>
    <row r="572" spans="1:17" x14ac:dyDescent="0.25">
      <c r="A572" s="76">
        <v>1</v>
      </c>
      <c r="B572" s="51">
        <v>29</v>
      </c>
      <c r="C572" s="51">
        <v>571</v>
      </c>
      <c r="D572" s="81" t="str">
        <f>VLOOKUP(CENSO[[#This Row],[NOME COMUM]],ESPECIES[],2,FALSE)</f>
        <v>Piptadenia suaveolens Miq.</v>
      </c>
      <c r="E572" s="51" t="s">
        <v>22</v>
      </c>
      <c r="F572" s="51">
        <v>185</v>
      </c>
      <c r="G572" s="74">
        <f>CENSO[[#This Row],[CAP (cm)]]/PI()</f>
        <v>58.887328944001275</v>
      </c>
      <c r="H572" s="51">
        <v>16</v>
      </c>
      <c r="I572" s="85">
        <f>PI()*CENSO[[#This Row],[DAP (cm)]]^2/40000</f>
        <v>0.27235389636600588</v>
      </c>
      <c r="J572" s="85">
        <f>CENSO[[#This Row],[g (m²)]]*CENSO[[#This Row],[H (m)]]*0.7</f>
        <v>3.0503636392992655</v>
      </c>
      <c r="K572" s="51">
        <v>1</v>
      </c>
      <c r="L572" s="51">
        <v>367993</v>
      </c>
      <c r="M572" s="51">
        <v>9708436.3000000007</v>
      </c>
      <c r="N572" s="77"/>
      <c r="O57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57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572" s="77"/>
    </row>
    <row r="573" spans="1:17" x14ac:dyDescent="0.25">
      <c r="A573" s="76">
        <v>1</v>
      </c>
      <c r="B573" s="51">
        <v>29</v>
      </c>
      <c r="C573" s="51">
        <v>572</v>
      </c>
      <c r="D573" s="81" t="str">
        <f>VLOOKUP(CENSO[[#This Row],[NOME COMUM]],ESPECIES[],2,FALSE)</f>
        <v>Cedrela fissilis Vell.</v>
      </c>
      <c r="E573" s="51" t="s">
        <v>17</v>
      </c>
      <c r="F573" s="51">
        <v>300</v>
      </c>
      <c r="G573" s="74">
        <f>CENSO[[#This Row],[CAP (cm)]]/PI()</f>
        <v>95.4929658551372</v>
      </c>
      <c r="H573" s="51">
        <v>22</v>
      </c>
      <c r="I573" s="85">
        <f>PI()*CENSO[[#This Row],[DAP (cm)]]^2/40000</f>
        <v>0.7161972439135289</v>
      </c>
      <c r="J573" s="85">
        <f>CENSO[[#This Row],[g (m²)]]*CENSO[[#This Row],[H (m)]]*0.7</f>
        <v>11.029437556268345</v>
      </c>
      <c r="K573" s="51">
        <v>1</v>
      </c>
      <c r="L573" s="51">
        <v>367992.59999999899</v>
      </c>
      <c r="M573" s="51">
        <v>9708440.6999999899</v>
      </c>
      <c r="N573" s="77"/>
      <c r="O57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57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573" s="77"/>
    </row>
    <row r="574" spans="1:17" x14ac:dyDescent="0.25">
      <c r="A574" s="76">
        <v>1</v>
      </c>
      <c r="B574" s="51">
        <v>29</v>
      </c>
      <c r="C574" s="51">
        <v>573</v>
      </c>
      <c r="D574" s="81" t="str">
        <f>VLOOKUP(CENSO[[#This Row],[NOME COMUM]],ESPECIES[],2,FALSE)</f>
        <v>Tachigali myrmecophila Ducke</v>
      </c>
      <c r="E574" s="51" t="s">
        <v>14</v>
      </c>
      <c r="F574" s="51">
        <v>275</v>
      </c>
      <c r="G574" s="74">
        <f>CENSO[[#This Row],[CAP (cm)]]/PI()</f>
        <v>87.535218700542444</v>
      </c>
      <c r="H574" s="51">
        <v>16</v>
      </c>
      <c r="I574" s="85">
        <f>PI()*CENSO[[#This Row],[DAP (cm)]]^2/40000</f>
        <v>0.60180462856622929</v>
      </c>
      <c r="J574" s="85">
        <f>CENSO[[#This Row],[g (m²)]]*CENSO[[#This Row],[H (m)]]*0.7</f>
        <v>6.7402118399417681</v>
      </c>
      <c r="K574" s="51">
        <v>2</v>
      </c>
      <c r="L574" s="51">
        <v>367986.5</v>
      </c>
      <c r="M574" s="51">
        <v>9708432.6999999899</v>
      </c>
      <c r="N574" s="77"/>
      <c r="O57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57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574" s="77"/>
    </row>
    <row r="575" spans="1:17" x14ac:dyDescent="0.25">
      <c r="A575" s="76">
        <v>1</v>
      </c>
      <c r="B575" s="51">
        <v>29</v>
      </c>
      <c r="C575" s="51">
        <v>574</v>
      </c>
      <c r="D575" s="81" t="str">
        <f>VLOOKUP(CENSO[[#This Row],[NOME COMUM]],ESPECIES[],2,FALSE)</f>
        <v>Piptadenia suaveolens Miq.</v>
      </c>
      <c r="E575" s="51" t="s">
        <v>22</v>
      </c>
      <c r="F575" s="51">
        <v>400</v>
      </c>
      <c r="G575" s="74">
        <f>CENSO[[#This Row],[CAP (cm)]]/PI()</f>
        <v>127.32395447351627</v>
      </c>
      <c r="H575" s="51">
        <v>18</v>
      </c>
      <c r="I575" s="85">
        <f>PI()*CENSO[[#This Row],[DAP (cm)]]^2/40000</f>
        <v>1.2732395447351625</v>
      </c>
      <c r="J575" s="85">
        <f>CENSO[[#This Row],[g (m²)]]*CENSO[[#This Row],[H (m)]]*0.7</f>
        <v>16.042818263663047</v>
      </c>
      <c r="K575" s="51">
        <v>1</v>
      </c>
      <c r="L575" s="51">
        <v>367979.09999999899</v>
      </c>
      <c r="M575" s="51">
        <v>9708423.1999999899</v>
      </c>
      <c r="N575" s="77"/>
      <c r="O57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57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575" s="77"/>
    </row>
    <row r="576" spans="1:17" x14ac:dyDescent="0.25">
      <c r="A576" s="76">
        <v>1</v>
      </c>
      <c r="B576" s="51">
        <v>29</v>
      </c>
      <c r="C576" s="51">
        <v>575</v>
      </c>
      <c r="D576" s="81" t="str">
        <f>VLOOKUP(CENSO[[#This Row],[NOME COMUM]],ESPECIES[],2,FALSE)</f>
        <v>Ocotea cymbarum Kunth</v>
      </c>
      <c r="E576" s="51" t="s">
        <v>11</v>
      </c>
      <c r="F576" s="51">
        <v>170</v>
      </c>
      <c r="G576" s="74">
        <f>CENSO[[#This Row],[CAP (cm)]]/PI()</f>
        <v>54.112680651244418</v>
      </c>
      <c r="H576" s="51">
        <v>16</v>
      </c>
      <c r="I576" s="85">
        <f>PI()*CENSO[[#This Row],[DAP (cm)]]^2/40000</f>
        <v>0.2299788927677888</v>
      </c>
      <c r="J576" s="85">
        <f>CENSO[[#This Row],[g (m²)]]*CENSO[[#This Row],[H (m)]]*0.7</f>
        <v>2.5757635989992345</v>
      </c>
      <c r="K576" s="51">
        <v>1</v>
      </c>
      <c r="L576" s="51">
        <v>367971.299999999</v>
      </c>
      <c r="M576" s="51">
        <v>9708426.0999999903</v>
      </c>
      <c r="N576" s="77"/>
      <c r="O57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57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576" s="77"/>
    </row>
    <row r="577" spans="1:17" x14ac:dyDescent="0.25">
      <c r="A577" s="76">
        <v>1</v>
      </c>
      <c r="B577" s="51">
        <v>29</v>
      </c>
      <c r="C577" s="51">
        <v>576</v>
      </c>
      <c r="D577" s="81" t="str">
        <f>VLOOKUP(CENSO[[#This Row],[NOME COMUM]],ESPECIES[],2,FALSE)</f>
        <v>Lecythis pisonis Cambess.</v>
      </c>
      <c r="E577" s="51" t="s">
        <v>9</v>
      </c>
      <c r="F577" s="51">
        <v>212</v>
      </c>
      <c r="G577" s="74">
        <f>CENSO[[#This Row],[CAP (cm)]]/PI()</f>
        <v>67.48169587096362</v>
      </c>
      <c r="H577" s="51">
        <v>18</v>
      </c>
      <c r="I577" s="85">
        <f>PI()*CENSO[[#This Row],[DAP (cm)]]^2/40000</f>
        <v>0.35765298811610713</v>
      </c>
      <c r="J577" s="85">
        <f>CENSO[[#This Row],[g (m²)]]*CENSO[[#This Row],[H (m)]]*0.7</f>
        <v>4.5064276502629497</v>
      </c>
      <c r="K577" s="51">
        <v>1</v>
      </c>
      <c r="L577" s="51">
        <v>367975.59999999899</v>
      </c>
      <c r="M577" s="51">
        <v>9708438.3000000007</v>
      </c>
      <c r="N577" s="77"/>
      <c r="O57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57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577" s="77"/>
    </row>
    <row r="578" spans="1:17" x14ac:dyDescent="0.25">
      <c r="A578" s="76">
        <v>1</v>
      </c>
      <c r="B578" s="51">
        <v>29</v>
      </c>
      <c r="C578" s="51">
        <v>577</v>
      </c>
      <c r="D578" s="81" t="str">
        <f>VLOOKUP(CENSO[[#This Row],[NOME COMUM]],ESPECIES[],2,FALSE)</f>
        <v>Cenostigma tocantinum Ducke</v>
      </c>
      <c r="E578" s="51" t="s">
        <v>95</v>
      </c>
      <c r="F578" s="51">
        <v>186</v>
      </c>
      <c r="G578" s="74">
        <f>CENSO[[#This Row],[CAP (cm)]]/PI()</f>
        <v>59.205638830185066</v>
      </c>
      <c r="H578" s="51">
        <v>17</v>
      </c>
      <c r="I578" s="85">
        <f>PI()*CENSO[[#This Row],[DAP (cm)]]^2/40000</f>
        <v>0.27530622056036053</v>
      </c>
      <c r="J578" s="85">
        <f>CENSO[[#This Row],[g (m²)]]*CENSO[[#This Row],[H (m)]]*0.7</f>
        <v>3.27614402466829</v>
      </c>
      <c r="K578" s="51">
        <v>1</v>
      </c>
      <c r="L578" s="51">
        <v>367980.5</v>
      </c>
      <c r="M578" s="51">
        <v>9708444.6999999899</v>
      </c>
      <c r="N578" s="77"/>
      <c r="O57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57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578" s="77"/>
    </row>
    <row r="579" spans="1:17" x14ac:dyDescent="0.25">
      <c r="A579" s="76">
        <v>1</v>
      </c>
      <c r="B579" s="51">
        <v>29</v>
      </c>
      <c r="C579" s="51">
        <v>578</v>
      </c>
      <c r="D579" s="81" t="str">
        <f>VLOOKUP(CENSO[[#This Row],[NOME COMUM]],ESPECIES[],2,FALSE)</f>
        <v>Astronium lecointei Ducke</v>
      </c>
      <c r="E579" s="51" t="s">
        <v>5</v>
      </c>
      <c r="F579" s="51">
        <v>160</v>
      </c>
      <c r="G579" s="74">
        <f>CENSO[[#This Row],[CAP (cm)]]/PI()</f>
        <v>50.929581789406512</v>
      </c>
      <c r="H579" s="51">
        <v>20</v>
      </c>
      <c r="I579" s="85">
        <f>PI()*CENSO[[#This Row],[DAP (cm)]]^2/40000</f>
        <v>0.20371832715762608</v>
      </c>
      <c r="J579" s="85">
        <f>CENSO[[#This Row],[g (m²)]]*CENSO[[#This Row],[H (m)]]*0.7</f>
        <v>2.852056580206765</v>
      </c>
      <c r="K579" s="51">
        <v>1</v>
      </c>
      <c r="L579" s="51">
        <v>367991.59999999899</v>
      </c>
      <c r="M579" s="51">
        <v>9708459.0999999903</v>
      </c>
      <c r="N579" s="77"/>
      <c r="O57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57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579" s="77"/>
    </row>
    <row r="580" spans="1:17" x14ac:dyDescent="0.25">
      <c r="A580" s="76">
        <v>1</v>
      </c>
      <c r="B580" s="51">
        <v>29</v>
      </c>
      <c r="C580" s="51">
        <v>579</v>
      </c>
      <c r="D580" s="81" t="str">
        <f>VLOOKUP(CENSO[[#This Row],[NOME COMUM]],ESPECIES[],2,FALSE)</f>
        <v>Tachigali myrmecophila Ducke</v>
      </c>
      <c r="E580" s="51" t="s">
        <v>14</v>
      </c>
      <c r="F580" s="51">
        <v>346</v>
      </c>
      <c r="G580" s="74">
        <f>CENSO[[#This Row],[CAP (cm)]]/PI()</f>
        <v>110.13522061959158</v>
      </c>
      <c r="H580" s="51">
        <v>17</v>
      </c>
      <c r="I580" s="85">
        <f>PI()*CENSO[[#This Row],[DAP (cm)]]^2/40000</f>
        <v>0.95266965835946726</v>
      </c>
      <c r="J580" s="85">
        <f>CENSO[[#This Row],[g (m²)]]*CENSO[[#This Row],[H (m)]]*0.7</f>
        <v>11.336768934477659</v>
      </c>
      <c r="K580" s="51">
        <v>2</v>
      </c>
      <c r="L580" s="51">
        <v>367970</v>
      </c>
      <c r="M580" s="51">
        <v>9708447.4000000004</v>
      </c>
      <c r="N580" s="77"/>
      <c r="O58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58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580" s="77"/>
    </row>
    <row r="581" spans="1:17" x14ac:dyDescent="0.25">
      <c r="A581" s="76">
        <v>1</v>
      </c>
      <c r="B581" s="51">
        <v>29</v>
      </c>
      <c r="C581" s="51">
        <v>580</v>
      </c>
      <c r="D581" s="81" t="str">
        <f>VLOOKUP(CENSO[[#This Row],[NOME COMUM]],ESPECIES[],2,FALSE)</f>
        <v>Protium spruceanum Engl.</v>
      </c>
      <c r="E581" s="51" t="s">
        <v>46</v>
      </c>
      <c r="F581" s="51">
        <v>143</v>
      </c>
      <c r="G581" s="74">
        <f>CENSO[[#This Row],[CAP (cm)]]/PI()</f>
        <v>45.518313724282066</v>
      </c>
      <c r="H581" s="51">
        <v>12</v>
      </c>
      <c r="I581" s="85">
        <f>PI()*CENSO[[#This Row],[DAP (cm)]]^2/40000</f>
        <v>0.1627279715643084</v>
      </c>
      <c r="J581" s="85">
        <f>CENSO[[#This Row],[g (m²)]]*CENSO[[#This Row],[H (m)]]*0.7</f>
        <v>1.3669149611401905</v>
      </c>
      <c r="K581" s="51">
        <v>1</v>
      </c>
      <c r="L581" s="51">
        <v>367970.7</v>
      </c>
      <c r="M581" s="51">
        <v>9708469.5999999903</v>
      </c>
      <c r="N581" s="77"/>
      <c r="O58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58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581" s="77"/>
    </row>
    <row r="582" spans="1:17" x14ac:dyDescent="0.25">
      <c r="A582" s="76">
        <v>1</v>
      </c>
      <c r="B582" s="51">
        <v>29</v>
      </c>
      <c r="C582" s="51">
        <v>581</v>
      </c>
      <c r="D582" s="81" t="str">
        <f>VLOOKUP(CENSO[[#This Row],[NOME COMUM]],ESPECIES[],2,FALSE)</f>
        <v>Buchenavia capitata (Vahl) Eichler</v>
      </c>
      <c r="E582" s="51" t="s">
        <v>10</v>
      </c>
      <c r="F582" s="51">
        <v>235</v>
      </c>
      <c r="G582" s="74">
        <f>CENSO[[#This Row],[CAP (cm)]]/PI()</f>
        <v>74.802823253190809</v>
      </c>
      <c r="H582" s="51">
        <v>18</v>
      </c>
      <c r="I582" s="85">
        <f>PI()*CENSO[[#This Row],[DAP (cm)]]^2/40000</f>
        <v>0.43946658661249605</v>
      </c>
      <c r="J582" s="85">
        <f>CENSO[[#This Row],[g (m²)]]*CENSO[[#This Row],[H (m)]]*0.7</f>
        <v>5.5372789913174492</v>
      </c>
      <c r="K582" s="51">
        <v>1</v>
      </c>
      <c r="L582" s="51">
        <v>367972.09999999899</v>
      </c>
      <c r="M582" s="51">
        <v>9708476.4000000004</v>
      </c>
      <c r="N582" s="77"/>
      <c r="O58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58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582" s="77"/>
    </row>
    <row r="583" spans="1:17" x14ac:dyDescent="0.25">
      <c r="A583" s="76">
        <v>1</v>
      </c>
      <c r="B583" s="51">
        <v>29</v>
      </c>
      <c r="C583" s="51">
        <v>582</v>
      </c>
      <c r="D583" s="81" t="str">
        <f>VLOOKUP(CENSO[[#This Row],[NOME COMUM]],ESPECIES[],2,FALSE)</f>
        <v>Hymenaea courbaril L.</v>
      </c>
      <c r="E583" s="51" t="s">
        <v>3</v>
      </c>
      <c r="F583" s="51">
        <v>460</v>
      </c>
      <c r="G583" s="74">
        <f>CENSO[[#This Row],[CAP (cm)]]/PI()</f>
        <v>146.42254764454373</v>
      </c>
      <c r="H583" s="51">
        <v>22</v>
      </c>
      <c r="I583" s="85">
        <f>PI()*CENSO[[#This Row],[DAP (cm)]]^2/40000</f>
        <v>1.6838592979122531</v>
      </c>
      <c r="J583" s="85">
        <f>CENSO[[#This Row],[g (m²)]]*CENSO[[#This Row],[H (m)]]*0.7</f>
        <v>25.931433187848697</v>
      </c>
      <c r="K583" s="51">
        <v>1</v>
      </c>
      <c r="L583" s="51">
        <v>367969.09999999899</v>
      </c>
      <c r="M583" s="51">
        <v>9708479</v>
      </c>
      <c r="N583" s="77"/>
      <c r="O58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140├ 150</v>
      </c>
      <c r="P58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583" s="77"/>
    </row>
    <row r="584" spans="1:17" x14ac:dyDescent="0.25">
      <c r="A584" s="76">
        <v>1</v>
      </c>
      <c r="B584" s="51">
        <v>29</v>
      </c>
      <c r="C584" s="51">
        <v>583</v>
      </c>
      <c r="D584" s="81" t="str">
        <f>VLOOKUP(CENSO[[#This Row],[NOME COMUM]],ESPECIES[],2,FALSE)</f>
        <v>Tachigali myrmecophila Ducke</v>
      </c>
      <c r="E584" s="51" t="s">
        <v>14</v>
      </c>
      <c r="F584" s="51">
        <v>267</v>
      </c>
      <c r="G584" s="74">
        <f>CENSO[[#This Row],[CAP (cm)]]/PI()</f>
        <v>84.988739611072106</v>
      </c>
      <c r="H584" s="51">
        <v>16</v>
      </c>
      <c r="I584" s="85">
        <f>PI()*CENSO[[#This Row],[DAP (cm)]]^2/40000</f>
        <v>0.56729983690390628</v>
      </c>
      <c r="J584" s="85">
        <f>CENSO[[#This Row],[g (m²)]]*CENSO[[#This Row],[H (m)]]*0.7</f>
        <v>6.35375817332375</v>
      </c>
      <c r="K584" s="51">
        <v>1</v>
      </c>
      <c r="L584" s="51">
        <v>367934.2</v>
      </c>
      <c r="M584" s="51">
        <v>9708499.3000000007</v>
      </c>
      <c r="N584" s="77"/>
      <c r="O58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58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584" s="77"/>
    </row>
    <row r="585" spans="1:17" x14ac:dyDescent="0.25">
      <c r="A585" s="76">
        <v>1</v>
      </c>
      <c r="B585" s="51">
        <v>29</v>
      </c>
      <c r="C585" s="51">
        <v>584</v>
      </c>
      <c r="D585" s="81" t="str">
        <f>VLOOKUP(CENSO[[#This Row],[NOME COMUM]],ESPECIES[],2,FALSE)</f>
        <v>Cordia umbraculifera DC.</v>
      </c>
      <c r="E585" s="51" t="s">
        <v>92</v>
      </c>
      <c r="F585" s="51">
        <v>200</v>
      </c>
      <c r="G585" s="74">
        <f>CENSO[[#This Row],[CAP (cm)]]/PI()</f>
        <v>63.661977236758133</v>
      </c>
      <c r="H585" s="51">
        <v>18</v>
      </c>
      <c r="I585" s="85">
        <f>PI()*CENSO[[#This Row],[DAP (cm)]]^2/40000</f>
        <v>0.31830988618379064</v>
      </c>
      <c r="J585" s="85">
        <f>CENSO[[#This Row],[g (m²)]]*CENSO[[#This Row],[H (m)]]*0.7</f>
        <v>4.0107045659157619</v>
      </c>
      <c r="K585" s="51">
        <v>1</v>
      </c>
      <c r="L585" s="51">
        <v>367893.5</v>
      </c>
      <c r="M585" s="51">
        <v>9708508.5999999903</v>
      </c>
      <c r="N585" s="77"/>
      <c r="O58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58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585" s="77"/>
    </row>
    <row r="586" spans="1:17" x14ac:dyDescent="0.25">
      <c r="A586" s="76">
        <v>1</v>
      </c>
      <c r="B586" s="51">
        <v>29</v>
      </c>
      <c r="C586" s="51">
        <v>585</v>
      </c>
      <c r="D586" s="81" t="str">
        <f>VLOOKUP(CENSO[[#This Row],[NOME COMUM]],ESPECIES[],2,FALSE)</f>
        <v>Cordia umbraculifera DC.</v>
      </c>
      <c r="E586" s="51" t="s">
        <v>92</v>
      </c>
      <c r="F586" s="51">
        <v>200</v>
      </c>
      <c r="G586" s="74">
        <f>CENSO[[#This Row],[CAP (cm)]]/PI()</f>
        <v>63.661977236758133</v>
      </c>
      <c r="H586" s="51">
        <v>17</v>
      </c>
      <c r="I586" s="85">
        <f>PI()*CENSO[[#This Row],[DAP (cm)]]^2/40000</f>
        <v>0.31830988618379064</v>
      </c>
      <c r="J586" s="85">
        <f>CENSO[[#This Row],[g (m²)]]*CENSO[[#This Row],[H (m)]]*0.7</f>
        <v>3.7878876455871082</v>
      </c>
      <c r="K586" s="51">
        <v>1</v>
      </c>
      <c r="L586" s="51">
        <v>367889.299999999</v>
      </c>
      <c r="M586" s="51">
        <v>9708503</v>
      </c>
      <c r="N586" s="77"/>
      <c r="O58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58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586" s="77"/>
    </row>
    <row r="587" spans="1:17" x14ac:dyDescent="0.25">
      <c r="A587" s="76">
        <v>1</v>
      </c>
      <c r="B587" s="51">
        <v>29</v>
      </c>
      <c r="C587" s="51">
        <v>586</v>
      </c>
      <c r="D587" s="81" t="str">
        <f>VLOOKUP(CENSO[[#This Row],[NOME COMUM]],ESPECIES[],2,FALSE)</f>
        <v>Qualea dichotoma (Mart.) Warm. ex Wille</v>
      </c>
      <c r="E587" s="51" t="s">
        <v>55</v>
      </c>
      <c r="F587" s="51">
        <v>130</v>
      </c>
      <c r="G587" s="74">
        <f>CENSO[[#This Row],[CAP (cm)]]/PI()</f>
        <v>41.38028520389279</v>
      </c>
      <c r="H587" s="51">
        <v>10</v>
      </c>
      <c r="I587" s="85">
        <f>PI()*CENSO[[#This Row],[DAP (cm)]]^2/40000</f>
        <v>0.13448592691265157</v>
      </c>
      <c r="J587" s="85">
        <f>CENSO[[#This Row],[g (m²)]]*CENSO[[#This Row],[H (m)]]*0.7</f>
        <v>0.94140148838856097</v>
      </c>
      <c r="K587" s="51">
        <v>2</v>
      </c>
      <c r="L587" s="51">
        <v>367784.4</v>
      </c>
      <c r="M587" s="51">
        <v>9708594.0999999903</v>
      </c>
      <c r="N587" s="77"/>
      <c r="O58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58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587" s="77"/>
    </row>
    <row r="588" spans="1:17" x14ac:dyDescent="0.25">
      <c r="A588" s="76">
        <v>1</v>
      </c>
      <c r="B588" s="51">
        <v>29</v>
      </c>
      <c r="C588" s="51">
        <v>587</v>
      </c>
      <c r="D588" s="81" t="str">
        <f>VLOOKUP(CENSO[[#This Row],[NOME COMUM]],ESPECIES[],2,FALSE)</f>
        <v>Swartzia ingaefolia Ducke</v>
      </c>
      <c r="E588" s="51" t="s">
        <v>80</v>
      </c>
      <c r="F588" s="51">
        <v>148</v>
      </c>
      <c r="G588" s="74">
        <f>CENSO[[#This Row],[CAP (cm)]]/PI()</f>
        <v>47.109863155201019</v>
      </c>
      <c r="H588" s="51">
        <v>14</v>
      </c>
      <c r="I588" s="85">
        <f>PI()*CENSO[[#This Row],[DAP (cm)]]^2/40000</f>
        <v>0.17430649367424375</v>
      </c>
      <c r="J588" s="85">
        <f>CENSO[[#This Row],[g (m²)]]*CENSO[[#This Row],[H (m)]]*0.7</f>
        <v>1.7082036380075887</v>
      </c>
      <c r="K588" s="51">
        <v>2</v>
      </c>
      <c r="L588" s="51">
        <v>367780.7</v>
      </c>
      <c r="M588" s="51">
        <v>9708599.5</v>
      </c>
      <c r="N588" s="77"/>
      <c r="O58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58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588" s="77"/>
    </row>
    <row r="589" spans="1:17" x14ac:dyDescent="0.25">
      <c r="A589" s="76">
        <v>1</v>
      </c>
      <c r="B589" s="51">
        <v>29</v>
      </c>
      <c r="C589" s="51">
        <v>588</v>
      </c>
      <c r="D589" s="81" t="str">
        <f>VLOOKUP(CENSO[[#This Row],[NOME COMUM]],ESPECIES[],2,FALSE)</f>
        <v>Apuleia leiocarpa (Vogel) J.F.Macbr.</v>
      </c>
      <c r="E589" s="51" t="s">
        <v>51</v>
      </c>
      <c r="F589" s="51">
        <v>148</v>
      </c>
      <c r="G589" s="74">
        <f>CENSO[[#This Row],[CAP (cm)]]/PI()</f>
        <v>47.109863155201019</v>
      </c>
      <c r="H589" s="51">
        <v>14</v>
      </c>
      <c r="I589" s="85">
        <f>PI()*CENSO[[#This Row],[DAP (cm)]]^2/40000</f>
        <v>0.17430649367424375</v>
      </c>
      <c r="J589" s="85">
        <f>CENSO[[#This Row],[g (m²)]]*CENSO[[#This Row],[H (m)]]*0.7</f>
        <v>1.7082036380075887</v>
      </c>
      <c r="K589" s="51">
        <v>2</v>
      </c>
      <c r="L589" s="51">
        <v>367780.7</v>
      </c>
      <c r="M589" s="51">
        <v>9708599.5</v>
      </c>
      <c r="N589" s="77"/>
      <c r="O58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58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589" s="77"/>
    </row>
    <row r="590" spans="1:17" x14ac:dyDescent="0.25">
      <c r="A590" s="76">
        <v>1</v>
      </c>
      <c r="B590" s="51">
        <v>29</v>
      </c>
      <c r="C590" s="51">
        <v>589</v>
      </c>
      <c r="D590" s="81" t="str">
        <f>VLOOKUP(CENSO[[#This Row],[NOME COMUM]],ESPECIES[],2,FALSE)</f>
        <v>Tachigali myrmecophila Ducke</v>
      </c>
      <c r="E590" s="51" t="s">
        <v>14</v>
      </c>
      <c r="F590" s="51">
        <v>216</v>
      </c>
      <c r="G590" s="74">
        <f>CENSO[[#This Row],[CAP (cm)]]/PI()</f>
        <v>68.754935415698782</v>
      </c>
      <c r="H590" s="51">
        <v>14</v>
      </c>
      <c r="I590" s="85">
        <f>PI()*CENSO[[#This Row],[DAP (cm)]]^2/40000</f>
        <v>0.37127665124477338</v>
      </c>
      <c r="J590" s="85">
        <f>CENSO[[#This Row],[g (m²)]]*CENSO[[#This Row],[H (m)]]*0.7</f>
        <v>3.6385111821987786</v>
      </c>
      <c r="K590" s="51">
        <v>1</v>
      </c>
      <c r="L590" s="51">
        <v>367735.4</v>
      </c>
      <c r="M590" s="51">
        <v>9708680</v>
      </c>
      <c r="N590" s="77"/>
      <c r="O59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59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590" s="77"/>
    </row>
    <row r="591" spans="1:17" x14ac:dyDescent="0.25">
      <c r="A591" s="76">
        <v>1</v>
      </c>
      <c r="B591" s="51">
        <v>29</v>
      </c>
      <c r="C591" s="51">
        <v>590</v>
      </c>
      <c r="D591" s="81" t="str">
        <f>VLOOKUP(CENSO[[#This Row],[NOME COMUM]],ESPECIES[],2,FALSE)</f>
        <v>Tachigali myrmecophila Ducke</v>
      </c>
      <c r="E591" s="51" t="s">
        <v>14</v>
      </c>
      <c r="F591" s="51">
        <v>200</v>
      </c>
      <c r="G591" s="74">
        <f>CENSO[[#This Row],[CAP (cm)]]/PI()</f>
        <v>63.661977236758133</v>
      </c>
      <c r="H591" s="51">
        <v>15</v>
      </c>
      <c r="I591" s="85">
        <f>PI()*CENSO[[#This Row],[DAP (cm)]]^2/40000</f>
        <v>0.31830988618379064</v>
      </c>
      <c r="J591" s="85">
        <f>CENSO[[#This Row],[g (m²)]]*CENSO[[#This Row],[H (m)]]*0.7</f>
        <v>3.3422538049298014</v>
      </c>
      <c r="K591" s="51">
        <v>1</v>
      </c>
      <c r="L591" s="51">
        <v>367727.299999999</v>
      </c>
      <c r="M591" s="51">
        <v>9708656.3000000007</v>
      </c>
      <c r="N591" s="77"/>
      <c r="O59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59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591" s="77"/>
    </row>
    <row r="592" spans="1:17" x14ac:dyDescent="0.25">
      <c r="A592" s="76">
        <v>1</v>
      </c>
      <c r="B592" s="51">
        <v>29</v>
      </c>
      <c r="C592" s="51">
        <v>591</v>
      </c>
      <c r="D592" s="81" t="str">
        <f>VLOOKUP(CENSO[[#This Row],[NOME COMUM]],ESPECIES[],2,FALSE)</f>
        <v>Piptadenia suaveolens Miq.</v>
      </c>
      <c r="E592" s="51" t="s">
        <v>22</v>
      </c>
      <c r="F592" s="51">
        <v>157</v>
      </c>
      <c r="G592" s="74">
        <f>CENSO[[#This Row],[CAP (cm)]]/PI()</f>
        <v>49.974652130855141</v>
      </c>
      <c r="H592" s="51">
        <v>14</v>
      </c>
      <c r="I592" s="85">
        <f>PI()*CENSO[[#This Row],[DAP (cm)]]^2/40000</f>
        <v>0.19615050961360647</v>
      </c>
      <c r="J592" s="85">
        <f>CENSO[[#This Row],[g (m²)]]*CENSO[[#This Row],[H (m)]]*0.7</f>
        <v>1.9222749942133432</v>
      </c>
      <c r="K592" s="51">
        <v>1</v>
      </c>
      <c r="L592" s="51">
        <v>367703.299999999</v>
      </c>
      <c r="M592" s="51">
        <v>9708670.9000000004</v>
      </c>
      <c r="N592" s="77"/>
      <c r="O59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59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592" s="77"/>
    </row>
    <row r="593" spans="1:17" x14ac:dyDescent="0.25">
      <c r="A593" s="76">
        <v>1</v>
      </c>
      <c r="B593" s="51">
        <v>29</v>
      </c>
      <c r="C593" s="51">
        <v>592</v>
      </c>
      <c r="D593" s="81" t="str">
        <f>VLOOKUP(CENSO[[#This Row],[NOME COMUM]],ESPECIES[],2,FALSE)</f>
        <v>Couratari guianensis Aubl.</v>
      </c>
      <c r="E593" s="51" t="s">
        <v>6</v>
      </c>
      <c r="F593" s="51">
        <v>173</v>
      </c>
      <c r="G593" s="74">
        <f>CENSO[[#This Row],[CAP (cm)]]/PI()</f>
        <v>55.067610309795789</v>
      </c>
      <c r="H593" s="51">
        <v>20</v>
      </c>
      <c r="I593" s="85">
        <f>PI()*CENSO[[#This Row],[DAP (cm)]]^2/40000</f>
        <v>0.23816741458986682</v>
      </c>
      <c r="J593" s="85">
        <f>CENSO[[#This Row],[g (m²)]]*CENSO[[#This Row],[H (m)]]*0.7</f>
        <v>3.3343438042581353</v>
      </c>
      <c r="K593" s="51">
        <v>1</v>
      </c>
      <c r="L593" s="51">
        <v>367711.2</v>
      </c>
      <c r="M593" s="51">
        <v>9708681.3000000007</v>
      </c>
      <c r="N593" s="77"/>
      <c r="O59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59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593" s="77"/>
    </row>
    <row r="594" spans="1:17" x14ac:dyDescent="0.25">
      <c r="A594" s="76">
        <v>1</v>
      </c>
      <c r="B594" s="51">
        <v>29</v>
      </c>
      <c r="C594" s="51">
        <v>593</v>
      </c>
      <c r="D594" s="81" t="str">
        <f>VLOOKUP(CENSO[[#This Row],[NOME COMUM]],ESPECIES[],2,FALSE)</f>
        <v>Virola sebifera Aubl.</v>
      </c>
      <c r="E594" s="51" t="s">
        <v>18</v>
      </c>
      <c r="F594" s="51">
        <v>180</v>
      </c>
      <c r="G594" s="74">
        <f>CENSO[[#This Row],[CAP (cm)]]/PI()</f>
        <v>57.295779513082323</v>
      </c>
      <c r="H594" s="51">
        <v>17</v>
      </c>
      <c r="I594" s="85">
        <f>PI()*CENSO[[#This Row],[DAP (cm)]]^2/40000</f>
        <v>0.25783100780887047</v>
      </c>
      <c r="J594" s="85">
        <f>CENSO[[#This Row],[g (m²)]]*CENSO[[#This Row],[H (m)]]*0.7</f>
        <v>3.0681889929255584</v>
      </c>
      <c r="K594" s="51">
        <v>1</v>
      </c>
      <c r="L594" s="51">
        <v>367698.299999999</v>
      </c>
      <c r="M594" s="51">
        <v>9708672.6999999899</v>
      </c>
      <c r="N594" s="77"/>
      <c r="O59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59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594" s="77"/>
    </row>
    <row r="595" spans="1:17" x14ac:dyDescent="0.25">
      <c r="A595" s="76">
        <v>1</v>
      </c>
      <c r="B595" s="51">
        <v>29</v>
      </c>
      <c r="C595" s="51">
        <v>594</v>
      </c>
      <c r="D595" s="81" t="str">
        <f>VLOOKUP(CENSO[[#This Row],[NOME COMUM]],ESPECIES[],2,FALSE)</f>
        <v>Couratari guianensis Aubl.</v>
      </c>
      <c r="E595" s="51" t="s">
        <v>6</v>
      </c>
      <c r="F595" s="51">
        <v>192</v>
      </c>
      <c r="G595" s="74">
        <f>CENSO[[#This Row],[CAP (cm)]]/PI()</f>
        <v>61.115498147287809</v>
      </c>
      <c r="H595" s="51">
        <v>20</v>
      </c>
      <c r="I595" s="85">
        <f>PI()*CENSO[[#This Row],[DAP (cm)]]^2/40000</f>
        <v>0.29335439110698147</v>
      </c>
      <c r="J595" s="85">
        <f>CENSO[[#This Row],[g (m²)]]*CENSO[[#This Row],[H (m)]]*0.7</f>
        <v>4.1069614754977399</v>
      </c>
      <c r="K595" s="51">
        <v>1</v>
      </c>
      <c r="L595" s="51">
        <v>367692</v>
      </c>
      <c r="M595" s="51">
        <v>9708679.9000000004</v>
      </c>
      <c r="N595" s="77"/>
      <c r="O59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59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595" s="77"/>
    </row>
    <row r="596" spans="1:17" x14ac:dyDescent="0.25">
      <c r="A596" s="76">
        <v>1</v>
      </c>
      <c r="B596" s="51">
        <v>29</v>
      </c>
      <c r="C596" s="51">
        <v>595</v>
      </c>
      <c r="D596" s="81" t="str">
        <f>VLOOKUP(CENSO[[#This Row],[NOME COMUM]],ESPECIES[],2,FALSE)</f>
        <v>Couratari guianensis Aubl.</v>
      </c>
      <c r="E596" s="51" t="s">
        <v>6</v>
      </c>
      <c r="F596" s="51">
        <v>204</v>
      </c>
      <c r="G596" s="74">
        <f>CENSO[[#This Row],[CAP (cm)]]/PI()</f>
        <v>64.935216781493295</v>
      </c>
      <c r="H596" s="51">
        <v>22</v>
      </c>
      <c r="I596" s="85">
        <f>PI()*CENSO[[#This Row],[DAP (cm)]]^2/40000</f>
        <v>0.33116960558561581</v>
      </c>
      <c r="J596" s="85">
        <f>CENSO[[#This Row],[g (m²)]]*CENSO[[#This Row],[H (m)]]*0.7</f>
        <v>5.1000119260184826</v>
      </c>
      <c r="K596" s="51">
        <v>1</v>
      </c>
      <c r="L596" s="51">
        <v>367688.2</v>
      </c>
      <c r="M596" s="51">
        <v>9708683.3000000007</v>
      </c>
      <c r="N596" s="77"/>
      <c r="O59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59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596" s="77"/>
    </row>
    <row r="597" spans="1:17" x14ac:dyDescent="0.25">
      <c r="A597" s="76">
        <v>1</v>
      </c>
      <c r="B597" s="51">
        <v>29</v>
      </c>
      <c r="C597" s="51">
        <v>596</v>
      </c>
      <c r="D597" s="81" t="str">
        <f>VLOOKUP(CENSO[[#This Row],[NOME COMUM]],ESPECIES[],2,FALSE)</f>
        <v>Couratari guianensis Aubl.</v>
      </c>
      <c r="E597" s="51" t="s">
        <v>6</v>
      </c>
      <c r="F597" s="51">
        <v>146</v>
      </c>
      <c r="G597" s="74">
        <f>CENSO[[#This Row],[CAP (cm)]]/PI()</f>
        <v>46.473243382833438</v>
      </c>
      <c r="H597" s="51">
        <v>15</v>
      </c>
      <c r="I597" s="85">
        <f>PI()*CENSO[[#This Row],[DAP (cm)]]^2/40000</f>
        <v>0.16962733834734203</v>
      </c>
      <c r="J597" s="85">
        <f>CENSO[[#This Row],[g (m²)]]*CENSO[[#This Row],[H (m)]]*0.7</f>
        <v>1.7810870526470912</v>
      </c>
      <c r="K597" s="51">
        <v>1</v>
      </c>
      <c r="L597" s="51">
        <v>367684.5</v>
      </c>
      <c r="M597" s="51">
        <v>9708686.5999999903</v>
      </c>
      <c r="N597" s="77"/>
      <c r="O59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59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597" s="77"/>
    </row>
    <row r="598" spans="1:17" x14ac:dyDescent="0.25">
      <c r="A598" s="76">
        <v>1</v>
      </c>
      <c r="B598" s="51">
        <v>29</v>
      </c>
      <c r="C598" s="51">
        <v>597</v>
      </c>
      <c r="D598" s="81" t="str">
        <f>VLOOKUP(CENSO[[#This Row],[NOME COMUM]],ESPECIES[],2,FALSE)</f>
        <v>Qualea dichotoma (Mart.) Warm. ex Wille</v>
      </c>
      <c r="E598" s="51" t="s">
        <v>55</v>
      </c>
      <c r="F598" s="51">
        <v>174</v>
      </c>
      <c r="G598" s="74">
        <f>CENSO[[#This Row],[CAP (cm)]]/PI()</f>
        <v>55.38592019597958</v>
      </c>
      <c r="H598" s="51">
        <v>20</v>
      </c>
      <c r="I598" s="85">
        <f>PI()*CENSO[[#This Row],[DAP (cm)]]^2/40000</f>
        <v>0.2409287528525112</v>
      </c>
      <c r="J598" s="85">
        <f>CENSO[[#This Row],[g (m²)]]*CENSO[[#This Row],[H (m)]]*0.7</f>
        <v>3.3730025399351566</v>
      </c>
      <c r="K598" s="51">
        <v>1</v>
      </c>
      <c r="L598" s="51">
        <v>367585.7</v>
      </c>
      <c r="M598" s="51">
        <v>9708775.4000000004</v>
      </c>
      <c r="N598" s="77"/>
      <c r="O59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59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598" s="77"/>
    </row>
    <row r="599" spans="1:17" x14ac:dyDescent="0.25">
      <c r="A599" s="76">
        <v>1</v>
      </c>
      <c r="B599" s="51">
        <v>29</v>
      </c>
      <c r="C599" s="51">
        <v>598</v>
      </c>
      <c r="D599" s="81" t="str">
        <f>VLOOKUP(CENSO[[#This Row],[NOME COMUM]],ESPECIES[],2,FALSE)</f>
        <v>Tachigali myrmecophila Ducke</v>
      </c>
      <c r="E599" s="51" t="s">
        <v>14</v>
      </c>
      <c r="F599" s="51">
        <v>245</v>
      </c>
      <c r="G599" s="74">
        <f>CENSO[[#This Row],[CAP (cm)]]/PI()</f>
        <v>77.985922115028714</v>
      </c>
      <c r="H599" s="51">
        <v>15</v>
      </c>
      <c r="I599" s="85">
        <f>PI()*CENSO[[#This Row],[DAP (cm)]]^2/40000</f>
        <v>0.47766377295455087</v>
      </c>
      <c r="J599" s="85">
        <f>CENSO[[#This Row],[g (m²)]]*CENSO[[#This Row],[H (m)]]*0.7</f>
        <v>5.0154696160227843</v>
      </c>
      <c r="K599" s="51">
        <v>1</v>
      </c>
      <c r="L599" s="51">
        <v>367580.2</v>
      </c>
      <c r="M599" s="51">
        <v>9708789.5999999903</v>
      </c>
      <c r="N599" s="77"/>
      <c r="O59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59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599" s="77"/>
    </row>
    <row r="600" spans="1:17" x14ac:dyDescent="0.25">
      <c r="A600" s="76">
        <v>1</v>
      </c>
      <c r="B600" s="51">
        <v>29</v>
      </c>
      <c r="C600" s="51">
        <v>599</v>
      </c>
      <c r="D600" s="81" t="str">
        <f>VLOOKUP(CENSO[[#This Row],[NOME COMUM]],ESPECIES[],2,FALSE)</f>
        <v>Tachigali myrmecophila Ducke</v>
      </c>
      <c r="E600" s="51" t="s">
        <v>14</v>
      </c>
      <c r="F600" s="51">
        <v>200</v>
      </c>
      <c r="G600" s="74">
        <f>CENSO[[#This Row],[CAP (cm)]]/PI()</f>
        <v>63.661977236758133</v>
      </c>
      <c r="H600" s="51">
        <v>14</v>
      </c>
      <c r="I600" s="85">
        <f>PI()*CENSO[[#This Row],[DAP (cm)]]^2/40000</f>
        <v>0.31830988618379064</v>
      </c>
      <c r="J600" s="85">
        <f>CENSO[[#This Row],[g (m²)]]*CENSO[[#This Row],[H (m)]]*0.7</f>
        <v>3.1194368846011482</v>
      </c>
      <c r="K600" s="51">
        <v>2</v>
      </c>
      <c r="L600" s="51">
        <v>367537.09999999899</v>
      </c>
      <c r="M600" s="51">
        <v>9708819.3000000007</v>
      </c>
      <c r="N600" s="77"/>
      <c r="O60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60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600" s="77"/>
    </row>
    <row r="601" spans="1:17" x14ac:dyDescent="0.25">
      <c r="A601" s="76">
        <v>1</v>
      </c>
      <c r="B601" s="51">
        <v>29</v>
      </c>
      <c r="C601" s="51">
        <v>600</v>
      </c>
      <c r="D601" s="81" t="str">
        <f>VLOOKUP(CENSO[[#This Row],[NOME COMUM]],ESPECIES[],2,FALSE)</f>
        <v>Pouteria sp.</v>
      </c>
      <c r="E601" s="51" t="s">
        <v>83</v>
      </c>
      <c r="F601" s="51">
        <v>150</v>
      </c>
      <c r="G601" s="74">
        <f>CENSO[[#This Row],[CAP (cm)]]/PI()</f>
        <v>47.7464829275686</v>
      </c>
      <c r="H601" s="51">
        <v>20</v>
      </c>
      <c r="I601" s="85">
        <f>PI()*CENSO[[#This Row],[DAP (cm)]]^2/40000</f>
        <v>0.17904931097838223</v>
      </c>
      <c r="J601" s="85">
        <f>CENSO[[#This Row],[g (m²)]]*CENSO[[#This Row],[H (m)]]*0.7</f>
        <v>2.5066903536973508</v>
      </c>
      <c r="K601" s="51">
        <v>1</v>
      </c>
      <c r="L601" s="51">
        <v>367536.7</v>
      </c>
      <c r="M601" s="51">
        <v>9708823.6999999899</v>
      </c>
      <c r="N601" s="77"/>
      <c r="O60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60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601" s="77"/>
    </row>
    <row r="602" spans="1:17" x14ac:dyDescent="0.25">
      <c r="A602" s="76">
        <v>1</v>
      </c>
      <c r="B602" s="51">
        <v>29</v>
      </c>
      <c r="C602" s="51">
        <v>601</v>
      </c>
      <c r="D602" s="81" t="str">
        <f>VLOOKUP(CENSO[[#This Row],[NOME COMUM]],ESPECIES[],2,FALSE)</f>
        <v>Bertholletia excelsa Humb. &amp; Bonpl.</v>
      </c>
      <c r="E602" s="51" t="s">
        <v>37</v>
      </c>
      <c r="F602" s="51">
        <v>415</v>
      </c>
      <c r="G602" s="74">
        <f>CENSO[[#This Row],[CAP (cm)]]/PI()</f>
        <v>132.09860276627313</v>
      </c>
      <c r="H602" s="51">
        <v>23</v>
      </c>
      <c r="I602" s="85">
        <f>PI()*CENSO[[#This Row],[DAP (cm)]]^2/40000</f>
        <v>1.3705230037000837</v>
      </c>
      <c r="J602" s="85">
        <f>CENSO[[#This Row],[g (m²)]]*CENSO[[#This Row],[H (m)]]*0.7</f>
        <v>22.065420359571348</v>
      </c>
      <c r="K602" s="51">
        <v>1</v>
      </c>
      <c r="L602" s="51">
        <v>367558.40000000002</v>
      </c>
      <c r="M602" s="51">
        <v>9708843</v>
      </c>
      <c r="N602" s="77"/>
      <c r="O60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60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602" s="77"/>
    </row>
    <row r="603" spans="1:17" x14ac:dyDescent="0.25">
      <c r="A603" s="76">
        <v>1</v>
      </c>
      <c r="B603" s="51">
        <v>29</v>
      </c>
      <c r="C603" s="51">
        <v>602</v>
      </c>
      <c r="D603" s="81" t="str">
        <f>VLOOKUP(CENSO[[#This Row],[NOME COMUM]],ESPECIES[],2,FALSE)</f>
        <v>Coutarea hexandra (Jacq.) K.Schum.</v>
      </c>
      <c r="E603" s="51" t="s">
        <v>57</v>
      </c>
      <c r="F603" s="51">
        <v>200</v>
      </c>
      <c r="G603" s="74">
        <f>CENSO[[#This Row],[CAP (cm)]]/PI()</f>
        <v>63.661977236758133</v>
      </c>
      <c r="H603" s="51">
        <v>13</v>
      </c>
      <c r="I603" s="85">
        <f>PI()*CENSO[[#This Row],[DAP (cm)]]^2/40000</f>
        <v>0.31830988618379064</v>
      </c>
      <c r="J603" s="85">
        <f>CENSO[[#This Row],[g (m²)]]*CENSO[[#This Row],[H (m)]]*0.7</f>
        <v>2.896619964272495</v>
      </c>
      <c r="K603" s="51">
        <v>3</v>
      </c>
      <c r="L603" s="51">
        <v>367549.7</v>
      </c>
      <c r="M603" s="51">
        <v>9708848</v>
      </c>
      <c r="N603" s="77"/>
      <c r="O60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60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603" s="77"/>
    </row>
    <row r="604" spans="1:17" x14ac:dyDescent="0.25">
      <c r="A604" s="76">
        <v>1</v>
      </c>
      <c r="B604" s="51">
        <v>30</v>
      </c>
      <c r="C604" s="51">
        <v>603</v>
      </c>
      <c r="D604" s="81" t="str">
        <f>VLOOKUP(CENSO[[#This Row],[NOME COMUM]],ESPECIES[],2,FALSE)</f>
        <v>Couratari guianensis Aubl.</v>
      </c>
      <c r="E604" s="51" t="s">
        <v>6</v>
      </c>
      <c r="F604" s="51">
        <v>173</v>
      </c>
      <c r="G604" s="74">
        <f>CENSO[[#This Row],[CAP (cm)]]/PI()</f>
        <v>55.067610309795789</v>
      </c>
      <c r="H604" s="51">
        <v>20</v>
      </c>
      <c r="I604" s="85">
        <f>PI()*CENSO[[#This Row],[DAP (cm)]]^2/40000</f>
        <v>0.23816741458986682</v>
      </c>
      <c r="J604" s="85">
        <f>CENSO[[#This Row],[g (m²)]]*CENSO[[#This Row],[H (m)]]*0.7</f>
        <v>3.3343438042581353</v>
      </c>
      <c r="K604" s="51">
        <v>1</v>
      </c>
      <c r="L604" s="51">
        <v>367511.5</v>
      </c>
      <c r="M604" s="51">
        <v>9708828.1999999899</v>
      </c>
      <c r="N604" s="77"/>
      <c r="O60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60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604" s="77"/>
    </row>
    <row r="605" spans="1:17" x14ac:dyDescent="0.25">
      <c r="A605" s="76">
        <v>1</v>
      </c>
      <c r="B605" s="51">
        <v>30</v>
      </c>
      <c r="C605" s="51">
        <v>604</v>
      </c>
      <c r="D605" s="81" t="str">
        <f>VLOOKUP(CENSO[[#This Row],[NOME COMUM]],ESPECIES[],2,FALSE)</f>
        <v>Astronium lecointei Ducke</v>
      </c>
      <c r="E605" s="51" t="s">
        <v>5</v>
      </c>
      <c r="F605" s="51">
        <v>192</v>
      </c>
      <c r="G605" s="74">
        <f>CENSO[[#This Row],[CAP (cm)]]/PI()</f>
        <v>61.115498147287809</v>
      </c>
      <c r="H605" s="51">
        <v>20</v>
      </c>
      <c r="I605" s="85">
        <f>PI()*CENSO[[#This Row],[DAP (cm)]]^2/40000</f>
        <v>0.29335439110698147</v>
      </c>
      <c r="J605" s="85">
        <f>CENSO[[#This Row],[g (m²)]]*CENSO[[#This Row],[H (m)]]*0.7</f>
        <v>4.1069614754977399</v>
      </c>
      <c r="K605" s="51">
        <v>1</v>
      </c>
      <c r="L605" s="51">
        <v>367514.4</v>
      </c>
      <c r="M605" s="51">
        <v>9708818.9000000004</v>
      </c>
      <c r="N605" s="77"/>
      <c r="O60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60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605" s="77"/>
    </row>
    <row r="606" spans="1:17" x14ac:dyDescent="0.25">
      <c r="A606" s="76">
        <v>1</v>
      </c>
      <c r="B606" s="51">
        <v>30</v>
      </c>
      <c r="C606" s="51">
        <v>605</v>
      </c>
      <c r="D606" s="81" t="str">
        <f>VLOOKUP(CENSO[[#This Row],[NOME COMUM]],ESPECIES[],2,FALSE)</f>
        <v>Lecythis pisonis Cambess.</v>
      </c>
      <c r="E606" s="51" t="s">
        <v>9</v>
      </c>
      <c r="F606" s="51">
        <v>179</v>
      </c>
      <c r="G606" s="74">
        <f>CENSO[[#This Row],[CAP (cm)]]/PI()</f>
        <v>56.977469626898532</v>
      </c>
      <c r="H606" s="51">
        <v>18</v>
      </c>
      <c r="I606" s="85">
        <f>PI()*CENSO[[#This Row],[DAP (cm)]]^2/40000</f>
        <v>0.25497417658037091</v>
      </c>
      <c r="J606" s="85">
        <f>CENSO[[#This Row],[g (m²)]]*CENSO[[#This Row],[H (m)]]*0.7</f>
        <v>3.2126746249126734</v>
      </c>
      <c r="K606" s="51">
        <v>1</v>
      </c>
      <c r="L606" s="51">
        <v>367486.299999999</v>
      </c>
      <c r="M606" s="51">
        <v>9708800.3000000007</v>
      </c>
      <c r="N606" s="77"/>
      <c r="O60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60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606" s="77"/>
    </row>
    <row r="607" spans="1:17" x14ac:dyDescent="0.25">
      <c r="A607" s="76">
        <v>1</v>
      </c>
      <c r="B607" s="51">
        <v>30</v>
      </c>
      <c r="C607" s="51">
        <v>606</v>
      </c>
      <c r="D607" s="81" t="str">
        <f>VLOOKUP(CENSO[[#This Row],[NOME COMUM]],ESPECIES[],2,FALSE)</f>
        <v>Couratari guianensis Aubl.</v>
      </c>
      <c r="E607" s="51" t="s">
        <v>6</v>
      </c>
      <c r="F607" s="51">
        <v>149</v>
      </c>
      <c r="G607" s="74">
        <f>CENSO[[#This Row],[CAP (cm)]]/PI()</f>
        <v>47.428173041384809</v>
      </c>
      <c r="H607" s="51">
        <v>18</v>
      </c>
      <c r="I607" s="85">
        <f>PI()*CENSO[[#This Row],[DAP (cm)]]^2/40000</f>
        <v>0.17666994457915841</v>
      </c>
      <c r="J607" s="85">
        <f>CENSO[[#This Row],[g (m²)]]*CENSO[[#This Row],[H (m)]]*0.7</f>
        <v>2.2260413016973959</v>
      </c>
      <c r="K607" s="51">
        <v>1</v>
      </c>
      <c r="L607" s="51">
        <v>367478.2</v>
      </c>
      <c r="M607" s="51">
        <v>9708807.9000000004</v>
      </c>
      <c r="N607" s="77"/>
      <c r="O60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60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607" s="77"/>
    </row>
    <row r="608" spans="1:17" x14ac:dyDescent="0.25">
      <c r="A608" s="76">
        <v>1</v>
      </c>
      <c r="B608" s="51">
        <v>30</v>
      </c>
      <c r="C608" s="51">
        <v>607</v>
      </c>
      <c r="D608" s="81" t="str">
        <f>VLOOKUP(CENSO[[#This Row],[NOME COMUM]],ESPECIES[],2,FALSE)</f>
        <v>Ocotea cymbarum Kunth</v>
      </c>
      <c r="E608" s="51" t="s">
        <v>11</v>
      </c>
      <c r="F608" s="51">
        <v>150</v>
      </c>
      <c r="G608" s="74">
        <f>CENSO[[#This Row],[CAP (cm)]]/PI()</f>
        <v>47.7464829275686</v>
      </c>
      <c r="H608" s="51">
        <v>18</v>
      </c>
      <c r="I608" s="85">
        <f>PI()*CENSO[[#This Row],[DAP (cm)]]^2/40000</f>
        <v>0.17904931097838223</v>
      </c>
      <c r="J608" s="85">
        <f>CENSO[[#This Row],[g (m²)]]*CENSO[[#This Row],[H (m)]]*0.7</f>
        <v>2.2560213183276159</v>
      </c>
      <c r="K608" s="51">
        <v>1</v>
      </c>
      <c r="L608" s="51">
        <v>367541.5</v>
      </c>
      <c r="M608" s="51">
        <v>9708789.9000000004</v>
      </c>
      <c r="N608" s="77"/>
      <c r="O60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60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608" s="77"/>
    </row>
    <row r="609" spans="1:17" x14ac:dyDescent="0.25">
      <c r="A609" s="76">
        <v>1</v>
      </c>
      <c r="B609" s="51">
        <v>30</v>
      </c>
      <c r="C609" s="51">
        <v>608</v>
      </c>
      <c r="D609" s="81" t="str">
        <f>VLOOKUP(CENSO[[#This Row],[NOME COMUM]],ESPECIES[],2,FALSE)</f>
        <v>Lecythis pisonis Cambess.</v>
      </c>
      <c r="E609" s="51" t="s">
        <v>9</v>
      </c>
      <c r="F609" s="51">
        <v>320</v>
      </c>
      <c r="G609" s="74">
        <f>CENSO[[#This Row],[CAP (cm)]]/PI()</f>
        <v>101.85916357881302</v>
      </c>
      <c r="H609" s="51">
        <v>20</v>
      </c>
      <c r="I609" s="85">
        <f>PI()*CENSO[[#This Row],[DAP (cm)]]^2/40000</f>
        <v>0.81487330863050433</v>
      </c>
      <c r="J609" s="85">
        <f>CENSO[[#This Row],[g (m²)]]*CENSO[[#This Row],[H (m)]]*0.7</f>
        <v>11.40822632082706</v>
      </c>
      <c r="K609" s="51">
        <v>2</v>
      </c>
      <c r="L609" s="51">
        <v>367556.2</v>
      </c>
      <c r="M609" s="51">
        <v>9708742</v>
      </c>
      <c r="N609" s="77"/>
      <c r="O60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60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609" s="77"/>
    </row>
    <row r="610" spans="1:17" x14ac:dyDescent="0.25">
      <c r="A610" s="76">
        <v>1</v>
      </c>
      <c r="B610" s="51">
        <v>30</v>
      </c>
      <c r="C610" s="51">
        <v>609</v>
      </c>
      <c r="D610" s="81" t="str">
        <f>VLOOKUP(CENSO[[#This Row],[NOME COMUM]],ESPECIES[],2,FALSE)</f>
        <v>Qualea dichotoma (Mart.) Warm. ex Wille</v>
      </c>
      <c r="E610" s="51" t="s">
        <v>55</v>
      </c>
      <c r="F610" s="51">
        <v>203</v>
      </c>
      <c r="G610" s="74">
        <f>CENSO[[#This Row],[CAP (cm)]]/PI()</f>
        <v>64.616906895309512</v>
      </c>
      <c r="H610" s="51">
        <v>16</v>
      </c>
      <c r="I610" s="85">
        <f>PI()*CENSO[[#This Row],[DAP (cm)]]^2/40000</f>
        <v>0.32793080249369577</v>
      </c>
      <c r="J610" s="85">
        <f>CENSO[[#This Row],[g (m²)]]*CENSO[[#This Row],[H (m)]]*0.7</f>
        <v>3.6728249879293924</v>
      </c>
      <c r="K610" s="51">
        <v>1</v>
      </c>
      <c r="L610" s="51">
        <v>367580.9</v>
      </c>
      <c r="M610" s="51">
        <v>9708714.8000000007</v>
      </c>
      <c r="N610" s="77"/>
      <c r="O61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61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610" s="77"/>
    </row>
    <row r="611" spans="1:17" x14ac:dyDescent="0.25">
      <c r="A611" s="76">
        <v>1</v>
      </c>
      <c r="B611" s="51">
        <v>30</v>
      </c>
      <c r="C611" s="51">
        <v>610</v>
      </c>
      <c r="D611" s="81" t="str">
        <f>VLOOKUP(CENSO[[#This Row],[NOME COMUM]],ESPECIES[],2,FALSE)</f>
        <v>Buchenavia capitata (Vahl) Eichler</v>
      </c>
      <c r="E611" s="51" t="s">
        <v>10</v>
      </c>
      <c r="F611" s="51">
        <v>448</v>
      </c>
      <c r="G611" s="74">
        <f>CENSO[[#This Row],[CAP (cm)]]/PI()</f>
        <v>142.60282901033824</v>
      </c>
      <c r="H611" s="51">
        <v>20</v>
      </c>
      <c r="I611" s="85">
        <f>PI()*CENSO[[#This Row],[DAP (cm)]]^2/40000</f>
        <v>1.5971516849157885</v>
      </c>
      <c r="J611" s="85">
        <f>CENSO[[#This Row],[g (m²)]]*CENSO[[#This Row],[H (m)]]*0.7</f>
        <v>22.360123588821036</v>
      </c>
      <c r="K611" s="51">
        <v>1</v>
      </c>
      <c r="L611" s="51">
        <v>367604.2</v>
      </c>
      <c r="M611" s="51">
        <v>9708707.4000000004</v>
      </c>
      <c r="N611" s="77"/>
      <c r="O61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140├ 150</v>
      </c>
      <c r="P61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611" s="77"/>
    </row>
    <row r="612" spans="1:17" x14ac:dyDescent="0.25">
      <c r="A612" s="76">
        <v>1</v>
      </c>
      <c r="B612" s="51">
        <v>30</v>
      </c>
      <c r="C612" s="51">
        <v>611</v>
      </c>
      <c r="D612" s="81" t="str">
        <f>VLOOKUP(CENSO[[#This Row],[NOME COMUM]],ESPECIES[],2,FALSE)</f>
        <v>Tachigali myrmecophila Ducke</v>
      </c>
      <c r="E612" s="51" t="s">
        <v>14</v>
      </c>
      <c r="F612" s="51">
        <v>245</v>
      </c>
      <c r="G612" s="74">
        <f>CENSO[[#This Row],[CAP (cm)]]/PI()</f>
        <v>77.985922115028714</v>
      </c>
      <c r="H612" s="51">
        <v>15</v>
      </c>
      <c r="I612" s="85">
        <f>PI()*CENSO[[#This Row],[DAP (cm)]]^2/40000</f>
        <v>0.47766377295455087</v>
      </c>
      <c r="J612" s="85">
        <f>CENSO[[#This Row],[g (m²)]]*CENSO[[#This Row],[H (m)]]*0.7</f>
        <v>5.0154696160227843</v>
      </c>
      <c r="K612" s="51">
        <v>1</v>
      </c>
      <c r="L612" s="51">
        <v>367624.9</v>
      </c>
      <c r="M612" s="51">
        <v>9708706.5</v>
      </c>
      <c r="N612" s="77"/>
      <c r="O61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61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612" s="77"/>
    </row>
    <row r="613" spans="1:17" x14ac:dyDescent="0.25">
      <c r="A613" s="76">
        <v>1</v>
      </c>
      <c r="B613" s="51">
        <v>30</v>
      </c>
      <c r="C613" s="51">
        <v>612</v>
      </c>
      <c r="D613" s="81" t="str">
        <f>VLOOKUP(CENSO[[#This Row],[NOME COMUM]],ESPECIES[],2,FALSE)</f>
        <v>Schefflera morototoni (Aubl.) Decne. &amp; Planch.</v>
      </c>
      <c r="E613" s="51" t="s">
        <v>12</v>
      </c>
      <c r="F613" s="51">
        <v>230</v>
      </c>
      <c r="G613" s="74">
        <f>CENSO[[#This Row],[CAP (cm)]]/PI()</f>
        <v>73.211273822271863</v>
      </c>
      <c r="H613" s="51">
        <v>17</v>
      </c>
      <c r="I613" s="85">
        <f>PI()*CENSO[[#This Row],[DAP (cm)]]^2/40000</f>
        <v>0.42096482447806327</v>
      </c>
      <c r="J613" s="85">
        <f>CENSO[[#This Row],[g (m²)]]*CENSO[[#This Row],[H (m)]]*0.7</f>
        <v>5.0094814112889523</v>
      </c>
      <c r="K613" s="51">
        <v>1</v>
      </c>
      <c r="L613" s="51">
        <v>367642.09999999899</v>
      </c>
      <c r="M613" s="51">
        <v>9708669.8000000007</v>
      </c>
      <c r="N613" s="77"/>
      <c r="O61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61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613" s="77"/>
    </row>
    <row r="614" spans="1:17" x14ac:dyDescent="0.25">
      <c r="A614" s="76">
        <v>1</v>
      </c>
      <c r="B614" s="51">
        <v>30</v>
      </c>
      <c r="C614" s="51">
        <v>613</v>
      </c>
      <c r="D614" s="81" t="str">
        <f>VLOOKUP(CENSO[[#This Row],[NOME COMUM]],ESPECIES[],2,FALSE)</f>
        <v>Piptadenia suaveolens Miq.</v>
      </c>
      <c r="E614" s="51" t="s">
        <v>22</v>
      </c>
      <c r="F614" s="51">
        <v>175</v>
      </c>
      <c r="G614" s="74">
        <f>CENSO[[#This Row],[CAP (cm)]]/PI()</f>
        <v>55.70423008216337</v>
      </c>
      <c r="H614" s="51">
        <v>13</v>
      </c>
      <c r="I614" s="85">
        <f>PI()*CENSO[[#This Row],[DAP (cm)]]^2/40000</f>
        <v>0.24370600660946476</v>
      </c>
      <c r="J614" s="85">
        <f>CENSO[[#This Row],[g (m²)]]*CENSO[[#This Row],[H (m)]]*0.7</f>
        <v>2.2177246601461289</v>
      </c>
      <c r="K614" s="51">
        <v>2</v>
      </c>
      <c r="L614" s="51">
        <v>367658.299999999</v>
      </c>
      <c r="M614" s="51">
        <v>9708679.5</v>
      </c>
      <c r="N614" s="77"/>
      <c r="O61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61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614" s="77"/>
    </row>
    <row r="615" spans="1:17" x14ac:dyDescent="0.25">
      <c r="A615" s="76">
        <v>1</v>
      </c>
      <c r="B615" s="51">
        <v>30</v>
      </c>
      <c r="C615" s="51">
        <v>614</v>
      </c>
      <c r="D615" s="81" t="str">
        <f>VLOOKUP(CENSO[[#This Row],[NOME COMUM]],ESPECIES[],2,FALSE)</f>
        <v>Piptadenia suaveolens Miq.</v>
      </c>
      <c r="E615" s="51" t="s">
        <v>22</v>
      </c>
      <c r="F615" s="51">
        <v>184</v>
      </c>
      <c r="G615" s="74">
        <f>CENSO[[#This Row],[CAP (cm)]]/PI()</f>
        <v>58.569019057817485</v>
      </c>
      <c r="H615" s="51">
        <v>15</v>
      </c>
      <c r="I615" s="85">
        <f>PI()*CENSO[[#This Row],[DAP (cm)]]^2/40000</f>
        <v>0.26941748766596041</v>
      </c>
      <c r="J615" s="85">
        <f>CENSO[[#This Row],[g (m²)]]*CENSO[[#This Row],[H (m)]]*0.7</f>
        <v>2.8288836204925838</v>
      </c>
      <c r="K615" s="51">
        <v>1</v>
      </c>
      <c r="L615" s="51">
        <v>367659.4</v>
      </c>
      <c r="M615" s="51">
        <v>9708661.0999999903</v>
      </c>
      <c r="N615" s="77"/>
      <c r="O61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61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615" s="77"/>
    </row>
    <row r="616" spans="1:17" x14ac:dyDescent="0.25">
      <c r="A616" s="76">
        <v>1</v>
      </c>
      <c r="B616" s="51">
        <v>30</v>
      </c>
      <c r="C616" s="51">
        <v>615</v>
      </c>
      <c r="D616" s="81" t="str">
        <f>VLOOKUP(CENSO[[#This Row],[NOME COMUM]],ESPECIES[],2,FALSE)</f>
        <v>Buchenavia capitata (Vahl) Eichler</v>
      </c>
      <c r="E616" s="51" t="s">
        <v>10</v>
      </c>
      <c r="F616" s="51">
        <v>393</v>
      </c>
      <c r="G616" s="74">
        <f>CENSO[[#This Row],[CAP (cm)]]/PI()</f>
        <v>125.09578527022974</v>
      </c>
      <c r="H616" s="51">
        <v>20</v>
      </c>
      <c r="I616" s="85">
        <f>PI()*CENSO[[#This Row],[DAP (cm)]]^2/40000</f>
        <v>1.229066090280007</v>
      </c>
      <c r="J616" s="85">
        <f>CENSO[[#This Row],[g (m²)]]*CENSO[[#This Row],[H (m)]]*0.7</f>
        <v>17.206925263920098</v>
      </c>
      <c r="K616" s="51">
        <v>1</v>
      </c>
      <c r="L616" s="51">
        <v>367663.799999999</v>
      </c>
      <c r="M616" s="51">
        <v>9708636.1999999899</v>
      </c>
      <c r="N616" s="77"/>
      <c r="O61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61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616" s="77"/>
    </row>
    <row r="617" spans="1:17" x14ac:dyDescent="0.25">
      <c r="A617" s="76">
        <v>1</v>
      </c>
      <c r="B617" s="51">
        <v>30</v>
      </c>
      <c r="C617" s="51">
        <v>616</v>
      </c>
      <c r="D617" s="81" t="str">
        <f>VLOOKUP(CENSO[[#This Row],[NOME COMUM]],ESPECIES[],2,FALSE)</f>
        <v>Aspidosperma carapanauba Pichon.</v>
      </c>
      <c r="E617" s="51" t="s">
        <v>68</v>
      </c>
      <c r="F617" s="51">
        <v>250</v>
      </c>
      <c r="G617" s="74">
        <f>CENSO[[#This Row],[CAP (cm)]]/PI()</f>
        <v>79.577471545947674</v>
      </c>
      <c r="H617" s="51">
        <v>10</v>
      </c>
      <c r="I617" s="85">
        <f>PI()*CENSO[[#This Row],[DAP (cm)]]^2/40000</f>
        <v>0.49735919716217297</v>
      </c>
      <c r="J617" s="85">
        <f>CENSO[[#This Row],[g (m²)]]*CENSO[[#This Row],[H (m)]]*0.7</f>
        <v>3.4815143801352106</v>
      </c>
      <c r="K617" s="51">
        <v>3</v>
      </c>
      <c r="L617" s="51">
        <v>367659.9</v>
      </c>
      <c r="M617" s="51">
        <v>9708640.5</v>
      </c>
      <c r="N617" s="77"/>
      <c r="O61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61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617" s="77"/>
    </row>
    <row r="618" spans="1:17" x14ac:dyDescent="0.25">
      <c r="A618" s="76">
        <v>1</v>
      </c>
      <c r="B618" s="51">
        <v>30</v>
      </c>
      <c r="C618" s="51">
        <v>617</v>
      </c>
      <c r="D618" s="81" t="str">
        <f>VLOOKUP(CENSO[[#This Row],[NOME COMUM]],ESPECIES[],2,FALSE)</f>
        <v>Tachigali myrmecophila Ducke</v>
      </c>
      <c r="E618" s="51" t="s">
        <v>14</v>
      </c>
      <c r="F618" s="51">
        <v>209</v>
      </c>
      <c r="G618" s="74">
        <f>CENSO[[#This Row],[CAP (cm)]]/PI()</f>
        <v>66.526766212412255</v>
      </c>
      <c r="H618" s="51">
        <v>15</v>
      </c>
      <c r="I618" s="85">
        <f>PI()*CENSO[[#This Row],[DAP (cm)]]^2/40000</f>
        <v>0.34760235345985407</v>
      </c>
      <c r="J618" s="85">
        <f>CENSO[[#This Row],[g (m²)]]*CENSO[[#This Row],[H (m)]]*0.7</f>
        <v>3.6498247113284674</v>
      </c>
      <c r="K618" s="51">
        <v>1</v>
      </c>
      <c r="L618" s="51">
        <v>367664.799999999</v>
      </c>
      <c r="M618" s="51">
        <v>9708646.9000000004</v>
      </c>
      <c r="N618" s="77"/>
      <c r="O61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61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618" s="77"/>
    </row>
    <row r="619" spans="1:17" x14ac:dyDescent="0.25">
      <c r="A619" s="76">
        <v>1</v>
      </c>
      <c r="B619" s="51">
        <v>30</v>
      </c>
      <c r="C619" s="51">
        <v>618</v>
      </c>
      <c r="D619" s="81" t="str">
        <f>VLOOKUP(CENSO[[#This Row],[NOME COMUM]],ESPECIES[],2,FALSE)</f>
        <v>Piptadenia suaveolens Miq.</v>
      </c>
      <c r="E619" s="51" t="s">
        <v>22</v>
      </c>
      <c r="F619" s="51">
        <v>222</v>
      </c>
      <c r="G619" s="74">
        <f>CENSO[[#This Row],[CAP (cm)]]/PI()</f>
        <v>70.664794732801525</v>
      </c>
      <c r="H619" s="51">
        <v>17</v>
      </c>
      <c r="I619" s="85">
        <f>PI()*CENSO[[#This Row],[DAP (cm)]]^2/40000</f>
        <v>0.39218961076704845</v>
      </c>
      <c r="J619" s="85">
        <f>CENSO[[#This Row],[g (m²)]]*CENSO[[#This Row],[H (m)]]*0.7</f>
        <v>4.6670563681278763</v>
      </c>
      <c r="K619" s="51">
        <v>1</v>
      </c>
      <c r="L619" s="51">
        <v>367664.799999999</v>
      </c>
      <c r="M619" s="51">
        <v>9708646.9000000004</v>
      </c>
      <c r="N619" s="77"/>
      <c r="O61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61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619" s="77"/>
    </row>
    <row r="620" spans="1:17" x14ac:dyDescent="0.25">
      <c r="A620" s="76">
        <v>1</v>
      </c>
      <c r="B620" s="51">
        <v>30</v>
      </c>
      <c r="C620" s="51">
        <v>619</v>
      </c>
      <c r="D620" s="81" t="str">
        <f>VLOOKUP(CENSO[[#This Row],[NOME COMUM]],ESPECIES[],2,FALSE)</f>
        <v>Tachigali myrmecophila Ducke</v>
      </c>
      <c r="E620" s="51" t="s">
        <v>14</v>
      </c>
      <c r="F620" s="51">
        <v>238</v>
      </c>
      <c r="G620" s="74">
        <f>CENSO[[#This Row],[CAP (cm)]]/PI()</f>
        <v>75.757752911742188</v>
      </c>
      <c r="H620" s="51">
        <v>16</v>
      </c>
      <c r="I620" s="85">
        <f>PI()*CENSO[[#This Row],[DAP (cm)]]^2/40000</f>
        <v>0.45075862982486603</v>
      </c>
      <c r="J620" s="85">
        <f>CENSO[[#This Row],[g (m²)]]*CENSO[[#This Row],[H (m)]]*0.7</f>
        <v>5.048496654038499</v>
      </c>
      <c r="K620" s="51">
        <v>1</v>
      </c>
      <c r="L620" s="51">
        <v>367677.9</v>
      </c>
      <c r="M620" s="51">
        <v>9708639.3000000007</v>
      </c>
      <c r="N620" s="77"/>
      <c r="O62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62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620" s="77"/>
    </row>
    <row r="621" spans="1:17" x14ac:dyDescent="0.25">
      <c r="A621" s="76">
        <v>1</v>
      </c>
      <c r="B621" s="51">
        <v>30</v>
      </c>
      <c r="C621" s="51">
        <v>620</v>
      </c>
      <c r="D621" s="81" t="str">
        <f>VLOOKUP(CENSO[[#This Row],[NOME COMUM]],ESPECIES[],2,FALSE)</f>
        <v>Cedrelinga catenaeformis Ducke</v>
      </c>
      <c r="E621" s="51" t="s">
        <v>71</v>
      </c>
      <c r="F621" s="51">
        <v>425</v>
      </c>
      <c r="G621" s="74">
        <f>CENSO[[#This Row],[CAP (cm)]]/PI()</f>
        <v>135.28170162811105</v>
      </c>
      <c r="H621" s="51">
        <v>20</v>
      </c>
      <c r="I621" s="85">
        <f>PI()*CENSO[[#This Row],[DAP (cm)]]^2/40000</f>
        <v>1.4373680797986799</v>
      </c>
      <c r="J621" s="85">
        <f>CENSO[[#This Row],[g (m²)]]*CENSO[[#This Row],[H (m)]]*0.7</f>
        <v>20.123153117181516</v>
      </c>
      <c r="K621" s="51">
        <v>1</v>
      </c>
      <c r="L621" s="51">
        <v>367697</v>
      </c>
      <c r="M621" s="51">
        <v>9708647.8000000007</v>
      </c>
      <c r="N621" s="77"/>
      <c r="O62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62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621" s="77"/>
    </row>
    <row r="622" spans="1:17" x14ac:dyDescent="0.25">
      <c r="A622" s="76">
        <v>1</v>
      </c>
      <c r="B622" s="51">
        <v>30</v>
      </c>
      <c r="C622" s="51">
        <v>621</v>
      </c>
      <c r="D622" s="81" t="str">
        <f>VLOOKUP(CENSO[[#This Row],[NOME COMUM]],ESPECIES[],2,FALSE)</f>
        <v>Piptadenia suaveolens Miq.</v>
      </c>
      <c r="E622" s="51" t="s">
        <v>22</v>
      </c>
      <c r="F622" s="51">
        <v>202</v>
      </c>
      <c r="G622" s="74">
        <f>CENSO[[#This Row],[CAP (cm)]]/PI()</f>
        <v>64.298597009125714</v>
      </c>
      <c r="H622" s="51">
        <v>15</v>
      </c>
      <c r="I622" s="85">
        <f>PI()*CENSO[[#This Row],[DAP (cm)]]^2/40000</f>
        <v>0.3247079148960848</v>
      </c>
      <c r="J622" s="85">
        <f>CENSO[[#This Row],[g (m²)]]*CENSO[[#This Row],[H (m)]]*0.7</f>
        <v>3.4094331064088901</v>
      </c>
      <c r="K622" s="51">
        <v>1</v>
      </c>
      <c r="L622" s="51">
        <v>367736.5</v>
      </c>
      <c r="M622" s="51">
        <v>9708592.5999999903</v>
      </c>
      <c r="N622" s="77"/>
      <c r="O62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62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622" s="77"/>
    </row>
    <row r="623" spans="1:17" x14ac:dyDescent="0.25">
      <c r="A623" s="76">
        <v>1</v>
      </c>
      <c r="B623" s="51">
        <v>30</v>
      </c>
      <c r="C623" s="51">
        <v>622</v>
      </c>
      <c r="D623" s="81" t="str">
        <f>VLOOKUP(CENSO[[#This Row],[NOME COMUM]],ESPECIES[],2,FALSE)</f>
        <v>Cedrelinga catenaeformis Ducke</v>
      </c>
      <c r="E623" s="51" t="s">
        <v>71</v>
      </c>
      <c r="F623" s="51">
        <v>402</v>
      </c>
      <c r="G623" s="74">
        <f>CENSO[[#This Row],[CAP (cm)]]/PI()</f>
        <v>127.96057424588386</v>
      </c>
      <c r="H623" s="51">
        <v>25</v>
      </c>
      <c r="I623" s="85">
        <f>PI()*CENSO[[#This Row],[DAP (cm)]]^2/40000</f>
        <v>1.286003771171133</v>
      </c>
      <c r="J623" s="85">
        <f>CENSO[[#This Row],[g (m²)]]*CENSO[[#This Row],[H (m)]]*0.7</f>
        <v>22.505065995494824</v>
      </c>
      <c r="K623" s="51">
        <v>1</v>
      </c>
      <c r="L623" s="51">
        <v>367732.5</v>
      </c>
      <c r="M623" s="51">
        <v>9708580.1999999899</v>
      </c>
      <c r="N623" s="77"/>
      <c r="O62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62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623" s="77"/>
    </row>
    <row r="624" spans="1:17" x14ac:dyDescent="0.25">
      <c r="A624" s="76">
        <v>1</v>
      </c>
      <c r="B624" s="51">
        <v>30</v>
      </c>
      <c r="C624" s="51">
        <v>623</v>
      </c>
      <c r="D624" s="81" t="str">
        <f>VLOOKUP(CENSO[[#This Row],[NOME COMUM]],ESPECIES[],2,FALSE)</f>
        <v>Aspidosperma spruceanum Benth. ex Müll.Arg.</v>
      </c>
      <c r="E624" s="51" t="s">
        <v>62</v>
      </c>
      <c r="F624" s="51">
        <v>196</v>
      </c>
      <c r="G624" s="74">
        <f>CENSO[[#This Row],[CAP (cm)]]/PI()</f>
        <v>62.388737692022971</v>
      </c>
      <c r="H624" s="51">
        <v>17</v>
      </c>
      <c r="I624" s="85">
        <f>PI()*CENSO[[#This Row],[DAP (cm)]]^2/40000</f>
        <v>0.30570481469091254</v>
      </c>
      <c r="J624" s="85">
        <f>CENSO[[#This Row],[g (m²)]]*CENSO[[#This Row],[H (m)]]*0.7</f>
        <v>3.637887294821859</v>
      </c>
      <c r="K624" s="51">
        <v>1</v>
      </c>
      <c r="L624" s="51">
        <v>367744.4</v>
      </c>
      <c r="M624" s="51">
        <v>9708562.9000000004</v>
      </c>
      <c r="N624" s="77"/>
      <c r="O62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62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624" s="77"/>
    </row>
    <row r="625" spans="1:17" x14ac:dyDescent="0.25">
      <c r="A625" s="76">
        <v>1</v>
      </c>
      <c r="B625" s="51">
        <v>30</v>
      </c>
      <c r="C625" s="51">
        <v>624</v>
      </c>
      <c r="D625" s="81" t="str">
        <f>VLOOKUP(CENSO[[#This Row],[NOME COMUM]],ESPECIES[],2,FALSE)</f>
        <v>Lecythis chartacea O.Berg</v>
      </c>
      <c r="E625" s="51" t="s">
        <v>31</v>
      </c>
      <c r="F625" s="51">
        <v>187</v>
      </c>
      <c r="G625" s="74">
        <f>CENSO[[#This Row],[CAP (cm)]]/PI()</f>
        <v>59.523948716368857</v>
      </c>
      <c r="H625" s="51">
        <v>18</v>
      </c>
      <c r="I625" s="85">
        <f>PI()*CENSO[[#This Row],[DAP (cm)]]^2/40000</f>
        <v>0.27827446024902436</v>
      </c>
      <c r="J625" s="85">
        <f>CENSO[[#This Row],[g (m²)]]*CENSO[[#This Row],[H (m)]]*0.7</f>
        <v>3.5062581991377066</v>
      </c>
      <c r="K625" s="51">
        <v>1</v>
      </c>
      <c r="L625" s="51">
        <v>367753.7</v>
      </c>
      <c r="M625" s="51">
        <v>9708558.6999999899</v>
      </c>
      <c r="N625" s="77"/>
      <c r="O62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62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625" s="77"/>
    </row>
    <row r="626" spans="1:17" x14ac:dyDescent="0.25">
      <c r="A626" s="76">
        <v>1</v>
      </c>
      <c r="B626" s="51">
        <v>30</v>
      </c>
      <c r="C626" s="51">
        <v>625</v>
      </c>
      <c r="D626" s="81" t="str">
        <f>VLOOKUP(CENSO[[#This Row],[NOME COMUM]],ESPECIES[],2,FALSE)</f>
        <v>Parahancornia amapa (Huber ) Ducke</v>
      </c>
      <c r="E626" s="51" t="s">
        <v>15</v>
      </c>
      <c r="F626" s="51">
        <v>180</v>
      </c>
      <c r="G626" s="74">
        <f>CENSO[[#This Row],[CAP (cm)]]/PI()</f>
        <v>57.295779513082323</v>
      </c>
      <c r="H626" s="51">
        <v>15</v>
      </c>
      <c r="I626" s="85">
        <f>PI()*CENSO[[#This Row],[DAP (cm)]]^2/40000</f>
        <v>0.25783100780887047</v>
      </c>
      <c r="J626" s="85">
        <f>CENSO[[#This Row],[g (m²)]]*CENSO[[#This Row],[H (m)]]*0.7</f>
        <v>2.7072255819931397</v>
      </c>
      <c r="K626" s="51">
        <v>1</v>
      </c>
      <c r="L626" s="51">
        <v>367764.799999999</v>
      </c>
      <c r="M626" s="51">
        <v>9708564.9000000004</v>
      </c>
      <c r="N626" s="77"/>
      <c r="O62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62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626" s="77"/>
    </row>
    <row r="627" spans="1:17" x14ac:dyDescent="0.25">
      <c r="A627" s="76">
        <v>1</v>
      </c>
      <c r="B627" s="51">
        <v>30</v>
      </c>
      <c r="C627" s="51">
        <v>626</v>
      </c>
      <c r="D627" s="81" t="str">
        <f>VLOOKUP(CENSO[[#This Row],[NOME COMUM]],ESPECIES[],2,FALSE)</f>
        <v>Dipteryx odorata (Aubl.) Willd.</v>
      </c>
      <c r="E627" s="51" t="s">
        <v>4</v>
      </c>
      <c r="F627" s="51">
        <v>257</v>
      </c>
      <c r="G627" s="74">
        <f>CENSO[[#This Row],[CAP (cm)]]/PI()</f>
        <v>81.8056407492342</v>
      </c>
      <c r="H627" s="51">
        <v>23</v>
      </c>
      <c r="I627" s="85">
        <f>PI()*CENSO[[#This Row],[DAP (cm)]]^2/40000</f>
        <v>0.52560124181382972</v>
      </c>
      <c r="J627" s="85">
        <f>CENSO[[#This Row],[g (m²)]]*CENSO[[#This Row],[H (m)]]*0.7</f>
        <v>8.4621799932026569</v>
      </c>
      <c r="K627" s="51">
        <v>1</v>
      </c>
      <c r="L627" s="51">
        <v>367866</v>
      </c>
      <c r="M627" s="51">
        <v>9708507</v>
      </c>
      <c r="N627" s="77"/>
      <c r="O62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62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627" s="77"/>
    </row>
    <row r="628" spans="1:17" x14ac:dyDescent="0.25">
      <c r="A628" s="76">
        <v>1</v>
      </c>
      <c r="B628" s="51">
        <v>30</v>
      </c>
      <c r="C628" s="51">
        <v>627</v>
      </c>
      <c r="D628" s="81" t="str">
        <f>VLOOKUP(CENSO[[#This Row],[NOME COMUM]],ESPECIES[],2,FALSE)</f>
        <v>Tachigali myrmecophila Ducke</v>
      </c>
      <c r="E628" s="51" t="s">
        <v>14</v>
      </c>
      <c r="F628" s="51">
        <v>289</v>
      </c>
      <c r="G628" s="74">
        <f>CENSO[[#This Row],[CAP (cm)]]/PI()</f>
        <v>91.991557107115511</v>
      </c>
      <c r="H628" s="51">
        <v>18</v>
      </c>
      <c r="I628" s="85">
        <f>PI()*CENSO[[#This Row],[DAP (cm)]]^2/40000</f>
        <v>0.66463900009890953</v>
      </c>
      <c r="J628" s="85">
        <f>CENSO[[#This Row],[g (m²)]]*CENSO[[#This Row],[H (m)]]*0.7</f>
        <v>8.3744514012462599</v>
      </c>
      <c r="K628" s="51">
        <v>1</v>
      </c>
      <c r="L628" s="51">
        <v>367868.59999999899</v>
      </c>
      <c r="M628" s="51">
        <v>9708502.0999999903</v>
      </c>
      <c r="N628" s="77"/>
      <c r="O62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62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628" s="77"/>
    </row>
    <row r="629" spans="1:17" x14ac:dyDescent="0.25">
      <c r="A629" s="76">
        <v>1</v>
      </c>
      <c r="B629" s="51">
        <v>30</v>
      </c>
      <c r="C629" s="51">
        <v>628</v>
      </c>
      <c r="D629" s="81" t="str">
        <f>VLOOKUP(CENSO[[#This Row],[NOME COMUM]],ESPECIES[],2,FALSE)</f>
        <v>Piptadenia suaveolens Miq.</v>
      </c>
      <c r="E629" s="51" t="s">
        <v>22</v>
      </c>
      <c r="F629" s="51">
        <v>175</v>
      </c>
      <c r="G629" s="74">
        <f>CENSO[[#This Row],[CAP (cm)]]/PI()</f>
        <v>55.70423008216337</v>
      </c>
      <c r="H629" s="51">
        <v>15</v>
      </c>
      <c r="I629" s="85">
        <f>PI()*CENSO[[#This Row],[DAP (cm)]]^2/40000</f>
        <v>0.24370600660946476</v>
      </c>
      <c r="J629" s="85">
        <f>CENSO[[#This Row],[g (m²)]]*CENSO[[#This Row],[H (m)]]*0.7</f>
        <v>2.5589130693993796</v>
      </c>
      <c r="K629" s="51">
        <v>1</v>
      </c>
      <c r="L629" s="51">
        <v>367857</v>
      </c>
      <c r="M629" s="51">
        <v>9708478.8000000007</v>
      </c>
      <c r="N629" s="77"/>
      <c r="O62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62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629" s="77"/>
    </row>
    <row r="630" spans="1:17" x14ac:dyDescent="0.25">
      <c r="A630" s="76">
        <v>1</v>
      </c>
      <c r="B630" s="51">
        <v>30</v>
      </c>
      <c r="C630" s="51">
        <v>629</v>
      </c>
      <c r="D630" s="81" t="str">
        <f>VLOOKUP(CENSO[[#This Row],[NOME COMUM]],ESPECIES[],2,FALSE)</f>
        <v>Lecythis chartacea O.Berg</v>
      </c>
      <c r="E630" s="51" t="s">
        <v>31</v>
      </c>
      <c r="F630" s="51">
        <v>200</v>
      </c>
      <c r="G630" s="74">
        <f>CENSO[[#This Row],[CAP (cm)]]/PI()</f>
        <v>63.661977236758133</v>
      </c>
      <c r="H630" s="51">
        <v>18</v>
      </c>
      <c r="I630" s="85">
        <f>PI()*CENSO[[#This Row],[DAP (cm)]]^2/40000</f>
        <v>0.31830988618379064</v>
      </c>
      <c r="J630" s="85">
        <f>CENSO[[#This Row],[g (m²)]]*CENSO[[#This Row],[H (m)]]*0.7</f>
        <v>4.0107045659157619</v>
      </c>
      <c r="K630" s="51">
        <v>1</v>
      </c>
      <c r="L630" s="51">
        <v>367903.799999999</v>
      </c>
      <c r="M630" s="51">
        <v>9708441.3000000007</v>
      </c>
      <c r="N630" s="77"/>
      <c r="O63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63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630" s="77"/>
    </row>
    <row r="631" spans="1:17" x14ac:dyDescent="0.25">
      <c r="A631" s="76">
        <v>1</v>
      </c>
      <c r="B631" s="51">
        <v>30</v>
      </c>
      <c r="C631" s="51">
        <v>630</v>
      </c>
      <c r="D631" s="81" t="str">
        <f>VLOOKUP(CENSO[[#This Row],[NOME COMUM]],ESPECIES[],2,FALSE)</f>
        <v>Buchenavia capitata (Vahl) Eichler</v>
      </c>
      <c r="E631" s="51" t="s">
        <v>10</v>
      </c>
      <c r="F631" s="51">
        <v>160</v>
      </c>
      <c r="G631" s="74">
        <f>CENSO[[#This Row],[CAP (cm)]]/PI()</f>
        <v>50.929581789406512</v>
      </c>
      <c r="H631" s="51">
        <v>20</v>
      </c>
      <c r="I631" s="85">
        <f>PI()*CENSO[[#This Row],[DAP (cm)]]^2/40000</f>
        <v>0.20371832715762608</v>
      </c>
      <c r="J631" s="85">
        <f>CENSO[[#This Row],[g (m²)]]*CENSO[[#This Row],[H (m)]]*0.7</f>
        <v>2.852056580206765</v>
      </c>
      <c r="K631" s="51">
        <v>1</v>
      </c>
      <c r="L631" s="51">
        <v>367947</v>
      </c>
      <c r="M631" s="51">
        <v>9708427</v>
      </c>
      <c r="N631" s="77"/>
      <c r="O63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63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631" s="77"/>
    </row>
    <row r="632" spans="1:17" x14ac:dyDescent="0.25">
      <c r="A632" s="76">
        <v>1</v>
      </c>
      <c r="B632" s="51">
        <v>30</v>
      </c>
      <c r="C632" s="51">
        <v>631</v>
      </c>
      <c r="D632" s="81" t="str">
        <f>VLOOKUP(CENSO[[#This Row],[NOME COMUM]],ESPECIES[],2,FALSE)</f>
        <v>Brosimum parinarioides Ducke</v>
      </c>
      <c r="E632" s="51" t="s">
        <v>54</v>
      </c>
      <c r="F632" s="51">
        <v>155</v>
      </c>
      <c r="G632" s="74">
        <f>CENSO[[#This Row],[CAP (cm)]]/PI()</f>
        <v>49.338032358487553</v>
      </c>
      <c r="H632" s="51">
        <v>12</v>
      </c>
      <c r="I632" s="85">
        <f>PI()*CENSO[[#This Row],[DAP (cm)]]^2/40000</f>
        <v>0.19118487538913922</v>
      </c>
      <c r="J632" s="85">
        <f>CENSO[[#This Row],[g (m²)]]*CENSO[[#This Row],[H (m)]]*0.7</f>
        <v>1.6059529532687695</v>
      </c>
      <c r="K632" s="51">
        <v>2</v>
      </c>
      <c r="L632" s="51">
        <v>367993.78036572598</v>
      </c>
      <c r="M632" s="51">
        <v>9708358.6604593806</v>
      </c>
      <c r="N632" s="77"/>
      <c r="O63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63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632" s="77"/>
    </row>
    <row r="633" spans="1:17" x14ac:dyDescent="0.25">
      <c r="A633" s="76">
        <v>1</v>
      </c>
      <c r="B633" s="51">
        <v>31</v>
      </c>
      <c r="C633" s="51">
        <v>632</v>
      </c>
      <c r="D633" s="81" t="str">
        <f>VLOOKUP(CENSO[[#This Row],[NOME COMUM]],ESPECIES[],2,FALSE)</f>
        <v>Cedrela fissilis Vell.</v>
      </c>
      <c r="E633" s="51" t="s">
        <v>17</v>
      </c>
      <c r="F633" s="51">
        <v>171</v>
      </c>
      <c r="G633" s="74">
        <f>CENSO[[#This Row],[CAP (cm)]]/PI()</f>
        <v>54.430990537428208</v>
      </c>
      <c r="H633" s="51">
        <v>17</v>
      </c>
      <c r="I633" s="85">
        <f>PI()*CENSO[[#This Row],[DAP (cm)]]^2/40000</f>
        <v>0.2326924845475056</v>
      </c>
      <c r="J633" s="85">
        <f>CENSO[[#This Row],[g (m²)]]*CENSO[[#This Row],[H (m)]]*0.7</f>
        <v>2.7690405661153168</v>
      </c>
      <c r="K633" s="51">
        <v>1</v>
      </c>
      <c r="L633" s="51">
        <v>367951.59402316099</v>
      </c>
      <c r="M633" s="51">
        <v>9708326.1167094</v>
      </c>
      <c r="N633" s="77"/>
      <c r="O63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63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633" s="77"/>
    </row>
    <row r="634" spans="1:17" x14ac:dyDescent="0.25">
      <c r="A634" s="76">
        <v>1</v>
      </c>
      <c r="B634" s="51">
        <v>31</v>
      </c>
      <c r="C634" s="51">
        <v>633</v>
      </c>
      <c r="D634" s="81" t="str">
        <f>VLOOKUP(CENSO[[#This Row],[NOME COMUM]],ESPECIES[],2,FALSE)</f>
        <v>Tachigali myrmecophila Ducke</v>
      </c>
      <c r="E634" s="51" t="s">
        <v>14</v>
      </c>
      <c r="F634" s="51">
        <v>160</v>
      </c>
      <c r="G634" s="74">
        <f>CENSO[[#This Row],[CAP (cm)]]/PI()</f>
        <v>50.929581789406512</v>
      </c>
      <c r="H634" s="51">
        <v>16</v>
      </c>
      <c r="I634" s="85">
        <f>PI()*CENSO[[#This Row],[DAP (cm)]]^2/40000</f>
        <v>0.20371832715762608</v>
      </c>
      <c r="J634" s="85">
        <f>CENSO[[#This Row],[g (m²)]]*CENSO[[#This Row],[H (m)]]*0.7</f>
        <v>2.2816452641654119</v>
      </c>
      <c r="K634" s="51">
        <v>2</v>
      </c>
      <c r="L634" s="51">
        <v>367909.09999999899</v>
      </c>
      <c r="M634" s="51">
        <v>9708349.9000000004</v>
      </c>
      <c r="N634" s="77"/>
      <c r="O63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63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634" s="77"/>
    </row>
    <row r="635" spans="1:17" x14ac:dyDescent="0.25">
      <c r="A635" s="76">
        <v>1</v>
      </c>
      <c r="B635" s="51">
        <v>31</v>
      </c>
      <c r="C635" s="51">
        <v>634</v>
      </c>
      <c r="D635" s="81" t="str">
        <f>VLOOKUP(CENSO[[#This Row],[NOME COMUM]],ESPECIES[],2,FALSE)</f>
        <v>Couratari guianensis Aubl.</v>
      </c>
      <c r="E635" s="51" t="s">
        <v>6</v>
      </c>
      <c r="F635" s="51">
        <v>200</v>
      </c>
      <c r="G635" s="74">
        <f>CENSO[[#This Row],[CAP (cm)]]/PI()</f>
        <v>63.661977236758133</v>
      </c>
      <c r="H635" s="51">
        <v>23</v>
      </c>
      <c r="I635" s="85">
        <f>PI()*CENSO[[#This Row],[DAP (cm)]]^2/40000</f>
        <v>0.31830988618379064</v>
      </c>
      <c r="J635" s="85">
        <f>CENSO[[#This Row],[g (m²)]]*CENSO[[#This Row],[H (m)]]*0.7</f>
        <v>5.1247891675590287</v>
      </c>
      <c r="K635" s="51">
        <v>1</v>
      </c>
      <c r="L635" s="51">
        <v>367901.2</v>
      </c>
      <c r="M635" s="51">
        <v>9708354.3000000007</v>
      </c>
      <c r="N635" s="77"/>
      <c r="O63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63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635" s="77"/>
    </row>
    <row r="636" spans="1:17" x14ac:dyDescent="0.25">
      <c r="A636" s="76">
        <v>1</v>
      </c>
      <c r="B636" s="51">
        <v>31</v>
      </c>
      <c r="C636" s="51">
        <v>635</v>
      </c>
      <c r="D636" s="81" t="str">
        <f>VLOOKUP(CENSO[[#This Row],[NOME COMUM]],ESPECIES[],2,FALSE)</f>
        <v>Aspidosperma spruceanum Benth. ex Müll.Arg.</v>
      </c>
      <c r="E636" s="51" t="s">
        <v>62</v>
      </c>
      <c r="F636" s="51">
        <v>151</v>
      </c>
      <c r="G636" s="74">
        <f>CENSO[[#This Row],[CAP (cm)]]/PI()</f>
        <v>48.064792813752391</v>
      </c>
      <c r="H636" s="51">
        <v>20</v>
      </c>
      <c r="I636" s="85">
        <f>PI()*CENSO[[#This Row],[DAP (cm)]]^2/40000</f>
        <v>0.18144459287191525</v>
      </c>
      <c r="J636" s="85">
        <f>CENSO[[#This Row],[g (m²)]]*CENSO[[#This Row],[H (m)]]*0.7</f>
        <v>2.5402243002068134</v>
      </c>
      <c r="K636" s="51">
        <v>1</v>
      </c>
      <c r="L636" s="51">
        <v>367918.9</v>
      </c>
      <c r="M636" s="51">
        <v>9708377.4000000004</v>
      </c>
      <c r="N636" s="77"/>
      <c r="O63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63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636" s="77"/>
    </row>
    <row r="637" spans="1:17" x14ac:dyDescent="0.25">
      <c r="A637" s="76">
        <v>1</v>
      </c>
      <c r="B637" s="51">
        <v>31</v>
      </c>
      <c r="C637" s="51">
        <v>636</v>
      </c>
      <c r="D637" s="81" t="str">
        <f>VLOOKUP(CENSO[[#This Row],[NOME COMUM]],ESPECIES[],2,FALSE)</f>
        <v>Tachigali myrmecophila Ducke</v>
      </c>
      <c r="E637" s="51" t="s">
        <v>14</v>
      </c>
      <c r="F637" s="51">
        <v>300</v>
      </c>
      <c r="G637" s="74">
        <f>CENSO[[#This Row],[CAP (cm)]]/PI()</f>
        <v>95.4929658551372</v>
      </c>
      <c r="H637" s="51">
        <v>17</v>
      </c>
      <c r="I637" s="85">
        <f>PI()*CENSO[[#This Row],[DAP (cm)]]^2/40000</f>
        <v>0.7161972439135289</v>
      </c>
      <c r="J637" s="85">
        <f>CENSO[[#This Row],[g (m²)]]*CENSO[[#This Row],[H (m)]]*0.7</f>
        <v>8.5227472025709936</v>
      </c>
      <c r="K637" s="51">
        <v>1</v>
      </c>
      <c r="L637" s="51">
        <v>367920.7</v>
      </c>
      <c r="M637" s="51">
        <v>9708379.8000000007</v>
      </c>
      <c r="N637" s="77"/>
      <c r="O63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63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637" s="77"/>
    </row>
    <row r="638" spans="1:17" x14ac:dyDescent="0.25">
      <c r="A638" s="76">
        <v>1</v>
      </c>
      <c r="B638" s="51">
        <v>31</v>
      </c>
      <c r="C638" s="51">
        <v>637</v>
      </c>
      <c r="D638" s="81" t="str">
        <f>VLOOKUP(CENSO[[#This Row],[NOME COMUM]],ESPECIES[],2,FALSE)</f>
        <v>Hymenolobium petraeum Ducke</v>
      </c>
      <c r="E638" s="51" t="s">
        <v>40</v>
      </c>
      <c r="F638" s="51">
        <v>379</v>
      </c>
      <c r="G638" s="74">
        <f>CENSO[[#This Row],[CAP (cm)]]/PI()</f>
        <v>120.63944686365667</v>
      </c>
      <c r="H638" s="51">
        <v>24</v>
      </c>
      <c r="I638" s="85">
        <f>PI()*CENSO[[#This Row],[DAP (cm)]]^2/40000</f>
        <v>1.1430587590331469</v>
      </c>
      <c r="J638" s="85">
        <f>CENSO[[#This Row],[g (m²)]]*CENSO[[#This Row],[H (m)]]*0.7</f>
        <v>19.203387151756868</v>
      </c>
      <c r="K638" s="51">
        <v>1</v>
      </c>
      <c r="L638" s="51">
        <v>367923</v>
      </c>
      <c r="M638" s="51">
        <v>9708384.5</v>
      </c>
      <c r="N638" s="77"/>
      <c r="O63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63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638" s="77"/>
    </row>
    <row r="639" spans="1:17" x14ac:dyDescent="0.25">
      <c r="A639" s="76">
        <v>1</v>
      </c>
      <c r="B639" s="51">
        <v>31</v>
      </c>
      <c r="C639" s="51">
        <v>638</v>
      </c>
      <c r="D639" s="81" t="str">
        <f>VLOOKUP(CENSO[[#This Row],[NOME COMUM]],ESPECIES[],2,FALSE)</f>
        <v>Piptadenia suaveolens Miq.</v>
      </c>
      <c r="E639" s="51" t="s">
        <v>22</v>
      </c>
      <c r="F639" s="51">
        <v>166</v>
      </c>
      <c r="G639" s="74">
        <f>CENSO[[#This Row],[CAP (cm)]]/PI()</f>
        <v>52.839441106509256</v>
      </c>
      <c r="H639" s="51">
        <v>15</v>
      </c>
      <c r="I639" s="85">
        <f>PI()*CENSO[[#This Row],[DAP (cm)]]^2/40000</f>
        <v>0.21928368059201345</v>
      </c>
      <c r="J639" s="85">
        <f>CENSO[[#This Row],[g (m²)]]*CENSO[[#This Row],[H (m)]]*0.7</f>
        <v>2.3024786462161413</v>
      </c>
      <c r="K639" s="51">
        <v>1</v>
      </c>
      <c r="L639" s="51">
        <v>367922.799999999</v>
      </c>
      <c r="M639" s="51">
        <v>9708387.4000000004</v>
      </c>
      <c r="N639" s="77"/>
      <c r="O63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63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639" s="77"/>
    </row>
    <row r="640" spans="1:17" x14ac:dyDescent="0.25">
      <c r="A640" s="76">
        <v>1</v>
      </c>
      <c r="B640" s="51">
        <v>31</v>
      </c>
      <c r="C640" s="51">
        <v>639</v>
      </c>
      <c r="D640" s="81" t="str">
        <f>VLOOKUP(CENSO[[#This Row],[NOME COMUM]],ESPECIES[],2,FALSE)</f>
        <v>Parkia pendula (Willd.) Benth. ex Walp.</v>
      </c>
      <c r="E640" s="51" t="s">
        <v>24</v>
      </c>
      <c r="F640" s="51">
        <v>214</v>
      </c>
      <c r="G640" s="74">
        <f>CENSO[[#This Row],[CAP (cm)]]/PI()</f>
        <v>68.118315643331201</v>
      </c>
      <c r="H640" s="51">
        <v>20</v>
      </c>
      <c r="I640" s="85">
        <f>PI()*CENSO[[#This Row],[DAP (cm)]]^2/40000</f>
        <v>0.36443298869182189</v>
      </c>
      <c r="J640" s="85">
        <f>CENSO[[#This Row],[g (m²)]]*CENSO[[#This Row],[H (m)]]*0.7</f>
        <v>5.1020618416855061</v>
      </c>
      <c r="K640" s="51">
        <v>1</v>
      </c>
      <c r="L640" s="51">
        <v>367875.5</v>
      </c>
      <c r="M640" s="51">
        <v>9708393.0999999903</v>
      </c>
      <c r="N640" s="77"/>
      <c r="O64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64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640" s="77"/>
    </row>
    <row r="641" spans="1:17" x14ac:dyDescent="0.25">
      <c r="A641" s="76">
        <v>1</v>
      </c>
      <c r="B641" s="51">
        <v>31</v>
      </c>
      <c r="C641" s="51">
        <v>640</v>
      </c>
      <c r="D641" s="81" t="str">
        <f>VLOOKUP(CENSO[[#This Row],[NOME COMUM]],ESPECIES[],2,FALSE)</f>
        <v>Tachigali myrmecophila Ducke</v>
      </c>
      <c r="E641" s="51" t="s">
        <v>14</v>
      </c>
      <c r="F641" s="51">
        <v>290</v>
      </c>
      <c r="G641" s="74">
        <f>CENSO[[#This Row],[CAP (cm)]]/PI()</f>
        <v>92.309866993299295</v>
      </c>
      <c r="H641" s="51">
        <v>20</v>
      </c>
      <c r="I641" s="85">
        <f>PI()*CENSO[[#This Row],[DAP (cm)]]^2/40000</f>
        <v>0.6692465357014199</v>
      </c>
      <c r="J641" s="85">
        <f>CENSO[[#This Row],[g (m²)]]*CENSO[[#This Row],[H (m)]]*0.7</f>
        <v>9.3694514998198777</v>
      </c>
      <c r="K641" s="51">
        <v>1</v>
      </c>
      <c r="L641" s="51">
        <v>367875.5</v>
      </c>
      <c r="M641" s="51">
        <v>9708393.0999999903</v>
      </c>
      <c r="N641" s="77"/>
      <c r="O64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64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641" s="77"/>
    </row>
    <row r="642" spans="1:17" x14ac:dyDescent="0.25">
      <c r="A642" s="76">
        <v>1</v>
      </c>
      <c r="B642" s="51">
        <v>31</v>
      </c>
      <c r="C642" s="51">
        <v>641</v>
      </c>
      <c r="D642" s="81" t="str">
        <f>VLOOKUP(CENSO[[#This Row],[NOME COMUM]],ESPECIES[],2,FALSE)</f>
        <v>Couratari guianensis Aubl.</v>
      </c>
      <c r="E642" s="51" t="s">
        <v>6</v>
      </c>
      <c r="F642" s="51">
        <v>272</v>
      </c>
      <c r="G642" s="74">
        <f>CENSO[[#This Row],[CAP (cm)]]/PI()</f>
        <v>86.580289041991065</v>
      </c>
      <c r="H642" s="51">
        <v>22</v>
      </c>
      <c r="I642" s="85">
        <f>PI()*CENSO[[#This Row],[DAP (cm)]]^2/40000</f>
        <v>0.58874596548553915</v>
      </c>
      <c r="J642" s="85">
        <f>CENSO[[#This Row],[g (m²)]]*CENSO[[#This Row],[H (m)]]*0.7</f>
        <v>9.0666878684773025</v>
      </c>
      <c r="K642" s="51">
        <v>1</v>
      </c>
      <c r="L642" s="51">
        <v>367882.7</v>
      </c>
      <c r="M642" s="51">
        <v>9708412.3000000007</v>
      </c>
      <c r="N642" s="77"/>
      <c r="O64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64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642" s="77"/>
    </row>
    <row r="643" spans="1:17" x14ac:dyDescent="0.25">
      <c r="A643" s="76">
        <v>1</v>
      </c>
      <c r="B643" s="51">
        <v>31</v>
      </c>
      <c r="C643" s="51">
        <v>642</v>
      </c>
      <c r="D643" s="81" t="str">
        <f>VLOOKUP(CENSO[[#This Row],[NOME COMUM]],ESPECIES[],2,FALSE)</f>
        <v>Qualea dichotoma (Mart.) Warm. ex Wille</v>
      </c>
      <c r="E643" s="51" t="s">
        <v>55</v>
      </c>
      <c r="F643" s="51">
        <v>213</v>
      </c>
      <c r="G643" s="74">
        <f>CENSO[[#This Row],[CAP (cm)]]/PI()</f>
        <v>67.800005757147417</v>
      </c>
      <c r="H643" s="51">
        <v>21</v>
      </c>
      <c r="I643" s="85">
        <f>PI()*CENSO[[#This Row],[DAP (cm)]]^2/40000</f>
        <v>0.36103503065681003</v>
      </c>
      <c r="J643" s="85">
        <f>CENSO[[#This Row],[g (m²)]]*CENSO[[#This Row],[H (m)]]*0.7</f>
        <v>5.3072149506551076</v>
      </c>
      <c r="K643" s="51">
        <v>1</v>
      </c>
      <c r="L643" s="51">
        <v>367879.9</v>
      </c>
      <c r="M643" s="51">
        <v>9708420.0999999903</v>
      </c>
      <c r="N643" s="77"/>
      <c r="O64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64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643" s="77"/>
    </row>
    <row r="644" spans="1:17" x14ac:dyDescent="0.25">
      <c r="A644" s="76">
        <v>1</v>
      </c>
      <c r="B644" s="51">
        <v>31</v>
      </c>
      <c r="C644" s="51">
        <v>643</v>
      </c>
      <c r="D644" s="81" t="str">
        <f>VLOOKUP(CENSO[[#This Row],[NOME COMUM]],ESPECIES[],2,FALSE)</f>
        <v>Tachigali myrmecophila Ducke</v>
      </c>
      <c r="E644" s="51" t="s">
        <v>14</v>
      </c>
      <c r="F644" s="51">
        <v>193</v>
      </c>
      <c r="G644" s="74">
        <f>CENSO[[#This Row],[CAP (cm)]]/PI()</f>
        <v>61.4338080334716</v>
      </c>
      <c r="H644" s="51">
        <v>16</v>
      </c>
      <c r="I644" s="85">
        <f>PI()*CENSO[[#This Row],[DAP (cm)]]^2/40000</f>
        <v>0.29641812376150045</v>
      </c>
      <c r="J644" s="85">
        <f>CENSO[[#This Row],[g (m²)]]*CENSO[[#This Row],[H (m)]]*0.7</f>
        <v>3.3198829861288051</v>
      </c>
      <c r="K644" s="51">
        <v>1</v>
      </c>
      <c r="L644" s="51">
        <v>367870.7</v>
      </c>
      <c r="M644" s="51">
        <v>9708408.1999999899</v>
      </c>
      <c r="N644" s="77"/>
      <c r="O64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64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644" s="77"/>
    </row>
    <row r="645" spans="1:17" x14ac:dyDescent="0.25">
      <c r="A645" s="76">
        <v>1</v>
      </c>
      <c r="B645" s="51">
        <v>31</v>
      </c>
      <c r="C645" s="51">
        <v>644</v>
      </c>
      <c r="D645" s="81" t="str">
        <f>VLOOKUP(CENSO[[#This Row],[NOME COMUM]],ESPECIES[],2,FALSE)</f>
        <v>Tachigali myrmecophila Ducke</v>
      </c>
      <c r="E645" s="51" t="s">
        <v>14</v>
      </c>
      <c r="F645" s="51">
        <v>251</v>
      </c>
      <c r="G645" s="74">
        <f>CENSO[[#This Row],[CAP (cm)]]/PI()</f>
        <v>79.895781432131457</v>
      </c>
      <c r="H645" s="51">
        <v>19</v>
      </c>
      <c r="I645" s="85">
        <f>PI()*CENSO[[#This Row],[DAP (cm)]]^2/40000</f>
        <v>0.50134602848662491</v>
      </c>
      <c r="J645" s="85">
        <f>CENSO[[#This Row],[g (m²)]]*CENSO[[#This Row],[H (m)]]*0.7</f>
        <v>6.6679021788721116</v>
      </c>
      <c r="K645" s="51">
        <v>1</v>
      </c>
      <c r="L645" s="51">
        <v>367859.59999999899</v>
      </c>
      <c r="M645" s="51">
        <v>9708395.3000000007</v>
      </c>
      <c r="N645" s="77"/>
      <c r="O64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64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645" s="77"/>
    </row>
    <row r="646" spans="1:17" x14ac:dyDescent="0.25">
      <c r="A646" s="76">
        <v>1</v>
      </c>
      <c r="B646" s="51">
        <v>31</v>
      </c>
      <c r="C646" s="51">
        <v>645</v>
      </c>
      <c r="D646" s="81" t="str">
        <f>VLOOKUP(CENSO[[#This Row],[NOME COMUM]],ESPECIES[],2,FALSE)</f>
        <v>Tachigali myrmecophila Ducke</v>
      </c>
      <c r="E646" s="51" t="s">
        <v>14</v>
      </c>
      <c r="F646" s="51">
        <v>200</v>
      </c>
      <c r="G646" s="74">
        <f>CENSO[[#This Row],[CAP (cm)]]/PI()</f>
        <v>63.661977236758133</v>
      </c>
      <c r="H646" s="51">
        <v>18</v>
      </c>
      <c r="I646" s="85">
        <f>PI()*CENSO[[#This Row],[DAP (cm)]]^2/40000</f>
        <v>0.31830988618379064</v>
      </c>
      <c r="J646" s="85">
        <f>CENSO[[#This Row],[g (m²)]]*CENSO[[#This Row],[H (m)]]*0.7</f>
        <v>4.0107045659157619</v>
      </c>
      <c r="K646" s="51">
        <v>1</v>
      </c>
      <c r="L646" s="51">
        <v>367856.2</v>
      </c>
      <c r="M646" s="51">
        <v>9708394.1999999899</v>
      </c>
      <c r="N646" s="77"/>
      <c r="O64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64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646" s="77"/>
    </row>
    <row r="647" spans="1:17" x14ac:dyDescent="0.25">
      <c r="A647" s="76">
        <v>1</v>
      </c>
      <c r="B647" s="51">
        <v>31</v>
      </c>
      <c r="C647" s="51">
        <v>646</v>
      </c>
      <c r="D647" s="81" t="str">
        <f>VLOOKUP(CENSO[[#This Row],[NOME COMUM]],ESPECIES[],2,FALSE)</f>
        <v>Couratari guianensis Aubl.</v>
      </c>
      <c r="E647" s="51" t="s">
        <v>6</v>
      </c>
      <c r="F647" s="51">
        <v>210</v>
      </c>
      <c r="G647" s="74">
        <f>CENSO[[#This Row],[CAP (cm)]]/PI()</f>
        <v>66.845076098596039</v>
      </c>
      <c r="H647" s="51">
        <v>22</v>
      </c>
      <c r="I647" s="85">
        <f>PI()*CENSO[[#This Row],[DAP (cm)]]^2/40000</f>
        <v>0.35093664951762915</v>
      </c>
      <c r="J647" s="85">
        <f>CENSO[[#This Row],[g (m²)]]*CENSO[[#This Row],[H (m)]]*0.7</f>
        <v>5.4044244025714887</v>
      </c>
      <c r="K647" s="51">
        <v>1</v>
      </c>
      <c r="L647" s="51">
        <v>367839.299999999</v>
      </c>
      <c r="M647" s="51">
        <v>9708421.4000000004</v>
      </c>
      <c r="N647" s="77"/>
      <c r="O64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64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647" s="77"/>
    </row>
    <row r="648" spans="1:17" x14ac:dyDescent="0.25">
      <c r="A648" s="76">
        <v>1</v>
      </c>
      <c r="B648" s="51">
        <v>31</v>
      </c>
      <c r="C648" s="51">
        <v>647</v>
      </c>
      <c r="D648" s="81" t="str">
        <f>VLOOKUP(CENSO[[#This Row],[NOME COMUM]],ESPECIES[],2,FALSE)</f>
        <v>Tachigali myrmecophila Ducke</v>
      </c>
      <c r="E648" s="51" t="s">
        <v>14</v>
      </c>
      <c r="F648" s="51">
        <v>160</v>
      </c>
      <c r="G648" s="74">
        <f>CENSO[[#This Row],[CAP (cm)]]/PI()</f>
        <v>50.929581789406512</v>
      </c>
      <c r="H648" s="51">
        <v>16</v>
      </c>
      <c r="I648" s="85">
        <f>PI()*CENSO[[#This Row],[DAP (cm)]]^2/40000</f>
        <v>0.20371832715762608</v>
      </c>
      <c r="J648" s="85">
        <f>CENSO[[#This Row],[g (m²)]]*CENSO[[#This Row],[H (m)]]*0.7</f>
        <v>2.2816452641654119</v>
      </c>
      <c r="K648" s="51">
        <v>1</v>
      </c>
      <c r="L648" s="51">
        <v>367849.9</v>
      </c>
      <c r="M648" s="51">
        <v>9708440.0999999903</v>
      </c>
      <c r="N648" s="77"/>
      <c r="O64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64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648" s="77"/>
    </row>
    <row r="649" spans="1:17" x14ac:dyDescent="0.25">
      <c r="A649" s="76">
        <v>1</v>
      </c>
      <c r="B649" s="51">
        <v>31</v>
      </c>
      <c r="C649" s="51">
        <v>648</v>
      </c>
      <c r="D649" s="81" t="str">
        <f>VLOOKUP(CENSO[[#This Row],[NOME COMUM]],ESPECIES[],2,FALSE)</f>
        <v>Cedrela fissilis Vell.</v>
      </c>
      <c r="E649" s="51" t="s">
        <v>17</v>
      </c>
      <c r="F649" s="51">
        <v>210</v>
      </c>
      <c r="G649" s="74">
        <f>CENSO[[#This Row],[CAP (cm)]]/PI()</f>
        <v>66.845076098596039</v>
      </c>
      <c r="H649" s="51">
        <v>20</v>
      </c>
      <c r="I649" s="85">
        <f>PI()*CENSO[[#This Row],[DAP (cm)]]^2/40000</f>
        <v>0.35093664951762915</v>
      </c>
      <c r="J649" s="85">
        <f>CENSO[[#This Row],[g (m²)]]*CENSO[[#This Row],[H (m)]]*0.7</f>
        <v>4.9131130932468077</v>
      </c>
      <c r="K649" s="51">
        <v>1</v>
      </c>
      <c r="L649" s="51">
        <v>367850.2</v>
      </c>
      <c r="M649" s="51">
        <v>9708443.8000000007</v>
      </c>
      <c r="N649" s="77"/>
      <c r="O64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64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649" s="77"/>
    </row>
    <row r="650" spans="1:17" x14ac:dyDescent="0.25">
      <c r="A650" s="76">
        <v>1</v>
      </c>
      <c r="B650" s="51">
        <v>31</v>
      </c>
      <c r="C650" s="51">
        <v>649</v>
      </c>
      <c r="D650" s="81" t="str">
        <f>VLOOKUP(CENSO[[#This Row],[NOME COMUM]],ESPECIES[],2,FALSE)</f>
        <v>Couratari guianensis Aubl.</v>
      </c>
      <c r="E650" s="51" t="s">
        <v>6</v>
      </c>
      <c r="F650" s="51">
        <v>190</v>
      </c>
      <c r="G650" s="74">
        <f>CENSO[[#This Row],[CAP (cm)]]/PI()</f>
        <v>60.478878374920228</v>
      </c>
      <c r="H650" s="51">
        <v>22</v>
      </c>
      <c r="I650" s="85">
        <f>PI()*CENSO[[#This Row],[DAP (cm)]]^2/40000</f>
        <v>0.28727467228087106</v>
      </c>
      <c r="J650" s="85">
        <f>CENSO[[#This Row],[g (m²)]]*CENSO[[#This Row],[H (m)]]*0.7</f>
        <v>4.4240299531254141</v>
      </c>
      <c r="K650" s="51">
        <v>1</v>
      </c>
      <c r="L650" s="51">
        <v>367853.09999999899</v>
      </c>
      <c r="M650" s="51">
        <v>9708449.3000000007</v>
      </c>
      <c r="N650" s="77"/>
      <c r="O65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65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650" s="77"/>
    </row>
    <row r="651" spans="1:17" x14ac:dyDescent="0.25">
      <c r="A651" s="76">
        <v>1</v>
      </c>
      <c r="B651" s="51">
        <v>31</v>
      </c>
      <c r="C651" s="51">
        <v>650</v>
      </c>
      <c r="D651" s="81" t="str">
        <f>VLOOKUP(CENSO[[#This Row],[NOME COMUM]],ESPECIES[],2,FALSE)</f>
        <v>Piptadenia suaveolens Miq.</v>
      </c>
      <c r="E651" s="51" t="s">
        <v>22</v>
      </c>
      <c r="F651" s="51">
        <v>173</v>
      </c>
      <c r="G651" s="74">
        <f>CENSO[[#This Row],[CAP (cm)]]/PI()</f>
        <v>55.067610309795789</v>
      </c>
      <c r="H651" s="51">
        <v>12</v>
      </c>
      <c r="I651" s="85">
        <f>PI()*CENSO[[#This Row],[DAP (cm)]]^2/40000</f>
        <v>0.23816741458986682</v>
      </c>
      <c r="J651" s="85">
        <f>CENSO[[#This Row],[g (m²)]]*CENSO[[#This Row],[H (m)]]*0.7</f>
        <v>2.0006062825548812</v>
      </c>
      <c r="K651" s="51">
        <v>1</v>
      </c>
      <c r="L651" s="51">
        <v>367851.5</v>
      </c>
      <c r="M651" s="51">
        <v>9708452.0999999903</v>
      </c>
      <c r="N651" s="77"/>
      <c r="O65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65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651" s="77"/>
    </row>
    <row r="652" spans="1:17" x14ac:dyDescent="0.25">
      <c r="A652" s="76">
        <v>1</v>
      </c>
      <c r="B652" s="51">
        <v>31</v>
      </c>
      <c r="C652" s="51">
        <v>651</v>
      </c>
      <c r="D652" s="81" t="str">
        <f>VLOOKUP(CENSO[[#This Row],[NOME COMUM]],ESPECIES[],2,FALSE)</f>
        <v>Cordia umbraculifera DC.</v>
      </c>
      <c r="E652" s="51" t="s">
        <v>92</v>
      </c>
      <c r="F652" s="51">
        <v>147</v>
      </c>
      <c r="G652" s="74">
        <f>CENSO[[#This Row],[CAP (cm)]]/PI()</f>
        <v>46.791553269017228</v>
      </c>
      <c r="H652" s="51">
        <v>16</v>
      </c>
      <c r="I652" s="85">
        <f>PI()*CENSO[[#This Row],[DAP (cm)]]^2/40000</f>
        <v>0.1719589582636383</v>
      </c>
      <c r="J652" s="85">
        <f>CENSO[[#This Row],[g (m²)]]*CENSO[[#This Row],[H (m)]]*0.7</f>
        <v>1.9259403325527489</v>
      </c>
      <c r="K652" s="51">
        <v>2</v>
      </c>
      <c r="L652" s="51">
        <v>367839.2</v>
      </c>
      <c r="M652" s="51">
        <v>9708450.9000000004</v>
      </c>
      <c r="N652" s="77"/>
      <c r="O65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65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652" s="77"/>
    </row>
    <row r="653" spans="1:17" x14ac:dyDescent="0.25">
      <c r="A653" s="76">
        <v>1</v>
      </c>
      <c r="B653" s="51">
        <v>31</v>
      </c>
      <c r="C653" s="51">
        <v>652</v>
      </c>
      <c r="D653" s="81" t="str">
        <f>VLOOKUP(CENSO[[#This Row],[NOME COMUM]],ESPECIES[],2,FALSE)</f>
        <v>Cordia goeldiana Huber</v>
      </c>
      <c r="E653" s="51" t="s">
        <v>27</v>
      </c>
      <c r="F653" s="51">
        <v>180</v>
      </c>
      <c r="G653" s="74">
        <f>CENSO[[#This Row],[CAP (cm)]]/PI()</f>
        <v>57.295779513082323</v>
      </c>
      <c r="H653" s="51">
        <v>20</v>
      </c>
      <c r="I653" s="85">
        <f>PI()*CENSO[[#This Row],[DAP (cm)]]^2/40000</f>
        <v>0.25783100780887047</v>
      </c>
      <c r="J653" s="85">
        <f>CENSO[[#This Row],[g (m²)]]*CENSO[[#This Row],[H (m)]]*0.7</f>
        <v>3.6096341093241859</v>
      </c>
      <c r="K653" s="51">
        <v>1</v>
      </c>
      <c r="L653" s="51">
        <v>367825.5</v>
      </c>
      <c r="M653" s="51">
        <v>9708436.3000000007</v>
      </c>
      <c r="N653" s="77"/>
      <c r="O65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65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653" s="77"/>
    </row>
    <row r="654" spans="1:17" x14ac:dyDescent="0.25">
      <c r="A654" s="76">
        <v>1</v>
      </c>
      <c r="B654" s="51">
        <v>31</v>
      </c>
      <c r="C654" s="51">
        <v>653</v>
      </c>
      <c r="D654" s="81" t="str">
        <f>VLOOKUP(CENSO[[#This Row],[NOME COMUM]],ESPECIES[],2,FALSE)</f>
        <v>Dipteryx odorata (Aubl.) Willd.</v>
      </c>
      <c r="E654" s="51" t="s">
        <v>4</v>
      </c>
      <c r="F654" s="51">
        <v>250</v>
      </c>
      <c r="G654" s="74">
        <f>CENSO[[#This Row],[CAP (cm)]]/PI()</f>
        <v>79.577471545947674</v>
      </c>
      <c r="H654" s="51">
        <v>21</v>
      </c>
      <c r="I654" s="85">
        <f>PI()*CENSO[[#This Row],[DAP (cm)]]^2/40000</f>
        <v>0.49735919716217297</v>
      </c>
      <c r="J654" s="85">
        <f>CENSO[[#This Row],[g (m²)]]*CENSO[[#This Row],[H (m)]]*0.7</f>
        <v>7.3111801982839424</v>
      </c>
      <c r="K654" s="51">
        <v>2</v>
      </c>
      <c r="L654" s="51">
        <v>367792.5</v>
      </c>
      <c r="M654" s="51">
        <v>9708480.3000000007</v>
      </c>
      <c r="N654" s="77"/>
      <c r="O65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65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654" s="77"/>
    </row>
    <row r="655" spans="1:17" x14ac:dyDescent="0.25">
      <c r="A655" s="76">
        <v>1</v>
      </c>
      <c r="B655" s="51">
        <v>31</v>
      </c>
      <c r="C655" s="51">
        <v>654</v>
      </c>
      <c r="D655" s="81" t="str">
        <f>VLOOKUP(CENSO[[#This Row],[NOME COMUM]],ESPECIES[],2,FALSE)</f>
        <v>Schefflera morototoni (Aubl.) Decne. &amp; Planch.</v>
      </c>
      <c r="E655" s="51" t="s">
        <v>12</v>
      </c>
      <c r="F655" s="51">
        <v>250</v>
      </c>
      <c r="G655" s="74">
        <f>CENSO[[#This Row],[CAP (cm)]]/PI()</f>
        <v>79.577471545947674</v>
      </c>
      <c r="H655" s="51">
        <v>21</v>
      </c>
      <c r="I655" s="85">
        <f>PI()*CENSO[[#This Row],[DAP (cm)]]^2/40000</f>
        <v>0.49735919716217297</v>
      </c>
      <c r="J655" s="85">
        <f>CENSO[[#This Row],[g (m²)]]*CENSO[[#This Row],[H (m)]]*0.7</f>
        <v>7.3111801982839424</v>
      </c>
      <c r="K655" s="51">
        <v>1</v>
      </c>
      <c r="L655" s="51">
        <v>367724.09999999899</v>
      </c>
      <c r="M655" s="51">
        <v>9708514.1999999899</v>
      </c>
      <c r="N655" s="77"/>
      <c r="O65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65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655" s="77"/>
    </row>
    <row r="656" spans="1:17" x14ac:dyDescent="0.25">
      <c r="A656" s="76">
        <v>1</v>
      </c>
      <c r="B656" s="51">
        <v>31</v>
      </c>
      <c r="C656" s="51">
        <v>655</v>
      </c>
      <c r="D656" s="81" t="str">
        <f>VLOOKUP(CENSO[[#This Row],[NOME COMUM]],ESPECIES[],2,FALSE)</f>
        <v>Bombax munguba Mart.</v>
      </c>
      <c r="E656" s="51" t="s">
        <v>90</v>
      </c>
      <c r="F656" s="51">
        <v>170</v>
      </c>
      <c r="G656" s="74">
        <f>CENSO[[#This Row],[CAP (cm)]]/PI()</f>
        <v>54.112680651244418</v>
      </c>
      <c r="H656" s="51">
        <v>18</v>
      </c>
      <c r="I656" s="85">
        <f>PI()*CENSO[[#This Row],[DAP (cm)]]^2/40000</f>
        <v>0.2299788927677888</v>
      </c>
      <c r="J656" s="85">
        <f>CENSO[[#This Row],[g (m²)]]*CENSO[[#This Row],[H (m)]]*0.7</f>
        <v>2.8977340488741388</v>
      </c>
      <c r="K656" s="51">
        <v>2</v>
      </c>
      <c r="L656" s="51">
        <v>367727.5</v>
      </c>
      <c r="M656" s="51">
        <v>9708522</v>
      </c>
      <c r="N656" s="77"/>
      <c r="O65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65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656" s="77"/>
    </row>
    <row r="657" spans="1:17" x14ac:dyDescent="0.25">
      <c r="A657" s="76">
        <v>1</v>
      </c>
      <c r="B657" s="51">
        <v>31</v>
      </c>
      <c r="C657" s="51">
        <v>656</v>
      </c>
      <c r="D657" s="81" t="str">
        <f>VLOOKUP(CENSO[[#This Row],[NOME COMUM]],ESPECIES[],2,FALSE)</f>
        <v>Bertholletia excelsa Humb. &amp; Bonpl.</v>
      </c>
      <c r="E657" s="51" t="s">
        <v>37</v>
      </c>
      <c r="F657" s="51">
        <v>200</v>
      </c>
      <c r="G657" s="74">
        <f>CENSO[[#This Row],[CAP (cm)]]/PI()</f>
        <v>63.661977236758133</v>
      </c>
      <c r="H657" s="51">
        <v>22</v>
      </c>
      <c r="I657" s="85">
        <f>PI()*CENSO[[#This Row],[DAP (cm)]]^2/40000</f>
        <v>0.31830988618379064</v>
      </c>
      <c r="J657" s="85">
        <f>CENSO[[#This Row],[g (m²)]]*CENSO[[#This Row],[H (m)]]*0.7</f>
        <v>4.9019722472303755</v>
      </c>
      <c r="K657" s="51">
        <v>1</v>
      </c>
      <c r="L657" s="51">
        <v>367727.5</v>
      </c>
      <c r="M657" s="51">
        <v>9708522</v>
      </c>
      <c r="N657" s="77"/>
      <c r="O65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65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657" s="77"/>
    </row>
    <row r="658" spans="1:17" x14ac:dyDescent="0.25">
      <c r="A658" s="76">
        <v>1</v>
      </c>
      <c r="B658" s="51">
        <v>31</v>
      </c>
      <c r="C658" s="51">
        <v>657</v>
      </c>
      <c r="D658" s="81" t="str">
        <f>VLOOKUP(CENSO[[#This Row],[NOME COMUM]],ESPECIES[],2,FALSE)</f>
        <v>Pouteria sp.</v>
      </c>
      <c r="E658" s="51" t="s">
        <v>83</v>
      </c>
      <c r="F658" s="51">
        <v>160</v>
      </c>
      <c r="G658" s="74">
        <f>CENSO[[#This Row],[CAP (cm)]]/PI()</f>
        <v>50.929581789406512</v>
      </c>
      <c r="H658" s="51">
        <v>19</v>
      </c>
      <c r="I658" s="85">
        <f>PI()*CENSO[[#This Row],[DAP (cm)]]^2/40000</f>
        <v>0.20371832715762608</v>
      </c>
      <c r="J658" s="85">
        <f>CENSO[[#This Row],[g (m²)]]*CENSO[[#This Row],[H (m)]]*0.7</f>
        <v>2.7094537511964267</v>
      </c>
      <c r="K658" s="51">
        <v>1</v>
      </c>
      <c r="L658" s="51">
        <v>367746.4</v>
      </c>
      <c r="M658" s="51">
        <v>9708554.8000000007</v>
      </c>
      <c r="N658" s="77"/>
      <c r="O65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65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658" s="77"/>
    </row>
    <row r="659" spans="1:17" x14ac:dyDescent="0.25">
      <c r="A659" s="76">
        <v>1</v>
      </c>
      <c r="B659" s="51">
        <v>31</v>
      </c>
      <c r="C659" s="51">
        <v>658</v>
      </c>
      <c r="D659" s="81" t="str">
        <f>VLOOKUP(CENSO[[#This Row],[NOME COMUM]],ESPECIES[],2,FALSE)</f>
        <v>Brosimum parinarioides Ducke</v>
      </c>
      <c r="E659" s="51" t="s">
        <v>54</v>
      </c>
      <c r="F659" s="51">
        <v>191</v>
      </c>
      <c r="G659" s="74">
        <f>CENSO[[#This Row],[CAP (cm)]]/PI()</f>
        <v>60.797188261104019</v>
      </c>
      <c r="H659" s="51">
        <v>22</v>
      </c>
      <c r="I659" s="85">
        <f>PI()*CENSO[[#This Row],[DAP (cm)]]^2/40000</f>
        <v>0.29030657394677167</v>
      </c>
      <c r="J659" s="85">
        <f>CENSO[[#This Row],[g (m²)]]*CENSO[[#This Row],[H (m)]]*0.7</f>
        <v>4.4707212387802828</v>
      </c>
      <c r="K659" s="51">
        <v>1</v>
      </c>
      <c r="L659" s="51">
        <v>367652.799999999</v>
      </c>
      <c r="M659" s="51">
        <v>9708601.8000000007</v>
      </c>
      <c r="N659" s="77"/>
      <c r="O65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65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659" s="77"/>
    </row>
    <row r="660" spans="1:17" x14ac:dyDescent="0.25">
      <c r="A660" s="76">
        <v>1</v>
      </c>
      <c r="B660" s="51">
        <v>31</v>
      </c>
      <c r="C660" s="51">
        <v>659</v>
      </c>
      <c r="D660" s="81" t="str">
        <f>VLOOKUP(CENSO[[#This Row],[NOME COMUM]],ESPECIES[],2,FALSE)</f>
        <v>Couratari guianensis Aubl.</v>
      </c>
      <c r="E660" s="51" t="s">
        <v>6</v>
      </c>
      <c r="F660" s="51">
        <v>200</v>
      </c>
      <c r="G660" s="74">
        <f>CENSO[[#This Row],[CAP (cm)]]/PI()</f>
        <v>63.661977236758133</v>
      </c>
      <c r="H660" s="51">
        <v>22</v>
      </c>
      <c r="I660" s="85">
        <f>PI()*CENSO[[#This Row],[DAP (cm)]]^2/40000</f>
        <v>0.31830988618379064</v>
      </c>
      <c r="J660" s="85">
        <f>CENSO[[#This Row],[g (m²)]]*CENSO[[#This Row],[H (m)]]*0.7</f>
        <v>4.9019722472303755</v>
      </c>
      <c r="K660" s="51">
        <v>1</v>
      </c>
      <c r="L660" s="51">
        <v>367652.799999999</v>
      </c>
      <c r="M660" s="51">
        <v>9708601.8000000007</v>
      </c>
      <c r="N660" s="77"/>
      <c r="O66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66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660" s="77"/>
    </row>
    <row r="661" spans="1:17" x14ac:dyDescent="0.25">
      <c r="A661" s="76">
        <v>1</v>
      </c>
      <c r="B661" s="51">
        <v>31</v>
      </c>
      <c r="C661" s="51">
        <v>660</v>
      </c>
      <c r="D661" s="81" t="str">
        <f>VLOOKUP(CENSO[[#This Row],[NOME COMUM]],ESPECIES[],2,FALSE)</f>
        <v>Kielmeyera variabilis Mart.</v>
      </c>
      <c r="E661" s="51" t="s">
        <v>77</v>
      </c>
      <c r="F661" s="51">
        <v>162</v>
      </c>
      <c r="G661" s="74">
        <f>CENSO[[#This Row],[CAP (cm)]]/PI()</f>
        <v>51.566201561774093</v>
      </c>
      <c r="H661" s="51">
        <v>20</v>
      </c>
      <c r="I661" s="85">
        <f>PI()*CENSO[[#This Row],[DAP (cm)]]^2/40000</f>
        <v>0.20884311632518512</v>
      </c>
      <c r="J661" s="85">
        <f>CENSO[[#This Row],[g (m²)]]*CENSO[[#This Row],[H (m)]]*0.7</f>
        <v>2.9238036285525912</v>
      </c>
      <c r="K661" s="51">
        <v>2</v>
      </c>
      <c r="L661" s="51">
        <v>367670.5</v>
      </c>
      <c r="M661" s="51">
        <v>9708624.9000000004</v>
      </c>
      <c r="N661" s="77"/>
      <c r="O66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66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661" s="77"/>
    </row>
    <row r="662" spans="1:17" x14ac:dyDescent="0.25">
      <c r="A662" s="76">
        <v>1</v>
      </c>
      <c r="B662" s="51">
        <v>31</v>
      </c>
      <c r="C662" s="51">
        <v>661</v>
      </c>
      <c r="D662" s="81" t="str">
        <f>VLOOKUP(CENSO[[#This Row],[NOME COMUM]],ESPECIES[],2,FALSE)</f>
        <v>Bertholletia excelsa Humb. &amp; Bonpl.</v>
      </c>
      <c r="E662" s="51" t="s">
        <v>37</v>
      </c>
      <c r="F662" s="51">
        <v>386</v>
      </c>
      <c r="G662" s="74">
        <f>CENSO[[#This Row],[CAP (cm)]]/PI()</f>
        <v>122.8676160669432</v>
      </c>
      <c r="H662" s="51">
        <v>23</v>
      </c>
      <c r="I662" s="85">
        <f>PI()*CENSO[[#This Row],[DAP (cm)]]^2/40000</f>
        <v>1.1856724950460018</v>
      </c>
      <c r="J662" s="85">
        <f>CENSO[[#This Row],[g (m²)]]*CENSO[[#This Row],[H (m)]]*0.7</f>
        <v>19.089327170240626</v>
      </c>
      <c r="K662" s="51">
        <v>1</v>
      </c>
      <c r="L662" s="51">
        <v>367670.5</v>
      </c>
      <c r="M662" s="51">
        <v>9708624.9000000004</v>
      </c>
      <c r="N662" s="77"/>
      <c r="O66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66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662" s="77"/>
    </row>
    <row r="663" spans="1:17" x14ac:dyDescent="0.25">
      <c r="A663" s="76">
        <v>1</v>
      </c>
      <c r="B663" s="51">
        <v>31</v>
      </c>
      <c r="C663" s="51">
        <v>662</v>
      </c>
      <c r="D663" s="81" t="str">
        <f>VLOOKUP(CENSO[[#This Row],[NOME COMUM]],ESPECIES[],2,FALSE)</f>
        <v>Piptadenia suaveolens Miq.</v>
      </c>
      <c r="E663" s="51" t="s">
        <v>22</v>
      </c>
      <c r="F663" s="51">
        <v>180</v>
      </c>
      <c r="G663" s="74">
        <f>CENSO[[#This Row],[CAP (cm)]]/PI()</f>
        <v>57.295779513082323</v>
      </c>
      <c r="H663" s="51">
        <v>16</v>
      </c>
      <c r="I663" s="85">
        <f>PI()*CENSO[[#This Row],[DAP (cm)]]^2/40000</f>
        <v>0.25783100780887047</v>
      </c>
      <c r="J663" s="85">
        <f>CENSO[[#This Row],[g (m²)]]*CENSO[[#This Row],[H (m)]]*0.7</f>
        <v>2.887707287459349</v>
      </c>
      <c r="K663" s="51">
        <v>1</v>
      </c>
      <c r="L663" s="51">
        <v>367718.40000000002</v>
      </c>
      <c r="M663" s="51">
        <v>9708560.9000000004</v>
      </c>
      <c r="N663" s="77"/>
      <c r="O66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66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663" s="77"/>
    </row>
    <row r="664" spans="1:17" x14ac:dyDescent="0.25">
      <c r="A664" s="76">
        <v>1</v>
      </c>
      <c r="B664" s="51">
        <v>31</v>
      </c>
      <c r="C664" s="51">
        <v>663</v>
      </c>
      <c r="D664" s="81" t="str">
        <f>VLOOKUP(CENSO[[#This Row],[NOME COMUM]],ESPECIES[],2,FALSE)</f>
        <v>Tachigali myrmecophila Ducke</v>
      </c>
      <c r="E664" s="51" t="s">
        <v>14</v>
      </c>
      <c r="F664" s="51">
        <v>250</v>
      </c>
      <c r="G664" s="74">
        <f>CENSO[[#This Row],[CAP (cm)]]/PI()</f>
        <v>79.577471545947674</v>
      </c>
      <c r="H664" s="51">
        <v>18</v>
      </c>
      <c r="I664" s="85">
        <f>PI()*CENSO[[#This Row],[DAP (cm)]]^2/40000</f>
        <v>0.49735919716217297</v>
      </c>
      <c r="J664" s="85">
        <f>CENSO[[#This Row],[g (m²)]]*CENSO[[#This Row],[H (m)]]*0.7</f>
        <v>6.2667258842433791</v>
      </c>
      <c r="K664" s="51">
        <v>1</v>
      </c>
      <c r="L664" s="51">
        <v>367719.7</v>
      </c>
      <c r="M664" s="51">
        <v>9708561.0999999903</v>
      </c>
      <c r="N664" s="77"/>
      <c r="O66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66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664" s="77"/>
    </row>
    <row r="665" spans="1:17" x14ac:dyDescent="0.25">
      <c r="A665" s="76">
        <v>1</v>
      </c>
      <c r="B665" s="51">
        <v>31</v>
      </c>
      <c r="C665" s="51">
        <v>664</v>
      </c>
      <c r="D665" s="81" t="str">
        <f>VLOOKUP(CENSO[[#This Row],[NOME COMUM]],ESPECIES[],2,FALSE)</f>
        <v>Cedrelinga catenaeformis Ducke</v>
      </c>
      <c r="E665" s="51" t="s">
        <v>71</v>
      </c>
      <c r="F665" s="51">
        <v>140</v>
      </c>
      <c r="G665" s="74">
        <f>CENSO[[#This Row],[CAP (cm)]]/PI()</f>
        <v>44.563384065730695</v>
      </c>
      <c r="H665" s="51">
        <v>16</v>
      </c>
      <c r="I665" s="85">
        <f>PI()*CENSO[[#This Row],[DAP (cm)]]^2/40000</f>
        <v>0.15597184423005742</v>
      </c>
      <c r="J665" s="85">
        <f>CENSO[[#This Row],[g (m²)]]*CENSO[[#This Row],[H (m)]]*0.7</f>
        <v>1.7468846553766431</v>
      </c>
      <c r="K665" s="51">
        <v>1</v>
      </c>
      <c r="L665" s="51">
        <v>367737.799999999</v>
      </c>
      <c r="M665" s="51">
        <v>9708558.4000000004</v>
      </c>
      <c r="N665" s="77"/>
      <c r="O66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66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665" s="77"/>
    </row>
    <row r="666" spans="1:17" x14ac:dyDescent="0.25">
      <c r="A666" s="76">
        <v>1</v>
      </c>
      <c r="B666" s="51">
        <v>31</v>
      </c>
      <c r="C666" s="51">
        <v>665</v>
      </c>
      <c r="D666" s="81" t="str">
        <f>VLOOKUP(CENSO[[#This Row],[NOME COMUM]],ESPECIES[],2,FALSE)</f>
        <v>Dialium guianense (Aubl.) Sandwith</v>
      </c>
      <c r="E666" s="51" t="s">
        <v>97</v>
      </c>
      <c r="F666" s="51">
        <v>180</v>
      </c>
      <c r="G666" s="74">
        <f>CENSO[[#This Row],[CAP (cm)]]/PI()</f>
        <v>57.295779513082323</v>
      </c>
      <c r="H666" s="51">
        <v>18</v>
      </c>
      <c r="I666" s="85">
        <f>PI()*CENSO[[#This Row],[DAP (cm)]]^2/40000</f>
        <v>0.25783100780887047</v>
      </c>
      <c r="J666" s="85">
        <f>CENSO[[#This Row],[g (m²)]]*CENSO[[#This Row],[H (m)]]*0.7</f>
        <v>3.2486706983917677</v>
      </c>
      <c r="K666" s="51">
        <v>2</v>
      </c>
      <c r="L666" s="51">
        <v>367691.799999999</v>
      </c>
      <c r="M666" s="51">
        <v>9708573.8000000007</v>
      </c>
      <c r="N666" s="77"/>
      <c r="O66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66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666" s="77"/>
    </row>
    <row r="667" spans="1:17" x14ac:dyDescent="0.25">
      <c r="A667" s="76">
        <v>1</v>
      </c>
      <c r="B667" s="51">
        <v>31</v>
      </c>
      <c r="C667" s="51">
        <v>666</v>
      </c>
      <c r="D667" s="81" t="str">
        <f>VLOOKUP(CENSO[[#This Row],[NOME COMUM]],ESPECIES[],2,FALSE)</f>
        <v>Piptadenia suaveolens Miq.</v>
      </c>
      <c r="E667" s="51" t="s">
        <v>22</v>
      </c>
      <c r="F667" s="51">
        <v>300</v>
      </c>
      <c r="G667" s="74">
        <f>CENSO[[#This Row],[CAP (cm)]]/PI()</f>
        <v>95.4929658551372</v>
      </c>
      <c r="H667" s="51">
        <v>15</v>
      </c>
      <c r="I667" s="85">
        <f>PI()*CENSO[[#This Row],[DAP (cm)]]^2/40000</f>
        <v>0.7161972439135289</v>
      </c>
      <c r="J667" s="85">
        <f>CENSO[[#This Row],[g (m²)]]*CENSO[[#This Row],[H (m)]]*0.7</f>
        <v>7.5200710610920529</v>
      </c>
      <c r="K667" s="51">
        <v>1</v>
      </c>
      <c r="L667" s="51">
        <v>367676.9</v>
      </c>
      <c r="M667" s="51">
        <v>9708559.1999999899</v>
      </c>
      <c r="N667" s="77"/>
      <c r="O66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66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667" s="77"/>
    </row>
    <row r="668" spans="1:17" x14ac:dyDescent="0.25">
      <c r="A668" s="76">
        <v>1</v>
      </c>
      <c r="B668" s="51">
        <v>31</v>
      </c>
      <c r="C668" s="51">
        <v>667</v>
      </c>
      <c r="D668" s="81" t="str">
        <f>VLOOKUP(CENSO[[#This Row],[NOME COMUM]],ESPECIES[],2,FALSE)</f>
        <v>Cordia umbraculifera DC.</v>
      </c>
      <c r="E668" s="51" t="s">
        <v>92</v>
      </c>
      <c r="F668" s="51">
        <v>149</v>
      </c>
      <c r="G668" s="74">
        <f>CENSO[[#This Row],[CAP (cm)]]/PI()</f>
        <v>47.428173041384809</v>
      </c>
      <c r="H668" s="51">
        <v>16</v>
      </c>
      <c r="I668" s="85">
        <f>PI()*CENSO[[#This Row],[DAP (cm)]]^2/40000</f>
        <v>0.17666994457915841</v>
      </c>
      <c r="J668" s="85">
        <f>CENSO[[#This Row],[g (m²)]]*CENSO[[#This Row],[H (m)]]*0.7</f>
        <v>1.978703379286574</v>
      </c>
      <c r="K668" s="51">
        <v>1</v>
      </c>
      <c r="L668" s="51">
        <v>367691.59999999899</v>
      </c>
      <c r="M668" s="51">
        <v>9708575.3000000007</v>
      </c>
      <c r="N668" s="77"/>
      <c r="O66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66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668" s="77"/>
    </row>
    <row r="669" spans="1:17" x14ac:dyDescent="0.25">
      <c r="A669" s="76">
        <v>1</v>
      </c>
      <c r="B669" s="51">
        <v>31</v>
      </c>
      <c r="C669" s="51">
        <v>668</v>
      </c>
      <c r="D669" s="81" t="str">
        <f>VLOOKUP(CENSO[[#This Row],[NOME COMUM]],ESPECIES[],2,FALSE)</f>
        <v>Piptadenia suaveolens Miq.</v>
      </c>
      <c r="E669" s="51" t="s">
        <v>22</v>
      </c>
      <c r="F669" s="51">
        <v>236</v>
      </c>
      <c r="G669" s="74">
        <f>CENSO[[#This Row],[CAP (cm)]]/PI()</f>
        <v>75.121133139374606</v>
      </c>
      <c r="H669" s="51">
        <v>20</v>
      </c>
      <c r="I669" s="85">
        <f>PI()*CENSO[[#This Row],[DAP (cm)]]^2/40000</f>
        <v>0.44321468552231019</v>
      </c>
      <c r="J669" s="85">
        <f>CENSO[[#This Row],[g (m²)]]*CENSO[[#This Row],[H (m)]]*0.7</f>
        <v>6.2050055973123417</v>
      </c>
      <c r="K669" s="51">
        <v>1</v>
      </c>
      <c r="L669" s="51">
        <v>367691.4</v>
      </c>
      <c r="M669" s="51">
        <v>9708578.1999999899</v>
      </c>
      <c r="N669" s="77"/>
      <c r="O66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66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669" s="77"/>
    </row>
    <row r="670" spans="1:17" x14ac:dyDescent="0.25">
      <c r="A670" s="76">
        <v>1</v>
      </c>
      <c r="B670" s="51">
        <v>31</v>
      </c>
      <c r="C670" s="51">
        <v>669</v>
      </c>
      <c r="D670" s="81" t="str">
        <f>VLOOKUP(CENSO[[#This Row],[NOME COMUM]],ESPECIES[],2,FALSE)</f>
        <v>Apuleia leiocarpa (Vogel) J.F.Macbr.</v>
      </c>
      <c r="E670" s="51" t="s">
        <v>51</v>
      </c>
      <c r="F670" s="51">
        <v>287</v>
      </c>
      <c r="G670" s="74">
        <f>CENSO[[#This Row],[CAP (cm)]]/PI()</f>
        <v>91.35493733474793</v>
      </c>
      <c r="H670" s="51">
        <v>22</v>
      </c>
      <c r="I670" s="85">
        <f>PI()*CENSO[[#This Row],[DAP (cm)]]^2/40000</f>
        <v>0.65547167537681639</v>
      </c>
      <c r="J670" s="85">
        <f>CENSO[[#This Row],[g (m²)]]*CENSO[[#This Row],[H (m)]]*0.7</f>
        <v>10.094263800802972</v>
      </c>
      <c r="K670" s="51">
        <v>1</v>
      </c>
      <c r="L670" s="51">
        <v>367665.5</v>
      </c>
      <c r="M670" s="51">
        <v>9708605.1999999899</v>
      </c>
      <c r="N670" s="77"/>
      <c r="O67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67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670" s="77"/>
    </row>
    <row r="671" spans="1:17" x14ac:dyDescent="0.25">
      <c r="A671" s="76">
        <v>1</v>
      </c>
      <c r="B671" s="51">
        <v>31</v>
      </c>
      <c r="C671" s="51">
        <v>670</v>
      </c>
      <c r="D671" s="81" t="str">
        <f>VLOOKUP(CENSO[[#This Row],[NOME COMUM]],ESPECIES[],2,FALSE)</f>
        <v>Piptadenia suaveolens Miq.</v>
      </c>
      <c r="E671" s="51" t="s">
        <v>22</v>
      </c>
      <c r="F671" s="51">
        <v>196</v>
      </c>
      <c r="G671" s="74">
        <f>CENSO[[#This Row],[CAP (cm)]]/PI()</f>
        <v>62.388737692022971</v>
      </c>
      <c r="H671" s="51">
        <v>20</v>
      </c>
      <c r="I671" s="85">
        <f>PI()*CENSO[[#This Row],[DAP (cm)]]^2/40000</f>
        <v>0.30570481469091254</v>
      </c>
      <c r="J671" s="85">
        <f>CENSO[[#This Row],[g (m²)]]*CENSO[[#This Row],[H (m)]]*0.7</f>
        <v>4.2798674056727748</v>
      </c>
      <c r="K671" s="51">
        <v>1</v>
      </c>
      <c r="L671" s="51">
        <v>367668.799999999</v>
      </c>
      <c r="M671" s="51">
        <v>9708621.0999999903</v>
      </c>
      <c r="N671" s="77"/>
      <c r="O67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67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671" s="77"/>
    </row>
    <row r="672" spans="1:17" x14ac:dyDescent="0.25">
      <c r="A672" s="76">
        <v>1</v>
      </c>
      <c r="B672" s="51">
        <v>31</v>
      </c>
      <c r="C672" s="51">
        <v>671</v>
      </c>
      <c r="D672" s="81" t="str">
        <f>VLOOKUP(CENSO[[#This Row],[NOME COMUM]],ESPECIES[],2,FALSE)</f>
        <v>Qualea dichotoma (Mart.) Warm. ex Wille</v>
      </c>
      <c r="E672" s="51" t="s">
        <v>55</v>
      </c>
      <c r="F672" s="51">
        <v>190</v>
      </c>
      <c r="G672" s="74">
        <f>CENSO[[#This Row],[CAP (cm)]]/PI()</f>
        <v>60.478878374920228</v>
      </c>
      <c r="H672" s="51">
        <v>18</v>
      </c>
      <c r="I672" s="85">
        <f>PI()*CENSO[[#This Row],[DAP (cm)]]^2/40000</f>
        <v>0.28727467228087106</v>
      </c>
      <c r="J672" s="85">
        <f>CENSO[[#This Row],[g (m²)]]*CENSO[[#This Row],[H (m)]]*0.7</f>
        <v>3.6196608707389748</v>
      </c>
      <c r="K672" s="51">
        <v>2</v>
      </c>
      <c r="L672" s="51">
        <v>367644.4</v>
      </c>
      <c r="M672" s="51">
        <v>9708595.8000000007</v>
      </c>
      <c r="N672" s="77"/>
      <c r="O67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67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672" s="77"/>
    </row>
    <row r="673" spans="1:17" x14ac:dyDescent="0.25">
      <c r="A673" s="76">
        <v>1</v>
      </c>
      <c r="B673" s="51">
        <v>31</v>
      </c>
      <c r="C673" s="51">
        <v>672</v>
      </c>
      <c r="D673" s="81" t="str">
        <f>VLOOKUP(CENSO[[#This Row],[NOME COMUM]],ESPECIES[],2,FALSE)</f>
        <v>Qualea dichotoma (Mart.) Warm. ex Wille</v>
      </c>
      <c r="E673" s="51" t="s">
        <v>55</v>
      </c>
      <c r="F673" s="51">
        <v>271</v>
      </c>
      <c r="G673" s="74">
        <f>CENSO[[#This Row],[CAP (cm)]]/PI()</f>
        <v>86.261979155807282</v>
      </c>
      <c r="H673" s="51">
        <v>20</v>
      </c>
      <c r="I673" s="85">
        <f>PI()*CENSO[[#This Row],[DAP (cm)]]^2/40000</f>
        <v>0.58442490878059439</v>
      </c>
      <c r="J673" s="85">
        <f>CENSO[[#This Row],[g (m²)]]*CENSO[[#This Row],[H (m)]]*0.7</f>
        <v>8.1819487229283201</v>
      </c>
      <c r="K673" s="51">
        <v>1</v>
      </c>
      <c r="L673" s="51">
        <v>367640.2</v>
      </c>
      <c r="M673" s="51">
        <v>9708593.9000000004</v>
      </c>
      <c r="N673" s="77"/>
      <c r="O67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67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673" s="77"/>
    </row>
    <row r="674" spans="1:17" x14ac:dyDescent="0.25">
      <c r="A674" s="76">
        <v>1</v>
      </c>
      <c r="B674" s="51">
        <v>31</v>
      </c>
      <c r="C674" s="51">
        <v>673</v>
      </c>
      <c r="D674" s="81" t="str">
        <f>VLOOKUP(CENSO[[#This Row],[NOME COMUM]],ESPECIES[],2,FALSE)</f>
        <v>Brosimum parinarioides Ducke</v>
      </c>
      <c r="E674" s="51" t="s">
        <v>54</v>
      </c>
      <c r="F674" s="51">
        <v>172</v>
      </c>
      <c r="G674" s="74">
        <f>CENSO[[#This Row],[CAP (cm)]]/PI()</f>
        <v>54.749300423611999</v>
      </c>
      <c r="H674" s="51">
        <v>21</v>
      </c>
      <c r="I674" s="85">
        <f>PI()*CENSO[[#This Row],[DAP (cm)]]^2/40000</f>
        <v>0.23542199182153159</v>
      </c>
      <c r="J674" s="85">
        <f>CENSO[[#This Row],[g (m²)]]*CENSO[[#This Row],[H (m)]]*0.7</f>
        <v>3.4607032797765145</v>
      </c>
      <c r="K674" s="51">
        <v>1</v>
      </c>
      <c r="L674" s="51">
        <v>367654.7</v>
      </c>
      <c r="M674" s="51">
        <v>9708617.5</v>
      </c>
      <c r="N674" s="77"/>
      <c r="O67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67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674" s="77"/>
    </row>
    <row r="675" spans="1:17" x14ac:dyDescent="0.25">
      <c r="A675" s="76">
        <v>1</v>
      </c>
      <c r="B675" s="51">
        <v>31</v>
      </c>
      <c r="C675" s="51">
        <v>674</v>
      </c>
      <c r="D675" s="81" t="str">
        <f>VLOOKUP(CENSO[[#This Row],[NOME COMUM]],ESPECIES[],2,FALSE)</f>
        <v>Piptadenia suaveolens Miq.</v>
      </c>
      <c r="E675" s="51" t="s">
        <v>22</v>
      </c>
      <c r="F675" s="51">
        <v>346</v>
      </c>
      <c r="G675" s="74">
        <f>CENSO[[#This Row],[CAP (cm)]]/PI()</f>
        <v>110.13522061959158</v>
      </c>
      <c r="H675" s="51">
        <v>23</v>
      </c>
      <c r="I675" s="85">
        <f>PI()*CENSO[[#This Row],[DAP (cm)]]^2/40000</f>
        <v>0.95266965835946726</v>
      </c>
      <c r="J675" s="85">
        <f>CENSO[[#This Row],[g (m²)]]*CENSO[[#This Row],[H (m)]]*0.7</f>
        <v>15.337981499587421</v>
      </c>
      <c r="K675" s="51">
        <v>1</v>
      </c>
      <c r="L675" s="51">
        <v>367662.299999999</v>
      </c>
      <c r="M675" s="51">
        <v>9708632.3000000007</v>
      </c>
      <c r="N675" s="77"/>
      <c r="O67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67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675" s="77"/>
    </row>
    <row r="676" spans="1:17" x14ac:dyDescent="0.25">
      <c r="A676" s="76">
        <v>1</v>
      </c>
      <c r="B676" s="51">
        <v>31</v>
      </c>
      <c r="C676" s="51">
        <v>675</v>
      </c>
      <c r="D676" s="81" t="str">
        <f>VLOOKUP(CENSO[[#This Row],[NOME COMUM]],ESPECIES[],2,FALSE)</f>
        <v>Parkia pendula (Willd.) Benth. ex Walp.</v>
      </c>
      <c r="E676" s="51" t="s">
        <v>24</v>
      </c>
      <c r="F676" s="51">
        <v>346</v>
      </c>
      <c r="G676" s="74">
        <f>CENSO[[#This Row],[CAP (cm)]]/PI()</f>
        <v>110.13522061959158</v>
      </c>
      <c r="H676" s="51">
        <v>23</v>
      </c>
      <c r="I676" s="85">
        <f>PI()*CENSO[[#This Row],[DAP (cm)]]^2/40000</f>
        <v>0.95266965835946726</v>
      </c>
      <c r="J676" s="85">
        <f>CENSO[[#This Row],[g (m²)]]*CENSO[[#This Row],[H (m)]]*0.7</f>
        <v>15.337981499587421</v>
      </c>
      <c r="K676" s="51">
        <v>1</v>
      </c>
      <c r="L676" s="51">
        <v>367631.59999999899</v>
      </c>
      <c r="M676" s="51">
        <v>9708659.5</v>
      </c>
      <c r="N676" s="77"/>
      <c r="O67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67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676" s="77"/>
    </row>
    <row r="677" spans="1:17" x14ac:dyDescent="0.25">
      <c r="A677" s="76">
        <v>1</v>
      </c>
      <c r="B677" s="51">
        <v>31</v>
      </c>
      <c r="C677" s="51">
        <v>676</v>
      </c>
      <c r="D677" s="81" t="str">
        <f>VLOOKUP(CENSO[[#This Row],[NOME COMUM]],ESPECIES[],2,FALSE)</f>
        <v>Tachigali myrmecophila Ducke</v>
      </c>
      <c r="E677" s="51" t="s">
        <v>14</v>
      </c>
      <c r="F677" s="51">
        <v>249</v>
      </c>
      <c r="G677" s="74">
        <f>CENSO[[#This Row],[CAP (cm)]]/PI()</f>
        <v>79.259161659763876</v>
      </c>
      <c r="H677" s="51">
        <v>20</v>
      </c>
      <c r="I677" s="85">
        <f>PI()*CENSO[[#This Row],[DAP (cm)]]^2/40000</f>
        <v>0.49338828133203017</v>
      </c>
      <c r="J677" s="85">
        <f>CENSO[[#This Row],[g (m²)]]*CENSO[[#This Row],[H (m)]]*0.7</f>
        <v>6.9074359386484216</v>
      </c>
      <c r="K677" s="51">
        <v>1</v>
      </c>
      <c r="L677" s="51">
        <v>367616.9</v>
      </c>
      <c r="M677" s="51">
        <v>9708640.4000000004</v>
      </c>
      <c r="N677" s="77"/>
      <c r="O67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67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677" s="77"/>
    </row>
    <row r="678" spans="1:17" x14ac:dyDescent="0.25">
      <c r="A678" s="76">
        <v>1</v>
      </c>
      <c r="B678" s="51">
        <v>31</v>
      </c>
      <c r="C678" s="51">
        <v>677</v>
      </c>
      <c r="D678" s="81" t="str">
        <f>VLOOKUP(CENSO[[#This Row],[NOME COMUM]],ESPECIES[],2,FALSE)</f>
        <v>Cedrela fissilis Vell.</v>
      </c>
      <c r="E678" s="51" t="s">
        <v>17</v>
      </c>
      <c r="F678" s="51">
        <v>250</v>
      </c>
      <c r="G678" s="74">
        <f>CENSO[[#This Row],[CAP (cm)]]/PI()</f>
        <v>79.577471545947674</v>
      </c>
      <c r="H678" s="51">
        <v>20</v>
      </c>
      <c r="I678" s="85">
        <f>PI()*CENSO[[#This Row],[DAP (cm)]]^2/40000</f>
        <v>0.49735919716217297</v>
      </c>
      <c r="J678" s="85">
        <f>CENSO[[#This Row],[g (m²)]]*CENSO[[#This Row],[H (m)]]*0.7</f>
        <v>6.9630287602704213</v>
      </c>
      <c r="K678" s="51">
        <v>1</v>
      </c>
      <c r="L678" s="51">
        <v>367609.09999999899</v>
      </c>
      <c r="M678" s="51">
        <v>9708679.5</v>
      </c>
      <c r="N678" s="77"/>
      <c r="O67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67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678" s="77"/>
    </row>
    <row r="679" spans="1:17" x14ac:dyDescent="0.25">
      <c r="A679" s="76">
        <v>1</v>
      </c>
      <c r="B679" s="51">
        <v>31</v>
      </c>
      <c r="C679" s="51">
        <v>678</v>
      </c>
      <c r="D679" s="81" t="str">
        <f>VLOOKUP(CENSO[[#This Row],[NOME COMUM]],ESPECIES[],2,FALSE)</f>
        <v>Piptadenia suaveolens Miq.</v>
      </c>
      <c r="E679" s="51" t="s">
        <v>22</v>
      </c>
      <c r="F679" s="51">
        <v>160</v>
      </c>
      <c r="G679" s="74">
        <f>CENSO[[#This Row],[CAP (cm)]]/PI()</f>
        <v>50.929581789406512</v>
      </c>
      <c r="H679" s="51">
        <v>16</v>
      </c>
      <c r="I679" s="85">
        <f>PI()*CENSO[[#This Row],[DAP (cm)]]^2/40000</f>
        <v>0.20371832715762608</v>
      </c>
      <c r="J679" s="85">
        <f>CENSO[[#This Row],[g (m²)]]*CENSO[[#This Row],[H (m)]]*0.7</f>
        <v>2.2816452641654119</v>
      </c>
      <c r="K679" s="51">
        <v>1</v>
      </c>
      <c r="L679" s="51">
        <v>367597.5</v>
      </c>
      <c r="M679" s="51">
        <v>9708664.3000000007</v>
      </c>
      <c r="N679" s="77"/>
      <c r="O67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67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679" s="77"/>
    </row>
    <row r="680" spans="1:17" x14ac:dyDescent="0.25">
      <c r="A680" s="76">
        <v>1</v>
      </c>
      <c r="B680" s="51">
        <v>31</v>
      </c>
      <c r="C680" s="51">
        <v>679</v>
      </c>
      <c r="D680" s="81" t="str">
        <f>VLOOKUP(CENSO[[#This Row],[NOME COMUM]],ESPECIES[],2,FALSE)</f>
        <v>Piptadenia suaveolens Miq.</v>
      </c>
      <c r="E680" s="51" t="s">
        <v>22</v>
      </c>
      <c r="F680" s="51">
        <v>173</v>
      </c>
      <c r="G680" s="74">
        <f>CENSO[[#This Row],[CAP (cm)]]/PI()</f>
        <v>55.067610309795789</v>
      </c>
      <c r="H680" s="51">
        <v>20</v>
      </c>
      <c r="I680" s="85">
        <f>PI()*CENSO[[#This Row],[DAP (cm)]]^2/40000</f>
        <v>0.23816741458986682</v>
      </c>
      <c r="J680" s="85">
        <f>CENSO[[#This Row],[g (m²)]]*CENSO[[#This Row],[H (m)]]*0.7</f>
        <v>3.3343438042581353</v>
      </c>
      <c r="K680" s="51">
        <v>2</v>
      </c>
      <c r="L680" s="51">
        <v>367596.09999999899</v>
      </c>
      <c r="M680" s="51">
        <v>9708664.1999999899</v>
      </c>
      <c r="N680" s="77"/>
      <c r="O68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68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680" s="77"/>
    </row>
    <row r="681" spans="1:17" x14ac:dyDescent="0.25">
      <c r="A681" s="76">
        <v>1</v>
      </c>
      <c r="B681" s="51">
        <v>31</v>
      </c>
      <c r="C681" s="51">
        <v>680</v>
      </c>
      <c r="D681" s="81" t="str">
        <f>VLOOKUP(CENSO[[#This Row],[NOME COMUM]],ESPECIES[],2,FALSE)</f>
        <v>Couratari guianensis Aubl.</v>
      </c>
      <c r="E681" s="51" t="s">
        <v>6</v>
      </c>
      <c r="F681" s="51">
        <v>180</v>
      </c>
      <c r="G681" s="74">
        <f>CENSO[[#This Row],[CAP (cm)]]/PI()</f>
        <v>57.295779513082323</v>
      </c>
      <c r="H681" s="51">
        <v>22</v>
      </c>
      <c r="I681" s="85">
        <f>PI()*CENSO[[#This Row],[DAP (cm)]]^2/40000</f>
        <v>0.25783100780887047</v>
      </c>
      <c r="J681" s="85">
        <f>CENSO[[#This Row],[g (m²)]]*CENSO[[#This Row],[H (m)]]*0.7</f>
        <v>3.9705975202566051</v>
      </c>
      <c r="K681" s="51">
        <v>1</v>
      </c>
      <c r="L681" s="51">
        <v>367598.299999999</v>
      </c>
      <c r="M681" s="51">
        <v>9708677</v>
      </c>
      <c r="N681" s="77"/>
      <c r="O68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68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681" s="77"/>
    </row>
    <row r="682" spans="1:17" x14ac:dyDescent="0.25">
      <c r="A682" s="76">
        <v>1</v>
      </c>
      <c r="B682" s="51">
        <v>31</v>
      </c>
      <c r="C682" s="51">
        <v>681</v>
      </c>
      <c r="D682" s="81" t="str">
        <f>VLOOKUP(CENSO[[#This Row],[NOME COMUM]],ESPECIES[],2,FALSE)</f>
        <v>Apeiba albiflora Ducke</v>
      </c>
      <c r="E682" s="51" t="s">
        <v>96</v>
      </c>
      <c r="F682" s="51">
        <v>242</v>
      </c>
      <c r="G682" s="74">
        <f>CENSO[[#This Row],[CAP (cm)]]/PI()</f>
        <v>77.03099245647735</v>
      </c>
      <c r="H682" s="51">
        <v>18</v>
      </c>
      <c r="I682" s="85">
        <f>PI()*CENSO[[#This Row],[DAP (cm)]]^2/40000</f>
        <v>0.466037504361688</v>
      </c>
      <c r="J682" s="85">
        <f>CENSO[[#This Row],[g (m²)]]*CENSO[[#This Row],[H (m)]]*0.7</f>
        <v>5.8720725549572688</v>
      </c>
      <c r="K682" s="51">
        <v>2</v>
      </c>
      <c r="L682" s="51">
        <v>367571</v>
      </c>
      <c r="M682" s="51">
        <v>9708661</v>
      </c>
      <c r="N682" s="77"/>
      <c r="O68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68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682" s="77"/>
    </row>
    <row r="683" spans="1:17" x14ac:dyDescent="0.25">
      <c r="A683" s="76">
        <v>1</v>
      </c>
      <c r="B683" s="51">
        <v>31</v>
      </c>
      <c r="C683" s="51">
        <v>682</v>
      </c>
      <c r="D683" s="81" t="str">
        <f>VLOOKUP(CENSO[[#This Row],[NOME COMUM]],ESPECIES[],2,FALSE)</f>
        <v>Couratari guianensis Aubl.</v>
      </c>
      <c r="E683" s="51" t="s">
        <v>6</v>
      </c>
      <c r="F683" s="51">
        <v>200</v>
      </c>
      <c r="G683" s="74">
        <f>CENSO[[#This Row],[CAP (cm)]]/PI()</f>
        <v>63.661977236758133</v>
      </c>
      <c r="H683" s="51">
        <v>22</v>
      </c>
      <c r="I683" s="85">
        <f>PI()*CENSO[[#This Row],[DAP (cm)]]^2/40000</f>
        <v>0.31830988618379064</v>
      </c>
      <c r="J683" s="85">
        <f>CENSO[[#This Row],[g (m²)]]*CENSO[[#This Row],[H (m)]]*0.7</f>
        <v>4.9019722472303755</v>
      </c>
      <c r="K683" s="51">
        <v>1</v>
      </c>
      <c r="L683" s="51">
        <v>367570.299999999</v>
      </c>
      <c r="M683" s="51">
        <v>9708661.6999999899</v>
      </c>
      <c r="N683" s="77"/>
      <c r="O68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68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683" s="77"/>
    </row>
    <row r="684" spans="1:17" x14ac:dyDescent="0.25">
      <c r="A684" s="76">
        <v>1</v>
      </c>
      <c r="B684" s="51">
        <v>31</v>
      </c>
      <c r="C684" s="51">
        <v>683</v>
      </c>
      <c r="D684" s="81" t="str">
        <f>VLOOKUP(CENSO[[#This Row],[NOME COMUM]],ESPECIES[],2,FALSE)</f>
        <v>Qualea dichotoma (Mart.) Warm. ex Wille</v>
      </c>
      <c r="E684" s="51" t="s">
        <v>55</v>
      </c>
      <c r="F684" s="51">
        <v>200</v>
      </c>
      <c r="G684" s="74">
        <f>CENSO[[#This Row],[CAP (cm)]]/PI()</f>
        <v>63.661977236758133</v>
      </c>
      <c r="H684" s="51">
        <v>19</v>
      </c>
      <c r="I684" s="85">
        <f>PI()*CENSO[[#This Row],[DAP (cm)]]^2/40000</f>
        <v>0.31830988618379064</v>
      </c>
      <c r="J684" s="85">
        <f>CENSO[[#This Row],[g (m²)]]*CENSO[[#This Row],[H (m)]]*0.7</f>
        <v>4.233521486244415</v>
      </c>
      <c r="K684" s="51">
        <v>1</v>
      </c>
      <c r="L684" s="51">
        <v>367575.799999999</v>
      </c>
      <c r="M684" s="51">
        <v>9708668.9000000004</v>
      </c>
      <c r="N684" s="77"/>
      <c r="O68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68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684" s="77"/>
    </row>
    <row r="685" spans="1:17" x14ac:dyDescent="0.25">
      <c r="A685" s="76">
        <v>1</v>
      </c>
      <c r="B685" s="51">
        <v>31</v>
      </c>
      <c r="C685" s="51">
        <v>684</v>
      </c>
      <c r="D685" s="81" t="str">
        <f>VLOOKUP(CENSO[[#This Row],[NOME COMUM]],ESPECIES[],2,FALSE)</f>
        <v>Tachigali myrmecophila Ducke</v>
      </c>
      <c r="E685" s="51" t="s">
        <v>14</v>
      </c>
      <c r="F685" s="51">
        <v>180</v>
      </c>
      <c r="G685" s="74">
        <f>CENSO[[#This Row],[CAP (cm)]]/PI()</f>
        <v>57.295779513082323</v>
      </c>
      <c r="H685" s="51">
        <v>16</v>
      </c>
      <c r="I685" s="85">
        <f>PI()*CENSO[[#This Row],[DAP (cm)]]^2/40000</f>
        <v>0.25783100780887047</v>
      </c>
      <c r="J685" s="85">
        <f>CENSO[[#This Row],[g (m²)]]*CENSO[[#This Row],[H (m)]]*0.7</f>
        <v>2.887707287459349</v>
      </c>
      <c r="K685" s="51">
        <v>1</v>
      </c>
      <c r="L685" s="51">
        <v>367575.59999999899</v>
      </c>
      <c r="M685" s="51">
        <v>9708670.3000000007</v>
      </c>
      <c r="N685" s="77"/>
      <c r="O68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68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685" s="77"/>
    </row>
    <row r="686" spans="1:17" x14ac:dyDescent="0.25">
      <c r="A686" s="76">
        <v>1</v>
      </c>
      <c r="B686" s="51">
        <v>31</v>
      </c>
      <c r="C686" s="51">
        <v>685</v>
      </c>
      <c r="D686" s="81" t="str">
        <f>VLOOKUP(CENSO[[#This Row],[NOME COMUM]],ESPECIES[],2,FALSE)</f>
        <v>Tachigali myrmecophila Ducke</v>
      </c>
      <c r="E686" s="51" t="s">
        <v>14</v>
      </c>
      <c r="F686" s="51">
        <v>241</v>
      </c>
      <c r="G686" s="74">
        <f>CENSO[[#This Row],[CAP (cm)]]/PI()</f>
        <v>76.712682570293552</v>
      </c>
      <c r="H686" s="51">
        <v>20</v>
      </c>
      <c r="I686" s="85">
        <f>PI()*CENSO[[#This Row],[DAP (cm)]]^2/40000</f>
        <v>0.4621939124860186</v>
      </c>
      <c r="J686" s="85">
        <f>CENSO[[#This Row],[g (m²)]]*CENSO[[#This Row],[H (m)]]*0.7</f>
        <v>6.4707147748042591</v>
      </c>
      <c r="K686" s="51">
        <v>1</v>
      </c>
      <c r="L686" s="51">
        <v>367580.2</v>
      </c>
      <c r="M686" s="51">
        <v>9708679.5999999903</v>
      </c>
      <c r="N686" s="77"/>
      <c r="O68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68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686" s="77"/>
    </row>
    <row r="687" spans="1:17" x14ac:dyDescent="0.25">
      <c r="A687" s="76">
        <v>1</v>
      </c>
      <c r="B687" s="51">
        <v>31</v>
      </c>
      <c r="C687" s="51">
        <v>686</v>
      </c>
      <c r="D687" s="81" t="str">
        <f>VLOOKUP(CENSO[[#This Row],[NOME COMUM]],ESPECIES[],2,FALSE)</f>
        <v>Piptadenia suaveolens Miq.</v>
      </c>
      <c r="E687" s="51" t="s">
        <v>22</v>
      </c>
      <c r="F687" s="51">
        <v>300</v>
      </c>
      <c r="G687" s="74">
        <f>CENSO[[#This Row],[CAP (cm)]]/PI()</f>
        <v>95.4929658551372</v>
      </c>
      <c r="H687" s="51">
        <v>20</v>
      </c>
      <c r="I687" s="85">
        <f>PI()*CENSO[[#This Row],[DAP (cm)]]^2/40000</f>
        <v>0.7161972439135289</v>
      </c>
      <c r="J687" s="85">
        <f>CENSO[[#This Row],[g (m²)]]*CENSO[[#This Row],[H (m)]]*0.7</f>
        <v>10.026761414789403</v>
      </c>
      <c r="K687" s="51">
        <v>1</v>
      </c>
      <c r="L687" s="51">
        <v>367580.2</v>
      </c>
      <c r="M687" s="51">
        <v>9708679.5999999903</v>
      </c>
      <c r="N687" s="77"/>
      <c r="O68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68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687" s="77"/>
    </row>
    <row r="688" spans="1:17" x14ac:dyDescent="0.25">
      <c r="A688" s="76">
        <v>1</v>
      </c>
      <c r="B688" s="51">
        <v>31</v>
      </c>
      <c r="C688" s="51">
        <v>687</v>
      </c>
      <c r="D688" s="81" t="str">
        <f>VLOOKUP(CENSO[[#This Row],[NOME COMUM]],ESPECIES[],2,FALSE)</f>
        <v>Tachigali myrmecophila Ducke</v>
      </c>
      <c r="E688" s="51" t="s">
        <v>14</v>
      </c>
      <c r="F688" s="51">
        <v>162</v>
      </c>
      <c r="G688" s="74">
        <f>CENSO[[#This Row],[CAP (cm)]]/PI()</f>
        <v>51.566201561774093</v>
      </c>
      <c r="H688" s="51">
        <v>17</v>
      </c>
      <c r="I688" s="85">
        <f>PI()*CENSO[[#This Row],[DAP (cm)]]^2/40000</f>
        <v>0.20884311632518512</v>
      </c>
      <c r="J688" s="85">
        <f>CENSO[[#This Row],[g (m²)]]*CENSO[[#This Row],[H (m)]]*0.7</f>
        <v>2.4852330842697028</v>
      </c>
      <c r="K688" s="51">
        <v>1</v>
      </c>
      <c r="L688" s="51">
        <v>367552.2</v>
      </c>
      <c r="M688" s="51">
        <v>9708730.0999999903</v>
      </c>
      <c r="N688" s="77"/>
      <c r="O68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68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688" s="77"/>
    </row>
    <row r="689" spans="1:17" x14ac:dyDescent="0.25">
      <c r="A689" s="76">
        <v>1</v>
      </c>
      <c r="B689" s="51">
        <v>31</v>
      </c>
      <c r="C689" s="51">
        <v>688</v>
      </c>
      <c r="D689" s="81" t="str">
        <f>VLOOKUP(CENSO[[#This Row],[NOME COMUM]],ESPECIES[],2,FALSE)</f>
        <v>Tachigali myrmecophila Ducke</v>
      </c>
      <c r="E689" s="51" t="s">
        <v>14</v>
      </c>
      <c r="F689" s="51">
        <v>300</v>
      </c>
      <c r="G689" s="74">
        <f>CENSO[[#This Row],[CAP (cm)]]/PI()</f>
        <v>95.4929658551372</v>
      </c>
      <c r="H689" s="51">
        <v>19</v>
      </c>
      <c r="I689" s="85">
        <f>PI()*CENSO[[#This Row],[DAP (cm)]]^2/40000</f>
        <v>0.7161972439135289</v>
      </c>
      <c r="J689" s="85">
        <f>CENSO[[#This Row],[g (m²)]]*CENSO[[#This Row],[H (m)]]*0.7</f>
        <v>9.5254233440499334</v>
      </c>
      <c r="K689" s="51">
        <v>1</v>
      </c>
      <c r="L689" s="51">
        <v>367504</v>
      </c>
      <c r="M689" s="51">
        <v>9708760.8000000007</v>
      </c>
      <c r="N689" s="77"/>
      <c r="O68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68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689" s="77"/>
    </row>
    <row r="690" spans="1:17" x14ac:dyDescent="0.25">
      <c r="A690" s="76">
        <v>1</v>
      </c>
      <c r="B690" s="51">
        <v>31</v>
      </c>
      <c r="C690" s="51">
        <v>689</v>
      </c>
      <c r="D690" s="81" t="str">
        <f>VLOOKUP(CENSO[[#This Row],[NOME COMUM]],ESPECIES[],2,FALSE)</f>
        <v>Lecythis chartacea O.Berg</v>
      </c>
      <c r="E690" s="51" t="s">
        <v>31</v>
      </c>
      <c r="F690" s="51">
        <v>315</v>
      </c>
      <c r="G690" s="74">
        <f>CENSO[[#This Row],[CAP (cm)]]/PI()</f>
        <v>100.26761414789407</v>
      </c>
      <c r="H690" s="51">
        <v>21</v>
      </c>
      <c r="I690" s="85">
        <f>PI()*CENSO[[#This Row],[DAP (cm)]]^2/40000</f>
        <v>0.78960746141466576</v>
      </c>
      <c r="J690" s="85">
        <f>CENSO[[#This Row],[g (m²)]]*CENSO[[#This Row],[H (m)]]*0.7</f>
        <v>11.607229682795586</v>
      </c>
      <c r="K690" s="51">
        <v>1</v>
      </c>
      <c r="L690" s="51">
        <v>367463.4</v>
      </c>
      <c r="M690" s="51">
        <v>9708768.6999999899</v>
      </c>
      <c r="N690" s="77"/>
      <c r="O69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69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690" s="77"/>
    </row>
    <row r="691" spans="1:17" x14ac:dyDescent="0.25">
      <c r="A691" s="76">
        <v>1</v>
      </c>
      <c r="B691" s="51">
        <v>31</v>
      </c>
      <c r="C691" s="51">
        <v>690</v>
      </c>
      <c r="D691" s="81" t="str">
        <f>VLOOKUP(CENSO[[#This Row],[NOME COMUM]],ESPECIES[],2,FALSE)</f>
        <v>Couratari guianensis Aubl.</v>
      </c>
      <c r="E691" s="51" t="s">
        <v>6</v>
      </c>
      <c r="F691" s="51">
        <v>249</v>
      </c>
      <c r="G691" s="74">
        <f>CENSO[[#This Row],[CAP (cm)]]/PI()</f>
        <v>79.259161659763876</v>
      </c>
      <c r="H691" s="51">
        <v>23</v>
      </c>
      <c r="I691" s="85">
        <f>PI()*CENSO[[#This Row],[DAP (cm)]]^2/40000</f>
        <v>0.49338828133203017</v>
      </c>
      <c r="J691" s="85">
        <f>CENSO[[#This Row],[g (m²)]]*CENSO[[#This Row],[H (m)]]*0.7</f>
        <v>7.9435513294456852</v>
      </c>
      <c r="K691" s="51">
        <v>1</v>
      </c>
      <c r="L691" s="51">
        <v>367464</v>
      </c>
      <c r="M691" s="51">
        <v>9708769.5</v>
      </c>
      <c r="N691" s="77"/>
      <c r="O69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69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691" s="77"/>
    </row>
    <row r="692" spans="1:17" x14ac:dyDescent="0.25">
      <c r="A692" s="76">
        <v>1</v>
      </c>
      <c r="B692" s="51">
        <v>31</v>
      </c>
      <c r="C692" s="51">
        <v>691</v>
      </c>
      <c r="D692" s="81" t="str">
        <f>VLOOKUP(CENSO[[#This Row],[NOME COMUM]],ESPECIES[],2,FALSE)</f>
        <v>Aspidosperma carapanauba Pichon.</v>
      </c>
      <c r="E692" s="51" t="s">
        <v>68</v>
      </c>
      <c r="F692" s="51">
        <v>400</v>
      </c>
      <c r="G692" s="74">
        <f>CENSO[[#This Row],[CAP (cm)]]/PI()</f>
        <v>127.32395447351627</v>
      </c>
      <c r="H692" s="51">
        <v>20</v>
      </c>
      <c r="I692" s="85">
        <f>PI()*CENSO[[#This Row],[DAP (cm)]]^2/40000</f>
        <v>1.2732395447351625</v>
      </c>
      <c r="J692" s="85">
        <f>CENSO[[#This Row],[g (m²)]]*CENSO[[#This Row],[H (m)]]*0.7</f>
        <v>17.825353626292273</v>
      </c>
      <c r="K692" s="51">
        <v>2</v>
      </c>
      <c r="L692" s="51">
        <v>367465.7</v>
      </c>
      <c r="M692" s="51">
        <v>9708773.3000000007</v>
      </c>
      <c r="N692" s="77"/>
      <c r="O69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69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692" s="77"/>
    </row>
    <row r="693" spans="1:17" x14ac:dyDescent="0.25">
      <c r="A693" s="76">
        <v>1</v>
      </c>
      <c r="B693" s="51">
        <v>31</v>
      </c>
      <c r="C693" s="51">
        <v>692</v>
      </c>
      <c r="D693" s="81" t="str">
        <f>VLOOKUP(CENSO[[#This Row],[NOME COMUM]],ESPECIES[],2,FALSE)</f>
        <v>Parkia pendula (Willd.) Benth. ex Walp.</v>
      </c>
      <c r="E693" s="51" t="s">
        <v>24</v>
      </c>
      <c r="F693" s="51">
        <v>400</v>
      </c>
      <c r="G693" s="74">
        <f>CENSO[[#This Row],[CAP (cm)]]/PI()</f>
        <v>127.32395447351627</v>
      </c>
      <c r="H693" s="51">
        <v>19</v>
      </c>
      <c r="I693" s="85">
        <f>PI()*CENSO[[#This Row],[DAP (cm)]]^2/40000</f>
        <v>1.2732395447351625</v>
      </c>
      <c r="J693" s="85">
        <f>CENSO[[#This Row],[g (m²)]]*CENSO[[#This Row],[H (m)]]*0.7</f>
        <v>16.93408594497766</v>
      </c>
      <c r="K693" s="51">
        <v>1</v>
      </c>
      <c r="L693" s="51">
        <v>367475.5</v>
      </c>
      <c r="M693" s="51">
        <v>9708786.0999999903</v>
      </c>
      <c r="N693" s="77"/>
      <c r="O69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69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693" s="77"/>
    </row>
    <row r="694" spans="1:17" x14ac:dyDescent="0.25">
      <c r="A694" s="76">
        <v>1</v>
      </c>
      <c r="B694" s="51">
        <v>31</v>
      </c>
      <c r="C694" s="51">
        <v>693</v>
      </c>
      <c r="D694" s="81" t="str">
        <f>VLOOKUP(CENSO[[#This Row],[NOME COMUM]],ESPECIES[],2,FALSE)</f>
        <v>Bombax munguba Mart.</v>
      </c>
      <c r="E694" s="51" t="s">
        <v>90</v>
      </c>
      <c r="F694" s="51">
        <v>213</v>
      </c>
      <c r="G694" s="74">
        <f>CENSO[[#This Row],[CAP (cm)]]/PI()</f>
        <v>67.800005757147417</v>
      </c>
      <c r="H694" s="51">
        <v>18</v>
      </c>
      <c r="I694" s="85">
        <f>PI()*CENSO[[#This Row],[DAP (cm)]]^2/40000</f>
        <v>0.36103503065681003</v>
      </c>
      <c r="J694" s="85">
        <f>CENSO[[#This Row],[g (m²)]]*CENSO[[#This Row],[H (m)]]*0.7</f>
        <v>4.5490413862758059</v>
      </c>
      <c r="K694" s="51">
        <v>1</v>
      </c>
      <c r="L694" s="51">
        <v>367471.4</v>
      </c>
      <c r="M694" s="51">
        <v>9708793.8000000007</v>
      </c>
      <c r="N694" s="77"/>
      <c r="O69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69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694" s="77"/>
    </row>
    <row r="695" spans="1:17" x14ac:dyDescent="0.25">
      <c r="A695" s="76">
        <v>1</v>
      </c>
      <c r="B695" s="51">
        <v>31</v>
      </c>
      <c r="C695" s="51">
        <v>694</v>
      </c>
      <c r="D695" s="81" t="str">
        <f>VLOOKUP(CENSO[[#This Row],[NOME COMUM]],ESPECIES[],2,FALSE)</f>
        <v>Eschweilera grandiflora (Aubl.) Sandwith</v>
      </c>
      <c r="E695" s="51" t="s">
        <v>19</v>
      </c>
      <c r="F695" s="51">
        <v>190</v>
      </c>
      <c r="G695" s="74">
        <f>CENSO[[#This Row],[CAP (cm)]]/PI()</f>
        <v>60.478878374920228</v>
      </c>
      <c r="H695" s="51">
        <v>18</v>
      </c>
      <c r="I695" s="85">
        <f>PI()*CENSO[[#This Row],[DAP (cm)]]^2/40000</f>
        <v>0.28727467228087106</v>
      </c>
      <c r="J695" s="85">
        <f>CENSO[[#This Row],[g (m²)]]*CENSO[[#This Row],[H (m)]]*0.7</f>
        <v>3.6196608707389748</v>
      </c>
      <c r="K695" s="51">
        <v>2</v>
      </c>
      <c r="L695" s="51">
        <v>367448.9</v>
      </c>
      <c r="M695" s="51">
        <v>9708795.8000000007</v>
      </c>
      <c r="N695" s="77"/>
      <c r="O69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69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695" s="77"/>
    </row>
    <row r="696" spans="1:17" x14ac:dyDescent="0.25">
      <c r="A696" s="76">
        <v>1</v>
      </c>
      <c r="B696" s="51">
        <v>31</v>
      </c>
      <c r="C696" s="51">
        <v>695</v>
      </c>
      <c r="D696" s="81" t="str">
        <f>VLOOKUP(CENSO[[#This Row],[NOME COMUM]],ESPECIES[],2,FALSE)</f>
        <v>Coutarea hexandra (Jacq.) K.Schum.</v>
      </c>
      <c r="E696" s="51" t="s">
        <v>57</v>
      </c>
      <c r="F696" s="51">
        <v>200</v>
      </c>
      <c r="G696" s="74">
        <f>CENSO[[#This Row],[CAP (cm)]]/PI()</f>
        <v>63.661977236758133</v>
      </c>
      <c r="H696" s="51">
        <v>16</v>
      </c>
      <c r="I696" s="85">
        <f>PI()*CENSO[[#This Row],[DAP (cm)]]^2/40000</f>
        <v>0.31830988618379064</v>
      </c>
      <c r="J696" s="85">
        <f>CENSO[[#This Row],[g (m²)]]*CENSO[[#This Row],[H (m)]]*0.7</f>
        <v>3.565070725258455</v>
      </c>
      <c r="K696" s="51">
        <v>2</v>
      </c>
      <c r="L696" s="51">
        <v>367447.7</v>
      </c>
      <c r="M696" s="51">
        <v>9708794.1999999899</v>
      </c>
      <c r="N696" s="77"/>
      <c r="O69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69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696" s="77"/>
    </row>
    <row r="697" spans="1:17" x14ac:dyDescent="0.25">
      <c r="A697" s="76">
        <v>1</v>
      </c>
      <c r="B697" s="51">
        <v>32</v>
      </c>
      <c r="C697" s="51">
        <v>696</v>
      </c>
      <c r="D697" s="81" t="str">
        <f>VLOOKUP(CENSO[[#This Row],[NOME COMUM]],ESPECIES[],2,FALSE)</f>
        <v>Buchenavia capitata (Vahl) Eichler</v>
      </c>
      <c r="E697" s="51" t="s">
        <v>10</v>
      </c>
      <c r="F697" s="51">
        <v>180</v>
      </c>
      <c r="G697" s="74">
        <f>CENSO[[#This Row],[CAP (cm)]]/PI()</f>
        <v>57.295779513082323</v>
      </c>
      <c r="H697" s="51">
        <v>19</v>
      </c>
      <c r="I697" s="85">
        <f>PI()*CENSO[[#This Row],[DAP (cm)]]^2/40000</f>
        <v>0.25783100780887047</v>
      </c>
      <c r="J697" s="85">
        <f>CENSO[[#This Row],[g (m²)]]*CENSO[[#This Row],[H (m)]]*0.7</f>
        <v>3.429152403857977</v>
      </c>
      <c r="K697" s="51">
        <v>1</v>
      </c>
      <c r="L697" s="51">
        <v>367415.799999999</v>
      </c>
      <c r="M697" s="51">
        <v>9708777.0999999903</v>
      </c>
      <c r="N697" s="77"/>
      <c r="O69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69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697" s="77"/>
    </row>
    <row r="698" spans="1:17" x14ac:dyDescent="0.25">
      <c r="A698" s="76">
        <v>1</v>
      </c>
      <c r="B698" s="51">
        <v>32</v>
      </c>
      <c r="C698" s="51">
        <v>697</v>
      </c>
      <c r="D698" s="81" t="str">
        <f>VLOOKUP(CENSO[[#This Row],[NOME COMUM]],ESPECIES[],2,FALSE)</f>
        <v>Capirona huberiana Ducke</v>
      </c>
      <c r="E698" s="51" t="s">
        <v>49</v>
      </c>
      <c r="F698" s="51">
        <v>152</v>
      </c>
      <c r="G698" s="74">
        <f>CENSO[[#This Row],[CAP (cm)]]/PI()</f>
        <v>48.383102699936181</v>
      </c>
      <c r="H698" s="51">
        <v>20</v>
      </c>
      <c r="I698" s="85">
        <f>PI()*CENSO[[#This Row],[DAP (cm)]]^2/40000</f>
        <v>0.18385579025975748</v>
      </c>
      <c r="J698" s="85">
        <f>CENSO[[#This Row],[g (m²)]]*CENSO[[#This Row],[H (m)]]*0.7</f>
        <v>2.5739810636366047</v>
      </c>
      <c r="K698" s="51">
        <v>1</v>
      </c>
      <c r="L698" s="51">
        <v>367414</v>
      </c>
      <c r="M698" s="51">
        <v>9708762.3000000007</v>
      </c>
      <c r="N698" s="77"/>
      <c r="O69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69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698" s="77"/>
    </row>
    <row r="699" spans="1:17" x14ac:dyDescent="0.25">
      <c r="A699" s="76">
        <v>1</v>
      </c>
      <c r="B699" s="51">
        <v>32</v>
      </c>
      <c r="C699" s="51">
        <v>698</v>
      </c>
      <c r="D699" s="81" t="str">
        <f>VLOOKUP(CENSO[[#This Row],[NOME COMUM]],ESPECIES[],2,FALSE)</f>
        <v>Lecythis chartacea O.Berg</v>
      </c>
      <c r="E699" s="51" t="s">
        <v>31</v>
      </c>
      <c r="F699" s="51">
        <v>185</v>
      </c>
      <c r="G699" s="74">
        <f>CENSO[[#This Row],[CAP (cm)]]/PI()</f>
        <v>58.887328944001275</v>
      </c>
      <c r="H699" s="51">
        <v>22</v>
      </c>
      <c r="I699" s="85">
        <f>PI()*CENSO[[#This Row],[DAP (cm)]]^2/40000</f>
        <v>0.27235389636600588</v>
      </c>
      <c r="J699" s="85">
        <f>CENSO[[#This Row],[g (m²)]]*CENSO[[#This Row],[H (m)]]*0.7</f>
        <v>4.1942500040364905</v>
      </c>
      <c r="K699" s="51">
        <v>1</v>
      </c>
      <c r="L699" s="51">
        <v>367395.299999999</v>
      </c>
      <c r="M699" s="51">
        <v>9708752.0999999903</v>
      </c>
      <c r="N699" s="77"/>
      <c r="O69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69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699" s="77"/>
    </row>
    <row r="700" spans="1:17" x14ac:dyDescent="0.25">
      <c r="A700" s="76">
        <v>1</v>
      </c>
      <c r="B700" s="51">
        <v>32</v>
      </c>
      <c r="C700" s="51">
        <v>699</v>
      </c>
      <c r="D700" s="81" t="str">
        <f>VLOOKUP(CENSO[[#This Row],[NOME COMUM]],ESPECIES[],2,FALSE)</f>
        <v>Tachigali myrmecophila Ducke</v>
      </c>
      <c r="E700" s="51" t="s">
        <v>14</v>
      </c>
      <c r="F700" s="51">
        <v>300</v>
      </c>
      <c r="G700" s="74">
        <f>CENSO[[#This Row],[CAP (cm)]]/PI()</f>
        <v>95.4929658551372</v>
      </c>
      <c r="H700" s="51">
        <v>20</v>
      </c>
      <c r="I700" s="85">
        <f>PI()*CENSO[[#This Row],[DAP (cm)]]^2/40000</f>
        <v>0.7161972439135289</v>
      </c>
      <c r="J700" s="85">
        <f>CENSO[[#This Row],[g (m²)]]*CENSO[[#This Row],[H (m)]]*0.7</f>
        <v>10.026761414789403</v>
      </c>
      <c r="K700" s="51">
        <v>1</v>
      </c>
      <c r="L700" s="51">
        <v>367416.5</v>
      </c>
      <c r="M700" s="51">
        <v>9708742.3000000007</v>
      </c>
      <c r="N700" s="77"/>
      <c r="O70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70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700" s="77"/>
    </row>
    <row r="701" spans="1:17" x14ac:dyDescent="0.25">
      <c r="A701" s="76">
        <v>1</v>
      </c>
      <c r="B701" s="51">
        <v>32</v>
      </c>
      <c r="C701" s="51">
        <v>700</v>
      </c>
      <c r="D701" s="81" t="str">
        <f>VLOOKUP(CENSO[[#This Row],[NOME COMUM]],ESPECIES[],2,FALSE)</f>
        <v>Cedrela fissilis Vell.</v>
      </c>
      <c r="E701" s="51" t="s">
        <v>17</v>
      </c>
      <c r="F701" s="51">
        <v>249</v>
      </c>
      <c r="G701" s="74">
        <f>CENSO[[#This Row],[CAP (cm)]]/PI()</f>
        <v>79.259161659763876</v>
      </c>
      <c r="H701" s="51">
        <v>21</v>
      </c>
      <c r="I701" s="85">
        <f>PI()*CENSO[[#This Row],[DAP (cm)]]^2/40000</f>
        <v>0.49338828133203017</v>
      </c>
      <c r="J701" s="85">
        <f>CENSO[[#This Row],[g (m²)]]*CENSO[[#This Row],[H (m)]]*0.7</f>
        <v>7.2528077355808431</v>
      </c>
      <c r="K701" s="51">
        <v>1</v>
      </c>
      <c r="L701" s="51">
        <v>367418.5</v>
      </c>
      <c r="M701" s="51">
        <v>9708743.1999999899</v>
      </c>
      <c r="N701" s="77"/>
      <c r="O70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70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701" s="77"/>
    </row>
    <row r="702" spans="1:17" x14ac:dyDescent="0.25">
      <c r="A702" s="76">
        <v>1</v>
      </c>
      <c r="B702" s="51">
        <v>32</v>
      </c>
      <c r="C702" s="51">
        <v>701</v>
      </c>
      <c r="D702" s="81" t="str">
        <f>VLOOKUP(CENSO[[#This Row],[NOME COMUM]],ESPECIES[],2,FALSE)</f>
        <v>Apuleia leiocarpa (Vogel) J.F.Macbr.</v>
      </c>
      <c r="E702" s="51" t="s">
        <v>51</v>
      </c>
      <c r="F702" s="51">
        <v>200</v>
      </c>
      <c r="G702" s="74">
        <f>CENSO[[#This Row],[CAP (cm)]]/PI()</f>
        <v>63.661977236758133</v>
      </c>
      <c r="H702" s="51">
        <v>21</v>
      </c>
      <c r="I702" s="85">
        <f>PI()*CENSO[[#This Row],[DAP (cm)]]^2/40000</f>
        <v>0.31830988618379064</v>
      </c>
      <c r="J702" s="85">
        <f>CENSO[[#This Row],[g (m²)]]*CENSO[[#This Row],[H (m)]]*0.7</f>
        <v>4.6791553269017223</v>
      </c>
      <c r="K702" s="51">
        <v>1</v>
      </c>
      <c r="L702" s="51">
        <v>367416.5</v>
      </c>
      <c r="M702" s="51">
        <v>9708742.3000000007</v>
      </c>
      <c r="N702" s="77"/>
      <c r="O70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70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702" s="77"/>
    </row>
    <row r="703" spans="1:17" x14ac:dyDescent="0.25">
      <c r="A703" s="76">
        <v>1</v>
      </c>
      <c r="B703" s="51">
        <v>32</v>
      </c>
      <c r="C703" s="51">
        <v>702</v>
      </c>
      <c r="D703" s="81" t="str">
        <f>VLOOKUP(CENSO[[#This Row],[NOME COMUM]],ESPECIES[],2,FALSE)</f>
        <v>Lecythis chartacea O.Berg</v>
      </c>
      <c r="E703" s="51" t="s">
        <v>31</v>
      </c>
      <c r="F703" s="51">
        <v>310</v>
      </c>
      <c r="G703" s="74">
        <f>CENSO[[#This Row],[CAP (cm)]]/PI()</f>
        <v>98.676064716975105</v>
      </c>
      <c r="H703" s="51">
        <v>23</v>
      </c>
      <c r="I703" s="85">
        <f>PI()*CENSO[[#This Row],[DAP (cm)]]^2/40000</f>
        <v>0.7647395015565569</v>
      </c>
      <c r="J703" s="85">
        <f>CENSO[[#This Row],[g (m²)]]*CENSO[[#This Row],[H (m)]]*0.7</f>
        <v>12.312305975060564</v>
      </c>
      <c r="K703" s="51">
        <v>1</v>
      </c>
      <c r="L703" s="51">
        <v>367422.299999999</v>
      </c>
      <c r="M703" s="51">
        <v>9708725.0999999903</v>
      </c>
      <c r="N703" s="77"/>
      <c r="O70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70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703" s="77"/>
    </row>
    <row r="704" spans="1:17" x14ac:dyDescent="0.25">
      <c r="A704" s="76">
        <v>1</v>
      </c>
      <c r="B704" s="51">
        <v>32</v>
      </c>
      <c r="C704" s="51">
        <v>703</v>
      </c>
      <c r="D704" s="81" t="str">
        <f>VLOOKUP(CENSO[[#This Row],[NOME COMUM]],ESPECIES[],2,FALSE)</f>
        <v>Brosimum parinarioides Ducke</v>
      </c>
      <c r="E704" s="51" t="s">
        <v>54</v>
      </c>
      <c r="F704" s="51">
        <v>249</v>
      </c>
      <c r="G704" s="74">
        <f>CENSO[[#This Row],[CAP (cm)]]/PI()</f>
        <v>79.259161659763876</v>
      </c>
      <c r="H704" s="51">
        <v>21</v>
      </c>
      <c r="I704" s="85">
        <f>PI()*CENSO[[#This Row],[DAP (cm)]]^2/40000</f>
        <v>0.49338828133203017</v>
      </c>
      <c r="J704" s="85">
        <f>CENSO[[#This Row],[g (m²)]]*CENSO[[#This Row],[H (m)]]*0.7</f>
        <v>7.2528077355808431</v>
      </c>
      <c r="K704" s="51">
        <v>1</v>
      </c>
      <c r="L704" s="51">
        <v>367473.7</v>
      </c>
      <c r="M704" s="51">
        <v>9708682.0999999903</v>
      </c>
      <c r="N704" s="77"/>
      <c r="O70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70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704" s="77"/>
    </row>
    <row r="705" spans="1:17" x14ac:dyDescent="0.25">
      <c r="A705" s="76">
        <v>1</v>
      </c>
      <c r="B705" s="51">
        <v>32</v>
      </c>
      <c r="C705" s="51">
        <v>704</v>
      </c>
      <c r="D705" s="81" t="str">
        <f>VLOOKUP(CENSO[[#This Row],[NOME COMUM]],ESPECIES[],2,FALSE)</f>
        <v>Tachigali myrmecophila Ducke</v>
      </c>
      <c r="E705" s="51" t="s">
        <v>14</v>
      </c>
      <c r="F705" s="51">
        <v>191</v>
      </c>
      <c r="G705" s="74">
        <f>CENSO[[#This Row],[CAP (cm)]]/PI()</f>
        <v>60.797188261104019</v>
      </c>
      <c r="H705" s="51">
        <v>16</v>
      </c>
      <c r="I705" s="85">
        <f>PI()*CENSO[[#This Row],[DAP (cm)]]^2/40000</f>
        <v>0.29030657394677167</v>
      </c>
      <c r="J705" s="85">
        <f>CENSO[[#This Row],[g (m²)]]*CENSO[[#This Row],[H (m)]]*0.7</f>
        <v>3.2514336282038427</v>
      </c>
      <c r="K705" s="51">
        <v>1</v>
      </c>
      <c r="L705" s="51">
        <v>367508.7</v>
      </c>
      <c r="M705" s="51">
        <v>9708664.9000000004</v>
      </c>
      <c r="N705" s="77"/>
      <c r="O70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70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705" s="77"/>
    </row>
    <row r="706" spans="1:17" x14ac:dyDescent="0.25">
      <c r="A706" s="76">
        <v>1</v>
      </c>
      <c r="B706" s="51">
        <v>32</v>
      </c>
      <c r="C706" s="51">
        <v>705</v>
      </c>
      <c r="D706" s="81" t="str">
        <f>VLOOKUP(CENSO[[#This Row],[NOME COMUM]],ESPECIES[],2,FALSE)</f>
        <v>Couratari guianensis Aubl.</v>
      </c>
      <c r="E706" s="51" t="s">
        <v>6</v>
      </c>
      <c r="F706" s="51">
        <v>248</v>
      </c>
      <c r="G706" s="74">
        <f>CENSO[[#This Row],[CAP (cm)]]/PI()</f>
        <v>78.940851773580093</v>
      </c>
      <c r="H706" s="51">
        <v>22</v>
      </c>
      <c r="I706" s="85">
        <f>PI()*CENSO[[#This Row],[DAP (cm)]]^2/40000</f>
        <v>0.48943328099619665</v>
      </c>
      <c r="J706" s="85">
        <f>CENSO[[#This Row],[g (m²)]]*CENSO[[#This Row],[H (m)]]*0.7</f>
        <v>7.5372725273414281</v>
      </c>
      <c r="K706" s="51">
        <v>1</v>
      </c>
      <c r="L706" s="51">
        <v>367511.7</v>
      </c>
      <c r="M706" s="51">
        <v>9708668.9000000004</v>
      </c>
      <c r="N706" s="77"/>
      <c r="O70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70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706" s="77"/>
    </row>
    <row r="707" spans="1:17" x14ac:dyDescent="0.25">
      <c r="A707" s="76">
        <v>1</v>
      </c>
      <c r="B707" s="51">
        <v>32</v>
      </c>
      <c r="C707" s="51">
        <v>706</v>
      </c>
      <c r="D707" s="81" t="str">
        <f>VLOOKUP(CENSO[[#This Row],[NOME COMUM]],ESPECIES[],2,FALSE)</f>
        <v>Apuleia leiocarpa (Vogel) J.F.Macbr.</v>
      </c>
      <c r="E707" s="51" t="s">
        <v>51</v>
      </c>
      <c r="F707" s="51">
        <v>190</v>
      </c>
      <c r="G707" s="74">
        <f>CENSO[[#This Row],[CAP (cm)]]/PI()</f>
        <v>60.478878374920228</v>
      </c>
      <c r="H707" s="51">
        <v>20</v>
      </c>
      <c r="I707" s="85">
        <f>PI()*CENSO[[#This Row],[DAP (cm)]]^2/40000</f>
        <v>0.28727467228087106</v>
      </c>
      <c r="J707" s="85">
        <f>CENSO[[#This Row],[g (m²)]]*CENSO[[#This Row],[H (m)]]*0.7</f>
        <v>4.021845411932194</v>
      </c>
      <c r="K707" s="51">
        <v>1</v>
      </c>
      <c r="L707" s="51">
        <v>367519.799999999</v>
      </c>
      <c r="M707" s="51">
        <v>9708663.0999999903</v>
      </c>
      <c r="N707" s="77"/>
      <c r="O70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70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707" s="77"/>
    </row>
    <row r="708" spans="1:17" x14ac:dyDescent="0.25">
      <c r="A708" s="76">
        <v>1</v>
      </c>
      <c r="B708" s="51">
        <v>32</v>
      </c>
      <c r="C708" s="51">
        <v>707</v>
      </c>
      <c r="D708" s="81" t="str">
        <f>VLOOKUP(CENSO[[#This Row],[NOME COMUM]],ESPECIES[],2,FALSE)</f>
        <v>Apuleia leiocarpa (Vogel) J.F.Macbr.</v>
      </c>
      <c r="E708" s="51" t="s">
        <v>51</v>
      </c>
      <c r="F708" s="51">
        <v>200</v>
      </c>
      <c r="G708" s="74">
        <f>CENSO[[#This Row],[CAP (cm)]]/PI()</f>
        <v>63.661977236758133</v>
      </c>
      <c r="H708" s="51">
        <v>23</v>
      </c>
      <c r="I708" s="85">
        <f>PI()*CENSO[[#This Row],[DAP (cm)]]^2/40000</f>
        <v>0.31830988618379064</v>
      </c>
      <c r="J708" s="85">
        <f>CENSO[[#This Row],[g (m²)]]*CENSO[[#This Row],[H (m)]]*0.7</f>
        <v>5.1247891675590287</v>
      </c>
      <c r="K708" s="51">
        <v>1</v>
      </c>
      <c r="L708" s="51">
        <v>367537.09999999899</v>
      </c>
      <c r="M708" s="51">
        <v>9708639.5999999903</v>
      </c>
      <c r="N708" s="77"/>
      <c r="O70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70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708" s="77"/>
    </row>
    <row r="709" spans="1:17" x14ac:dyDescent="0.25">
      <c r="A709" s="76">
        <v>1</v>
      </c>
      <c r="B709" s="51">
        <v>32</v>
      </c>
      <c r="C709" s="51">
        <v>708</v>
      </c>
      <c r="D709" s="81" t="str">
        <f>VLOOKUP(CENSO[[#This Row],[NOME COMUM]],ESPECIES[],2,FALSE)</f>
        <v>Lecythis pisonis Cambess.</v>
      </c>
      <c r="E709" s="51" t="s">
        <v>9</v>
      </c>
      <c r="F709" s="51">
        <v>162</v>
      </c>
      <c r="G709" s="74">
        <f>CENSO[[#This Row],[CAP (cm)]]/PI()</f>
        <v>51.566201561774093</v>
      </c>
      <c r="H709" s="51">
        <v>18</v>
      </c>
      <c r="I709" s="85">
        <f>PI()*CENSO[[#This Row],[DAP (cm)]]^2/40000</f>
        <v>0.20884311632518512</v>
      </c>
      <c r="J709" s="85">
        <f>CENSO[[#This Row],[g (m²)]]*CENSO[[#This Row],[H (m)]]*0.7</f>
        <v>2.6314232656973324</v>
      </c>
      <c r="K709" s="51">
        <v>1</v>
      </c>
      <c r="L709" s="51">
        <v>367543.09999999899</v>
      </c>
      <c r="M709" s="51">
        <v>9708649.0999999903</v>
      </c>
      <c r="N709" s="77"/>
      <c r="O70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70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709" s="77"/>
    </row>
    <row r="710" spans="1:17" x14ac:dyDescent="0.25">
      <c r="A710" s="76">
        <v>1</v>
      </c>
      <c r="B710" s="51">
        <v>32</v>
      </c>
      <c r="C710" s="51">
        <v>709</v>
      </c>
      <c r="D710" s="81" t="str">
        <f>VLOOKUP(CENSO[[#This Row],[NOME COMUM]],ESPECIES[],2,FALSE)</f>
        <v>Cedrela fissilis Vell.</v>
      </c>
      <c r="E710" s="51" t="s">
        <v>17</v>
      </c>
      <c r="F710" s="51">
        <v>240</v>
      </c>
      <c r="G710" s="74">
        <f>CENSO[[#This Row],[CAP (cm)]]/PI()</f>
        <v>76.394372684109769</v>
      </c>
      <c r="H710" s="51">
        <v>21</v>
      </c>
      <c r="I710" s="85">
        <f>PI()*CENSO[[#This Row],[DAP (cm)]]^2/40000</f>
        <v>0.45836623610465865</v>
      </c>
      <c r="J710" s="85">
        <f>CENSO[[#This Row],[g (m²)]]*CENSO[[#This Row],[H (m)]]*0.7</f>
        <v>6.7379836707384815</v>
      </c>
      <c r="K710" s="51">
        <v>1</v>
      </c>
      <c r="L710" s="51">
        <v>367544.09999999899</v>
      </c>
      <c r="M710" s="51">
        <v>9708645.5</v>
      </c>
      <c r="N710" s="77"/>
      <c r="O71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71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710" s="77"/>
    </row>
    <row r="711" spans="1:17" x14ac:dyDescent="0.25">
      <c r="A711" s="76">
        <v>1</v>
      </c>
      <c r="B711" s="51">
        <v>32</v>
      </c>
      <c r="C711" s="51">
        <v>710</v>
      </c>
      <c r="D711" s="81" t="str">
        <f>VLOOKUP(CENSO[[#This Row],[NOME COMUM]],ESPECIES[],2,FALSE)</f>
        <v>Cedrela fissilis Vell.</v>
      </c>
      <c r="E711" s="51" t="s">
        <v>17</v>
      </c>
      <c r="F711" s="51">
        <v>125</v>
      </c>
      <c r="G711" s="74">
        <f>CENSO[[#This Row],[CAP (cm)]]/PI()</f>
        <v>39.788735772973837</v>
      </c>
      <c r="H711" s="51">
        <v>20</v>
      </c>
      <c r="I711" s="85">
        <f>PI()*CENSO[[#This Row],[DAP (cm)]]^2/40000</f>
        <v>0.12433979929054324</v>
      </c>
      <c r="J711" s="85">
        <f>CENSO[[#This Row],[g (m²)]]*CENSO[[#This Row],[H (m)]]*0.7</f>
        <v>1.7407571900676053</v>
      </c>
      <c r="K711" s="51">
        <v>1</v>
      </c>
      <c r="L711" s="51">
        <v>367550.4</v>
      </c>
      <c r="M711" s="51">
        <v>9708637.1999999899</v>
      </c>
      <c r="N711" s="77"/>
      <c r="O71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30├ 40</v>
      </c>
      <c r="P71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711" s="77"/>
    </row>
    <row r="712" spans="1:17" x14ac:dyDescent="0.25">
      <c r="A712" s="76">
        <v>1</v>
      </c>
      <c r="B712" s="51">
        <v>32</v>
      </c>
      <c r="C712" s="51">
        <v>711</v>
      </c>
      <c r="D712" s="81" t="str">
        <f>VLOOKUP(CENSO[[#This Row],[NOME COMUM]],ESPECIES[],2,FALSE)</f>
        <v>Virola sebifera Aubl.</v>
      </c>
      <c r="E712" s="51" t="s">
        <v>18</v>
      </c>
      <c r="F712" s="51">
        <v>179</v>
      </c>
      <c r="G712" s="74">
        <f>CENSO[[#This Row],[CAP (cm)]]/PI()</f>
        <v>56.977469626898532</v>
      </c>
      <c r="H712" s="51">
        <v>20</v>
      </c>
      <c r="I712" s="85">
        <f>PI()*CENSO[[#This Row],[DAP (cm)]]^2/40000</f>
        <v>0.25497417658037091</v>
      </c>
      <c r="J712" s="85">
        <f>CENSO[[#This Row],[g (m²)]]*CENSO[[#This Row],[H (m)]]*0.7</f>
        <v>3.569638472125193</v>
      </c>
      <c r="K712" s="51">
        <v>1</v>
      </c>
      <c r="L712" s="51">
        <v>367550.4</v>
      </c>
      <c r="M712" s="51">
        <v>9708637.1999999899</v>
      </c>
      <c r="N712" s="77"/>
      <c r="O71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71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712" s="77"/>
    </row>
    <row r="713" spans="1:17" x14ac:dyDescent="0.25">
      <c r="A713" s="76">
        <v>1</v>
      </c>
      <c r="B713" s="51">
        <v>32</v>
      </c>
      <c r="C713" s="51">
        <v>712</v>
      </c>
      <c r="D713" s="81" t="str">
        <f>VLOOKUP(CENSO[[#This Row],[NOME COMUM]],ESPECIES[],2,FALSE)</f>
        <v>Couratari guianensis Aubl.</v>
      </c>
      <c r="E713" s="51" t="s">
        <v>6</v>
      </c>
      <c r="F713" s="51">
        <v>179</v>
      </c>
      <c r="G713" s="74">
        <f>CENSO[[#This Row],[CAP (cm)]]/PI()</f>
        <v>56.977469626898532</v>
      </c>
      <c r="H713" s="51">
        <v>20</v>
      </c>
      <c r="I713" s="85">
        <f>PI()*CENSO[[#This Row],[DAP (cm)]]^2/40000</f>
        <v>0.25497417658037091</v>
      </c>
      <c r="J713" s="85">
        <f>CENSO[[#This Row],[g (m²)]]*CENSO[[#This Row],[H (m)]]*0.7</f>
        <v>3.569638472125193</v>
      </c>
      <c r="K713" s="51">
        <v>1</v>
      </c>
      <c r="L713" s="51">
        <v>367550.4</v>
      </c>
      <c r="M713" s="51">
        <v>9708637.1999999899</v>
      </c>
      <c r="N713" s="77"/>
      <c r="O71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71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713" s="77"/>
    </row>
    <row r="714" spans="1:17" x14ac:dyDescent="0.25">
      <c r="A714" s="76">
        <v>1</v>
      </c>
      <c r="B714" s="51">
        <v>32</v>
      </c>
      <c r="C714" s="51">
        <v>713</v>
      </c>
      <c r="D714" s="81" t="str">
        <f>VLOOKUP(CENSO[[#This Row],[NOME COMUM]],ESPECIES[],2,FALSE)</f>
        <v>Piptadenia suaveolens Miq.</v>
      </c>
      <c r="E714" s="51" t="s">
        <v>22</v>
      </c>
      <c r="F714" s="51">
        <v>160</v>
      </c>
      <c r="G714" s="74">
        <f>CENSO[[#This Row],[CAP (cm)]]/PI()</f>
        <v>50.929581789406512</v>
      </c>
      <c r="H714" s="51">
        <v>16</v>
      </c>
      <c r="I714" s="85">
        <f>PI()*CENSO[[#This Row],[DAP (cm)]]^2/40000</f>
        <v>0.20371832715762608</v>
      </c>
      <c r="J714" s="85">
        <f>CENSO[[#This Row],[g (m²)]]*CENSO[[#This Row],[H (m)]]*0.7</f>
        <v>2.2816452641654119</v>
      </c>
      <c r="K714" s="51">
        <v>1</v>
      </c>
      <c r="L714" s="51">
        <v>367551.2</v>
      </c>
      <c r="M714" s="51">
        <v>9708628.5</v>
      </c>
      <c r="N714" s="77"/>
      <c r="O71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71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714" s="77"/>
    </row>
    <row r="715" spans="1:17" x14ac:dyDescent="0.25">
      <c r="A715" s="76">
        <v>1</v>
      </c>
      <c r="B715" s="51">
        <v>32</v>
      </c>
      <c r="C715" s="51">
        <v>714</v>
      </c>
      <c r="D715" s="81" t="str">
        <f>VLOOKUP(CENSO[[#This Row],[NOME COMUM]],ESPECIES[],2,FALSE)</f>
        <v>Virola sebifera Aubl.</v>
      </c>
      <c r="E715" s="51" t="s">
        <v>18</v>
      </c>
      <c r="F715" s="51">
        <v>212</v>
      </c>
      <c r="G715" s="74">
        <f>CENSO[[#This Row],[CAP (cm)]]/PI()</f>
        <v>67.48169587096362</v>
      </c>
      <c r="H715" s="51">
        <v>20</v>
      </c>
      <c r="I715" s="85">
        <f>PI()*CENSO[[#This Row],[DAP (cm)]]^2/40000</f>
        <v>0.35765298811610713</v>
      </c>
      <c r="J715" s="85">
        <f>CENSO[[#This Row],[g (m²)]]*CENSO[[#This Row],[H (m)]]*0.7</f>
        <v>5.0071418336254991</v>
      </c>
      <c r="K715" s="51">
        <v>1</v>
      </c>
      <c r="L715" s="51">
        <v>367562.799999999</v>
      </c>
      <c r="M715" s="51">
        <v>9708628.9000000004</v>
      </c>
      <c r="N715" s="77"/>
      <c r="O71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71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715" s="77"/>
    </row>
    <row r="716" spans="1:17" x14ac:dyDescent="0.25">
      <c r="A716" s="76">
        <v>1</v>
      </c>
      <c r="B716" s="51">
        <v>32</v>
      </c>
      <c r="C716" s="51">
        <v>715</v>
      </c>
      <c r="D716" s="81" t="str">
        <f>VLOOKUP(CENSO[[#This Row],[NOME COMUM]],ESPECIES[],2,FALSE)</f>
        <v>Pouteria sp.</v>
      </c>
      <c r="E716" s="51" t="s">
        <v>83</v>
      </c>
      <c r="F716" s="51">
        <v>140</v>
      </c>
      <c r="G716" s="74">
        <f>CENSO[[#This Row],[CAP (cm)]]/PI()</f>
        <v>44.563384065730695</v>
      </c>
      <c r="H716" s="51">
        <v>15</v>
      </c>
      <c r="I716" s="85">
        <f>PI()*CENSO[[#This Row],[DAP (cm)]]^2/40000</f>
        <v>0.15597184423005742</v>
      </c>
      <c r="J716" s="85">
        <f>CENSO[[#This Row],[g (m²)]]*CENSO[[#This Row],[H (m)]]*0.7</f>
        <v>1.6377043644156026</v>
      </c>
      <c r="K716" s="51">
        <v>2</v>
      </c>
      <c r="L716" s="51">
        <v>367566.4</v>
      </c>
      <c r="M716" s="51">
        <v>9708627</v>
      </c>
      <c r="N716" s="77"/>
      <c r="O71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71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716" s="77"/>
    </row>
    <row r="717" spans="1:17" x14ac:dyDescent="0.25">
      <c r="A717" s="76">
        <v>1</v>
      </c>
      <c r="B717" s="51">
        <v>32</v>
      </c>
      <c r="C717" s="51">
        <v>716</v>
      </c>
      <c r="D717" s="81" t="str">
        <f>VLOOKUP(CENSO[[#This Row],[NOME COMUM]],ESPECIES[],2,FALSE)</f>
        <v>Lecythis chartacea O.Berg</v>
      </c>
      <c r="E717" s="51" t="s">
        <v>31</v>
      </c>
      <c r="F717" s="51">
        <v>250</v>
      </c>
      <c r="G717" s="74">
        <f>CENSO[[#This Row],[CAP (cm)]]/PI()</f>
        <v>79.577471545947674</v>
      </c>
      <c r="H717" s="51">
        <v>20</v>
      </c>
      <c r="I717" s="85">
        <f>PI()*CENSO[[#This Row],[DAP (cm)]]^2/40000</f>
        <v>0.49735919716217297</v>
      </c>
      <c r="J717" s="85">
        <f>CENSO[[#This Row],[g (m²)]]*CENSO[[#This Row],[H (m)]]*0.7</f>
        <v>6.9630287602704213</v>
      </c>
      <c r="K717" s="51">
        <v>1</v>
      </c>
      <c r="L717" s="51">
        <v>367593.9</v>
      </c>
      <c r="M717" s="51">
        <v>9708611.9000000004</v>
      </c>
      <c r="N717" s="77"/>
      <c r="O71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71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717" s="77"/>
    </row>
    <row r="718" spans="1:17" x14ac:dyDescent="0.25">
      <c r="A718" s="76">
        <v>1</v>
      </c>
      <c r="B718" s="51">
        <v>32</v>
      </c>
      <c r="C718" s="51">
        <v>717</v>
      </c>
      <c r="D718" s="81" t="str">
        <f>VLOOKUP(CENSO[[#This Row],[NOME COMUM]],ESPECIES[],2,FALSE)</f>
        <v>Piptadenia suaveolens Miq.</v>
      </c>
      <c r="E718" s="51" t="s">
        <v>22</v>
      </c>
      <c r="F718" s="51">
        <v>300</v>
      </c>
      <c r="G718" s="74">
        <f>CENSO[[#This Row],[CAP (cm)]]/PI()</f>
        <v>95.4929658551372</v>
      </c>
      <c r="H718" s="51">
        <v>16</v>
      </c>
      <c r="I718" s="85">
        <f>PI()*CENSO[[#This Row],[DAP (cm)]]^2/40000</f>
        <v>0.7161972439135289</v>
      </c>
      <c r="J718" s="85">
        <f>CENSO[[#This Row],[g (m²)]]*CENSO[[#This Row],[H (m)]]*0.7</f>
        <v>8.0214091318315237</v>
      </c>
      <c r="K718" s="51">
        <v>1</v>
      </c>
      <c r="L718" s="51">
        <v>367602.799999999</v>
      </c>
      <c r="M718" s="51">
        <v>9708590.6999999899</v>
      </c>
      <c r="N718" s="77"/>
      <c r="O71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71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718" s="77"/>
    </row>
    <row r="719" spans="1:17" x14ac:dyDescent="0.25">
      <c r="A719" s="76">
        <v>1</v>
      </c>
      <c r="B719" s="51">
        <v>32</v>
      </c>
      <c r="C719" s="51">
        <v>718</v>
      </c>
      <c r="D719" s="81" t="str">
        <f>VLOOKUP(CENSO[[#This Row],[NOME COMUM]],ESPECIES[],2,FALSE)</f>
        <v>Piptadenia suaveolens Miq.</v>
      </c>
      <c r="E719" s="51" t="s">
        <v>22</v>
      </c>
      <c r="F719" s="51">
        <v>200</v>
      </c>
      <c r="G719" s="74">
        <f>CENSO[[#This Row],[CAP (cm)]]/PI()</f>
        <v>63.661977236758133</v>
      </c>
      <c r="H719" s="51">
        <v>20</v>
      </c>
      <c r="I719" s="85">
        <f>PI()*CENSO[[#This Row],[DAP (cm)]]^2/40000</f>
        <v>0.31830988618379064</v>
      </c>
      <c r="J719" s="85">
        <f>CENSO[[#This Row],[g (m²)]]*CENSO[[#This Row],[H (m)]]*0.7</f>
        <v>4.4563384065730682</v>
      </c>
      <c r="K719" s="51">
        <v>1</v>
      </c>
      <c r="L719" s="51">
        <v>367607.7</v>
      </c>
      <c r="M719" s="51">
        <v>9708597</v>
      </c>
      <c r="N719" s="77"/>
      <c r="O71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71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719" s="77"/>
    </row>
    <row r="720" spans="1:17" x14ac:dyDescent="0.25">
      <c r="A720" s="76">
        <v>1</v>
      </c>
      <c r="B720" s="51">
        <v>32</v>
      </c>
      <c r="C720" s="51">
        <v>719</v>
      </c>
      <c r="D720" s="81" t="str">
        <f>VLOOKUP(CENSO[[#This Row],[NOME COMUM]],ESPECIES[],2,FALSE)</f>
        <v>Couratari guianensis Aubl.</v>
      </c>
      <c r="E720" s="51" t="s">
        <v>6</v>
      </c>
      <c r="F720" s="51">
        <v>203</v>
      </c>
      <c r="G720" s="74">
        <f>CENSO[[#This Row],[CAP (cm)]]/PI()</f>
        <v>64.616906895309512</v>
      </c>
      <c r="H720" s="51">
        <v>24</v>
      </c>
      <c r="I720" s="85">
        <f>PI()*CENSO[[#This Row],[DAP (cm)]]^2/40000</f>
        <v>0.32793080249369577</v>
      </c>
      <c r="J720" s="85">
        <f>CENSO[[#This Row],[g (m²)]]*CENSO[[#This Row],[H (m)]]*0.7</f>
        <v>5.5092374818940888</v>
      </c>
      <c r="K720" s="51">
        <v>1</v>
      </c>
      <c r="L720" s="51">
        <v>367626.2</v>
      </c>
      <c r="M720" s="51">
        <v>9708583.3000000007</v>
      </c>
      <c r="N720" s="77"/>
      <c r="O72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72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720" s="77"/>
    </row>
    <row r="721" spans="1:17" x14ac:dyDescent="0.25">
      <c r="A721" s="76">
        <v>1</v>
      </c>
      <c r="B721" s="51">
        <v>32</v>
      </c>
      <c r="C721" s="51">
        <v>720</v>
      </c>
      <c r="D721" s="81" t="str">
        <f>VLOOKUP(CENSO[[#This Row],[NOME COMUM]],ESPECIES[],2,FALSE)</f>
        <v>Swartzia ingaefolia Ducke</v>
      </c>
      <c r="E721" s="51" t="s">
        <v>80</v>
      </c>
      <c r="F721" s="51">
        <v>198</v>
      </c>
      <c r="G721" s="74">
        <f>CENSO[[#This Row],[CAP (cm)]]/PI()</f>
        <v>63.025357464390552</v>
      </c>
      <c r="H721" s="51">
        <v>20</v>
      </c>
      <c r="I721" s="85">
        <f>PI()*CENSO[[#This Row],[DAP (cm)]]^2/40000</f>
        <v>0.3119755194487332</v>
      </c>
      <c r="J721" s="85">
        <f>CENSO[[#This Row],[g (m²)]]*CENSO[[#This Row],[H (m)]]*0.7</f>
        <v>4.3676572722822646</v>
      </c>
      <c r="K721" s="51">
        <v>1</v>
      </c>
      <c r="L721" s="51">
        <v>367621.59999999899</v>
      </c>
      <c r="M721" s="51">
        <v>9708565.9000000004</v>
      </c>
      <c r="N721" s="77"/>
      <c r="O72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72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721" s="77"/>
    </row>
    <row r="722" spans="1:17" x14ac:dyDescent="0.25">
      <c r="A722" s="76">
        <v>1</v>
      </c>
      <c r="B722" s="51">
        <v>32</v>
      </c>
      <c r="C722" s="51">
        <v>721</v>
      </c>
      <c r="D722" s="81" t="str">
        <f>VLOOKUP(CENSO[[#This Row],[NOME COMUM]],ESPECIES[],2,FALSE)</f>
        <v>Cordia goeldiana Huber</v>
      </c>
      <c r="E722" s="51" t="s">
        <v>27</v>
      </c>
      <c r="F722" s="51">
        <v>160</v>
      </c>
      <c r="G722" s="74">
        <f>CENSO[[#This Row],[CAP (cm)]]/PI()</f>
        <v>50.929581789406512</v>
      </c>
      <c r="H722" s="51">
        <v>23</v>
      </c>
      <c r="I722" s="85">
        <f>PI()*CENSO[[#This Row],[DAP (cm)]]^2/40000</f>
        <v>0.20371832715762608</v>
      </c>
      <c r="J722" s="85">
        <f>CENSO[[#This Row],[g (m²)]]*CENSO[[#This Row],[H (m)]]*0.7</f>
        <v>3.2798650672377794</v>
      </c>
      <c r="K722" s="51">
        <v>1</v>
      </c>
      <c r="L722" s="51">
        <v>367625.2</v>
      </c>
      <c r="M722" s="51">
        <v>9708564.0999999903</v>
      </c>
      <c r="N722" s="77"/>
      <c r="O72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72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722" s="77"/>
    </row>
    <row r="723" spans="1:17" x14ac:dyDescent="0.25">
      <c r="A723" s="76">
        <v>1</v>
      </c>
      <c r="B723" s="51">
        <v>32</v>
      </c>
      <c r="C723" s="51">
        <v>722</v>
      </c>
      <c r="D723" s="81" t="str">
        <f>VLOOKUP(CENSO[[#This Row],[NOME COMUM]],ESPECIES[],2,FALSE)</f>
        <v>Couratari guianensis Aubl.</v>
      </c>
      <c r="E723" s="51" t="s">
        <v>6</v>
      </c>
      <c r="F723" s="51">
        <v>156</v>
      </c>
      <c r="G723" s="74">
        <f>CENSO[[#This Row],[CAP (cm)]]/PI()</f>
        <v>49.656342244671343</v>
      </c>
      <c r="H723" s="51">
        <v>22</v>
      </c>
      <c r="I723" s="85">
        <f>PI()*CENSO[[#This Row],[DAP (cm)]]^2/40000</f>
        <v>0.19365973475421822</v>
      </c>
      <c r="J723" s="85">
        <f>CENSO[[#This Row],[g (m²)]]*CENSO[[#This Row],[H (m)]]*0.7</f>
        <v>2.98235991521496</v>
      </c>
      <c r="K723" s="51">
        <v>1</v>
      </c>
      <c r="L723" s="51">
        <v>367616.799999999</v>
      </c>
      <c r="M723" s="51">
        <v>9708551.4000000004</v>
      </c>
      <c r="N723" s="77"/>
      <c r="O72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72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723" s="77"/>
    </row>
    <row r="724" spans="1:17" x14ac:dyDescent="0.25">
      <c r="A724" s="76">
        <v>1</v>
      </c>
      <c r="B724" s="51">
        <v>32</v>
      </c>
      <c r="C724" s="51">
        <v>723</v>
      </c>
      <c r="D724" s="81" t="str">
        <f>VLOOKUP(CENSO[[#This Row],[NOME COMUM]],ESPECIES[],2,FALSE)</f>
        <v>Piptadenia suaveolens Miq.</v>
      </c>
      <c r="E724" s="51" t="s">
        <v>22</v>
      </c>
      <c r="F724" s="51">
        <v>149</v>
      </c>
      <c r="G724" s="74">
        <f>CENSO[[#This Row],[CAP (cm)]]/PI()</f>
        <v>47.428173041384809</v>
      </c>
      <c r="H724" s="51">
        <v>16</v>
      </c>
      <c r="I724" s="85">
        <f>PI()*CENSO[[#This Row],[DAP (cm)]]^2/40000</f>
        <v>0.17666994457915841</v>
      </c>
      <c r="J724" s="85">
        <f>CENSO[[#This Row],[g (m²)]]*CENSO[[#This Row],[H (m)]]*0.7</f>
        <v>1.978703379286574</v>
      </c>
      <c r="K724" s="51">
        <v>1</v>
      </c>
      <c r="L724" s="51">
        <v>367619.4</v>
      </c>
      <c r="M724" s="51">
        <v>9708553.0999999903</v>
      </c>
      <c r="N724" s="77"/>
      <c r="O72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72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724" s="77"/>
    </row>
    <row r="725" spans="1:17" x14ac:dyDescent="0.25">
      <c r="A725" s="76">
        <v>1</v>
      </c>
      <c r="B725" s="51">
        <v>32</v>
      </c>
      <c r="C725" s="51">
        <v>724</v>
      </c>
      <c r="D725" s="81" t="str">
        <f>VLOOKUP(CENSO[[#This Row],[NOME COMUM]],ESPECIES[],2,FALSE)</f>
        <v>Virola sebifera Aubl.</v>
      </c>
      <c r="E725" s="51" t="s">
        <v>18</v>
      </c>
      <c r="F725" s="51">
        <v>170</v>
      </c>
      <c r="G725" s="74">
        <f>CENSO[[#This Row],[CAP (cm)]]/PI()</f>
        <v>54.112680651244418</v>
      </c>
      <c r="H725" s="51">
        <v>20</v>
      </c>
      <c r="I725" s="85">
        <f>PI()*CENSO[[#This Row],[DAP (cm)]]^2/40000</f>
        <v>0.2299788927677888</v>
      </c>
      <c r="J725" s="85">
        <f>CENSO[[#This Row],[g (m²)]]*CENSO[[#This Row],[H (m)]]*0.7</f>
        <v>3.2197044987490426</v>
      </c>
      <c r="K725" s="51">
        <v>1</v>
      </c>
      <c r="L725" s="51">
        <v>367627.7</v>
      </c>
      <c r="M725" s="51">
        <v>9708552.5</v>
      </c>
      <c r="N725" s="77"/>
      <c r="O72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72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725" s="77"/>
    </row>
    <row r="726" spans="1:17" x14ac:dyDescent="0.25">
      <c r="A726" s="76">
        <v>1</v>
      </c>
      <c r="B726" s="51">
        <v>32</v>
      </c>
      <c r="C726" s="51">
        <v>725</v>
      </c>
      <c r="D726" s="81" t="str">
        <f>VLOOKUP(CENSO[[#This Row],[NOME COMUM]],ESPECIES[],2,FALSE)</f>
        <v>Bertholletia excelsa Humb. &amp; Bonpl.</v>
      </c>
      <c r="E726" s="51" t="s">
        <v>37</v>
      </c>
      <c r="F726" s="51">
        <v>400</v>
      </c>
      <c r="G726" s="74">
        <f>CENSO[[#This Row],[CAP (cm)]]/PI()</f>
        <v>127.32395447351627</v>
      </c>
      <c r="H726" s="51">
        <v>22</v>
      </c>
      <c r="I726" s="85">
        <f>PI()*CENSO[[#This Row],[DAP (cm)]]^2/40000</f>
        <v>1.2732395447351625</v>
      </c>
      <c r="J726" s="85">
        <f>CENSO[[#This Row],[g (m²)]]*CENSO[[#This Row],[H (m)]]*0.7</f>
        <v>19.607888988921502</v>
      </c>
      <c r="K726" s="51">
        <v>1</v>
      </c>
      <c r="L726" s="51">
        <v>367621.2</v>
      </c>
      <c r="M726" s="51">
        <v>9708540.8000000007</v>
      </c>
      <c r="N726" s="77"/>
      <c r="O72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72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726" s="77"/>
    </row>
    <row r="727" spans="1:17" x14ac:dyDescent="0.25">
      <c r="A727" s="76">
        <v>1</v>
      </c>
      <c r="B727" s="51">
        <v>32</v>
      </c>
      <c r="C727" s="51">
        <v>726</v>
      </c>
      <c r="D727" s="81" t="str">
        <f>VLOOKUP(CENSO[[#This Row],[NOME COMUM]],ESPECIES[],2,FALSE)</f>
        <v>Dimorphandra multiflora Ducke</v>
      </c>
      <c r="E727" s="51" t="s">
        <v>73</v>
      </c>
      <c r="F727" s="51">
        <v>200</v>
      </c>
      <c r="G727" s="74">
        <f>CENSO[[#This Row],[CAP (cm)]]/PI()</f>
        <v>63.661977236758133</v>
      </c>
      <c r="H727" s="51">
        <v>20</v>
      </c>
      <c r="I727" s="85">
        <f>PI()*CENSO[[#This Row],[DAP (cm)]]^2/40000</f>
        <v>0.31830988618379064</v>
      </c>
      <c r="J727" s="85">
        <f>CENSO[[#This Row],[g (m²)]]*CENSO[[#This Row],[H (m)]]*0.7</f>
        <v>4.4563384065730682</v>
      </c>
      <c r="K727" s="51">
        <v>1</v>
      </c>
      <c r="L727" s="51">
        <v>367681.9</v>
      </c>
      <c r="M727" s="51">
        <v>9708515.1999999899</v>
      </c>
      <c r="N727" s="77"/>
      <c r="O72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72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727" s="77"/>
    </row>
    <row r="728" spans="1:17" x14ac:dyDescent="0.25">
      <c r="A728" s="76">
        <v>1</v>
      </c>
      <c r="B728" s="51">
        <v>32</v>
      </c>
      <c r="C728" s="51">
        <v>727</v>
      </c>
      <c r="D728" s="81" t="str">
        <f>VLOOKUP(CENSO[[#This Row],[NOME COMUM]],ESPECIES[],2,FALSE)</f>
        <v>Piptadenia suaveolens Miq.</v>
      </c>
      <c r="E728" s="51" t="s">
        <v>22</v>
      </c>
      <c r="F728" s="51">
        <v>193</v>
      </c>
      <c r="G728" s="74">
        <f>CENSO[[#This Row],[CAP (cm)]]/PI()</f>
        <v>61.4338080334716</v>
      </c>
      <c r="H728" s="51">
        <v>16</v>
      </c>
      <c r="I728" s="85">
        <f>PI()*CENSO[[#This Row],[DAP (cm)]]^2/40000</f>
        <v>0.29641812376150045</v>
      </c>
      <c r="J728" s="85">
        <f>CENSO[[#This Row],[g (m²)]]*CENSO[[#This Row],[H (m)]]*0.7</f>
        <v>3.3198829861288051</v>
      </c>
      <c r="K728" s="51">
        <v>1</v>
      </c>
      <c r="L728" s="51">
        <v>367680.9</v>
      </c>
      <c r="M728" s="51">
        <v>9708495.9000000004</v>
      </c>
      <c r="N728" s="77"/>
      <c r="O72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72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728" s="77"/>
    </row>
    <row r="729" spans="1:17" x14ac:dyDescent="0.25">
      <c r="A729" s="76">
        <v>1</v>
      </c>
      <c r="B729" s="51">
        <v>32</v>
      </c>
      <c r="C729" s="51">
        <v>728</v>
      </c>
      <c r="D729" s="81" t="str">
        <f>VLOOKUP(CENSO[[#This Row],[NOME COMUM]],ESPECIES[],2,FALSE)</f>
        <v>Cordia umbraculifera DC.</v>
      </c>
      <c r="E729" s="51" t="s">
        <v>92</v>
      </c>
      <c r="F729" s="51">
        <v>178</v>
      </c>
      <c r="G729" s="74">
        <f>CENSO[[#This Row],[CAP (cm)]]/PI()</f>
        <v>56.659159740714742</v>
      </c>
      <c r="H729" s="51">
        <v>18</v>
      </c>
      <c r="I729" s="85">
        <f>PI()*CENSO[[#This Row],[DAP (cm)]]^2/40000</f>
        <v>0.2521332608461806</v>
      </c>
      <c r="J729" s="85">
        <f>CENSO[[#This Row],[g (m²)]]*CENSO[[#This Row],[H (m)]]*0.7</f>
        <v>3.1768790866618755</v>
      </c>
      <c r="K729" s="51">
        <v>2</v>
      </c>
      <c r="L729" s="51">
        <v>367681.59999999899</v>
      </c>
      <c r="M729" s="51">
        <v>9708486.6999999899</v>
      </c>
      <c r="N729" s="77"/>
      <c r="O72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72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729" s="77"/>
    </row>
    <row r="730" spans="1:17" x14ac:dyDescent="0.25">
      <c r="A730" s="76">
        <v>1</v>
      </c>
      <c r="B730" s="51">
        <v>32</v>
      </c>
      <c r="C730" s="51">
        <v>729</v>
      </c>
      <c r="D730" s="81" t="str">
        <f>VLOOKUP(CENSO[[#This Row],[NOME COMUM]],ESPECIES[],2,FALSE)</f>
        <v>Lecythis pisonis Cambess.</v>
      </c>
      <c r="E730" s="51" t="s">
        <v>9</v>
      </c>
      <c r="F730" s="51">
        <v>140</v>
      </c>
      <c r="G730" s="74">
        <f>CENSO[[#This Row],[CAP (cm)]]/PI()</f>
        <v>44.563384065730695</v>
      </c>
      <c r="H730" s="51">
        <v>20</v>
      </c>
      <c r="I730" s="85">
        <f>PI()*CENSO[[#This Row],[DAP (cm)]]^2/40000</f>
        <v>0.15597184423005742</v>
      </c>
      <c r="J730" s="85">
        <f>CENSO[[#This Row],[g (m²)]]*CENSO[[#This Row],[H (m)]]*0.7</f>
        <v>2.1836058192208037</v>
      </c>
      <c r="K730" s="51">
        <v>1</v>
      </c>
      <c r="L730" s="51">
        <v>367692.799999999</v>
      </c>
      <c r="M730" s="51">
        <v>9708478.5999999903</v>
      </c>
      <c r="N730" s="77"/>
      <c r="O73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73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730" s="77"/>
    </row>
    <row r="731" spans="1:17" x14ac:dyDescent="0.25">
      <c r="A731" s="76">
        <v>1</v>
      </c>
      <c r="B731" s="51">
        <v>32</v>
      </c>
      <c r="C731" s="51">
        <v>730</v>
      </c>
      <c r="D731" s="81" t="str">
        <f>VLOOKUP(CENSO[[#This Row],[NOME COMUM]],ESPECIES[],2,FALSE)</f>
        <v>Couratari guianensis Aubl.</v>
      </c>
      <c r="E731" s="51" t="s">
        <v>6</v>
      </c>
      <c r="F731" s="51">
        <v>214</v>
      </c>
      <c r="G731" s="74">
        <f>CENSO[[#This Row],[CAP (cm)]]/PI()</f>
        <v>68.118315643331201</v>
      </c>
      <c r="H731" s="51">
        <v>22</v>
      </c>
      <c r="I731" s="85">
        <f>PI()*CENSO[[#This Row],[DAP (cm)]]^2/40000</f>
        <v>0.36443298869182189</v>
      </c>
      <c r="J731" s="85">
        <f>CENSO[[#This Row],[g (m²)]]*CENSO[[#This Row],[H (m)]]*0.7</f>
        <v>5.612268025854056</v>
      </c>
      <c r="K731" s="51">
        <v>1</v>
      </c>
      <c r="L731" s="51">
        <v>367694.09999999899</v>
      </c>
      <c r="M731" s="51">
        <v>9708480.1999999899</v>
      </c>
      <c r="N731" s="77"/>
      <c r="O73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73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731" s="77"/>
    </row>
    <row r="732" spans="1:17" x14ac:dyDescent="0.25">
      <c r="A732" s="76">
        <v>1</v>
      </c>
      <c r="B732" s="51">
        <v>32</v>
      </c>
      <c r="C732" s="51">
        <v>731</v>
      </c>
      <c r="D732" s="81" t="str">
        <f>VLOOKUP(CENSO[[#This Row],[NOME COMUM]],ESPECIES[],2,FALSE)</f>
        <v>Piptadenia suaveolens Miq.</v>
      </c>
      <c r="E732" s="51" t="s">
        <v>22</v>
      </c>
      <c r="F732" s="51">
        <v>300</v>
      </c>
      <c r="G732" s="74">
        <f>CENSO[[#This Row],[CAP (cm)]]/PI()</f>
        <v>95.4929658551372</v>
      </c>
      <c r="H732" s="51">
        <v>20</v>
      </c>
      <c r="I732" s="85">
        <f>PI()*CENSO[[#This Row],[DAP (cm)]]^2/40000</f>
        <v>0.7161972439135289</v>
      </c>
      <c r="J732" s="85">
        <f>CENSO[[#This Row],[g (m²)]]*CENSO[[#This Row],[H (m)]]*0.7</f>
        <v>10.026761414789403</v>
      </c>
      <c r="K732" s="51">
        <v>1</v>
      </c>
      <c r="L732" s="51">
        <v>367699</v>
      </c>
      <c r="M732" s="51">
        <v>9708486.5</v>
      </c>
      <c r="N732" s="77"/>
      <c r="O73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73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732" s="77"/>
    </row>
    <row r="733" spans="1:17" x14ac:dyDescent="0.25">
      <c r="A733" s="76">
        <v>1</v>
      </c>
      <c r="B733" s="51">
        <v>32</v>
      </c>
      <c r="C733" s="51">
        <v>732</v>
      </c>
      <c r="D733" s="81" t="str">
        <f>VLOOKUP(CENSO[[#This Row],[NOME COMUM]],ESPECIES[],2,FALSE)</f>
        <v>Couratari guianensis Aubl.</v>
      </c>
      <c r="E733" s="51" t="s">
        <v>6</v>
      </c>
      <c r="F733" s="51">
        <v>362</v>
      </c>
      <c r="G733" s="74">
        <f>CENSO[[#This Row],[CAP (cm)]]/PI()</f>
        <v>115.22817879853223</v>
      </c>
      <c r="H733" s="51">
        <v>21</v>
      </c>
      <c r="I733" s="85">
        <f>PI()*CENSO[[#This Row],[DAP (cm)]]^2/40000</f>
        <v>1.0428150181267166</v>
      </c>
      <c r="J733" s="85">
        <f>CENSO[[#This Row],[g (m²)]]*CENSO[[#This Row],[H (m)]]*0.7</f>
        <v>15.329380766462732</v>
      </c>
      <c r="K733" s="51">
        <v>1</v>
      </c>
      <c r="L733" s="51">
        <v>367710.2</v>
      </c>
      <c r="M733" s="51">
        <v>9708498</v>
      </c>
      <c r="N733" s="77"/>
      <c r="O73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73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733" s="77"/>
    </row>
    <row r="734" spans="1:17" x14ac:dyDescent="0.25">
      <c r="A734" s="76">
        <v>1</v>
      </c>
      <c r="B734" s="51">
        <v>32</v>
      </c>
      <c r="C734" s="51">
        <v>733</v>
      </c>
      <c r="D734" s="81" t="str">
        <f>VLOOKUP(CENSO[[#This Row],[NOME COMUM]],ESPECIES[],2,FALSE)</f>
        <v>Apuleia leiocarpa (Vogel) J.F.Macbr.</v>
      </c>
      <c r="E734" s="51" t="s">
        <v>51</v>
      </c>
      <c r="F734" s="51">
        <v>300</v>
      </c>
      <c r="G734" s="74">
        <f>CENSO[[#This Row],[CAP (cm)]]/PI()</f>
        <v>95.4929658551372</v>
      </c>
      <c r="H734" s="51">
        <v>20</v>
      </c>
      <c r="I734" s="85">
        <f>PI()*CENSO[[#This Row],[DAP (cm)]]^2/40000</f>
        <v>0.7161972439135289</v>
      </c>
      <c r="J734" s="85">
        <f>CENSO[[#This Row],[g (m²)]]*CENSO[[#This Row],[H (m)]]*0.7</f>
        <v>10.026761414789403</v>
      </c>
      <c r="K734" s="51">
        <v>1</v>
      </c>
      <c r="L734" s="51">
        <v>367724.5</v>
      </c>
      <c r="M734" s="51">
        <v>9708457</v>
      </c>
      <c r="N734" s="77"/>
      <c r="O73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73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734" s="77"/>
    </row>
    <row r="735" spans="1:17" x14ac:dyDescent="0.25">
      <c r="A735" s="76">
        <v>1</v>
      </c>
      <c r="B735" s="51">
        <v>32</v>
      </c>
      <c r="C735" s="51">
        <v>734</v>
      </c>
      <c r="D735" s="81" t="str">
        <f>VLOOKUP(CENSO[[#This Row],[NOME COMUM]],ESPECIES[],2,FALSE)</f>
        <v>Piptadenia suaveolens Miq.</v>
      </c>
      <c r="E735" s="51" t="s">
        <v>22</v>
      </c>
      <c r="F735" s="51">
        <v>193</v>
      </c>
      <c r="G735" s="74">
        <f>CENSO[[#This Row],[CAP (cm)]]/PI()</f>
        <v>61.4338080334716</v>
      </c>
      <c r="H735" s="51">
        <v>20</v>
      </c>
      <c r="I735" s="85">
        <f>PI()*CENSO[[#This Row],[DAP (cm)]]^2/40000</f>
        <v>0.29641812376150045</v>
      </c>
      <c r="J735" s="85">
        <f>CENSO[[#This Row],[g (m²)]]*CENSO[[#This Row],[H (m)]]*0.7</f>
        <v>4.1498537326610059</v>
      </c>
      <c r="K735" s="51">
        <v>1</v>
      </c>
      <c r="L735" s="51">
        <v>367722.799999999</v>
      </c>
      <c r="M735" s="51">
        <v>9708453.0999999903</v>
      </c>
      <c r="N735" s="77"/>
      <c r="O73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73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735" s="77"/>
    </row>
    <row r="736" spans="1:17" x14ac:dyDescent="0.25">
      <c r="A736" s="76">
        <v>1</v>
      </c>
      <c r="B736" s="51">
        <v>32</v>
      </c>
      <c r="C736" s="51">
        <v>735</v>
      </c>
      <c r="D736" s="81" t="str">
        <f>VLOOKUP(CENSO[[#This Row],[NOME COMUM]],ESPECIES[],2,FALSE)</f>
        <v>Piptadenia suaveolens Miq.</v>
      </c>
      <c r="E736" s="51" t="s">
        <v>22</v>
      </c>
      <c r="F736" s="51">
        <v>212</v>
      </c>
      <c r="G736" s="74">
        <f>CENSO[[#This Row],[CAP (cm)]]/PI()</f>
        <v>67.48169587096362</v>
      </c>
      <c r="H736" s="51">
        <v>20</v>
      </c>
      <c r="I736" s="85">
        <f>PI()*CENSO[[#This Row],[DAP (cm)]]^2/40000</f>
        <v>0.35765298811610713</v>
      </c>
      <c r="J736" s="85">
        <f>CENSO[[#This Row],[g (m²)]]*CENSO[[#This Row],[H (m)]]*0.7</f>
        <v>5.0071418336254991</v>
      </c>
      <c r="K736" s="51">
        <v>1</v>
      </c>
      <c r="L736" s="51">
        <v>367738.299999999</v>
      </c>
      <c r="M736" s="51">
        <v>9708442.0999999903</v>
      </c>
      <c r="N736" s="77"/>
      <c r="O73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73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736" s="77"/>
    </row>
    <row r="737" spans="1:17" x14ac:dyDescent="0.25">
      <c r="A737" s="76">
        <v>1</v>
      </c>
      <c r="B737" s="51">
        <v>32</v>
      </c>
      <c r="C737" s="51">
        <v>736</v>
      </c>
      <c r="D737" s="81" t="str">
        <f>VLOOKUP(CENSO[[#This Row],[NOME COMUM]],ESPECIES[],2,FALSE)</f>
        <v>Tachigali myrmecophila Ducke</v>
      </c>
      <c r="E737" s="51" t="s">
        <v>14</v>
      </c>
      <c r="F737" s="51">
        <v>160</v>
      </c>
      <c r="G737" s="74">
        <f>CENSO[[#This Row],[CAP (cm)]]/PI()</f>
        <v>50.929581789406512</v>
      </c>
      <c r="H737" s="51">
        <v>20</v>
      </c>
      <c r="I737" s="85">
        <f>PI()*CENSO[[#This Row],[DAP (cm)]]^2/40000</f>
        <v>0.20371832715762608</v>
      </c>
      <c r="J737" s="85">
        <f>CENSO[[#This Row],[g (m²)]]*CENSO[[#This Row],[H (m)]]*0.7</f>
        <v>2.852056580206765</v>
      </c>
      <c r="K737" s="51">
        <v>1</v>
      </c>
      <c r="L737" s="51">
        <v>367793.7</v>
      </c>
      <c r="M737" s="51">
        <v>9708388.8000000007</v>
      </c>
      <c r="N737" s="77"/>
      <c r="O73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73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737" s="77"/>
    </row>
    <row r="738" spans="1:17" x14ac:dyDescent="0.25">
      <c r="A738" s="76">
        <v>1</v>
      </c>
      <c r="B738" s="51">
        <v>32</v>
      </c>
      <c r="C738" s="51">
        <v>737</v>
      </c>
      <c r="D738" s="81" t="str">
        <f>VLOOKUP(CENSO[[#This Row],[NOME COMUM]],ESPECIES[],2,FALSE)</f>
        <v>Buchenavia capitata (Vahl) Eichler</v>
      </c>
      <c r="E738" s="51" t="s">
        <v>10</v>
      </c>
      <c r="F738" s="51">
        <v>148</v>
      </c>
      <c r="G738" s="74">
        <f>CENSO[[#This Row],[CAP (cm)]]/PI()</f>
        <v>47.109863155201019</v>
      </c>
      <c r="H738" s="51">
        <v>20</v>
      </c>
      <c r="I738" s="85">
        <f>PI()*CENSO[[#This Row],[DAP (cm)]]^2/40000</f>
        <v>0.17430649367424375</v>
      </c>
      <c r="J738" s="85">
        <f>CENSO[[#This Row],[g (m²)]]*CENSO[[#This Row],[H (m)]]*0.7</f>
        <v>2.4402909114394125</v>
      </c>
      <c r="K738" s="51">
        <v>1</v>
      </c>
      <c r="L738" s="51">
        <v>367817.59999999899</v>
      </c>
      <c r="M738" s="51">
        <v>9708394.5</v>
      </c>
      <c r="N738" s="77"/>
      <c r="O73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73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738" s="77"/>
    </row>
    <row r="739" spans="1:17" x14ac:dyDescent="0.25">
      <c r="A739" s="76">
        <v>1</v>
      </c>
      <c r="B739" s="51">
        <v>32</v>
      </c>
      <c r="C739" s="51">
        <v>738</v>
      </c>
      <c r="D739" s="81" t="str">
        <f>VLOOKUP(CENSO[[#This Row],[NOME COMUM]],ESPECIES[],2,FALSE)</f>
        <v>Platymiscium duckei Huber</v>
      </c>
      <c r="E739" s="51" t="s">
        <v>42</v>
      </c>
      <c r="F739" s="51">
        <v>205</v>
      </c>
      <c r="G739" s="74">
        <f>CENSO[[#This Row],[CAP (cm)]]/PI()</f>
        <v>65.253526667677093</v>
      </c>
      <c r="H739" s="51">
        <v>21</v>
      </c>
      <c r="I739" s="85">
        <f>PI()*CENSO[[#This Row],[DAP (cm)]]^2/40000</f>
        <v>0.33442432417184514</v>
      </c>
      <c r="J739" s="85">
        <f>CENSO[[#This Row],[g (m²)]]*CENSO[[#This Row],[H (m)]]*0.7</f>
        <v>4.9160375653261239</v>
      </c>
      <c r="K739" s="51">
        <v>1</v>
      </c>
      <c r="L739" s="51">
        <v>367827.299999999</v>
      </c>
      <c r="M739" s="51">
        <v>9708407.3000000007</v>
      </c>
      <c r="N739" s="77"/>
      <c r="O73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73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739" s="77"/>
    </row>
    <row r="740" spans="1:17" x14ac:dyDescent="0.25">
      <c r="A740" s="76">
        <v>1</v>
      </c>
      <c r="B740" s="51">
        <v>32</v>
      </c>
      <c r="C740" s="51">
        <v>739</v>
      </c>
      <c r="D740" s="81" t="str">
        <f>VLOOKUP(CENSO[[#This Row],[NOME COMUM]],ESPECIES[],2,FALSE)</f>
        <v>Schefflera morototoni (Aubl.) Decne. &amp; Planch.</v>
      </c>
      <c r="E740" s="51" t="s">
        <v>12</v>
      </c>
      <c r="F740" s="51">
        <v>200</v>
      </c>
      <c r="G740" s="74">
        <f>CENSO[[#This Row],[CAP (cm)]]/PI()</f>
        <v>63.661977236758133</v>
      </c>
      <c r="H740" s="51">
        <v>20</v>
      </c>
      <c r="I740" s="85">
        <f>PI()*CENSO[[#This Row],[DAP (cm)]]^2/40000</f>
        <v>0.31830988618379064</v>
      </c>
      <c r="J740" s="85">
        <f>CENSO[[#This Row],[g (m²)]]*CENSO[[#This Row],[H (m)]]*0.7</f>
        <v>4.4563384065730682</v>
      </c>
      <c r="K740" s="51">
        <v>2</v>
      </c>
      <c r="L740" s="51">
        <v>367869.799999999</v>
      </c>
      <c r="M740" s="51">
        <v>9708364.1999999899</v>
      </c>
      <c r="N740" s="77"/>
      <c r="O74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74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740" s="77"/>
    </row>
    <row r="741" spans="1:17" x14ac:dyDescent="0.25">
      <c r="A741" s="76">
        <v>1</v>
      </c>
      <c r="B741" s="51">
        <v>32</v>
      </c>
      <c r="C741" s="51">
        <v>740</v>
      </c>
      <c r="D741" s="81" t="str">
        <f>VLOOKUP(CENSO[[#This Row],[NOME COMUM]],ESPECIES[],2,FALSE)</f>
        <v>Brosimum parinarioides Ducke</v>
      </c>
      <c r="E741" s="51" t="s">
        <v>54</v>
      </c>
      <c r="F741" s="51">
        <v>130</v>
      </c>
      <c r="G741" s="74">
        <f>CENSO[[#This Row],[CAP (cm)]]/PI()</f>
        <v>41.38028520389279</v>
      </c>
      <c r="H741" s="51">
        <v>20</v>
      </c>
      <c r="I741" s="85">
        <f>PI()*CENSO[[#This Row],[DAP (cm)]]^2/40000</f>
        <v>0.13448592691265157</v>
      </c>
      <c r="J741" s="85">
        <f>CENSO[[#This Row],[g (m²)]]*CENSO[[#This Row],[H (m)]]*0.7</f>
        <v>1.8828029767771219</v>
      </c>
      <c r="K741" s="51">
        <v>2</v>
      </c>
      <c r="L741" s="51">
        <v>367869.799999999</v>
      </c>
      <c r="M741" s="51">
        <v>9708364.1999999899</v>
      </c>
      <c r="N741" s="77"/>
      <c r="O74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74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741" s="77"/>
    </row>
    <row r="742" spans="1:17" x14ac:dyDescent="0.25">
      <c r="A742" s="76">
        <v>1</v>
      </c>
      <c r="B742" s="51">
        <v>32</v>
      </c>
      <c r="C742" s="51">
        <v>741</v>
      </c>
      <c r="D742" s="81" t="str">
        <f>VLOOKUP(CENSO[[#This Row],[NOME COMUM]],ESPECIES[],2,FALSE)</f>
        <v>Tachigali myrmecophila Ducke</v>
      </c>
      <c r="E742" s="51" t="s">
        <v>14</v>
      </c>
      <c r="F742" s="51">
        <v>300</v>
      </c>
      <c r="G742" s="74">
        <f>CENSO[[#This Row],[CAP (cm)]]/PI()</f>
        <v>95.4929658551372</v>
      </c>
      <c r="H742" s="51">
        <v>17</v>
      </c>
      <c r="I742" s="85">
        <f>PI()*CENSO[[#This Row],[DAP (cm)]]^2/40000</f>
        <v>0.7161972439135289</v>
      </c>
      <c r="J742" s="85">
        <f>CENSO[[#This Row],[g (m²)]]*CENSO[[#This Row],[H (m)]]*0.7</f>
        <v>8.5227472025709936</v>
      </c>
      <c r="K742" s="51">
        <v>1</v>
      </c>
      <c r="L742" s="51">
        <v>367888.299999999</v>
      </c>
      <c r="M742" s="51">
        <v>9708306.1999999899</v>
      </c>
      <c r="N742" s="77"/>
      <c r="O74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74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742" s="77"/>
    </row>
    <row r="743" spans="1:17" x14ac:dyDescent="0.25">
      <c r="A743" s="76">
        <v>1</v>
      </c>
      <c r="B743" s="51">
        <v>32</v>
      </c>
      <c r="C743" s="51">
        <v>742</v>
      </c>
      <c r="D743" s="81" t="str">
        <f>VLOOKUP(CENSO[[#This Row],[NOME COMUM]],ESPECIES[],2,FALSE)</f>
        <v>Tachigali myrmecophila Ducke</v>
      </c>
      <c r="E743" s="51" t="s">
        <v>14</v>
      </c>
      <c r="F743" s="51">
        <v>315</v>
      </c>
      <c r="G743" s="74">
        <f>CENSO[[#This Row],[CAP (cm)]]/PI()</f>
        <v>100.26761414789407</v>
      </c>
      <c r="H743" s="51">
        <v>20</v>
      </c>
      <c r="I743" s="85">
        <f>PI()*CENSO[[#This Row],[DAP (cm)]]^2/40000</f>
        <v>0.78960746141466576</v>
      </c>
      <c r="J743" s="85">
        <f>CENSO[[#This Row],[g (m²)]]*CENSO[[#This Row],[H (m)]]*0.7</f>
        <v>11.054504459805321</v>
      </c>
      <c r="K743" s="51">
        <v>1</v>
      </c>
      <c r="L743" s="51">
        <v>367904.799999999</v>
      </c>
      <c r="M743" s="51">
        <v>9708327.6999999899</v>
      </c>
      <c r="N743" s="77"/>
      <c r="O74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74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743" s="77"/>
    </row>
    <row r="744" spans="1:17" x14ac:dyDescent="0.25">
      <c r="A744" s="76">
        <v>1</v>
      </c>
      <c r="B744" s="51">
        <v>32</v>
      </c>
      <c r="C744" s="51">
        <v>743</v>
      </c>
      <c r="D744" s="81" t="str">
        <f>VLOOKUP(CENSO[[#This Row],[NOME COMUM]],ESPECIES[],2,FALSE)</f>
        <v>Protium spruceanum Engl.</v>
      </c>
      <c r="E744" s="51" t="s">
        <v>46</v>
      </c>
      <c r="F744" s="51">
        <v>160</v>
      </c>
      <c r="G744" s="74">
        <f>CENSO[[#This Row],[CAP (cm)]]/PI()</f>
        <v>50.929581789406512</v>
      </c>
      <c r="H744" s="51">
        <v>16</v>
      </c>
      <c r="I744" s="85">
        <f>PI()*CENSO[[#This Row],[DAP (cm)]]^2/40000</f>
        <v>0.20371832715762608</v>
      </c>
      <c r="J744" s="85">
        <f>CENSO[[#This Row],[g (m²)]]*CENSO[[#This Row],[H (m)]]*0.7</f>
        <v>2.2816452641654119</v>
      </c>
      <c r="K744" s="51">
        <v>1</v>
      </c>
      <c r="L744" s="51">
        <v>367943.15675464802</v>
      </c>
      <c r="M744" s="51">
        <v>9708299.5995797906</v>
      </c>
      <c r="N744" s="77"/>
      <c r="O74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74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744" s="77"/>
    </row>
    <row r="745" spans="1:17" x14ac:dyDescent="0.25">
      <c r="A745" s="76">
        <v>1</v>
      </c>
      <c r="B745" s="51">
        <v>33</v>
      </c>
      <c r="C745" s="51">
        <v>744</v>
      </c>
      <c r="D745" s="81" t="str">
        <f>VLOOKUP(CENSO[[#This Row],[NOME COMUM]],ESPECIES[],2,FALSE)</f>
        <v>Couratari guianensis Aubl.</v>
      </c>
      <c r="E745" s="51" t="s">
        <v>6</v>
      </c>
      <c r="F745" s="51">
        <v>183</v>
      </c>
      <c r="G745" s="74">
        <f>CENSO[[#This Row],[CAP (cm)]]/PI()</f>
        <v>58.250709171633694</v>
      </c>
      <c r="H745" s="51">
        <v>25</v>
      </c>
      <c r="I745" s="85">
        <f>PI()*CENSO[[#This Row],[DAP (cm)]]^2/40000</f>
        <v>0.26649699446022412</v>
      </c>
      <c r="J745" s="85">
        <f>CENSO[[#This Row],[g (m²)]]*CENSO[[#This Row],[H (m)]]*0.7</f>
        <v>4.6636974030539218</v>
      </c>
      <c r="K745" s="51">
        <v>1</v>
      </c>
      <c r="L745" s="51">
        <v>367900.97041208402</v>
      </c>
      <c r="M745" s="51">
        <v>9708259.8238853794</v>
      </c>
      <c r="N745" s="77"/>
      <c r="O74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74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745" s="77"/>
    </row>
    <row r="746" spans="1:17" x14ac:dyDescent="0.25">
      <c r="A746" s="76">
        <v>1</v>
      </c>
      <c r="B746" s="51">
        <v>33</v>
      </c>
      <c r="C746" s="51">
        <v>745</v>
      </c>
      <c r="D746" s="81" t="str">
        <f>VLOOKUP(CENSO[[#This Row],[NOME COMUM]],ESPECIES[],2,FALSE)</f>
        <v>Apuleia leiocarpa (Vogel) J.F.Macbr.</v>
      </c>
      <c r="E746" s="51" t="s">
        <v>51</v>
      </c>
      <c r="F746" s="51">
        <v>295</v>
      </c>
      <c r="G746" s="74">
        <f>CENSO[[#This Row],[CAP (cm)]]/PI()</f>
        <v>93.901416424218255</v>
      </c>
      <c r="H746" s="51">
        <v>17</v>
      </c>
      <c r="I746" s="85">
        <f>PI()*CENSO[[#This Row],[DAP (cm)]]^2/40000</f>
        <v>0.69252294612860965</v>
      </c>
      <c r="J746" s="85">
        <f>CENSO[[#This Row],[g (m²)]]*CENSO[[#This Row],[H (m)]]*0.7</f>
        <v>8.2410230589304554</v>
      </c>
      <c r="K746" s="51">
        <v>1</v>
      </c>
      <c r="L746" s="51">
        <v>367896.799999999</v>
      </c>
      <c r="M746" s="51">
        <v>9708276.3000000007</v>
      </c>
      <c r="N746" s="77"/>
      <c r="O74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74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746" s="77"/>
    </row>
    <row r="747" spans="1:17" x14ac:dyDescent="0.25">
      <c r="A747" s="76">
        <v>1</v>
      </c>
      <c r="B747" s="51">
        <v>33</v>
      </c>
      <c r="C747" s="51">
        <v>746</v>
      </c>
      <c r="D747" s="81" t="str">
        <f>VLOOKUP(CENSO[[#This Row],[NOME COMUM]],ESPECIES[],2,FALSE)</f>
        <v>Tachigali myrmecophila Ducke</v>
      </c>
      <c r="E747" s="51" t="s">
        <v>14</v>
      </c>
      <c r="F747" s="51">
        <v>206</v>
      </c>
      <c r="G747" s="74">
        <f>CENSO[[#This Row],[CAP (cm)]]/PI()</f>
        <v>65.571836553860877</v>
      </c>
      <c r="H747" s="51">
        <v>13</v>
      </c>
      <c r="I747" s="85">
        <f>PI()*CENSO[[#This Row],[DAP (cm)]]^2/40000</f>
        <v>0.33769495825238349</v>
      </c>
      <c r="J747" s="85">
        <f>CENSO[[#This Row],[g (m²)]]*CENSO[[#This Row],[H (m)]]*0.7</f>
        <v>3.0730241200966897</v>
      </c>
      <c r="K747" s="51">
        <v>1</v>
      </c>
      <c r="L747" s="51">
        <v>367886.9</v>
      </c>
      <c r="M747" s="51">
        <v>9708286.5</v>
      </c>
      <c r="N747" s="77"/>
      <c r="O74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74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747" s="77"/>
    </row>
    <row r="748" spans="1:17" x14ac:dyDescent="0.25">
      <c r="A748" s="76">
        <v>1</v>
      </c>
      <c r="B748" s="51">
        <v>33</v>
      </c>
      <c r="C748" s="51">
        <v>747</v>
      </c>
      <c r="D748" s="81" t="str">
        <f>VLOOKUP(CENSO[[#This Row],[NOME COMUM]],ESPECIES[],2,FALSE)</f>
        <v>Lecythis pisonis Cambess.</v>
      </c>
      <c r="E748" s="51" t="s">
        <v>9</v>
      </c>
      <c r="F748" s="51">
        <v>215</v>
      </c>
      <c r="G748" s="74">
        <f>CENSO[[#This Row],[CAP (cm)]]/PI()</f>
        <v>68.436625529514998</v>
      </c>
      <c r="H748" s="51">
        <v>20</v>
      </c>
      <c r="I748" s="85">
        <f>PI()*CENSO[[#This Row],[DAP (cm)]]^2/40000</f>
        <v>0.36784686222114316</v>
      </c>
      <c r="J748" s="85">
        <f>CENSO[[#This Row],[g (m²)]]*CENSO[[#This Row],[H (m)]]*0.7</f>
        <v>5.1498560710960035</v>
      </c>
      <c r="K748" s="51">
        <v>1</v>
      </c>
      <c r="L748" s="51">
        <v>367886.799999999</v>
      </c>
      <c r="M748" s="51">
        <v>9708287.9000000004</v>
      </c>
      <c r="N748" s="77"/>
      <c r="O74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74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748" s="77"/>
    </row>
    <row r="749" spans="1:17" x14ac:dyDescent="0.25">
      <c r="A749" s="76">
        <v>1</v>
      </c>
      <c r="B749" s="51">
        <v>33</v>
      </c>
      <c r="C749" s="51">
        <v>748</v>
      </c>
      <c r="D749" s="81" t="str">
        <f>VLOOKUP(CENSO[[#This Row],[NOME COMUM]],ESPECIES[],2,FALSE)</f>
        <v>Piptadenia suaveolens Miq.</v>
      </c>
      <c r="E749" s="51" t="s">
        <v>22</v>
      </c>
      <c r="F749" s="51">
        <v>213</v>
      </c>
      <c r="G749" s="74">
        <f>CENSO[[#This Row],[CAP (cm)]]/PI()</f>
        <v>67.800005757147417</v>
      </c>
      <c r="H749" s="51">
        <v>15</v>
      </c>
      <c r="I749" s="85">
        <f>PI()*CENSO[[#This Row],[DAP (cm)]]^2/40000</f>
        <v>0.36103503065681003</v>
      </c>
      <c r="J749" s="85">
        <f>CENSO[[#This Row],[g (m²)]]*CENSO[[#This Row],[H (m)]]*0.7</f>
        <v>3.7908678218965051</v>
      </c>
      <c r="K749" s="51">
        <v>1</v>
      </c>
      <c r="L749" s="51">
        <v>367882.5</v>
      </c>
      <c r="M749" s="51">
        <v>9708298.3000000007</v>
      </c>
      <c r="N749" s="77"/>
      <c r="O74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74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749" s="77"/>
    </row>
    <row r="750" spans="1:17" x14ac:dyDescent="0.25">
      <c r="A750" s="76">
        <v>1</v>
      </c>
      <c r="B750" s="51">
        <v>33</v>
      </c>
      <c r="C750" s="51">
        <v>749</v>
      </c>
      <c r="D750" s="81" t="str">
        <f>VLOOKUP(CENSO[[#This Row],[NOME COMUM]],ESPECIES[],2,FALSE)</f>
        <v>Couratari guianensis Aubl.</v>
      </c>
      <c r="E750" s="51" t="s">
        <v>6</v>
      </c>
      <c r="F750" s="51">
        <v>200</v>
      </c>
      <c r="G750" s="74">
        <f>CENSO[[#This Row],[CAP (cm)]]/PI()</f>
        <v>63.661977236758133</v>
      </c>
      <c r="H750" s="51">
        <v>22</v>
      </c>
      <c r="I750" s="85">
        <f>PI()*CENSO[[#This Row],[DAP (cm)]]^2/40000</f>
        <v>0.31830988618379064</v>
      </c>
      <c r="J750" s="85">
        <f>CENSO[[#This Row],[g (m²)]]*CENSO[[#This Row],[H (m)]]*0.7</f>
        <v>4.9019722472303755</v>
      </c>
      <c r="K750" s="51">
        <v>1</v>
      </c>
      <c r="L750" s="51">
        <v>367882.5</v>
      </c>
      <c r="M750" s="51">
        <v>9708298.3000000007</v>
      </c>
      <c r="N750" s="77"/>
      <c r="O75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75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750" s="77"/>
    </row>
    <row r="751" spans="1:17" x14ac:dyDescent="0.25">
      <c r="A751" s="76">
        <v>1</v>
      </c>
      <c r="B751" s="51">
        <v>33</v>
      </c>
      <c r="C751" s="51">
        <v>750</v>
      </c>
      <c r="D751" s="81" t="str">
        <f>VLOOKUP(CENSO[[#This Row],[NOME COMUM]],ESPECIES[],2,FALSE)</f>
        <v>Cedrelinga catenaeformis Ducke</v>
      </c>
      <c r="E751" s="51" t="s">
        <v>71</v>
      </c>
      <c r="F751" s="51">
        <v>600</v>
      </c>
      <c r="G751" s="74">
        <f>CENSO[[#This Row],[CAP (cm)]]/PI()</f>
        <v>190.9859317102744</v>
      </c>
      <c r="H751" s="51">
        <v>25</v>
      </c>
      <c r="I751" s="85">
        <f>PI()*CENSO[[#This Row],[DAP (cm)]]^2/40000</f>
        <v>2.8647889756541156</v>
      </c>
      <c r="J751" s="85">
        <f>CENSO[[#This Row],[g (m²)]]*CENSO[[#This Row],[H (m)]]*0.7</f>
        <v>50.133807073947018</v>
      </c>
      <c r="K751" s="51">
        <v>1</v>
      </c>
      <c r="L751" s="51">
        <v>367879.4</v>
      </c>
      <c r="M751" s="51">
        <v>9708302.4000000004</v>
      </c>
      <c r="N751" s="77"/>
      <c r="O75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190├┤200</v>
      </c>
      <c r="P75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751" s="77"/>
    </row>
    <row r="752" spans="1:17" x14ac:dyDescent="0.25">
      <c r="A752" s="76">
        <v>1</v>
      </c>
      <c r="B752" s="51">
        <v>33</v>
      </c>
      <c r="C752" s="51">
        <v>751</v>
      </c>
      <c r="D752" s="81" t="str">
        <f>VLOOKUP(CENSO[[#This Row],[NOME COMUM]],ESPECIES[],2,FALSE)</f>
        <v>Brosimum parinarioides Ducke</v>
      </c>
      <c r="E752" s="51" t="s">
        <v>54</v>
      </c>
      <c r="F752" s="51">
        <v>300</v>
      </c>
      <c r="G752" s="74">
        <f>CENSO[[#This Row],[CAP (cm)]]/PI()</f>
        <v>95.4929658551372</v>
      </c>
      <c r="H752" s="51">
        <v>20</v>
      </c>
      <c r="I752" s="85">
        <f>PI()*CENSO[[#This Row],[DAP (cm)]]^2/40000</f>
        <v>0.7161972439135289</v>
      </c>
      <c r="J752" s="85">
        <f>CENSO[[#This Row],[g (m²)]]*CENSO[[#This Row],[H (m)]]*0.7</f>
        <v>10.026761414789403</v>
      </c>
      <c r="K752" s="51">
        <v>1</v>
      </c>
      <c r="L752" s="51">
        <v>367850.9</v>
      </c>
      <c r="M752" s="51">
        <v>9708305.0999999903</v>
      </c>
      <c r="N752" s="77"/>
      <c r="O75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75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752" s="77"/>
    </row>
    <row r="753" spans="1:17" x14ac:dyDescent="0.25">
      <c r="A753" s="76">
        <v>1</v>
      </c>
      <c r="B753" s="51">
        <v>33</v>
      </c>
      <c r="C753" s="51">
        <v>752</v>
      </c>
      <c r="D753" s="81" t="str">
        <f>VLOOKUP(CENSO[[#This Row],[NOME COMUM]],ESPECIES[],2,FALSE)</f>
        <v>Lecythis chartacea O.Berg</v>
      </c>
      <c r="E753" s="51" t="s">
        <v>31</v>
      </c>
      <c r="F753" s="51">
        <v>156</v>
      </c>
      <c r="G753" s="74">
        <f>CENSO[[#This Row],[CAP (cm)]]/PI()</f>
        <v>49.656342244671343</v>
      </c>
      <c r="H753" s="51">
        <v>20</v>
      </c>
      <c r="I753" s="85">
        <f>PI()*CENSO[[#This Row],[DAP (cm)]]^2/40000</f>
        <v>0.19365973475421822</v>
      </c>
      <c r="J753" s="85">
        <f>CENSO[[#This Row],[g (m²)]]*CENSO[[#This Row],[H (m)]]*0.7</f>
        <v>2.7112362865590547</v>
      </c>
      <c r="K753" s="51">
        <v>1</v>
      </c>
      <c r="L753" s="51">
        <v>367835</v>
      </c>
      <c r="M753" s="51">
        <v>9708305.8000000007</v>
      </c>
      <c r="N753" s="77"/>
      <c r="O75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75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753" s="77"/>
    </row>
    <row r="754" spans="1:17" x14ac:dyDescent="0.25">
      <c r="A754" s="76">
        <v>1</v>
      </c>
      <c r="B754" s="51">
        <v>33</v>
      </c>
      <c r="C754" s="51">
        <v>753</v>
      </c>
      <c r="D754" s="81" t="str">
        <f>VLOOKUP(CENSO[[#This Row],[NOME COMUM]],ESPECIES[],2,FALSE)</f>
        <v>Lecythis chartacea O.Berg</v>
      </c>
      <c r="E754" s="51" t="s">
        <v>31</v>
      </c>
      <c r="F754" s="51">
        <v>137</v>
      </c>
      <c r="G754" s="74">
        <f>CENSO[[#This Row],[CAP (cm)]]/PI()</f>
        <v>43.608454407179323</v>
      </c>
      <c r="H754" s="51">
        <v>20</v>
      </c>
      <c r="I754" s="85">
        <f>PI()*CENSO[[#This Row],[DAP (cm)]]^2/40000</f>
        <v>0.14935895634458918</v>
      </c>
      <c r="J754" s="85">
        <f>CENSO[[#This Row],[g (m²)]]*CENSO[[#This Row],[H (m)]]*0.7</f>
        <v>2.0910253888242485</v>
      </c>
      <c r="K754" s="51">
        <v>1</v>
      </c>
      <c r="L754" s="51">
        <v>367814.9</v>
      </c>
      <c r="M754" s="51">
        <v>9708307.5</v>
      </c>
      <c r="N754" s="77"/>
      <c r="O75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75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754" s="77"/>
    </row>
    <row r="755" spans="1:17" x14ac:dyDescent="0.25">
      <c r="A755" s="76">
        <v>1</v>
      </c>
      <c r="B755" s="51">
        <v>33</v>
      </c>
      <c r="C755" s="51">
        <v>754</v>
      </c>
      <c r="D755" s="81" t="str">
        <f>VLOOKUP(CENSO[[#This Row],[NOME COMUM]],ESPECIES[],2,FALSE)</f>
        <v>Pouteria sp.</v>
      </c>
      <c r="E755" s="51" t="s">
        <v>83</v>
      </c>
      <c r="F755" s="51">
        <v>178</v>
      </c>
      <c r="G755" s="74">
        <f>CENSO[[#This Row],[CAP (cm)]]/PI()</f>
        <v>56.659159740714742</v>
      </c>
      <c r="H755" s="51">
        <v>17</v>
      </c>
      <c r="I755" s="85">
        <f>PI()*CENSO[[#This Row],[DAP (cm)]]^2/40000</f>
        <v>0.2521332608461806</v>
      </c>
      <c r="J755" s="85">
        <f>CENSO[[#This Row],[g (m²)]]*CENSO[[#This Row],[H (m)]]*0.7</f>
        <v>3.0003858040695492</v>
      </c>
      <c r="K755" s="51">
        <v>1</v>
      </c>
      <c r="L755" s="51">
        <v>367821.7</v>
      </c>
      <c r="M755" s="51">
        <v>9708316.3000000007</v>
      </c>
      <c r="N755" s="77"/>
      <c r="O75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75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755" s="77"/>
    </row>
    <row r="756" spans="1:17" x14ac:dyDescent="0.25">
      <c r="A756" s="76">
        <v>1</v>
      </c>
      <c r="B756" s="51">
        <v>33</v>
      </c>
      <c r="C756" s="51">
        <v>755</v>
      </c>
      <c r="D756" s="81" t="str">
        <f>VLOOKUP(CENSO[[#This Row],[NOME COMUM]],ESPECIES[],2,FALSE)</f>
        <v>Lecythis chartacea O.Berg</v>
      </c>
      <c r="E756" s="51" t="s">
        <v>31</v>
      </c>
      <c r="F756" s="51">
        <v>300</v>
      </c>
      <c r="G756" s="74">
        <f>CENSO[[#This Row],[CAP (cm)]]/PI()</f>
        <v>95.4929658551372</v>
      </c>
      <c r="H756" s="51">
        <v>22</v>
      </c>
      <c r="I756" s="85">
        <f>PI()*CENSO[[#This Row],[DAP (cm)]]^2/40000</f>
        <v>0.7161972439135289</v>
      </c>
      <c r="J756" s="85">
        <f>CENSO[[#This Row],[g (m²)]]*CENSO[[#This Row],[H (m)]]*0.7</f>
        <v>11.029437556268345</v>
      </c>
      <c r="K756" s="51">
        <v>1</v>
      </c>
      <c r="L756" s="51">
        <v>367836.799999999</v>
      </c>
      <c r="M756" s="51">
        <v>9708337.6999999899</v>
      </c>
      <c r="N756" s="77"/>
      <c r="O75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75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756" s="77"/>
    </row>
    <row r="757" spans="1:17" x14ac:dyDescent="0.25">
      <c r="A757" s="76">
        <v>1</v>
      </c>
      <c r="B757" s="51">
        <v>33</v>
      </c>
      <c r="C757" s="51">
        <v>756</v>
      </c>
      <c r="D757" s="81" t="str">
        <f>VLOOKUP(CENSO[[#This Row],[NOME COMUM]],ESPECIES[],2,FALSE)</f>
        <v>Anacardium giganteum Hanck ex Engl.</v>
      </c>
      <c r="E757" s="51" t="s">
        <v>47</v>
      </c>
      <c r="F757" s="51">
        <v>255</v>
      </c>
      <c r="G757" s="74">
        <f>CENSO[[#This Row],[CAP (cm)]]/PI()</f>
        <v>81.169020976866619</v>
      </c>
      <c r="H757" s="51">
        <v>19</v>
      </c>
      <c r="I757" s="85">
        <f>PI()*CENSO[[#This Row],[DAP (cm)]]^2/40000</f>
        <v>0.51745250872752468</v>
      </c>
      <c r="J757" s="85">
        <f>CENSO[[#This Row],[g (m²)]]*CENSO[[#This Row],[H (m)]]*0.7</f>
        <v>6.8821183660760781</v>
      </c>
      <c r="K757" s="51">
        <v>1</v>
      </c>
      <c r="L757" s="51">
        <v>367805.59999999899</v>
      </c>
      <c r="M757" s="51">
        <v>9708311.8000000007</v>
      </c>
      <c r="N757" s="77"/>
      <c r="O75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75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757" s="77"/>
    </row>
    <row r="758" spans="1:17" x14ac:dyDescent="0.25">
      <c r="A758" s="76">
        <v>1</v>
      </c>
      <c r="B758" s="51">
        <v>33</v>
      </c>
      <c r="C758" s="51">
        <v>757</v>
      </c>
      <c r="D758" s="81" t="str">
        <f>VLOOKUP(CENSO[[#This Row],[NOME COMUM]],ESPECIES[],2,FALSE)</f>
        <v>Tachigali myrmecophila Ducke</v>
      </c>
      <c r="E758" s="51" t="s">
        <v>14</v>
      </c>
      <c r="F758" s="51">
        <v>242</v>
      </c>
      <c r="G758" s="74">
        <f>CENSO[[#This Row],[CAP (cm)]]/PI()</f>
        <v>77.03099245647735</v>
      </c>
      <c r="H758" s="51">
        <v>20</v>
      </c>
      <c r="I758" s="85">
        <f>PI()*CENSO[[#This Row],[DAP (cm)]]^2/40000</f>
        <v>0.466037504361688</v>
      </c>
      <c r="J758" s="85">
        <f>CENSO[[#This Row],[g (m²)]]*CENSO[[#This Row],[H (m)]]*0.7</f>
        <v>6.5245250610636321</v>
      </c>
      <c r="K758" s="51">
        <v>1</v>
      </c>
      <c r="L758" s="51">
        <v>367804</v>
      </c>
      <c r="M758" s="51">
        <v>9708314.5999999903</v>
      </c>
      <c r="N758" s="77"/>
      <c r="O75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75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758" s="77"/>
    </row>
    <row r="759" spans="1:17" x14ac:dyDescent="0.25">
      <c r="A759" s="76">
        <v>1</v>
      </c>
      <c r="B759" s="51">
        <v>33</v>
      </c>
      <c r="C759" s="51">
        <v>758</v>
      </c>
      <c r="D759" s="81" t="str">
        <f>VLOOKUP(CENSO[[#This Row],[NOME COMUM]],ESPECIES[],2,FALSE)</f>
        <v>Protium spruceanum Engl.</v>
      </c>
      <c r="E759" s="51" t="s">
        <v>46</v>
      </c>
      <c r="F759" s="51">
        <v>140</v>
      </c>
      <c r="G759" s="74">
        <f>CENSO[[#This Row],[CAP (cm)]]/PI()</f>
        <v>44.563384065730695</v>
      </c>
      <c r="H759" s="51">
        <v>18</v>
      </c>
      <c r="I759" s="85">
        <f>PI()*CENSO[[#This Row],[DAP (cm)]]^2/40000</f>
        <v>0.15597184423005742</v>
      </c>
      <c r="J759" s="85">
        <f>CENSO[[#This Row],[g (m²)]]*CENSO[[#This Row],[H (m)]]*0.7</f>
        <v>1.9652452372987235</v>
      </c>
      <c r="K759" s="51">
        <v>1</v>
      </c>
      <c r="L759" s="51">
        <v>367819.9</v>
      </c>
      <c r="M759" s="51">
        <v>9708335.3000000007</v>
      </c>
      <c r="N759" s="77"/>
      <c r="O75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75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759" s="77"/>
    </row>
    <row r="760" spans="1:17" x14ac:dyDescent="0.25">
      <c r="A760" s="76">
        <v>1</v>
      </c>
      <c r="B760" s="51">
        <v>33</v>
      </c>
      <c r="C760" s="51">
        <v>759</v>
      </c>
      <c r="D760" s="81" t="str">
        <f>VLOOKUP(CENSO[[#This Row],[NOME COMUM]],ESPECIES[],2,FALSE)</f>
        <v>Qualea dichotoma (Mart.) Warm. ex Wille</v>
      </c>
      <c r="E760" s="51" t="s">
        <v>55</v>
      </c>
      <c r="F760" s="51">
        <v>140</v>
      </c>
      <c r="G760" s="74">
        <f>CENSO[[#This Row],[CAP (cm)]]/PI()</f>
        <v>44.563384065730695</v>
      </c>
      <c r="H760" s="51">
        <v>16</v>
      </c>
      <c r="I760" s="85">
        <f>PI()*CENSO[[#This Row],[DAP (cm)]]^2/40000</f>
        <v>0.15597184423005742</v>
      </c>
      <c r="J760" s="85">
        <f>CENSO[[#This Row],[g (m²)]]*CENSO[[#This Row],[H (m)]]*0.7</f>
        <v>1.7468846553766431</v>
      </c>
      <c r="K760" s="51">
        <v>1</v>
      </c>
      <c r="L760" s="51">
        <v>367822</v>
      </c>
      <c r="M760" s="51">
        <v>9708341.4000000004</v>
      </c>
      <c r="N760" s="77"/>
      <c r="O76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76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760" s="77"/>
    </row>
    <row r="761" spans="1:17" x14ac:dyDescent="0.25">
      <c r="A761" s="76">
        <v>1</v>
      </c>
      <c r="B761" s="51">
        <v>33</v>
      </c>
      <c r="C761" s="51">
        <v>760</v>
      </c>
      <c r="D761" s="81" t="str">
        <f>VLOOKUP(CENSO[[#This Row],[NOME COMUM]],ESPECIES[],2,FALSE)</f>
        <v>Brosimum parinarioides Ducke</v>
      </c>
      <c r="E761" s="51" t="s">
        <v>54</v>
      </c>
      <c r="F761" s="51">
        <v>349</v>
      </c>
      <c r="G761" s="74">
        <f>CENSO[[#This Row],[CAP (cm)]]/PI()</f>
        <v>111.09015027814294</v>
      </c>
      <c r="H761" s="51">
        <v>22</v>
      </c>
      <c r="I761" s="85">
        <f>PI()*CENSO[[#This Row],[DAP (cm)]]^2/40000</f>
        <v>0.96926156117679707</v>
      </c>
      <c r="J761" s="85">
        <f>CENSO[[#This Row],[g (m²)]]*CENSO[[#This Row],[H (m)]]*0.7</f>
        <v>14.926628042122674</v>
      </c>
      <c r="K761" s="51">
        <v>1</v>
      </c>
      <c r="L761" s="51">
        <v>367796.09999999899</v>
      </c>
      <c r="M761" s="51">
        <v>9708317.5</v>
      </c>
      <c r="N761" s="77"/>
      <c r="O76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76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761" s="77"/>
    </row>
    <row r="762" spans="1:17" x14ac:dyDescent="0.25">
      <c r="A762" s="76">
        <v>1</v>
      </c>
      <c r="B762" s="51">
        <v>33</v>
      </c>
      <c r="C762" s="51">
        <v>761</v>
      </c>
      <c r="D762" s="81" t="str">
        <f>VLOOKUP(CENSO[[#This Row],[NOME COMUM]],ESPECIES[],2,FALSE)</f>
        <v>Lecythis chartacea O.Berg</v>
      </c>
      <c r="E762" s="51" t="s">
        <v>31</v>
      </c>
      <c r="F762" s="51">
        <v>151</v>
      </c>
      <c r="G762" s="74">
        <f>CENSO[[#This Row],[CAP (cm)]]/PI()</f>
        <v>48.064792813752391</v>
      </c>
      <c r="H762" s="51">
        <v>20</v>
      </c>
      <c r="I762" s="85">
        <f>PI()*CENSO[[#This Row],[DAP (cm)]]^2/40000</f>
        <v>0.18144459287191525</v>
      </c>
      <c r="J762" s="85">
        <f>CENSO[[#This Row],[g (m²)]]*CENSO[[#This Row],[H (m)]]*0.7</f>
        <v>2.5402243002068134</v>
      </c>
      <c r="K762" s="51">
        <v>1</v>
      </c>
      <c r="L762" s="51">
        <v>367788.2</v>
      </c>
      <c r="M762" s="51">
        <v>9708321.9000000004</v>
      </c>
      <c r="N762" s="77"/>
      <c r="O76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76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762" s="77"/>
    </row>
    <row r="763" spans="1:17" x14ac:dyDescent="0.25">
      <c r="A763" s="76">
        <v>1</v>
      </c>
      <c r="B763" s="51">
        <v>33</v>
      </c>
      <c r="C763" s="51">
        <v>762</v>
      </c>
      <c r="D763" s="81" t="str">
        <f>VLOOKUP(CENSO[[#This Row],[NOME COMUM]],ESPECIES[],2,FALSE)</f>
        <v>Cordia goeldiana Huber</v>
      </c>
      <c r="E763" s="51" t="s">
        <v>27</v>
      </c>
      <c r="F763" s="51">
        <v>166</v>
      </c>
      <c r="G763" s="74">
        <f>CENSO[[#This Row],[CAP (cm)]]/PI()</f>
        <v>52.839441106509256</v>
      </c>
      <c r="H763" s="51">
        <v>20</v>
      </c>
      <c r="I763" s="85">
        <f>PI()*CENSO[[#This Row],[DAP (cm)]]^2/40000</f>
        <v>0.21928368059201345</v>
      </c>
      <c r="J763" s="85">
        <f>CENSO[[#This Row],[g (m²)]]*CENSO[[#This Row],[H (m)]]*0.7</f>
        <v>3.0699715282881881</v>
      </c>
      <c r="K763" s="51">
        <v>1</v>
      </c>
      <c r="L763" s="51">
        <v>367746</v>
      </c>
      <c r="M763" s="51">
        <v>9708383.5</v>
      </c>
      <c r="N763" s="77"/>
      <c r="O76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76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763" s="77"/>
    </row>
    <row r="764" spans="1:17" x14ac:dyDescent="0.25">
      <c r="A764" s="76">
        <v>1</v>
      </c>
      <c r="B764" s="51">
        <v>33</v>
      </c>
      <c r="C764" s="51">
        <v>763</v>
      </c>
      <c r="D764" s="81" t="str">
        <f>VLOOKUP(CENSO[[#This Row],[NOME COMUM]],ESPECIES[],2,FALSE)</f>
        <v>Bertholletia excelsa Humb. &amp; Bonpl.</v>
      </c>
      <c r="E764" s="51" t="s">
        <v>37</v>
      </c>
      <c r="F764" s="51">
        <v>370</v>
      </c>
      <c r="G764" s="74">
        <f>CENSO[[#This Row],[CAP (cm)]]/PI()</f>
        <v>117.77465788800255</v>
      </c>
      <c r="H764" s="51">
        <v>23</v>
      </c>
      <c r="I764" s="85">
        <f>PI()*CENSO[[#This Row],[DAP (cm)]]^2/40000</f>
        <v>1.0894155854640235</v>
      </c>
      <c r="J764" s="85">
        <f>CENSO[[#This Row],[g (m²)]]*CENSO[[#This Row],[H (m)]]*0.7</f>
        <v>17.539590925970778</v>
      </c>
      <c r="K764" s="51">
        <v>1</v>
      </c>
      <c r="L764" s="51">
        <v>367728.799999999</v>
      </c>
      <c r="M764" s="51">
        <v>9708374.3000000007</v>
      </c>
      <c r="N764" s="77"/>
      <c r="O76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76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764" s="77"/>
    </row>
    <row r="765" spans="1:17" x14ac:dyDescent="0.25">
      <c r="A765" s="76">
        <v>1</v>
      </c>
      <c r="B765" s="51">
        <v>33</v>
      </c>
      <c r="C765" s="51">
        <v>764</v>
      </c>
      <c r="D765" s="81" t="str">
        <f>VLOOKUP(CENSO[[#This Row],[NOME COMUM]],ESPECIES[],2,FALSE)</f>
        <v>Tachigali myrmecophila Ducke</v>
      </c>
      <c r="E765" s="51" t="s">
        <v>14</v>
      </c>
      <c r="F765" s="51">
        <v>171</v>
      </c>
      <c r="G765" s="74">
        <f>CENSO[[#This Row],[CAP (cm)]]/PI()</f>
        <v>54.430990537428208</v>
      </c>
      <c r="H765" s="51">
        <v>16</v>
      </c>
      <c r="I765" s="85">
        <f>PI()*CENSO[[#This Row],[DAP (cm)]]^2/40000</f>
        <v>0.2326924845475056</v>
      </c>
      <c r="J765" s="85">
        <f>CENSO[[#This Row],[g (m²)]]*CENSO[[#This Row],[H (m)]]*0.7</f>
        <v>2.6061558269320626</v>
      </c>
      <c r="K765" s="51">
        <v>1</v>
      </c>
      <c r="L765" s="51">
        <v>367723</v>
      </c>
      <c r="M765" s="51">
        <v>9708379.8000000007</v>
      </c>
      <c r="N765" s="77"/>
      <c r="O76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76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765" s="77"/>
    </row>
    <row r="766" spans="1:17" x14ac:dyDescent="0.25">
      <c r="A766" s="76">
        <v>1</v>
      </c>
      <c r="B766" s="51">
        <v>33</v>
      </c>
      <c r="C766" s="51">
        <v>765</v>
      </c>
      <c r="D766" s="81" t="str">
        <f>VLOOKUP(CENSO[[#This Row],[NOME COMUM]],ESPECIES[],2,FALSE)</f>
        <v>Hymenaea courbaril L.</v>
      </c>
      <c r="E766" s="51" t="s">
        <v>3</v>
      </c>
      <c r="F766" s="51">
        <v>340</v>
      </c>
      <c r="G766" s="74">
        <f>CENSO[[#This Row],[CAP (cm)]]/PI()</f>
        <v>108.22536130248884</v>
      </c>
      <c r="H766" s="51">
        <v>24</v>
      </c>
      <c r="I766" s="85">
        <f>PI()*CENSO[[#This Row],[DAP (cm)]]^2/40000</f>
        <v>0.91991557107115518</v>
      </c>
      <c r="J766" s="85">
        <f>CENSO[[#This Row],[g (m²)]]*CENSO[[#This Row],[H (m)]]*0.7</f>
        <v>15.454581593995405</v>
      </c>
      <c r="K766" s="51">
        <v>1</v>
      </c>
      <c r="L766" s="51">
        <v>367722.9</v>
      </c>
      <c r="M766" s="51">
        <v>9708432.1999999899</v>
      </c>
      <c r="N766" s="77"/>
      <c r="O76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76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766" s="77"/>
    </row>
    <row r="767" spans="1:17" x14ac:dyDescent="0.25">
      <c r="A767" s="76">
        <v>1</v>
      </c>
      <c r="B767" s="51">
        <v>33</v>
      </c>
      <c r="C767" s="51">
        <v>766</v>
      </c>
      <c r="D767" s="81" t="str">
        <f>VLOOKUP(CENSO[[#This Row],[NOME COMUM]],ESPECIES[],2,FALSE)</f>
        <v>Piptadenia suaveolens Miq.</v>
      </c>
      <c r="E767" s="51" t="s">
        <v>22</v>
      </c>
      <c r="F767" s="51">
        <v>285</v>
      </c>
      <c r="G767" s="74">
        <f>CENSO[[#This Row],[CAP (cm)]]/PI()</f>
        <v>90.718317562380349</v>
      </c>
      <c r="H767" s="51">
        <v>19</v>
      </c>
      <c r="I767" s="85">
        <f>PI()*CENSO[[#This Row],[DAP (cm)]]^2/40000</f>
        <v>0.64636801263195998</v>
      </c>
      <c r="J767" s="85">
        <f>CENSO[[#This Row],[g (m²)]]*CENSO[[#This Row],[H (m)]]*0.7</f>
        <v>8.5966945680050681</v>
      </c>
      <c r="K767" s="51">
        <v>1</v>
      </c>
      <c r="L767" s="51">
        <v>367728.4</v>
      </c>
      <c r="M767" s="51">
        <v>9708439.4000000004</v>
      </c>
      <c r="N767" s="77"/>
      <c r="O76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76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767" s="77"/>
    </row>
    <row r="768" spans="1:17" x14ac:dyDescent="0.25">
      <c r="A768" s="76">
        <v>1</v>
      </c>
      <c r="B768" s="51">
        <v>33</v>
      </c>
      <c r="C768" s="51">
        <v>767</v>
      </c>
      <c r="D768" s="81" t="str">
        <f>VLOOKUP(CENSO[[#This Row],[NOME COMUM]],ESPECIES[],2,FALSE)</f>
        <v>Piptadenia suaveolens Miq.</v>
      </c>
      <c r="E768" s="51" t="s">
        <v>22</v>
      </c>
      <c r="F768" s="51">
        <v>213</v>
      </c>
      <c r="G768" s="74">
        <f>CENSO[[#This Row],[CAP (cm)]]/PI()</f>
        <v>67.800005757147417</v>
      </c>
      <c r="H768" s="51">
        <v>16</v>
      </c>
      <c r="I768" s="85">
        <f>PI()*CENSO[[#This Row],[DAP (cm)]]^2/40000</f>
        <v>0.36103503065681003</v>
      </c>
      <c r="J768" s="85">
        <f>CENSO[[#This Row],[g (m²)]]*CENSO[[#This Row],[H (m)]]*0.7</f>
        <v>4.0435923433562717</v>
      </c>
      <c r="K768" s="51">
        <v>1</v>
      </c>
      <c r="L768" s="51">
        <v>367722.59999999899</v>
      </c>
      <c r="M768" s="51">
        <v>9708443.1999999899</v>
      </c>
      <c r="N768" s="77"/>
      <c r="O76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76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768" s="77"/>
    </row>
    <row r="769" spans="1:17" x14ac:dyDescent="0.25">
      <c r="A769" s="76">
        <v>1</v>
      </c>
      <c r="B769" s="51">
        <v>33</v>
      </c>
      <c r="C769" s="51">
        <v>768</v>
      </c>
      <c r="D769" s="81" t="str">
        <f>VLOOKUP(CENSO[[#This Row],[NOME COMUM]],ESPECIES[],2,FALSE)</f>
        <v>Tachigali myrmecophila Ducke</v>
      </c>
      <c r="E769" s="51" t="s">
        <v>14</v>
      </c>
      <c r="F769" s="51">
        <v>179</v>
      </c>
      <c r="G769" s="74">
        <f>CENSO[[#This Row],[CAP (cm)]]/PI()</f>
        <v>56.977469626898532</v>
      </c>
      <c r="H769" s="51">
        <v>18</v>
      </c>
      <c r="I769" s="85">
        <f>PI()*CENSO[[#This Row],[DAP (cm)]]^2/40000</f>
        <v>0.25497417658037091</v>
      </c>
      <c r="J769" s="85">
        <f>CENSO[[#This Row],[g (m²)]]*CENSO[[#This Row],[H (m)]]*0.7</f>
        <v>3.2126746249126734</v>
      </c>
      <c r="K769" s="51">
        <v>1</v>
      </c>
      <c r="L769" s="51">
        <v>367717.7</v>
      </c>
      <c r="M769" s="51">
        <v>9708443.5</v>
      </c>
      <c r="N769" s="77"/>
      <c r="O76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76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769" s="77"/>
    </row>
    <row r="770" spans="1:17" x14ac:dyDescent="0.25">
      <c r="A770" s="76">
        <v>1</v>
      </c>
      <c r="B770" s="51">
        <v>33</v>
      </c>
      <c r="C770" s="51">
        <v>769</v>
      </c>
      <c r="D770" s="81" t="str">
        <f>VLOOKUP(CENSO[[#This Row],[NOME COMUM]],ESPECIES[],2,FALSE)</f>
        <v>Brosimum parinarioides Ducke</v>
      </c>
      <c r="E770" s="51" t="s">
        <v>54</v>
      </c>
      <c r="F770" s="51">
        <v>400</v>
      </c>
      <c r="G770" s="74">
        <f>CENSO[[#This Row],[CAP (cm)]]/PI()</f>
        <v>127.32395447351627</v>
      </c>
      <c r="H770" s="51">
        <v>24</v>
      </c>
      <c r="I770" s="85">
        <f>PI()*CENSO[[#This Row],[DAP (cm)]]^2/40000</f>
        <v>1.2732395447351625</v>
      </c>
      <c r="J770" s="85">
        <f>CENSO[[#This Row],[g (m²)]]*CENSO[[#This Row],[H (m)]]*0.7</f>
        <v>21.390424351550731</v>
      </c>
      <c r="K770" s="51">
        <v>1</v>
      </c>
      <c r="L770" s="51">
        <v>367705.5</v>
      </c>
      <c r="M770" s="51">
        <v>9708427.5</v>
      </c>
      <c r="N770" s="77"/>
      <c r="O77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77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770" s="77"/>
    </row>
    <row r="771" spans="1:17" x14ac:dyDescent="0.25">
      <c r="A771" s="76">
        <v>1</v>
      </c>
      <c r="B771" s="51">
        <v>33</v>
      </c>
      <c r="C771" s="51">
        <v>770</v>
      </c>
      <c r="D771" s="81" t="str">
        <f>VLOOKUP(CENSO[[#This Row],[NOME COMUM]],ESPECIES[],2,FALSE)</f>
        <v>Couratari guianensis Aubl.</v>
      </c>
      <c r="E771" s="51" t="s">
        <v>6</v>
      </c>
      <c r="F771" s="51">
        <v>242</v>
      </c>
      <c r="G771" s="74">
        <f>CENSO[[#This Row],[CAP (cm)]]/PI()</f>
        <v>77.03099245647735</v>
      </c>
      <c r="H771" s="51">
        <v>21</v>
      </c>
      <c r="I771" s="85">
        <f>PI()*CENSO[[#This Row],[DAP (cm)]]^2/40000</f>
        <v>0.466037504361688</v>
      </c>
      <c r="J771" s="85">
        <f>CENSO[[#This Row],[g (m²)]]*CENSO[[#This Row],[H (m)]]*0.7</f>
        <v>6.8507513141168133</v>
      </c>
      <c r="K771" s="51">
        <v>1</v>
      </c>
      <c r="L771" s="51">
        <v>367676.9</v>
      </c>
      <c r="M771" s="51">
        <v>9708424.6999999899</v>
      </c>
      <c r="N771" s="77"/>
      <c r="O77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77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771" s="77"/>
    </row>
    <row r="772" spans="1:17" x14ac:dyDescent="0.25">
      <c r="A772" s="76">
        <v>1</v>
      </c>
      <c r="B772" s="51">
        <v>33</v>
      </c>
      <c r="C772" s="51">
        <v>771</v>
      </c>
      <c r="D772" s="81" t="str">
        <f>VLOOKUP(CENSO[[#This Row],[NOME COMUM]],ESPECIES[],2,FALSE)</f>
        <v>Virola sebifera Aubl.</v>
      </c>
      <c r="E772" s="51" t="s">
        <v>18</v>
      </c>
      <c r="F772" s="51">
        <v>171</v>
      </c>
      <c r="G772" s="74">
        <f>CENSO[[#This Row],[CAP (cm)]]/PI()</f>
        <v>54.430990537428208</v>
      </c>
      <c r="H772" s="51">
        <v>16</v>
      </c>
      <c r="I772" s="85">
        <f>PI()*CENSO[[#This Row],[DAP (cm)]]^2/40000</f>
        <v>0.2326924845475056</v>
      </c>
      <c r="J772" s="85">
        <f>CENSO[[#This Row],[g (m²)]]*CENSO[[#This Row],[H (m)]]*0.7</f>
        <v>2.6061558269320626</v>
      </c>
      <c r="K772" s="51">
        <v>1</v>
      </c>
      <c r="L772" s="51">
        <v>367681.09999999899</v>
      </c>
      <c r="M772" s="51">
        <v>9708431.8000000007</v>
      </c>
      <c r="N772" s="77"/>
      <c r="O77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77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772" s="77"/>
    </row>
    <row r="773" spans="1:17" x14ac:dyDescent="0.25">
      <c r="A773" s="76">
        <v>1</v>
      </c>
      <c r="B773" s="51">
        <v>33</v>
      </c>
      <c r="C773" s="51">
        <v>772</v>
      </c>
      <c r="D773" s="81" t="str">
        <f>VLOOKUP(CENSO[[#This Row],[NOME COMUM]],ESPECIES[],2,FALSE)</f>
        <v>Cordia umbraculifera DC.</v>
      </c>
      <c r="E773" s="51" t="s">
        <v>92</v>
      </c>
      <c r="F773" s="51">
        <v>179</v>
      </c>
      <c r="G773" s="74">
        <f>CENSO[[#This Row],[CAP (cm)]]/PI()</f>
        <v>56.977469626898532</v>
      </c>
      <c r="H773" s="51">
        <v>20</v>
      </c>
      <c r="I773" s="85">
        <f>PI()*CENSO[[#This Row],[DAP (cm)]]^2/40000</f>
        <v>0.25497417658037091</v>
      </c>
      <c r="J773" s="85">
        <f>CENSO[[#This Row],[g (m²)]]*CENSO[[#This Row],[H (m)]]*0.7</f>
        <v>3.569638472125193</v>
      </c>
      <c r="K773" s="51">
        <v>1</v>
      </c>
      <c r="L773" s="51">
        <v>367691.9</v>
      </c>
      <c r="M773" s="51">
        <v>9708447.5999999903</v>
      </c>
      <c r="N773" s="77"/>
      <c r="O77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77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773" s="77"/>
    </row>
    <row r="774" spans="1:17" x14ac:dyDescent="0.25">
      <c r="A774" s="76">
        <v>1</v>
      </c>
      <c r="B774" s="51">
        <v>33</v>
      </c>
      <c r="C774" s="51">
        <v>773</v>
      </c>
      <c r="D774" s="81" t="str">
        <f>VLOOKUP(CENSO[[#This Row],[NOME COMUM]],ESPECIES[],2,FALSE)</f>
        <v>Bombax munguba Mart.</v>
      </c>
      <c r="E774" s="51" t="s">
        <v>90</v>
      </c>
      <c r="F774" s="51">
        <v>212</v>
      </c>
      <c r="G774" s="74">
        <f>CENSO[[#This Row],[CAP (cm)]]/PI()</f>
        <v>67.48169587096362</v>
      </c>
      <c r="H774" s="51">
        <v>20</v>
      </c>
      <c r="I774" s="85">
        <f>PI()*CENSO[[#This Row],[DAP (cm)]]^2/40000</f>
        <v>0.35765298811610713</v>
      </c>
      <c r="J774" s="85">
        <f>CENSO[[#This Row],[g (m²)]]*CENSO[[#This Row],[H (m)]]*0.7</f>
        <v>5.0071418336254991</v>
      </c>
      <c r="K774" s="51">
        <v>1</v>
      </c>
      <c r="L774" s="51">
        <v>367587</v>
      </c>
      <c r="M774" s="51">
        <v>9708519.4000000004</v>
      </c>
      <c r="N774" s="77"/>
      <c r="O77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77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774" s="77"/>
    </row>
    <row r="775" spans="1:17" x14ac:dyDescent="0.25">
      <c r="A775" s="76">
        <v>1</v>
      </c>
      <c r="B775" s="51">
        <v>33</v>
      </c>
      <c r="C775" s="51">
        <v>774</v>
      </c>
      <c r="D775" s="81" t="str">
        <f>VLOOKUP(CENSO[[#This Row],[NOME COMUM]],ESPECIES[],2,FALSE)</f>
        <v>Parkia pendula (Willd.) Benth. ex Walp.</v>
      </c>
      <c r="E775" s="51" t="s">
        <v>24</v>
      </c>
      <c r="F775" s="51">
        <v>193</v>
      </c>
      <c r="G775" s="74">
        <f>CENSO[[#This Row],[CAP (cm)]]/PI()</f>
        <v>61.4338080334716</v>
      </c>
      <c r="H775" s="51">
        <v>19</v>
      </c>
      <c r="I775" s="85">
        <f>PI()*CENSO[[#This Row],[DAP (cm)]]^2/40000</f>
        <v>0.29641812376150045</v>
      </c>
      <c r="J775" s="85">
        <f>CENSO[[#This Row],[g (m²)]]*CENSO[[#This Row],[H (m)]]*0.7</f>
        <v>3.9423610460279557</v>
      </c>
      <c r="K775" s="51">
        <v>1</v>
      </c>
      <c r="L775" s="51">
        <v>367570</v>
      </c>
      <c r="M775" s="51">
        <v>9708525.0999999903</v>
      </c>
      <c r="N775" s="77"/>
      <c r="O77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77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775" s="77"/>
    </row>
    <row r="776" spans="1:17" x14ac:dyDescent="0.25">
      <c r="A776" s="76">
        <v>1</v>
      </c>
      <c r="B776" s="51">
        <v>33</v>
      </c>
      <c r="C776" s="51">
        <v>775</v>
      </c>
      <c r="D776" s="81" t="str">
        <f>VLOOKUP(CENSO[[#This Row],[NOME COMUM]],ESPECIES[],2,FALSE)</f>
        <v>Bertholletia excelsa Humb. &amp; Bonpl.</v>
      </c>
      <c r="E776" s="51" t="s">
        <v>37</v>
      </c>
      <c r="F776" s="51">
        <v>500</v>
      </c>
      <c r="G776" s="74">
        <f>CENSO[[#This Row],[CAP (cm)]]/PI()</f>
        <v>159.15494309189535</v>
      </c>
      <c r="H776" s="51">
        <v>22</v>
      </c>
      <c r="I776" s="85">
        <f>PI()*CENSO[[#This Row],[DAP (cm)]]^2/40000</f>
        <v>1.9894367886486919</v>
      </c>
      <c r="J776" s="85">
        <f>CENSO[[#This Row],[g (m²)]]*CENSO[[#This Row],[H (m)]]*0.7</f>
        <v>30.637326545189854</v>
      </c>
      <c r="K776" s="51">
        <v>1</v>
      </c>
      <c r="L776" s="51">
        <v>367569.799999999</v>
      </c>
      <c r="M776" s="51">
        <v>9708528</v>
      </c>
      <c r="N776" s="77"/>
      <c r="O77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150├ 160</v>
      </c>
      <c r="P77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776" s="77"/>
    </row>
    <row r="777" spans="1:17" x14ac:dyDescent="0.25">
      <c r="A777" s="76">
        <v>1</v>
      </c>
      <c r="B777" s="51">
        <v>33</v>
      </c>
      <c r="C777" s="51">
        <v>776</v>
      </c>
      <c r="D777" s="81" t="str">
        <f>VLOOKUP(CENSO[[#This Row],[NOME COMUM]],ESPECIES[],2,FALSE)</f>
        <v>Aspidosperma carapanauba Pichon.</v>
      </c>
      <c r="E777" s="51" t="s">
        <v>68</v>
      </c>
      <c r="F777" s="51">
        <v>470</v>
      </c>
      <c r="G777" s="74">
        <f>CENSO[[#This Row],[CAP (cm)]]/PI()</f>
        <v>149.60564650638162</v>
      </c>
      <c r="H777" s="51">
        <v>18</v>
      </c>
      <c r="I777" s="85">
        <f>PI()*CENSO[[#This Row],[DAP (cm)]]^2/40000</f>
        <v>1.7578663464499842</v>
      </c>
      <c r="J777" s="85">
        <f>CENSO[[#This Row],[g (m²)]]*CENSO[[#This Row],[H (m)]]*0.7</f>
        <v>22.149115965269797</v>
      </c>
      <c r="K777" s="51">
        <v>2</v>
      </c>
      <c r="L777" s="51">
        <v>367558.799999999</v>
      </c>
      <c r="M777" s="51">
        <v>9708564.5999999903</v>
      </c>
      <c r="N777" s="77"/>
      <c r="O77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140├ 150</v>
      </c>
      <c r="P77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777" s="77"/>
    </row>
    <row r="778" spans="1:17" x14ac:dyDescent="0.25">
      <c r="A778" s="76">
        <v>1</v>
      </c>
      <c r="B778" s="51">
        <v>33</v>
      </c>
      <c r="C778" s="51">
        <v>777</v>
      </c>
      <c r="D778" s="81" t="str">
        <f>VLOOKUP(CENSO[[#This Row],[NOME COMUM]],ESPECIES[],2,FALSE)</f>
        <v>Virola sebifera Aubl.</v>
      </c>
      <c r="E778" s="51" t="s">
        <v>18</v>
      </c>
      <c r="F778" s="51">
        <v>180</v>
      </c>
      <c r="G778" s="74">
        <f>CENSO[[#This Row],[CAP (cm)]]/PI()</f>
        <v>57.295779513082323</v>
      </c>
      <c r="H778" s="51">
        <v>15</v>
      </c>
      <c r="I778" s="85">
        <f>PI()*CENSO[[#This Row],[DAP (cm)]]^2/40000</f>
        <v>0.25783100780887047</v>
      </c>
      <c r="J778" s="85">
        <f>CENSO[[#This Row],[g (m²)]]*CENSO[[#This Row],[H (m)]]*0.7</f>
        <v>2.7072255819931397</v>
      </c>
      <c r="K778" s="51">
        <v>1</v>
      </c>
      <c r="L778" s="51">
        <v>367562.9</v>
      </c>
      <c r="M778" s="51">
        <v>9708586.4000000004</v>
      </c>
      <c r="N778" s="77"/>
      <c r="O77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77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778" s="77"/>
    </row>
    <row r="779" spans="1:17" x14ac:dyDescent="0.25">
      <c r="A779" s="76">
        <v>1</v>
      </c>
      <c r="B779" s="51">
        <v>33</v>
      </c>
      <c r="C779" s="51">
        <v>778</v>
      </c>
      <c r="D779" s="81" t="str">
        <f>VLOOKUP(CENSO[[#This Row],[NOME COMUM]],ESPECIES[],2,FALSE)</f>
        <v>Couratari guianensis Aubl.</v>
      </c>
      <c r="E779" s="51" t="s">
        <v>6</v>
      </c>
      <c r="F779" s="51">
        <v>300</v>
      </c>
      <c r="G779" s="74">
        <f>CENSO[[#This Row],[CAP (cm)]]/PI()</f>
        <v>95.4929658551372</v>
      </c>
      <c r="H779" s="51">
        <v>22</v>
      </c>
      <c r="I779" s="85">
        <f>PI()*CENSO[[#This Row],[DAP (cm)]]^2/40000</f>
        <v>0.7161972439135289</v>
      </c>
      <c r="J779" s="85">
        <f>CENSO[[#This Row],[g (m²)]]*CENSO[[#This Row],[H (m)]]*0.7</f>
        <v>11.029437556268345</v>
      </c>
      <c r="K779" s="51">
        <v>1</v>
      </c>
      <c r="L779" s="51">
        <v>367542.299999999</v>
      </c>
      <c r="M779" s="51">
        <v>9708594</v>
      </c>
      <c r="N779" s="77"/>
      <c r="O77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77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779" s="77"/>
    </row>
    <row r="780" spans="1:17" x14ac:dyDescent="0.25">
      <c r="A780" s="76">
        <v>1</v>
      </c>
      <c r="B780" s="51">
        <v>33</v>
      </c>
      <c r="C780" s="51">
        <v>779</v>
      </c>
      <c r="D780" s="81" t="str">
        <f>VLOOKUP(CENSO[[#This Row],[NOME COMUM]],ESPECIES[],2,FALSE)</f>
        <v>Tachigali myrmecophila Ducke</v>
      </c>
      <c r="E780" s="51" t="s">
        <v>14</v>
      </c>
      <c r="F780" s="51">
        <v>210</v>
      </c>
      <c r="G780" s="74">
        <f>CENSO[[#This Row],[CAP (cm)]]/PI()</f>
        <v>66.845076098596039</v>
      </c>
      <c r="H780" s="51">
        <v>19</v>
      </c>
      <c r="I780" s="85">
        <f>PI()*CENSO[[#This Row],[DAP (cm)]]^2/40000</f>
        <v>0.35093664951762915</v>
      </c>
      <c r="J780" s="85">
        <f>CENSO[[#This Row],[g (m²)]]*CENSO[[#This Row],[H (m)]]*0.7</f>
        <v>4.6674574385844672</v>
      </c>
      <c r="K780" s="51">
        <v>1</v>
      </c>
      <c r="L780" s="51">
        <v>367493</v>
      </c>
      <c r="M780" s="51">
        <v>9708636.4000000004</v>
      </c>
      <c r="N780" s="77"/>
      <c r="O78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78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780" s="77"/>
    </row>
    <row r="781" spans="1:17" x14ac:dyDescent="0.25">
      <c r="A781" s="76">
        <v>1</v>
      </c>
      <c r="B781" s="51">
        <v>33</v>
      </c>
      <c r="C781" s="51">
        <v>780</v>
      </c>
      <c r="D781" s="81" t="str">
        <f>VLOOKUP(CENSO[[#This Row],[NOME COMUM]],ESPECIES[],2,FALSE)</f>
        <v>Cedrela fissilis Vell.</v>
      </c>
      <c r="E781" s="51" t="s">
        <v>17</v>
      </c>
      <c r="F781" s="51">
        <v>380</v>
      </c>
      <c r="G781" s="74">
        <f>CENSO[[#This Row],[CAP (cm)]]/PI()</f>
        <v>120.95775674984046</v>
      </c>
      <c r="H781" s="51">
        <v>22</v>
      </c>
      <c r="I781" s="85">
        <f>PI()*CENSO[[#This Row],[DAP (cm)]]^2/40000</f>
        <v>1.1490986891234842</v>
      </c>
      <c r="J781" s="85">
        <f>CENSO[[#This Row],[g (m²)]]*CENSO[[#This Row],[H (m)]]*0.7</f>
        <v>17.696119812501657</v>
      </c>
      <c r="K781" s="51">
        <v>1</v>
      </c>
      <c r="L781" s="51">
        <v>367453.59999999899</v>
      </c>
      <c r="M781" s="51">
        <v>9708675.4000000004</v>
      </c>
      <c r="N781" s="77"/>
      <c r="O78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78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781" s="77"/>
    </row>
    <row r="782" spans="1:17" x14ac:dyDescent="0.25">
      <c r="A782" s="76">
        <v>1</v>
      </c>
      <c r="B782" s="51">
        <v>33</v>
      </c>
      <c r="C782" s="51">
        <v>781</v>
      </c>
      <c r="D782" s="81" t="str">
        <f>VLOOKUP(CENSO[[#This Row],[NOME COMUM]],ESPECIES[],2,FALSE)</f>
        <v>Bombax munguba Mart.</v>
      </c>
      <c r="E782" s="51" t="s">
        <v>90</v>
      </c>
      <c r="F782" s="51">
        <v>251</v>
      </c>
      <c r="G782" s="74">
        <f>CENSO[[#This Row],[CAP (cm)]]/PI()</f>
        <v>79.895781432131457</v>
      </c>
      <c r="H782" s="51">
        <v>20</v>
      </c>
      <c r="I782" s="85">
        <f>PI()*CENSO[[#This Row],[DAP (cm)]]^2/40000</f>
        <v>0.50134602848662491</v>
      </c>
      <c r="J782" s="85">
        <f>CENSO[[#This Row],[g (m²)]]*CENSO[[#This Row],[H (m)]]*0.7</f>
        <v>7.0188443988127478</v>
      </c>
      <c r="K782" s="51">
        <v>2</v>
      </c>
      <c r="L782" s="51">
        <v>367437.7</v>
      </c>
      <c r="M782" s="51">
        <v>9708654.6999999899</v>
      </c>
      <c r="N782" s="77"/>
      <c r="O78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78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782" s="77"/>
    </row>
    <row r="783" spans="1:17" x14ac:dyDescent="0.25">
      <c r="A783" s="76">
        <v>1</v>
      </c>
      <c r="B783" s="51">
        <v>33</v>
      </c>
      <c r="C783" s="51">
        <v>782</v>
      </c>
      <c r="D783" s="81" t="str">
        <f>VLOOKUP(CENSO[[#This Row],[NOME COMUM]],ESPECIES[],2,FALSE)</f>
        <v>Couratari guianensis Aubl.</v>
      </c>
      <c r="E783" s="51" t="s">
        <v>6</v>
      </c>
      <c r="F783" s="51">
        <v>127</v>
      </c>
      <c r="G783" s="74">
        <f>CENSO[[#This Row],[CAP (cm)]]/PI()</f>
        <v>40.425355545341418</v>
      </c>
      <c r="H783" s="51">
        <v>17</v>
      </c>
      <c r="I783" s="85">
        <f>PI()*CENSO[[#This Row],[DAP (cm)]]^2/40000</f>
        <v>0.12835050385645899</v>
      </c>
      <c r="J783" s="85">
        <f>CENSO[[#This Row],[g (m²)]]*CENSO[[#This Row],[H (m)]]*0.7</f>
        <v>1.527370995891862</v>
      </c>
      <c r="K783" s="51">
        <v>1</v>
      </c>
      <c r="L783" s="51">
        <v>367374</v>
      </c>
      <c r="M783" s="51">
        <v>9708748.9000000004</v>
      </c>
      <c r="N783" s="77"/>
      <c r="O78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78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783" s="77"/>
    </row>
    <row r="784" spans="1:17" x14ac:dyDescent="0.25">
      <c r="A784" s="76">
        <v>1</v>
      </c>
      <c r="B784" s="51">
        <v>34</v>
      </c>
      <c r="C784" s="51">
        <v>783</v>
      </c>
      <c r="D784" s="81" t="str">
        <f>VLOOKUP(CENSO[[#This Row],[NOME COMUM]],ESPECIES[],2,FALSE)</f>
        <v>Buchenavia capitata (Vahl) Eichler</v>
      </c>
      <c r="E784" s="51" t="s">
        <v>10</v>
      </c>
      <c r="F784" s="51">
        <v>251</v>
      </c>
      <c r="G784" s="74">
        <f>CENSO[[#This Row],[CAP (cm)]]/PI()</f>
        <v>79.895781432131457</v>
      </c>
      <c r="H784" s="51">
        <v>22</v>
      </c>
      <c r="I784" s="85">
        <f>PI()*CENSO[[#This Row],[DAP (cm)]]^2/40000</f>
        <v>0.50134602848662491</v>
      </c>
      <c r="J784" s="85">
        <f>CENSO[[#This Row],[g (m²)]]*CENSO[[#This Row],[H (m)]]*0.7</f>
        <v>7.7207288386940238</v>
      </c>
      <c r="K784" s="51">
        <v>1</v>
      </c>
      <c r="L784" s="51">
        <v>367298.9</v>
      </c>
      <c r="M784" s="51">
        <v>9708706.8000000007</v>
      </c>
      <c r="N784" s="77"/>
      <c r="O78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78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784" s="77"/>
    </row>
    <row r="785" spans="1:17" x14ac:dyDescent="0.25">
      <c r="A785" s="76">
        <v>1</v>
      </c>
      <c r="B785" s="51">
        <v>34</v>
      </c>
      <c r="C785" s="51">
        <v>784</v>
      </c>
      <c r="D785" s="81" t="str">
        <f>VLOOKUP(CENSO[[#This Row],[NOME COMUM]],ESPECIES[],2,FALSE)</f>
        <v>Buchenavia capitata (Vahl) Eichler</v>
      </c>
      <c r="E785" s="51" t="s">
        <v>10</v>
      </c>
      <c r="F785" s="51">
        <v>136</v>
      </c>
      <c r="G785" s="74">
        <f>CENSO[[#This Row],[CAP (cm)]]/PI()</f>
        <v>43.290144520995533</v>
      </c>
      <c r="H785" s="51">
        <v>18</v>
      </c>
      <c r="I785" s="85">
        <f>PI()*CENSO[[#This Row],[DAP (cm)]]^2/40000</f>
        <v>0.14718649137138479</v>
      </c>
      <c r="J785" s="85">
        <f>CENSO[[#This Row],[g (m²)]]*CENSO[[#This Row],[H (m)]]*0.7</f>
        <v>1.8545497912794482</v>
      </c>
      <c r="K785" s="51">
        <v>1</v>
      </c>
      <c r="L785" s="51">
        <v>367436.09999999899</v>
      </c>
      <c r="M785" s="51">
        <v>9708582.1999999899</v>
      </c>
      <c r="N785" s="77"/>
      <c r="O78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78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785" s="77"/>
    </row>
    <row r="786" spans="1:17" x14ac:dyDescent="0.25">
      <c r="A786" s="76">
        <v>1</v>
      </c>
      <c r="B786" s="51">
        <v>34</v>
      </c>
      <c r="C786" s="51">
        <v>785</v>
      </c>
      <c r="D786" s="81" t="str">
        <f>VLOOKUP(CENSO[[#This Row],[NOME COMUM]],ESPECIES[],2,FALSE)</f>
        <v>Cordia goeldiana Huber</v>
      </c>
      <c r="E786" s="51" t="s">
        <v>27</v>
      </c>
      <c r="F786" s="51">
        <v>141</v>
      </c>
      <c r="G786" s="74">
        <f>CENSO[[#This Row],[CAP (cm)]]/PI()</f>
        <v>44.881693951914485</v>
      </c>
      <c r="H786" s="51">
        <v>21</v>
      </c>
      <c r="I786" s="85">
        <f>PI()*CENSO[[#This Row],[DAP (cm)]]^2/40000</f>
        <v>0.15820797118049854</v>
      </c>
      <c r="J786" s="85">
        <f>CENSO[[#This Row],[g (m²)]]*CENSO[[#This Row],[H (m)]]*0.7</f>
        <v>2.325657176353328</v>
      </c>
      <c r="K786" s="51">
        <v>1</v>
      </c>
      <c r="L786" s="51">
        <v>367439.299999999</v>
      </c>
      <c r="M786" s="51">
        <v>9708584.8000000007</v>
      </c>
      <c r="N786" s="77"/>
      <c r="O78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78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786" s="77"/>
    </row>
    <row r="787" spans="1:17" x14ac:dyDescent="0.25">
      <c r="A787" s="76">
        <v>1</v>
      </c>
      <c r="B787" s="51">
        <v>34</v>
      </c>
      <c r="C787" s="51">
        <v>786</v>
      </c>
      <c r="D787" s="81" t="str">
        <f>VLOOKUP(CENSO[[#This Row],[NOME COMUM]],ESPECIES[],2,FALSE)</f>
        <v>Hymenaea courbaril L.</v>
      </c>
      <c r="E787" s="51" t="s">
        <v>3</v>
      </c>
      <c r="F787" s="51">
        <v>366</v>
      </c>
      <c r="G787" s="74">
        <f>CENSO[[#This Row],[CAP (cm)]]/PI()</f>
        <v>116.50141834326739</v>
      </c>
      <c r="H787" s="51">
        <v>22</v>
      </c>
      <c r="I787" s="85">
        <f>PI()*CENSO[[#This Row],[DAP (cm)]]^2/40000</f>
        <v>1.0659879778408965</v>
      </c>
      <c r="J787" s="85">
        <f>CENSO[[#This Row],[g (m²)]]*CENSO[[#This Row],[H (m)]]*0.7</f>
        <v>16.416214858749807</v>
      </c>
      <c r="K787" s="51">
        <v>1</v>
      </c>
      <c r="L787" s="51">
        <v>367449</v>
      </c>
      <c r="M787" s="51">
        <v>9708590.9000000004</v>
      </c>
      <c r="N787" s="77"/>
      <c r="O78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78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787" s="77"/>
    </row>
    <row r="788" spans="1:17" x14ac:dyDescent="0.25">
      <c r="A788" s="76">
        <v>1</v>
      </c>
      <c r="B788" s="51">
        <v>34</v>
      </c>
      <c r="C788" s="51">
        <v>787</v>
      </c>
      <c r="D788" s="81" t="str">
        <f>VLOOKUP(CENSO[[#This Row],[NOME COMUM]],ESPECIES[],2,FALSE)</f>
        <v>Couratari guianensis Aubl.</v>
      </c>
      <c r="E788" s="51" t="s">
        <v>6</v>
      </c>
      <c r="F788" s="51">
        <v>140</v>
      </c>
      <c r="G788" s="74">
        <f>CENSO[[#This Row],[CAP (cm)]]/PI()</f>
        <v>44.563384065730695</v>
      </c>
      <c r="H788" s="51">
        <v>19</v>
      </c>
      <c r="I788" s="85">
        <f>PI()*CENSO[[#This Row],[DAP (cm)]]^2/40000</f>
        <v>0.15597184423005742</v>
      </c>
      <c r="J788" s="85">
        <f>CENSO[[#This Row],[g (m²)]]*CENSO[[#This Row],[H (m)]]*0.7</f>
        <v>2.0744255282597632</v>
      </c>
      <c r="K788" s="51">
        <v>1</v>
      </c>
      <c r="L788" s="51">
        <v>367449.59999999899</v>
      </c>
      <c r="M788" s="51">
        <v>9708591.6999999899</v>
      </c>
      <c r="N788" s="77"/>
      <c r="O78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78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788" s="77"/>
    </row>
    <row r="789" spans="1:17" x14ac:dyDescent="0.25">
      <c r="A789" s="76">
        <v>1</v>
      </c>
      <c r="B789" s="51">
        <v>34</v>
      </c>
      <c r="C789" s="51">
        <v>788</v>
      </c>
      <c r="D789" s="81" t="str">
        <f>VLOOKUP(CENSO[[#This Row],[NOME COMUM]],ESPECIES[],2,FALSE)</f>
        <v>Tachigali myrmecophila Ducke</v>
      </c>
      <c r="E789" s="51" t="s">
        <v>14</v>
      </c>
      <c r="F789" s="51">
        <v>200</v>
      </c>
      <c r="G789" s="74">
        <f>CENSO[[#This Row],[CAP (cm)]]/PI()</f>
        <v>63.661977236758133</v>
      </c>
      <c r="H789" s="51">
        <v>18</v>
      </c>
      <c r="I789" s="85">
        <f>PI()*CENSO[[#This Row],[DAP (cm)]]^2/40000</f>
        <v>0.31830988618379064</v>
      </c>
      <c r="J789" s="85">
        <f>CENSO[[#This Row],[g (m²)]]*CENSO[[#This Row],[H (m)]]*0.7</f>
        <v>4.0107045659157619</v>
      </c>
      <c r="K789" s="51">
        <v>1</v>
      </c>
      <c r="L789" s="51">
        <v>367465.4</v>
      </c>
      <c r="M789" s="51">
        <v>9708547.8000000007</v>
      </c>
      <c r="N789" s="77"/>
      <c r="O78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78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789" s="77"/>
    </row>
    <row r="790" spans="1:17" x14ac:dyDescent="0.25">
      <c r="A790" s="76">
        <v>1</v>
      </c>
      <c r="B790" s="51">
        <v>34</v>
      </c>
      <c r="C790" s="51">
        <v>789</v>
      </c>
      <c r="D790" s="81" t="str">
        <f>VLOOKUP(CENSO[[#This Row],[NOME COMUM]],ESPECIES[],2,FALSE)</f>
        <v>Tachigali myrmecophila Ducke</v>
      </c>
      <c r="E790" s="51" t="s">
        <v>14</v>
      </c>
      <c r="F790" s="51">
        <v>300</v>
      </c>
      <c r="G790" s="74">
        <f>CENSO[[#This Row],[CAP (cm)]]/PI()</f>
        <v>95.4929658551372</v>
      </c>
      <c r="H790" s="51">
        <v>15</v>
      </c>
      <c r="I790" s="85">
        <f>PI()*CENSO[[#This Row],[DAP (cm)]]^2/40000</f>
        <v>0.7161972439135289</v>
      </c>
      <c r="J790" s="85">
        <f>CENSO[[#This Row],[g (m²)]]*CENSO[[#This Row],[H (m)]]*0.7</f>
        <v>7.5200710610920529</v>
      </c>
      <c r="K790" s="51">
        <v>2</v>
      </c>
      <c r="L790" s="51">
        <v>367491.9</v>
      </c>
      <c r="M790" s="51">
        <v>9708565.8000000007</v>
      </c>
      <c r="N790" s="77"/>
      <c r="O79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79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790" s="77"/>
    </row>
    <row r="791" spans="1:17" x14ac:dyDescent="0.25">
      <c r="A791" s="76">
        <v>1</v>
      </c>
      <c r="B791" s="51">
        <v>34</v>
      </c>
      <c r="C791" s="51">
        <v>790</v>
      </c>
      <c r="D791" s="81" t="str">
        <f>VLOOKUP(CENSO[[#This Row],[NOME COMUM]],ESPECIES[],2,FALSE)</f>
        <v>Tachigali myrmecophila Ducke</v>
      </c>
      <c r="E791" s="51" t="s">
        <v>14</v>
      </c>
      <c r="F791" s="51">
        <v>213</v>
      </c>
      <c r="G791" s="74">
        <f>CENSO[[#This Row],[CAP (cm)]]/PI()</f>
        <v>67.800005757147417</v>
      </c>
      <c r="H791" s="51">
        <v>18</v>
      </c>
      <c r="I791" s="85">
        <f>PI()*CENSO[[#This Row],[DAP (cm)]]^2/40000</f>
        <v>0.36103503065681003</v>
      </c>
      <c r="J791" s="85">
        <f>CENSO[[#This Row],[g (m²)]]*CENSO[[#This Row],[H (m)]]*0.7</f>
        <v>4.5490413862758059</v>
      </c>
      <c r="K791" s="51">
        <v>1</v>
      </c>
      <c r="L791" s="51">
        <v>367548.09999999899</v>
      </c>
      <c r="M791" s="51">
        <v>9708475.0999999903</v>
      </c>
      <c r="N791" s="77"/>
      <c r="O79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79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791" s="77"/>
    </row>
    <row r="792" spans="1:17" x14ac:dyDescent="0.25">
      <c r="A792" s="76">
        <v>1</v>
      </c>
      <c r="B792" s="51">
        <v>34</v>
      </c>
      <c r="C792" s="51">
        <v>791</v>
      </c>
      <c r="D792" s="81" t="str">
        <f>VLOOKUP(CENSO[[#This Row],[NOME COMUM]],ESPECIES[],2,FALSE)</f>
        <v>Dialium guianense (Aubl.) Sandwith</v>
      </c>
      <c r="E792" s="51" t="s">
        <v>97</v>
      </c>
      <c r="F792" s="51">
        <v>172</v>
      </c>
      <c r="G792" s="74">
        <f>CENSO[[#This Row],[CAP (cm)]]/PI()</f>
        <v>54.749300423611999</v>
      </c>
      <c r="H792" s="51">
        <v>15</v>
      </c>
      <c r="I792" s="85">
        <f>PI()*CENSO[[#This Row],[DAP (cm)]]^2/40000</f>
        <v>0.23542199182153159</v>
      </c>
      <c r="J792" s="85">
        <f>CENSO[[#This Row],[g (m²)]]*CENSO[[#This Row],[H (m)]]*0.7</f>
        <v>2.4719309141260815</v>
      </c>
      <c r="K792" s="51">
        <v>1</v>
      </c>
      <c r="L792" s="51">
        <v>367547</v>
      </c>
      <c r="M792" s="51">
        <v>9708468.5999999903</v>
      </c>
      <c r="N792" s="77"/>
      <c r="O79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79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792" s="77"/>
    </row>
    <row r="793" spans="1:17" x14ac:dyDescent="0.25">
      <c r="A793" s="76">
        <v>1</v>
      </c>
      <c r="B793" s="51">
        <v>34</v>
      </c>
      <c r="C793" s="51">
        <v>792</v>
      </c>
      <c r="D793" s="81" t="str">
        <f>VLOOKUP(CENSO[[#This Row],[NOME COMUM]],ESPECIES[],2,FALSE)</f>
        <v>Lecythis pisonis Cambess.</v>
      </c>
      <c r="E793" s="51" t="s">
        <v>9</v>
      </c>
      <c r="F793" s="51">
        <v>315</v>
      </c>
      <c r="G793" s="74">
        <f>CENSO[[#This Row],[CAP (cm)]]/PI()</f>
        <v>100.26761414789407</v>
      </c>
      <c r="H793" s="51">
        <v>19</v>
      </c>
      <c r="I793" s="85">
        <f>PI()*CENSO[[#This Row],[DAP (cm)]]^2/40000</f>
        <v>0.78960746141466576</v>
      </c>
      <c r="J793" s="85">
        <f>CENSO[[#This Row],[g (m²)]]*CENSO[[#This Row],[H (m)]]*0.7</f>
        <v>10.501779236815054</v>
      </c>
      <c r="K793" s="51">
        <v>1</v>
      </c>
      <c r="L793" s="51">
        <v>367581.5</v>
      </c>
      <c r="M793" s="51">
        <v>9708480.8000000007</v>
      </c>
      <c r="N793" s="77"/>
      <c r="O79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79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793" s="77"/>
    </row>
    <row r="794" spans="1:17" x14ac:dyDescent="0.25">
      <c r="A794" s="76">
        <v>1</v>
      </c>
      <c r="B794" s="51">
        <v>34</v>
      </c>
      <c r="C794" s="51">
        <v>793</v>
      </c>
      <c r="D794" s="81" t="str">
        <f>VLOOKUP(CENSO[[#This Row],[NOME COMUM]],ESPECIES[],2,FALSE)</f>
        <v>Astronium lecointei Ducke</v>
      </c>
      <c r="E794" s="51" t="s">
        <v>5</v>
      </c>
      <c r="F794" s="51">
        <v>250</v>
      </c>
      <c r="G794" s="74">
        <f>CENSO[[#This Row],[CAP (cm)]]/PI()</f>
        <v>79.577471545947674</v>
      </c>
      <c r="H794" s="51">
        <v>23</v>
      </c>
      <c r="I794" s="85">
        <f>PI()*CENSO[[#This Row],[DAP (cm)]]^2/40000</f>
        <v>0.49735919716217297</v>
      </c>
      <c r="J794" s="85">
        <f>CENSO[[#This Row],[g (m²)]]*CENSO[[#This Row],[H (m)]]*0.7</f>
        <v>8.0074830743109846</v>
      </c>
      <c r="K794" s="51">
        <v>1</v>
      </c>
      <c r="L794" s="51">
        <v>367633.4</v>
      </c>
      <c r="M794" s="51">
        <v>9708425.3000000007</v>
      </c>
      <c r="N794" s="77"/>
      <c r="O79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79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794" s="77"/>
    </row>
    <row r="795" spans="1:17" x14ac:dyDescent="0.25">
      <c r="A795" s="76">
        <v>1</v>
      </c>
      <c r="B795" s="51">
        <v>34</v>
      </c>
      <c r="C795" s="51">
        <v>794</v>
      </c>
      <c r="D795" s="81" t="str">
        <f>VLOOKUP(CENSO[[#This Row],[NOME COMUM]],ESPECIES[],2,FALSE)</f>
        <v>Virola sebifera Aubl.</v>
      </c>
      <c r="E795" s="51" t="s">
        <v>18</v>
      </c>
      <c r="F795" s="51">
        <v>190</v>
      </c>
      <c r="G795" s="74">
        <f>CENSO[[#This Row],[CAP (cm)]]/PI()</f>
        <v>60.478878374920228</v>
      </c>
      <c r="H795" s="51">
        <v>20</v>
      </c>
      <c r="I795" s="85">
        <f>PI()*CENSO[[#This Row],[DAP (cm)]]^2/40000</f>
        <v>0.28727467228087106</v>
      </c>
      <c r="J795" s="85">
        <f>CENSO[[#This Row],[g (m²)]]*CENSO[[#This Row],[H (m)]]*0.7</f>
        <v>4.021845411932194</v>
      </c>
      <c r="K795" s="51">
        <v>1</v>
      </c>
      <c r="L795" s="51">
        <v>367663.4</v>
      </c>
      <c r="M795" s="51">
        <v>9708395</v>
      </c>
      <c r="N795" s="77"/>
      <c r="O79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79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795" s="77"/>
    </row>
    <row r="796" spans="1:17" x14ac:dyDescent="0.25">
      <c r="A796" s="76">
        <v>1</v>
      </c>
      <c r="B796" s="51">
        <v>34</v>
      </c>
      <c r="C796" s="51">
        <v>795</v>
      </c>
      <c r="D796" s="81" t="str">
        <f>VLOOKUP(CENSO[[#This Row],[NOME COMUM]],ESPECIES[],2,FALSE)</f>
        <v>Lacunaria jenmani (Oliv.) Ducke</v>
      </c>
      <c r="E796" s="51" t="s">
        <v>91</v>
      </c>
      <c r="F796" s="51">
        <v>140</v>
      </c>
      <c r="G796" s="74">
        <f>CENSO[[#This Row],[CAP (cm)]]/PI()</f>
        <v>44.563384065730695</v>
      </c>
      <c r="H796" s="51">
        <v>18</v>
      </c>
      <c r="I796" s="85">
        <f>PI()*CENSO[[#This Row],[DAP (cm)]]^2/40000</f>
        <v>0.15597184423005742</v>
      </c>
      <c r="J796" s="85">
        <f>CENSO[[#This Row],[g (m²)]]*CENSO[[#This Row],[H (m)]]*0.7</f>
        <v>1.9652452372987235</v>
      </c>
      <c r="K796" s="51">
        <v>2</v>
      </c>
      <c r="L796" s="51">
        <v>367664.7</v>
      </c>
      <c r="M796" s="51">
        <v>9708395.0999999903</v>
      </c>
      <c r="N796" s="77"/>
      <c r="O79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79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796" s="77"/>
    </row>
    <row r="797" spans="1:17" x14ac:dyDescent="0.25">
      <c r="A797" s="76">
        <v>1</v>
      </c>
      <c r="B797" s="51">
        <v>34</v>
      </c>
      <c r="C797" s="51">
        <v>796</v>
      </c>
      <c r="D797" s="81" t="str">
        <f>VLOOKUP(CENSO[[#This Row],[NOME COMUM]],ESPECIES[],2,FALSE)</f>
        <v>Bertholletia excelsa Humb. &amp; Bonpl.</v>
      </c>
      <c r="E797" s="51" t="s">
        <v>37</v>
      </c>
      <c r="F797" s="51">
        <v>369</v>
      </c>
      <c r="G797" s="74">
        <f>CENSO[[#This Row],[CAP (cm)]]/PI()</f>
        <v>117.45634800181877</v>
      </c>
      <c r="H797" s="51">
        <v>23</v>
      </c>
      <c r="I797" s="85">
        <f>PI()*CENSO[[#This Row],[DAP (cm)]]^2/40000</f>
        <v>1.0835348103167781</v>
      </c>
      <c r="J797" s="85">
        <f>CENSO[[#This Row],[g (m²)]]*CENSO[[#This Row],[H (m)]]*0.7</f>
        <v>17.444910446100124</v>
      </c>
      <c r="K797" s="51">
        <v>1</v>
      </c>
      <c r="L797" s="51">
        <v>367663.9</v>
      </c>
      <c r="M797" s="51">
        <v>9708389.1999999899</v>
      </c>
      <c r="N797" s="77"/>
      <c r="O79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79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797" s="77"/>
    </row>
    <row r="798" spans="1:17" x14ac:dyDescent="0.25">
      <c r="A798" s="76">
        <v>1</v>
      </c>
      <c r="B798" s="51">
        <v>34</v>
      </c>
      <c r="C798" s="51">
        <v>797</v>
      </c>
      <c r="D798" s="81" t="str">
        <f>VLOOKUP(CENSO[[#This Row],[NOME COMUM]],ESPECIES[],2,FALSE)</f>
        <v>Lecythis chartacea O.Berg</v>
      </c>
      <c r="E798" s="51" t="s">
        <v>31</v>
      </c>
      <c r="F798" s="51">
        <v>442</v>
      </c>
      <c r="G798" s="74">
        <f>CENSO[[#This Row],[CAP (cm)]]/PI()</f>
        <v>140.69296969323548</v>
      </c>
      <c r="H798" s="51">
        <v>20</v>
      </c>
      <c r="I798" s="85">
        <f>PI()*CENSO[[#This Row],[DAP (cm)]]^2/40000</f>
        <v>1.5546573151102521</v>
      </c>
      <c r="J798" s="85">
        <f>CENSO[[#This Row],[g (m²)]]*CENSO[[#This Row],[H (m)]]*0.7</f>
        <v>21.765202411543527</v>
      </c>
      <c r="K798" s="51">
        <v>1</v>
      </c>
      <c r="L798" s="51">
        <v>367659.799999999</v>
      </c>
      <c r="M798" s="51">
        <v>9708374</v>
      </c>
      <c r="N798" s="77"/>
      <c r="O79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140├ 150</v>
      </c>
      <c r="P79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798" s="77"/>
    </row>
    <row r="799" spans="1:17" x14ac:dyDescent="0.25">
      <c r="A799" s="76">
        <v>1</v>
      </c>
      <c r="B799" s="51">
        <v>34</v>
      </c>
      <c r="C799" s="51">
        <v>798</v>
      </c>
      <c r="D799" s="81" t="str">
        <f>VLOOKUP(CENSO[[#This Row],[NOME COMUM]],ESPECIES[],2,FALSE)</f>
        <v>Astronium lecointei Ducke</v>
      </c>
      <c r="E799" s="51" t="s">
        <v>5</v>
      </c>
      <c r="F799" s="51">
        <v>241</v>
      </c>
      <c r="G799" s="74">
        <f>CENSO[[#This Row],[CAP (cm)]]/PI()</f>
        <v>76.712682570293552</v>
      </c>
      <c r="H799" s="51">
        <v>24</v>
      </c>
      <c r="I799" s="85">
        <f>PI()*CENSO[[#This Row],[DAP (cm)]]^2/40000</f>
        <v>0.4621939124860186</v>
      </c>
      <c r="J799" s="85">
        <f>CENSO[[#This Row],[g (m²)]]*CENSO[[#This Row],[H (m)]]*0.7</f>
        <v>7.7648577297651116</v>
      </c>
      <c r="K799" s="51">
        <v>1</v>
      </c>
      <c r="L799" s="51">
        <v>367686.2</v>
      </c>
      <c r="M799" s="51">
        <v>9708355.9000000004</v>
      </c>
      <c r="N799" s="77"/>
      <c r="O79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79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799" s="77"/>
    </row>
    <row r="800" spans="1:17" x14ac:dyDescent="0.25">
      <c r="A800" s="76">
        <v>1</v>
      </c>
      <c r="B800" s="51">
        <v>34</v>
      </c>
      <c r="C800" s="51">
        <v>799</v>
      </c>
      <c r="D800" s="81" t="str">
        <f>VLOOKUP(CENSO[[#This Row],[NOME COMUM]],ESPECIES[],2,FALSE)</f>
        <v>Virola sebifera Aubl.</v>
      </c>
      <c r="E800" s="51" t="s">
        <v>18</v>
      </c>
      <c r="F800" s="51">
        <v>140</v>
      </c>
      <c r="G800" s="74">
        <f>CENSO[[#This Row],[CAP (cm)]]/PI()</f>
        <v>44.563384065730695</v>
      </c>
      <c r="H800" s="51">
        <v>18</v>
      </c>
      <c r="I800" s="85">
        <f>PI()*CENSO[[#This Row],[DAP (cm)]]^2/40000</f>
        <v>0.15597184423005742</v>
      </c>
      <c r="J800" s="85">
        <f>CENSO[[#This Row],[g (m²)]]*CENSO[[#This Row],[H (m)]]*0.7</f>
        <v>1.9652452372987235</v>
      </c>
      <c r="K800" s="51">
        <v>1</v>
      </c>
      <c r="L800" s="51">
        <v>367697.299999999</v>
      </c>
      <c r="M800" s="51">
        <v>9708340.6999999899</v>
      </c>
      <c r="N800" s="77"/>
      <c r="O80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80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800" s="77"/>
    </row>
    <row r="801" spans="1:17" x14ac:dyDescent="0.25">
      <c r="A801" s="76">
        <v>1</v>
      </c>
      <c r="B801" s="51">
        <v>34</v>
      </c>
      <c r="C801" s="51">
        <v>800</v>
      </c>
      <c r="D801" s="81" t="str">
        <f>VLOOKUP(CENSO[[#This Row],[NOME COMUM]],ESPECIES[],2,FALSE)</f>
        <v>Coutarea hexandra (Jacq.) K.Schum.</v>
      </c>
      <c r="E801" s="51" t="s">
        <v>57</v>
      </c>
      <c r="F801" s="51">
        <v>141</v>
      </c>
      <c r="G801" s="74">
        <f>CENSO[[#This Row],[CAP (cm)]]/PI()</f>
        <v>44.881693951914485</v>
      </c>
      <c r="H801" s="51">
        <v>12</v>
      </c>
      <c r="I801" s="85">
        <f>PI()*CENSO[[#This Row],[DAP (cm)]]^2/40000</f>
        <v>0.15820797118049854</v>
      </c>
      <c r="J801" s="85">
        <f>CENSO[[#This Row],[g (m²)]]*CENSO[[#This Row],[H (m)]]*0.7</f>
        <v>1.3289469579161874</v>
      </c>
      <c r="K801" s="51">
        <v>3</v>
      </c>
      <c r="L801" s="51">
        <v>367735.299999999</v>
      </c>
      <c r="M801" s="51">
        <v>9708306.1999999899</v>
      </c>
      <c r="N801" s="77"/>
      <c r="O80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80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801" s="77"/>
    </row>
    <row r="802" spans="1:17" x14ac:dyDescent="0.25">
      <c r="A802" s="76">
        <v>1</v>
      </c>
      <c r="B802" s="51">
        <v>34</v>
      </c>
      <c r="C802" s="51">
        <v>801</v>
      </c>
      <c r="D802" s="81" t="str">
        <f>VLOOKUP(CENSO[[#This Row],[NOME COMUM]],ESPECIES[],2,FALSE)</f>
        <v>Apeiba albiflora Ducke</v>
      </c>
      <c r="E802" s="51" t="s">
        <v>96</v>
      </c>
      <c r="F802" s="51">
        <v>200</v>
      </c>
      <c r="G802" s="74">
        <f>CENSO[[#This Row],[CAP (cm)]]/PI()</f>
        <v>63.661977236758133</v>
      </c>
      <c r="H802" s="51">
        <v>17</v>
      </c>
      <c r="I802" s="85">
        <f>PI()*CENSO[[#This Row],[DAP (cm)]]^2/40000</f>
        <v>0.31830988618379064</v>
      </c>
      <c r="J802" s="85">
        <f>CENSO[[#This Row],[g (m²)]]*CENSO[[#This Row],[H (m)]]*0.7</f>
        <v>3.7878876455871082</v>
      </c>
      <c r="K802" s="51">
        <v>2</v>
      </c>
      <c r="L802" s="51">
        <v>367740.2</v>
      </c>
      <c r="M802" s="51">
        <v>9708312.5</v>
      </c>
      <c r="N802" s="77"/>
      <c r="O80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80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802" s="77"/>
    </row>
    <row r="803" spans="1:17" x14ac:dyDescent="0.25">
      <c r="A803" s="76">
        <v>1</v>
      </c>
      <c r="B803" s="51">
        <v>34</v>
      </c>
      <c r="C803" s="51">
        <v>802</v>
      </c>
      <c r="D803" s="81" t="str">
        <f>VLOOKUP(CENSO[[#This Row],[NOME COMUM]],ESPECIES[],2,FALSE)</f>
        <v>Couratari guianensis Aubl.</v>
      </c>
      <c r="E803" s="51" t="s">
        <v>6</v>
      </c>
      <c r="F803" s="51">
        <v>135</v>
      </c>
      <c r="G803" s="74">
        <f>CENSO[[#This Row],[CAP (cm)]]/PI()</f>
        <v>42.971834634811742</v>
      </c>
      <c r="H803" s="51">
        <v>15</v>
      </c>
      <c r="I803" s="85">
        <f>PI()*CENSO[[#This Row],[DAP (cm)]]^2/40000</f>
        <v>0.14502994189248961</v>
      </c>
      <c r="J803" s="85">
        <f>CENSO[[#This Row],[g (m²)]]*CENSO[[#This Row],[H (m)]]*0.7</f>
        <v>1.5228143898711408</v>
      </c>
      <c r="K803" s="51">
        <v>1</v>
      </c>
      <c r="L803" s="51">
        <v>367739.59999999899</v>
      </c>
      <c r="M803" s="51">
        <v>9708311.6999999899</v>
      </c>
      <c r="N803" s="77"/>
      <c r="O80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80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803" s="77"/>
    </row>
    <row r="804" spans="1:17" x14ac:dyDescent="0.25">
      <c r="A804" s="76">
        <v>1</v>
      </c>
      <c r="B804" s="51">
        <v>34</v>
      </c>
      <c r="C804" s="51">
        <v>803</v>
      </c>
      <c r="D804" s="81" t="str">
        <f>VLOOKUP(CENSO[[#This Row],[NOME COMUM]],ESPECIES[],2,FALSE)</f>
        <v>Piptadenia suaveolens Miq.</v>
      </c>
      <c r="E804" s="51" t="s">
        <v>22</v>
      </c>
      <c r="F804" s="51">
        <v>306</v>
      </c>
      <c r="G804" s="74">
        <f>CENSO[[#This Row],[CAP (cm)]]/PI()</f>
        <v>97.402825172239943</v>
      </c>
      <c r="H804" s="51">
        <v>19</v>
      </c>
      <c r="I804" s="85">
        <f>PI()*CENSO[[#This Row],[DAP (cm)]]^2/40000</f>
        <v>0.74513161256763549</v>
      </c>
      <c r="J804" s="85">
        <f>CENSO[[#This Row],[g (m²)]]*CENSO[[#This Row],[H (m)]]*0.7</f>
        <v>9.9102504471495507</v>
      </c>
      <c r="K804" s="51">
        <v>1</v>
      </c>
      <c r="L804" s="51">
        <v>367737.9</v>
      </c>
      <c r="M804" s="51">
        <v>9708307.9000000004</v>
      </c>
      <c r="N804" s="77"/>
      <c r="O80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80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804" s="77"/>
    </row>
    <row r="805" spans="1:17" x14ac:dyDescent="0.25">
      <c r="A805" s="76">
        <v>1</v>
      </c>
      <c r="B805" s="51">
        <v>34</v>
      </c>
      <c r="C805" s="51">
        <v>804</v>
      </c>
      <c r="D805" s="81" t="str">
        <f>VLOOKUP(CENSO[[#This Row],[NOME COMUM]],ESPECIES[],2,FALSE)</f>
        <v>Neea oppositifolia Ruiz &amp; Pav.</v>
      </c>
      <c r="E805" s="51" t="s">
        <v>84</v>
      </c>
      <c r="F805" s="51">
        <v>127</v>
      </c>
      <c r="G805" s="74">
        <f>CENSO[[#This Row],[CAP (cm)]]/PI()</f>
        <v>40.425355545341418</v>
      </c>
      <c r="H805" s="51">
        <v>12</v>
      </c>
      <c r="I805" s="85">
        <f>PI()*CENSO[[#This Row],[DAP (cm)]]^2/40000</f>
        <v>0.12835050385645899</v>
      </c>
      <c r="J805" s="85">
        <f>CENSO[[#This Row],[g (m²)]]*CENSO[[#This Row],[H (m)]]*0.7</f>
        <v>1.0781442323942556</v>
      </c>
      <c r="K805" s="51">
        <v>3</v>
      </c>
      <c r="L805" s="51">
        <v>367746.4</v>
      </c>
      <c r="M805" s="51">
        <v>9708312.4000000004</v>
      </c>
      <c r="N805" s="77"/>
      <c r="O80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80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805" s="77"/>
    </row>
    <row r="806" spans="1:17" x14ac:dyDescent="0.25">
      <c r="A806" s="76">
        <v>1</v>
      </c>
      <c r="B806" s="51">
        <v>34</v>
      </c>
      <c r="C806" s="51">
        <v>805</v>
      </c>
      <c r="D806" s="81" t="str">
        <f>VLOOKUP(CENSO[[#This Row],[NOME COMUM]],ESPECIES[],2,FALSE)</f>
        <v>Couratari guianensis Aubl.</v>
      </c>
      <c r="E806" s="51" t="s">
        <v>6</v>
      </c>
      <c r="F806" s="51">
        <v>196</v>
      </c>
      <c r="G806" s="74">
        <f>CENSO[[#This Row],[CAP (cm)]]/PI()</f>
        <v>62.388737692022971</v>
      </c>
      <c r="H806" s="51">
        <v>25</v>
      </c>
      <c r="I806" s="85">
        <f>PI()*CENSO[[#This Row],[DAP (cm)]]^2/40000</f>
        <v>0.30570481469091254</v>
      </c>
      <c r="J806" s="85">
        <f>CENSO[[#This Row],[g (m²)]]*CENSO[[#This Row],[H (m)]]*0.7</f>
        <v>5.3498342570909694</v>
      </c>
      <c r="K806" s="51">
        <v>1</v>
      </c>
      <c r="L806" s="51">
        <v>367760.09999999899</v>
      </c>
      <c r="M806" s="51">
        <v>9708319.5</v>
      </c>
      <c r="N806" s="77"/>
      <c r="O80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80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806" s="77"/>
    </row>
    <row r="807" spans="1:17" x14ac:dyDescent="0.25">
      <c r="A807" s="76">
        <v>1</v>
      </c>
      <c r="B807" s="51">
        <v>34</v>
      </c>
      <c r="C807" s="51">
        <v>806</v>
      </c>
      <c r="D807" s="81" t="str">
        <f>VLOOKUP(CENSO[[#This Row],[NOME COMUM]],ESPECIES[],2,FALSE)</f>
        <v>Pouteria sp.</v>
      </c>
      <c r="E807" s="51" t="s">
        <v>83</v>
      </c>
      <c r="F807" s="51">
        <v>185</v>
      </c>
      <c r="G807" s="74">
        <f>CENSO[[#This Row],[CAP (cm)]]/PI()</f>
        <v>58.887328944001275</v>
      </c>
      <c r="H807" s="51">
        <v>21</v>
      </c>
      <c r="I807" s="85">
        <f>PI()*CENSO[[#This Row],[DAP (cm)]]^2/40000</f>
        <v>0.27235389636600588</v>
      </c>
      <c r="J807" s="85">
        <f>CENSO[[#This Row],[g (m²)]]*CENSO[[#This Row],[H (m)]]*0.7</f>
        <v>4.0036022765802857</v>
      </c>
      <c r="K807" s="51">
        <v>1</v>
      </c>
      <c r="L807" s="51">
        <v>367769.2</v>
      </c>
      <c r="M807" s="51">
        <v>9708324.8000000007</v>
      </c>
      <c r="N807" s="77"/>
      <c r="O80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80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807" s="77"/>
    </row>
    <row r="808" spans="1:17" x14ac:dyDescent="0.25">
      <c r="A808" s="76">
        <v>1</v>
      </c>
      <c r="B808" s="51">
        <v>34</v>
      </c>
      <c r="C808" s="51">
        <v>807</v>
      </c>
      <c r="D808" s="81" t="str">
        <f>VLOOKUP(CENSO[[#This Row],[NOME COMUM]],ESPECIES[],2,FALSE)</f>
        <v>Brosimum parinarioides Ducke</v>
      </c>
      <c r="E808" s="51" t="s">
        <v>54</v>
      </c>
      <c r="F808" s="51">
        <v>160</v>
      </c>
      <c r="G808" s="74">
        <f>CENSO[[#This Row],[CAP (cm)]]/PI()</f>
        <v>50.929581789406512</v>
      </c>
      <c r="H808" s="51">
        <v>20</v>
      </c>
      <c r="I808" s="85">
        <f>PI()*CENSO[[#This Row],[DAP (cm)]]^2/40000</f>
        <v>0.20371832715762608</v>
      </c>
      <c r="J808" s="85">
        <f>CENSO[[#This Row],[g (m²)]]*CENSO[[#This Row],[H (m)]]*0.7</f>
        <v>2.852056580206765</v>
      </c>
      <c r="K808" s="51">
        <v>2</v>
      </c>
      <c r="L808" s="51">
        <v>367774.4</v>
      </c>
      <c r="M808" s="51">
        <v>9708313.5</v>
      </c>
      <c r="N808" s="77"/>
      <c r="O80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80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808" s="77"/>
    </row>
    <row r="809" spans="1:17" x14ac:dyDescent="0.25">
      <c r="A809" s="76">
        <v>1</v>
      </c>
      <c r="B809" s="51">
        <v>34</v>
      </c>
      <c r="C809" s="51">
        <v>808</v>
      </c>
      <c r="D809" s="81" t="str">
        <f>VLOOKUP(CENSO[[#This Row],[NOME COMUM]],ESPECIES[],2,FALSE)</f>
        <v>Aspidosperma carapanauba Pichon.</v>
      </c>
      <c r="E809" s="51" t="s">
        <v>68</v>
      </c>
      <c r="F809" s="51">
        <v>239</v>
      </c>
      <c r="G809" s="74">
        <f>CENSO[[#This Row],[CAP (cm)]]/PI()</f>
        <v>76.076062797925971</v>
      </c>
      <c r="H809" s="51">
        <v>16</v>
      </c>
      <c r="I809" s="85">
        <f>PI()*CENSO[[#This Row],[DAP (cm)]]^2/40000</f>
        <v>0.45455447521760761</v>
      </c>
      <c r="J809" s="85">
        <f>CENSO[[#This Row],[g (m²)]]*CENSO[[#This Row],[H (m)]]*0.7</f>
        <v>5.0910101224372051</v>
      </c>
      <c r="K809" s="51">
        <v>2</v>
      </c>
      <c r="L809" s="51">
        <v>367773.7</v>
      </c>
      <c r="M809" s="51">
        <v>9708306.0999999903</v>
      </c>
      <c r="N809" s="77"/>
      <c r="O80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80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809" s="77"/>
    </row>
    <row r="810" spans="1:17" x14ac:dyDescent="0.25">
      <c r="A810" s="76">
        <v>1</v>
      </c>
      <c r="B810" s="51">
        <v>34</v>
      </c>
      <c r="C810" s="51">
        <v>809</v>
      </c>
      <c r="D810" s="81" t="str">
        <f>VLOOKUP(CENSO[[#This Row],[NOME COMUM]],ESPECIES[],2,FALSE)</f>
        <v>Aspidosperma carapanauba Pichon.</v>
      </c>
      <c r="E810" s="51" t="s">
        <v>68</v>
      </c>
      <c r="F810" s="51">
        <v>400</v>
      </c>
      <c r="G810" s="74">
        <f>CENSO[[#This Row],[CAP (cm)]]/PI()</f>
        <v>127.32395447351627</v>
      </c>
      <c r="H810" s="51">
        <v>19</v>
      </c>
      <c r="I810" s="85">
        <f>PI()*CENSO[[#This Row],[DAP (cm)]]^2/40000</f>
        <v>1.2732395447351625</v>
      </c>
      <c r="J810" s="85">
        <f>CENSO[[#This Row],[g (m²)]]*CENSO[[#This Row],[H (m)]]*0.7</f>
        <v>16.93408594497766</v>
      </c>
      <c r="K810" s="51">
        <v>2</v>
      </c>
      <c r="L810" s="51">
        <v>367781.9</v>
      </c>
      <c r="M810" s="51">
        <v>9708298.8000000007</v>
      </c>
      <c r="N810" s="77"/>
      <c r="O81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81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810" s="77"/>
    </row>
    <row r="811" spans="1:17" x14ac:dyDescent="0.25">
      <c r="A811" s="76">
        <v>1</v>
      </c>
      <c r="B811" s="51">
        <v>34</v>
      </c>
      <c r="C811" s="51">
        <v>810</v>
      </c>
      <c r="D811" s="81" t="str">
        <f>VLOOKUP(CENSO[[#This Row],[NOME COMUM]],ESPECIES[],2,FALSE)</f>
        <v>Tachigali myrmecophila Ducke</v>
      </c>
      <c r="E811" s="51" t="s">
        <v>14</v>
      </c>
      <c r="F811" s="51">
        <v>200</v>
      </c>
      <c r="G811" s="74">
        <f>CENSO[[#This Row],[CAP (cm)]]/PI()</f>
        <v>63.661977236758133</v>
      </c>
      <c r="H811" s="51">
        <v>20</v>
      </c>
      <c r="I811" s="85">
        <f>PI()*CENSO[[#This Row],[DAP (cm)]]^2/40000</f>
        <v>0.31830988618379064</v>
      </c>
      <c r="J811" s="85">
        <f>CENSO[[#This Row],[g (m²)]]*CENSO[[#This Row],[H (m)]]*0.7</f>
        <v>4.4563384065730682</v>
      </c>
      <c r="K811" s="51">
        <v>1</v>
      </c>
      <c r="L811" s="51">
        <v>367772.5</v>
      </c>
      <c r="M811" s="51">
        <v>9708289.3000000007</v>
      </c>
      <c r="N811" s="77"/>
      <c r="O81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81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811" s="77"/>
    </row>
    <row r="812" spans="1:17" x14ac:dyDescent="0.25">
      <c r="A812" s="76">
        <v>1</v>
      </c>
      <c r="B812" s="51">
        <v>34</v>
      </c>
      <c r="C812" s="51">
        <v>811</v>
      </c>
      <c r="D812" s="81" t="str">
        <f>VLOOKUP(CENSO[[#This Row],[NOME COMUM]],ESPECIES[],2,FALSE)</f>
        <v>Tachigali myrmecophila Ducke</v>
      </c>
      <c r="E812" s="51" t="s">
        <v>14</v>
      </c>
      <c r="F812" s="51">
        <v>213</v>
      </c>
      <c r="G812" s="74">
        <f>CENSO[[#This Row],[CAP (cm)]]/PI()</f>
        <v>67.800005757147417</v>
      </c>
      <c r="H812" s="51">
        <v>15</v>
      </c>
      <c r="I812" s="85">
        <f>PI()*CENSO[[#This Row],[DAP (cm)]]^2/40000</f>
        <v>0.36103503065681003</v>
      </c>
      <c r="J812" s="85">
        <f>CENSO[[#This Row],[g (m²)]]*CENSO[[#This Row],[H (m)]]*0.7</f>
        <v>3.7908678218965051</v>
      </c>
      <c r="K812" s="51">
        <v>1</v>
      </c>
      <c r="L812" s="51">
        <v>367775.299999999</v>
      </c>
      <c r="M812" s="51">
        <v>9708281.5</v>
      </c>
      <c r="N812" s="77"/>
      <c r="O81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81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812" s="77"/>
    </row>
    <row r="813" spans="1:17" x14ac:dyDescent="0.25">
      <c r="A813" s="76">
        <v>1</v>
      </c>
      <c r="B813" s="51">
        <v>34</v>
      </c>
      <c r="C813" s="51">
        <v>812</v>
      </c>
      <c r="D813" s="81" t="str">
        <f>VLOOKUP(CENSO[[#This Row],[NOME COMUM]],ESPECIES[],2,FALSE)</f>
        <v>Eschweilera grandiflora (Aubl.) Sandwith</v>
      </c>
      <c r="E813" s="51" t="s">
        <v>19</v>
      </c>
      <c r="F813" s="51">
        <v>161</v>
      </c>
      <c r="G813" s="74">
        <f>CENSO[[#This Row],[CAP (cm)]]/PI()</f>
        <v>51.247891675590303</v>
      </c>
      <c r="H813" s="51">
        <v>18</v>
      </c>
      <c r="I813" s="85">
        <f>PI()*CENSO[[#This Row],[DAP (cm)]]^2/40000</f>
        <v>0.20627276399425096</v>
      </c>
      <c r="J813" s="85">
        <f>CENSO[[#This Row],[g (m²)]]*CENSO[[#This Row],[H (m)]]*0.7</f>
        <v>2.5990368263275618</v>
      </c>
      <c r="K813" s="51">
        <v>1</v>
      </c>
      <c r="L813" s="51">
        <v>367773.799999999</v>
      </c>
      <c r="M813" s="51">
        <v>9708276.0999999903</v>
      </c>
      <c r="N813" s="77"/>
      <c r="O81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81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813" s="77"/>
    </row>
    <row r="814" spans="1:17" x14ac:dyDescent="0.25">
      <c r="A814" s="76">
        <v>1</v>
      </c>
      <c r="B814" s="51">
        <v>34</v>
      </c>
      <c r="C814" s="51">
        <v>813</v>
      </c>
      <c r="D814" s="81" t="str">
        <f>VLOOKUP(CENSO[[#This Row],[NOME COMUM]],ESPECIES[],2,FALSE)</f>
        <v>Lecythis pisonis Cambess.</v>
      </c>
      <c r="E814" s="51" t="s">
        <v>9</v>
      </c>
      <c r="F814" s="51">
        <v>262</v>
      </c>
      <c r="G814" s="74">
        <f>CENSO[[#This Row],[CAP (cm)]]/PI()</f>
        <v>83.39719018015316</v>
      </c>
      <c r="H814" s="51">
        <v>22</v>
      </c>
      <c r="I814" s="85">
        <f>PI()*CENSO[[#This Row],[DAP (cm)]]^2/40000</f>
        <v>0.54625159568000314</v>
      </c>
      <c r="J814" s="85">
        <f>CENSO[[#This Row],[g (m²)]]*CENSO[[#This Row],[H (m)]]*0.7</f>
        <v>8.4122745734720485</v>
      </c>
      <c r="K814" s="51">
        <v>1</v>
      </c>
      <c r="L814" s="51">
        <v>367772.7</v>
      </c>
      <c r="M814" s="51">
        <v>9708273.0999999903</v>
      </c>
      <c r="N814" s="77"/>
      <c r="O81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81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814" s="77"/>
    </row>
    <row r="815" spans="1:17" x14ac:dyDescent="0.25">
      <c r="A815" s="76">
        <v>1</v>
      </c>
      <c r="B815" s="51">
        <v>34</v>
      </c>
      <c r="C815" s="51">
        <v>814</v>
      </c>
      <c r="D815" s="81" t="str">
        <f>VLOOKUP(CENSO[[#This Row],[NOME COMUM]],ESPECIES[],2,FALSE)</f>
        <v>Couratari guianensis Aubl.</v>
      </c>
      <c r="E815" s="51" t="s">
        <v>6</v>
      </c>
      <c r="F815" s="51">
        <v>209</v>
      </c>
      <c r="G815" s="74">
        <f>CENSO[[#This Row],[CAP (cm)]]/PI()</f>
        <v>66.526766212412255</v>
      </c>
      <c r="H815" s="51">
        <v>21</v>
      </c>
      <c r="I815" s="85">
        <f>PI()*CENSO[[#This Row],[DAP (cm)]]^2/40000</f>
        <v>0.34760235345985407</v>
      </c>
      <c r="J815" s="85">
        <f>CENSO[[#This Row],[g (m²)]]*CENSO[[#This Row],[H (m)]]*0.7</f>
        <v>5.1097545958598545</v>
      </c>
      <c r="K815" s="51">
        <v>1</v>
      </c>
      <c r="L815" s="51">
        <v>367771.5</v>
      </c>
      <c r="M815" s="51">
        <v>9708271.5</v>
      </c>
      <c r="N815" s="77"/>
      <c r="O81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81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815" s="77"/>
    </row>
    <row r="816" spans="1:17" x14ac:dyDescent="0.25">
      <c r="A816" s="76">
        <v>1</v>
      </c>
      <c r="B816" s="51">
        <v>34</v>
      </c>
      <c r="C816" s="51">
        <v>815</v>
      </c>
      <c r="D816" s="81" t="str">
        <f>VLOOKUP(CENSO[[#This Row],[NOME COMUM]],ESPECIES[],2,FALSE)</f>
        <v>Couratari guianensis Aubl.</v>
      </c>
      <c r="E816" s="51" t="s">
        <v>6</v>
      </c>
      <c r="F816" s="51">
        <v>200</v>
      </c>
      <c r="G816" s="74">
        <f>CENSO[[#This Row],[CAP (cm)]]/PI()</f>
        <v>63.661977236758133</v>
      </c>
      <c r="H816" s="51">
        <v>22</v>
      </c>
      <c r="I816" s="85">
        <f>PI()*CENSO[[#This Row],[DAP (cm)]]^2/40000</f>
        <v>0.31830988618379064</v>
      </c>
      <c r="J816" s="85">
        <f>CENSO[[#This Row],[g (m²)]]*CENSO[[#This Row],[H (m)]]*0.7</f>
        <v>4.9019722472303755</v>
      </c>
      <c r="K816" s="51">
        <v>1</v>
      </c>
      <c r="L816" s="51">
        <v>367771.5</v>
      </c>
      <c r="M816" s="51">
        <v>9708271.5</v>
      </c>
      <c r="N816" s="77"/>
      <c r="O81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81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816" s="77"/>
    </row>
    <row r="817" spans="1:17" x14ac:dyDescent="0.25">
      <c r="A817" s="76">
        <v>1</v>
      </c>
      <c r="B817" s="51">
        <v>34</v>
      </c>
      <c r="C817" s="51">
        <v>816</v>
      </c>
      <c r="D817" s="81" t="str">
        <f>VLOOKUP(CENSO[[#This Row],[NOME COMUM]],ESPECIES[],2,FALSE)</f>
        <v>Tachigali myrmecophila Ducke</v>
      </c>
      <c r="E817" s="51" t="s">
        <v>14</v>
      </c>
      <c r="F817" s="51">
        <v>241</v>
      </c>
      <c r="G817" s="74">
        <f>CENSO[[#This Row],[CAP (cm)]]/PI()</f>
        <v>76.712682570293552</v>
      </c>
      <c r="H817" s="51">
        <v>20</v>
      </c>
      <c r="I817" s="85">
        <f>PI()*CENSO[[#This Row],[DAP (cm)]]^2/40000</f>
        <v>0.4621939124860186</v>
      </c>
      <c r="J817" s="85">
        <f>CENSO[[#This Row],[g (m²)]]*CENSO[[#This Row],[H (m)]]*0.7</f>
        <v>6.4707147748042591</v>
      </c>
      <c r="K817" s="51">
        <v>1</v>
      </c>
      <c r="L817" s="51">
        <v>367774</v>
      </c>
      <c r="M817" s="51">
        <v>9708273.1999999899</v>
      </c>
      <c r="N817" s="77"/>
      <c r="O81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81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817" s="77"/>
    </row>
    <row r="818" spans="1:17" x14ac:dyDescent="0.25">
      <c r="A818" s="76">
        <v>1</v>
      </c>
      <c r="B818" s="51">
        <v>34</v>
      </c>
      <c r="C818" s="51">
        <v>817</v>
      </c>
      <c r="D818" s="81" t="str">
        <f>VLOOKUP(CENSO[[#This Row],[NOME COMUM]],ESPECIES[],2,FALSE)</f>
        <v>Tachigali myrmecophila Ducke</v>
      </c>
      <c r="E818" s="51" t="s">
        <v>14</v>
      </c>
      <c r="F818" s="51">
        <v>182</v>
      </c>
      <c r="G818" s="74">
        <f>CENSO[[#This Row],[CAP (cm)]]/PI()</f>
        <v>57.932399285449904</v>
      </c>
      <c r="H818" s="51">
        <v>19</v>
      </c>
      <c r="I818" s="85">
        <f>PI()*CENSO[[#This Row],[DAP (cm)]]^2/40000</f>
        <v>0.26359241674879702</v>
      </c>
      <c r="J818" s="85">
        <f>CENSO[[#This Row],[g (m²)]]*CENSO[[#This Row],[H (m)]]*0.7</f>
        <v>3.5057791427590002</v>
      </c>
      <c r="K818" s="51">
        <v>1</v>
      </c>
      <c r="L818" s="51">
        <v>367777.7</v>
      </c>
      <c r="M818" s="51">
        <v>9708271.4000000004</v>
      </c>
      <c r="N818" s="77"/>
      <c r="O81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81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818" s="77"/>
    </row>
    <row r="819" spans="1:17" x14ac:dyDescent="0.25">
      <c r="A819" s="76">
        <v>1</v>
      </c>
      <c r="B819" s="51">
        <v>34</v>
      </c>
      <c r="C819" s="51">
        <v>818</v>
      </c>
      <c r="D819" s="81" t="str">
        <f>VLOOKUP(CENSO[[#This Row],[NOME COMUM]],ESPECIES[],2,FALSE)</f>
        <v>Kielmeyera variabilis Mart.</v>
      </c>
      <c r="E819" s="51" t="s">
        <v>77</v>
      </c>
      <c r="F819" s="51">
        <v>186</v>
      </c>
      <c r="G819" s="74">
        <f>CENSO[[#This Row],[CAP (cm)]]/PI()</f>
        <v>59.205638830185066</v>
      </c>
      <c r="H819" s="51">
        <v>20</v>
      </c>
      <c r="I819" s="85">
        <f>PI()*CENSO[[#This Row],[DAP (cm)]]^2/40000</f>
        <v>0.27530622056036053</v>
      </c>
      <c r="J819" s="85">
        <f>CENSO[[#This Row],[g (m²)]]*CENSO[[#This Row],[H (m)]]*0.7</f>
        <v>3.854287087845047</v>
      </c>
      <c r="K819" s="51">
        <v>2</v>
      </c>
      <c r="L819" s="51">
        <v>367798.09999999899</v>
      </c>
      <c r="M819" s="51">
        <v>9708287</v>
      </c>
      <c r="N819" s="77"/>
      <c r="O81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81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819" s="77"/>
    </row>
    <row r="820" spans="1:17" x14ac:dyDescent="0.25">
      <c r="A820" s="76">
        <v>1</v>
      </c>
      <c r="B820" s="51">
        <v>34</v>
      </c>
      <c r="C820" s="51">
        <v>819</v>
      </c>
      <c r="D820" s="81" t="str">
        <f>VLOOKUP(CENSO[[#This Row],[NOME COMUM]],ESPECIES[],2,FALSE)</f>
        <v>Apeiba albiflora Ducke</v>
      </c>
      <c r="E820" s="51" t="s">
        <v>96</v>
      </c>
      <c r="F820" s="51">
        <v>170</v>
      </c>
      <c r="G820" s="74">
        <f>CENSO[[#This Row],[CAP (cm)]]/PI()</f>
        <v>54.112680651244418</v>
      </c>
      <c r="H820" s="51">
        <v>17</v>
      </c>
      <c r="I820" s="85">
        <f>PI()*CENSO[[#This Row],[DAP (cm)]]^2/40000</f>
        <v>0.2299788927677888</v>
      </c>
      <c r="J820" s="85">
        <f>CENSO[[#This Row],[g (m²)]]*CENSO[[#This Row],[H (m)]]*0.7</f>
        <v>2.7367488239366864</v>
      </c>
      <c r="K820" s="51">
        <v>2</v>
      </c>
      <c r="L820" s="51">
        <v>367824.9</v>
      </c>
      <c r="M820" s="51">
        <v>9708272.6999999899</v>
      </c>
      <c r="N820" s="77"/>
      <c r="O82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82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820" s="77"/>
    </row>
    <row r="821" spans="1:17" x14ac:dyDescent="0.25">
      <c r="A821" s="76">
        <v>1</v>
      </c>
      <c r="B821" s="51">
        <v>34</v>
      </c>
      <c r="C821" s="51">
        <v>820</v>
      </c>
      <c r="D821" s="81" t="str">
        <f>VLOOKUP(CENSO[[#This Row],[NOME COMUM]],ESPECIES[],2,FALSE)</f>
        <v>Couratari guianensis Aubl.</v>
      </c>
      <c r="E821" s="51" t="s">
        <v>6</v>
      </c>
      <c r="F821" s="51">
        <v>300</v>
      </c>
      <c r="G821" s="74">
        <f>CENSO[[#This Row],[CAP (cm)]]/PI()</f>
        <v>95.4929658551372</v>
      </c>
      <c r="H821" s="51">
        <v>18</v>
      </c>
      <c r="I821" s="85">
        <f>PI()*CENSO[[#This Row],[DAP (cm)]]^2/40000</f>
        <v>0.7161972439135289</v>
      </c>
      <c r="J821" s="85">
        <f>CENSO[[#This Row],[g (m²)]]*CENSO[[#This Row],[H (m)]]*0.7</f>
        <v>9.0240852733104635</v>
      </c>
      <c r="K821" s="51">
        <v>1</v>
      </c>
      <c r="L821" s="51">
        <v>367824.299999999</v>
      </c>
      <c r="M821" s="51">
        <v>9708271.9000000004</v>
      </c>
      <c r="N821" s="77"/>
      <c r="O82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82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821" s="77"/>
    </row>
    <row r="822" spans="1:17" x14ac:dyDescent="0.25">
      <c r="A822" s="76">
        <v>1</v>
      </c>
      <c r="B822" s="51">
        <v>34</v>
      </c>
      <c r="C822" s="51">
        <v>821</v>
      </c>
      <c r="D822" s="81" t="str">
        <f>VLOOKUP(CENSO[[#This Row],[NOME COMUM]],ESPECIES[],2,FALSE)</f>
        <v>Pouteria sp.</v>
      </c>
      <c r="E822" s="51" t="s">
        <v>83</v>
      </c>
      <c r="F822" s="51">
        <v>127</v>
      </c>
      <c r="G822" s="74">
        <f>CENSO[[#This Row],[CAP (cm)]]/PI()</f>
        <v>40.425355545341418</v>
      </c>
      <c r="H822" s="51">
        <v>15</v>
      </c>
      <c r="I822" s="85">
        <f>PI()*CENSO[[#This Row],[DAP (cm)]]^2/40000</f>
        <v>0.12835050385645899</v>
      </c>
      <c r="J822" s="85">
        <f>CENSO[[#This Row],[g (m²)]]*CENSO[[#This Row],[H (m)]]*0.7</f>
        <v>1.3476802904928193</v>
      </c>
      <c r="K822" s="51">
        <v>1</v>
      </c>
      <c r="L822" s="51">
        <v>367824.4</v>
      </c>
      <c r="M822" s="51">
        <v>9708270.4000000004</v>
      </c>
      <c r="N822" s="77"/>
      <c r="O82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82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822" s="77"/>
    </row>
    <row r="823" spans="1:17" x14ac:dyDescent="0.25">
      <c r="A823" s="76">
        <v>1</v>
      </c>
      <c r="B823" s="51">
        <v>34</v>
      </c>
      <c r="C823" s="51">
        <v>822</v>
      </c>
      <c r="D823" s="81" t="str">
        <f>VLOOKUP(CENSO[[#This Row],[NOME COMUM]],ESPECIES[],2,FALSE)</f>
        <v>Couepia bracteosa Benth.</v>
      </c>
      <c r="E823" s="51" t="s">
        <v>89</v>
      </c>
      <c r="F823" s="51">
        <v>181</v>
      </c>
      <c r="G823" s="74">
        <f>CENSO[[#This Row],[CAP (cm)]]/PI()</f>
        <v>57.614089399266113</v>
      </c>
      <c r="H823" s="51">
        <v>16</v>
      </c>
      <c r="I823" s="85">
        <f>PI()*CENSO[[#This Row],[DAP (cm)]]^2/40000</f>
        <v>0.26070375453167915</v>
      </c>
      <c r="J823" s="85">
        <f>CENSO[[#This Row],[g (m²)]]*CENSO[[#This Row],[H (m)]]*0.7</f>
        <v>2.9198820507548064</v>
      </c>
      <c r="K823" s="51">
        <v>2</v>
      </c>
      <c r="L823" s="51">
        <v>367846.7</v>
      </c>
      <c r="M823" s="51">
        <v>9708251.9000000004</v>
      </c>
      <c r="N823" s="77"/>
      <c r="O82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82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823" s="77"/>
    </row>
    <row r="824" spans="1:17" x14ac:dyDescent="0.25">
      <c r="A824" s="76">
        <v>1</v>
      </c>
      <c r="B824" s="51">
        <v>34</v>
      </c>
      <c r="C824" s="51">
        <v>823</v>
      </c>
      <c r="D824" s="81" t="str">
        <f>VLOOKUP(CENSO[[#This Row],[NOME COMUM]],ESPECIES[],2,FALSE)</f>
        <v>Tachigali myrmecophila Ducke</v>
      </c>
      <c r="E824" s="51" t="s">
        <v>14</v>
      </c>
      <c r="F824" s="51">
        <v>160</v>
      </c>
      <c r="G824" s="74">
        <f>CENSO[[#This Row],[CAP (cm)]]/PI()</f>
        <v>50.929581789406512</v>
      </c>
      <c r="H824" s="51">
        <v>16</v>
      </c>
      <c r="I824" s="85">
        <f>PI()*CENSO[[#This Row],[DAP (cm)]]^2/40000</f>
        <v>0.20371832715762608</v>
      </c>
      <c r="J824" s="85">
        <f>CENSO[[#This Row],[g (m²)]]*CENSO[[#This Row],[H (m)]]*0.7</f>
        <v>2.2816452641654119</v>
      </c>
      <c r="K824" s="51">
        <v>1</v>
      </c>
      <c r="L824" s="51">
        <v>367837.5</v>
      </c>
      <c r="M824" s="51">
        <v>9708239.9000000004</v>
      </c>
      <c r="N824" s="77"/>
      <c r="O82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82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824" s="77"/>
    </row>
    <row r="825" spans="1:17" x14ac:dyDescent="0.25">
      <c r="A825" s="76">
        <v>1</v>
      </c>
      <c r="B825" s="51">
        <v>34</v>
      </c>
      <c r="C825" s="51">
        <v>824</v>
      </c>
      <c r="D825" s="81" t="str">
        <f>VLOOKUP(CENSO[[#This Row],[NOME COMUM]],ESPECIES[],2,FALSE)</f>
        <v>Tachigali myrmecophila Ducke</v>
      </c>
      <c r="E825" s="51" t="s">
        <v>14</v>
      </c>
      <c r="F825" s="51">
        <v>156</v>
      </c>
      <c r="G825" s="74">
        <f>CENSO[[#This Row],[CAP (cm)]]/PI()</f>
        <v>49.656342244671343</v>
      </c>
      <c r="H825" s="51">
        <v>16</v>
      </c>
      <c r="I825" s="85">
        <f>PI()*CENSO[[#This Row],[DAP (cm)]]^2/40000</f>
        <v>0.19365973475421822</v>
      </c>
      <c r="J825" s="85">
        <f>CENSO[[#This Row],[g (m²)]]*CENSO[[#This Row],[H (m)]]*0.7</f>
        <v>2.168989029247244</v>
      </c>
      <c r="K825" s="51">
        <v>1</v>
      </c>
      <c r="L825" s="51">
        <v>367837.5</v>
      </c>
      <c r="M825" s="51">
        <v>9708239.9000000004</v>
      </c>
      <c r="N825" s="77"/>
      <c r="O82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82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825" s="77"/>
    </row>
    <row r="826" spans="1:17" x14ac:dyDescent="0.25">
      <c r="A826" s="76">
        <v>1</v>
      </c>
      <c r="B826" s="51">
        <v>34</v>
      </c>
      <c r="C826" s="51">
        <v>825</v>
      </c>
      <c r="D826" s="81" t="str">
        <f>VLOOKUP(CENSO[[#This Row],[NOME COMUM]],ESPECIES[],2,FALSE)</f>
        <v>Tachigali myrmecophila Ducke</v>
      </c>
      <c r="E826" s="51" t="s">
        <v>14</v>
      </c>
      <c r="F826" s="51">
        <v>171</v>
      </c>
      <c r="G826" s="74">
        <f>CENSO[[#This Row],[CAP (cm)]]/PI()</f>
        <v>54.430990537428208</v>
      </c>
      <c r="H826" s="51">
        <v>18</v>
      </c>
      <c r="I826" s="85">
        <f>PI()*CENSO[[#This Row],[DAP (cm)]]^2/40000</f>
        <v>0.2326924845475056</v>
      </c>
      <c r="J826" s="85">
        <f>CENSO[[#This Row],[g (m²)]]*CENSO[[#This Row],[H (m)]]*0.7</f>
        <v>2.9319253052985705</v>
      </c>
      <c r="K826" s="51">
        <v>2</v>
      </c>
      <c r="L826" s="51">
        <v>367850.7</v>
      </c>
      <c r="M826" s="51">
        <v>9708239</v>
      </c>
      <c r="N826" s="77"/>
      <c r="O82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82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826" s="77"/>
    </row>
    <row r="827" spans="1:17" x14ac:dyDescent="0.25">
      <c r="A827" s="76">
        <v>1</v>
      </c>
      <c r="B827" s="51">
        <v>34</v>
      </c>
      <c r="C827" s="51">
        <v>826</v>
      </c>
      <c r="D827" s="81" t="str">
        <f>VLOOKUP(CENSO[[#This Row],[NOME COMUM]],ESPECIES[],2,FALSE)</f>
        <v>Tachigali myrmecophila Ducke</v>
      </c>
      <c r="E827" s="51" t="s">
        <v>14</v>
      </c>
      <c r="F827" s="51">
        <v>123</v>
      </c>
      <c r="G827" s="74">
        <f>CENSO[[#This Row],[CAP (cm)]]/PI()</f>
        <v>39.152116000606256</v>
      </c>
      <c r="H827" s="51">
        <v>15</v>
      </c>
      <c r="I827" s="85">
        <f>PI()*CENSO[[#This Row],[DAP (cm)]]^2/40000</f>
        <v>0.12039275670186424</v>
      </c>
      <c r="J827" s="85">
        <f>CENSO[[#This Row],[g (m²)]]*CENSO[[#This Row],[H (m)]]*0.7</f>
        <v>1.2641239453695743</v>
      </c>
      <c r="K827" s="51">
        <v>2</v>
      </c>
      <c r="L827" s="51">
        <v>367861.799999999</v>
      </c>
      <c r="M827" s="51">
        <v>9708230.5</v>
      </c>
      <c r="N827" s="77"/>
      <c r="O82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30├ 40</v>
      </c>
      <c r="P82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827" s="77"/>
    </row>
    <row r="828" spans="1:17" x14ac:dyDescent="0.25">
      <c r="A828" s="76">
        <v>1</v>
      </c>
      <c r="B828" s="51">
        <v>34</v>
      </c>
      <c r="C828" s="51">
        <v>827</v>
      </c>
      <c r="D828" s="81" t="str">
        <f>VLOOKUP(CENSO[[#This Row],[NOME COMUM]],ESPECIES[],2,FALSE)</f>
        <v>Lecythis chartacea O.Berg</v>
      </c>
      <c r="E828" s="51" t="s">
        <v>31</v>
      </c>
      <c r="F828" s="51">
        <v>122</v>
      </c>
      <c r="G828" s="74">
        <f>CENSO[[#This Row],[CAP (cm)]]/PI()</f>
        <v>38.833806114422465</v>
      </c>
      <c r="H828" s="51">
        <v>16</v>
      </c>
      <c r="I828" s="85">
        <f>PI()*CENSO[[#This Row],[DAP (cm)]]^2/40000</f>
        <v>0.11844310864898852</v>
      </c>
      <c r="J828" s="85">
        <f>CENSO[[#This Row],[g (m²)]]*CENSO[[#This Row],[H (m)]]*0.7</f>
        <v>1.3265628168686714</v>
      </c>
      <c r="K828" s="51">
        <v>1</v>
      </c>
      <c r="L828" s="51">
        <v>367843.4</v>
      </c>
      <c r="M828" s="51">
        <v>9708206.5999999903</v>
      </c>
      <c r="N828" s="77"/>
      <c r="O82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30├ 40</v>
      </c>
      <c r="P82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828" s="77"/>
    </row>
    <row r="829" spans="1:17" x14ac:dyDescent="0.25">
      <c r="A829" s="76">
        <v>1</v>
      </c>
      <c r="B829" s="51">
        <v>34</v>
      </c>
      <c r="C829" s="51">
        <v>828</v>
      </c>
      <c r="D829" s="81" t="str">
        <f>VLOOKUP(CENSO[[#This Row],[NOME COMUM]],ESPECIES[],2,FALSE)</f>
        <v>Virola sebifera Aubl.</v>
      </c>
      <c r="E829" s="51" t="s">
        <v>18</v>
      </c>
      <c r="F829" s="51">
        <v>120</v>
      </c>
      <c r="G829" s="74">
        <f>CENSO[[#This Row],[CAP (cm)]]/PI()</f>
        <v>38.197186342054884</v>
      </c>
      <c r="H829" s="51">
        <v>12</v>
      </c>
      <c r="I829" s="85">
        <f>PI()*CENSO[[#This Row],[DAP (cm)]]^2/40000</f>
        <v>0.11459155902616466</v>
      </c>
      <c r="J829" s="85">
        <f>CENSO[[#This Row],[g (m²)]]*CENSO[[#This Row],[H (m)]]*0.7</f>
        <v>0.962569095819783</v>
      </c>
      <c r="K829" s="51">
        <v>3</v>
      </c>
      <c r="L829" s="51">
        <v>367872.04263432499</v>
      </c>
      <c r="M829" s="51">
        <v>9708198.3523576409</v>
      </c>
      <c r="N829" s="77"/>
      <c r="O82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30├ 40</v>
      </c>
      <c r="P82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829" s="77"/>
    </row>
    <row r="830" spans="1:17" x14ac:dyDescent="0.25">
      <c r="A830" s="76">
        <v>1</v>
      </c>
      <c r="B830" s="51">
        <v>35</v>
      </c>
      <c r="C830" s="51">
        <v>829</v>
      </c>
      <c r="D830" s="81" t="str">
        <f>VLOOKUP(CENSO[[#This Row],[NOME COMUM]],ESPECIES[],2,FALSE)</f>
        <v>Piptadenia suaveolens Miq.</v>
      </c>
      <c r="E830" s="51" t="s">
        <v>22</v>
      </c>
      <c r="F830" s="51">
        <v>173</v>
      </c>
      <c r="G830" s="74">
        <f>CENSO[[#This Row],[CAP (cm)]]/PI()</f>
        <v>55.067610309795789</v>
      </c>
      <c r="H830" s="51">
        <v>17</v>
      </c>
      <c r="I830" s="85">
        <f>PI()*CENSO[[#This Row],[DAP (cm)]]^2/40000</f>
        <v>0.23816741458986682</v>
      </c>
      <c r="J830" s="85">
        <f>CENSO[[#This Row],[g (m²)]]*CENSO[[#This Row],[H (m)]]*0.7</f>
        <v>2.8341922336194147</v>
      </c>
      <c r="K830" s="51">
        <v>1</v>
      </c>
      <c r="L830" s="51">
        <v>367805.9</v>
      </c>
      <c r="M830" s="51">
        <v>9708177.4000000004</v>
      </c>
      <c r="N830" s="77"/>
      <c r="O83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83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830" s="77"/>
    </row>
    <row r="831" spans="1:17" x14ac:dyDescent="0.25">
      <c r="A831" s="76">
        <v>1</v>
      </c>
      <c r="B831" s="51">
        <v>35</v>
      </c>
      <c r="C831" s="51">
        <v>830</v>
      </c>
      <c r="D831" s="81" t="str">
        <f>VLOOKUP(CENSO[[#This Row],[NOME COMUM]],ESPECIES[],2,FALSE)</f>
        <v>Bertholletia excelsa Humb. &amp; Bonpl.</v>
      </c>
      <c r="E831" s="51" t="s">
        <v>37</v>
      </c>
      <c r="F831" s="51">
        <v>180</v>
      </c>
      <c r="G831" s="74">
        <f>CENSO[[#This Row],[CAP (cm)]]/PI()</f>
        <v>57.295779513082323</v>
      </c>
      <c r="H831" s="51">
        <v>17</v>
      </c>
      <c r="I831" s="85">
        <f>PI()*CENSO[[#This Row],[DAP (cm)]]^2/40000</f>
        <v>0.25783100780887047</v>
      </c>
      <c r="J831" s="85">
        <f>CENSO[[#This Row],[g (m²)]]*CENSO[[#This Row],[H (m)]]*0.7</f>
        <v>3.0681889929255584</v>
      </c>
      <c r="K831" s="51">
        <v>1</v>
      </c>
      <c r="L831" s="51">
        <v>367745.09999999899</v>
      </c>
      <c r="M831" s="51">
        <v>9708232.8000000007</v>
      </c>
      <c r="N831" s="77"/>
      <c r="O83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83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831" s="77"/>
    </row>
    <row r="832" spans="1:17" x14ac:dyDescent="0.25">
      <c r="A832" s="76">
        <v>1</v>
      </c>
      <c r="B832" s="51">
        <v>35</v>
      </c>
      <c r="C832" s="51">
        <v>831</v>
      </c>
      <c r="D832" s="81" t="str">
        <f>VLOOKUP(CENSO[[#This Row],[NOME COMUM]],ESPECIES[],2,FALSE)</f>
        <v>Tachigali myrmecophila Ducke</v>
      </c>
      <c r="E832" s="51" t="s">
        <v>14</v>
      </c>
      <c r="F832" s="51">
        <v>197</v>
      </c>
      <c r="G832" s="74">
        <f>CENSO[[#This Row],[CAP (cm)]]/PI()</f>
        <v>62.707047578206762</v>
      </c>
      <c r="H832" s="51">
        <v>15</v>
      </c>
      <c r="I832" s="85">
        <f>PI()*CENSO[[#This Row],[DAP (cm)]]^2/40000</f>
        <v>0.30883220932266825</v>
      </c>
      <c r="J832" s="85">
        <f>CENSO[[#This Row],[g (m²)]]*CENSO[[#This Row],[H (m)]]*0.7</f>
        <v>3.2427381978880163</v>
      </c>
      <c r="K832" s="51">
        <v>1</v>
      </c>
      <c r="L832" s="51">
        <v>367756.7</v>
      </c>
      <c r="M832" s="51">
        <v>9708247.9000000004</v>
      </c>
      <c r="N832" s="77"/>
      <c r="O83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83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832" s="77"/>
    </row>
    <row r="833" spans="1:17" x14ac:dyDescent="0.25">
      <c r="A833" s="76">
        <v>1</v>
      </c>
      <c r="B833" s="51">
        <v>35</v>
      </c>
      <c r="C833" s="51">
        <v>832</v>
      </c>
      <c r="D833" s="81" t="str">
        <f>VLOOKUP(CENSO[[#This Row],[NOME COMUM]],ESPECIES[],2,FALSE)</f>
        <v>Hymenaea courbaril L.</v>
      </c>
      <c r="E833" s="51" t="s">
        <v>3</v>
      </c>
      <c r="F833" s="51">
        <v>180</v>
      </c>
      <c r="G833" s="74">
        <f>CENSO[[#This Row],[CAP (cm)]]/PI()</f>
        <v>57.295779513082323</v>
      </c>
      <c r="H833" s="51">
        <v>22</v>
      </c>
      <c r="I833" s="85">
        <f>PI()*CENSO[[#This Row],[DAP (cm)]]^2/40000</f>
        <v>0.25783100780887047</v>
      </c>
      <c r="J833" s="85">
        <f>CENSO[[#This Row],[g (m²)]]*CENSO[[#This Row],[H (m)]]*0.7</f>
        <v>3.9705975202566051</v>
      </c>
      <c r="K833" s="51">
        <v>1</v>
      </c>
      <c r="L833" s="51">
        <v>367762.799999999</v>
      </c>
      <c r="M833" s="51">
        <v>9708255.9000000004</v>
      </c>
      <c r="N833" s="77"/>
      <c r="O83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83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833" s="77"/>
    </row>
    <row r="834" spans="1:17" x14ac:dyDescent="0.25">
      <c r="A834" s="76">
        <v>1</v>
      </c>
      <c r="B834" s="51">
        <v>35</v>
      </c>
      <c r="C834" s="51">
        <v>833</v>
      </c>
      <c r="D834" s="81" t="str">
        <f>VLOOKUP(CENSO[[#This Row],[NOME COMUM]],ESPECIES[],2,FALSE)</f>
        <v>Tachigali myrmecophila Ducke</v>
      </c>
      <c r="E834" s="51" t="s">
        <v>14</v>
      </c>
      <c r="F834" s="51">
        <v>283</v>
      </c>
      <c r="G834" s="74">
        <f>CENSO[[#This Row],[CAP (cm)]]/PI()</f>
        <v>90.081697790012768</v>
      </c>
      <c r="H834" s="51">
        <v>17</v>
      </c>
      <c r="I834" s="85">
        <f>PI()*CENSO[[#This Row],[DAP (cm)]]^2/40000</f>
        <v>0.6373280118643404</v>
      </c>
      <c r="J834" s="85">
        <f>CENSO[[#This Row],[g (m²)]]*CENSO[[#This Row],[H (m)]]*0.7</f>
        <v>7.5842033411856509</v>
      </c>
      <c r="K834" s="51">
        <v>1</v>
      </c>
      <c r="L834" s="51">
        <v>367765.799999999</v>
      </c>
      <c r="M834" s="51">
        <v>9708259.9000000004</v>
      </c>
      <c r="N834" s="77"/>
      <c r="O83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83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834" s="77"/>
    </row>
    <row r="835" spans="1:17" x14ac:dyDescent="0.25">
      <c r="A835" s="76">
        <v>1</v>
      </c>
      <c r="B835" s="51">
        <v>35</v>
      </c>
      <c r="C835" s="51">
        <v>834</v>
      </c>
      <c r="D835" s="81" t="str">
        <f>VLOOKUP(CENSO[[#This Row],[NOME COMUM]],ESPECIES[],2,FALSE)</f>
        <v>Tachigali myrmecophila Ducke</v>
      </c>
      <c r="E835" s="51" t="s">
        <v>14</v>
      </c>
      <c r="F835" s="51">
        <v>211</v>
      </c>
      <c r="G835" s="74">
        <f>CENSO[[#This Row],[CAP (cm)]]/PI()</f>
        <v>67.163385984779836</v>
      </c>
      <c r="H835" s="51">
        <v>14</v>
      </c>
      <c r="I835" s="85">
        <f>PI()*CENSO[[#This Row],[DAP (cm)]]^2/40000</f>
        <v>0.35428686106971363</v>
      </c>
      <c r="J835" s="85">
        <f>CENSO[[#This Row],[g (m²)]]*CENSO[[#This Row],[H (m)]]*0.7</f>
        <v>3.4720112384831938</v>
      </c>
      <c r="K835" s="51">
        <v>2</v>
      </c>
      <c r="L835" s="51">
        <v>367757.9</v>
      </c>
      <c r="M835" s="51">
        <v>9708279.0999999903</v>
      </c>
      <c r="N835" s="77"/>
      <c r="O83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83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835" s="77"/>
    </row>
    <row r="836" spans="1:17" x14ac:dyDescent="0.25">
      <c r="A836" s="76">
        <v>1</v>
      </c>
      <c r="B836" s="51">
        <v>35</v>
      </c>
      <c r="C836" s="51">
        <v>835</v>
      </c>
      <c r="D836" s="81" t="str">
        <f>VLOOKUP(CENSO[[#This Row],[NOME COMUM]],ESPECIES[],2,FALSE)</f>
        <v>Cenostigma tocantinum Ducke</v>
      </c>
      <c r="E836" s="51" t="s">
        <v>95</v>
      </c>
      <c r="F836" s="51">
        <v>174</v>
      </c>
      <c r="G836" s="74">
        <f>CENSO[[#This Row],[CAP (cm)]]/PI()</f>
        <v>55.38592019597958</v>
      </c>
      <c r="H836" s="51">
        <v>18</v>
      </c>
      <c r="I836" s="85">
        <f>PI()*CENSO[[#This Row],[DAP (cm)]]^2/40000</f>
        <v>0.2409287528525112</v>
      </c>
      <c r="J836" s="85">
        <f>CENSO[[#This Row],[g (m²)]]*CENSO[[#This Row],[H (m)]]*0.7</f>
        <v>3.0357022859416412</v>
      </c>
      <c r="K836" s="51">
        <v>1</v>
      </c>
      <c r="L836" s="51">
        <v>367747.09999999899</v>
      </c>
      <c r="M836" s="51">
        <v>9708276.5</v>
      </c>
      <c r="N836" s="77"/>
      <c r="O83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83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836" s="77"/>
    </row>
    <row r="837" spans="1:17" x14ac:dyDescent="0.25">
      <c r="A837" s="76">
        <v>1</v>
      </c>
      <c r="B837" s="51">
        <v>35</v>
      </c>
      <c r="C837" s="51">
        <v>836</v>
      </c>
      <c r="D837" s="81" t="str">
        <f>VLOOKUP(CENSO[[#This Row],[NOME COMUM]],ESPECIES[],2,FALSE)</f>
        <v>Tachigali myrmecophila Ducke</v>
      </c>
      <c r="E837" s="51" t="s">
        <v>14</v>
      </c>
      <c r="F837" s="51">
        <v>201</v>
      </c>
      <c r="G837" s="74">
        <f>CENSO[[#This Row],[CAP (cm)]]/PI()</f>
        <v>63.980287122941931</v>
      </c>
      <c r="H837" s="51">
        <v>15</v>
      </c>
      <c r="I837" s="85">
        <f>PI()*CENSO[[#This Row],[DAP (cm)]]^2/40000</f>
        <v>0.32150094279278324</v>
      </c>
      <c r="J837" s="85">
        <f>CENSO[[#This Row],[g (m²)]]*CENSO[[#This Row],[H (m)]]*0.7</f>
        <v>3.3757598993242239</v>
      </c>
      <c r="K837" s="51">
        <v>2</v>
      </c>
      <c r="L837" s="51">
        <v>367742.299999999</v>
      </c>
      <c r="M837" s="51">
        <v>9708291.5999999903</v>
      </c>
      <c r="N837" s="77"/>
      <c r="O83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83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837" s="77"/>
    </row>
    <row r="838" spans="1:17" x14ac:dyDescent="0.25">
      <c r="A838" s="76">
        <v>1</v>
      </c>
      <c r="B838" s="51">
        <v>35</v>
      </c>
      <c r="C838" s="51">
        <v>837</v>
      </c>
      <c r="D838" s="81" t="str">
        <f>VLOOKUP(CENSO[[#This Row],[NOME COMUM]],ESPECIES[],2,FALSE)</f>
        <v>Tachigali myrmecophila Ducke</v>
      </c>
      <c r="E838" s="51" t="s">
        <v>14</v>
      </c>
      <c r="F838" s="51">
        <v>253</v>
      </c>
      <c r="G838" s="74">
        <f>CENSO[[#This Row],[CAP (cm)]]/PI()</f>
        <v>80.532401204499038</v>
      </c>
      <c r="H838" s="51">
        <v>15</v>
      </c>
      <c r="I838" s="85">
        <f>PI()*CENSO[[#This Row],[DAP (cm)]]^2/40000</f>
        <v>0.50936743761845638</v>
      </c>
      <c r="J838" s="85">
        <f>CENSO[[#This Row],[g (m²)]]*CENSO[[#This Row],[H (m)]]*0.7</f>
        <v>5.3483580949937917</v>
      </c>
      <c r="K838" s="51">
        <v>2</v>
      </c>
      <c r="L838" s="51">
        <v>367742.299999999</v>
      </c>
      <c r="M838" s="51">
        <v>9708291.5999999903</v>
      </c>
      <c r="N838" s="77"/>
      <c r="O83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83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838" s="77"/>
    </row>
    <row r="839" spans="1:17" x14ac:dyDescent="0.25">
      <c r="A839" s="76">
        <v>1</v>
      </c>
      <c r="B839" s="51">
        <v>35</v>
      </c>
      <c r="C839" s="51">
        <v>838</v>
      </c>
      <c r="D839" s="81" t="str">
        <f>VLOOKUP(CENSO[[#This Row],[NOME COMUM]],ESPECIES[],2,FALSE)</f>
        <v>Coutarea hexandra (Jacq.) K.Schum.</v>
      </c>
      <c r="E839" s="51" t="s">
        <v>57</v>
      </c>
      <c r="F839" s="51">
        <v>202</v>
      </c>
      <c r="G839" s="74">
        <f>CENSO[[#This Row],[CAP (cm)]]/PI()</f>
        <v>64.298597009125714</v>
      </c>
      <c r="H839" s="51">
        <v>10</v>
      </c>
      <c r="I839" s="85">
        <f>PI()*CENSO[[#This Row],[DAP (cm)]]^2/40000</f>
        <v>0.3247079148960848</v>
      </c>
      <c r="J839" s="85">
        <f>CENSO[[#This Row],[g (m²)]]*CENSO[[#This Row],[H (m)]]*0.7</f>
        <v>2.2729554042725932</v>
      </c>
      <c r="K839" s="51">
        <v>3</v>
      </c>
      <c r="L839" s="51">
        <v>367709.9</v>
      </c>
      <c r="M839" s="51">
        <v>9708321.6999999899</v>
      </c>
      <c r="N839" s="77"/>
      <c r="O83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83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839" s="77"/>
    </row>
    <row r="840" spans="1:17" x14ac:dyDescent="0.25">
      <c r="A840" s="76">
        <v>1</v>
      </c>
      <c r="B840" s="51">
        <v>35</v>
      </c>
      <c r="C840" s="51">
        <v>839</v>
      </c>
      <c r="D840" s="81" t="str">
        <f>VLOOKUP(CENSO[[#This Row],[NOME COMUM]],ESPECIES[],2,FALSE)</f>
        <v>Tachigali myrmecophila Ducke</v>
      </c>
      <c r="E840" s="51" t="s">
        <v>14</v>
      </c>
      <c r="F840" s="51">
        <v>273</v>
      </c>
      <c r="G840" s="74">
        <f>CENSO[[#This Row],[CAP (cm)]]/PI()</f>
        <v>86.898598928174863</v>
      </c>
      <c r="H840" s="51">
        <v>14</v>
      </c>
      <c r="I840" s="85">
        <f>PI()*CENSO[[#This Row],[DAP (cm)]]^2/40000</f>
        <v>0.59308293768479348</v>
      </c>
      <c r="J840" s="85">
        <f>CENSO[[#This Row],[g (m²)]]*CENSO[[#This Row],[H (m)]]*0.7</f>
        <v>5.8122127893109754</v>
      </c>
      <c r="K840" s="51">
        <v>2</v>
      </c>
      <c r="L840" s="51">
        <v>367670.5</v>
      </c>
      <c r="M840" s="51">
        <v>9708294.6999999899</v>
      </c>
      <c r="N840" s="77"/>
      <c r="O84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84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840" s="77"/>
    </row>
    <row r="841" spans="1:17" x14ac:dyDescent="0.25">
      <c r="A841" s="76">
        <v>1</v>
      </c>
      <c r="B841" s="51">
        <v>35</v>
      </c>
      <c r="C841" s="51">
        <v>840</v>
      </c>
      <c r="D841" s="81" t="str">
        <f>VLOOKUP(CENSO[[#This Row],[NOME COMUM]],ESPECIES[],2,FALSE)</f>
        <v>Tachigali myrmecophila Ducke</v>
      </c>
      <c r="E841" s="51" t="s">
        <v>14</v>
      </c>
      <c r="F841" s="51">
        <v>260</v>
      </c>
      <c r="G841" s="74">
        <f>CENSO[[#This Row],[CAP (cm)]]/PI()</f>
        <v>82.760570407785579</v>
      </c>
      <c r="H841" s="51">
        <v>15</v>
      </c>
      <c r="I841" s="85">
        <f>PI()*CENSO[[#This Row],[DAP (cm)]]^2/40000</f>
        <v>0.53794370765060628</v>
      </c>
      <c r="J841" s="85">
        <f>CENSO[[#This Row],[g (m²)]]*CENSO[[#This Row],[H (m)]]*0.7</f>
        <v>5.6484089303313656</v>
      </c>
      <c r="K841" s="51">
        <v>2</v>
      </c>
      <c r="L841" s="51">
        <v>367666.09999999899</v>
      </c>
      <c r="M841" s="51">
        <v>9708335.0999999903</v>
      </c>
      <c r="N841" s="77"/>
      <c r="O84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84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841" s="77"/>
    </row>
    <row r="842" spans="1:17" x14ac:dyDescent="0.25">
      <c r="A842" s="76">
        <v>1</v>
      </c>
      <c r="B842" s="51">
        <v>35</v>
      </c>
      <c r="C842" s="51">
        <v>841</v>
      </c>
      <c r="D842" s="81" t="str">
        <f>VLOOKUP(CENSO[[#This Row],[NOME COMUM]],ESPECIES[],2,FALSE)</f>
        <v>Couratari guianensis Aubl.</v>
      </c>
      <c r="E842" s="51" t="s">
        <v>6</v>
      </c>
      <c r="F842" s="51">
        <v>300</v>
      </c>
      <c r="G842" s="74">
        <f>CENSO[[#This Row],[CAP (cm)]]/PI()</f>
        <v>95.4929658551372</v>
      </c>
      <c r="H842" s="51">
        <v>23</v>
      </c>
      <c r="I842" s="85">
        <f>PI()*CENSO[[#This Row],[DAP (cm)]]^2/40000</f>
        <v>0.7161972439135289</v>
      </c>
      <c r="J842" s="85">
        <f>CENSO[[#This Row],[g (m²)]]*CENSO[[#This Row],[H (m)]]*0.7</f>
        <v>11.530775627007815</v>
      </c>
      <c r="K842" s="51">
        <v>1</v>
      </c>
      <c r="L842" s="51">
        <v>367675.299999999</v>
      </c>
      <c r="M842" s="51">
        <v>9708347.0999999903</v>
      </c>
      <c r="N842" s="77"/>
      <c r="O84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84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842" s="77"/>
    </row>
    <row r="843" spans="1:17" x14ac:dyDescent="0.25">
      <c r="A843" s="76">
        <v>1</v>
      </c>
      <c r="B843" s="51">
        <v>35</v>
      </c>
      <c r="C843" s="51">
        <v>842</v>
      </c>
      <c r="D843" s="81" t="str">
        <f>VLOOKUP(CENSO[[#This Row],[NOME COMUM]],ESPECIES[],2,FALSE)</f>
        <v>Enterolobium contortisiliquum (Vell.) Morong</v>
      </c>
      <c r="E843" s="51" t="s">
        <v>45</v>
      </c>
      <c r="F843" s="51">
        <v>315</v>
      </c>
      <c r="G843" s="74">
        <f>CENSO[[#This Row],[CAP (cm)]]/PI()</f>
        <v>100.26761414789407</v>
      </c>
      <c r="H843" s="51">
        <v>20</v>
      </c>
      <c r="I843" s="85">
        <f>PI()*CENSO[[#This Row],[DAP (cm)]]^2/40000</f>
        <v>0.78960746141466576</v>
      </c>
      <c r="J843" s="85">
        <f>CENSO[[#This Row],[g (m²)]]*CENSO[[#This Row],[H (m)]]*0.7</f>
        <v>11.054504459805321</v>
      </c>
      <c r="K843" s="51">
        <v>1</v>
      </c>
      <c r="L843" s="51">
        <v>367675</v>
      </c>
      <c r="M843" s="51">
        <v>9708350</v>
      </c>
      <c r="N843" s="77"/>
      <c r="O84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84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843" s="77"/>
    </row>
    <row r="844" spans="1:17" x14ac:dyDescent="0.25">
      <c r="A844" s="76">
        <v>1</v>
      </c>
      <c r="B844" s="51">
        <v>35</v>
      </c>
      <c r="C844" s="51">
        <v>843</v>
      </c>
      <c r="D844" s="81" t="str">
        <f>VLOOKUP(CENSO[[#This Row],[NOME COMUM]],ESPECIES[],2,FALSE)</f>
        <v>Brosimum parinarioides Ducke</v>
      </c>
      <c r="E844" s="51" t="s">
        <v>54</v>
      </c>
      <c r="F844" s="51">
        <v>192</v>
      </c>
      <c r="G844" s="74">
        <f>CENSO[[#This Row],[CAP (cm)]]/PI()</f>
        <v>61.115498147287809</v>
      </c>
      <c r="H844" s="51">
        <v>17</v>
      </c>
      <c r="I844" s="85">
        <f>PI()*CENSO[[#This Row],[DAP (cm)]]^2/40000</f>
        <v>0.29335439110698147</v>
      </c>
      <c r="J844" s="85">
        <f>CENSO[[#This Row],[g (m²)]]*CENSO[[#This Row],[H (m)]]*0.7</f>
        <v>3.4909172541730791</v>
      </c>
      <c r="K844" s="51">
        <v>1</v>
      </c>
      <c r="L844" s="51">
        <v>367656</v>
      </c>
      <c r="M844" s="51">
        <v>9708333.4000000004</v>
      </c>
      <c r="N844" s="77"/>
      <c r="O84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84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844" s="77"/>
    </row>
    <row r="845" spans="1:17" x14ac:dyDescent="0.25">
      <c r="A845" s="76">
        <v>1</v>
      </c>
      <c r="B845" s="51">
        <v>35</v>
      </c>
      <c r="C845" s="51">
        <v>844</v>
      </c>
      <c r="D845" s="81" t="str">
        <f>VLOOKUP(CENSO[[#This Row],[NOME COMUM]],ESPECIES[],2,FALSE)</f>
        <v>Sterculia apeibophylla Ducke</v>
      </c>
      <c r="E845" s="51" t="s">
        <v>25</v>
      </c>
      <c r="F845" s="51">
        <v>200</v>
      </c>
      <c r="G845" s="74">
        <f>CENSO[[#This Row],[CAP (cm)]]/PI()</f>
        <v>63.661977236758133</v>
      </c>
      <c r="H845" s="51">
        <v>16</v>
      </c>
      <c r="I845" s="85">
        <f>PI()*CENSO[[#This Row],[DAP (cm)]]^2/40000</f>
        <v>0.31830988618379064</v>
      </c>
      <c r="J845" s="85">
        <f>CENSO[[#This Row],[g (m²)]]*CENSO[[#This Row],[H (m)]]*0.7</f>
        <v>3.565070725258455</v>
      </c>
      <c r="K845" s="51">
        <v>1</v>
      </c>
      <c r="L845" s="51">
        <v>367616.299999999</v>
      </c>
      <c r="M845" s="51">
        <v>9708368.5999999903</v>
      </c>
      <c r="N845" s="77"/>
      <c r="O84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84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845" s="77"/>
    </row>
    <row r="846" spans="1:17" x14ac:dyDescent="0.25">
      <c r="A846" s="76">
        <v>1</v>
      </c>
      <c r="B846" s="51">
        <v>35</v>
      </c>
      <c r="C846" s="51">
        <v>845</v>
      </c>
      <c r="D846" s="81" t="str">
        <f>VLOOKUP(CENSO[[#This Row],[NOME COMUM]],ESPECIES[],2,FALSE)</f>
        <v>Mezilaurus Itauba (Meisn.) Taub. ex Mez</v>
      </c>
      <c r="E846" s="51" t="s">
        <v>8</v>
      </c>
      <c r="F846" s="51">
        <v>178</v>
      </c>
      <c r="G846" s="74">
        <f>CENSO[[#This Row],[CAP (cm)]]/PI()</f>
        <v>56.659159740714742</v>
      </c>
      <c r="H846" s="51">
        <v>15</v>
      </c>
      <c r="I846" s="85">
        <f>PI()*CENSO[[#This Row],[DAP (cm)]]^2/40000</f>
        <v>0.2521332608461806</v>
      </c>
      <c r="J846" s="85">
        <f>CENSO[[#This Row],[g (m²)]]*CENSO[[#This Row],[H (m)]]*0.7</f>
        <v>2.6473992388848959</v>
      </c>
      <c r="K846" s="51">
        <v>1</v>
      </c>
      <c r="L846" s="51">
        <v>367630</v>
      </c>
      <c r="M846" s="51">
        <v>9708330.3000000007</v>
      </c>
      <c r="N846" s="77"/>
      <c r="O84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84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846" s="77"/>
    </row>
    <row r="847" spans="1:17" x14ac:dyDescent="0.25">
      <c r="A847" s="76">
        <v>1</v>
      </c>
      <c r="B847" s="51">
        <v>35</v>
      </c>
      <c r="C847" s="51">
        <v>846</v>
      </c>
      <c r="D847" s="81" t="str">
        <f>VLOOKUP(CENSO[[#This Row],[NOME COMUM]],ESPECIES[],2,FALSE)</f>
        <v>Bertholletia excelsa Humb. &amp; Bonpl.</v>
      </c>
      <c r="E847" s="51" t="s">
        <v>37</v>
      </c>
      <c r="F847" s="51">
        <v>400</v>
      </c>
      <c r="G847" s="74">
        <f>CENSO[[#This Row],[CAP (cm)]]/PI()</f>
        <v>127.32395447351627</v>
      </c>
      <c r="H847" s="51">
        <v>22</v>
      </c>
      <c r="I847" s="85">
        <f>PI()*CENSO[[#This Row],[DAP (cm)]]^2/40000</f>
        <v>1.2732395447351625</v>
      </c>
      <c r="J847" s="85">
        <f>CENSO[[#This Row],[g (m²)]]*CENSO[[#This Row],[H (m)]]*0.7</f>
        <v>19.607888988921502</v>
      </c>
      <c r="K847" s="51">
        <v>2</v>
      </c>
      <c r="L847" s="51">
        <v>367642.5</v>
      </c>
      <c r="M847" s="51">
        <v>9708345.4000000004</v>
      </c>
      <c r="N847" s="77"/>
      <c r="O84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84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847" s="77"/>
    </row>
    <row r="848" spans="1:17" x14ac:dyDescent="0.25">
      <c r="A848" s="76">
        <v>1</v>
      </c>
      <c r="B848" s="51">
        <v>35</v>
      </c>
      <c r="C848" s="51">
        <v>847</v>
      </c>
      <c r="D848" s="81" t="str">
        <f>VLOOKUP(CENSO[[#This Row],[NOME COMUM]],ESPECIES[],2,FALSE)</f>
        <v>Couratari guianensis Aubl.</v>
      </c>
      <c r="E848" s="51" t="s">
        <v>6</v>
      </c>
      <c r="F848" s="51">
        <v>183</v>
      </c>
      <c r="G848" s="74">
        <f>CENSO[[#This Row],[CAP (cm)]]/PI()</f>
        <v>58.250709171633694</v>
      </c>
      <c r="H848" s="51">
        <v>22</v>
      </c>
      <c r="I848" s="85">
        <f>PI()*CENSO[[#This Row],[DAP (cm)]]^2/40000</f>
        <v>0.26649699446022412</v>
      </c>
      <c r="J848" s="85">
        <f>CENSO[[#This Row],[g (m²)]]*CENSO[[#This Row],[H (m)]]*0.7</f>
        <v>4.1040537146874518</v>
      </c>
      <c r="K848" s="51">
        <v>2</v>
      </c>
      <c r="L848" s="51">
        <v>367652.299999999</v>
      </c>
      <c r="M848" s="51">
        <v>9708358.0999999903</v>
      </c>
      <c r="N848" s="77"/>
      <c r="O84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84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848" s="77"/>
    </row>
    <row r="849" spans="1:17" x14ac:dyDescent="0.25">
      <c r="A849" s="76">
        <v>1</v>
      </c>
      <c r="B849" s="51">
        <v>35</v>
      </c>
      <c r="C849" s="51">
        <v>848</v>
      </c>
      <c r="D849" s="81" t="str">
        <f>VLOOKUP(CENSO[[#This Row],[NOME COMUM]],ESPECIES[],2,FALSE)</f>
        <v>Piptadenia suaveolens Miq.</v>
      </c>
      <c r="E849" s="51" t="s">
        <v>22</v>
      </c>
      <c r="F849" s="51">
        <v>182</v>
      </c>
      <c r="G849" s="74">
        <f>CENSO[[#This Row],[CAP (cm)]]/PI()</f>
        <v>57.932399285449904</v>
      </c>
      <c r="H849" s="51">
        <v>11</v>
      </c>
      <c r="I849" s="85">
        <f>PI()*CENSO[[#This Row],[DAP (cm)]]^2/40000</f>
        <v>0.26359241674879702</v>
      </c>
      <c r="J849" s="85">
        <f>CENSO[[#This Row],[g (m²)]]*CENSO[[#This Row],[H (m)]]*0.7</f>
        <v>2.0296616089657369</v>
      </c>
      <c r="K849" s="51">
        <v>1</v>
      </c>
      <c r="L849" s="51">
        <v>367659</v>
      </c>
      <c r="M849" s="51">
        <v>9708366.9000000004</v>
      </c>
      <c r="N849" s="77"/>
      <c r="O84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84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849" s="77"/>
    </row>
    <row r="850" spans="1:17" x14ac:dyDescent="0.25">
      <c r="A850" s="76">
        <v>1</v>
      </c>
      <c r="B850" s="51">
        <v>35</v>
      </c>
      <c r="C850" s="51">
        <v>849</v>
      </c>
      <c r="D850" s="81" t="str">
        <f>VLOOKUP(CENSO[[#This Row],[NOME COMUM]],ESPECIES[],2,FALSE)</f>
        <v>Tachigali myrmecophila Ducke</v>
      </c>
      <c r="E850" s="51" t="s">
        <v>14</v>
      </c>
      <c r="F850" s="51">
        <v>160</v>
      </c>
      <c r="G850" s="74">
        <f>CENSO[[#This Row],[CAP (cm)]]/PI()</f>
        <v>50.929581789406512</v>
      </c>
      <c r="H850" s="51">
        <v>13</v>
      </c>
      <c r="I850" s="85">
        <f>PI()*CENSO[[#This Row],[DAP (cm)]]^2/40000</f>
        <v>0.20371832715762608</v>
      </c>
      <c r="J850" s="85">
        <f>CENSO[[#This Row],[g (m²)]]*CENSO[[#This Row],[H (m)]]*0.7</f>
        <v>1.8538367771343973</v>
      </c>
      <c r="K850" s="51">
        <v>1</v>
      </c>
      <c r="L850" s="51">
        <v>367638.4</v>
      </c>
      <c r="M850" s="51">
        <v>9708359.6999999899</v>
      </c>
      <c r="N850" s="77"/>
      <c r="O85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85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850" s="77"/>
    </row>
    <row r="851" spans="1:17" x14ac:dyDescent="0.25">
      <c r="A851" s="76">
        <v>1</v>
      </c>
      <c r="B851" s="51">
        <v>35</v>
      </c>
      <c r="C851" s="51">
        <v>850</v>
      </c>
      <c r="D851" s="81" t="str">
        <f>VLOOKUP(CENSO[[#This Row],[NOME COMUM]],ESPECIES[],2,FALSE)</f>
        <v>Tachigali myrmecophila Ducke</v>
      </c>
      <c r="E851" s="51" t="s">
        <v>14</v>
      </c>
      <c r="F851" s="51">
        <v>165</v>
      </c>
      <c r="G851" s="74">
        <f>CENSO[[#This Row],[CAP (cm)]]/PI()</f>
        <v>52.521131220325465</v>
      </c>
      <c r="H851" s="51">
        <v>10</v>
      </c>
      <c r="I851" s="85">
        <f>PI()*CENSO[[#This Row],[DAP (cm)]]^2/40000</f>
        <v>0.21664966628384255</v>
      </c>
      <c r="J851" s="85">
        <f>CENSO[[#This Row],[g (m²)]]*CENSO[[#This Row],[H (m)]]*0.7</f>
        <v>1.5165476639868978</v>
      </c>
      <c r="K851" s="51">
        <v>2</v>
      </c>
      <c r="L851" s="51">
        <v>367631.299999999</v>
      </c>
      <c r="M851" s="51">
        <v>9708355.3000000007</v>
      </c>
      <c r="N851" s="77"/>
      <c r="O85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85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851" s="77"/>
    </row>
    <row r="852" spans="1:17" x14ac:dyDescent="0.25">
      <c r="A852" s="76">
        <v>1</v>
      </c>
      <c r="B852" s="51">
        <v>35</v>
      </c>
      <c r="C852" s="51">
        <v>851</v>
      </c>
      <c r="D852" s="81" t="str">
        <f>VLOOKUP(CENSO[[#This Row],[NOME COMUM]],ESPECIES[],2,FALSE)</f>
        <v>Astronium lecointei Ducke</v>
      </c>
      <c r="E852" s="51" t="s">
        <v>5</v>
      </c>
      <c r="F852" s="51">
        <v>193</v>
      </c>
      <c r="G852" s="74">
        <f>CENSO[[#This Row],[CAP (cm)]]/PI()</f>
        <v>61.4338080334716</v>
      </c>
      <c r="H852" s="51">
        <v>19</v>
      </c>
      <c r="I852" s="85">
        <f>PI()*CENSO[[#This Row],[DAP (cm)]]^2/40000</f>
        <v>0.29641812376150045</v>
      </c>
      <c r="J852" s="85">
        <f>CENSO[[#This Row],[g (m²)]]*CENSO[[#This Row],[H (m)]]*0.7</f>
        <v>3.9423610460279557</v>
      </c>
      <c r="K852" s="51">
        <v>1</v>
      </c>
      <c r="L852" s="51">
        <v>367617.09999999899</v>
      </c>
      <c r="M852" s="51">
        <v>9708345.0999999903</v>
      </c>
      <c r="N852" s="77"/>
      <c r="O85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85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852" s="77"/>
    </row>
    <row r="853" spans="1:17" x14ac:dyDescent="0.25">
      <c r="A853" s="76">
        <v>1</v>
      </c>
      <c r="B853" s="51">
        <v>35</v>
      </c>
      <c r="C853" s="51">
        <v>852</v>
      </c>
      <c r="D853" s="81" t="str">
        <f>VLOOKUP(CENSO[[#This Row],[NOME COMUM]],ESPECIES[],2,FALSE)</f>
        <v>Piptadenia suaveolens Miq.</v>
      </c>
      <c r="E853" s="51" t="s">
        <v>22</v>
      </c>
      <c r="F853" s="51">
        <v>128</v>
      </c>
      <c r="G853" s="74">
        <f>CENSO[[#This Row],[CAP (cm)]]/PI()</f>
        <v>40.743665431525208</v>
      </c>
      <c r="H853" s="51">
        <v>13</v>
      </c>
      <c r="I853" s="85">
        <f>PI()*CENSO[[#This Row],[DAP (cm)]]^2/40000</f>
        <v>0.13037972938088066</v>
      </c>
      <c r="J853" s="85">
        <f>CENSO[[#This Row],[g (m²)]]*CENSO[[#This Row],[H (m)]]*0.7</f>
        <v>1.1864555373660139</v>
      </c>
      <c r="K853" s="51">
        <v>1</v>
      </c>
      <c r="L853" s="51">
        <v>367613.59999999899</v>
      </c>
      <c r="M853" s="51">
        <v>9708344.5999999903</v>
      </c>
      <c r="N853" s="77"/>
      <c r="O85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85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853" s="77"/>
    </row>
    <row r="854" spans="1:17" x14ac:dyDescent="0.25">
      <c r="A854" s="76">
        <v>1</v>
      </c>
      <c r="B854" s="51">
        <v>35</v>
      </c>
      <c r="C854" s="51">
        <v>853</v>
      </c>
      <c r="D854" s="81" t="str">
        <f>VLOOKUP(CENSO[[#This Row],[NOME COMUM]],ESPECIES[],2,FALSE)</f>
        <v>Piptadenia suaveolens Miq.</v>
      </c>
      <c r="E854" s="51" t="s">
        <v>22</v>
      </c>
      <c r="F854" s="51">
        <v>130</v>
      </c>
      <c r="G854" s="74">
        <f>CENSO[[#This Row],[CAP (cm)]]/PI()</f>
        <v>41.38028520389279</v>
      </c>
      <c r="H854" s="51">
        <v>14</v>
      </c>
      <c r="I854" s="85">
        <f>PI()*CENSO[[#This Row],[DAP (cm)]]^2/40000</f>
        <v>0.13448592691265157</v>
      </c>
      <c r="J854" s="85">
        <f>CENSO[[#This Row],[g (m²)]]*CENSO[[#This Row],[H (m)]]*0.7</f>
        <v>1.3179620837439854</v>
      </c>
      <c r="K854" s="51">
        <v>1</v>
      </c>
      <c r="L854" s="51">
        <v>367582.2</v>
      </c>
      <c r="M854" s="51">
        <v>9708373.4000000004</v>
      </c>
      <c r="N854" s="77"/>
      <c r="O85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85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854" s="77"/>
    </row>
    <row r="855" spans="1:17" x14ac:dyDescent="0.25">
      <c r="A855" s="76">
        <v>1</v>
      </c>
      <c r="B855" s="51">
        <v>35</v>
      </c>
      <c r="C855" s="51">
        <v>854</v>
      </c>
      <c r="D855" s="81" t="str">
        <f>VLOOKUP(CENSO[[#This Row],[NOME COMUM]],ESPECIES[],2,FALSE)</f>
        <v>Mezilaurus Itauba (Meisn.) Taub. ex Mez</v>
      </c>
      <c r="E855" s="51" t="s">
        <v>8</v>
      </c>
      <c r="F855" s="51">
        <v>174</v>
      </c>
      <c r="G855" s="74">
        <f>CENSO[[#This Row],[CAP (cm)]]/PI()</f>
        <v>55.38592019597958</v>
      </c>
      <c r="H855" s="51">
        <v>15</v>
      </c>
      <c r="I855" s="85">
        <f>PI()*CENSO[[#This Row],[DAP (cm)]]^2/40000</f>
        <v>0.2409287528525112</v>
      </c>
      <c r="J855" s="85">
        <f>CENSO[[#This Row],[g (m²)]]*CENSO[[#This Row],[H (m)]]*0.7</f>
        <v>2.5297519049513673</v>
      </c>
      <c r="K855" s="51">
        <v>1</v>
      </c>
      <c r="L855" s="51">
        <v>367561.5</v>
      </c>
      <c r="M855" s="51">
        <v>9708403.9000000004</v>
      </c>
      <c r="N855" s="77"/>
      <c r="O85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85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855" s="77"/>
    </row>
    <row r="856" spans="1:17" x14ac:dyDescent="0.25">
      <c r="A856" s="76">
        <v>1</v>
      </c>
      <c r="B856" s="51">
        <v>35</v>
      </c>
      <c r="C856" s="51">
        <v>855</v>
      </c>
      <c r="D856" s="81" t="str">
        <f>VLOOKUP(CENSO[[#This Row],[NOME COMUM]],ESPECIES[],2,FALSE)</f>
        <v>Tachigali myrmecophila Ducke</v>
      </c>
      <c r="E856" s="51" t="s">
        <v>14</v>
      </c>
      <c r="F856" s="51">
        <v>396</v>
      </c>
      <c r="G856" s="74">
        <f>CENSO[[#This Row],[CAP (cm)]]/PI()</f>
        <v>126.0507149287811</v>
      </c>
      <c r="H856" s="51">
        <v>15</v>
      </c>
      <c r="I856" s="85">
        <f>PI()*CENSO[[#This Row],[DAP (cm)]]^2/40000</f>
        <v>1.2479020777949328</v>
      </c>
      <c r="J856" s="85">
        <f>CENSO[[#This Row],[g (m²)]]*CENSO[[#This Row],[H (m)]]*0.7</f>
        <v>13.102971816846793</v>
      </c>
      <c r="K856" s="51">
        <v>2</v>
      </c>
      <c r="L856" s="51">
        <v>367566.4</v>
      </c>
      <c r="M856" s="51">
        <v>9708410.3000000007</v>
      </c>
      <c r="N856" s="77"/>
      <c r="O85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85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856" s="77"/>
    </row>
    <row r="857" spans="1:17" x14ac:dyDescent="0.25">
      <c r="A857" s="76">
        <v>1</v>
      </c>
      <c r="B857" s="51">
        <v>35</v>
      </c>
      <c r="C857" s="51">
        <v>856</v>
      </c>
      <c r="D857" s="81" t="str">
        <f>VLOOKUP(CENSO[[#This Row],[NOME COMUM]],ESPECIES[],2,FALSE)</f>
        <v>Pouteria sp.</v>
      </c>
      <c r="E857" s="51" t="s">
        <v>83</v>
      </c>
      <c r="F857" s="51">
        <v>145</v>
      </c>
      <c r="G857" s="74">
        <f>CENSO[[#This Row],[CAP (cm)]]/PI()</f>
        <v>46.154933496649647</v>
      </c>
      <c r="H857" s="51">
        <v>14</v>
      </c>
      <c r="I857" s="85">
        <f>PI()*CENSO[[#This Row],[DAP (cm)]]^2/40000</f>
        <v>0.16731163392535497</v>
      </c>
      <c r="J857" s="85">
        <f>CENSO[[#This Row],[g (m²)]]*CENSO[[#This Row],[H (m)]]*0.7</f>
        <v>1.6396540124684784</v>
      </c>
      <c r="K857" s="51">
        <v>1</v>
      </c>
      <c r="L857" s="51">
        <v>367571.299999999</v>
      </c>
      <c r="M857" s="51">
        <v>9708416.6999999899</v>
      </c>
      <c r="N857" s="77"/>
      <c r="O85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85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857" s="77"/>
    </row>
    <row r="858" spans="1:17" x14ac:dyDescent="0.25">
      <c r="A858" s="76">
        <v>1</v>
      </c>
      <c r="B858" s="51">
        <v>35</v>
      </c>
      <c r="C858" s="51">
        <v>857</v>
      </c>
      <c r="D858" s="81" t="str">
        <f>VLOOKUP(CENSO[[#This Row],[NOME COMUM]],ESPECIES[],2,FALSE)</f>
        <v>Parkia pendula (Willd.) Benth. ex Walp.</v>
      </c>
      <c r="E858" s="51" t="s">
        <v>24</v>
      </c>
      <c r="F858" s="51">
        <v>233</v>
      </c>
      <c r="G858" s="74">
        <f>CENSO[[#This Row],[CAP (cm)]]/PI()</f>
        <v>74.166203480823228</v>
      </c>
      <c r="H858" s="51">
        <v>16</v>
      </c>
      <c r="I858" s="85">
        <f>PI()*CENSO[[#This Row],[DAP (cm)]]^2/40000</f>
        <v>0.43201813527579536</v>
      </c>
      <c r="J858" s="85">
        <f>CENSO[[#This Row],[g (m²)]]*CENSO[[#This Row],[H (m)]]*0.7</f>
        <v>4.8386031150889073</v>
      </c>
      <c r="K858" s="51">
        <v>2</v>
      </c>
      <c r="L858" s="51">
        <v>367494.5</v>
      </c>
      <c r="M858" s="51">
        <v>9708480.8000000007</v>
      </c>
      <c r="N858" s="77"/>
      <c r="O85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85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858" s="77"/>
    </row>
    <row r="859" spans="1:17" x14ac:dyDescent="0.25">
      <c r="A859" s="76">
        <v>1</v>
      </c>
      <c r="B859" s="51">
        <v>35</v>
      </c>
      <c r="C859" s="51">
        <v>858</v>
      </c>
      <c r="D859" s="81" t="str">
        <f>VLOOKUP(CENSO[[#This Row],[NOME COMUM]],ESPECIES[],2,FALSE)</f>
        <v>Tachigali myrmecophila Ducke</v>
      </c>
      <c r="E859" s="51" t="s">
        <v>14</v>
      </c>
      <c r="F859" s="51">
        <v>237</v>
      </c>
      <c r="G859" s="74">
        <f>CENSO[[#This Row],[CAP (cm)]]/PI()</f>
        <v>75.43944302555839</v>
      </c>
      <c r="H859" s="51">
        <v>16</v>
      </c>
      <c r="I859" s="85">
        <f>PI()*CENSO[[#This Row],[DAP (cm)]]^2/40000</f>
        <v>0.44697869992643346</v>
      </c>
      <c r="J859" s="85">
        <f>CENSO[[#This Row],[g (m²)]]*CENSO[[#This Row],[H (m)]]*0.7</f>
        <v>5.0061614391760543</v>
      </c>
      <c r="K859" s="51">
        <v>2</v>
      </c>
      <c r="L859" s="51">
        <v>367494.5</v>
      </c>
      <c r="M859" s="51">
        <v>9708480.8000000007</v>
      </c>
      <c r="N859" s="77"/>
      <c r="O85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85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859" s="77"/>
    </row>
    <row r="860" spans="1:17" x14ac:dyDescent="0.25">
      <c r="A860" s="76">
        <v>1</v>
      </c>
      <c r="B860" s="51">
        <v>35</v>
      </c>
      <c r="C860" s="51">
        <v>859</v>
      </c>
      <c r="D860" s="81" t="str">
        <f>VLOOKUP(CENSO[[#This Row],[NOME COMUM]],ESPECIES[],2,FALSE)</f>
        <v>Tachigali myrmecophila Ducke</v>
      </c>
      <c r="E860" s="51" t="s">
        <v>14</v>
      </c>
      <c r="F860" s="51">
        <v>140</v>
      </c>
      <c r="G860" s="74">
        <f>CENSO[[#This Row],[CAP (cm)]]/PI()</f>
        <v>44.563384065730695</v>
      </c>
      <c r="H860" s="51">
        <v>13</v>
      </c>
      <c r="I860" s="85">
        <f>PI()*CENSO[[#This Row],[DAP (cm)]]^2/40000</f>
        <v>0.15597184423005742</v>
      </c>
      <c r="J860" s="85">
        <f>CENSO[[#This Row],[g (m²)]]*CENSO[[#This Row],[H (m)]]*0.7</f>
        <v>1.4193437824935224</v>
      </c>
      <c r="K860" s="51">
        <v>1</v>
      </c>
      <c r="L860" s="51">
        <v>367468.09999999899</v>
      </c>
      <c r="M860" s="51">
        <v>9708484.1999999899</v>
      </c>
      <c r="N860" s="77"/>
      <c r="O86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86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860" s="77"/>
    </row>
    <row r="861" spans="1:17" x14ac:dyDescent="0.25">
      <c r="A861" s="76">
        <v>1</v>
      </c>
      <c r="B861" s="51">
        <v>35</v>
      </c>
      <c r="C861" s="51">
        <v>860</v>
      </c>
      <c r="D861" s="81" t="str">
        <f>VLOOKUP(CENSO[[#This Row],[NOME COMUM]],ESPECIES[],2,FALSE)</f>
        <v>Tachigali myrmecophila Ducke</v>
      </c>
      <c r="E861" s="51" t="s">
        <v>14</v>
      </c>
      <c r="F861" s="51">
        <v>218</v>
      </c>
      <c r="G861" s="74">
        <f>CENSO[[#This Row],[CAP (cm)]]/PI()</f>
        <v>69.391555188066363</v>
      </c>
      <c r="H861" s="51">
        <v>15</v>
      </c>
      <c r="I861" s="85">
        <f>PI()*CENSO[[#This Row],[DAP (cm)]]^2/40000</f>
        <v>0.37818397577496166</v>
      </c>
      <c r="J861" s="85">
        <f>CENSO[[#This Row],[g (m²)]]*CENSO[[#This Row],[H (m)]]*0.7</f>
        <v>3.9709317456370976</v>
      </c>
      <c r="K861" s="51">
        <v>2</v>
      </c>
      <c r="L861" s="51">
        <v>367463.59999999899</v>
      </c>
      <c r="M861" s="51">
        <v>9708481.5</v>
      </c>
      <c r="N861" s="77"/>
      <c r="O86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86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861" s="77"/>
    </row>
    <row r="862" spans="1:17" x14ac:dyDescent="0.25">
      <c r="A862" s="76">
        <v>1</v>
      </c>
      <c r="B862" s="51">
        <v>35</v>
      </c>
      <c r="C862" s="51">
        <v>861</v>
      </c>
      <c r="D862" s="81" t="str">
        <f>VLOOKUP(CENSO[[#This Row],[NOME COMUM]],ESPECIES[],2,FALSE)</f>
        <v>Cordia umbraculifera DC.</v>
      </c>
      <c r="E862" s="51" t="s">
        <v>92</v>
      </c>
      <c r="F862" s="51">
        <v>145</v>
      </c>
      <c r="G862" s="74">
        <f>CENSO[[#This Row],[CAP (cm)]]/PI()</f>
        <v>46.154933496649647</v>
      </c>
      <c r="H862" s="51">
        <v>13</v>
      </c>
      <c r="I862" s="85">
        <f>PI()*CENSO[[#This Row],[DAP (cm)]]^2/40000</f>
        <v>0.16731163392535497</v>
      </c>
      <c r="J862" s="85">
        <f>CENSO[[#This Row],[g (m²)]]*CENSO[[#This Row],[H (m)]]*0.7</f>
        <v>1.5225358687207302</v>
      </c>
      <c r="K862" s="51">
        <v>1</v>
      </c>
      <c r="L862" s="51">
        <v>367449.59999999899</v>
      </c>
      <c r="M862" s="51">
        <v>9708520.6999999899</v>
      </c>
      <c r="N862" s="77"/>
      <c r="O86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86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862" s="77"/>
    </row>
    <row r="863" spans="1:17" x14ac:dyDescent="0.25">
      <c r="A863" s="76">
        <v>1</v>
      </c>
      <c r="B863" s="51">
        <v>35</v>
      </c>
      <c r="C863" s="51">
        <v>862</v>
      </c>
      <c r="D863" s="81" t="str">
        <f>VLOOKUP(CENSO[[#This Row],[NOME COMUM]],ESPECIES[],2,FALSE)</f>
        <v>Tachigali myrmecophila Ducke</v>
      </c>
      <c r="E863" s="51" t="s">
        <v>14</v>
      </c>
      <c r="F863" s="51">
        <v>304</v>
      </c>
      <c r="G863" s="74">
        <f>CENSO[[#This Row],[CAP (cm)]]/PI()</f>
        <v>96.766205399872362</v>
      </c>
      <c r="H863" s="51">
        <v>14</v>
      </c>
      <c r="I863" s="85">
        <f>PI()*CENSO[[#This Row],[DAP (cm)]]^2/40000</f>
        <v>0.73542316103902994</v>
      </c>
      <c r="J863" s="85">
        <f>CENSO[[#This Row],[g (m²)]]*CENSO[[#This Row],[H (m)]]*0.7</f>
        <v>7.2071469781824931</v>
      </c>
      <c r="K863" s="51">
        <v>2</v>
      </c>
      <c r="L863" s="51">
        <v>367448.9</v>
      </c>
      <c r="M863" s="51">
        <v>9708528.0999999903</v>
      </c>
      <c r="N863" s="77"/>
      <c r="O86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86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863" s="77"/>
    </row>
    <row r="864" spans="1:17" x14ac:dyDescent="0.25">
      <c r="A864" s="76">
        <v>1</v>
      </c>
      <c r="B864" s="51">
        <v>35</v>
      </c>
      <c r="C864" s="51">
        <v>863</v>
      </c>
      <c r="D864" s="81" t="str">
        <f>VLOOKUP(CENSO[[#This Row],[NOME COMUM]],ESPECIES[],2,FALSE)</f>
        <v>Buchenavia capitata (Vahl) Eichler</v>
      </c>
      <c r="E864" s="51" t="s">
        <v>10</v>
      </c>
      <c r="F864" s="51">
        <v>187</v>
      </c>
      <c r="G864" s="74">
        <f>CENSO[[#This Row],[CAP (cm)]]/PI()</f>
        <v>59.523948716368857</v>
      </c>
      <c r="H864" s="51">
        <v>18</v>
      </c>
      <c r="I864" s="85">
        <f>PI()*CENSO[[#This Row],[DAP (cm)]]^2/40000</f>
        <v>0.27827446024902436</v>
      </c>
      <c r="J864" s="85">
        <f>CENSO[[#This Row],[g (m²)]]*CENSO[[#This Row],[H (m)]]*0.7</f>
        <v>3.5062581991377066</v>
      </c>
      <c r="K864" s="51">
        <v>1</v>
      </c>
      <c r="L864" s="51">
        <v>367445.2</v>
      </c>
      <c r="M864" s="51">
        <v>9708531.4000000004</v>
      </c>
      <c r="N864" s="77"/>
      <c r="O86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86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864" s="77"/>
    </row>
    <row r="865" spans="1:17" x14ac:dyDescent="0.25">
      <c r="A865" s="76">
        <v>1</v>
      </c>
      <c r="B865" s="51">
        <v>35</v>
      </c>
      <c r="C865" s="51">
        <v>864</v>
      </c>
      <c r="D865" s="81" t="str">
        <f>VLOOKUP(CENSO[[#This Row],[NOME COMUM]],ESPECIES[],2,FALSE)</f>
        <v>Couratari guianensis Aubl.</v>
      </c>
      <c r="E865" s="51" t="s">
        <v>6</v>
      </c>
      <c r="F865" s="51">
        <v>150</v>
      </c>
      <c r="G865" s="74">
        <f>CENSO[[#This Row],[CAP (cm)]]/PI()</f>
        <v>47.7464829275686</v>
      </c>
      <c r="H865" s="51">
        <v>20</v>
      </c>
      <c r="I865" s="85">
        <f>PI()*CENSO[[#This Row],[DAP (cm)]]^2/40000</f>
        <v>0.17904931097838223</v>
      </c>
      <c r="J865" s="85">
        <f>CENSO[[#This Row],[g (m²)]]*CENSO[[#This Row],[H (m)]]*0.7</f>
        <v>2.5066903536973508</v>
      </c>
      <c r="K865" s="51">
        <v>1</v>
      </c>
      <c r="L865" s="51">
        <v>367425.799999999</v>
      </c>
      <c r="M865" s="51">
        <v>9708555.3000000007</v>
      </c>
      <c r="N865" s="77"/>
      <c r="O86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86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865" s="77"/>
    </row>
    <row r="866" spans="1:17" x14ac:dyDescent="0.25">
      <c r="A866" s="76">
        <v>1</v>
      </c>
      <c r="B866" s="51">
        <v>35</v>
      </c>
      <c r="C866" s="51">
        <v>865</v>
      </c>
      <c r="D866" s="81" t="str">
        <f>VLOOKUP(CENSO[[#This Row],[NOME COMUM]],ESPECIES[],2,FALSE)</f>
        <v>Astronium lecointei Ducke</v>
      </c>
      <c r="E866" s="51" t="s">
        <v>5</v>
      </c>
      <c r="F866" s="51">
        <v>186</v>
      </c>
      <c r="G866" s="74">
        <f>CENSO[[#This Row],[CAP (cm)]]/PI()</f>
        <v>59.205638830185066</v>
      </c>
      <c r="H866" s="51">
        <v>20</v>
      </c>
      <c r="I866" s="85">
        <f>PI()*CENSO[[#This Row],[DAP (cm)]]^2/40000</f>
        <v>0.27530622056036053</v>
      </c>
      <c r="J866" s="85">
        <f>CENSO[[#This Row],[g (m²)]]*CENSO[[#This Row],[H (m)]]*0.7</f>
        <v>3.854287087845047</v>
      </c>
      <c r="K866" s="51">
        <v>1</v>
      </c>
      <c r="L866" s="51">
        <v>367412.59999999899</v>
      </c>
      <c r="M866" s="51">
        <v>9708549.5999999903</v>
      </c>
      <c r="N866" s="77"/>
      <c r="O86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86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866" s="77"/>
    </row>
    <row r="867" spans="1:17" x14ac:dyDescent="0.25">
      <c r="A867" s="76">
        <v>1</v>
      </c>
      <c r="B867" s="51">
        <v>35</v>
      </c>
      <c r="C867" s="51">
        <v>866</v>
      </c>
      <c r="D867" s="81" t="str">
        <f>VLOOKUP(CENSO[[#This Row],[NOME COMUM]],ESPECIES[],2,FALSE)</f>
        <v>Cordia umbraculifera DC.</v>
      </c>
      <c r="E867" s="51" t="s">
        <v>92</v>
      </c>
      <c r="F867" s="51">
        <v>146</v>
      </c>
      <c r="G867" s="74">
        <f>CENSO[[#This Row],[CAP (cm)]]/PI()</f>
        <v>46.473243382833438</v>
      </c>
      <c r="H867" s="51">
        <v>13</v>
      </c>
      <c r="I867" s="85">
        <f>PI()*CENSO[[#This Row],[DAP (cm)]]^2/40000</f>
        <v>0.16962733834734203</v>
      </c>
      <c r="J867" s="85">
        <f>CENSO[[#This Row],[g (m²)]]*CENSO[[#This Row],[H (m)]]*0.7</f>
        <v>1.5436087789608124</v>
      </c>
      <c r="K867" s="51">
        <v>1</v>
      </c>
      <c r="L867" s="51">
        <v>367401.7</v>
      </c>
      <c r="M867" s="51">
        <v>9708570</v>
      </c>
      <c r="N867" s="77"/>
      <c r="O86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86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867" s="77"/>
    </row>
    <row r="868" spans="1:17" x14ac:dyDescent="0.25">
      <c r="A868" s="76">
        <v>1</v>
      </c>
      <c r="B868" s="51">
        <v>35</v>
      </c>
      <c r="C868" s="51">
        <v>867</v>
      </c>
      <c r="D868" s="81" t="str">
        <f>VLOOKUP(CENSO[[#This Row],[NOME COMUM]],ESPECIES[],2,FALSE)</f>
        <v>Astronium lecointei Ducke</v>
      </c>
      <c r="E868" s="51" t="s">
        <v>5</v>
      </c>
      <c r="F868" s="51">
        <v>170</v>
      </c>
      <c r="G868" s="74">
        <f>CENSO[[#This Row],[CAP (cm)]]/PI()</f>
        <v>54.112680651244418</v>
      </c>
      <c r="H868" s="51">
        <v>19</v>
      </c>
      <c r="I868" s="85">
        <f>PI()*CENSO[[#This Row],[DAP (cm)]]^2/40000</f>
        <v>0.2299788927677888</v>
      </c>
      <c r="J868" s="85">
        <f>CENSO[[#This Row],[g (m²)]]*CENSO[[#This Row],[H (m)]]*0.7</f>
        <v>3.0587192738115907</v>
      </c>
      <c r="K868" s="51">
        <v>1</v>
      </c>
      <c r="L868" s="51">
        <v>367403.2</v>
      </c>
      <c r="M868" s="51">
        <v>9708591.5</v>
      </c>
      <c r="N868" s="77"/>
      <c r="O86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86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868" s="77"/>
    </row>
    <row r="869" spans="1:17" x14ac:dyDescent="0.25">
      <c r="A869" s="76">
        <v>1</v>
      </c>
      <c r="B869" s="51">
        <v>35</v>
      </c>
      <c r="C869" s="51">
        <v>868</v>
      </c>
      <c r="D869" s="81" t="str">
        <f>VLOOKUP(CENSO[[#This Row],[NOME COMUM]],ESPECIES[],2,FALSE)</f>
        <v>Couratari guianensis Aubl.</v>
      </c>
      <c r="E869" s="51" t="s">
        <v>6</v>
      </c>
      <c r="F869" s="51">
        <v>370</v>
      </c>
      <c r="G869" s="74">
        <f>CENSO[[#This Row],[CAP (cm)]]/PI()</f>
        <v>117.77465788800255</v>
      </c>
      <c r="H869" s="51">
        <v>22</v>
      </c>
      <c r="I869" s="85">
        <f>PI()*CENSO[[#This Row],[DAP (cm)]]^2/40000</f>
        <v>1.0894155854640235</v>
      </c>
      <c r="J869" s="85">
        <f>CENSO[[#This Row],[g (m²)]]*CENSO[[#This Row],[H (m)]]*0.7</f>
        <v>16.777000016145962</v>
      </c>
      <c r="K869" s="51">
        <v>1</v>
      </c>
      <c r="L869" s="51">
        <v>367270.299999999</v>
      </c>
      <c r="M869" s="51">
        <v>9708698.9000000004</v>
      </c>
      <c r="N869" s="77"/>
      <c r="O86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86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869" s="77"/>
    </row>
    <row r="870" spans="1:17" x14ac:dyDescent="0.25">
      <c r="A870" s="76">
        <v>1</v>
      </c>
      <c r="B870" s="51">
        <v>36</v>
      </c>
      <c r="C870" s="51">
        <v>869</v>
      </c>
      <c r="D870" s="81" t="str">
        <f>VLOOKUP(CENSO[[#This Row],[NOME COMUM]],ESPECIES[],2,FALSE)</f>
        <v>Astronium lecointei Ducke</v>
      </c>
      <c r="E870" s="51" t="s">
        <v>5</v>
      </c>
      <c r="F870" s="51">
        <v>187</v>
      </c>
      <c r="G870" s="74">
        <f>CENSO[[#This Row],[CAP (cm)]]/PI()</f>
        <v>59.523948716368857</v>
      </c>
      <c r="H870" s="51">
        <v>20</v>
      </c>
      <c r="I870" s="85">
        <f>PI()*CENSO[[#This Row],[DAP (cm)]]^2/40000</f>
        <v>0.27827446024902436</v>
      </c>
      <c r="J870" s="85">
        <f>CENSO[[#This Row],[g (m²)]]*CENSO[[#This Row],[H (m)]]*0.7</f>
        <v>3.8958424434863406</v>
      </c>
      <c r="K870" s="51">
        <v>1</v>
      </c>
      <c r="L870" s="51">
        <v>367211.2</v>
      </c>
      <c r="M870" s="51">
        <v>9708664.6999999899</v>
      </c>
      <c r="N870" s="77"/>
      <c r="O87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87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870" s="77"/>
    </row>
    <row r="871" spans="1:17" x14ac:dyDescent="0.25">
      <c r="A871" s="76">
        <v>1</v>
      </c>
      <c r="B871" s="51">
        <v>36</v>
      </c>
      <c r="C871" s="51">
        <v>870</v>
      </c>
      <c r="D871" s="81" t="str">
        <f>VLOOKUP(CENSO[[#This Row],[NOME COMUM]],ESPECIES[],2,FALSE)</f>
        <v>Apuleia leiocarpa (Vogel) J.F.Macbr.</v>
      </c>
      <c r="E871" s="51" t="s">
        <v>51</v>
      </c>
      <c r="F871" s="51">
        <v>400</v>
      </c>
      <c r="G871" s="74">
        <f>CENSO[[#This Row],[CAP (cm)]]/PI()</f>
        <v>127.32395447351627</v>
      </c>
      <c r="H871" s="51">
        <v>20</v>
      </c>
      <c r="I871" s="85">
        <f>PI()*CENSO[[#This Row],[DAP (cm)]]^2/40000</f>
        <v>1.2732395447351625</v>
      </c>
      <c r="J871" s="85">
        <f>CENSO[[#This Row],[g (m²)]]*CENSO[[#This Row],[H (m)]]*0.7</f>
        <v>17.825353626292273</v>
      </c>
      <c r="K871" s="51">
        <v>1</v>
      </c>
      <c r="L871" s="51">
        <v>367233.2</v>
      </c>
      <c r="M871" s="51">
        <v>9708666.9000000004</v>
      </c>
      <c r="N871" s="77"/>
      <c r="O87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87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871" s="77"/>
    </row>
    <row r="872" spans="1:17" x14ac:dyDescent="0.25">
      <c r="A872" s="76">
        <v>1</v>
      </c>
      <c r="B872" s="51">
        <v>36</v>
      </c>
      <c r="C872" s="51">
        <v>871</v>
      </c>
      <c r="D872" s="81" t="str">
        <f>VLOOKUP(CENSO[[#This Row],[NOME COMUM]],ESPECIES[],2,FALSE)</f>
        <v>Tachigali myrmecophila Ducke</v>
      </c>
      <c r="E872" s="51" t="s">
        <v>14</v>
      </c>
      <c r="F872" s="51">
        <v>162</v>
      </c>
      <c r="G872" s="74">
        <f>CENSO[[#This Row],[CAP (cm)]]/PI()</f>
        <v>51.566201561774093</v>
      </c>
      <c r="H872" s="51">
        <v>11</v>
      </c>
      <c r="I872" s="85">
        <f>PI()*CENSO[[#This Row],[DAP (cm)]]^2/40000</f>
        <v>0.20884311632518512</v>
      </c>
      <c r="J872" s="85">
        <f>CENSO[[#This Row],[g (m²)]]*CENSO[[#This Row],[H (m)]]*0.7</f>
        <v>1.6080919957039255</v>
      </c>
      <c r="K872" s="51">
        <v>1</v>
      </c>
      <c r="L872" s="51">
        <v>367298.7</v>
      </c>
      <c r="M872" s="51">
        <v>9708583.1999999899</v>
      </c>
      <c r="N872" s="77"/>
      <c r="O87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87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872" s="77"/>
    </row>
    <row r="873" spans="1:17" x14ac:dyDescent="0.25">
      <c r="A873" s="76">
        <v>1</v>
      </c>
      <c r="B873" s="51">
        <v>36</v>
      </c>
      <c r="C873" s="51">
        <v>872</v>
      </c>
      <c r="D873" s="81" t="str">
        <f>VLOOKUP(CENSO[[#This Row],[NOME COMUM]],ESPECIES[],2,FALSE)</f>
        <v>Kielmeyera variabilis Mart.</v>
      </c>
      <c r="E873" s="51" t="s">
        <v>77</v>
      </c>
      <c r="F873" s="51">
        <v>175</v>
      </c>
      <c r="G873" s="74">
        <f>CENSO[[#This Row],[CAP (cm)]]/PI()</f>
        <v>55.70423008216337</v>
      </c>
      <c r="H873" s="51">
        <v>15</v>
      </c>
      <c r="I873" s="85">
        <f>PI()*CENSO[[#This Row],[DAP (cm)]]^2/40000</f>
        <v>0.24370600660946476</v>
      </c>
      <c r="J873" s="85">
        <f>CENSO[[#This Row],[g (m²)]]*CENSO[[#This Row],[H (m)]]*0.7</f>
        <v>2.5589130693993796</v>
      </c>
      <c r="K873" s="51">
        <v>1</v>
      </c>
      <c r="L873" s="51">
        <v>367323.5</v>
      </c>
      <c r="M873" s="51">
        <v>9708574.5999999903</v>
      </c>
      <c r="N873" s="77"/>
      <c r="O87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87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873" s="77"/>
    </row>
    <row r="874" spans="1:17" x14ac:dyDescent="0.25">
      <c r="A874" s="76">
        <v>1</v>
      </c>
      <c r="B874" s="51">
        <v>36</v>
      </c>
      <c r="C874" s="51">
        <v>873</v>
      </c>
      <c r="D874" s="81" t="str">
        <f>VLOOKUP(CENSO[[#This Row],[NOME COMUM]],ESPECIES[],2,FALSE)</f>
        <v>Protium spruceanum Engl.</v>
      </c>
      <c r="E874" s="51" t="s">
        <v>46</v>
      </c>
      <c r="F874" s="51">
        <v>175</v>
      </c>
      <c r="G874" s="74">
        <f>CENSO[[#This Row],[CAP (cm)]]/PI()</f>
        <v>55.70423008216337</v>
      </c>
      <c r="H874" s="51">
        <v>15</v>
      </c>
      <c r="I874" s="85">
        <f>PI()*CENSO[[#This Row],[DAP (cm)]]^2/40000</f>
        <v>0.24370600660946476</v>
      </c>
      <c r="J874" s="85">
        <f>CENSO[[#This Row],[g (m²)]]*CENSO[[#This Row],[H (m)]]*0.7</f>
        <v>2.5589130693993796</v>
      </c>
      <c r="K874" s="51">
        <v>1</v>
      </c>
      <c r="L874" s="51">
        <v>367323.5</v>
      </c>
      <c r="M874" s="51">
        <v>9708574.5999999903</v>
      </c>
      <c r="N874" s="77"/>
      <c r="O87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87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874" s="77"/>
    </row>
    <row r="875" spans="1:17" x14ac:dyDescent="0.25">
      <c r="A875" s="76">
        <v>1</v>
      </c>
      <c r="B875" s="51">
        <v>36</v>
      </c>
      <c r="C875" s="51">
        <v>874</v>
      </c>
      <c r="D875" s="81" t="str">
        <f>VLOOKUP(CENSO[[#This Row],[NOME COMUM]],ESPECIES[],2,FALSE)</f>
        <v>Qualea dichotoma (Mart.) Warm. ex Wille</v>
      </c>
      <c r="E875" s="51" t="s">
        <v>55</v>
      </c>
      <c r="F875" s="51">
        <v>186</v>
      </c>
      <c r="G875" s="74">
        <f>CENSO[[#This Row],[CAP (cm)]]/PI()</f>
        <v>59.205638830185066</v>
      </c>
      <c r="H875" s="51">
        <v>15</v>
      </c>
      <c r="I875" s="85">
        <f>PI()*CENSO[[#This Row],[DAP (cm)]]^2/40000</f>
        <v>0.27530622056036053</v>
      </c>
      <c r="J875" s="85">
        <f>CENSO[[#This Row],[g (m²)]]*CENSO[[#This Row],[H (m)]]*0.7</f>
        <v>2.8907153158837851</v>
      </c>
      <c r="K875" s="51">
        <v>1</v>
      </c>
      <c r="L875" s="51">
        <v>367342</v>
      </c>
      <c r="M875" s="51">
        <v>9708538.6999999899</v>
      </c>
      <c r="N875" s="77"/>
      <c r="O87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87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875" s="77"/>
    </row>
    <row r="876" spans="1:17" x14ac:dyDescent="0.25">
      <c r="A876" s="76">
        <v>1</v>
      </c>
      <c r="B876" s="51">
        <v>36</v>
      </c>
      <c r="C876" s="51">
        <v>875</v>
      </c>
      <c r="D876" s="81" t="str">
        <f>VLOOKUP(CENSO[[#This Row],[NOME COMUM]],ESPECIES[],2,FALSE)</f>
        <v>Piptadenia suaveolens Miq.</v>
      </c>
      <c r="E876" s="51" t="s">
        <v>22</v>
      </c>
      <c r="F876" s="51">
        <v>235</v>
      </c>
      <c r="G876" s="74">
        <f>CENSO[[#This Row],[CAP (cm)]]/PI()</f>
        <v>74.802823253190809</v>
      </c>
      <c r="H876" s="51">
        <v>14</v>
      </c>
      <c r="I876" s="85">
        <f>PI()*CENSO[[#This Row],[DAP (cm)]]^2/40000</f>
        <v>0.43946658661249605</v>
      </c>
      <c r="J876" s="85">
        <f>CENSO[[#This Row],[g (m²)]]*CENSO[[#This Row],[H (m)]]*0.7</f>
        <v>4.3067725488024609</v>
      </c>
      <c r="K876" s="51">
        <v>2</v>
      </c>
      <c r="L876" s="51">
        <v>367451.09999999899</v>
      </c>
      <c r="M876" s="51">
        <v>9708431.8000000007</v>
      </c>
      <c r="N876" s="77"/>
      <c r="O87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87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876" s="77"/>
    </row>
    <row r="877" spans="1:17" x14ac:dyDescent="0.25">
      <c r="A877" s="76">
        <v>1</v>
      </c>
      <c r="B877" s="51">
        <v>36</v>
      </c>
      <c r="C877" s="51">
        <v>876</v>
      </c>
      <c r="D877" s="81" t="str">
        <f>VLOOKUP(CENSO[[#This Row],[NOME COMUM]],ESPECIES[],2,FALSE)</f>
        <v>Piptadenia suaveolens Miq.</v>
      </c>
      <c r="E877" s="51" t="s">
        <v>22</v>
      </c>
      <c r="F877" s="51">
        <v>176</v>
      </c>
      <c r="G877" s="74">
        <f>CENSO[[#This Row],[CAP (cm)]]/PI()</f>
        <v>56.022539968347161</v>
      </c>
      <c r="H877" s="51">
        <v>13</v>
      </c>
      <c r="I877" s="85">
        <f>PI()*CENSO[[#This Row],[DAP (cm)]]^2/40000</f>
        <v>0.24649917586072753</v>
      </c>
      <c r="J877" s="85">
        <f>CENSO[[#This Row],[g (m²)]]*CENSO[[#This Row],[H (m)]]*0.7</f>
        <v>2.2431425003326204</v>
      </c>
      <c r="K877" s="51">
        <v>2</v>
      </c>
      <c r="L877" s="51">
        <v>367456.4</v>
      </c>
      <c r="M877" s="51">
        <v>9708433.8000000007</v>
      </c>
      <c r="N877" s="77"/>
      <c r="O87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87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877" s="77"/>
    </row>
    <row r="878" spans="1:17" x14ac:dyDescent="0.25">
      <c r="A878" s="76">
        <v>1</v>
      </c>
      <c r="B878" s="51">
        <v>36</v>
      </c>
      <c r="C878" s="51">
        <v>877</v>
      </c>
      <c r="D878" s="81" t="str">
        <f>VLOOKUP(CENSO[[#This Row],[NOME COMUM]],ESPECIES[],2,FALSE)</f>
        <v>Tachigali myrmecophila Ducke</v>
      </c>
      <c r="E878" s="51" t="s">
        <v>14</v>
      </c>
      <c r="F878" s="51">
        <v>315</v>
      </c>
      <c r="G878" s="74">
        <f>CENSO[[#This Row],[CAP (cm)]]/PI()</f>
        <v>100.26761414789407</v>
      </c>
      <c r="H878" s="51">
        <v>16</v>
      </c>
      <c r="I878" s="85">
        <f>PI()*CENSO[[#This Row],[DAP (cm)]]^2/40000</f>
        <v>0.78960746141466576</v>
      </c>
      <c r="J878" s="85">
        <f>CENSO[[#This Row],[g (m²)]]*CENSO[[#This Row],[H (m)]]*0.7</f>
        <v>8.8436035678442551</v>
      </c>
      <c r="K878" s="51">
        <v>2</v>
      </c>
      <c r="L878" s="51">
        <v>367469.799999999</v>
      </c>
      <c r="M878" s="51">
        <v>9708415.1999999899</v>
      </c>
      <c r="N878" s="77"/>
      <c r="O87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87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878" s="77"/>
    </row>
    <row r="879" spans="1:17" x14ac:dyDescent="0.25">
      <c r="A879" s="76">
        <v>1</v>
      </c>
      <c r="B879" s="51">
        <v>36</v>
      </c>
      <c r="C879" s="51">
        <v>878</v>
      </c>
      <c r="D879" s="81" t="str">
        <f>VLOOKUP(CENSO[[#This Row],[NOME COMUM]],ESPECIES[],2,FALSE)</f>
        <v>Tachigali myrmecophila Ducke</v>
      </c>
      <c r="E879" s="51" t="s">
        <v>14</v>
      </c>
      <c r="F879" s="51">
        <v>318</v>
      </c>
      <c r="G879" s="74">
        <f>CENSO[[#This Row],[CAP (cm)]]/PI()</f>
        <v>101.22254380644544</v>
      </c>
      <c r="H879" s="51">
        <v>18</v>
      </c>
      <c r="I879" s="85">
        <f>PI()*CENSO[[#This Row],[DAP (cm)]]^2/40000</f>
        <v>0.80471922326124146</v>
      </c>
      <c r="J879" s="85">
        <f>CENSO[[#This Row],[g (m²)]]*CENSO[[#This Row],[H (m)]]*0.7</f>
        <v>10.13946221309164</v>
      </c>
      <c r="K879" s="51">
        <v>1</v>
      </c>
      <c r="L879" s="51">
        <v>367530.9</v>
      </c>
      <c r="M879" s="51">
        <v>9708356.6999999899</v>
      </c>
      <c r="N879" s="77"/>
      <c r="O87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87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879" s="77"/>
    </row>
    <row r="880" spans="1:17" x14ac:dyDescent="0.25">
      <c r="A880" s="76">
        <v>1</v>
      </c>
      <c r="B880" s="51">
        <v>36</v>
      </c>
      <c r="C880" s="51">
        <v>879</v>
      </c>
      <c r="D880" s="81" t="str">
        <f>VLOOKUP(CENSO[[#This Row],[NOME COMUM]],ESPECIES[],2,FALSE)</f>
        <v>Tachigali myrmecophila Ducke</v>
      </c>
      <c r="E880" s="51" t="s">
        <v>14</v>
      </c>
      <c r="F880" s="51">
        <v>150</v>
      </c>
      <c r="G880" s="74">
        <f>CENSO[[#This Row],[CAP (cm)]]/PI()</f>
        <v>47.7464829275686</v>
      </c>
      <c r="H880" s="51">
        <v>12</v>
      </c>
      <c r="I880" s="85">
        <f>PI()*CENSO[[#This Row],[DAP (cm)]]^2/40000</f>
        <v>0.17904931097838223</v>
      </c>
      <c r="J880" s="85">
        <f>CENSO[[#This Row],[g (m²)]]*CENSO[[#This Row],[H (m)]]*0.7</f>
        <v>1.5040142122184108</v>
      </c>
      <c r="K880" s="51">
        <v>2</v>
      </c>
      <c r="L880" s="51">
        <v>367523.2</v>
      </c>
      <c r="M880" s="51">
        <v>9708363.5999999903</v>
      </c>
      <c r="N880" s="77"/>
      <c r="O88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88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880" s="77"/>
    </row>
    <row r="881" spans="1:17" x14ac:dyDescent="0.25">
      <c r="A881" s="76">
        <v>1</v>
      </c>
      <c r="B881" s="51">
        <v>36</v>
      </c>
      <c r="C881" s="51">
        <v>880</v>
      </c>
      <c r="D881" s="81" t="str">
        <f>VLOOKUP(CENSO[[#This Row],[NOME COMUM]],ESPECIES[],2,FALSE)</f>
        <v>Tachigali myrmecophila Ducke</v>
      </c>
      <c r="E881" s="51" t="s">
        <v>14</v>
      </c>
      <c r="F881" s="51">
        <v>300</v>
      </c>
      <c r="G881" s="74">
        <f>CENSO[[#This Row],[CAP (cm)]]/PI()</f>
        <v>95.4929658551372</v>
      </c>
      <c r="H881" s="51">
        <v>18</v>
      </c>
      <c r="I881" s="85">
        <f>PI()*CENSO[[#This Row],[DAP (cm)]]^2/40000</f>
        <v>0.7161972439135289</v>
      </c>
      <c r="J881" s="85">
        <f>CENSO[[#This Row],[g (m²)]]*CENSO[[#This Row],[H (m)]]*0.7</f>
        <v>9.0240852733104635</v>
      </c>
      <c r="K881" s="51">
        <v>1</v>
      </c>
      <c r="L881" s="51">
        <v>367382.59999999899</v>
      </c>
      <c r="M881" s="51">
        <v>9708508.6999999899</v>
      </c>
      <c r="N881" s="77"/>
      <c r="O88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88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881" s="77"/>
    </row>
    <row r="882" spans="1:17" x14ac:dyDescent="0.25">
      <c r="A882" s="76">
        <v>1</v>
      </c>
      <c r="B882" s="51">
        <v>36</v>
      </c>
      <c r="C882" s="51">
        <v>881</v>
      </c>
      <c r="D882" s="81" t="str">
        <f>VLOOKUP(CENSO[[#This Row],[NOME COMUM]],ESPECIES[],2,FALSE)</f>
        <v>Tachigali myrmecophila Ducke</v>
      </c>
      <c r="E882" s="51" t="s">
        <v>14</v>
      </c>
      <c r="F882" s="51">
        <v>300</v>
      </c>
      <c r="G882" s="74">
        <f>CENSO[[#This Row],[CAP (cm)]]/PI()</f>
        <v>95.4929658551372</v>
      </c>
      <c r="H882" s="51">
        <v>18</v>
      </c>
      <c r="I882" s="85">
        <f>PI()*CENSO[[#This Row],[DAP (cm)]]^2/40000</f>
        <v>0.7161972439135289</v>
      </c>
      <c r="J882" s="85">
        <f>CENSO[[#This Row],[g (m²)]]*CENSO[[#This Row],[H (m)]]*0.7</f>
        <v>9.0240852733104635</v>
      </c>
      <c r="K882" s="51">
        <v>1</v>
      </c>
      <c r="L882" s="51">
        <v>367542.2</v>
      </c>
      <c r="M882" s="51">
        <v>9708380.3000000007</v>
      </c>
      <c r="N882" s="77"/>
      <c r="O88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88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882" s="77"/>
    </row>
    <row r="883" spans="1:17" x14ac:dyDescent="0.25">
      <c r="A883" s="76">
        <v>1</v>
      </c>
      <c r="B883" s="51">
        <v>36</v>
      </c>
      <c r="C883" s="51">
        <v>882</v>
      </c>
      <c r="D883" s="81" t="str">
        <f>VLOOKUP(CENSO[[#This Row],[NOME COMUM]],ESPECIES[],2,FALSE)</f>
        <v>Bertholletia excelsa Humb. &amp; Bonpl.</v>
      </c>
      <c r="E883" s="51" t="s">
        <v>37</v>
      </c>
      <c r="F883" s="51">
        <v>335</v>
      </c>
      <c r="G883" s="74">
        <f>CENSO[[#This Row],[CAP (cm)]]/PI()</f>
        <v>106.63381187156988</v>
      </c>
      <c r="H883" s="51">
        <v>23</v>
      </c>
      <c r="I883" s="85">
        <f>PI()*CENSO[[#This Row],[DAP (cm)]]^2/40000</f>
        <v>0.89305817442439761</v>
      </c>
      <c r="J883" s="85">
        <f>CENSO[[#This Row],[g (m²)]]*CENSO[[#This Row],[H (m)]]*0.7</f>
        <v>14.378236608232799</v>
      </c>
      <c r="K883" s="51">
        <v>1</v>
      </c>
      <c r="L883" s="51">
        <v>367542.2</v>
      </c>
      <c r="M883" s="51">
        <v>9708380.3000000007</v>
      </c>
      <c r="N883" s="77"/>
      <c r="O88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88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883" s="77"/>
    </row>
    <row r="884" spans="1:17" x14ac:dyDescent="0.25">
      <c r="A884" s="76">
        <v>1</v>
      </c>
      <c r="B884" s="51">
        <v>36</v>
      </c>
      <c r="C884" s="51">
        <v>883</v>
      </c>
      <c r="D884" s="81" t="str">
        <f>VLOOKUP(CENSO[[#This Row],[NOME COMUM]],ESPECIES[],2,FALSE)</f>
        <v>Parahancornia amapa (Huber ) Ducke</v>
      </c>
      <c r="E884" s="51" t="s">
        <v>15</v>
      </c>
      <c r="F884" s="51">
        <v>133</v>
      </c>
      <c r="G884" s="74">
        <f>CENSO[[#This Row],[CAP (cm)]]/PI()</f>
        <v>42.335214862444161</v>
      </c>
      <c r="H884" s="51">
        <v>15</v>
      </c>
      <c r="I884" s="85">
        <f>PI()*CENSO[[#This Row],[DAP (cm)]]^2/40000</f>
        <v>0.14076458941762685</v>
      </c>
      <c r="J884" s="85">
        <f>CENSO[[#This Row],[g (m²)]]*CENSO[[#This Row],[H (m)]]*0.7</f>
        <v>1.4780281888850817</v>
      </c>
      <c r="K884" s="51">
        <v>1</v>
      </c>
      <c r="L884" s="51">
        <v>367593.59999999899</v>
      </c>
      <c r="M884" s="51">
        <v>9708337.3000000007</v>
      </c>
      <c r="N884" s="77"/>
      <c r="O88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88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884" s="77"/>
    </row>
    <row r="885" spans="1:17" x14ac:dyDescent="0.25">
      <c r="A885" s="76">
        <v>1</v>
      </c>
      <c r="B885" s="51">
        <v>36</v>
      </c>
      <c r="C885" s="51">
        <v>884</v>
      </c>
      <c r="D885" s="81" t="str">
        <f>VLOOKUP(CENSO[[#This Row],[NOME COMUM]],ESPECIES[],2,FALSE)</f>
        <v>Caesalpinia paraensis Ducke</v>
      </c>
      <c r="E885" s="51" t="s">
        <v>56</v>
      </c>
      <c r="F885" s="51">
        <v>138</v>
      </c>
      <c r="G885" s="74">
        <f>CENSO[[#This Row],[CAP (cm)]]/PI()</f>
        <v>43.926764293363114</v>
      </c>
      <c r="H885" s="51">
        <v>14</v>
      </c>
      <c r="I885" s="85">
        <f>PI()*CENSO[[#This Row],[DAP (cm)]]^2/40000</f>
        <v>0.15154733681210272</v>
      </c>
      <c r="J885" s="85">
        <f>CENSO[[#This Row],[g (m²)]]*CENSO[[#This Row],[H (m)]]*0.7</f>
        <v>1.4851639007586066</v>
      </c>
      <c r="K885" s="51">
        <v>2</v>
      </c>
      <c r="L885" s="51">
        <v>367600.2</v>
      </c>
      <c r="M885" s="51">
        <v>9708340.9000000004</v>
      </c>
      <c r="N885" s="77"/>
      <c r="O88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88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885" s="77"/>
    </row>
    <row r="886" spans="1:17" x14ac:dyDescent="0.25">
      <c r="A886" s="76">
        <v>1</v>
      </c>
      <c r="B886" s="51">
        <v>36</v>
      </c>
      <c r="C886" s="51">
        <v>885</v>
      </c>
      <c r="D886" s="81" t="str">
        <f>VLOOKUP(CENSO[[#This Row],[NOME COMUM]],ESPECIES[],2,FALSE)</f>
        <v>Apeiba albiflora Ducke</v>
      </c>
      <c r="E886" s="51" t="s">
        <v>96</v>
      </c>
      <c r="F886" s="51">
        <v>187</v>
      </c>
      <c r="G886" s="74">
        <f>CENSO[[#This Row],[CAP (cm)]]/PI()</f>
        <v>59.523948716368857</v>
      </c>
      <c r="H886" s="51">
        <v>8</v>
      </c>
      <c r="I886" s="85">
        <f>PI()*CENSO[[#This Row],[DAP (cm)]]^2/40000</f>
        <v>0.27827446024902436</v>
      </c>
      <c r="J886" s="85">
        <f>CENSO[[#This Row],[g (m²)]]*CENSO[[#This Row],[H (m)]]*0.7</f>
        <v>1.5583369773945364</v>
      </c>
      <c r="K886" s="51">
        <v>3</v>
      </c>
      <c r="L886" s="51">
        <v>367593.4</v>
      </c>
      <c r="M886" s="51">
        <v>9708332.0999999903</v>
      </c>
      <c r="N886" s="77"/>
      <c r="O88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88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886" s="77"/>
    </row>
    <row r="887" spans="1:17" x14ac:dyDescent="0.25">
      <c r="A887" s="76">
        <v>1</v>
      </c>
      <c r="B887" s="51">
        <v>36</v>
      </c>
      <c r="C887" s="51">
        <v>886</v>
      </c>
      <c r="D887" s="81" t="str">
        <f>VLOOKUP(CENSO[[#This Row],[NOME COMUM]],ESPECIES[],2,FALSE)</f>
        <v>Couratari guianensis Aubl.</v>
      </c>
      <c r="E887" s="51" t="s">
        <v>6</v>
      </c>
      <c r="F887" s="51">
        <v>206</v>
      </c>
      <c r="G887" s="74">
        <f>CENSO[[#This Row],[CAP (cm)]]/PI()</f>
        <v>65.571836553860877</v>
      </c>
      <c r="H887" s="51">
        <v>22</v>
      </c>
      <c r="I887" s="85">
        <f>PI()*CENSO[[#This Row],[DAP (cm)]]^2/40000</f>
        <v>0.33769495825238349</v>
      </c>
      <c r="J887" s="85">
        <f>CENSO[[#This Row],[g (m²)]]*CENSO[[#This Row],[H (m)]]*0.7</f>
        <v>5.2005023570867053</v>
      </c>
      <c r="K887" s="51">
        <v>1</v>
      </c>
      <c r="L887" s="51">
        <v>367618.299999999</v>
      </c>
      <c r="M887" s="51">
        <v>9708315.3000000007</v>
      </c>
      <c r="N887" s="77"/>
      <c r="O88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88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887" s="77"/>
    </row>
    <row r="888" spans="1:17" x14ac:dyDescent="0.25">
      <c r="A888" s="76">
        <v>1</v>
      </c>
      <c r="B888" s="51">
        <v>36</v>
      </c>
      <c r="C888" s="51">
        <v>887</v>
      </c>
      <c r="D888" s="81" t="str">
        <f>VLOOKUP(CENSO[[#This Row],[NOME COMUM]],ESPECIES[],2,FALSE)</f>
        <v>Piptadenia suaveolens Miq.</v>
      </c>
      <c r="E888" s="51" t="s">
        <v>22</v>
      </c>
      <c r="F888" s="51">
        <v>157</v>
      </c>
      <c r="G888" s="74">
        <f>CENSO[[#This Row],[CAP (cm)]]/PI()</f>
        <v>49.974652130855141</v>
      </c>
      <c r="H888" s="51">
        <v>14</v>
      </c>
      <c r="I888" s="85">
        <f>PI()*CENSO[[#This Row],[DAP (cm)]]^2/40000</f>
        <v>0.19615050961360647</v>
      </c>
      <c r="J888" s="85">
        <f>CENSO[[#This Row],[g (m²)]]*CENSO[[#This Row],[H (m)]]*0.7</f>
        <v>1.9222749942133432</v>
      </c>
      <c r="K888" s="51">
        <v>2</v>
      </c>
      <c r="L888" s="51">
        <v>367618.5</v>
      </c>
      <c r="M888" s="51">
        <v>9708299.0999999903</v>
      </c>
      <c r="N888" s="77"/>
      <c r="O88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88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888" s="77"/>
    </row>
    <row r="889" spans="1:17" x14ac:dyDescent="0.25">
      <c r="A889" s="76">
        <v>1</v>
      </c>
      <c r="B889" s="51">
        <v>36</v>
      </c>
      <c r="C889" s="51">
        <v>888</v>
      </c>
      <c r="D889" s="81" t="str">
        <f>VLOOKUP(CENSO[[#This Row],[NOME COMUM]],ESPECIES[],2,FALSE)</f>
        <v>Parkia pendula (Willd.) Benth. ex Walp.</v>
      </c>
      <c r="E889" s="51" t="s">
        <v>24</v>
      </c>
      <c r="F889" s="51">
        <v>180</v>
      </c>
      <c r="G889" s="74">
        <f>CENSO[[#This Row],[CAP (cm)]]/PI()</f>
        <v>57.295779513082323</v>
      </c>
      <c r="H889" s="51">
        <v>16</v>
      </c>
      <c r="I889" s="85">
        <f>PI()*CENSO[[#This Row],[DAP (cm)]]^2/40000</f>
        <v>0.25783100780887047</v>
      </c>
      <c r="J889" s="85">
        <f>CENSO[[#This Row],[g (m²)]]*CENSO[[#This Row],[H (m)]]*0.7</f>
        <v>2.887707287459349</v>
      </c>
      <c r="K889" s="51">
        <v>1</v>
      </c>
      <c r="L889" s="51">
        <v>367616.7</v>
      </c>
      <c r="M889" s="51">
        <v>9708296.6999999899</v>
      </c>
      <c r="N889" s="77"/>
      <c r="O88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88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889" s="77"/>
    </row>
    <row r="890" spans="1:17" x14ac:dyDescent="0.25">
      <c r="A890" s="76">
        <v>1</v>
      </c>
      <c r="B890" s="51">
        <v>36</v>
      </c>
      <c r="C890" s="51">
        <v>889</v>
      </c>
      <c r="D890" s="81" t="str">
        <f>VLOOKUP(CENSO[[#This Row],[NOME COMUM]],ESPECIES[],2,FALSE)</f>
        <v>Tachigali myrmecophila Ducke</v>
      </c>
      <c r="E890" s="51" t="s">
        <v>14</v>
      </c>
      <c r="F890" s="51">
        <v>246</v>
      </c>
      <c r="G890" s="74">
        <f>CENSO[[#This Row],[CAP (cm)]]/PI()</f>
        <v>78.304232001212512</v>
      </c>
      <c r="H890" s="51">
        <v>14</v>
      </c>
      <c r="I890" s="85">
        <f>PI()*CENSO[[#This Row],[DAP (cm)]]^2/40000</f>
        <v>0.48157102680745695</v>
      </c>
      <c r="J890" s="85">
        <f>CENSO[[#This Row],[g (m²)]]*CENSO[[#This Row],[H (m)]]*0.7</f>
        <v>4.719396062713078</v>
      </c>
      <c r="K890" s="51">
        <v>1</v>
      </c>
      <c r="L890" s="51">
        <v>367622.2</v>
      </c>
      <c r="M890" s="51">
        <v>9708295.8000000007</v>
      </c>
      <c r="N890" s="77"/>
      <c r="O89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89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890" s="77"/>
    </row>
    <row r="891" spans="1:17" x14ac:dyDescent="0.25">
      <c r="A891" s="76">
        <v>1</v>
      </c>
      <c r="B891" s="51">
        <v>36</v>
      </c>
      <c r="C891" s="51">
        <v>890</v>
      </c>
      <c r="D891" s="81" t="str">
        <f>VLOOKUP(CENSO[[#This Row],[NOME COMUM]],ESPECIES[],2,FALSE)</f>
        <v>Astronium lecointei Ducke</v>
      </c>
      <c r="E891" s="51" t="s">
        <v>5</v>
      </c>
      <c r="F891" s="51">
        <v>205</v>
      </c>
      <c r="G891" s="74">
        <f>CENSO[[#This Row],[CAP (cm)]]/PI()</f>
        <v>65.253526667677093</v>
      </c>
      <c r="H891" s="51">
        <v>22</v>
      </c>
      <c r="I891" s="85">
        <f>PI()*CENSO[[#This Row],[DAP (cm)]]^2/40000</f>
        <v>0.33442432417184514</v>
      </c>
      <c r="J891" s="85">
        <f>CENSO[[#This Row],[g (m²)]]*CENSO[[#This Row],[H (m)]]*0.7</f>
        <v>5.150134592246415</v>
      </c>
      <c r="K891" s="51">
        <v>1</v>
      </c>
      <c r="L891" s="51">
        <v>367627.2</v>
      </c>
      <c r="M891" s="51">
        <v>9708294</v>
      </c>
      <c r="N891" s="77"/>
      <c r="O89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89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891" s="77"/>
    </row>
    <row r="892" spans="1:17" x14ac:dyDescent="0.25">
      <c r="A892" s="76">
        <v>1</v>
      </c>
      <c r="B892" s="51">
        <v>36</v>
      </c>
      <c r="C892" s="51">
        <v>891</v>
      </c>
      <c r="D892" s="81" t="str">
        <f>VLOOKUP(CENSO[[#This Row],[NOME COMUM]],ESPECIES[],2,FALSE)</f>
        <v>Piptadenia suaveolens Miq.</v>
      </c>
      <c r="E892" s="51" t="s">
        <v>22</v>
      </c>
      <c r="F892" s="51">
        <v>130</v>
      </c>
      <c r="G892" s="74">
        <f>CENSO[[#This Row],[CAP (cm)]]/PI()</f>
        <v>41.38028520389279</v>
      </c>
      <c r="H892" s="51">
        <v>10</v>
      </c>
      <c r="I892" s="85">
        <f>PI()*CENSO[[#This Row],[DAP (cm)]]^2/40000</f>
        <v>0.13448592691265157</v>
      </c>
      <c r="J892" s="85">
        <f>CENSO[[#This Row],[g (m²)]]*CENSO[[#This Row],[H (m)]]*0.7</f>
        <v>0.94140148838856097</v>
      </c>
      <c r="K892" s="51">
        <v>2</v>
      </c>
      <c r="L892" s="51">
        <v>367643.9</v>
      </c>
      <c r="M892" s="51">
        <v>9708299.4000000004</v>
      </c>
      <c r="N892" s="77"/>
      <c r="O89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89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892" s="77"/>
    </row>
    <row r="893" spans="1:17" x14ac:dyDescent="0.25">
      <c r="A893" s="76">
        <v>1</v>
      </c>
      <c r="B893" s="51">
        <v>36</v>
      </c>
      <c r="C893" s="51">
        <v>892</v>
      </c>
      <c r="D893" s="81" t="str">
        <f>VLOOKUP(CENSO[[#This Row],[NOME COMUM]],ESPECIES[],2,FALSE)</f>
        <v>Tachigali myrmecophila Ducke</v>
      </c>
      <c r="E893" s="51" t="s">
        <v>14</v>
      </c>
      <c r="F893" s="51">
        <v>340</v>
      </c>
      <c r="G893" s="74">
        <f>CENSO[[#This Row],[CAP (cm)]]/PI()</f>
        <v>108.22536130248884</v>
      </c>
      <c r="H893" s="51">
        <v>18</v>
      </c>
      <c r="I893" s="85">
        <f>PI()*CENSO[[#This Row],[DAP (cm)]]^2/40000</f>
        <v>0.91991557107115518</v>
      </c>
      <c r="J893" s="85">
        <f>CENSO[[#This Row],[g (m²)]]*CENSO[[#This Row],[H (m)]]*0.7</f>
        <v>11.590936195496555</v>
      </c>
      <c r="K893" s="51">
        <v>1</v>
      </c>
      <c r="L893" s="51">
        <v>367654.59999999899</v>
      </c>
      <c r="M893" s="51">
        <v>9708280.5</v>
      </c>
      <c r="N893" s="77"/>
      <c r="O89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89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893" s="77"/>
    </row>
    <row r="894" spans="1:17" x14ac:dyDescent="0.25">
      <c r="A894" s="76">
        <v>1</v>
      </c>
      <c r="B894" s="51">
        <v>36</v>
      </c>
      <c r="C894" s="51">
        <v>893</v>
      </c>
      <c r="D894" s="81" t="str">
        <f>VLOOKUP(CENSO[[#This Row],[NOME COMUM]],ESPECIES[],2,FALSE)</f>
        <v>Cedrelinga catenaeformis Ducke</v>
      </c>
      <c r="E894" s="51" t="s">
        <v>71</v>
      </c>
      <c r="F894" s="51">
        <v>433</v>
      </c>
      <c r="G894" s="74">
        <f>CENSO[[#This Row],[CAP (cm)]]/PI()</f>
        <v>137.82818071758138</v>
      </c>
      <c r="H894" s="51">
        <v>25</v>
      </c>
      <c r="I894" s="85">
        <f>PI()*CENSO[[#This Row],[DAP (cm)]]^2/40000</f>
        <v>1.4919900562678183</v>
      </c>
      <c r="J894" s="85">
        <f>CENSO[[#This Row],[g (m²)]]*CENSO[[#This Row],[H (m)]]*0.7</f>
        <v>26.109825984686818</v>
      </c>
      <c r="K894" s="51">
        <v>1</v>
      </c>
      <c r="L894" s="51">
        <v>367648.5</v>
      </c>
      <c r="M894" s="51">
        <v>9708272.5</v>
      </c>
      <c r="N894" s="77"/>
      <c r="O89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89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894" s="77"/>
    </row>
    <row r="895" spans="1:17" x14ac:dyDescent="0.25">
      <c r="A895" s="76">
        <v>1</v>
      </c>
      <c r="B895" s="51">
        <v>36</v>
      </c>
      <c r="C895" s="51">
        <v>894</v>
      </c>
      <c r="D895" s="81" t="str">
        <f>VLOOKUP(CENSO[[#This Row],[NOME COMUM]],ESPECIES[],2,FALSE)</f>
        <v>Brosimum parinarioides Ducke</v>
      </c>
      <c r="E895" s="51" t="s">
        <v>54</v>
      </c>
      <c r="F895" s="51">
        <v>300</v>
      </c>
      <c r="G895" s="74">
        <f>CENSO[[#This Row],[CAP (cm)]]/PI()</f>
        <v>95.4929658551372</v>
      </c>
      <c r="H895" s="51">
        <v>22</v>
      </c>
      <c r="I895" s="85">
        <f>PI()*CENSO[[#This Row],[DAP (cm)]]^2/40000</f>
        <v>0.7161972439135289</v>
      </c>
      <c r="J895" s="85">
        <f>CENSO[[#This Row],[g (m²)]]*CENSO[[#This Row],[H (m)]]*0.7</f>
        <v>11.029437556268345</v>
      </c>
      <c r="K895" s="51">
        <v>1</v>
      </c>
      <c r="L895" s="51">
        <v>367641.09999999899</v>
      </c>
      <c r="M895" s="51">
        <v>9708264.6999999899</v>
      </c>
      <c r="N895" s="77"/>
      <c r="O89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89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895" s="77"/>
    </row>
    <row r="896" spans="1:17" x14ac:dyDescent="0.25">
      <c r="A896" s="76">
        <v>1</v>
      </c>
      <c r="B896" s="51">
        <v>36</v>
      </c>
      <c r="C896" s="51">
        <v>895</v>
      </c>
      <c r="D896" s="81" t="str">
        <f>VLOOKUP(CENSO[[#This Row],[NOME COMUM]],ESPECIES[],2,FALSE)</f>
        <v>Tachigali myrmecophila Ducke</v>
      </c>
      <c r="E896" s="51" t="s">
        <v>14</v>
      </c>
      <c r="F896" s="51">
        <v>202</v>
      </c>
      <c r="G896" s="74">
        <f>CENSO[[#This Row],[CAP (cm)]]/PI()</f>
        <v>64.298597009125714</v>
      </c>
      <c r="H896" s="51">
        <v>15</v>
      </c>
      <c r="I896" s="85">
        <f>PI()*CENSO[[#This Row],[DAP (cm)]]^2/40000</f>
        <v>0.3247079148960848</v>
      </c>
      <c r="J896" s="85">
        <f>CENSO[[#This Row],[g (m²)]]*CENSO[[#This Row],[H (m)]]*0.7</f>
        <v>3.4094331064088901</v>
      </c>
      <c r="K896" s="51">
        <v>1</v>
      </c>
      <c r="L896" s="51">
        <v>367641.5</v>
      </c>
      <c r="M896" s="51">
        <v>9708260.3000000007</v>
      </c>
      <c r="N896" s="77"/>
      <c r="O89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89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896" s="77"/>
    </row>
    <row r="897" spans="1:17" x14ac:dyDescent="0.25">
      <c r="A897" s="76">
        <v>1</v>
      </c>
      <c r="B897" s="51">
        <v>36</v>
      </c>
      <c r="C897" s="51">
        <v>896</v>
      </c>
      <c r="D897" s="81" t="str">
        <f>VLOOKUP(CENSO[[#This Row],[NOME COMUM]],ESPECIES[],2,FALSE)</f>
        <v>Tachigali myrmecophila Ducke</v>
      </c>
      <c r="E897" s="51" t="s">
        <v>14</v>
      </c>
      <c r="F897" s="51">
        <v>186</v>
      </c>
      <c r="G897" s="74">
        <f>CENSO[[#This Row],[CAP (cm)]]/PI()</f>
        <v>59.205638830185066</v>
      </c>
      <c r="H897" s="51">
        <v>14</v>
      </c>
      <c r="I897" s="85">
        <f>PI()*CENSO[[#This Row],[DAP (cm)]]^2/40000</f>
        <v>0.27530622056036053</v>
      </c>
      <c r="J897" s="85">
        <f>CENSO[[#This Row],[g (m²)]]*CENSO[[#This Row],[H (m)]]*0.7</f>
        <v>2.698000961491533</v>
      </c>
      <c r="K897" s="51">
        <v>1</v>
      </c>
      <c r="L897" s="51">
        <v>367638.5</v>
      </c>
      <c r="M897" s="51">
        <v>9708256.4000000004</v>
      </c>
      <c r="N897" s="77"/>
      <c r="O89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89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897" s="77"/>
    </row>
    <row r="898" spans="1:17" x14ac:dyDescent="0.25">
      <c r="A898" s="76">
        <v>1</v>
      </c>
      <c r="B898" s="51">
        <v>36</v>
      </c>
      <c r="C898" s="51">
        <v>897</v>
      </c>
      <c r="D898" s="81" t="str">
        <f>VLOOKUP(CENSO[[#This Row],[NOME COMUM]],ESPECIES[],2,FALSE)</f>
        <v>Dipteryx odorata (Aubl.) Willd.</v>
      </c>
      <c r="E898" s="51" t="s">
        <v>4</v>
      </c>
      <c r="F898" s="51">
        <v>138</v>
      </c>
      <c r="G898" s="74">
        <f>CENSO[[#This Row],[CAP (cm)]]/PI()</f>
        <v>43.926764293363114</v>
      </c>
      <c r="H898" s="51">
        <v>14</v>
      </c>
      <c r="I898" s="85">
        <f>PI()*CENSO[[#This Row],[DAP (cm)]]^2/40000</f>
        <v>0.15154733681210272</v>
      </c>
      <c r="J898" s="85">
        <f>CENSO[[#This Row],[g (m²)]]*CENSO[[#This Row],[H (m)]]*0.7</f>
        <v>1.4851639007586066</v>
      </c>
      <c r="K898" s="51">
        <v>1</v>
      </c>
      <c r="L898" s="51">
        <v>367682.4</v>
      </c>
      <c r="M898" s="51">
        <v>9708218.1999999899</v>
      </c>
      <c r="N898" s="77"/>
      <c r="O89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89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898" s="77"/>
    </row>
    <row r="899" spans="1:17" x14ac:dyDescent="0.25">
      <c r="A899" s="76">
        <v>1</v>
      </c>
      <c r="B899" s="51">
        <v>36</v>
      </c>
      <c r="C899" s="51">
        <v>898</v>
      </c>
      <c r="D899" s="81" t="str">
        <f>VLOOKUP(CENSO[[#This Row],[NOME COMUM]],ESPECIES[],2,FALSE)</f>
        <v>Tachigali myrmecophila Ducke</v>
      </c>
      <c r="E899" s="51" t="s">
        <v>14</v>
      </c>
      <c r="F899" s="51">
        <v>213</v>
      </c>
      <c r="G899" s="74">
        <f>CENSO[[#This Row],[CAP (cm)]]/PI()</f>
        <v>67.800005757147417</v>
      </c>
      <c r="H899" s="51">
        <v>15</v>
      </c>
      <c r="I899" s="85">
        <f>PI()*CENSO[[#This Row],[DAP (cm)]]^2/40000</f>
        <v>0.36103503065681003</v>
      </c>
      <c r="J899" s="85">
        <f>CENSO[[#This Row],[g (m²)]]*CENSO[[#This Row],[H (m)]]*0.7</f>
        <v>3.7908678218965051</v>
      </c>
      <c r="K899" s="51">
        <v>2</v>
      </c>
      <c r="L899" s="51">
        <v>367706.5</v>
      </c>
      <c r="M899" s="51">
        <v>9708246.4000000004</v>
      </c>
      <c r="N899" s="77"/>
      <c r="O89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89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899" s="77"/>
    </row>
    <row r="900" spans="1:17" x14ac:dyDescent="0.25">
      <c r="A900" s="76">
        <v>1</v>
      </c>
      <c r="B900" s="51">
        <v>36</v>
      </c>
      <c r="C900" s="51">
        <v>899</v>
      </c>
      <c r="D900" s="81" t="str">
        <f>VLOOKUP(CENSO[[#This Row],[NOME COMUM]],ESPECIES[],2,FALSE)</f>
        <v>Tachigali myrmecophila Ducke</v>
      </c>
      <c r="E900" s="51" t="s">
        <v>14</v>
      </c>
      <c r="F900" s="51">
        <v>217</v>
      </c>
      <c r="G900" s="74">
        <f>CENSO[[#This Row],[CAP (cm)]]/PI()</f>
        <v>69.073245301882579</v>
      </c>
      <c r="H900" s="51">
        <v>15</v>
      </c>
      <c r="I900" s="85">
        <f>PI()*CENSO[[#This Row],[DAP (cm)]]^2/40000</f>
        <v>0.37472235576271301</v>
      </c>
      <c r="J900" s="85">
        <f>CENSO[[#This Row],[g (m²)]]*CENSO[[#This Row],[H (m)]]*0.7</f>
        <v>3.9345847355084866</v>
      </c>
      <c r="K900" s="51">
        <v>1</v>
      </c>
      <c r="L900" s="51">
        <v>367705.9</v>
      </c>
      <c r="M900" s="51">
        <v>9708245.5999999903</v>
      </c>
      <c r="N900" s="77"/>
      <c r="O90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90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900" s="77"/>
    </row>
    <row r="901" spans="1:17" x14ac:dyDescent="0.25">
      <c r="A901" s="76">
        <v>1</v>
      </c>
      <c r="B901" s="51">
        <v>36</v>
      </c>
      <c r="C901" s="51">
        <v>900</v>
      </c>
      <c r="D901" s="81" t="str">
        <f>VLOOKUP(CENSO[[#This Row],[NOME COMUM]],ESPECIES[],2,FALSE)</f>
        <v>Piptadenia suaveolens Miq.</v>
      </c>
      <c r="E901" s="51" t="s">
        <v>22</v>
      </c>
      <c r="F901" s="51">
        <v>238</v>
      </c>
      <c r="G901" s="74">
        <f>CENSO[[#This Row],[CAP (cm)]]/PI()</f>
        <v>75.757752911742188</v>
      </c>
      <c r="H901" s="51">
        <v>20</v>
      </c>
      <c r="I901" s="85">
        <f>PI()*CENSO[[#This Row],[DAP (cm)]]^2/40000</f>
        <v>0.45075862982486603</v>
      </c>
      <c r="J901" s="85">
        <f>CENSO[[#This Row],[g (m²)]]*CENSO[[#This Row],[H (m)]]*0.7</f>
        <v>6.3106208175481244</v>
      </c>
      <c r="K901" s="51">
        <v>1</v>
      </c>
      <c r="L901" s="51">
        <v>367702.2</v>
      </c>
      <c r="M901" s="51">
        <v>9708240.8000000007</v>
      </c>
      <c r="N901" s="77"/>
      <c r="O90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90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901" s="77"/>
    </row>
    <row r="902" spans="1:17" x14ac:dyDescent="0.25">
      <c r="A902" s="76">
        <v>1</v>
      </c>
      <c r="B902" s="51">
        <v>36</v>
      </c>
      <c r="C902" s="51">
        <v>901</v>
      </c>
      <c r="D902" s="81" t="str">
        <f>VLOOKUP(CENSO[[#This Row],[NOME COMUM]],ESPECIES[],2,FALSE)</f>
        <v>Qualea dichotoma (Mart.) Warm. ex Wille</v>
      </c>
      <c r="E902" s="51" t="s">
        <v>55</v>
      </c>
      <c r="F902" s="51">
        <v>142</v>
      </c>
      <c r="G902" s="74">
        <f>CENSO[[#This Row],[CAP (cm)]]/PI()</f>
        <v>45.200003838098276</v>
      </c>
      <c r="H902" s="51">
        <v>18</v>
      </c>
      <c r="I902" s="85">
        <f>PI()*CENSO[[#This Row],[DAP (cm)]]^2/40000</f>
        <v>0.16046001362524887</v>
      </c>
      <c r="J902" s="85">
        <f>CENSO[[#This Row],[g (m²)]]*CENSO[[#This Row],[H (m)]]*0.7</f>
        <v>2.0217961716781359</v>
      </c>
      <c r="K902" s="51">
        <v>1</v>
      </c>
      <c r="L902" s="51">
        <v>367709.2</v>
      </c>
      <c r="M902" s="51">
        <v>9708231.9000000004</v>
      </c>
      <c r="N902" s="77"/>
      <c r="O90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90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902" s="77"/>
    </row>
    <row r="903" spans="1:17" x14ac:dyDescent="0.25">
      <c r="A903" s="76">
        <v>1</v>
      </c>
      <c r="B903" s="51">
        <v>36</v>
      </c>
      <c r="C903" s="51">
        <v>902</v>
      </c>
      <c r="D903" s="81" t="str">
        <f>VLOOKUP(CENSO[[#This Row],[NOME COMUM]],ESPECIES[],2,FALSE)</f>
        <v>Couratari guianensis Aubl.</v>
      </c>
      <c r="E903" s="51" t="s">
        <v>6</v>
      </c>
      <c r="F903" s="51">
        <v>158</v>
      </c>
      <c r="G903" s="74">
        <f>CENSO[[#This Row],[CAP (cm)]]/PI()</f>
        <v>50.292962017038931</v>
      </c>
      <c r="H903" s="51">
        <v>18</v>
      </c>
      <c r="I903" s="85">
        <f>PI()*CENSO[[#This Row],[DAP (cm)]]^2/40000</f>
        <v>0.19865719996730383</v>
      </c>
      <c r="J903" s="85">
        <f>CENSO[[#This Row],[g (m²)]]*CENSO[[#This Row],[H (m)]]*0.7</f>
        <v>2.503080719588028</v>
      </c>
      <c r="K903" s="51">
        <v>1</v>
      </c>
      <c r="L903" s="51">
        <v>367821.41902324802</v>
      </c>
      <c r="M903" s="51">
        <v>9708144.1127743404</v>
      </c>
      <c r="N903" s="77"/>
      <c r="O90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90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903" s="77"/>
    </row>
    <row r="904" spans="1:17" x14ac:dyDescent="0.25">
      <c r="A904" s="76">
        <v>1</v>
      </c>
      <c r="B904" s="51">
        <v>36</v>
      </c>
      <c r="C904" s="51">
        <v>903</v>
      </c>
      <c r="D904" s="81" t="str">
        <f>VLOOKUP(CENSO[[#This Row],[NOME COMUM]],ESPECIES[],2,FALSE)</f>
        <v>Piptadenia suaveolens Miq.</v>
      </c>
      <c r="E904" s="51" t="s">
        <v>22</v>
      </c>
      <c r="F904" s="51">
        <v>242</v>
      </c>
      <c r="G904" s="74">
        <f>CENSO[[#This Row],[CAP (cm)]]/PI()</f>
        <v>77.03099245647735</v>
      </c>
      <c r="H904" s="51">
        <v>17</v>
      </c>
      <c r="I904" s="85">
        <f>PI()*CENSO[[#This Row],[DAP (cm)]]^2/40000</f>
        <v>0.466037504361688</v>
      </c>
      <c r="J904" s="85">
        <f>CENSO[[#This Row],[g (m²)]]*CENSO[[#This Row],[H (m)]]*0.7</f>
        <v>5.5458463019040876</v>
      </c>
      <c r="K904" s="51">
        <v>1</v>
      </c>
      <c r="L904" s="51">
        <v>367802.13383807498</v>
      </c>
      <c r="M904" s="51">
        <v>9708124.8275891691</v>
      </c>
      <c r="N904" s="77"/>
      <c r="O90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90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904" s="77"/>
    </row>
    <row r="905" spans="1:17" x14ac:dyDescent="0.25">
      <c r="A905" s="76">
        <v>1</v>
      </c>
      <c r="B905" s="51">
        <v>36</v>
      </c>
      <c r="C905" s="51">
        <v>904</v>
      </c>
      <c r="D905" s="81" t="str">
        <f>VLOOKUP(CENSO[[#This Row],[NOME COMUM]],ESPECIES[],2,FALSE)</f>
        <v>Couratari guianensis Aubl.</v>
      </c>
      <c r="E905" s="51" t="s">
        <v>6</v>
      </c>
      <c r="F905" s="51">
        <v>200</v>
      </c>
      <c r="G905" s="74">
        <f>CENSO[[#This Row],[CAP (cm)]]/PI()</f>
        <v>63.661977236758133</v>
      </c>
      <c r="H905" s="51">
        <v>20</v>
      </c>
      <c r="I905" s="85">
        <f>PI()*CENSO[[#This Row],[DAP (cm)]]^2/40000</f>
        <v>0.31830988618379064</v>
      </c>
      <c r="J905" s="85">
        <f>CENSO[[#This Row],[g (m²)]]*CENSO[[#This Row],[H (m)]]*0.7</f>
        <v>4.4563384065730682</v>
      </c>
      <c r="K905" s="51">
        <v>1</v>
      </c>
      <c r="L905" s="51">
        <v>367786.799999999</v>
      </c>
      <c r="M905" s="51">
        <v>9708129.4000000004</v>
      </c>
      <c r="N905" s="77"/>
      <c r="O90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90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905" s="77"/>
    </row>
    <row r="906" spans="1:17" x14ac:dyDescent="0.25">
      <c r="A906" s="76">
        <v>1</v>
      </c>
      <c r="B906" s="51">
        <v>36</v>
      </c>
      <c r="C906" s="51">
        <v>905</v>
      </c>
      <c r="D906" s="81" t="str">
        <f>VLOOKUP(CENSO[[#This Row],[NOME COMUM]],ESPECIES[],2,FALSE)</f>
        <v>Qualea dichotoma (Mart.) Warm. ex Wille</v>
      </c>
      <c r="E906" s="51" t="s">
        <v>55</v>
      </c>
      <c r="F906" s="51">
        <v>160</v>
      </c>
      <c r="G906" s="74">
        <f>CENSO[[#This Row],[CAP (cm)]]/PI()</f>
        <v>50.929581789406512</v>
      </c>
      <c r="H906" s="51">
        <v>15</v>
      </c>
      <c r="I906" s="85">
        <f>PI()*CENSO[[#This Row],[DAP (cm)]]^2/40000</f>
        <v>0.20371832715762608</v>
      </c>
      <c r="J906" s="85">
        <f>CENSO[[#This Row],[g (m²)]]*CENSO[[#This Row],[H (m)]]*0.7</f>
        <v>2.1390424351550736</v>
      </c>
      <c r="K906" s="51">
        <v>1</v>
      </c>
      <c r="L906" s="51">
        <v>367784.5</v>
      </c>
      <c r="M906" s="51">
        <v>9708124.8000000007</v>
      </c>
      <c r="N906" s="77"/>
      <c r="O90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90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906" s="77"/>
    </row>
    <row r="907" spans="1:17" x14ac:dyDescent="0.25">
      <c r="A907" s="76">
        <v>1</v>
      </c>
      <c r="B907" s="51">
        <v>37</v>
      </c>
      <c r="C907" s="51">
        <v>906</v>
      </c>
      <c r="D907" s="81" t="str">
        <f>VLOOKUP(CENSO[[#This Row],[NOME COMUM]],ESPECIES[],2,FALSE)</f>
        <v>Tachigali myrmecophila Ducke</v>
      </c>
      <c r="E907" s="51" t="s">
        <v>14</v>
      </c>
      <c r="F907" s="51">
        <v>247</v>
      </c>
      <c r="G907" s="74">
        <f>CENSO[[#This Row],[CAP (cm)]]/PI()</f>
        <v>78.622541887396295</v>
      </c>
      <c r="H907" s="51">
        <v>15</v>
      </c>
      <c r="I907" s="85">
        <f>PI()*CENSO[[#This Row],[DAP (cm)]]^2/40000</f>
        <v>0.48549419615467204</v>
      </c>
      <c r="J907" s="85">
        <f>CENSO[[#This Row],[g (m²)]]*CENSO[[#This Row],[H (m)]]*0.7</f>
        <v>5.0976890596240558</v>
      </c>
      <c r="K907" s="51">
        <v>1</v>
      </c>
      <c r="L907" s="51">
        <v>367776.82203253702</v>
      </c>
      <c r="M907" s="51">
        <v>9708083.8465706799</v>
      </c>
      <c r="N907" s="77"/>
      <c r="O90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90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907" s="77"/>
    </row>
    <row r="908" spans="1:17" x14ac:dyDescent="0.25">
      <c r="A908" s="76">
        <v>1</v>
      </c>
      <c r="B908" s="51">
        <v>37</v>
      </c>
      <c r="C908" s="51">
        <v>907</v>
      </c>
      <c r="D908" s="81" t="str">
        <f>VLOOKUP(CENSO[[#This Row],[NOME COMUM]],ESPECIES[],2,FALSE)</f>
        <v>Tachigali myrmecophila Ducke</v>
      </c>
      <c r="E908" s="51" t="s">
        <v>14</v>
      </c>
      <c r="F908" s="51">
        <v>203</v>
      </c>
      <c r="G908" s="74">
        <f>CENSO[[#This Row],[CAP (cm)]]/PI()</f>
        <v>64.616906895309512</v>
      </c>
      <c r="H908" s="51">
        <v>16</v>
      </c>
      <c r="I908" s="85">
        <f>PI()*CENSO[[#This Row],[DAP (cm)]]^2/40000</f>
        <v>0.32793080249369577</v>
      </c>
      <c r="J908" s="85">
        <f>CENSO[[#This Row],[g (m²)]]*CENSO[[#This Row],[H (m)]]*0.7</f>
        <v>3.6728249879293924</v>
      </c>
      <c r="K908" s="51">
        <v>1</v>
      </c>
      <c r="L908" s="51">
        <v>367753.59999999899</v>
      </c>
      <c r="M908" s="51">
        <v>9708112.5</v>
      </c>
      <c r="N908" s="77"/>
      <c r="O90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90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908" s="77"/>
    </row>
    <row r="909" spans="1:17" x14ac:dyDescent="0.25">
      <c r="A909" s="76">
        <v>1</v>
      </c>
      <c r="B909" s="51">
        <v>37</v>
      </c>
      <c r="C909" s="51">
        <v>908</v>
      </c>
      <c r="D909" s="81" t="str">
        <f>VLOOKUP(CENSO[[#This Row],[NOME COMUM]],ESPECIES[],2,FALSE)</f>
        <v>Tachigali myrmecophila Ducke</v>
      </c>
      <c r="E909" s="51" t="s">
        <v>14</v>
      </c>
      <c r="F909" s="51">
        <v>150</v>
      </c>
      <c r="G909" s="74">
        <f>CENSO[[#This Row],[CAP (cm)]]/PI()</f>
        <v>47.7464829275686</v>
      </c>
      <c r="H909" s="51">
        <v>17</v>
      </c>
      <c r="I909" s="85">
        <f>PI()*CENSO[[#This Row],[DAP (cm)]]^2/40000</f>
        <v>0.17904931097838223</v>
      </c>
      <c r="J909" s="85">
        <f>CENSO[[#This Row],[g (m²)]]*CENSO[[#This Row],[H (m)]]*0.7</f>
        <v>2.1306868006427484</v>
      </c>
      <c r="K909" s="51">
        <v>1</v>
      </c>
      <c r="L909" s="51">
        <v>367716.9</v>
      </c>
      <c r="M909" s="51">
        <v>9708117.9000000004</v>
      </c>
      <c r="N909" s="77"/>
      <c r="O90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90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909" s="77"/>
    </row>
    <row r="910" spans="1:17" x14ac:dyDescent="0.25">
      <c r="A910" s="76">
        <v>1</v>
      </c>
      <c r="B910" s="51">
        <v>37</v>
      </c>
      <c r="C910" s="51">
        <v>909</v>
      </c>
      <c r="D910" s="81" t="str">
        <f>VLOOKUP(CENSO[[#This Row],[NOME COMUM]],ESPECIES[],2,FALSE)</f>
        <v>Piptadenia suaveolens Miq.</v>
      </c>
      <c r="E910" s="51" t="s">
        <v>22</v>
      </c>
      <c r="F910" s="51">
        <v>176</v>
      </c>
      <c r="G910" s="74">
        <f>CENSO[[#This Row],[CAP (cm)]]/PI()</f>
        <v>56.022539968347161</v>
      </c>
      <c r="H910" s="51">
        <v>13</v>
      </c>
      <c r="I910" s="85">
        <f>PI()*CENSO[[#This Row],[DAP (cm)]]^2/40000</f>
        <v>0.24649917586072753</v>
      </c>
      <c r="J910" s="85">
        <f>CENSO[[#This Row],[g (m²)]]*CENSO[[#This Row],[H (m)]]*0.7</f>
        <v>2.2431425003326204</v>
      </c>
      <c r="K910" s="51">
        <v>1</v>
      </c>
      <c r="L910" s="51">
        <v>367720.7</v>
      </c>
      <c r="M910" s="51">
        <v>9708116.0999999903</v>
      </c>
      <c r="N910" s="77"/>
      <c r="O91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91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910" s="77"/>
    </row>
    <row r="911" spans="1:17" x14ac:dyDescent="0.25">
      <c r="A911" s="76">
        <v>1</v>
      </c>
      <c r="B911" s="51">
        <v>37</v>
      </c>
      <c r="C911" s="51">
        <v>910</v>
      </c>
      <c r="D911" s="81" t="str">
        <f>VLOOKUP(CENSO[[#This Row],[NOME COMUM]],ESPECIES[],2,FALSE)</f>
        <v>Piptadenia suaveolens Miq.</v>
      </c>
      <c r="E911" s="51" t="s">
        <v>22</v>
      </c>
      <c r="F911" s="51">
        <v>226</v>
      </c>
      <c r="G911" s="74">
        <f>CENSO[[#This Row],[CAP (cm)]]/PI()</f>
        <v>71.938034277536701</v>
      </c>
      <c r="H911" s="51">
        <v>17</v>
      </c>
      <c r="I911" s="85">
        <f>PI()*CENSO[[#This Row],[DAP (cm)]]^2/40000</f>
        <v>0.40644989366808243</v>
      </c>
      <c r="J911" s="85">
        <f>CENSO[[#This Row],[g (m²)]]*CENSO[[#This Row],[H (m)]]*0.7</f>
        <v>4.8367537346501805</v>
      </c>
      <c r="K911" s="51">
        <v>1</v>
      </c>
      <c r="L911" s="51">
        <v>367706.59999999899</v>
      </c>
      <c r="M911" s="51">
        <v>9708138.1999999899</v>
      </c>
      <c r="N911" s="77"/>
      <c r="O91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91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911" s="77"/>
    </row>
    <row r="912" spans="1:17" x14ac:dyDescent="0.25">
      <c r="A912" s="76">
        <v>1</v>
      </c>
      <c r="B912" s="51">
        <v>37</v>
      </c>
      <c r="C912" s="51">
        <v>911</v>
      </c>
      <c r="D912" s="81" t="str">
        <f>VLOOKUP(CENSO[[#This Row],[NOME COMUM]],ESPECIES[],2,FALSE)</f>
        <v>Tachigali myrmecophila Ducke</v>
      </c>
      <c r="E912" s="51" t="s">
        <v>14</v>
      </c>
      <c r="F912" s="51">
        <v>296</v>
      </c>
      <c r="G912" s="74">
        <f>CENSO[[#This Row],[CAP (cm)]]/PI()</f>
        <v>94.219726310402038</v>
      </c>
      <c r="H912" s="51">
        <v>16</v>
      </c>
      <c r="I912" s="85">
        <f>PI()*CENSO[[#This Row],[DAP (cm)]]^2/40000</f>
        <v>0.697225974696975</v>
      </c>
      <c r="J912" s="85">
        <f>CENSO[[#This Row],[g (m²)]]*CENSO[[#This Row],[H (m)]]*0.7</f>
        <v>7.8089309166061192</v>
      </c>
      <c r="K912" s="51">
        <v>1</v>
      </c>
      <c r="L912" s="51">
        <v>367645.799999999</v>
      </c>
      <c r="M912" s="51">
        <v>9708185.5</v>
      </c>
      <c r="N912" s="77"/>
      <c r="O91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91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912" s="77"/>
    </row>
    <row r="913" spans="1:17" x14ac:dyDescent="0.25">
      <c r="A913" s="76">
        <v>1</v>
      </c>
      <c r="B913" s="51">
        <v>37</v>
      </c>
      <c r="C913" s="51">
        <v>912</v>
      </c>
      <c r="D913" s="81" t="str">
        <f>VLOOKUP(CENSO[[#This Row],[NOME COMUM]],ESPECIES[],2,FALSE)</f>
        <v>Piptadenia suaveolens Miq.</v>
      </c>
      <c r="E913" s="51" t="s">
        <v>22</v>
      </c>
      <c r="F913" s="51">
        <v>192</v>
      </c>
      <c r="G913" s="74">
        <f>CENSO[[#This Row],[CAP (cm)]]/PI()</f>
        <v>61.115498147287809</v>
      </c>
      <c r="H913" s="51">
        <v>17</v>
      </c>
      <c r="I913" s="85">
        <f>PI()*CENSO[[#This Row],[DAP (cm)]]^2/40000</f>
        <v>0.29335439110698147</v>
      </c>
      <c r="J913" s="85">
        <f>CENSO[[#This Row],[g (m²)]]*CENSO[[#This Row],[H (m)]]*0.7</f>
        <v>3.4909172541730791</v>
      </c>
      <c r="K913" s="51">
        <v>1</v>
      </c>
      <c r="L913" s="51">
        <v>367650.09999999899</v>
      </c>
      <c r="M913" s="51">
        <v>9708191.0999999903</v>
      </c>
      <c r="N913" s="77"/>
      <c r="O91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91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913" s="77"/>
    </row>
    <row r="914" spans="1:17" x14ac:dyDescent="0.25">
      <c r="A914" s="76">
        <v>1</v>
      </c>
      <c r="B914" s="51">
        <v>37</v>
      </c>
      <c r="C914" s="51">
        <v>913</v>
      </c>
      <c r="D914" s="81" t="str">
        <f>VLOOKUP(CENSO[[#This Row],[NOME COMUM]],ESPECIES[],2,FALSE)</f>
        <v>Piptadenia suaveolens Miq.</v>
      </c>
      <c r="E914" s="51" t="s">
        <v>22</v>
      </c>
      <c r="F914" s="51">
        <v>175</v>
      </c>
      <c r="G914" s="74">
        <f>CENSO[[#This Row],[CAP (cm)]]/PI()</f>
        <v>55.70423008216337</v>
      </c>
      <c r="H914" s="51">
        <v>15</v>
      </c>
      <c r="I914" s="85">
        <f>PI()*CENSO[[#This Row],[DAP (cm)]]^2/40000</f>
        <v>0.24370600660946476</v>
      </c>
      <c r="J914" s="85">
        <f>CENSO[[#This Row],[g (m²)]]*CENSO[[#This Row],[H (m)]]*0.7</f>
        <v>2.5589130693993796</v>
      </c>
      <c r="K914" s="51">
        <v>1</v>
      </c>
      <c r="L914" s="51">
        <v>367656.799999999</v>
      </c>
      <c r="M914" s="51">
        <v>9708199.8000000007</v>
      </c>
      <c r="N914" s="77"/>
      <c r="O91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91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914" s="77"/>
    </row>
    <row r="915" spans="1:17" x14ac:dyDescent="0.25">
      <c r="A915" s="76">
        <v>1</v>
      </c>
      <c r="B915" s="51">
        <v>37</v>
      </c>
      <c r="C915" s="51">
        <v>914</v>
      </c>
      <c r="D915" s="81" t="str">
        <f>VLOOKUP(CENSO[[#This Row],[NOME COMUM]],ESPECIES[],2,FALSE)</f>
        <v>Couratari guianensis Aubl.</v>
      </c>
      <c r="E915" s="51" t="s">
        <v>6</v>
      </c>
      <c r="F915" s="51">
        <v>326</v>
      </c>
      <c r="G915" s="74">
        <f>CENSO[[#This Row],[CAP (cm)]]/PI()</f>
        <v>103.76902289591577</v>
      </c>
      <c r="H915" s="51">
        <v>24</v>
      </c>
      <c r="I915" s="85">
        <f>PI()*CENSO[[#This Row],[DAP (cm)]]^2/40000</f>
        <v>0.84571753660171345</v>
      </c>
      <c r="J915" s="85">
        <f>CENSO[[#This Row],[g (m²)]]*CENSO[[#This Row],[H (m)]]*0.7</f>
        <v>14.208054614908786</v>
      </c>
      <c r="K915" s="51">
        <v>1</v>
      </c>
      <c r="L915" s="51">
        <v>367654.59999999899</v>
      </c>
      <c r="M915" s="51">
        <v>9708201.8000000007</v>
      </c>
      <c r="N915" s="77"/>
      <c r="O91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91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915" s="77"/>
    </row>
    <row r="916" spans="1:17" x14ac:dyDescent="0.25">
      <c r="A916" s="76">
        <v>1</v>
      </c>
      <c r="B916" s="51">
        <v>37</v>
      </c>
      <c r="C916" s="51">
        <v>915</v>
      </c>
      <c r="D916" s="81" t="str">
        <f>VLOOKUP(CENSO[[#This Row],[NOME COMUM]],ESPECIES[],2,FALSE)</f>
        <v>Alexa grandiflora Ducke</v>
      </c>
      <c r="E916" s="51" t="s">
        <v>13</v>
      </c>
      <c r="F916" s="51">
        <v>230</v>
      </c>
      <c r="G916" s="74">
        <f>CENSO[[#This Row],[CAP (cm)]]/PI()</f>
        <v>73.211273822271863</v>
      </c>
      <c r="H916" s="51">
        <v>20</v>
      </c>
      <c r="I916" s="85">
        <f>PI()*CENSO[[#This Row],[DAP (cm)]]^2/40000</f>
        <v>0.42096482447806327</v>
      </c>
      <c r="J916" s="85">
        <f>CENSO[[#This Row],[g (m²)]]*CENSO[[#This Row],[H (m)]]*0.7</f>
        <v>5.8935075426928858</v>
      </c>
      <c r="K916" s="51">
        <v>1</v>
      </c>
      <c r="L916" s="51">
        <v>367574.7</v>
      </c>
      <c r="M916" s="51">
        <v>9708248.6999999899</v>
      </c>
      <c r="N916" s="77"/>
      <c r="O91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91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916" s="77"/>
    </row>
    <row r="917" spans="1:17" x14ac:dyDescent="0.25">
      <c r="A917" s="76">
        <v>1</v>
      </c>
      <c r="B917" s="51">
        <v>37</v>
      </c>
      <c r="C917" s="51">
        <v>916</v>
      </c>
      <c r="D917" s="81" t="str">
        <f>VLOOKUP(CENSO[[#This Row],[NOME COMUM]],ESPECIES[],2,FALSE)</f>
        <v>Piptadenia suaveolens Miq.</v>
      </c>
      <c r="E917" s="51" t="s">
        <v>22</v>
      </c>
      <c r="F917" s="51">
        <v>155</v>
      </c>
      <c r="G917" s="74">
        <f>CENSO[[#This Row],[CAP (cm)]]/PI()</f>
        <v>49.338032358487553</v>
      </c>
      <c r="H917" s="51">
        <v>14</v>
      </c>
      <c r="I917" s="85">
        <f>PI()*CENSO[[#This Row],[DAP (cm)]]^2/40000</f>
        <v>0.19118487538913922</v>
      </c>
      <c r="J917" s="85">
        <f>CENSO[[#This Row],[g (m²)]]*CENSO[[#This Row],[H (m)]]*0.7</f>
        <v>1.8736117788135642</v>
      </c>
      <c r="K917" s="51">
        <v>1</v>
      </c>
      <c r="L917" s="51">
        <v>367553.2</v>
      </c>
      <c r="M917" s="51">
        <v>9708265.0999999903</v>
      </c>
      <c r="N917" s="77"/>
      <c r="O91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91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917" s="77"/>
    </row>
    <row r="918" spans="1:17" x14ac:dyDescent="0.25">
      <c r="A918" s="76">
        <v>1</v>
      </c>
      <c r="B918" s="51">
        <v>37</v>
      </c>
      <c r="C918" s="51">
        <v>917</v>
      </c>
      <c r="D918" s="81" t="str">
        <f>VLOOKUP(CENSO[[#This Row],[NOME COMUM]],ESPECIES[],2,FALSE)</f>
        <v>Lecythis chartacea O.Berg</v>
      </c>
      <c r="E918" s="51" t="s">
        <v>31</v>
      </c>
      <c r="F918" s="51">
        <v>184</v>
      </c>
      <c r="G918" s="74">
        <f>CENSO[[#This Row],[CAP (cm)]]/PI()</f>
        <v>58.569019057817485</v>
      </c>
      <c r="H918" s="51">
        <v>15</v>
      </c>
      <c r="I918" s="85">
        <f>PI()*CENSO[[#This Row],[DAP (cm)]]^2/40000</f>
        <v>0.26941748766596041</v>
      </c>
      <c r="J918" s="85">
        <f>CENSO[[#This Row],[g (m²)]]*CENSO[[#This Row],[H (m)]]*0.7</f>
        <v>2.8288836204925838</v>
      </c>
      <c r="K918" s="51">
        <v>1</v>
      </c>
      <c r="L918" s="51">
        <v>367547.2</v>
      </c>
      <c r="M918" s="51">
        <v>9708270.4000000004</v>
      </c>
      <c r="N918" s="77"/>
      <c r="O91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91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918" s="77"/>
    </row>
    <row r="919" spans="1:17" x14ac:dyDescent="0.25">
      <c r="A919" s="76">
        <v>1</v>
      </c>
      <c r="B919" s="51">
        <v>37</v>
      </c>
      <c r="C919" s="51">
        <v>918</v>
      </c>
      <c r="D919" s="81" t="str">
        <f>VLOOKUP(CENSO[[#This Row],[NOME COMUM]],ESPECIES[],2,FALSE)</f>
        <v>Simarouba amara Aubl.</v>
      </c>
      <c r="E919" s="51" t="s">
        <v>20</v>
      </c>
      <c r="F919" s="51">
        <v>207</v>
      </c>
      <c r="G919" s="74">
        <f>CENSO[[#This Row],[CAP (cm)]]/PI()</f>
        <v>65.890146440044674</v>
      </c>
      <c r="H919" s="51">
        <v>18</v>
      </c>
      <c r="I919" s="85">
        <f>PI()*CENSO[[#This Row],[DAP (cm)]]^2/40000</f>
        <v>0.34098150782723119</v>
      </c>
      <c r="J919" s="85">
        <f>CENSO[[#This Row],[g (m²)]]*CENSO[[#This Row],[H (m)]]*0.7</f>
        <v>4.296366998623113</v>
      </c>
      <c r="K919" s="51">
        <v>1</v>
      </c>
      <c r="L919" s="51">
        <v>367543.4</v>
      </c>
      <c r="M919" s="51">
        <v>9708289.9000000004</v>
      </c>
      <c r="N919" s="77"/>
      <c r="O91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91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919" s="77"/>
    </row>
    <row r="920" spans="1:17" x14ac:dyDescent="0.25">
      <c r="A920" s="76">
        <v>1</v>
      </c>
      <c r="B920" s="51">
        <v>37</v>
      </c>
      <c r="C920" s="51">
        <v>919</v>
      </c>
      <c r="D920" s="81" t="str">
        <f>VLOOKUP(CENSO[[#This Row],[NOME COMUM]],ESPECIES[],2,FALSE)</f>
        <v>Aspidosperma carapanauba Pichon.</v>
      </c>
      <c r="E920" s="51" t="s">
        <v>68</v>
      </c>
      <c r="F920" s="51">
        <v>300</v>
      </c>
      <c r="G920" s="74">
        <f>CENSO[[#This Row],[CAP (cm)]]/PI()</f>
        <v>95.4929658551372</v>
      </c>
      <c r="H920" s="51">
        <v>13</v>
      </c>
      <c r="I920" s="85">
        <f>PI()*CENSO[[#This Row],[DAP (cm)]]^2/40000</f>
        <v>0.7161972439135289</v>
      </c>
      <c r="J920" s="85">
        <f>CENSO[[#This Row],[g (m²)]]*CENSO[[#This Row],[H (m)]]*0.7</f>
        <v>6.5173949196131131</v>
      </c>
      <c r="K920" s="51">
        <v>3</v>
      </c>
      <c r="L920" s="51">
        <v>367534.09999999899</v>
      </c>
      <c r="M920" s="51">
        <v>9708286.0999999903</v>
      </c>
      <c r="N920" s="77"/>
      <c r="O92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92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920" s="77"/>
    </row>
    <row r="921" spans="1:17" x14ac:dyDescent="0.25">
      <c r="A921" s="76">
        <v>1</v>
      </c>
      <c r="B921" s="51">
        <v>37</v>
      </c>
      <c r="C921" s="51">
        <v>920</v>
      </c>
      <c r="D921" s="81" t="str">
        <f>VLOOKUP(CENSO[[#This Row],[NOME COMUM]],ESPECIES[],2,FALSE)</f>
        <v>Piptadenia suaveolens Miq.</v>
      </c>
      <c r="E921" s="51" t="s">
        <v>22</v>
      </c>
      <c r="F921" s="51">
        <v>248</v>
      </c>
      <c r="G921" s="74">
        <f>CENSO[[#This Row],[CAP (cm)]]/PI()</f>
        <v>78.940851773580093</v>
      </c>
      <c r="H921" s="51">
        <v>18</v>
      </c>
      <c r="I921" s="85">
        <f>PI()*CENSO[[#This Row],[DAP (cm)]]^2/40000</f>
        <v>0.48943328099619665</v>
      </c>
      <c r="J921" s="85">
        <f>CENSO[[#This Row],[g (m²)]]*CENSO[[#This Row],[H (m)]]*0.7</f>
        <v>6.1668593405520777</v>
      </c>
      <c r="K921" s="51">
        <v>1</v>
      </c>
      <c r="L921" s="51">
        <v>367501.2</v>
      </c>
      <c r="M921" s="51">
        <v>9708336.8000000007</v>
      </c>
      <c r="N921" s="77"/>
      <c r="O92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92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921" s="77"/>
    </row>
    <row r="922" spans="1:17" x14ac:dyDescent="0.25">
      <c r="A922" s="76">
        <v>1</v>
      </c>
      <c r="B922" s="51">
        <v>37</v>
      </c>
      <c r="C922" s="51">
        <v>921</v>
      </c>
      <c r="D922" s="81" t="str">
        <f>VLOOKUP(CENSO[[#This Row],[NOME COMUM]],ESPECIES[],2,FALSE)</f>
        <v>Astronium lecointei Ducke</v>
      </c>
      <c r="E922" s="51" t="s">
        <v>5</v>
      </c>
      <c r="F922" s="51">
        <v>240</v>
      </c>
      <c r="G922" s="74">
        <f>CENSO[[#This Row],[CAP (cm)]]/PI()</f>
        <v>76.394372684109769</v>
      </c>
      <c r="H922" s="51">
        <v>23</v>
      </c>
      <c r="I922" s="85">
        <f>PI()*CENSO[[#This Row],[DAP (cm)]]^2/40000</f>
        <v>0.45836623610465865</v>
      </c>
      <c r="J922" s="85">
        <f>CENSO[[#This Row],[g (m²)]]*CENSO[[#This Row],[H (m)]]*0.7</f>
        <v>7.3796964012850044</v>
      </c>
      <c r="K922" s="51">
        <v>1</v>
      </c>
      <c r="L922" s="51">
        <v>367503</v>
      </c>
      <c r="M922" s="51">
        <v>9708339.1999999899</v>
      </c>
      <c r="N922" s="77"/>
      <c r="O92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92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922" s="77"/>
    </row>
    <row r="923" spans="1:17" x14ac:dyDescent="0.25">
      <c r="A923" s="76">
        <v>1</v>
      </c>
      <c r="B923" s="51">
        <v>37</v>
      </c>
      <c r="C923" s="51">
        <v>922</v>
      </c>
      <c r="D923" s="81" t="str">
        <f>VLOOKUP(CENSO[[#This Row],[NOME COMUM]],ESPECIES[],2,FALSE)</f>
        <v>Astronium lecointei Ducke</v>
      </c>
      <c r="E923" s="51" t="s">
        <v>5</v>
      </c>
      <c r="F923" s="51">
        <v>240</v>
      </c>
      <c r="G923" s="74">
        <f>CENSO[[#This Row],[CAP (cm)]]/PI()</f>
        <v>76.394372684109769</v>
      </c>
      <c r="H923" s="51">
        <v>23</v>
      </c>
      <c r="I923" s="85">
        <f>PI()*CENSO[[#This Row],[DAP (cm)]]^2/40000</f>
        <v>0.45836623610465865</v>
      </c>
      <c r="J923" s="85">
        <f>CENSO[[#This Row],[g (m²)]]*CENSO[[#This Row],[H (m)]]*0.7</f>
        <v>7.3796964012850044</v>
      </c>
      <c r="K923" s="51">
        <v>1</v>
      </c>
      <c r="L923" s="51">
        <v>367503</v>
      </c>
      <c r="M923" s="51">
        <v>9708339.1999999899</v>
      </c>
      <c r="N923" s="77"/>
      <c r="O92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92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923" s="77"/>
    </row>
    <row r="924" spans="1:17" x14ac:dyDescent="0.25">
      <c r="A924" s="76">
        <v>1</v>
      </c>
      <c r="B924" s="51">
        <v>37</v>
      </c>
      <c r="C924" s="51">
        <v>923</v>
      </c>
      <c r="D924" s="81" t="str">
        <f>VLOOKUP(CENSO[[#This Row],[NOME COMUM]],ESPECIES[],2,FALSE)</f>
        <v>Couratari guianensis Aubl.</v>
      </c>
      <c r="E924" s="51" t="s">
        <v>6</v>
      </c>
      <c r="F924" s="51">
        <v>130</v>
      </c>
      <c r="G924" s="74">
        <f>CENSO[[#This Row],[CAP (cm)]]/PI()</f>
        <v>41.38028520389279</v>
      </c>
      <c r="H924" s="51">
        <v>15</v>
      </c>
      <c r="I924" s="85">
        <f>PI()*CENSO[[#This Row],[DAP (cm)]]^2/40000</f>
        <v>0.13448592691265157</v>
      </c>
      <c r="J924" s="85">
        <f>CENSO[[#This Row],[g (m²)]]*CENSO[[#This Row],[H (m)]]*0.7</f>
        <v>1.4121022325828414</v>
      </c>
      <c r="K924" s="51">
        <v>1</v>
      </c>
      <c r="L924" s="51">
        <v>367500.799999999</v>
      </c>
      <c r="M924" s="51">
        <v>9708341.1999999899</v>
      </c>
      <c r="N924" s="77"/>
      <c r="O92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92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924" s="77"/>
    </row>
    <row r="925" spans="1:17" x14ac:dyDescent="0.25">
      <c r="A925" s="76">
        <v>1</v>
      </c>
      <c r="B925" s="51">
        <v>37</v>
      </c>
      <c r="C925" s="51">
        <v>924</v>
      </c>
      <c r="D925" s="81" t="str">
        <f>VLOOKUP(CENSO[[#This Row],[NOME COMUM]],ESPECIES[],2,FALSE)</f>
        <v>Brosimum parinarioides Ducke</v>
      </c>
      <c r="E925" s="51" t="s">
        <v>54</v>
      </c>
      <c r="F925" s="51">
        <v>300</v>
      </c>
      <c r="G925" s="74">
        <f>CENSO[[#This Row],[CAP (cm)]]/PI()</f>
        <v>95.4929658551372</v>
      </c>
      <c r="H925" s="51">
        <v>20</v>
      </c>
      <c r="I925" s="85">
        <f>PI()*CENSO[[#This Row],[DAP (cm)]]^2/40000</f>
        <v>0.7161972439135289</v>
      </c>
      <c r="J925" s="85">
        <f>CENSO[[#This Row],[g (m²)]]*CENSO[[#This Row],[H (m)]]*0.7</f>
        <v>10.026761414789403</v>
      </c>
      <c r="K925" s="51">
        <v>1</v>
      </c>
      <c r="L925" s="51">
        <v>367515.5</v>
      </c>
      <c r="M925" s="51">
        <v>9708360.3000000007</v>
      </c>
      <c r="N925" s="77"/>
      <c r="O92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92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925" s="77"/>
    </row>
    <row r="926" spans="1:17" x14ac:dyDescent="0.25">
      <c r="A926" s="76">
        <v>1</v>
      </c>
      <c r="B926" s="51">
        <v>37</v>
      </c>
      <c r="C926" s="51">
        <v>925</v>
      </c>
      <c r="D926" s="81" t="str">
        <f>VLOOKUP(CENSO[[#This Row],[NOME COMUM]],ESPECIES[],2,FALSE)</f>
        <v>Goupia glabra Aubl.</v>
      </c>
      <c r="E926" s="51" t="s">
        <v>34</v>
      </c>
      <c r="F926" s="51">
        <v>278</v>
      </c>
      <c r="G926" s="74">
        <f>CENSO[[#This Row],[CAP (cm)]]/PI()</f>
        <v>88.490148359093808</v>
      </c>
      <c r="H926" s="51">
        <v>12</v>
      </c>
      <c r="I926" s="85">
        <f>PI()*CENSO[[#This Row],[DAP (cm)]]^2/40000</f>
        <v>0.61500653109570191</v>
      </c>
      <c r="J926" s="85">
        <f>CENSO[[#This Row],[g (m²)]]*CENSO[[#This Row],[H (m)]]*0.7</f>
        <v>5.1660548612038957</v>
      </c>
      <c r="K926" s="51">
        <v>2</v>
      </c>
      <c r="L926" s="51">
        <v>367473.59999999899</v>
      </c>
      <c r="M926" s="51">
        <v>9708338.5</v>
      </c>
      <c r="N926" s="77"/>
      <c r="O92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92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926" s="77"/>
    </row>
    <row r="927" spans="1:17" x14ac:dyDescent="0.25">
      <c r="A927" s="76">
        <v>1</v>
      </c>
      <c r="B927" s="51">
        <v>37</v>
      </c>
      <c r="C927" s="51">
        <v>926</v>
      </c>
      <c r="D927" s="81" t="str">
        <f>VLOOKUP(CENSO[[#This Row],[NOME COMUM]],ESPECIES[],2,FALSE)</f>
        <v>Caesalpinia paraensis Ducke</v>
      </c>
      <c r="E927" s="51" t="s">
        <v>56</v>
      </c>
      <c r="F927" s="51">
        <v>160</v>
      </c>
      <c r="G927" s="74">
        <f>CENSO[[#This Row],[CAP (cm)]]/PI()</f>
        <v>50.929581789406512</v>
      </c>
      <c r="H927" s="51">
        <v>16</v>
      </c>
      <c r="I927" s="85">
        <f>PI()*CENSO[[#This Row],[DAP (cm)]]^2/40000</f>
        <v>0.20371832715762608</v>
      </c>
      <c r="J927" s="85">
        <f>CENSO[[#This Row],[g (m²)]]*CENSO[[#This Row],[H (m)]]*0.7</f>
        <v>2.2816452641654119</v>
      </c>
      <c r="K927" s="51">
        <v>1</v>
      </c>
      <c r="L927" s="51">
        <v>367477.9</v>
      </c>
      <c r="M927" s="51">
        <v>9708344.0999999903</v>
      </c>
      <c r="N927" s="77"/>
      <c r="O92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92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927" s="77"/>
    </row>
    <row r="928" spans="1:17" x14ac:dyDescent="0.25">
      <c r="A928" s="76">
        <v>1</v>
      </c>
      <c r="B928" s="51">
        <v>37</v>
      </c>
      <c r="C928" s="51">
        <v>927</v>
      </c>
      <c r="D928" s="81" t="str">
        <f>VLOOKUP(CENSO[[#This Row],[NOME COMUM]],ESPECIES[],2,FALSE)</f>
        <v>Virola sebifera Aubl.</v>
      </c>
      <c r="E928" s="51" t="s">
        <v>18</v>
      </c>
      <c r="F928" s="51">
        <v>193</v>
      </c>
      <c r="G928" s="74">
        <f>CENSO[[#This Row],[CAP (cm)]]/PI()</f>
        <v>61.4338080334716</v>
      </c>
      <c r="H928" s="51">
        <v>18</v>
      </c>
      <c r="I928" s="85">
        <f>PI()*CENSO[[#This Row],[DAP (cm)]]^2/40000</f>
        <v>0.29641812376150045</v>
      </c>
      <c r="J928" s="85">
        <f>CENSO[[#This Row],[g (m²)]]*CENSO[[#This Row],[H (m)]]*0.7</f>
        <v>3.7348683593949059</v>
      </c>
      <c r="K928" s="51">
        <v>1</v>
      </c>
      <c r="L928" s="51">
        <v>367474</v>
      </c>
      <c r="M928" s="51">
        <v>9708355.5</v>
      </c>
      <c r="N928" s="77"/>
      <c r="O92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92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928" s="77"/>
    </row>
    <row r="929" spans="1:17" x14ac:dyDescent="0.25">
      <c r="A929" s="76">
        <v>1</v>
      </c>
      <c r="B929" s="51">
        <v>37</v>
      </c>
      <c r="C929" s="51">
        <v>928</v>
      </c>
      <c r="D929" s="81" t="str">
        <f>VLOOKUP(CENSO[[#This Row],[NOME COMUM]],ESPECIES[],2,FALSE)</f>
        <v>Piptadenia suaveolens Miq.</v>
      </c>
      <c r="E929" s="51" t="s">
        <v>22</v>
      </c>
      <c r="F929" s="51">
        <v>209</v>
      </c>
      <c r="G929" s="74">
        <f>CENSO[[#This Row],[CAP (cm)]]/PI()</f>
        <v>66.526766212412255</v>
      </c>
      <c r="H929" s="51">
        <v>18</v>
      </c>
      <c r="I929" s="85">
        <f>PI()*CENSO[[#This Row],[DAP (cm)]]^2/40000</f>
        <v>0.34760235345985407</v>
      </c>
      <c r="J929" s="85">
        <f>CENSO[[#This Row],[g (m²)]]*CENSO[[#This Row],[H (m)]]*0.7</f>
        <v>4.3797896535941607</v>
      </c>
      <c r="K929" s="51">
        <v>1</v>
      </c>
      <c r="L929" s="51">
        <v>367460.4</v>
      </c>
      <c r="M929" s="51">
        <v>9708354.1999999899</v>
      </c>
      <c r="N929" s="77"/>
      <c r="O92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92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929" s="77"/>
    </row>
    <row r="930" spans="1:17" x14ac:dyDescent="0.25">
      <c r="A930" s="76">
        <v>1</v>
      </c>
      <c r="B930" s="51">
        <v>37</v>
      </c>
      <c r="C930" s="51">
        <v>929</v>
      </c>
      <c r="D930" s="81" t="str">
        <f>VLOOKUP(CENSO[[#This Row],[NOME COMUM]],ESPECIES[],2,FALSE)</f>
        <v>Goupia glabra Aubl.</v>
      </c>
      <c r="E930" s="51" t="s">
        <v>34</v>
      </c>
      <c r="F930" s="51">
        <v>482</v>
      </c>
      <c r="G930" s="74">
        <f>CENSO[[#This Row],[CAP (cm)]]/PI()</f>
        <v>153.4253651405871</v>
      </c>
      <c r="H930" s="51">
        <v>14</v>
      </c>
      <c r="I930" s="85">
        <f>PI()*CENSO[[#This Row],[DAP (cm)]]^2/40000</f>
        <v>1.8487756499440744</v>
      </c>
      <c r="J930" s="85">
        <f>CENSO[[#This Row],[g (m²)]]*CENSO[[#This Row],[H (m)]]*0.7</f>
        <v>18.118001369451928</v>
      </c>
      <c r="K930" s="51">
        <v>2</v>
      </c>
      <c r="L930" s="51">
        <v>367383.09999999899</v>
      </c>
      <c r="M930" s="51">
        <v>9708420.8000000007</v>
      </c>
      <c r="N930" s="77"/>
      <c r="O93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150├ 160</v>
      </c>
      <c r="P93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930" s="77"/>
    </row>
    <row r="931" spans="1:17" x14ac:dyDescent="0.25">
      <c r="A931" s="76">
        <v>1</v>
      </c>
      <c r="B931" s="51">
        <v>37</v>
      </c>
      <c r="C931" s="51">
        <v>930</v>
      </c>
      <c r="D931" s="81" t="str">
        <f>VLOOKUP(CENSO[[#This Row],[NOME COMUM]],ESPECIES[],2,FALSE)</f>
        <v>Lecythis pisonis Cambess.</v>
      </c>
      <c r="E931" s="51" t="s">
        <v>9</v>
      </c>
      <c r="F931" s="51">
        <v>400</v>
      </c>
      <c r="G931" s="74">
        <f>CENSO[[#This Row],[CAP (cm)]]/PI()</f>
        <v>127.32395447351627</v>
      </c>
      <c r="H931" s="51">
        <v>20</v>
      </c>
      <c r="I931" s="85">
        <f>PI()*CENSO[[#This Row],[DAP (cm)]]^2/40000</f>
        <v>1.2732395447351625</v>
      </c>
      <c r="J931" s="85">
        <f>CENSO[[#This Row],[g (m²)]]*CENSO[[#This Row],[H (m)]]*0.7</f>
        <v>17.825353626292273</v>
      </c>
      <c r="K931" s="51">
        <v>1</v>
      </c>
      <c r="L931" s="51">
        <v>367374.09999999899</v>
      </c>
      <c r="M931" s="51">
        <v>9708431.3000000007</v>
      </c>
      <c r="N931" s="77"/>
      <c r="O93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93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931" s="77"/>
    </row>
    <row r="932" spans="1:17" x14ac:dyDescent="0.25">
      <c r="A932" s="76">
        <v>1</v>
      </c>
      <c r="B932" s="51">
        <v>37</v>
      </c>
      <c r="C932" s="51">
        <v>931</v>
      </c>
      <c r="D932" s="81" t="str">
        <f>VLOOKUP(CENSO[[#This Row],[NOME COMUM]],ESPECIES[],2,FALSE)</f>
        <v>Hymenaea courbaril L.</v>
      </c>
      <c r="E932" s="51" t="s">
        <v>3</v>
      </c>
      <c r="F932" s="51">
        <v>178</v>
      </c>
      <c r="G932" s="74">
        <f>CENSO[[#This Row],[CAP (cm)]]/PI()</f>
        <v>56.659159740714742</v>
      </c>
      <c r="H932" s="51">
        <v>22</v>
      </c>
      <c r="I932" s="85">
        <f>PI()*CENSO[[#This Row],[DAP (cm)]]^2/40000</f>
        <v>0.2521332608461806</v>
      </c>
      <c r="J932" s="85">
        <f>CENSO[[#This Row],[g (m²)]]*CENSO[[#This Row],[H (m)]]*0.7</f>
        <v>3.8828522170311808</v>
      </c>
      <c r="K932" s="51">
        <v>1</v>
      </c>
      <c r="L932" s="51">
        <v>367373</v>
      </c>
      <c r="M932" s="51">
        <v>9708437.3000000007</v>
      </c>
      <c r="N932" s="77"/>
      <c r="O93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93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932" s="77"/>
    </row>
    <row r="933" spans="1:17" x14ac:dyDescent="0.25">
      <c r="A933" s="76">
        <v>1</v>
      </c>
      <c r="B933" s="51">
        <v>37</v>
      </c>
      <c r="C933" s="51">
        <v>932</v>
      </c>
      <c r="D933" s="81" t="str">
        <f>VLOOKUP(CENSO[[#This Row],[NOME COMUM]],ESPECIES[],2,FALSE)</f>
        <v>Cedrela fissilis Vell.</v>
      </c>
      <c r="E933" s="51" t="s">
        <v>17</v>
      </c>
      <c r="F933" s="51">
        <v>315</v>
      </c>
      <c r="G933" s="74">
        <f>CENSO[[#This Row],[CAP (cm)]]/PI()</f>
        <v>100.26761414789407</v>
      </c>
      <c r="H933" s="51">
        <v>20</v>
      </c>
      <c r="I933" s="85">
        <f>PI()*CENSO[[#This Row],[DAP (cm)]]^2/40000</f>
        <v>0.78960746141466576</v>
      </c>
      <c r="J933" s="85">
        <f>CENSO[[#This Row],[g (m²)]]*CENSO[[#This Row],[H (m)]]*0.7</f>
        <v>11.054504459805321</v>
      </c>
      <c r="K933" s="51">
        <v>1</v>
      </c>
      <c r="L933" s="51">
        <v>367371.09999999899</v>
      </c>
      <c r="M933" s="51">
        <v>9708443</v>
      </c>
      <c r="N933" s="77"/>
      <c r="O93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93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933" s="77"/>
    </row>
    <row r="934" spans="1:17" x14ac:dyDescent="0.25">
      <c r="A934" s="76">
        <v>1</v>
      </c>
      <c r="B934" s="51">
        <v>37</v>
      </c>
      <c r="C934" s="51">
        <v>933</v>
      </c>
      <c r="D934" s="81" t="str">
        <f>VLOOKUP(CENSO[[#This Row],[NOME COMUM]],ESPECIES[],2,FALSE)</f>
        <v>Ocotea cymbarum Kunth</v>
      </c>
      <c r="E934" s="51" t="s">
        <v>11</v>
      </c>
      <c r="F934" s="51">
        <v>300</v>
      </c>
      <c r="G934" s="74">
        <f>CENSO[[#This Row],[CAP (cm)]]/PI()</f>
        <v>95.4929658551372</v>
      </c>
      <c r="H934" s="51">
        <v>19</v>
      </c>
      <c r="I934" s="85">
        <f>PI()*CENSO[[#This Row],[DAP (cm)]]^2/40000</f>
        <v>0.7161972439135289</v>
      </c>
      <c r="J934" s="85">
        <f>CENSO[[#This Row],[g (m²)]]*CENSO[[#This Row],[H (m)]]*0.7</f>
        <v>9.5254233440499334</v>
      </c>
      <c r="K934" s="51">
        <v>1</v>
      </c>
      <c r="L934" s="51">
        <v>367359.9</v>
      </c>
      <c r="M934" s="51">
        <v>9708453</v>
      </c>
      <c r="N934" s="77"/>
      <c r="O93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93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934" s="77"/>
    </row>
    <row r="935" spans="1:17" x14ac:dyDescent="0.25">
      <c r="A935" s="76">
        <v>1</v>
      </c>
      <c r="B935" s="51">
        <v>37</v>
      </c>
      <c r="C935" s="51">
        <v>934</v>
      </c>
      <c r="D935" s="81" t="str">
        <f>VLOOKUP(CENSO[[#This Row],[NOME COMUM]],ESPECIES[],2,FALSE)</f>
        <v>Parkia multijuga Benth.</v>
      </c>
      <c r="E935" s="51" t="s">
        <v>75</v>
      </c>
      <c r="F935" s="51">
        <v>170</v>
      </c>
      <c r="G935" s="74">
        <f>CENSO[[#This Row],[CAP (cm)]]/PI()</f>
        <v>54.112680651244418</v>
      </c>
      <c r="H935" s="51">
        <v>14</v>
      </c>
      <c r="I935" s="85">
        <f>PI()*CENSO[[#This Row],[DAP (cm)]]^2/40000</f>
        <v>0.2299788927677888</v>
      </c>
      <c r="J935" s="85">
        <f>CENSO[[#This Row],[g (m²)]]*CENSO[[#This Row],[H (m)]]*0.7</f>
        <v>2.2537931491243302</v>
      </c>
      <c r="K935" s="51">
        <v>1</v>
      </c>
      <c r="L935" s="51">
        <v>367311.799999999</v>
      </c>
      <c r="M935" s="51">
        <v>9708492.9000000004</v>
      </c>
      <c r="N935" s="77"/>
      <c r="O93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93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935" s="77"/>
    </row>
    <row r="936" spans="1:17" x14ac:dyDescent="0.25">
      <c r="A936" s="76">
        <v>1</v>
      </c>
      <c r="B936" s="51">
        <v>37</v>
      </c>
      <c r="C936" s="51">
        <v>935</v>
      </c>
      <c r="D936" s="81" t="str">
        <f>VLOOKUP(CENSO[[#This Row],[NOME COMUM]],ESPECIES[],2,FALSE)</f>
        <v>Piptadenia suaveolens Miq.</v>
      </c>
      <c r="E936" s="51" t="s">
        <v>22</v>
      </c>
      <c r="F936" s="51">
        <v>300</v>
      </c>
      <c r="G936" s="74">
        <f>CENSO[[#This Row],[CAP (cm)]]/PI()</f>
        <v>95.4929658551372</v>
      </c>
      <c r="H936" s="51">
        <v>19</v>
      </c>
      <c r="I936" s="85">
        <f>PI()*CENSO[[#This Row],[DAP (cm)]]^2/40000</f>
        <v>0.7161972439135289</v>
      </c>
      <c r="J936" s="85">
        <f>CENSO[[#This Row],[g (m²)]]*CENSO[[#This Row],[H (m)]]*0.7</f>
        <v>9.5254233440499334</v>
      </c>
      <c r="K936" s="51">
        <v>1</v>
      </c>
      <c r="L936" s="51">
        <v>367316.4</v>
      </c>
      <c r="M936" s="51">
        <v>9708484.9000000004</v>
      </c>
      <c r="N936" s="77"/>
      <c r="O93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93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936" s="77"/>
    </row>
    <row r="937" spans="1:17" x14ac:dyDescent="0.25">
      <c r="A937" s="76">
        <v>1</v>
      </c>
      <c r="B937" s="51">
        <v>37</v>
      </c>
      <c r="C937" s="51">
        <v>936</v>
      </c>
      <c r="D937" s="81" t="str">
        <f>VLOOKUP(CENSO[[#This Row],[NOME COMUM]],ESPECIES[],2,FALSE)</f>
        <v>Piptadenia suaveolens Miq.</v>
      </c>
      <c r="E937" s="51" t="s">
        <v>22</v>
      </c>
      <c r="F937" s="51">
        <v>450</v>
      </c>
      <c r="G937" s="74">
        <f>CENSO[[#This Row],[CAP (cm)]]/PI()</f>
        <v>143.23944878270581</v>
      </c>
      <c r="H937" s="51">
        <v>23</v>
      </c>
      <c r="I937" s="85">
        <f>PI()*CENSO[[#This Row],[DAP (cm)]]^2/40000</f>
        <v>1.6114437988054404</v>
      </c>
      <c r="J937" s="85">
        <f>CENSO[[#This Row],[g (m²)]]*CENSO[[#This Row],[H (m)]]*0.7</f>
        <v>25.944245160767586</v>
      </c>
      <c r="K937" s="51">
        <v>1</v>
      </c>
      <c r="L937" s="51">
        <v>367327.5</v>
      </c>
      <c r="M937" s="51">
        <v>9708512.5999999903</v>
      </c>
      <c r="N937" s="77"/>
      <c r="O93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140├ 150</v>
      </c>
      <c r="P93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937" s="77"/>
    </row>
    <row r="938" spans="1:17" x14ac:dyDescent="0.25">
      <c r="A938" s="76">
        <v>1</v>
      </c>
      <c r="B938" s="51">
        <v>37</v>
      </c>
      <c r="C938" s="51">
        <v>937</v>
      </c>
      <c r="D938" s="81" t="str">
        <f>VLOOKUP(CENSO[[#This Row],[NOME COMUM]],ESPECIES[],2,FALSE)</f>
        <v>Tachigali myrmecophila Ducke</v>
      </c>
      <c r="E938" s="51" t="s">
        <v>14</v>
      </c>
      <c r="F938" s="51">
        <v>373</v>
      </c>
      <c r="G938" s="74">
        <f>CENSO[[#This Row],[CAP (cm)]]/PI()</f>
        <v>118.72958754655393</v>
      </c>
      <c r="H938" s="51">
        <v>19</v>
      </c>
      <c r="I938" s="85">
        <f>PI()*CENSO[[#This Row],[DAP (cm)]]^2/40000</f>
        <v>1.1071534038716153</v>
      </c>
      <c r="J938" s="85">
        <f>CENSO[[#This Row],[g (m²)]]*CENSO[[#This Row],[H (m)]]*0.7</f>
        <v>14.725140271492482</v>
      </c>
      <c r="K938" s="51">
        <v>1</v>
      </c>
      <c r="L938" s="51">
        <v>367289.299999999</v>
      </c>
      <c r="M938" s="51">
        <v>9708525.0999999903</v>
      </c>
      <c r="N938" s="77"/>
      <c r="O93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93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938" s="77"/>
    </row>
    <row r="939" spans="1:17" x14ac:dyDescent="0.25">
      <c r="A939" s="76">
        <v>1</v>
      </c>
      <c r="B939" s="51">
        <v>37</v>
      </c>
      <c r="C939" s="51">
        <v>938</v>
      </c>
      <c r="D939" s="81" t="str">
        <f>VLOOKUP(CENSO[[#This Row],[NOME COMUM]],ESPECIES[],2,FALSE)</f>
        <v>Tachigali myrmecophila Ducke</v>
      </c>
      <c r="E939" s="51" t="s">
        <v>14</v>
      </c>
      <c r="F939" s="51">
        <v>400</v>
      </c>
      <c r="G939" s="74">
        <f>CENSO[[#This Row],[CAP (cm)]]/PI()</f>
        <v>127.32395447351627</v>
      </c>
      <c r="H939" s="51">
        <v>17</v>
      </c>
      <c r="I939" s="85">
        <f>PI()*CENSO[[#This Row],[DAP (cm)]]^2/40000</f>
        <v>1.2732395447351625</v>
      </c>
      <c r="J939" s="85">
        <f>CENSO[[#This Row],[g (m²)]]*CENSO[[#This Row],[H (m)]]*0.7</f>
        <v>15.151550582348433</v>
      </c>
      <c r="K939" s="51">
        <v>2</v>
      </c>
      <c r="L939" s="51">
        <v>367279.4</v>
      </c>
      <c r="M939" s="51">
        <v>9708520.4000000004</v>
      </c>
      <c r="N939" s="77"/>
      <c r="O93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93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939" s="77"/>
    </row>
    <row r="940" spans="1:17" x14ac:dyDescent="0.25">
      <c r="A940" s="76">
        <v>1</v>
      </c>
      <c r="B940" s="51">
        <v>37</v>
      </c>
      <c r="C940" s="51">
        <v>939</v>
      </c>
      <c r="D940" s="81" t="str">
        <f>VLOOKUP(CENSO[[#This Row],[NOME COMUM]],ESPECIES[],2,FALSE)</f>
        <v>Cedrelinga catenaeformis Ducke</v>
      </c>
      <c r="E940" s="51" t="s">
        <v>71</v>
      </c>
      <c r="F940" s="51">
        <v>522</v>
      </c>
      <c r="G940" s="74">
        <f>CENSO[[#This Row],[CAP (cm)]]/PI()</f>
        <v>166.15776058793872</v>
      </c>
      <c r="H940" s="51">
        <v>25</v>
      </c>
      <c r="I940" s="85">
        <f>PI()*CENSO[[#This Row],[DAP (cm)]]^2/40000</f>
        <v>2.1683587756726004</v>
      </c>
      <c r="J940" s="85">
        <f>CENSO[[#This Row],[g (m²)]]*CENSO[[#This Row],[H (m)]]*0.7</f>
        <v>37.946278574270508</v>
      </c>
      <c r="K940" s="51">
        <v>2</v>
      </c>
      <c r="L940" s="51">
        <v>367254.4</v>
      </c>
      <c r="M940" s="51">
        <v>9708541.6999999899</v>
      </c>
      <c r="N940" s="77"/>
      <c r="O94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160├ 170</v>
      </c>
      <c r="P94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940" s="77"/>
    </row>
    <row r="941" spans="1:17" x14ac:dyDescent="0.25">
      <c r="A941" s="76">
        <v>1</v>
      </c>
      <c r="B941" s="51">
        <v>37</v>
      </c>
      <c r="C941" s="51">
        <v>940</v>
      </c>
      <c r="D941" s="81" t="str">
        <f>VLOOKUP(CENSO[[#This Row],[NOME COMUM]],ESPECIES[],2,FALSE)</f>
        <v>Astronium lecointei Ducke</v>
      </c>
      <c r="E941" s="51" t="s">
        <v>5</v>
      </c>
      <c r="F941" s="51">
        <v>235</v>
      </c>
      <c r="G941" s="74">
        <f>CENSO[[#This Row],[CAP (cm)]]/PI()</f>
        <v>74.802823253190809</v>
      </c>
      <c r="H941" s="51">
        <v>22</v>
      </c>
      <c r="I941" s="85">
        <f>PI()*CENSO[[#This Row],[DAP (cm)]]^2/40000</f>
        <v>0.43946658661249605</v>
      </c>
      <c r="J941" s="85">
        <f>CENSO[[#This Row],[g (m²)]]*CENSO[[#This Row],[H (m)]]*0.7</f>
        <v>6.7677854338324392</v>
      </c>
      <c r="K941" s="51">
        <v>1</v>
      </c>
      <c r="L941" s="51">
        <v>367482.799999999</v>
      </c>
      <c r="M941" s="51">
        <v>9708350.5</v>
      </c>
      <c r="N941" s="77"/>
      <c r="O94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94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941" s="77"/>
    </row>
    <row r="942" spans="1:17" x14ac:dyDescent="0.25">
      <c r="A942" s="76">
        <v>1</v>
      </c>
      <c r="B942" s="51">
        <v>37</v>
      </c>
      <c r="C942" s="51">
        <v>941</v>
      </c>
      <c r="D942" s="81" t="str">
        <f>VLOOKUP(CENSO[[#This Row],[NOME COMUM]],ESPECIES[],2,FALSE)</f>
        <v>Couratari guianensis Aubl.</v>
      </c>
      <c r="E942" s="51" t="s">
        <v>6</v>
      </c>
      <c r="F942" s="51">
        <v>297</v>
      </c>
      <c r="G942" s="74">
        <f>CENSO[[#This Row],[CAP (cm)]]/PI()</f>
        <v>94.538036196585836</v>
      </c>
      <c r="H942" s="51">
        <v>23</v>
      </c>
      <c r="I942" s="85">
        <f>PI()*CENSO[[#This Row],[DAP (cm)]]^2/40000</f>
        <v>0.70194491875964982</v>
      </c>
      <c r="J942" s="85">
        <f>CENSO[[#This Row],[g (m²)]]*CENSO[[#This Row],[H (m)]]*0.7</f>
        <v>11.30131319203036</v>
      </c>
      <c r="K942" s="51">
        <v>1</v>
      </c>
      <c r="L942" s="51">
        <v>367240</v>
      </c>
      <c r="M942" s="51">
        <v>9708559.4000000004</v>
      </c>
      <c r="N942" s="77"/>
      <c r="O94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94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942" s="77"/>
    </row>
    <row r="943" spans="1:17" x14ac:dyDescent="0.25">
      <c r="A943" s="76">
        <v>1</v>
      </c>
      <c r="B943" s="51">
        <v>37</v>
      </c>
      <c r="C943" s="51">
        <v>942</v>
      </c>
      <c r="D943" s="81" t="str">
        <f>VLOOKUP(CENSO[[#This Row],[NOME COMUM]],ESPECIES[],2,FALSE)</f>
        <v>Pouteria sp.</v>
      </c>
      <c r="E943" s="51" t="s">
        <v>83</v>
      </c>
      <c r="F943" s="51">
        <v>180</v>
      </c>
      <c r="G943" s="74">
        <f>CENSO[[#This Row],[CAP (cm)]]/PI()</f>
        <v>57.295779513082323</v>
      </c>
      <c r="H943" s="51">
        <v>17</v>
      </c>
      <c r="I943" s="85">
        <f>PI()*CENSO[[#This Row],[DAP (cm)]]^2/40000</f>
        <v>0.25783100780887047</v>
      </c>
      <c r="J943" s="85">
        <f>CENSO[[#This Row],[g (m²)]]*CENSO[[#This Row],[H (m)]]*0.7</f>
        <v>3.0681889929255584</v>
      </c>
      <c r="K943" s="51">
        <v>1</v>
      </c>
      <c r="L943" s="51">
        <v>367231.9</v>
      </c>
      <c r="M943" s="51">
        <v>9708573.4000000004</v>
      </c>
      <c r="N943" s="77"/>
      <c r="O94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94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943" s="77"/>
    </row>
    <row r="944" spans="1:17" x14ac:dyDescent="0.25">
      <c r="A944" s="76">
        <v>1</v>
      </c>
      <c r="B944" s="51">
        <v>37</v>
      </c>
      <c r="C944" s="51">
        <v>943</v>
      </c>
      <c r="D944" s="81" t="str">
        <f>VLOOKUP(CENSO[[#This Row],[NOME COMUM]],ESPECIES[],2,FALSE)</f>
        <v>Apuleia leiocarpa (Vogel) J.F.Macbr.</v>
      </c>
      <c r="E944" s="51" t="s">
        <v>51</v>
      </c>
      <c r="F944" s="51">
        <v>305</v>
      </c>
      <c r="G944" s="74">
        <f>CENSO[[#This Row],[CAP (cm)]]/PI()</f>
        <v>97.08451528605616</v>
      </c>
      <c r="H944" s="51">
        <v>22</v>
      </c>
      <c r="I944" s="85">
        <f>PI()*CENSO[[#This Row],[DAP (cm)]]^2/40000</f>
        <v>0.74026942905617821</v>
      </c>
      <c r="J944" s="85">
        <f>CENSO[[#This Row],[g (m²)]]*CENSO[[#This Row],[H (m)]]*0.7</f>
        <v>11.400149207465143</v>
      </c>
      <c r="K944" s="51">
        <v>1</v>
      </c>
      <c r="L944" s="51">
        <v>367229.299999999</v>
      </c>
      <c r="M944" s="51">
        <v>9708578.3000000007</v>
      </c>
      <c r="N944" s="77"/>
      <c r="O94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94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944" s="77"/>
    </row>
    <row r="945" spans="1:17" x14ac:dyDescent="0.25">
      <c r="A945" s="76">
        <v>1</v>
      </c>
      <c r="B945" s="51">
        <v>37</v>
      </c>
      <c r="C945" s="51">
        <v>944</v>
      </c>
      <c r="D945" s="81" t="str">
        <f>VLOOKUP(CENSO[[#This Row],[NOME COMUM]],ESPECIES[],2,FALSE)</f>
        <v>Buchenavia capitata (Vahl) Eichler</v>
      </c>
      <c r="E945" s="51" t="s">
        <v>10</v>
      </c>
      <c r="F945" s="51">
        <v>246</v>
      </c>
      <c r="G945" s="74">
        <f>CENSO[[#This Row],[CAP (cm)]]/PI()</f>
        <v>78.304232001212512</v>
      </c>
      <c r="H945" s="51">
        <v>20</v>
      </c>
      <c r="I945" s="85">
        <f>PI()*CENSO[[#This Row],[DAP (cm)]]^2/40000</f>
        <v>0.48157102680745695</v>
      </c>
      <c r="J945" s="85">
        <f>CENSO[[#This Row],[g (m²)]]*CENSO[[#This Row],[H (m)]]*0.7</f>
        <v>6.7419943753043974</v>
      </c>
      <c r="K945" s="51">
        <v>1</v>
      </c>
      <c r="L945" s="51">
        <v>367154.9</v>
      </c>
      <c r="M945" s="51">
        <v>9708635</v>
      </c>
      <c r="N945" s="77"/>
      <c r="O94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94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945" s="77"/>
    </row>
    <row r="946" spans="1:17" x14ac:dyDescent="0.25">
      <c r="A946" s="76">
        <v>1</v>
      </c>
      <c r="B946" s="51">
        <v>38</v>
      </c>
      <c r="C946" s="51">
        <v>945</v>
      </c>
      <c r="D946" s="81" t="str">
        <f>VLOOKUP(CENSO[[#This Row],[NOME COMUM]],ESPECIES[],2,FALSE)</f>
        <v>Hymenaea courbaril L.</v>
      </c>
      <c r="E946" s="51" t="s">
        <v>3</v>
      </c>
      <c r="F946" s="51">
        <v>435</v>
      </c>
      <c r="G946" s="74">
        <f>CENSO[[#This Row],[CAP (cm)]]/PI()</f>
        <v>138.46480048994894</v>
      </c>
      <c r="H946" s="51">
        <v>20</v>
      </c>
      <c r="I946" s="85">
        <f>PI()*CENSO[[#This Row],[DAP (cm)]]^2/40000</f>
        <v>1.5058047053281947</v>
      </c>
      <c r="J946" s="85">
        <f>CENSO[[#This Row],[g (m²)]]*CENSO[[#This Row],[H (m)]]*0.7</f>
        <v>21.081265874594724</v>
      </c>
      <c r="K946" s="51">
        <v>1</v>
      </c>
      <c r="L946" s="51">
        <v>367128.7</v>
      </c>
      <c r="M946" s="51">
        <v>9708623.0999999903</v>
      </c>
      <c r="N946" s="77"/>
      <c r="O94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94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946" s="77"/>
    </row>
    <row r="947" spans="1:17" x14ac:dyDescent="0.25">
      <c r="A947" s="76">
        <v>1</v>
      </c>
      <c r="B947" s="51">
        <v>38</v>
      </c>
      <c r="C947" s="51">
        <v>946</v>
      </c>
      <c r="D947" s="81" t="str">
        <f>VLOOKUP(CENSO[[#This Row],[NOME COMUM]],ESPECIES[],2,FALSE)</f>
        <v>Matisia paraensis Huber</v>
      </c>
      <c r="E947" s="51" t="s">
        <v>72</v>
      </c>
      <c r="F947" s="51">
        <v>226</v>
      </c>
      <c r="G947" s="74">
        <f>CENSO[[#This Row],[CAP (cm)]]/PI()</f>
        <v>71.938034277536701</v>
      </c>
      <c r="H947" s="51">
        <v>19</v>
      </c>
      <c r="I947" s="85">
        <f>PI()*CENSO[[#This Row],[DAP (cm)]]^2/40000</f>
        <v>0.40644989366808243</v>
      </c>
      <c r="J947" s="85">
        <f>CENSO[[#This Row],[g (m²)]]*CENSO[[#This Row],[H (m)]]*0.7</f>
        <v>5.4057835857854961</v>
      </c>
      <c r="K947" s="51">
        <v>1</v>
      </c>
      <c r="L947" s="51">
        <v>367128.7</v>
      </c>
      <c r="M947" s="51">
        <v>9708595.4000000004</v>
      </c>
      <c r="N947" s="77"/>
      <c r="O94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94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947" s="77"/>
    </row>
    <row r="948" spans="1:17" x14ac:dyDescent="0.25">
      <c r="A948" s="76">
        <v>1</v>
      </c>
      <c r="B948" s="51">
        <v>38</v>
      </c>
      <c r="C948" s="51">
        <v>947</v>
      </c>
      <c r="D948" s="81" t="str">
        <f>VLOOKUP(CENSO[[#This Row],[NOME COMUM]],ESPECIES[],2,FALSE)</f>
        <v>Enterolobium contortisiliquum (Vell.) Morong</v>
      </c>
      <c r="E948" s="51" t="s">
        <v>45</v>
      </c>
      <c r="F948" s="51">
        <v>515</v>
      </c>
      <c r="G948" s="74">
        <f>CENSO[[#This Row],[CAP (cm)]]/PI()</f>
        <v>163.92959138465221</v>
      </c>
      <c r="H948" s="51">
        <v>20</v>
      </c>
      <c r="I948" s="85">
        <f>PI()*CENSO[[#This Row],[DAP (cm)]]^2/40000</f>
        <v>2.1105934890773974</v>
      </c>
      <c r="J948" s="85">
        <f>CENSO[[#This Row],[g (m²)]]*CENSO[[#This Row],[H (m)]]*0.7</f>
        <v>29.548308847083561</v>
      </c>
      <c r="K948" s="51">
        <v>1</v>
      </c>
      <c r="L948" s="51">
        <v>367256.4</v>
      </c>
      <c r="M948" s="51">
        <v>9708500.0999999903</v>
      </c>
      <c r="N948" s="77"/>
      <c r="O94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160├ 170</v>
      </c>
      <c r="P94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948" s="77"/>
    </row>
    <row r="949" spans="1:17" x14ac:dyDescent="0.25">
      <c r="A949" s="76">
        <v>1</v>
      </c>
      <c r="B949" s="51">
        <v>38</v>
      </c>
      <c r="C949" s="51">
        <v>948</v>
      </c>
      <c r="D949" s="81" t="str">
        <f>VLOOKUP(CENSO[[#This Row],[NOME COMUM]],ESPECIES[],2,FALSE)</f>
        <v>Couratari guianensis Aubl.</v>
      </c>
      <c r="E949" s="51" t="s">
        <v>6</v>
      </c>
      <c r="F949" s="51">
        <v>300</v>
      </c>
      <c r="G949" s="74">
        <f>CENSO[[#This Row],[CAP (cm)]]/PI()</f>
        <v>95.4929658551372</v>
      </c>
      <c r="H949" s="51">
        <v>22</v>
      </c>
      <c r="I949" s="85">
        <f>PI()*CENSO[[#This Row],[DAP (cm)]]^2/40000</f>
        <v>0.7161972439135289</v>
      </c>
      <c r="J949" s="85">
        <f>CENSO[[#This Row],[g (m²)]]*CENSO[[#This Row],[H (m)]]*0.7</f>
        <v>11.029437556268345</v>
      </c>
      <c r="K949" s="51">
        <v>1</v>
      </c>
      <c r="L949" s="51">
        <v>367268.59999999899</v>
      </c>
      <c r="M949" s="51">
        <v>9708486.5</v>
      </c>
      <c r="N949" s="77"/>
      <c r="O94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94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949" s="77"/>
    </row>
    <row r="950" spans="1:17" x14ac:dyDescent="0.25">
      <c r="A950" s="76">
        <v>1</v>
      </c>
      <c r="B950" s="51">
        <v>38</v>
      </c>
      <c r="C950" s="51">
        <v>949</v>
      </c>
      <c r="D950" s="81" t="str">
        <f>VLOOKUP(CENSO[[#This Row],[NOME COMUM]],ESPECIES[],2,FALSE)</f>
        <v>Piptadenia suaveolens Miq.</v>
      </c>
      <c r="E950" s="51" t="s">
        <v>22</v>
      </c>
      <c r="F950" s="51">
        <v>208</v>
      </c>
      <c r="G950" s="74">
        <f>CENSO[[#This Row],[CAP (cm)]]/PI()</f>
        <v>66.208456326228458</v>
      </c>
      <c r="H950" s="51">
        <v>20</v>
      </c>
      <c r="I950" s="85">
        <f>PI()*CENSO[[#This Row],[DAP (cm)]]^2/40000</f>
        <v>0.34428397289638796</v>
      </c>
      <c r="J950" s="85">
        <f>CENSO[[#This Row],[g (m²)]]*CENSO[[#This Row],[H (m)]]*0.7</f>
        <v>4.8199756205494309</v>
      </c>
      <c r="K950" s="51">
        <v>1</v>
      </c>
      <c r="L950" s="51">
        <v>367270.09999999899</v>
      </c>
      <c r="M950" s="51">
        <v>9708485.1999999899</v>
      </c>
      <c r="N950" s="77"/>
      <c r="O95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95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950" s="77"/>
    </row>
    <row r="951" spans="1:17" x14ac:dyDescent="0.25">
      <c r="A951" s="76">
        <v>1</v>
      </c>
      <c r="B951" s="51">
        <v>38</v>
      </c>
      <c r="C951" s="51">
        <v>950</v>
      </c>
      <c r="D951" s="81" t="str">
        <f>VLOOKUP(CENSO[[#This Row],[NOME COMUM]],ESPECIES[],2,FALSE)</f>
        <v>Couratari guianensis Aubl.</v>
      </c>
      <c r="E951" s="51" t="s">
        <v>6</v>
      </c>
      <c r="F951" s="51">
        <v>346</v>
      </c>
      <c r="G951" s="74">
        <f>CENSO[[#This Row],[CAP (cm)]]/PI()</f>
        <v>110.13522061959158</v>
      </c>
      <c r="H951" s="51">
        <v>22</v>
      </c>
      <c r="I951" s="85">
        <f>PI()*CENSO[[#This Row],[DAP (cm)]]^2/40000</f>
        <v>0.95266965835946726</v>
      </c>
      <c r="J951" s="85">
        <f>CENSO[[#This Row],[g (m²)]]*CENSO[[#This Row],[H (m)]]*0.7</f>
        <v>14.671112738735793</v>
      </c>
      <c r="K951" s="51">
        <v>1</v>
      </c>
      <c r="L951" s="51">
        <v>367301.59999999899</v>
      </c>
      <c r="M951" s="51">
        <v>9708434.4000000004</v>
      </c>
      <c r="N951" s="77"/>
      <c r="O95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95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951" s="77"/>
    </row>
    <row r="952" spans="1:17" x14ac:dyDescent="0.25">
      <c r="A952" s="76">
        <v>1</v>
      </c>
      <c r="B952" s="51">
        <v>38</v>
      </c>
      <c r="C952" s="51">
        <v>951</v>
      </c>
      <c r="D952" s="81" t="str">
        <f>VLOOKUP(CENSO[[#This Row],[NOME COMUM]],ESPECIES[],2,FALSE)</f>
        <v>Astronium lecointei Ducke</v>
      </c>
      <c r="E952" s="51" t="s">
        <v>5</v>
      </c>
      <c r="F952" s="51">
        <v>260</v>
      </c>
      <c r="G952" s="74">
        <f>CENSO[[#This Row],[CAP (cm)]]/PI()</f>
        <v>82.760570407785579</v>
      </c>
      <c r="H952" s="51">
        <v>23</v>
      </c>
      <c r="I952" s="85">
        <f>PI()*CENSO[[#This Row],[DAP (cm)]]^2/40000</f>
        <v>0.53794370765060628</v>
      </c>
      <c r="J952" s="85">
        <f>CENSO[[#This Row],[g (m²)]]*CENSO[[#This Row],[H (m)]]*0.7</f>
        <v>8.66089369317476</v>
      </c>
      <c r="K952" s="51">
        <v>1</v>
      </c>
      <c r="L952" s="51">
        <v>367303.7</v>
      </c>
      <c r="M952" s="51">
        <v>9708427.8000000007</v>
      </c>
      <c r="N952" s="77"/>
      <c r="O95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95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952" s="77"/>
    </row>
    <row r="953" spans="1:17" x14ac:dyDescent="0.25">
      <c r="A953" s="76">
        <v>1</v>
      </c>
      <c r="B953" s="51">
        <v>38</v>
      </c>
      <c r="C953" s="51">
        <v>952</v>
      </c>
      <c r="D953" s="81" t="str">
        <f>VLOOKUP(CENSO[[#This Row],[NOME COMUM]],ESPECIES[],2,FALSE)</f>
        <v>Astronium lecointei Ducke</v>
      </c>
      <c r="E953" s="51" t="s">
        <v>5</v>
      </c>
      <c r="F953" s="51">
        <v>270</v>
      </c>
      <c r="G953" s="74">
        <f>CENSO[[#This Row],[CAP (cm)]]/PI()</f>
        <v>85.943669269623484</v>
      </c>
      <c r="H953" s="51">
        <v>23</v>
      </c>
      <c r="I953" s="85">
        <f>PI()*CENSO[[#This Row],[DAP (cm)]]^2/40000</f>
        <v>0.58011976756995842</v>
      </c>
      <c r="J953" s="85">
        <f>CENSO[[#This Row],[g (m²)]]*CENSO[[#This Row],[H (m)]]*0.7</f>
        <v>9.3399282578763305</v>
      </c>
      <c r="K953" s="51">
        <v>1</v>
      </c>
      <c r="L953" s="51">
        <v>367436.299999999</v>
      </c>
      <c r="M953" s="51">
        <v>9708324.1999999899</v>
      </c>
      <c r="N953" s="77"/>
      <c r="O95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95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953" s="77"/>
    </row>
    <row r="954" spans="1:17" x14ac:dyDescent="0.25">
      <c r="A954" s="76">
        <v>1</v>
      </c>
      <c r="B954" s="51">
        <v>38</v>
      </c>
      <c r="C954" s="51">
        <v>953</v>
      </c>
      <c r="D954" s="81" t="str">
        <f>VLOOKUP(CENSO[[#This Row],[NOME COMUM]],ESPECIES[],2,FALSE)</f>
        <v>Parkia pendula (Willd.) Benth. ex Walp.</v>
      </c>
      <c r="E954" s="51" t="s">
        <v>24</v>
      </c>
      <c r="F954" s="51">
        <v>285</v>
      </c>
      <c r="G954" s="74">
        <f>CENSO[[#This Row],[CAP (cm)]]/PI()</f>
        <v>90.718317562380349</v>
      </c>
      <c r="H954" s="51">
        <v>18</v>
      </c>
      <c r="I954" s="85">
        <f>PI()*CENSO[[#This Row],[DAP (cm)]]^2/40000</f>
        <v>0.64636801263195998</v>
      </c>
      <c r="J954" s="85">
        <f>CENSO[[#This Row],[g (m²)]]*CENSO[[#This Row],[H (m)]]*0.7</f>
        <v>8.1442369591626953</v>
      </c>
      <c r="K954" s="51">
        <v>1</v>
      </c>
      <c r="L954" s="51">
        <v>367459.799999999</v>
      </c>
      <c r="M954" s="51">
        <v>9708322</v>
      </c>
      <c r="N954" s="77"/>
      <c r="O95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95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954" s="77"/>
    </row>
    <row r="955" spans="1:17" x14ac:dyDescent="0.25">
      <c r="A955" s="76">
        <v>1</v>
      </c>
      <c r="B955" s="51">
        <v>38</v>
      </c>
      <c r="C955" s="51">
        <v>954</v>
      </c>
      <c r="D955" s="81" t="str">
        <f>VLOOKUP(CENSO[[#This Row],[NOME COMUM]],ESPECIES[],2,FALSE)</f>
        <v>Platymiscium duckei Huber</v>
      </c>
      <c r="E955" s="51" t="s">
        <v>42</v>
      </c>
      <c r="F955" s="51">
        <v>170</v>
      </c>
      <c r="G955" s="74">
        <f>CENSO[[#This Row],[CAP (cm)]]/PI()</f>
        <v>54.112680651244418</v>
      </c>
      <c r="H955" s="51">
        <v>16</v>
      </c>
      <c r="I955" s="85">
        <f>PI()*CENSO[[#This Row],[DAP (cm)]]^2/40000</f>
        <v>0.2299788927677888</v>
      </c>
      <c r="J955" s="85">
        <f>CENSO[[#This Row],[g (m²)]]*CENSO[[#This Row],[H (m)]]*0.7</f>
        <v>2.5757635989992345</v>
      </c>
      <c r="K955" s="51">
        <v>1</v>
      </c>
      <c r="L955" s="51">
        <v>367475.09999999899</v>
      </c>
      <c r="M955" s="51">
        <v>9708305.8000000007</v>
      </c>
      <c r="N955" s="77"/>
      <c r="O95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95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955" s="77"/>
    </row>
    <row r="956" spans="1:17" x14ac:dyDescent="0.25">
      <c r="A956" s="76">
        <v>1</v>
      </c>
      <c r="B956" s="51">
        <v>38</v>
      </c>
      <c r="C956" s="51">
        <v>955</v>
      </c>
      <c r="D956" s="81" t="str">
        <f>VLOOKUP(CENSO[[#This Row],[NOME COMUM]],ESPECIES[],2,FALSE)</f>
        <v>Cedrelinga catenaeformis Ducke</v>
      </c>
      <c r="E956" s="51" t="s">
        <v>71</v>
      </c>
      <c r="F956" s="51">
        <v>615</v>
      </c>
      <c r="G956" s="74">
        <f>CENSO[[#This Row],[CAP (cm)]]/PI()</f>
        <v>195.76058000303127</v>
      </c>
      <c r="H956" s="51">
        <v>25</v>
      </c>
      <c r="I956" s="85">
        <f>PI()*CENSO[[#This Row],[DAP (cm)]]^2/40000</f>
        <v>3.0098189175466059</v>
      </c>
      <c r="J956" s="85">
        <f>CENSO[[#This Row],[g (m²)]]*CENSO[[#This Row],[H (m)]]*0.7</f>
        <v>52.671831057065596</v>
      </c>
      <c r="K956" s="51">
        <v>1</v>
      </c>
      <c r="L956" s="51">
        <v>367473.09999999899</v>
      </c>
      <c r="M956" s="51">
        <v>9708290.0999999903</v>
      </c>
      <c r="N956" s="77"/>
      <c r="O95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190├┤200</v>
      </c>
      <c r="P95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956" s="77"/>
    </row>
    <row r="957" spans="1:17" x14ac:dyDescent="0.25">
      <c r="A957" s="76">
        <v>1</v>
      </c>
      <c r="B957" s="51">
        <v>38</v>
      </c>
      <c r="C957" s="51">
        <v>956</v>
      </c>
      <c r="D957" s="81" t="str">
        <f>VLOOKUP(CENSO[[#This Row],[NOME COMUM]],ESPECIES[],2,FALSE)</f>
        <v>Couratari guianensis Aubl.</v>
      </c>
      <c r="E957" s="51" t="s">
        <v>6</v>
      </c>
      <c r="F957" s="51">
        <v>190</v>
      </c>
      <c r="G957" s="74">
        <f>CENSO[[#This Row],[CAP (cm)]]/PI()</f>
        <v>60.478878374920228</v>
      </c>
      <c r="H957" s="51">
        <v>17</v>
      </c>
      <c r="I957" s="85">
        <f>PI()*CENSO[[#This Row],[DAP (cm)]]^2/40000</f>
        <v>0.28727467228087106</v>
      </c>
      <c r="J957" s="85">
        <f>CENSO[[#This Row],[g (m²)]]*CENSO[[#This Row],[H (m)]]*0.7</f>
        <v>3.4185686001423652</v>
      </c>
      <c r="K957" s="51">
        <v>1</v>
      </c>
      <c r="L957" s="51">
        <v>367518.09999999899</v>
      </c>
      <c r="M957" s="51">
        <v>9708250.1999999899</v>
      </c>
      <c r="N957" s="77"/>
      <c r="O95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95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957" s="77"/>
    </row>
    <row r="958" spans="1:17" x14ac:dyDescent="0.25">
      <c r="A958" s="76">
        <v>1</v>
      </c>
      <c r="B958" s="51">
        <v>38</v>
      </c>
      <c r="C958" s="51">
        <v>957</v>
      </c>
      <c r="D958" s="81" t="str">
        <f>VLOOKUP(CENSO[[#This Row],[NOME COMUM]],ESPECIES[],2,FALSE)</f>
        <v>Piptadenia suaveolens Miq.</v>
      </c>
      <c r="E958" s="51" t="s">
        <v>22</v>
      </c>
      <c r="F958" s="51">
        <v>386</v>
      </c>
      <c r="G958" s="74">
        <f>CENSO[[#This Row],[CAP (cm)]]/PI()</f>
        <v>122.8676160669432</v>
      </c>
      <c r="H958" s="51">
        <v>18</v>
      </c>
      <c r="I958" s="85">
        <f>PI()*CENSO[[#This Row],[DAP (cm)]]^2/40000</f>
        <v>1.1856724950460018</v>
      </c>
      <c r="J958" s="85">
        <f>CENSO[[#This Row],[g (m²)]]*CENSO[[#This Row],[H (m)]]*0.7</f>
        <v>14.939473437579624</v>
      </c>
      <c r="K958" s="51">
        <v>1</v>
      </c>
      <c r="L958" s="51">
        <v>367613.2</v>
      </c>
      <c r="M958" s="51">
        <v>9708148.1999999899</v>
      </c>
      <c r="N958" s="77"/>
      <c r="O95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95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958" s="77"/>
    </row>
    <row r="959" spans="1:17" x14ac:dyDescent="0.25">
      <c r="A959" s="76">
        <v>1</v>
      </c>
      <c r="B959" s="51">
        <v>39</v>
      </c>
      <c r="C959" s="51">
        <v>958</v>
      </c>
      <c r="D959" s="81" t="str">
        <f>VLOOKUP(CENSO[[#This Row],[NOME COMUM]],ESPECIES[],2,FALSE)</f>
        <v>Astronium lecointei Ducke</v>
      </c>
      <c r="E959" s="51" t="s">
        <v>5</v>
      </c>
      <c r="F959" s="51">
        <v>325</v>
      </c>
      <c r="G959" s="74">
        <f>CENSO[[#This Row],[CAP (cm)]]/PI()</f>
        <v>103.45071300973197</v>
      </c>
      <c r="H959" s="51">
        <v>23</v>
      </c>
      <c r="I959" s="85">
        <f>PI()*CENSO[[#This Row],[DAP (cm)]]^2/40000</f>
        <v>0.84053704320407219</v>
      </c>
      <c r="J959" s="85">
        <f>CENSO[[#This Row],[g (m²)]]*CENSO[[#This Row],[H (m)]]*0.7</f>
        <v>13.53264639558556</v>
      </c>
      <c r="K959" s="51">
        <v>1</v>
      </c>
      <c r="L959" s="51">
        <v>367708.11856035999</v>
      </c>
      <c r="M959" s="51">
        <v>9708009.1164781302</v>
      </c>
      <c r="N959" s="77"/>
      <c r="O95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95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959" s="77"/>
    </row>
    <row r="960" spans="1:17" x14ac:dyDescent="0.25">
      <c r="A960" s="76">
        <v>1</v>
      </c>
      <c r="B960" s="51">
        <v>39</v>
      </c>
      <c r="C960" s="51">
        <v>959</v>
      </c>
      <c r="D960" s="81" t="str">
        <f>VLOOKUP(CENSO[[#This Row],[NOME COMUM]],ESPECIES[],2,FALSE)</f>
        <v>Couratari guianensis Aubl.</v>
      </c>
      <c r="E960" s="51" t="s">
        <v>6</v>
      </c>
      <c r="F960" s="51">
        <v>300</v>
      </c>
      <c r="G960" s="74">
        <f>CENSO[[#This Row],[CAP (cm)]]/PI()</f>
        <v>95.4929658551372</v>
      </c>
      <c r="H960" s="51">
        <v>22</v>
      </c>
      <c r="I960" s="85">
        <f>PI()*CENSO[[#This Row],[DAP (cm)]]^2/40000</f>
        <v>0.7161972439135289</v>
      </c>
      <c r="J960" s="85">
        <f>CENSO[[#This Row],[g (m²)]]*CENSO[[#This Row],[H (m)]]*0.7</f>
        <v>11.029437556268345</v>
      </c>
      <c r="K960" s="51">
        <v>1</v>
      </c>
      <c r="L960" s="51">
        <v>367673.299999999</v>
      </c>
      <c r="M960" s="51">
        <v>9708024.3000000007</v>
      </c>
      <c r="N960" s="77"/>
      <c r="O96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96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960" s="77"/>
    </row>
    <row r="961" spans="1:17" x14ac:dyDescent="0.25">
      <c r="A961" s="76">
        <v>1</v>
      </c>
      <c r="B961" s="51">
        <v>39</v>
      </c>
      <c r="C961" s="51">
        <v>960</v>
      </c>
      <c r="D961" s="81" t="str">
        <f>VLOOKUP(CENSO[[#This Row],[NOME COMUM]],ESPECIES[],2,FALSE)</f>
        <v>Piptadenia suaveolens Miq.</v>
      </c>
      <c r="E961" s="51" t="s">
        <v>22</v>
      </c>
      <c r="F961" s="51">
        <v>172</v>
      </c>
      <c r="G961" s="74">
        <f>CENSO[[#This Row],[CAP (cm)]]/PI()</f>
        <v>54.749300423611999</v>
      </c>
      <c r="H961" s="51">
        <v>20</v>
      </c>
      <c r="I961" s="85">
        <f>PI()*CENSO[[#This Row],[DAP (cm)]]^2/40000</f>
        <v>0.23542199182153159</v>
      </c>
      <c r="J961" s="85">
        <f>CENSO[[#This Row],[g (m²)]]*CENSO[[#This Row],[H (m)]]*0.7</f>
        <v>3.2959078855014421</v>
      </c>
      <c r="K961" s="51">
        <v>1</v>
      </c>
      <c r="L961" s="51">
        <v>367661.299999999</v>
      </c>
      <c r="M961" s="51">
        <v>9708034.9000000004</v>
      </c>
      <c r="N961" s="77"/>
      <c r="O96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96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961" s="77"/>
    </row>
    <row r="962" spans="1:17" x14ac:dyDescent="0.25">
      <c r="A962" s="76">
        <v>1</v>
      </c>
      <c r="B962" s="51">
        <v>39</v>
      </c>
      <c r="C962" s="51">
        <v>961</v>
      </c>
      <c r="D962" s="81" t="str">
        <f>VLOOKUP(CENSO[[#This Row],[NOME COMUM]],ESPECIES[],2,FALSE)</f>
        <v>Lecythis pisonis Cambess.</v>
      </c>
      <c r="E962" s="51" t="s">
        <v>9</v>
      </c>
      <c r="F962" s="51">
        <v>300</v>
      </c>
      <c r="G962" s="74">
        <f>CENSO[[#This Row],[CAP (cm)]]/PI()</f>
        <v>95.4929658551372</v>
      </c>
      <c r="H962" s="51">
        <v>17</v>
      </c>
      <c r="I962" s="85">
        <f>PI()*CENSO[[#This Row],[DAP (cm)]]^2/40000</f>
        <v>0.7161972439135289</v>
      </c>
      <c r="J962" s="85">
        <f>CENSO[[#This Row],[g (m²)]]*CENSO[[#This Row],[H (m)]]*0.7</f>
        <v>8.5227472025709936</v>
      </c>
      <c r="K962" s="51">
        <v>1</v>
      </c>
      <c r="L962" s="51">
        <v>367678.2</v>
      </c>
      <c r="M962" s="51">
        <v>9708074.9000000004</v>
      </c>
      <c r="N962" s="77"/>
      <c r="O96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96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962" s="77"/>
    </row>
    <row r="963" spans="1:17" x14ac:dyDescent="0.25">
      <c r="A963" s="76">
        <v>1</v>
      </c>
      <c r="B963" s="51">
        <v>39</v>
      </c>
      <c r="C963" s="51">
        <v>962</v>
      </c>
      <c r="D963" s="81" t="str">
        <f>VLOOKUP(CENSO[[#This Row],[NOME COMUM]],ESPECIES[],2,FALSE)</f>
        <v>Pouteria sp.</v>
      </c>
      <c r="E963" s="51" t="s">
        <v>83</v>
      </c>
      <c r="F963" s="51">
        <v>158</v>
      </c>
      <c r="G963" s="74">
        <f>CENSO[[#This Row],[CAP (cm)]]/PI()</f>
        <v>50.292962017038931</v>
      </c>
      <c r="H963" s="51">
        <v>18</v>
      </c>
      <c r="I963" s="85">
        <f>PI()*CENSO[[#This Row],[DAP (cm)]]^2/40000</f>
        <v>0.19865719996730383</v>
      </c>
      <c r="J963" s="85">
        <f>CENSO[[#This Row],[g (m²)]]*CENSO[[#This Row],[H (m)]]*0.7</f>
        <v>2.503080719588028</v>
      </c>
      <c r="K963" s="51">
        <v>1</v>
      </c>
      <c r="L963" s="51">
        <v>367678.59999999899</v>
      </c>
      <c r="M963" s="51">
        <v>9708077.1999999899</v>
      </c>
      <c r="N963" s="77"/>
      <c r="O96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96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963" s="77"/>
    </row>
    <row r="964" spans="1:17" x14ac:dyDescent="0.25">
      <c r="A964" s="76">
        <v>1</v>
      </c>
      <c r="B964" s="51">
        <v>39</v>
      </c>
      <c r="C964" s="51">
        <v>963</v>
      </c>
      <c r="D964" s="81" t="str">
        <f>VLOOKUP(CENSO[[#This Row],[NOME COMUM]],ESPECIES[],2,FALSE)</f>
        <v>Clarisia racemifera Huber</v>
      </c>
      <c r="E964" s="51" t="s">
        <v>82</v>
      </c>
      <c r="F964" s="51">
        <v>187</v>
      </c>
      <c r="G964" s="74">
        <f>CENSO[[#This Row],[CAP (cm)]]/PI()</f>
        <v>59.523948716368857</v>
      </c>
      <c r="H964" s="51">
        <v>17</v>
      </c>
      <c r="I964" s="85">
        <f>PI()*CENSO[[#This Row],[DAP (cm)]]^2/40000</f>
        <v>0.27827446024902436</v>
      </c>
      <c r="J964" s="85">
        <f>CENSO[[#This Row],[g (m²)]]*CENSO[[#This Row],[H (m)]]*0.7</f>
        <v>3.3114660769633897</v>
      </c>
      <c r="K964" s="51">
        <v>2</v>
      </c>
      <c r="L964" s="51">
        <v>367672.7</v>
      </c>
      <c r="M964" s="51">
        <v>9708074.4000000004</v>
      </c>
      <c r="N964" s="77"/>
      <c r="O96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96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964" s="77"/>
    </row>
    <row r="965" spans="1:17" x14ac:dyDescent="0.25">
      <c r="A965" s="76">
        <v>1</v>
      </c>
      <c r="B965" s="51">
        <v>39</v>
      </c>
      <c r="C965" s="51">
        <v>964</v>
      </c>
      <c r="D965" s="81" t="str">
        <f>VLOOKUP(CENSO[[#This Row],[NOME COMUM]],ESPECIES[],2,FALSE)</f>
        <v>Lecythis chartacea O.Berg</v>
      </c>
      <c r="E965" s="51" t="s">
        <v>31</v>
      </c>
      <c r="F965" s="51">
        <v>279</v>
      </c>
      <c r="G965" s="74">
        <f>CENSO[[#This Row],[CAP (cm)]]/PI()</f>
        <v>88.808458245277606</v>
      </c>
      <c r="H965" s="51">
        <v>22</v>
      </c>
      <c r="I965" s="85">
        <f>PI()*CENSO[[#This Row],[DAP (cm)]]^2/40000</f>
        <v>0.61943899626081134</v>
      </c>
      <c r="J965" s="85">
        <f>CENSO[[#This Row],[g (m²)]]*CENSO[[#This Row],[H (m)]]*0.7</f>
        <v>9.5393605424164942</v>
      </c>
      <c r="K965" s="51">
        <v>1</v>
      </c>
      <c r="L965" s="51">
        <v>367667.20000000001</v>
      </c>
      <c r="M965" s="51">
        <v>9708067.1999999899</v>
      </c>
      <c r="N965" s="77"/>
      <c r="O96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96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965" s="77"/>
    </row>
    <row r="966" spans="1:17" x14ac:dyDescent="0.25">
      <c r="A966" s="76">
        <v>1</v>
      </c>
      <c r="B966" s="51">
        <v>39</v>
      </c>
      <c r="C966" s="51">
        <v>965</v>
      </c>
      <c r="D966" s="81" t="str">
        <f>VLOOKUP(CENSO[[#This Row],[NOME COMUM]],ESPECIES[],2,FALSE)</f>
        <v>Couratari guianensis Aubl.</v>
      </c>
      <c r="E966" s="51" t="s">
        <v>6</v>
      </c>
      <c r="F966" s="51">
        <v>278</v>
      </c>
      <c r="G966" s="74">
        <f>CENSO[[#This Row],[CAP (cm)]]/PI()</f>
        <v>88.490148359093808</v>
      </c>
      <c r="H966" s="51">
        <v>22</v>
      </c>
      <c r="I966" s="85">
        <f>PI()*CENSO[[#This Row],[DAP (cm)]]^2/40000</f>
        <v>0.61500653109570191</v>
      </c>
      <c r="J966" s="85">
        <f>CENSO[[#This Row],[g (m²)]]*CENSO[[#This Row],[H (m)]]*0.7</f>
        <v>9.4711005788738092</v>
      </c>
      <c r="K966" s="51">
        <v>1</v>
      </c>
      <c r="L966" s="51">
        <v>367672.09999999899</v>
      </c>
      <c r="M966" s="51">
        <v>9708073.5999999903</v>
      </c>
      <c r="N966" s="77"/>
      <c r="O96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96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966" s="77"/>
    </row>
    <row r="967" spans="1:17" x14ac:dyDescent="0.25">
      <c r="A967" s="76">
        <v>1</v>
      </c>
      <c r="B967" s="51">
        <v>39</v>
      </c>
      <c r="C967" s="51">
        <v>966</v>
      </c>
      <c r="D967" s="81" t="str">
        <f>VLOOKUP(CENSO[[#This Row],[NOME COMUM]],ESPECIES[],2,FALSE)</f>
        <v>Tachigali myrmecophila Ducke</v>
      </c>
      <c r="E967" s="51" t="s">
        <v>14</v>
      </c>
      <c r="F967" s="51">
        <v>231</v>
      </c>
      <c r="G967" s="74">
        <f>CENSO[[#This Row],[CAP (cm)]]/PI()</f>
        <v>73.529583708455647</v>
      </c>
      <c r="H967" s="51">
        <v>20</v>
      </c>
      <c r="I967" s="85">
        <f>PI()*CENSO[[#This Row],[DAP (cm)]]^2/40000</f>
        <v>0.4246333459163314</v>
      </c>
      <c r="J967" s="85">
        <f>CENSO[[#This Row],[g (m²)]]*CENSO[[#This Row],[H (m)]]*0.7</f>
        <v>5.9448668428286382</v>
      </c>
      <c r="K967" s="51">
        <v>1</v>
      </c>
      <c r="L967" s="51">
        <v>367647.59999999899</v>
      </c>
      <c r="M967" s="51">
        <v>9708056.5</v>
      </c>
      <c r="N967" s="77"/>
      <c r="O96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96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967" s="77"/>
    </row>
    <row r="968" spans="1:17" x14ac:dyDescent="0.25">
      <c r="A968" s="76">
        <v>1</v>
      </c>
      <c r="B968" s="51">
        <v>39</v>
      </c>
      <c r="C968" s="51">
        <v>967</v>
      </c>
      <c r="D968" s="81" t="str">
        <f>VLOOKUP(CENSO[[#This Row],[NOME COMUM]],ESPECIES[],2,FALSE)</f>
        <v>Tachigali myrmecophila Ducke</v>
      </c>
      <c r="E968" s="51" t="s">
        <v>14</v>
      </c>
      <c r="F968" s="51">
        <v>196</v>
      </c>
      <c r="G968" s="74">
        <f>CENSO[[#This Row],[CAP (cm)]]/PI()</f>
        <v>62.388737692022971</v>
      </c>
      <c r="H968" s="51">
        <v>20</v>
      </c>
      <c r="I968" s="85">
        <f>PI()*CENSO[[#This Row],[DAP (cm)]]^2/40000</f>
        <v>0.30570481469091254</v>
      </c>
      <c r="J968" s="85">
        <f>CENSO[[#This Row],[g (m²)]]*CENSO[[#This Row],[H (m)]]*0.7</f>
        <v>4.2798674056727748</v>
      </c>
      <c r="K968" s="51">
        <v>1</v>
      </c>
      <c r="L968" s="51">
        <v>367647.59999999899</v>
      </c>
      <c r="M968" s="51">
        <v>9708056.5</v>
      </c>
      <c r="N968" s="77"/>
      <c r="O96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96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968" s="77"/>
    </row>
    <row r="969" spans="1:17" x14ac:dyDescent="0.25">
      <c r="A969" s="76">
        <v>1</v>
      </c>
      <c r="B969" s="51">
        <v>39</v>
      </c>
      <c r="C969" s="51">
        <v>968</v>
      </c>
      <c r="D969" s="81" t="str">
        <f>VLOOKUP(CENSO[[#This Row],[NOME COMUM]],ESPECIES[],2,FALSE)</f>
        <v>Schefflera morototoni (Aubl.) Decne. &amp; Planch.</v>
      </c>
      <c r="E969" s="51" t="s">
        <v>12</v>
      </c>
      <c r="F969" s="51">
        <v>200</v>
      </c>
      <c r="G969" s="74">
        <f>CENSO[[#This Row],[CAP (cm)]]/PI()</f>
        <v>63.661977236758133</v>
      </c>
      <c r="H969" s="51">
        <v>20</v>
      </c>
      <c r="I969" s="85">
        <f>PI()*CENSO[[#This Row],[DAP (cm)]]^2/40000</f>
        <v>0.31830988618379064</v>
      </c>
      <c r="J969" s="85">
        <f>CENSO[[#This Row],[g (m²)]]*CENSO[[#This Row],[H (m)]]*0.7</f>
        <v>4.4563384065730682</v>
      </c>
      <c r="K969" s="51">
        <v>1</v>
      </c>
      <c r="L969" s="51">
        <v>367622.40000000002</v>
      </c>
      <c r="M969" s="51">
        <v>9708069.5</v>
      </c>
      <c r="N969" s="77"/>
      <c r="O96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96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969" s="77"/>
    </row>
    <row r="970" spans="1:17" x14ac:dyDescent="0.25">
      <c r="A970" s="76">
        <v>1</v>
      </c>
      <c r="B970" s="51">
        <v>39</v>
      </c>
      <c r="C970" s="51">
        <v>969</v>
      </c>
      <c r="D970" s="81" t="str">
        <f>VLOOKUP(CENSO[[#This Row],[NOME COMUM]],ESPECIES[],2,FALSE)</f>
        <v>Piptadenia suaveolens Miq.</v>
      </c>
      <c r="E970" s="51" t="s">
        <v>22</v>
      </c>
      <c r="F970" s="51">
        <v>179</v>
      </c>
      <c r="G970" s="74">
        <f>CENSO[[#This Row],[CAP (cm)]]/PI()</f>
        <v>56.977469626898532</v>
      </c>
      <c r="H970" s="51">
        <v>19</v>
      </c>
      <c r="I970" s="85">
        <f>PI()*CENSO[[#This Row],[DAP (cm)]]^2/40000</f>
        <v>0.25497417658037091</v>
      </c>
      <c r="J970" s="85">
        <f>CENSO[[#This Row],[g (m²)]]*CENSO[[#This Row],[H (m)]]*0.7</f>
        <v>3.391156548518933</v>
      </c>
      <c r="K970" s="51">
        <v>1</v>
      </c>
      <c r="L970" s="51">
        <v>367617.59999999899</v>
      </c>
      <c r="M970" s="51">
        <v>9708074.6999999899</v>
      </c>
      <c r="N970" s="77"/>
      <c r="O97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97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970" s="77"/>
    </row>
    <row r="971" spans="1:17" x14ac:dyDescent="0.25">
      <c r="A971" s="76">
        <v>1</v>
      </c>
      <c r="B971" s="51">
        <v>39</v>
      </c>
      <c r="C971" s="51">
        <v>970</v>
      </c>
      <c r="D971" s="81" t="str">
        <f>VLOOKUP(CENSO[[#This Row],[NOME COMUM]],ESPECIES[],2,FALSE)</f>
        <v>Qualea dichotoma (Mart.) Warm. ex Wille</v>
      </c>
      <c r="E971" s="51" t="s">
        <v>55</v>
      </c>
      <c r="F971" s="51">
        <v>200</v>
      </c>
      <c r="G971" s="74">
        <f>CENSO[[#This Row],[CAP (cm)]]/PI()</f>
        <v>63.661977236758133</v>
      </c>
      <c r="H971" s="51">
        <v>18</v>
      </c>
      <c r="I971" s="85">
        <f>PI()*CENSO[[#This Row],[DAP (cm)]]^2/40000</f>
        <v>0.31830988618379064</v>
      </c>
      <c r="J971" s="85">
        <f>CENSO[[#This Row],[g (m²)]]*CENSO[[#This Row],[H (m)]]*0.7</f>
        <v>4.0107045659157619</v>
      </c>
      <c r="K971" s="51">
        <v>1</v>
      </c>
      <c r="L971" s="51">
        <v>367614.59999999899</v>
      </c>
      <c r="M971" s="51">
        <v>9708079.0999999903</v>
      </c>
      <c r="N971" s="77"/>
      <c r="O97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97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971" s="77"/>
    </row>
    <row r="972" spans="1:17" x14ac:dyDescent="0.25">
      <c r="A972" s="76">
        <v>1</v>
      </c>
      <c r="B972" s="51">
        <v>39</v>
      </c>
      <c r="C972" s="51">
        <v>971</v>
      </c>
      <c r="D972" s="81" t="str">
        <f>VLOOKUP(CENSO[[#This Row],[NOME COMUM]],ESPECIES[],2,FALSE)</f>
        <v>Lecythis chartacea O.Berg</v>
      </c>
      <c r="E972" s="51" t="s">
        <v>31</v>
      </c>
      <c r="F972" s="51">
        <v>126</v>
      </c>
      <c r="G972" s="74">
        <f>CENSO[[#This Row],[CAP (cm)]]/PI()</f>
        <v>40.107045659157627</v>
      </c>
      <c r="H972" s="51">
        <v>17</v>
      </c>
      <c r="I972" s="85">
        <f>PI()*CENSO[[#This Row],[DAP (cm)]]^2/40000</f>
        <v>0.12633719382634653</v>
      </c>
      <c r="J972" s="85">
        <f>CENSO[[#This Row],[g (m²)]]*CENSO[[#This Row],[H (m)]]*0.7</f>
        <v>1.5034126065335236</v>
      </c>
      <c r="K972" s="51">
        <v>1</v>
      </c>
      <c r="L972" s="51">
        <v>367613.59999999899</v>
      </c>
      <c r="M972" s="51">
        <v>9708082.6999999899</v>
      </c>
      <c r="N972" s="77"/>
      <c r="O97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97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972" s="77"/>
    </row>
    <row r="973" spans="1:17" x14ac:dyDescent="0.25">
      <c r="A973" s="76">
        <v>1</v>
      </c>
      <c r="B973" s="51">
        <v>39</v>
      </c>
      <c r="C973" s="51">
        <v>972</v>
      </c>
      <c r="D973" s="81" t="str">
        <f>VLOOKUP(CENSO[[#This Row],[NOME COMUM]],ESPECIES[],2,FALSE)</f>
        <v>Virola sebifera Aubl.</v>
      </c>
      <c r="E973" s="51" t="s">
        <v>18</v>
      </c>
      <c r="F973" s="51">
        <v>160</v>
      </c>
      <c r="G973" s="74">
        <f>CENSO[[#This Row],[CAP (cm)]]/PI()</f>
        <v>50.929581789406512</v>
      </c>
      <c r="H973" s="51">
        <v>18</v>
      </c>
      <c r="I973" s="85">
        <f>PI()*CENSO[[#This Row],[DAP (cm)]]^2/40000</f>
        <v>0.20371832715762608</v>
      </c>
      <c r="J973" s="85">
        <f>CENSO[[#This Row],[g (m²)]]*CENSO[[#This Row],[H (m)]]*0.7</f>
        <v>2.5668509221860885</v>
      </c>
      <c r="K973" s="51">
        <v>1</v>
      </c>
      <c r="L973" s="51">
        <v>367602.09999999899</v>
      </c>
      <c r="M973" s="51">
        <v>9708095.5999999903</v>
      </c>
      <c r="N973" s="77"/>
      <c r="O97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97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973" s="77"/>
    </row>
    <row r="974" spans="1:17" x14ac:dyDescent="0.25">
      <c r="A974" s="76">
        <v>1</v>
      </c>
      <c r="B974" s="51">
        <v>39</v>
      </c>
      <c r="C974" s="51">
        <v>973</v>
      </c>
      <c r="D974" s="81" t="str">
        <f>VLOOKUP(CENSO[[#This Row],[NOME COMUM]],ESPECIES[],2,FALSE)</f>
        <v>Tachigali myrmecophila Ducke</v>
      </c>
      <c r="E974" s="51" t="s">
        <v>14</v>
      </c>
      <c r="F974" s="51">
        <v>172</v>
      </c>
      <c r="G974" s="74">
        <f>CENSO[[#This Row],[CAP (cm)]]/PI()</f>
        <v>54.749300423611999</v>
      </c>
      <c r="H974" s="51">
        <v>19</v>
      </c>
      <c r="I974" s="85">
        <f>PI()*CENSO[[#This Row],[DAP (cm)]]^2/40000</f>
        <v>0.23542199182153159</v>
      </c>
      <c r="J974" s="85">
        <f>CENSO[[#This Row],[g (m²)]]*CENSO[[#This Row],[H (m)]]*0.7</f>
        <v>3.1311124912263701</v>
      </c>
      <c r="K974" s="51">
        <v>1</v>
      </c>
      <c r="L974" s="51">
        <v>367600.09999999899</v>
      </c>
      <c r="M974" s="51">
        <v>9708094.6999999899</v>
      </c>
      <c r="N974" s="77"/>
      <c r="O97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97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974" s="77"/>
    </row>
    <row r="975" spans="1:17" x14ac:dyDescent="0.25">
      <c r="A975" s="76">
        <v>1</v>
      </c>
      <c r="B975" s="51">
        <v>39</v>
      </c>
      <c r="C975" s="51">
        <v>974</v>
      </c>
      <c r="D975" s="81" t="str">
        <f>VLOOKUP(CENSO[[#This Row],[NOME COMUM]],ESPECIES[],2,FALSE)</f>
        <v>Alexa grandiflora Ducke</v>
      </c>
      <c r="E975" s="51" t="s">
        <v>13</v>
      </c>
      <c r="F975" s="51">
        <v>300</v>
      </c>
      <c r="G975" s="74">
        <f>CENSO[[#This Row],[CAP (cm)]]/PI()</f>
        <v>95.4929658551372</v>
      </c>
      <c r="H975" s="51">
        <v>21</v>
      </c>
      <c r="I975" s="85">
        <f>PI()*CENSO[[#This Row],[DAP (cm)]]^2/40000</f>
        <v>0.7161972439135289</v>
      </c>
      <c r="J975" s="85">
        <f>CENSO[[#This Row],[g (m²)]]*CENSO[[#This Row],[H (m)]]*0.7</f>
        <v>10.528099485528875</v>
      </c>
      <c r="K975" s="51">
        <v>1</v>
      </c>
      <c r="L975" s="51">
        <v>367588.299999999</v>
      </c>
      <c r="M975" s="51">
        <v>9708110.5</v>
      </c>
      <c r="N975" s="77"/>
      <c r="O97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97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975" s="77"/>
    </row>
    <row r="976" spans="1:17" x14ac:dyDescent="0.25">
      <c r="A976" s="76">
        <v>1</v>
      </c>
      <c r="B976" s="51">
        <v>39</v>
      </c>
      <c r="C976" s="51">
        <v>975</v>
      </c>
      <c r="D976" s="81" t="str">
        <f>VLOOKUP(CENSO[[#This Row],[NOME COMUM]],ESPECIES[],2,FALSE)</f>
        <v>Tachigali myrmecophila Ducke</v>
      </c>
      <c r="E976" s="51" t="s">
        <v>14</v>
      </c>
      <c r="F976" s="51">
        <v>303</v>
      </c>
      <c r="G976" s="74">
        <f>CENSO[[#This Row],[CAP (cm)]]/PI()</f>
        <v>96.447895513688579</v>
      </c>
      <c r="H976" s="51">
        <v>20</v>
      </c>
      <c r="I976" s="85">
        <f>PI()*CENSO[[#This Row],[DAP (cm)]]^2/40000</f>
        <v>0.73059280851619102</v>
      </c>
      <c r="J976" s="85">
        <f>CENSO[[#This Row],[g (m²)]]*CENSO[[#This Row],[H (m)]]*0.7</f>
        <v>10.228299319226673</v>
      </c>
      <c r="K976" s="51">
        <v>1</v>
      </c>
      <c r="L976" s="51">
        <v>367606.09999999899</v>
      </c>
      <c r="M976" s="51">
        <v>9708133.5999999903</v>
      </c>
      <c r="N976" s="77"/>
      <c r="O97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97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976" s="77"/>
    </row>
    <row r="977" spans="1:17" x14ac:dyDescent="0.25">
      <c r="A977" s="76">
        <v>1</v>
      </c>
      <c r="B977" s="51">
        <v>39</v>
      </c>
      <c r="C977" s="51">
        <v>976</v>
      </c>
      <c r="D977" s="81" t="str">
        <f>VLOOKUP(CENSO[[#This Row],[NOME COMUM]],ESPECIES[],2,FALSE)</f>
        <v>Bertholletia excelsa Humb. &amp; Bonpl.</v>
      </c>
      <c r="E977" s="51" t="s">
        <v>37</v>
      </c>
      <c r="F977" s="51">
        <v>245</v>
      </c>
      <c r="G977" s="74">
        <f>CENSO[[#This Row],[CAP (cm)]]/PI()</f>
        <v>77.985922115028714</v>
      </c>
      <c r="H977" s="51">
        <v>22</v>
      </c>
      <c r="I977" s="85">
        <f>PI()*CENSO[[#This Row],[DAP (cm)]]^2/40000</f>
        <v>0.47766377295455087</v>
      </c>
      <c r="J977" s="85">
        <f>CENSO[[#This Row],[g (m²)]]*CENSO[[#This Row],[H (m)]]*0.7</f>
        <v>7.3560221035000826</v>
      </c>
      <c r="K977" s="51">
        <v>1</v>
      </c>
      <c r="L977" s="51">
        <v>367611</v>
      </c>
      <c r="M977" s="51">
        <v>9708140</v>
      </c>
      <c r="N977" s="77"/>
      <c r="O97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97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977" s="77"/>
    </row>
    <row r="978" spans="1:17" x14ac:dyDescent="0.25">
      <c r="A978" s="76">
        <v>1</v>
      </c>
      <c r="B978" s="51">
        <v>39</v>
      </c>
      <c r="C978" s="51">
        <v>977</v>
      </c>
      <c r="D978" s="81" t="str">
        <f>VLOOKUP(CENSO[[#This Row],[NOME COMUM]],ESPECIES[],2,FALSE)</f>
        <v>Couratari guianensis Aubl.</v>
      </c>
      <c r="E978" s="51" t="s">
        <v>6</v>
      </c>
      <c r="F978" s="51">
        <v>126</v>
      </c>
      <c r="G978" s="74">
        <f>CENSO[[#This Row],[CAP (cm)]]/PI()</f>
        <v>40.107045659157627</v>
      </c>
      <c r="H978" s="51">
        <v>21</v>
      </c>
      <c r="I978" s="85">
        <f>PI()*CENSO[[#This Row],[DAP (cm)]]^2/40000</f>
        <v>0.12633719382634653</v>
      </c>
      <c r="J978" s="85">
        <f>CENSO[[#This Row],[g (m²)]]*CENSO[[#This Row],[H (m)]]*0.7</f>
        <v>1.857156749247294</v>
      </c>
      <c r="K978" s="51">
        <v>1</v>
      </c>
      <c r="L978" s="51">
        <v>367610.799999999</v>
      </c>
      <c r="M978" s="51">
        <v>9708141.5</v>
      </c>
      <c r="N978" s="77"/>
      <c r="O97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97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978" s="77"/>
    </row>
    <row r="979" spans="1:17" x14ac:dyDescent="0.25">
      <c r="A979" s="76">
        <v>1</v>
      </c>
      <c r="B979" s="51">
        <v>39</v>
      </c>
      <c r="C979" s="51">
        <v>978</v>
      </c>
      <c r="D979" s="81" t="str">
        <f>VLOOKUP(CENSO[[#This Row],[NOME COMUM]],ESPECIES[],2,FALSE)</f>
        <v>Qualea dichotoma (Mart.) Warm. ex Wille</v>
      </c>
      <c r="E979" s="51" t="s">
        <v>55</v>
      </c>
      <c r="F979" s="51">
        <v>200</v>
      </c>
      <c r="G979" s="74">
        <f>CENSO[[#This Row],[CAP (cm)]]/PI()</f>
        <v>63.661977236758133</v>
      </c>
      <c r="H979" s="51">
        <v>20</v>
      </c>
      <c r="I979" s="85">
        <f>PI()*CENSO[[#This Row],[DAP (cm)]]^2/40000</f>
        <v>0.31830988618379064</v>
      </c>
      <c r="J979" s="85">
        <f>CENSO[[#This Row],[g (m²)]]*CENSO[[#This Row],[H (m)]]*0.7</f>
        <v>4.4563384065730682</v>
      </c>
      <c r="K979" s="51">
        <v>1</v>
      </c>
      <c r="L979" s="51">
        <v>367575.59999999899</v>
      </c>
      <c r="M979" s="51">
        <v>9708172.6999999899</v>
      </c>
      <c r="N979" s="77"/>
      <c r="O97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97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979" s="77"/>
    </row>
    <row r="980" spans="1:17" x14ac:dyDescent="0.25">
      <c r="A980" s="76">
        <v>1</v>
      </c>
      <c r="B980" s="51">
        <v>39</v>
      </c>
      <c r="C980" s="51">
        <v>979</v>
      </c>
      <c r="D980" s="81" t="str">
        <f>VLOOKUP(CENSO[[#This Row],[NOME COMUM]],ESPECIES[],2,FALSE)</f>
        <v>Alexa grandiflora Ducke</v>
      </c>
      <c r="E980" s="51" t="s">
        <v>13</v>
      </c>
      <c r="F980" s="51">
        <v>283</v>
      </c>
      <c r="G980" s="74">
        <f>CENSO[[#This Row],[CAP (cm)]]/PI()</f>
        <v>90.081697790012768</v>
      </c>
      <c r="H980" s="51">
        <v>20</v>
      </c>
      <c r="I980" s="85">
        <f>PI()*CENSO[[#This Row],[DAP (cm)]]^2/40000</f>
        <v>0.6373280118643404</v>
      </c>
      <c r="J980" s="85">
        <f>CENSO[[#This Row],[g (m²)]]*CENSO[[#This Row],[H (m)]]*0.7</f>
        <v>8.922592166100765</v>
      </c>
      <c r="K980" s="51">
        <v>1</v>
      </c>
      <c r="L980" s="51">
        <v>367528.59999999899</v>
      </c>
      <c r="M980" s="51">
        <v>9708213.1999999899</v>
      </c>
      <c r="N980" s="77"/>
      <c r="O98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98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980" s="77"/>
    </row>
    <row r="981" spans="1:17" x14ac:dyDescent="0.25">
      <c r="A981" s="76">
        <v>1</v>
      </c>
      <c r="B981" s="51">
        <v>39</v>
      </c>
      <c r="C981" s="51">
        <v>980</v>
      </c>
      <c r="D981" s="81" t="str">
        <f>VLOOKUP(CENSO[[#This Row],[NOME COMUM]],ESPECIES[],2,FALSE)</f>
        <v>Hymenaea courbaril L.</v>
      </c>
      <c r="E981" s="51" t="s">
        <v>3</v>
      </c>
      <c r="F981" s="51">
        <v>287</v>
      </c>
      <c r="G981" s="74">
        <f>CENSO[[#This Row],[CAP (cm)]]/PI()</f>
        <v>91.35493733474793</v>
      </c>
      <c r="H981" s="51">
        <v>23</v>
      </c>
      <c r="I981" s="85">
        <f>PI()*CENSO[[#This Row],[DAP (cm)]]^2/40000</f>
        <v>0.65547167537681639</v>
      </c>
      <c r="J981" s="85">
        <f>CENSO[[#This Row],[g (m²)]]*CENSO[[#This Row],[H (m)]]*0.7</f>
        <v>10.553093973566744</v>
      </c>
      <c r="K981" s="51">
        <v>1</v>
      </c>
      <c r="L981" s="51">
        <v>367487</v>
      </c>
      <c r="M981" s="51">
        <v>9708239.4000000004</v>
      </c>
      <c r="N981" s="77"/>
      <c r="O98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98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981" s="77"/>
    </row>
    <row r="982" spans="1:17" x14ac:dyDescent="0.25">
      <c r="A982" s="76">
        <v>1</v>
      </c>
      <c r="B982" s="51">
        <v>39</v>
      </c>
      <c r="C982" s="51">
        <v>981</v>
      </c>
      <c r="D982" s="81" t="str">
        <f>VLOOKUP(CENSO[[#This Row],[NOME COMUM]],ESPECIES[],2,FALSE)</f>
        <v>Tachigali myrmecophila Ducke</v>
      </c>
      <c r="E982" s="51" t="s">
        <v>14</v>
      </c>
      <c r="F982" s="51">
        <v>200</v>
      </c>
      <c r="G982" s="74">
        <f>CENSO[[#This Row],[CAP (cm)]]/PI()</f>
        <v>63.661977236758133</v>
      </c>
      <c r="H982" s="51">
        <v>18</v>
      </c>
      <c r="I982" s="85">
        <f>PI()*CENSO[[#This Row],[DAP (cm)]]^2/40000</f>
        <v>0.31830988618379064</v>
      </c>
      <c r="J982" s="85">
        <f>CENSO[[#This Row],[g (m²)]]*CENSO[[#This Row],[H (m)]]*0.7</f>
        <v>4.0107045659157619</v>
      </c>
      <c r="K982" s="51">
        <v>1</v>
      </c>
      <c r="L982" s="51">
        <v>367423.4</v>
      </c>
      <c r="M982" s="51">
        <v>9708302.5999999903</v>
      </c>
      <c r="N982" s="77"/>
      <c r="O98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98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982" s="77"/>
    </row>
    <row r="983" spans="1:17" x14ac:dyDescent="0.25">
      <c r="A983" s="76">
        <v>1</v>
      </c>
      <c r="B983" s="51">
        <v>39</v>
      </c>
      <c r="C983" s="51">
        <v>982</v>
      </c>
      <c r="D983" s="81" t="str">
        <f>VLOOKUP(CENSO[[#This Row],[NOME COMUM]],ESPECIES[],2,FALSE)</f>
        <v>Tachigali myrmecophila Ducke</v>
      </c>
      <c r="E983" s="51" t="s">
        <v>14</v>
      </c>
      <c r="F983" s="51">
        <v>162</v>
      </c>
      <c r="G983" s="74">
        <f>CENSO[[#This Row],[CAP (cm)]]/PI()</f>
        <v>51.566201561774093</v>
      </c>
      <c r="H983" s="51">
        <v>20</v>
      </c>
      <c r="I983" s="85">
        <f>PI()*CENSO[[#This Row],[DAP (cm)]]^2/40000</f>
        <v>0.20884311632518512</v>
      </c>
      <c r="J983" s="85">
        <f>CENSO[[#This Row],[g (m²)]]*CENSO[[#This Row],[H (m)]]*0.7</f>
        <v>2.9238036285525912</v>
      </c>
      <c r="K983" s="51">
        <v>1</v>
      </c>
      <c r="L983" s="51">
        <v>367414.59999999899</v>
      </c>
      <c r="M983" s="51">
        <v>9708294.4000000004</v>
      </c>
      <c r="N983" s="77"/>
      <c r="O98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98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983" s="77"/>
    </row>
    <row r="984" spans="1:17" x14ac:dyDescent="0.25">
      <c r="A984" s="76">
        <v>1</v>
      </c>
      <c r="B984" s="51">
        <v>39</v>
      </c>
      <c r="C984" s="51">
        <v>983</v>
      </c>
      <c r="D984" s="81" t="str">
        <f>VLOOKUP(CENSO[[#This Row],[NOME COMUM]],ESPECIES[],2,FALSE)</f>
        <v>Alexa grandiflora Ducke</v>
      </c>
      <c r="E984" s="51" t="s">
        <v>13</v>
      </c>
      <c r="F984" s="51">
        <v>315</v>
      </c>
      <c r="G984" s="74">
        <f>CENSO[[#This Row],[CAP (cm)]]/PI()</f>
        <v>100.26761414789407</v>
      </c>
      <c r="H984" s="51">
        <v>20</v>
      </c>
      <c r="I984" s="85">
        <f>PI()*CENSO[[#This Row],[DAP (cm)]]^2/40000</f>
        <v>0.78960746141466576</v>
      </c>
      <c r="J984" s="85">
        <f>CENSO[[#This Row],[g (m²)]]*CENSO[[#This Row],[H (m)]]*0.7</f>
        <v>11.054504459805321</v>
      </c>
      <c r="K984" s="51">
        <v>1</v>
      </c>
      <c r="L984" s="51">
        <v>367399.7</v>
      </c>
      <c r="M984" s="51">
        <v>9708272.3000000007</v>
      </c>
      <c r="N984" s="77"/>
      <c r="O98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98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984" s="77"/>
    </row>
    <row r="985" spans="1:17" x14ac:dyDescent="0.25">
      <c r="A985" s="76">
        <v>1</v>
      </c>
      <c r="B985" s="51">
        <v>39</v>
      </c>
      <c r="C985" s="51">
        <v>984</v>
      </c>
      <c r="D985" s="81" t="str">
        <f>VLOOKUP(CENSO[[#This Row],[NOME COMUM]],ESPECIES[],2,FALSE)</f>
        <v>Couratari guianensis Aubl.</v>
      </c>
      <c r="E985" s="51" t="s">
        <v>6</v>
      </c>
      <c r="F985" s="51">
        <v>193</v>
      </c>
      <c r="G985" s="74">
        <f>CENSO[[#This Row],[CAP (cm)]]/PI()</f>
        <v>61.4338080334716</v>
      </c>
      <c r="H985" s="51">
        <v>23</v>
      </c>
      <c r="I985" s="85">
        <f>PI()*CENSO[[#This Row],[DAP (cm)]]^2/40000</f>
        <v>0.29641812376150045</v>
      </c>
      <c r="J985" s="85">
        <f>CENSO[[#This Row],[g (m²)]]*CENSO[[#This Row],[H (m)]]*0.7</f>
        <v>4.7723317925601565</v>
      </c>
      <c r="K985" s="51">
        <v>1</v>
      </c>
      <c r="L985" s="51">
        <v>367399.59999999899</v>
      </c>
      <c r="M985" s="51">
        <v>9708273.8000000007</v>
      </c>
      <c r="N985" s="77"/>
      <c r="O98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98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985" s="77"/>
    </row>
    <row r="986" spans="1:17" x14ac:dyDescent="0.25">
      <c r="A986" s="76">
        <v>1</v>
      </c>
      <c r="B986" s="51">
        <v>39</v>
      </c>
      <c r="C986" s="51">
        <v>985</v>
      </c>
      <c r="D986" s="81" t="str">
        <f>VLOOKUP(CENSO[[#This Row],[NOME COMUM]],ESPECIES[],2,FALSE)</f>
        <v>Goupia glabra Aubl.</v>
      </c>
      <c r="E986" s="51" t="s">
        <v>34</v>
      </c>
      <c r="F986" s="51">
        <v>200</v>
      </c>
      <c r="G986" s="74">
        <f>CENSO[[#This Row],[CAP (cm)]]/PI()</f>
        <v>63.661977236758133</v>
      </c>
      <c r="H986" s="51">
        <v>20</v>
      </c>
      <c r="I986" s="85">
        <f>PI()*CENSO[[#This Row],[DAP (cm)]]^2/40000</f>
        <v>0.31830988618379064</v>
      </c>
      <c r="J986" s="85">
        <f>CENSO[[#This Row],[g (m²)]]*CENSO[[#This Row],[H (m)]]*0.7</f>
        <v>4.4563384065730682</v>
      </c>
      <c r="K986" s="51">
        <v>1</v>
      </c>
      <c r="L986" s="51">
        <v>367387.799999999</v>
      </c>
      <c r="M986" s="51">
        <v>9708281.4000000004</v>
      </c>
      <c r="N986" s="77"/>
      <c r="O98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98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986" s="77"/>
    </row>
    <row r="987" spans="1:17" x14ac:dyDescent="0.25">
      <c r="A987" s="76">
        <v>1</v>
      </c>
      <c r="B987" s="51">
        <v>39</v>
      </c>
      <c r="C987" s="51">
        <v>986</v>
      </c>
      <c r="D987" s="81" t="str">
        <f>VLOOKUP(CENSO[[#This Row],[NOME COMUM]],ESPECIES[],2,FALSE)</f>
        <v>Piptadenia suaveolens Miq.</v>
      </c>
      <c r="E987" s="51" t="s">
        <v>22</v>
      </c>
      <c r="F987" s="51">
        <v>239</v>
      </c>
      <c r="G987" s="74">
        <f>CENSO[[#This Row],[CAP (cm)]]/PI()</f>
        <v>76.076062797925971</v>
      </c>
      <c r="H987" s="51">
        <v>20</v>
      </c>
      <c r="I987" s="85">
        <f>PI()*CENSO[[#This Row],[DAP (cm)]]^2/40000</f>
        <v>0.45455447521760761</v>
      </c>
      <c r="J987" s="85">
        <f>CENSO[[#This Row],[g (m²)]]*CENSO[[#This Row],[H (m)]]*0.7</f>
        <v>6.3637626530465052</v>
      </c>
      <c r="K987" s="51">
        <v>1</v>
      </c>
      <c r="L987" s="51">
        <v>367370.5</v>
      </c>
      <c r="M987" s="51">
        <v>9708302.5999999903</v>
      </c>
      <c r="N987" s="77"/>
      <c r="O98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98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987" s="77"/>
    </row>
    <row r="988" spans="1:17" x14ac:dyDescent="0.25">
      <c r="A988" s="76">
        <v>1</v>
      </c>
      <c r="B988" s="51">
        <v>39</v>
      </c>
      <c r="C988" s="51">
        <v>987</v>
      </c>
      <c r="D988" s="81" t="str">
        <f>VLOOKUP(CENSO[[#This Row],[NOME COMUM]],ESPECIES[],2,FALSE)</f>
        <v>Tachigali myrmecophila Ducke</v>
      </c>
      <c r="E988" s="51" t="s">
        <v>14</v>
      </c>
      <c r="F988" s="51">
        <v>213</v>
      </c>
      <c r="G988" s="74">
        <f>CENSO[[#This Row],[CAP (cm)]]/PI()</f>
        <v>67.800005757147417</v>
      </c>
      <c r="H988" s="51">
        <v>20</v>
      </c>
      <c r="I988" s="85">
        <f>PI()*CENSO[[#This Row],[DAP (cm)]]^2/40000</f>
        <v>0.36103503065681003</v>
      </c>
      <c r="J988" s="85">
        <f>CENSO[[#This Row],[g (m²)]]*CENSO[[#This Row],[H (m)]]*0.7</f>
        <v>5.0544904291953401</v>
      </c>
      <c r="K988" s="51">
        <v>1</v>
      </c>
      <c r="L988" s="51">
        <v>367333.59999999899</v>
      </c>
      <c r="M988" s="51">
        <v>9708344.8000000007</v>
      </c>
      <c r="N988" s="77"/>
      <c r="O98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98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988" s="77"/>
    </row>
    <row r="989" spans="1:17" x14ac:dyDescent="0.25">
      <c r="A989" s="76">
        <v>1</v>
      </c>
      <c r="B989" s="51">
        <v>39</v>
      </c>
      <c r="C989" s="51">
        <v>988</v>
      </c>
      <c r="D989" s="81" t="str">
        <f>VLOOKUP(CENSO[[#This Row],[NOME COMUM]],ESPECIES[],2,FALSE)</f>
        <v>Buchenavia capitata (Vahl) Eichler</v>
      </c>
      <c r="E989" s="51" t="s">
        <v>10</v>
      </c>
      <c r="F989" s="51">
        <v>200</v>
      </c>
      <c r="G989" s="74">
        <f>CENSO[[#This Row],[CAP (cm)]]/PI()</f>
        <v>63.661977236758133</v>
      </c>
      <c r="H989" s="51">
        <v>20</v>
      </c>
      <c r="I989" s="85">
        <f>PI()*CENSO[[#This Row],[DAP (cm)]]^2/40000</f>
        <v>0.31830988618379064</v>
      </c>
      <c r="J989" s="85">
        <f>CENSO[[#This Row],[g (m²)]]*CENSO[[#This Row],[H (m)]]*0.7</f>
        <v>4.4563384065730682</v>
      </c>
      <c r="K989" s="51">
        <v>3</v>
      </c>
      <c r="L989" s="51">
        <v>367348.2</v>
      </c>
      <c r="M989" s="51">
        <v>9708372.0999999903</v>
      </c>
      <c r="N989" s="77"/>
      <c r="O98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98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989" s="77"/>
    </row>
    <row r="990" spans="1:17" x14ac:dyDescent="0.25">
      <c r="A990" s="76">
        <v>1</v>
      </c>
      <c r="B990" s="51">
        <v>39</v>
      </c>
      <c r="C990" s="51">
        <v>989</v>
      </c>
      <c r="D990" s="81" t="str">
        <f>VLOOKUP(CENSO[[#This Row],[NOME COMUM]],ESPECIES[],2,FALSE)</f>
        <v>Qualea dichotoma (Mart.) Warm. ex Wille</v>
      </c>
      <c r="E990" s="51" t="s">
        <v>55</v>
      </c>
      <c r="F990" s="51">
        <v>170</v>
      </c>
      <c r="G990" s="74">
        <f>CENSO[[#This Row],[CAP (cm)]]/PI()</f>
        <v>54.112680651244418</v>
      </c>
      <c r="H990" s="51">
        <v>19</v>
      </c>
      <c r="I990" s="85">
        <f>PI()*CENSO[[#This Row],[DAP (cm)]]^2/40000</f>
        <v>0.2299788927677888</v>
      </c>
      <c r="J990" s="85">
        <f>CENSO[[#This Row],[g (m²)]]*CENSO[[#This Row],[H (m)]]*0.7</f>
        <v>3.0587192738115907</v>
      </c>
      <c r="K990" s="51">
        <v>1</v>
      </c>
      <c r="L990" s="51">
        <v>367344.2</v>
      </c>
      <c r="M990" s="51">
        <v>9708378.3000000007</v>
      </c>
      <c r="N990" s="77"/>
      <c r="O99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99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990" s="77"/>
    </row>
    <row r="991" spans="1:17" x14ac:dyDescent="0.25">
      <c r="A991" s="76">
        <v>1</v>
      </c>
      <c r="B991" s="51">
        <v>39</v>
      </c>
      <c r="C991" s="51">
        <v>990</v>
      </c>
      <c r="D991" s="81" t="str">
        <f>VLOOKUP(CENSO[[#This Row],[NOME COMUM]],ESPECIES[],2,FALSE)</f>
        <v>Tachigali myrmecophila Ducke</v>
      </c>
      <c r="E991" s="51" t="s">
        <v>14</v>
      </c>
      <c r="F991" s="51">
        <v>187</v>
      </c>
      <c r="G991" s="74">
        <f>CENSO[[#This Row],[CAP (cm)]]/PI()</f>
        <v>59.523948716368857</v>
      </c>
      <c r="H991" s="51">
        <v>18</v>
      </c>
      <c r="I991" s="85">
        <f>PI()*CENSO[[#This Row],[DAP (cm)]]^2/40000</f>
        <v>0.27827446024902436</v>
      </c>
      <c r="J991" s="85">
        <f>CENSO[[#This Row],[g (m²)]]*CENSO[[#This Row],[H (m)]]*0.7</f>
        <v>3.5062581991377066</v>
      </c>
      <c r="K991" s="51">
        <v>1</v>
      </c>
      <c r="L991" s="51">
        <v>367308.9</v>
      </c>
      <c r="M991" s="51">
        <v>9708396.3000000007</v>
      </c>
      <c r="N991" s="77"/>
      <c r="O99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99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991" s="77"/>
    </row>
    <row r="992" spans="1:17" x14ac:dyDescent="0.25">
      <c r="A992" s="76">
        <v>1</v>
      </c>
      <c r="B992" s="51">
        <v>39</v>
      </c>
      <c r="C992" s="51">
        <v>991</v>
      </c>
      <c r="D992" s="81" t="str">
        <f>VLOOKUP(CENSO[[#This Row],[NOME COMUM]],ESPECIES[],2,FALSE)</f>
        <v>Inga paraensis Ducke</v>
      </c>
      <c r="E992" s="51" t="s">
        <v>16</v>
      </c>
      <c r="F992" s="51">
        <v>190</v>
      </c>
      <c r="G992" s="74">
        <f>CENSO[[#This Row],[CAP (cm)]]/PI()</f>
        <v>60.478878374920228</v>
      </c>
      <c r="H992" s="51">
        <v>14</v>
      </c>
      <c r="I992" s="85">
        <f>PI()*CENSO[[#This Row],[DAP (cm)]]^2/40000</f>
        <v>0.28727467228087106</v>
      </c>
      <c r="J992" s="85">
        <f>CENSO[[#This Row],[g (m²)]]*CENSO[[#This Row],[H (m)]]*0.7</f>
        <v>2.8152917883525364</v>
      </c>
      <c r="K992" s="51">
        <v>2</v>
      </c>
      <c r="L992" s="51">
        <v>367219.4</v>
      </c>
      <c r="M992" s="51">
        <v>9708450.4000000004</v>
      </c>
      <c r="N992" s="77"/>
      <c r="O99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99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992" s="77"/>
    </row>
    <row r="993" spans="1:17" x14ac:dyDescent="0.25">
      <c r="A993" s="76">
        <v>1</v>
      </c>
      <c r="B993" s="51">
        <v>39</v>
      </c>
      <c r="C993" s="51">
        <v>992</v>
      </c>
      <c r="D993" s="81" t="str">
        <f>VLOOKUP(CENSO[[#This Row],[NOME COMUM]],ESPECIES[],2,FALSE)</f>
        <v>Tachigali myrmecophila Ducke</v>
      </c>
      <c r="E993" s="51" t="s">
        <v>14</v>
      </c>
      <c r="F993" s="51">
        <v>191</v>
      </c>
      <c r="G993" s="74">
        <f>CENSO[[#This Row],[CAP (cm)]]/PI()</f>
        <v>60.797188261104019</v>
      </c>
      <c r="H993" s="51">
        <v>18</v>
      </c>
      <c r="I993" s="85">
        <f>PI()*CENSO[[#This Row],[DAP (cm)]]^2/40000</f>
        <v>0.29030657394677167</v>
      </c>
      <c r="J993" s="85">
        <f>CENSO[[#This Row],[g (m²)]]*CENSO[[#This Row],[H (m)]]*0.7</f>
        <v>3.6578628317293229</v>
      </c>
      <c r="K993" s="51">
        <v>1</v>
      </c>
      <c r="L993" s="51">
        <v>367216.9</v>
      </c>
      <c r="M993" s="51">
        <v>9708447.1999999899</v>
      </c>
      <c r="N993" s="77"/>
      <c r="O99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99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993" s="77"/>
    </row>
    <row r="994" spans="1:17" x14ac:dyDescent="0.25">
      <c r="A994" s="76">
        <v>1</v>
      </c>
      <c r="B994" s="51">
        <v>39</v>
      </c>
      <c r="C994" s="51">
        <v>993</v>
      </c>
      <c r="D994" s="81" t="str">
        <f>VLOOKUP(CENSO[[#This Row],[NOME COMUM]],ESPECIES[],2,FALSE)</f>
        <v>Tachigali myrmecophila Ducke</v>
      </c>
      <c r="E994" s="51" t="s">
        <v>14</v>
      </c>
      <c r="F994" s="51">
        <v>200</v>
      </c>
      <c r="G994" s="74">
        <f>CENSO[[#This Row],[CAP (cm)]]/PI()</f>
        <v>63.661977236758133</v>
      </c>
      <c r="H994" s="51">
        <v>17</v>
      </c>
      <c r="I994" s="85">
        <f>PI()*CENSO[[#This Row],[DAP (cm)]]^2/40000</f>
        <v>0.31830988618379064</v>
      </c>
      <c r="J994" s="85">
        <f>CENSO[[#This Row],[g (m²)]]*CENSO[[#This Row],[H (m)]]*0.7</f>
        <v>3.7878876455871082</v>
      </c>
      <c r="K994" s="51">
        <v>1</v>
      </c>
      <c r="L994" s="51">
        <v>367174.2</v>
      </c>
      <c r="M994" s="51">
        <v>9708475.9000000004</v>
      </c>
      <c r="N994" s="77"/>
      <c r="O99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99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994" s="77"/>
    </row>
    <row r="995" spans="1:17" x14ac:dyDescent="0.25">
      <c r="A995" s="76">
        <v>1</v>
      </c>
      <c r="B995" s="51">
        <v>39</v>
      </c>
      <c r="C995" s="51">
        <v>994</v>
      </c>
      <c r="D995" s="81" t="str">
        <f>VLOOKUP(CENSO[[#This Row],[NOME COMUM]],ESPECIES[],2,FALSE)</f>
        <v>Hymenaea courbaril L.</v>
      </c>
      <c r="E995" s="51" t="s">
        <v>3</v>
      </c>
      <c r="F995" s="51">
        <v>263</v>
      </c>
      <c r="G995" s="74">
        <f>CENSO[[#This Row],[CAP (cm)]]/PI()</f>
        <v>83.715500066336944</v>
      </c>
      <c r="H995" s="51">
        <v>24</v>
      </c>
      <c r="I995" s="85">
        <f>PI()*CENSO[[#This Row],[DAP (cm)]]^2/40000</f>
        <v>0.55042941293616532</v>
      </c>
      <c r="J995" s="85">
        <f>CENSO[[#This Row],[g (m²)]]*CENSO[[#This Row],[H (m)]]*0.7</f>
        <v>9.2472141373275765</v>
      </c>
      <c r="K995" s="51">
        <v>1</v>
      </c>
      <c r="L995" s="51">
        <v>367158.59999999899</v>
      </c>
      <c r="M995" s="51">
        <v>9708535.1999999899</v>
      </c>
      <c r="N995" s="77"/>
      <c r="O99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99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995" s="77"/>
    </row>
    <row r="996" spans="1:17" x14ac:dyDescent="0.25">
      <c r="A996" s="76">
        <v>1</v>
      </c>
      <c r="B996" s="51">
        <v>39</v>
      </c>
      <c r="C996" s="51">
        <v>995</v>
      </c>
      <c r="D996" s="81" t="str">
        <f>VLOOKUP(CENSO[[#This Row],[NOME COMUM]],ESPECIES[],2,FALSE)</f>
        <v>Astronium lecointei Ducke</v>
      </c>
      <c r="E996" s="51" t="s">
        <v>5</v>
      </c>
      <c r="F996" s="51">
        <v>210</v>
      </c>
      <c r="G996" s="74">
        <f>CENSO[[#This Row],[CAP (cm)]]/PI()</f>
        <v>66.845076098596039</v>
      </c>
      <c r="H996" s="51">
        <v>24</v>
      </c>
      <c r="I996" s="85">
        <f>PI()*CENSO[[#This Row],[DAP (cm)]]^2/40000</f>
        <v>0.35093664951762915</v>
      </c>
      <c r="J996" s="85">
        <f>CENSO[[#This Row],[g (m²)]]*CENSO[[#This Row],[H (m)]]*0.7</f>
        <v>5.8957357118961697</v>
      </c>
      <c r="K996" s="51">
        <v>1</v>
      </c>
      <c r="L996" s="51">
        <v>367159.2</v>
      </c>
      <c r="M996" s="51">
        <v>9708536</v>
      </c>
      <c r="N996" s="77"/>
      <c r="O99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99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996" s="77"/>
    </row>
    <row r="997" spans="1:17" x14ac:dyDescent="0.25">
      <c r="A997" s="76">
        <v>1</v>
      </c>
      <c r="B997" s="51">
        <v>39</v>
      </c>
      <c r="C997" s="51">
        <v>996</v>
      </c>
      <c r="D997" s="81" t="str">
        <f>VLOOKUP(CENSO[[#This Row],[NOME COMUM]],ESPECIES[],2,FALSE)</f>
        <v>Piptadenia suaveolens Miq.</v>
      </c>
      <c r="E997" s="51" t="s">
        <v>22</v>
      </c>
      <c r="F997" s="51">
        <v>301</v>
      </c>
      <c r="G997" s="74">
        <f>CENSO[[#This Row],[CAP (cm)]]/PI()</f>
        <v>95.811275741320998</v>
      </c>
      <c r="H997" s="51">
        <v>17</v>
      </c>
      <c r="I997" s="85">
        <f>PI()*CENSO[[#This Row],[DAP (cm)]]^2/40000</f>
        <v>0.72097984995344055</v>
      </c>
      <c r="J997" s="85">
        <f>CENSO[[#This Row],[g (m²)]]*CENSO[[#This Row],[H (m)]]*0.7</f>
        <v>8.5796602144459424</v>
      </c>
      <c r="K997" s="51">
        <v>2</v>
      </c>
      <c r="L997" s="51">
        <v>367147.9</v>
      </c>
      <c r="M997" s="51">
        <v>9708539.4000000004</v>
      </c>
      <c r="N997" s="77"/>
      <c r="O99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99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997" s="77"/>
    </row>
    <row r="998" spans="1:17" x14ac:dyDescent="0.25">
      <c r="A998" s="76">
        <v>1</v>
      </c>
      <c r="B998" s="51">
        <v>39</v>
      </c>
      <c r="C998" s="51">
        <v>997</v>
      </c>
      <c r="D998" s="81" t="str">
        <f>VLOOKUP(CENSO[[#This Row],[NOME COMUM]],ESPECIES[],2,FALSE)</f>
        <v>Tachigali myrmecophila Ducke</v>
      </c>
      <c r="E998" s="51" t="s">
        <v>14</v>
      </c>
      <c r="F998" s="51">
        <v>314</v>
      </c>
      <c r="G998" s="74">
        <f>CENSO[[#This Row],[CAP (cm)]]/PI()</f>
        <v>99.949304261710282</v>
      </c>
      <c r="H998" s="51">
        <v>18</v>
      </c>
      <c r="I998" s="85">
        <f>PI()*CENSO[[#This Row],[DAP (cm)]]^2/40000</f>
        <v>0.78460203845442589</v>
      </c>
      <c r="J998" s="85">
        <f>CENSO[[#This Row],[g (m²)]]*CENSO[[#This Row],[H (m)]]*0.7</f>
        <v>9.8859856845257656</v>
      </c>
      <c r="K998" s="51">
        <v>1</v>
      </c>
      <c r="L998" s="51">
        <v>367107</v>
      </c>
      <c r="M998" s="51">
        <v>9708550.1999999899</v>
      </c>
      <c r="N998" s="77"/>
      <c r="O99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99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998" s="77"/>
    </row>
    <row r="999" spans="1:17" x14ac:dyDescent="0.25">
      <c r="A999" s="76">
        <v>1</v>
      </c>
      <c r="B999" s="51">
        <v>39</v>
      </c>
      <c r="C999" s="51">
        <v>998</v>
      </c>
      <c r="D999" s="81" t="str">
        <f>VLOOKUP(CENSO[[#This Row],[NOME COMUM]],ESPECIES[],2,FALSE)</f>
        <v>Ocotea cymbarum Kunth</v>
      </c>
      <c r="E999" s="51" t="s">
        <v>11</v>
      </c>
      <c r="F999" s="51">
        <v>171</v>
      </c>
      <c r="G999" s="74">
        <f>CENSO[[#This Row],[CAP (cm)]]/PI()</f>
        <v>54.430990537428208</v>
      </c>
      <c r="H999" s="51">
        <v>23</v>
      </c>
      <c r="I999" s="85">
        <f>PI()*CENSO[[#This Row],[DAP (cm)]]^2/40000</f>
        <v>0.2326924845475056</v>
      </c>
      <c r="J999" s="85">
        <f>CENSO[[#This Row],[g (m²)]]*CENSO[[#This Row],[H (m)]]*0.7</f>
        <v>3.7463490012148397</v>
      </c>
      <c r="K999" s="51">
        <v>1</v>
      </c>
      <c r="L999" s="51">
        <v>367095.9</v>
      </c>
      <c r="M999" s="51">
        <v>9708545.4000000004</v>
      </c>
      <c r="N999" s="77"/>
      <c r="O99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99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999" s="77"/>
    </row>
    <row r="1000" spans="1:17" x14ac:dyDescent="0.25">
      <c r="A1000" s="76">
        <v>1</v>
      </c>
      <c r="B1000" s="51">
        <v>39</v>
      </c>
      <c r="C1000" s="51">
        <v>999</v>
      </c>
      <c r="D1000" s="81" t="str">
        <f>VLOOKUP(CENSO[[#This Row],[NOME COMUM]],ESPECIES[],2,FALSE)</f>
        <v>Swartzia ingaefolia Ducke</v>
      </c>
      <c r="E1000" s="51" t="s">
        <v>80</v>
      </c>
      <c r="F1000" s="51">
        <v>200</v>
      </c>
      <c r="G1000" s="74">
        <f>CENSO[[#This Row],[CAP (cm)]]/PI()</f>
        <v>63.661977236758133</v>
      </c>
      <c r="H1000" s="51">
        <v>23</v>
      </c>
      <c r="I1000" s="85">
        <f>PI()*CENSO[[#This Row],[DAP (cm)]]^2/40000</f>
        <v>0.31830988618379064</v>
      </c>
      <c r="J1000" s="85">
        <f>CENSO[[#This Row],[g (m²)]]*CENSO[[#This Row],[H (m)]]*0.7</f>
        <v>5.1247891675590287</v>
      </c>
      <c r="K1000" s="51">
        <v>1</v>
      </c>
      <c r="L1000" s="51">
        <v>367055.7</v>
      </c>
      <c r="M1000" s="51">
        <v>9708587.0999999903</v>
      </c>
      <c r="N1000" s="77"/>
      <c r="O100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00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000" s="77"/>
    </row>
    <row r="1001" spans="1:17" x14ac:dyDescent="0.25">
      <c r="A1001" s="76">
        <v>1</v>
      </c>
      <c r="B1001" s="51">
        <v>39</v>
      </c>
      <c r="C1001" s="51">
        <v>1000</v>
      </c>
      <c r="D1001" s="81" t="str">
        <f>VLOOKUP(CENSO[[#This Row],[NOME COMUM]],ESPECIES[],2,FALSE)</f>
        <v>Astronium lecointei Ducke</v>
      </c>
      <c r="E1001" s="51" t="s">
        <v>5</v>
      </c>
      <c r="F1001" s="51">
        <v>300</v>
      </c>
      <c r="G1001" s="74">
        <f>CENSO[[#This Row],[CAP (cm)]]/PI()</f>
        <v>95.4929658551372</v>
      </c>
      <c r="H1001" s="51">
        <v>25</v>
      </c>
      <c r="I1001" s="85">
        <f>PI()*CENSO[[#This Row],[DAP (cm)]]^2/40000</f>
        <v>0.7161972439135289</v>
      </c>
      <c r="J1001" s="85">
        <f>CENSO[[#This Row],[g (m²)]]*CENSO[[#This Row],[H (m)]]*0.7</f>
        <v>12.533451768486755</v>
      </c>
      <c r="K1001" s="51">
        <v>1</v>
      </c>
      <c r="L1001" s="51">
        <v>367091.799999999</v>
      </c>
      <c r="M1001" s="51">
        <v>9708603.5999999903</v>
      </c>
      <c r="N1001" s="77"/>
      <c r="O100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100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001" s="77"/>
    </row>
    <row r="1002" spans="1:17" x14ac:dyDescent="0.25">
      <c r="A1002" s="76">
        <v>1</v>
      </c>
      <c r="B1002" s="51">
        <v>40</v>
      </c>
      <c r="C1002" s="51">
        <v>1001</v>
      </c>
      <c r="D1002" s="81" t="str">
        <f>VLOOKUP(CENSO[[#This Row],[NOME COMUM]],ESPECIES[],2,FALSE)</f>
        <v>Lecythis pisonis Cambess.</v>
      </c>
      <c r="E1002" s="51" t="s">
        <v>9</v>
      </c>
      <c r="F1002" s="51">
        <v>212</v>
      </c>
      <c r="G1002" s="74">
        <f>CENSO[[#This Row],[CAP (cm)]]/PI()</f>
        <v>67.48169587096362</v>
      </c>
      <c r="H1002" s="51">
        <v>20</v>
      </c>
      <c r="I1002" s="85">
        <f>PI()*CENSO[[#This Row],[DAP (cm)]]^2/40000</f>
        <v>0.35765298811610713</v>
      </c>
      <c r="J1002" s="85">
        <f>CENSO[[#This Row],[g (m²)]]*CENSO[[#This Row],[H (m)]]*0.7</f>
        <v>5.0071418336254991</v>
      </c>
      <c r="K1002" s="51">
        <v>1</v>
      </c>
      <c r="L1002" s="51">
        <v>367083.799999999</v>
      </c>
      <c r="M1002" s="51">
        <v>9708495.9000000004</v>
      </c>
      <c r="N1002" s="77"/>
      <c r="O100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00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002" s="77"/>
    </row>
    <row r="1003" spans="1:17" x14ac:dyDescent="0.25">
      <c r="A1003" s="76">
        <v>1</v>
      </c>
      <c r="B1003" s="51">
        <v>40</v>
      </c>
      <c r="C1003" s="51">
        <v>1002</v>
      </c>
      <c r="D1003" s="81" t="str">
        <f>VLOOKUP(CENSO[[#This Row],[NOME COMUM]],ESPECIES[],2,FALSE)</f>
        <v>Lecythis pisonis Cambess.</v>
      </c>
      <c r="E1003" s="51" t="s">
        <v>9</v>
      </c>
      <c r="F1003" s="51">
        <v>330</v>
      </c>
      <c r="G1003" s="74">
        <f>CENSO[[#This Row],[CAP (cm)]]/PI()</f>
        <v>105.04226244065093</v>
      </c>
      <c r="H1003" s="51">
        <v>18</v>
      </c>
      <c r="I1003" s="85">
        <f>PI()*CENSO[[#This Row],[DAP (cm)]]^2/40000</f>
        <v>0.86659866513537021</v>
      </c>
      <c r="J1003" s="85">
        <f>CENSO[[#This Row],[g (m²)]]*CENSO[[#This Row],[H (m)]]*0.7</f>
        <v>10.919143180705664</v>
      </c>
      <c r="K1003" s="51">
        <v>1</v>
      </c>
      <c r="L1003" s="51">
        <v>367080.9</v>
      </c>
      <c r="M1003" s="51">
        <v>9708534</v>
      </c>
      <c r="N1003" s="77"/>
      <c r="O100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100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003" s="77"/>
    </row>
    <row r="1004" spans="1:17" x14ac:dyDescent="0.25">
      <c r="A1004" s="76">
        <v>1</v>
      </c>
      <c r="B1004" s="51">
        <v>40</v>
      </c>
      <c r="C1004" s="51">
        <v>1003</v>
      </c>
      <c r="D1004" s="81" t="str">
        <f>VLOOKUP(CENSO[[#This Row],[NOME COMUM]],ESPECIES[],2,FALSE)</f>
        <v>Tachigali myrmecophila Ducke</v>
      </c>
      <c r="E1004" s="51" t="s">
        <v>14</v>
      </c>
      <c r="F1004" s="51">
        <v>200</v>
      </c>
      <c r="G1004" s="74">
        <f>CENSO[[#This Row],[CAP (cm)]]/PI()</f>
        <v>63.661977236758133</v>
      </c>
      <c r="H1004" s="51">
        <v>14</v>
      </c>
      <c r="I1004" s="85">
        <f>PI()*CENSO[[#This Row],[DAP (cm)]]^2/40000</f>
        <v>0.31830988618379064</v>
      </c>
      <c r="J1004" s="85">
        <f>CENSO[[#This Row],[g (m²)]]*CENSO[[#This Row],[H (m)]]*0.7</f>
        <v>3.1194368846011482</v>
      </c>
      <c r="K1004" s="51">
        <v>1</v>
      </c>
      <c r="L1004" s="51">
        <v>367152.5</v>
      </c>
      <c r="M1004" s="51">
        <v>9708458.1999999899</v>
      </c>
      <c r="N1004" s="77"/>
      <c r="O100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00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004" s="77"/>
    </row>
    <row r="1005" spans="1:17" x14ac:dyDescent="0.25">
      <c r="A1005" s="76">
        <v>1</v>
      </c>
      <c r="B1005" s="51">
        <v>40</v>
      </c>
      <c r="C1005" s="51">
        <v>1004</v>
      </c>
      <c r="D1005" s="81" t="str">
        <f>VLOOKUP(CENSO[[#This Row],[NOME COMUM]],ESPECIES[],2,FALSE)</f>
        <v>Tachigali myrmecophila Ducke</v>
      </c>
      <c r="E1005" s="51" t="s">
        <v>14</v>
      </c>
      <c r="F1005" s="51">
        <v>250</v>
      </c>
      <c r="G1005" s="74">
        <f>CENSO[[#This Row],[CAP (cm)]]/PI()</f>
        <v>79.577471545947674</v>
      </c>
      <c r="H1005" s="51">
        <v>14</v>
      </c>
      <c r="I1005" s="85">
        <f>PI()*CENSO[[#This Row],[DAP (cm)]]^2/40000</f>
        <v>0.49735919716217297</v>
      </c>
      <c r="J1005" s="85">
        <f>CENSO[[#This Row],[g (m²)]]*CENSO[[#This Row],[H (m)]]*0.7</f>
        <v>4.8741201321892946</v>
      </c>
      <c r="K1005" s="51">
        <v>1</v>
      </c>
      <c r="L1005" s="51">
        <v>367147.799999999</v>
      </c>
      <c r="M1005" s="51">
        <v>9708450.4000000004</v>
      </c>
      <c r="N1005" s="77"/>
      <c r="O100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00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005" s="77"/>
    </row>
    <row r="1006" spans="1:17" x14ac:dyDescent="0.25">
      <c r="A1006" s="76">
        <v>1</v>
      </c>
      <c r="B1006" s="51">
        <v>40</v>
      </c>
      <c r="C1006" s="51">
        <v>1005</v>
      </c>
      <c r="D1006" s="81" t="str">
        <f>VLOOKUP(CENSO[[#This Row],[NOME COMUM]],ESPECIES[],2,FALSE)</f>
        <v>Piptadenia suaveolens Miq.</v>
      </c>
      <c r="E1006" s="51" t="s">
        <v>22</v>
      </c>
      <c r="F1006" s="51">
        <v>200</v>
      </c>
      <c r="G1006" s="74">
        <f>CENSO[[#This Row],[CAP (cm)]]/PI()</f>
        <v>63.661977236758133</v>
      </c>
      <c r="H1006" s="51">
        <v>16</v>
      </c>
      <c r="I1006" s="85">
        <f>PI()*CENSO[[#This Row],[DAP (cm)]]^2/40000</f>
        <v>0.31830988618379064</v>
      </c>
      <c r="J1006" s="85">
        <f>CENSO[[#This Row],[g (m²)]]*CENSO[[#This Row],[H (m)]]*0.7</f>
        <v>3.565070725258455</v>
      </c>
      <c r="K1006" s="51">
        <v>1</v>
      </c>
      <c r="L1006" s="51">
        <v>367151.4</v>
      </c>
      <c r="M1006" s="51">
        <v>9708437.4000000004</v>
      </c>
      <c r="N1006" s="77"/>
      <c r="O100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00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006" s="77"/>
    </row>
    <row r="1007" spans="1:17" x14ac:dyDescent="0.25">
      <c r="A1007" s="76">
        <v>1</v>
      </c>
      <c r="B1007" s="51">
        <v>40</v>
      </c>
      <c r="C1007" s="51">
        <v>1006</v>
      </c>
      <c r="D1007" s="81" t="str">
        <f>VLOOKUP(CENSO[[#This Row],[NOME COMUM]],ESPECIES[],2,FALSE)</f>
        <v>Cedrelinga catenaeformis Ducke</v>
      </c>
      <c r="E1007" s="51" t="s">
        <v>71</v>
      </c>
      <c r="F1007" s="51">
        <v>220</v>
      </c>
      <c r="G1007" s="74">
        <f>CENSO[[#This Row],[CAP (cm)]]/PI()</f>
        <v>70.028174960433944</v>
      </c>
      <c r="H1007" s="51">
        <v>21</v>
      </c>
      <c r="I1007" s="85">
        <f>PI()*CENSO[[#This Row],[DAP (cm)]]^2/40000</f>
        <v>0.3851549622823866</v>
      </c>
      <c r="J1007" s="85">
        <f>CENSO[[#This Row],[g (m²)]]*CENSO[[#This Row],[H (m)]]*0.7</f>
        <v>5.6617779455510826</v>
      </c>
      <c r="K1007" s="51">
        <v>1</v>
      </c>
      <c r="L1007" s="51">
        <v>367152</v>
      </c>
      <c r="M1007" s="51">
        <v>9708438.1999999899</v>
      </c>
      <c r="N1007" s="77"/>
      <c r="O100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00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007" s="77"/>
    </row>
    <row r="1008" spans="1:17" x14ac:dyDescent="0.25">
      <c r="A1008" s="76">
        <v>1</v>
      </c>
      <c r="B1008" s="51">
        <v>40</v>
      </c>
      <c r="C1008" s="51">
        <v>1007</v>
      </c>
      <c r="D1008" s="81" t="str">
        <f>VLOOKUP(CENSO[[#This Row],[NOME COMUM]],ESPECIES[],2,FALSE)</f>
        <v>Simarouba amara Aubl.</v>
      </c>
      <c r="E1008" s="51" t="s">
        <v>20</v>
      </c>
      <c r="F1008" s="51">
        <v>271</v>
      </c>
      <c r="G1008" s="74">
        <f>CENSO[[#This Row],[CAP (cm)]]/PI()</f>
        <v>86.261979155807282</v>
      </c>
      <c r="H1008" s="51">
        <v>19</v>
      </c>
      <c r="I1008" s="85">
        <f>PI()*CENSO[[#This Row],[DAP (cm)]]^2/40000</f>
        <v>0.58442490878059439</v>
      </c>
      <c r="J1008" s="85">
        <f>CENSO[[#This Row],[g (m²)]]*CENSO[[#This Row],[H (m)]]*0.7</f>
        <v>7.7728512867819042</v>
      </c>
      <c r="K1008" s="51">
        <v>1</v>
      </c>
      <c r="L1008" s="51">
        <v>367155.20000000001</v>
      </c>
      <c r="M1008" s="51">
        <v>9708425.9000000004</v>
      </c>
      <c r="N1008" s="77"/>
      <c r="O100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100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008" s="77"/>
    </row>
    <row r="1009" spans="1:17" x14ac:dyDescent="0.25">
      <c r="A1009" s="76">
        <v>1</v>
      </c>
      <c r="B1009" s="51">
        <v>40</v>
      </c>
      <c r="C1009" s="51">
        <v>1008</v>
      </c>
      <c r="D1009" s="81" t="str">
        <f>VLOOKUP(CENSO[[#This Row],[NOME COMUM]],ESPECIES[],2,FALSE)</f>
        <v>Tachigali myrmecophila Ducke</v>
      </c>
      <c r="E1009" s="51" t="s">
        <v>14</v>
      </c>
      <c r="F1009" s="51">
        <v>303</v>
      </c>
      <c r="G1009" s="74">
        <f>CENSO[[#This Row],[CAP (cm)]]/PI()</f>
        <v>96.447895513688579</v>
      </c>
      <c r="H1009" s="51">
        <v>19</v>
      </c>
      <c r="I1009" s="85">
        <f>PI()*CENSO[[#This Row],[DAP (cm)]]^2/40000</f>
        <v>0.73059280851619102</v>
      </c>
      <c r="J1009" s="85">
        <f>CENSO[[#This Row],[g (m²)]]*CENSO[[#This Row],[H (m)]]*0.7</f>
        <v>9.7168843532653408</v>
      </c>
      <c r="K1009" s="51">
        <v>1</v>
      </c>
      <c r="L1009" s="51">
        <v>367161.2</v>
      </c>
      <c r="M1009" s="51">
        <v>9708428.6999999899</v>
      </c>
      <c r="N1009" s="77"/>
      <c r="O100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100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009" s="77"/>
    </row>
    <row r="1010" spans="1:17" x14ac:dyDescent="0.25">
      <c r="A1010" s="76">
        <v>1</v>
      </c>
      <c r="B1010" s="51">
        <v>40</v>
      </c>
      <c r="C1010" s="51">
        <v>1009</v>
      </c>
      <c r="D1010" s="81" t="str">
        <f>VLOOKUP(CENSO[[#This Row],[NOME COMUM]],ESPECIES[],2,FALSE)</f>
        <v>Sterculia apeibophylla Ducke</v>
      </c>
      <c r="E1010" s="51" t="s">
        <v>25</v>
      </c>
      <c r="F1010" s="51">
        <v>180</v>
      </c>
      <c r="G1010" s="74">
        <f>CENSO[[#This Row],[CAP (cm)]]/PI()</f>
        <v>57.295779513082323</v>
      </c>
      <c r="H1010" s="51">
        <v>16</v>
      </c>
      <c r="I1010" s="85">
        <f>PI()*CENSO[[#This Row],[DAP (cm)]]^2/40000</f>
        <v>0.25783100780887047</v>
      </c>
      <c r="J1010" s="85">
        <f>CENSO[[#This Row],[g (m²)]]*CENSO[[#This Row],[H (m)]]*0.7</f>
        <v>2.887707287459349</v>
      </c>
      <c r="K1010" s="51">
        <v>2</v>
      </c>
      <c r="L1010" s="51">
        <v>367204.7</v>
      </c>
      <c r="M1010" s="51">
        <v>9708383</v>
      </c>
      <c r="N1010" s="77"/>
      <c r="O101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01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010" s="77"/>
    </row>
    <row r="1011" spans="1:17" x14ac:dyDescent="0.25">
      <c r="A1011" s="76">
        <v>1</v>
      </c>
      <c r="B1011" s="51">
        <v>40</v>
      </c>
      <c r="C1011" s="51">
        <v>1010</v>
      </c>
      <c r="D1011" s="81" t="str">
        <f>VLOOKUP(CENSO[[#This Row],[NOME COMUM]],ESPECIES[],2,FALSE)</f>
        <v>Hymenaea courbaril L.</v>
      </c>
      <c r="E1011" s="51" t="s">
        <v>3</v>
      </c>
      <c r="F1011" s="51">
        <v>196</v>
      </c>
      <c r="G1011" s="74">
        <f>CENSO[[#This Row],[CAP (cm)]]/PI()</f>
        <v>62.388737692022971</v>
      </c>
      <c r="H1011" s="51">
        <v>24</v>
      </c>
      <c r="I1011" s="85">
        <f>PI()*CENSO[[#This Row],[DAP (cm)]]^2/40000</f>
        <v>0.30570481469091254</v>
      </c>
      <c r="J1011" s="85">
        <f>CENSO[[#This Row],[g (m²)]]*CENSO[[#This Row],[H (m)]]*0.7</f>
        <v>5.1358408868073306</v>
      </c>
      <c r="K1011" s="51">
        <v>1</v>
      </c>
      <c r="L1011" s="51">
        <v>367221.9</v>
      </c>
      <c r="M1011" s="51">
        <v>9708382.4000000004</v>
      </c>
      <c r="N1011" s="77"/>
      <c r="O101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01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011" s="77"/>
    </row>
    <row r="1012" spans="1:17" x14ac:dyDescent="0.25">
      <c r="A1012" s="76">
        <v>1</v>
      </c>
      <c r="B1012" s="51">
        <v>40</v>
      </c>
      <c r="C1012" s="51">
        <v>1011</v>
      </c>
      <c r="D1012" s="81" t="str">
        <f>VLOOKUP(CENSO[[#This Row],[NOME COMUM]],ESPECIES[],2,FALSE)</f>
        <v>Bertholletia excelsa Humb. &amp; Bonpl.</v>
      </c>
      <c r="E1012" s="51" t="s">
        <v>37</v>
      </c>
      <c r="F1012" s="51">
        <v>192</v>
      </c>
      <c r="G1012" s="74">
        <f>CENSO[[#This Row],[CAP (cm)]]/PI()</f>
        <v>61.115498147287809</v>
      </c>
      <c r="H1012" s="51">
        <v>21</v>
      </c>
      <c r="I1012" s="85">
        <f>PI()*CENSO[[#This Row],[DAP (cm)]]^2/40000</f>
        <v>0.29335439110698147</v>
      </c>
      <c r="J1012" s="85">
        <f>CENSO[[#This Row],[g (m²)]]*CENSO[[#This Row],[H (m)]]*0.7</f>
        <v>4.3123095492726273</v>
      </c>
      <c r="K1012" s="51">
        <v>1</v>
      </c>
      <c r="L1012" s="51">
        <v>367233.799999999</v>
      </c>
      <c r="M1012" s="51">
        <v>9708379.9000000004</v>
      </c>
      <c r="N1012" s="77"/>
      <c r="O101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01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012" s="77"/>
    </row>
    <row r="1013" spans="1:17" x14ac:dyDescent="0.25">
      <c r="A1013" s="76">
        <v>1</v>
      </c>
      <c r="B1013" s="51">
        <v>40</v>
      </c>
      <c r="C1013" s="51">
        <v>1012</v>
      </c>
      <c r="D1013" s="81" t="str">
        <f>VLOOKUP(CENSO[[#This Row],[NOME COMUM]],ESPECIES[],2,FALSE)</f>
        <v>Tachigali myrmecophila Ducke</v>
      </c>
      <c r="E1013" s="51" t="s">
        <v>14</v>
      </c>
      <c r="F1013" s="51">
        <v>186</v>
      </c>
      <c r="G1013" s="74">
        <f>CENSO[[#This Row],[CAP (cm)]]/PI()</f>
        <v>59.205638830185066</v>
      </c>
      <c r="H1013" s="51">
        <v>16</v>
      </c>
      <c r="I1013" s="85">
        <f>PI()*CENSO[[#This Row],[DAP (cm)]]^2/40000</f>
        <v>0.27530622056036053</v>
      </c>
      <c r="J1013" s="85">
        <f>CENSO[[#This Row],[g (m²)]]*CENSO[[#This Row],[H (m)]]*0.7</f>
        <v>3.0834296702760375</v>
      </c>
      <c r="K1013" s="51">
        <v>1</v>
      </c>
      <c r="L1013" s="51">
        <v>367233.5</v>
      </c>
      <c r="M1013" s="51">
        <v>9708363.5</v>
      </c>
      <c r="N1013" s="77"/>
      <c r="O101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01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013" s="77"/>
    </row>
    <row r="1014" spans="1:17" x14ac:dyDescent="0.25">
      <c r="A1014" s="76">
        <v>1</v>
      </c>
      <c r="B1014" s="51">
        <v>40</v>
      </c>
      <c r="C1014" s="51">
        <v>1013</v>
      </c>
      <c r="D1014" s="81" t="str">
        <f>VLOOKUP(CENSO[[#This Row],[NOME COMUM]],ESPECIES[],2,FALSE)</f>
        <v>Tachigali myrmecophila Ducke</v>
      </c>
      <c r="E1014" s="51" t="s">
        <v>14</v>
      </c>
      <c r="F1014" s="51">
        <v>190</v>
      </c>
      <c r="G1014" s="74">
        <f>CENSO[[#This Row],[CAP (cm)]]/PI()</f>
        <v>60.478878374920228</v>
      </c>
      <c r="H1014" s="51">
        <v>14</v>
      </c>
      <c r="I1014" s="85">
        <f>PI()*CENSO[[#This Row],[DAP (cm)]]^2/40000</f>
        <v>0.28727467228087106</v>
      </c>
      <c r="J1014" s="85">
        <f>CENSO[[#This Row],[g (m²)]]*CENSO[[#This Row],[H (m)]]*0.7</f>
        <v>2.8152917883525364</v>
      </c>
      <c r="K1014" s="51">
        <v>1</v>
      </c>
      <c r="L1014" s="51">
        <v>367261.09999999899</v>
      </c>
      <c r="M1014" s="51">
        <v>9708347</v>
      </c>
      <c r="N1014" s="77"/>
      <c r="O101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01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014" s="77"/>
    </row>
    <row r="1015" spans="1:17" x14ac:dyDescent="0.25">
      <c r="A1015" s="76">
        <v>1</v>
      </c>
      <c r="B1015" s="51">
        <v>40</v>
      </c>
      <c r="C1015" s="51">
        <v>1014</v>
      </c>
      <c r="D1015" s="81" t="str">
        <f>VLOOKUP(CENSO[[#This Row],[NOME COMUM]],ESPECIES[],2,FALSE)</f>
        <v>Cedrelinga catenaeformis Ducke</v>
      </c>
      <c r="E1015" s="51" t="s">
        <v>71</v>
      </c>
      <c r="F1015" s="51">
        <v>300</v>
      </c>
      <c r="G1015" s="74">
        <f>CENSO[[#This Row],[CAP (cm)]]/PI()</f>
        <v>95.4929658551372</v>
      </c>
      <c r="H1015" s="51">
        <v>21</v>
      </c>
      <c r="I1015" s="85">
        <f>PI()*CENSO[[#This Row],[DAP (cm)]]^2/40000</f>
        <v>0.7161972439135289</v>
      </c>
      <c r="J1015" s="85">
        <f>CENSO[[#This Row],[g (m²)]]*CENSO[[#This Row],[H (m)]]*0.7</f>
        <v>10.528099485528875</v>
      </c>
      <c r="K1015" s="51">
        <v>1</v>
      </c>
      <c r="L1015" s="51">
        <v>367263.59999999899</v>
      </c>
      <c r="M1015" s="51">
        <v>9708337.4000000004</v>
      </c>
      <c r="N1015" s="77"/>
      <c r="O101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101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015" s="77"/>
    </row>
    <row r="1016" spans="1:17" x14ac:dyDescent="0.25">
      <c r="A1016" s="76">
        <v>1</v>
      </c>
      <c r="B1016" s="51">
        <v>40</v>
      </c>
      <c r="C1016" s="51">
        <v>1015</v>
      </c>
      <c r="D1016" s="81" t="str">
        <f>VLOOKUP(CENSO[[#This Row],[NOME COMUM]],ESPECIES[],2,FALSE)</f>
        <v>Tachigali myrmecophila Ducke</v>
      </c>
      <c r="E1016" s="51" t="s">
        <v>14</v>
      </c>
      <c r="F1016" s="51">
        <v>291</v>
      </c>
      <c r="G1016" s="74">
        <f>CENSO[[#This Row],[CAP (cm)]]/PI()</f>
        <v>92.628176879483092</v>
      </c>
      <c r="H1016" s="51">
        <v>19</v>
      </c>
      <c r="I1016" s="85">
        <f>PI()*CENSO[[#This Row],[DAP (cm)]]^2/40000</f>
        <v>0.67386998679823951</v>
      </c>
      <c r="J1016" s="85">
        <f>CENSO[[#This Row],[g (m²)]]*CENSO[[#This Row],[H (m)]]*0.7</f>
        <v>8.9624708244165845</v>
      </c>
      <c r="K1016" s="51">
        <v>1</v>
      </c>
      <c r="L1016" s="51">
        <v>367267.2</v>
      </c>
      <c r="M1016" s="51">
        <v>9708335.5999999903</v>
      </c>
      <c r="N1016" s="77"/>
      <c r="O101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101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016" s="77"/>
    </row>
    <row r="1017" spans="1:17" x14ac:dyDescent="0.25">
      <c r="A1017" s="76">
        <v>1</v>
      </c>
      <c r="B1017" s="51">
        <v>40</v>
      </c>
      <c r="C1017" s="51">
        <v>1016</v>
      </c>
      <c r="D1017" s="81" t="str">
        <f>VLOOKUP(CENSO[[#This Row],[NOME COMUM]],ESPECIES[],2,FALSE)</f>
        <v>Astronium lecointei Ducke</v>
      </c>
      <c r="E1017" s="51" t="s">
        <v>5</v>
      </c>
      <c r="F1017" s="51">
        <v>400</v>
      </c>
      <c r="G1017" s="74">
        <f>CENSO[[#This Row],[CAP (cm)]]/PI()</f>
        <v>127.32395447351627</v>
      </c>
      <c r="H1017" s="51">
        <v>25</v>
      </c>
      <c r="I1017" s="85">
        <f>PI()*CENSO[[#This Row],[DAP (cm)]]^2/40000</f>
        <v>1.2732395447351625</v>
      </c>
      <c r="J1017" s="85">
        <f>CENSO[[#This Row],[g (m²)]]*CENSO[[#This Row],[H (m)]]*0.7</f>
        <v>22.281692032865344</v>
      </c>
      <c r="K1017" s="51">
        <v>1</v>
      </c>
      <c r="L1017" s="51">
        <v>367266.799999999</v>
      </c>
      <c r="M1017" s="51">
        <v>9708331.9000000004</v>
      </c>
      <c r="N1017" s="77"/>
      <c r="O101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101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017" s="77"/>
    </row>
    <row r="1018" spans="1:17" x14ac:dyDescent="0.25">
      <c r="A1018" s="76">
        <v>1</v>
      </c>
      <c r="B1018" s="51">
        <v>40</v>
      </c>
      <c r="C1018" s="51">
        <v>1017</v>
      </c>
      <c r="D1018" s="81" t="str">
        <f>VLOOKUP(CENSO[[#This Row],[NOME COMUM]],ESPECIES[],2,FALSE)</f>
        <v>Ocotea cymbarum Kunth</v>
      </c>
      <c r="E1018" s="51" t="s">
        <v>11</v>
      </c>
      <c r="F1018" s="51">
        <v>160</v>
      </c>
      <c r="G1018" s="74">
        <f>CENSO[[#This Row],[CAP (cm)]]/PI()</f>
        <v>50.929581789406512</v>
      </c>
      <c r="H1018" s="51">
        <v>20</v>
      </c>
      <c r="I1018" s="85">
        <f>PI()*CENSO[[#This Row],[DAP (cm)]]^2/40000</f>
        <v>0.20371832715762608</v>
      </c>
      <c r="J1018" s="85">
        <f>CENSO[[#This Row],[g (m²)]]*CENSO[[#This Row],[H (m)]]*0.7</f>
        <v>2.852056580206765</v>
      </c>
      <c r="K1018" s="51">
        <v>1</v>
      </c>
      <c r="L1018" s="51">
        <v>367279.799999999</v>
      </c>
      <c r="M1018" s="51">
        <v>9708311</v>
      </c>
      <c r="N1018" s="77"/>
      <c r="O101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01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018" s="77"/>
    </row>
    <row r="1019" spans="1:17" x14ac:dyDescent="0.25">
      <c r="A1019" s="76">
        <v>1</v>
      </c>
      <c r="B1019" s="51">
        <v>40</v>
      </c>
      <c r="C1019" s="51">
        <v>1018</v>
      </c>
      <c r="D1019" s="81" t="str">
        <f>VLOOKUP(CENSO[[#This Row],[NOME COMUM]],ESPECIES[],2,FALSE)</f>
        <v>Piptadenia suaveolens Miq.</v>
      </c>
      <c r="E1019" s="51" t="s">
        <v>22</v>
      </c>
      <c r="F1019" s="51">
        <v>167</v>
      </c>
      <c r="G1019" s="74">
        <f>CENSO[[#This Row],[CAP (cm)]]/PI()</f>
        <v>53.157750992693046</v>
      </c>
      <c r="H1019" s="51">
        <v>16</v>
      </c>
      <c r="I1019" s="85">
        <f>PI()*CENSO[[#This Row],[DAP (cm)]]^2/40000</f>
        <v>0.2219336103944935</v>
      </c>
      <c r="J1019" s="85">
        <f>CENSO[[#This Row],[g (m²)]]*CENSO[[#This Row],[H (m)]]*0.7</f>
        <v>2.4856564364183269</v>
      </c>
      <c r="K1019" s="51">
        <v>1</v>
      </c>
      <c r="L1019" s="51">
        <v>367290.59999999899</v>
      </c>
      <c r="M1019" s="51">
        <v>9708305.4000000004</v>
      </c>
      <c r="N1019" s="77"/>
      <c r="O101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01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019" s="77"/>
    </row>
    <row r="1020" spans="1:17" x14ac:dyDescent="0.25">
      <c r="A1020" s="76">
        <v>1</v>
      </c>
      <c r="B1020" s="51">
        <v>40</v>
      </c>
      <c r="C1020" s="51">
        <v>1019</v>
      </c>
      <c r="D1020" s="81" t="str">
        <f>VLOOKUP(CENSO[[#This Row],[NOME COMUM]],ESPECIES[],2,FALSE)</f>
        <v>Piptadenia suaveolens Miq.</v>
      </c>
      <c r="E1020" s="51" t="s">
        <v>22</v>
      </c>
      <c r="F1020" s="51">
        <v>140</v>
      </c>
      <c r="G1020" s="74">
        <f>CENSO[[#This Row],[CAP (cm)]]/PI()</f>
        <v>44.563384065730695</v>
      </c>
      <c r="H1020" s="51">
        <v>15</v>
      </c>
      <c r="I1020" s="85">
        <f>PI()*CENSO[[#This Row],[DAP (cm)]]^2/40000</f>
        <v>0.15597184423005742</v>
      </c>
      <c r="J1020" s="85">
        <f>CENSO[[#This Row],[g (m²)]]*CENSO[[#This Row],[H (m)]]*0.7</f>
        <v>1.6377043644156026</v>
      </c>
      <c r="K1020" s="51">
        <v>1</v>
      </c>
      <c r="L1020" s="51">
        <v>367292.2</v>
      </c>
      <c r="M1020" s="51">
        <v>9708302.5999999903</v>
      </c>
      <c r="N1020" s="77"/>
      <c r="O102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02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020" s="77"/>
    </row>
    <row r="1021" spans="1:17" x14ac:dyDescent="0.25">
      <c r="A1021" s="76">
        <v>1</v>
      </c>
      <c r="B1021" s="51">
        <v>40</v>
      </c>
      <c r="C1021" s="51">
        <v>1020</v>
      </c>
      <c r="D1021" s="81" t="str">
        <f>VLOOKUP(CENSO[[#This Row],[NOME COMUM]],ESPECIES[],2,FALSE)</f>
        <v>Piptadenia suaveolens Miq.</v>
      </c>
      <c r="E1021" s="51" t="s">
        <v>22</v>
      </c>
      <c r="F1021" s="51">
        <v>225</v>
      </c>
      <c r="G1021" s="74">
        <f>CENSO[[#This Row],[CAP (cm)]]/PI()</f>
        <v>71.619724391352904</v>
      </c>
      <c r="H1021" s="51">
        <v>20</v>
      </c>
      <c r="I1021" s="85">
        <f>PI()*CENSO[[#This Row],[DAP (cm)]]^2/40000</f>
        <v>0.4028609497013601</v>
      </c>
      <c r="J1021" s="85">
        <f>CENSO[[#This Row],[g (m²)]]*CENSO[[#This Row],[H (m)]]*0.7</f>
        <v>5.6400532958190412</v>
      </c>
      <c r="K1021" s="51">
        <v>1</v>
      </c>
      <c r="L1021" s="51">
        <v>367310.9</v>
      </c>
      <c r="M1021" s="51">
        <v>9708300.6999999899</v>
      </c>
      <c r="N1021" s="77"/>
      <c r="O102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02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021" s="77"/>
    </row>
    <row r="1022" spans="1:17" x14ac:dyDescent="0.25">
      <c r="A1022" s="76">
        <v>1</v>
      </c>
      <c r="B1022" s="51">
        <v>40</v>
      </c>
      <c r="C1022" s="51">
        <v>1021</v>
      </c>
      <c r="D1022" s="81" t="str">
        <f>VLOOKUP(CENSO[[#This Row],[NOME COMUM]],ESPECIES[],2,FALSE)</f>
        <v>Parkia pendula (Willd.) Benth. ex Walp.</v>
      </c>
      <c r="E1022" s="51" t="s">
        <v>24</v>
      </c>
      <c r="F1022" s="51">
        <v>211</v>
      </c>
      <c r="G1022" s="74">
        <f>CENSO[[#This Row],[CAP (cm)]]/PI()</f>
        <v>67.163385984779836</v>
      </c>
      <c r="H1022" s="51">
        <v>18</v>
      </c>
      <c r="I1022" s="85">
        <f>PI()*CENSO[[#This Row],[DAP (cm)]]^2/40000</f>
        <v>0.35428686106971363</v>
      </c>
      <c r="J1022" s="85">
        <f>CENSO[[#This Row],[g (m²)]]*CENSO[[#This Row],[H (m)]]*0.7</f>
        <v>4.4640144494783911</v>
      </c>
      <c r="K1022" s="51">
        <v>2</v>
      </c>
      <c r="L1022" s="51">
        <v>367317.5</v>
      </c>
      <c r="M1022" s="51">
        <v>9708304.3000000007</v>
      </c>
      <c r="N1022" s="77"/>
      <c r="O102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02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022" s="77"/>
    </row>
    <row r="1023" spans="1:17" x14ac:dyDescent="0.25">
      <c r="A1023" s="76">
        <v>1</v>
      </c>
      <c r="B1023" s="51">
        <v>40</v>
      </c>
      <c r="C1023" s="51">
        <v>1022</v>
      </c>
      <c r="D1023" s="81" t="str">
        <f>VLOOKUP(CENSO[[#This Row],[NOME COMUM]],ESPECIES[],2,FALSE)</f>
        <v>Qualea dichotoma (Mart.) Warm. ex Wille</v>
      </c>
      <c r="E1023" s="51" t="s">
        <v>55</v>
      </c>
      <c r="F1023" s="51">
        <v>154</v>
      </c>
      <c r="G1023" s="74">
        <f>CENSO[[#This Row],[CAP (cm)]]/PI()</f>
        <v>49.019722472303762</v>
      </c>
      <c r="H1023" s="51">
        <v>15</v>
      </c>
      <c r="I1023" s="85">
        <f>PI()*CENSO[[#This Row],[DAP (cm)]]^2/40000</f>
        <v>0.18872593151836947</v>
      </c>
      <c r="J1023" s="85">
        <f>CENSO[[#This Row],[g (m²)]]*CENSO[[#This Row],[H (m)]]*0.7</f>
        <v>1.9816222809428794</v>
      </c>
      <c r="K1023" s="51">
        <v>2</v>
      </c>
      <c r="L1023" s="51">
        <v>367317.59999999899</v>
      </c>
      <c r="M1023" s="51">
        <v>9708302.8000000007</v>
      </c>
      <c r="N1023" s="77"/>
      <c r="O102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02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023" s="77"/>
    </row>
    <row r="1024" spans="1:17" x14ac:dyDescent="0.25">
      <c r="A1024" s="76">
        <v>1</v>
      </c>
      <c r="B1024" s="51">
        <v>40</v>
      </c>
      <c r="C1024" s="51">
        <v>1023</v>
      </c>
      <c r="D1024" s="81" t="str">
        <f>VLOOKUP(CENSO[[#This Row],[NOME COMUM]],ESPECIES[],2,FALSE)</f>
        <v>Apuleia leiocarpa (Vogel) J.F.Macbr.</v>
      </c>
      <c r="E1024" s="51" t="s">
        <v>51</v>
      </c>
      <c r="F1024" s="51">
        <v>235</v>
      </c>
      <c r="G1024" s="74">
        <f>CENSO[[#This Row],[CAP (cm)]]/PI()</f>
        <v>74.802823253190809</v>
      </c>
      <c r="H1024" s="51">
        <v>23</v>
      </c>
      <c r="I1024" s="85">
        <f>PI()*CENSO[[#This Row],[DAP (cm)]]^2/40000</f>
        <v>0.43946658661249605</v>
      </c>
      <c r="J1024" s="85">
        <f>CENSO[[#This Row],[g (m²)]]*CENSO[[#This Row],[H (m)]]*0.7</f>
        <v>7.075412044461185</v>
      </c>
      <c r="K1024" s="51">
        <v>1</v>
      </c>
      <c r="L1024" s="51">
        <v>367322.299999999</v>
      </c>
      <c r="M1024" s="51">
        <v>9708316.8000000007</v>
      </c>
      <c r="N1024" s="77"/>
      <c r="O102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02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024" s="77"/>
    </row>
    <row r="1025" spans="1:17" x14ac:dyDescent="0.25">
      <c r="A1025" s="76">
        <v>1</v>
      </c>
      <c r="B1025" s="51">
        <v>40</v>
      </c>
      <c r="C1025" s="51">
        <v>1024</v>
      </c>
      <c r="D1025" s="81" t="str">
        <f>VLOOKUP(CENSO[[#This Row],[NOME COMUM]],ESPECIES[],2,FALSE)</f>
        <v>Buchenavia capitata (Vahl) Eichler</v>
      </c>
      <c r="E1025" s="51" t="s">
        <v>10</v>
      </c>
      <c r="F1025" s="51">
        <v>222</v>
      </c>
      <c r="G1025" s="74">
        <f>CENSO[[#This Row],[CAP (cm)]]/PI()</f>
        <v>70.664794732801525</v>
      </c>
      <c r="H1025" s="51">
        <v>21</v>
      </c>
      <c r="I1025" s="85">
        <f>PI()*CENSO[[#This Row],[DAP (cm)]]^2/40000</f>
        <v>0.39218961076704845</v>
      </c>
      <c r="J1025" s="85">
        <f>CENSO[[#This Row],[g (m²)]]*CENSO[[#This Row],[H (m)]]*0.7</f>
        <v>5.7651872782756124</v>
      </c>
      <c r="K1025" s="51">
        <v>1</v>
      </c>
      <c r="L1025" s="51">
        <v>367323.09999999899</v>
      </c>
      <c r="M1025" s="51">
        <v>9708316.0999999903</v>
      </c>
      <c r="N1025" s="77"/>
      <c r="O102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02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025" s="77"/>
    </row>
    <row r="1026" spans="1:17" x14ac:dyDescent="0.25">
      <c r="A1026" s="76">
        <v>1</v>
      </c>
      <c r="B1026" s="51">
        <v>40</v>
      </c>
      <c r="C1026" s="51">
        <v>1025</v>
      </c>
      <c r="D1026" s="81" t="str">
        <f>VLOOKUP(CENSO[[#This Row],[NOME COMUM]],ESPECIES[],2,FALSE)</f>
        <v>Astronium lecointei Ducke</v>
      </c>
      <c r="E1026" s="51" t="s">
        <v>5</v>
      </c>
      <c r="F1026" s="51">
        <v>241</v>
      </c>
      <c r="G1026" s="74">
        <f>CENSO[[#This Row],[CAP (cm)]]/PI()</f>
        <v>76.712682570293552</v>
      </c>
      <c r="H1026" s="51">
        <v>23</v>
      </c>
      <c r="I1026" s="85">
        <f>PI()*CENSO[[#This Row],[DAP (cm)]]^2/40000</f>
        <v>0.4621939124860186</v>
      </c>
      <c r="J1026" s="85">
        <f>CENSO[[#This Row],[g (m²)]]*CENSO[[#This Row],[H (m)]]*0.7</f>
        <v>7.4413219910248989</v>
      </c>
      <c r="K1026" s="51">
        <v>1</v>
      </c>
      <c r="L1026" s="51">
        <v>367364.299999999</v>
      </c>
      <c r="M1026" s="51">
        <v>9708279.5</v>
      </c>
      <c r="N1026" s="77"/>
      <c r="O102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02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026" s="77"/>
    </row>
    <row r="1027" spans="1:17" x14ac:dyDescent="0.25">
      <c r="A1027" s="76">
        <v>1</v>
      </c>
      <c r="B1027" s="51">
        <v>40</v>
      </c>
      <c r="C1027" s="51">
        <v>1026</v>
      </c>
      <c r="D1027" s="81" t="str">
        <f>VLOOKUP(CENSO[[#This Row],[NOME COMUM]],ESPECIES[],2,FALSE)</f>
        <v>Tachigali myrmecophila Ducke</v>
      </c>
      <c r="E1027" s="51" t="s">
        <v>14</v>
      </c>
      <c r="F1027" s="51">
        <v>303</v>
      </c>
      <c r="G1027" s="74">
        <f>CENSO[[#This Row],[CAP (cm)]]/PI()</f>
        <v>96.447895513688579</v>
      </c>
      <c r="H1027" s="51">
        <v>18</v>
      </c>
      <c r="I1027" s="85">
        <f>PI()*CENSO[[#This Row],[DAP (cm)]]^2/40000</f>
        <v>0.73059280851619102</v>
      </c>
      <c r="J1027" s="85">
        <f>CENSO[[#This Row],[g (m²)]]*CENSO[[#This Row],[H (m)]]*0.7</f>
        <v>9.2054693873040048</v>
      </c>
      <c r="K1027" s="51">
        <v>2</v>
      </c>
      <c r="L1027" s="51">
        <v>367354.5</v>
      </c>
      <c r="M1027" s="51">
        <v>9708266.8000000007</v>
      </c>
      <c r="N1027" s="77"/>
      <c r="O102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102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027" s="77"/>
    </row>
    <row r="1028" spans="1:17" x14ac:dyDescent="0.25">
      <c r="A1028" s="76">
        <v>1</v>
      </c>
      <c r="B1028" s="51">
        <v>40</v>
      </c>
      <c r="C1028" s="51">
        <v>1027</v>
      </c>
      <c r="D1028" s="81" t="str">
        <f>VLOOKUP(CENSO[[#This Row],[NOME COMUM]],ESPECIES[],2,FALSE)</f>
        <v>Alexa grandiflora Ducke</v>
      </c>
      <c r="E1028" s="51" t="s">
        <v>13</v>
      </c>
      <c r="F1028" s="51">
        <v>307</v>
      </c>
      <c r="G1028" s="74">
        <f>CENSO[[#This Row],[CAP (cm)]]/PI()</f>
        <v>97.721135058423741</v>
      </c>
      <c r="H1028" s="51">
        <v>21</v>
      </c>
      <c r="I1028" s="85">
        <f>PI()*CENSO[[#This Row],[DAP (cm)]]^2/40000</f>
        <v>0.75000971157340224</v>
      </c>
      <c r="J1028" s="85">
        <f>CENSO[[#This Row],[g (m²)]]*CENSO[[#This Row],[H (m)]]*0.7</f>
        <v>11.025142760129013</v>
      </c>
      <c r="K1028" s="51">
        <v>1</v>
      </c>
      <c r="L1028" s="51">
        <v>367352</v>
      </c>
      <c r="M1028" s="51">
        <v>9708263.5999999903</v>
      </c>
      <c r="N1028" s="77"/>
      <c r="O102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102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028" s="77"/>
    </row>
    <row r="1029" spans="1:17" x14ac:dyDescent="0.25">
      <c r="A1029" s="76">
        <v>1</v>
      </c>
      <c r="B1029" s="51">
        <v>40</v>
      </c>
      <c r="C1029" s="51">
        <v>1028</v>
      </c>
      <c r="D1029" s="81" t="str">
        <f>VLOOKUP(CENSO[[#This Row],[NOME COMUM]],ESPECIES[],2,FALSE)</f>
        <v>Alexa grandiflora Ducke</v>
      </c>
      <c r="E1029" s="51" t="s">
        <v>13</v>
      </c>
      <c r="F1029" s="51">
        <v>302</v>
      </c>
      <c r="G1029" s="74">
        <f>CENSO[[#This Row],[CAP (cm)]]/PI()</f>
        <v>96.129585627504781</v>
      </c>
      <c r="H1029" s="51">
        <v>20</v>
      </c>
      <c r="I1029" s="85">
        <f>PI()*CENSO[[#This Row],[DAP (cm)]]^2/40000</f>
        <v>0.725778371487661</v>
      </c>
      <c r="J1029" s="85">
        <f>CENSO[[#This Row],[g (m²)]]*CENSO[[#This Row],[H (m)]]*0.7</f>
        <v>10.160897200827254</v>
      </c>
      <c r="K1029" s="51">
        <v>1</v>
      </c>
      <c r="L1029" s="51">
        <v>367025.299999999</v>
      </c>
      <c r="M1029" s="51">
        <v>9708566.4000000004</v>
      </c>
      <c r="N1029" s="77"/>
      <c r="O102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102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029" s="77"/>
    </row>
    <row r="1030" spans="1:17" x14ac:dyDescent="0.25">
      <c r="A1030" s="76">
        <v>1</v>
      </c>
      <c r="B1030" s="51">
        <v>40</v>
      </c>
      <c r="C1030" s="51">
        <v>1029</v>
      </c>
      <c r="D1030" s="81" t="str">
        <f>VLOOKUP(CENSO[[#This Row],[NOME COMUM]],ESPECIES[],2,FALSE)</f>
        <v>Apuleia molaris Spruce ex Benth.</v>
      </c>
      <c r="E1030" s="51" t="s">
        <v>53</v>
      </c>
      <c r="F1030" s="51">
        <v>241</v>
      </c>
      <c r="G1030" s="74">
        <f>CENSO[[#This Row],[CAP (cm)]]/PI()</f>
        <v>76.712682570293552</v>
      </c>
      <c r="H1030" s="51">
        <v>19</v>
      </c>
      <c r="I1030" s="85">
        <f>PI()*CENSO[[#This Row],[DAP (cm)]]^2/40000</f>
        <v>0.4621939124860186</v>
      </c>
      <c r="J1030" s="85">
        <f>CENSO[[#This Row],[g (m²)]]*CENSO[[#This Row],[H (m)]]*0.7</f>
        <v>6.1471790360640464</v>
      </c>
      <c r="K1030" s="51">
        <v>2</v>
      </c>
      <c r="L1030" s="51">
        <v>367382.5</v>
      </c>
      <c r="M1030" s="51">
        <v>9708254</v>
      </c>
      <c r="N1030" s="77"/>
      <c r="O103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03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030" s="77"/>
    </row>
    <row r="1031" spans="1:17" x14ac:dyDescent="0.25">
      <c r="A1031" s="76">
        <v>1</v>
      </c>
      <c r="B1031" s="51">
        <v>40</v>
      </c>
      <c r="C1031" s="51">
        <v>1030</v>
      </c>
      <c r="D1031" s="81" t="str">
        <f>VLOOKUP(CENSO[[#This Row],[NOME COMUM]],ESPECIES[],2,FALSE)</f>
        <v>Cedrelinga catenaeformis Ducke</v>
      </c>
      <c r="E1031" s="51" t="s">
        <v>71</v>
      </c>
      <c r="F1031" s="51">
        <v>170</v>
      </c>
      <c r="G1031" s="74">
        <f>CENSO[[#This Row],[CAP (cm)]]/PI()</f>
        <v>54.112680651244418</v>
      </c>
      <c r="H1031" s="51">
        <v>20</v>
      </c>
      <c r="I1031" s="85">
        <f>PI()*CENSO[[#This Row],[DAP (cm)]]^2/40000</f>
        <v>0.2299788927677888</v>
      </c>
      <c r="J1031" s="85">
        <f>CENSO[[#This Row],[g (m²)]]*CENSO[[#This Row],[H (m)]]*0.7</f>
        <v>3.2197044987490426</v>
      </c>
      <c r="K1031" s="51">
        <v>1</v>
      </c>
      <c r="L1031" s="51">
        <v>367381.799999999</v>
      </c>
      <c r="M1031" s="51">
        <v>9708253.1999999899</v>
      </c>
      <c r="N1031" s="77"/>
      <c r="O103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03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031" s="77"/>
    </row>
    <row r="1032" spans="1:17" x14ac:dyDescent="0.25">
      <c r="A1032" s="76">
        <v>1</v>
      </c>
      <c r="B1032" s="51">
        <v>40</v>
      </c>
      <c r="C1032" s="51">
        <v>1031</v>
      </c>
      <c r="D1032" s="81" t="str">
        <f>VLOOKUP(CENSO[[#This Row],[NOME COMUM]],ESPECIES[],2,FALSE)</f>
        <v>Alexa grandiflora Ducke</v>
      </c>
      <c r="E1032" s="51" t="s">
        <v>13</v>
      </c>
      <c r="F1032" s="51">
        <v>400</v>
      </c>
      <c r="G1032" s="74">
        <f>CENSO[[#This Row],[CAP (cm)]]/PI()</f>
        <v>127.32395447351627</v>
      </c>
      <c r="H1032" s="51">
        <v>21</v>
      </c>
      <c r="I1032" s="85">
        <f>PI()*CENSO[[#This Row],[DAP (cm)]]^2/40000</f>
        <v>1.2732395447351625</v>
      </c>
      <c r="J1032" s="85">
        <f>CENSO[[#This Row],[g (m²)]]*CENSO[[#This Row],[H (m)]]*0.7</f>
        <v>18.716621307606889</v>
      </c>
      <c r="K1032" s="51">
        <v>1</v>
      </c>
      <c r="L1032" s="51">
        <v>367384.09999999899</v>
      </c>
      <c r="M1032" s="51">
        <v>9708251.1999999899</v>
      </c>
      <c r="N1032" s="77"/>
      <c r="O103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103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032" s="77"/>
    </row>
    <row r="1033" spans="1:17" x14ac:dyDescent="0.25">
      <c r="A1033" s="76">
        <v>1</v>
      </c>
      <c r="B1033" s="51">
        <v>40</v>
      </c>
      <c r="C1033" s="51">
        <v>1032</v>
      </c>
      <c r="D1033" s="81" t="str">
        <f>VLOOKUP(CENSO[[#This Row],[NOME COMUM]],ESPECIES[],2,FALSE)</f>
        <v>Alexa grandiflora Ducke</v>
      </c>
      <c r="E1033" s="51" t="s">
        <v>13</v>
      </c>
      <c r="F1033" s="51">
        <v>255</v>
      </c>
      <c r="G1033" s="74">
        <f>CENSO[[#This Row],[CAP (cm)]]/PI()</f>
        <v>81.169020976866619</v>
      </c>
      <c r="H1033" s="51">
        <v>20</v>
      </c>
      <c r="I1033" s="85">
        <f>PI()*CENSO[[#This Row],[DAP (cm)]]^2/40000</f>
        <v>0.51745250872752468</v>
      </c>
      <c r="J1033" s="85">
        <f>CENSO[[#This Row],[g (m²)]]*CENSO[[#This Row],[H (m)]]*0.7</f>
        <v>7.2443351221853449</v>
      </c>
      <c r="K1033" s="51">
        <v>1</v>
      </c>
      <c r="L1033" s="51">
        <v>367377.5</v>
      </c>
      <c r="M1033" s="51">
        <v>9708238.1999999899</v>
      </c>
      <c r="N1033" s="77"/>
      <c r="O103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103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033" s="77"/>
    </row>
    <row r="1034" spans="1:17" x14ac:dyDescent="0.25">
      <c r="A1034" s="76">
        <v>1</v>
      </c>
      <c r="B1034" s="51">
        <v>40</v>
      </c>
      <c r="C1034" s="51">
        <v>1033</v>
      </c>
      <c r="D1034" s="81" t="str">
        <f>VLOOKUP(CENSO[[#This Row],[NOME COMUM]],ESPECIES[],2,FALSE)</f>
        <v>Alexa grandiflora Ducke</v>
      </c>
      <c r="E1034" s="51" t="s">
        <v>13</v>
      </c>
      <c r="F1034" s="51">
        <v>255</v>
      </c>
      <c r="G1034" s="74">
        <f>CENSO[[#This Row],[CAP (cm)]]/PI()</f>
        <v>81.169020976866619</v>
      </c>
      <c r="H1034" s="51">
        <v>20</v>
      </c>
      <c r="I1034" s="85">
        <f>PI()*CENSO[[#This Row],[DAP (cm)]]^2/40000</f>
        <v>0.51745250872752468</v>
      </c>
      <c r="J1034" s="85">
        <f>CENSO[[#This Row],[g (m²)]]*CENSO[[#This Row],[H (m)]]*0.7</f>
        <v>7.2443351221853449</v>
      </c>
      <c r="K1034" s="51">
        <v>1</v>
      </c>
      <c r="L1034" s="51">
        <v>367384.09999999899</v>
      </c>
      <c r="M1034" s="51">
        <v>9708251.1999999899</v>
      </c>
      <c r="N1034" s="77"/>
      <c r="O103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103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034" s="77"/>
    </row>
    <row r="1035" spans="1:17" x14ac:dyDescent="0.25">
      <c r="A1035" s="76">
        <v>1</v>
      </c>
      <c r="B1035" s="51">
        <v>40</v>
      </c>
      <c r="C1035" s="51">
        <v>1034</v>
      </c>
      <c r="D1035" s="81" t="str">
        <f>VLOOKUP(CENSO[[#This Row],[NOME COMUM]],ESPECIES[],2,FALSE)</f>
        <v>Parkia multijuga Benth.</v>
      </c>
      <c r="E1035" s="51" t="s">
        <v>75</v>
      </c>
      <c r="F1035" s="51">
        <v>300</v>
      </c>
      <c r="G1035" s="74">
        <f>CENSO[[#This Row],[CAP (cm)]]/PI()</f>
        <v>95.4929658551372</v>
      </c>
      <c r="H1035" s="51">
        <v>21</v>
      </c>
      <c r="I1035" s="85">
        <f>PI()*CENSO[[#This Row],[DAP (cm)]]^2/40000</f>
        <v>0.7161972439135289</v>
      </c>
      <c r="J1035" s="85">
        <f>CENSO[[#This Row],[g (m²)]]*CENSO[[#This Row],[H (m)]]*0.7</f>
        <v>10.528099485528875</v>
      </c>
      <c r="K1035" s="51">
        <v>1</v>
      </c>
      <c r="L1035" s="51">
        <v>367372</v>
      </c>
      <c r="M1035" s="51">
        <v>9708231</v>
      </c>
      <c r="N1035" s="77"/>
      <c r="O103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103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035" s="77"/>
    </row>
    <row r="1036" spans="1:17" x14ac:dyDescent="0.25">
      <c r="A1036" s="76">
        <v>1</v>
      </c>
      <c r="B1036" s="51">
        <v>40</v>
      </c>
      <c r="C1036" s="51">
        <v>1035</v>
      </c>
      <c r="D1036" s="81" t="str">
        <f>VLOOKUP(CENSO[[#This Row],[NOME COMUM]],ESPECIES[],2,FALSE)</f>
        <v>Qualea dichotoma (Mart.) Warm. ex Wille</v>
      </c>
      <c r="E1036" s="51" t="s">
        <v>55</v>
      </c>
      <c r="F1036" s="51">
        <v>160</v>
      </c>
      <c r="G1036" s="74">
        <f>CENSO[[#This Row],[CAP (cm)]]/PI()</f>
        <v>50.929581789406512</v>
      </c>
      <c r="H1036" s="51">
        <v>14</v>
      </c>
      <c r="I1036" s="85">
        <f>PI()*CENSO[[#This Row],[DAP (cm)]]^2/40000</f>
        <v>0.20371832715762608</v>
      </c>
      <c r="J1036" s="85">
        <f>CENSO[[#This Row],[g (m²)]]*CENSO[[#This Row],[H (m)]]*0.7</f>
        <v>1.9964396061447354</v>
      </c>
      <c r="K1036" s="51">
        <v>2</v>
      </c>
      <c r="L1036" s="51">
        <v>367375.799999999</v>
      </c>
      <c r="M1036" s="51">
        <v>9708227.6999999899</v>
      </c>
      <c r="N1036" s="77"/>
      <c r="O103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03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036" s="77"/>
    </row>
    <row r="1037" spans="1:17" x14ac:dyDescent="0.25">
      <c r="A1037" s="76">
        <v>1</v>
      </c>
      <c r="B1037" s="51">
        <v>40</v>
      </c>
      <c r="C1037" s="51">
        <v>1036</v>
      </c>
      <c r="D1037" s="81" t="str">
        <f>VLOOKUP(CENSO[[#This Row],[NOME COMUM]],ESPECIES[],2,FALSE)</f>
        <v>Hymenaea courbaril L.</v>
      </c>
      <c r="E1037" s="51" t="s">
        <v>3</v>
      </c>
      <c r="F1037" s="51">
        <v>179</v>
      </c>
      <c r="G1037" s="74">
        <f>CENSO[[#This Row],[CAP (cm)]]/PI()</f>
        <v>56.977469626898532</v>
      </c>
      <c r="H1037" s="51">
        <v>21</v>
      </c>
      <c r="I1037" s="85">
        <f>PI()*CENSO[[#This Row],[DAP (cm)]]^2/40000</f>
        <v>0.25497417658037091</v>
      </c>
      <c r="J1037" s="85">
        <f>CENSO[[#This Row],[g (m²)]]*CENSO[[#This Row],[H (m)]]*0.7</f>
        <v>3.7481203957314522</v>
      </c>
      <c r="K1037" s="51">
        <v>1</v>
      </c>
      <c r="L1037" s="51">
        <v>367399.9</v>
      </c>
      <c r="M1037" s="51">
        <v>9708207.8000000007</v>
      </c>
      <c r="N1037" s="77"/>
      <c r="O103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03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037" s="77"/>
    </row>
    <row r="1038" spans="1:17" x14ac:dyDescent="0.25">
      <c r="A1038" s="76">
        <v>1</v>
      </c>
      <c r="B1038" s="51">
        <v>40</v>
      </c>
      <c r="C1038" s="51">
        <v>1037</v>
      </c>
      <c r="D1038" s="81" t="str">
        <f>VLOOKUP(CENSO[[#This Row],[NOME COMUM]],ESPECIES[],2,FALSE)</f>
        <v>Astronium lecointei Ducke</v>
      </c>
      <c r="E1038" s="51" t="s">
        <v>5</v>
      </c>
      <c r="F1038" s="51">
        <v>211</v>
      </c>
      <c r="G1038" s="74">
        <f>CENSO[[#This Row],[CAP (cm)]]/PI()</f>
        <v>67.163385984779836</v>
      </c>
      <c r="H1038" s="51">
        <v>25</v>
      </c>
      <c r="I1038" s="85">
        <f>PI()*CENSO[[#This Row],[DAP (cm)]]^2/40000</f>
        <v>0.35428686106971363</v>
      </c>
      <c r="J1038" s="85">
        <f>CENSO[[#This Row],[g (m²)]]*CENSO[[#This Row],[H (m)]]*0.7</f>
        <v>6.2000200687199882</v>
      </c>
      <c r="K1038" s="51">
        <v>1</v>
      </c>
      <c r="L1038" s="51">
        <v>367419.9</v>
      </c>
      <c r="M1038" s="51">
        <v>9708220.6999999899</v>
      </c>
      <c r="N1038" s="77"/>
      <c r="O103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03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038" s="77"/>
    </row>
    <row r="1039" spans="1:17" x14ac:dyDescent="0.25">
      <c r="A1039" s="76">
        <v>1</v>
      </c>
      <c r="B1039" s="51">
        <v>40</v>
      </c>
      <c r="C1039" s="51">
        <v>1038</v>
      </c>
      <c r="D1039" s="81" t="str">
        <f>VLOOKUP(CENSO[[#This Row],[NOME COMUM]],ESPECIES[],2,FALSE)</f>
        <v>Hymenaea courbaril L.</v>
      </c>
      <c r="E1039" s="51" t="s">
        <v>3</v>
      </c>
      <c r="F1039" s="51">
        <v>304</v>
      </c>
      <c r="G1039" s="74">
        <f>CENSO[[#This Row],[CAP (cm)]]/PI()</f>
        <v>96.766205399872362</v>
      </c>
      <c r="H1039" s="51">
        <v>25</v>
      </c>
      <c r="I1039" s="85">
        <f>PI()*CENSO[[#This Row],[DAP (cm)]]^2/40000</f>
        <v>0.73542316103902994</v>
      </c>
      <c r="J1039" s="85">
        <f>CENSO[[#This Row],[g (m²)]]*CENSO[[#This Row],[H (m)]]*0.7</f>
        <v>12.869905318183022</v>
      </c>
      <c r="K1039" s="51">
        <v>1</v>
      </c>
      <c r="L1039" s="51">
        <v>367408.4</v>
      </c>
      <c r="M1039" s="51">
        <v>9708204.0999999903</v>
      </c>
      <c r="N1039" s="77"/>
      <c r="O103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103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039" s="77"/>
    </row>
    <row r="1040" spans="1:17" x14ac:dyDescent="0.25">
      <c r="A1040" s="76">
        <v>1</v>
      </c>
      <c r="B1040" s="51">
        <v>40</v>
      </c>
      <c r="C1040" s="51">
        <v>1039</v>
      </c>
      <c r="D1040" s="81" t="str">
        <f>VLOOKUP(CENSO[[#This Row],[NOME COMUM]],ESPECIES[],2,FALSE)</f>
        <v>Virola sebifera Aubl.</v>
      </c>
      <c r="E1040" s="51" t="s">
        <v>18</v>
      </c>
      <c r="F1040" s="51">
        <v>130</v>
      </c>
      <c r="G1040" s="74">
        <f>CENSO[[#This Row],[CAP (cm)]]/PI()</f>
        <v>41.38028520389279</v>
      </c>
      <c r="H1040" s="51">
        <v>13</v>
      </c>
      <c r="I1040" s="85">
        <f>PI()*CENSO[[#This Row],[DAP (cm)]]^2/40000</f>
        <v>0.13448592691265157</v>
      </c>
      <c r="J1040" s="85">
        <f>CENSO[[#This Row],[g (m²)]]*CENSO[[#This Row],[H (m)]]*0.7</f>
        <v>1.2238219349051291</v>
      </c>
      <c r="K1040" s="51">
        <v>1</v>
      </c>
      <c r="L1040" s="51">
        <v>367424.299999999</v>
      </c>
      <c r="M1040" s="51">
        <v>9708224.8000000007</v>
      </c>
      <c r="N1040" s="77"/>
      <c r="O104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04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040" s="77"/>
    </row>
    <row r="1041" spans="1:17" x14ac:dyDescent="0.25">
      <c r="A1041" s="76">
        <v>1</v>
      </c>
      <c r="B1041" s="51">
        <v>40</v>
      </c>
      <c r="C1041" s="51">
        <v>1040</v>
      </c>
      <c r="D1041" s="81" t="str">
        <f>VLOOKUP(CENSO[[#This Row],[NOME COMUM]],ESPECIES[],2,FALSE)</f>
        <v>Alexa grandiflora Ducke</v>
      </c>
      <c r="E1041" s="51" t="s">
        <v>13</v>
      </c>
      <c r="F1041" s="51">
        <v>298</v>
      </c>
      <c r="G1041" s="74">
        <f>CENSO[[#This Row],[CAP (cm)]]/PI()</f>
        <v>94.856346082769619</v>
      </c>
      <c r="H1041" s="51">
        <v>19</v>
      </c>
      <c r="I1041" s="85">
        <f>PI()*CENSO[[#This Row],[DAP (cm)]]^2/40000</f>
        <v>0.70667977831663364</v>
      </c>
      <c r="J1041" s="85">
        <f>CENSO[[#This Row],[g (m²)]]*CENSO[[#This Row],[H (m)]]*0.7</f>
        <v>9.3988410516112264</v>
      </c>
      <c r="K1041" s="51">
        <v>1</v>
      </c>
      <c r="L1041" s="51">
        <v>367455.2</v>
      </c>
      <c r="M1041" s="51">
        <v>9708196.0999999903</v>
      </c>
      <c r="N1041" s="77"/>
      <c r="O104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104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041" s="77"/>
    </row>
    <row r="1042" spans="1:17" x14ac:dyDescent="0.25">
      <c r="A1042" s="76">
        <v>1</v>
      </c>
      <c r="B1042" s="51">
        <v>40</v>
      </c>
      <c r="C1042" s="51">
        <v>1041</v>
      </c>
      <c r="D1042" s="81" t="str">
        <f>VLOOKUP(CENSO[[#This Row],[NOME COMUM]],ESPECIES[],2,FALSE)</f>
        <v>Lecythis chartacea O.Berg</v>
      </c>
      <c r="E1042" s="51" t="s">
        <v>31</v>
      </c>
      <c r="F1042" s="51">
        <v>313</v>
      </c>
      <c r="G1042" s="74">
        <f>CENSO[[#This Row],[CAP (cm)]]/PI()</f>
        <v>99.630994375526484</v>
      </c>
      <c r="H1042" s="51">
        <v>21</v>
      </c>
      <c r="I1042" s="85">
        <f>PI()*CENSO[[#This Row],[DAP (cm)]]^2/40000</f>
        <v>0.7796125309884947</v>
      </c>
      <c r="J1042" s="85">
        <f>CENSO[[#This Row],[g (m²)]]*CENSO[[#This Row],[H (m)]]*0.7</f>
        <v>11.460304205530873</v>
      </c>
      <c r="K1042" s="51">
        <v>1</v>
      </c>
      <c r="L1042" s="51">
        <v>367524.799999999</v>
      </c>
      <c r="M1042" s="51">
        <v>9708134.1999999899</v>
      </c>
      <c r="N1042" s="77"/>
      <c r="O104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104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042" s="77"/>
    </row>
    <row r="1043" spans="1:17" x14ac:dyDescent="0.25">
      <c r="A1043" s="76">
        <v>1</v>
      </c>
      <c r="B1043" s="51">
        <v>40</v>
      </c>
      <c r="C1043" s="51">
        <v>1042</v>
      </c>
      <c r="D1043" s="81" t="str">
        <f>VLOOKUP(CENSO[[#This Row],[NOME COMUM]],ESPECIES[],2,FALSE)</f>
        <v>Apuleia leiocarpa (Vogel) J.F.Macbr.</v>
      </c>
      <c r="E1043" s="51" t="s">
        <v>51</v>
      </c>
      <c r="F1043" s="51">
        <v>200</v>
      </c>
      <c r="G1043" s="74">
        <f>CENSO[[#This Row],[CAP (cm)]]/PI()</f>
        <v>63.661977236758133</v>
      </c>
      <c r="H1043" s="51">
        <v>15</v>
      </c>
      <c r="I1043" s="85">
        <f>PI()*CENSO[[#This Row],[DAP (cm)]]^2/40000</f>
        <v>0.31830988618379064</v>
      </c>
      <c r="J1043" s="85">
        <f>CENSO[[#This Row],[g (m²)]]*CENSO[[#This Row],[H (m)]]*0.7</f>
        <v>3.3422538049298014</v>
      </c>
      <c r="K1043" s="51">
        <v>1</v>
      </c>
      <c r="L1043" s="51">
        <v>367525.59999999899</v>
      </c>
      <c r="M1043" s="51">
        <v>9708133.5</v>
      </c>
      <c r="N1043" s="77"/>
      <c r="O104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04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043" s="77"/>
    </row>
    <row r="1044" spans="1:17" x14ac:dyDescent="0.25">
      <c r="A1044" s="76">
        <v>1</v>
      </c>
      <c r="B1044" s="51">
        <v>40</v>
      </c>
      <c r="C1044" s="51">
        <v>1043</v>
      </c>
      <c r="D1044" s="81" t="str">
        <f>VLOOKUP(CENSO[[#This Row],[NOME COMUM]],ESPECIES[],2,FALSE)</f>
        <v>Cordia goeldiana Huber</v>
      </c>
      <c r="E1044" s="51" t="s">
        <v>27</v>
      </c>
      <c r="F1044" s="51">
        <v>141</v>
      </c>
      <c r="G1044" s="74">
        <f>CENSO[[#This Row],[CAP (cm)]]/PI()</f>
        <v>44.881693951914485</v>
      </c>
      <c r="H1044" s="51">
        <v>22</v>
      </c>
      <c r="I1044" s="85">
        <f>PI()*CENSO[[#This Row],[DAP (cm)]]^2/40000</f>
        <v>0.15820797118049854</v>
      </c>
      <c r="J1044" s="85">
        <f>CENSO[[#This Row],[g (m²)]]*CENSO[[#This Row],[H (m)]]*0.7</f>
        <v>2.4364027561796773</v>
      </c>
      <c r="K1044" s="51">
        <v>1</v>
      </c>
      <c r="L1044" s="51">
        <v>367546.9</v>
      </c>
      <c r="M1044" s="51">
        <v>9708073.6999999899</v>
      </c>
      <c r="N1044" s="77"/>
      <c r="O104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04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044" s="77"/>
    </row>
    <row r="1045" spans="1:17" x14ac:dyDescent="0.25">
      <c r="A1045" s="76">
        <v>1</v>
      </c>
      <c r="B1045" s="51">
        <v>40</v>
      </c>
      <c r="C1045" s="51">
        <v>1044</v>
      </c>
      <c r="D1045" s="81" t="str">
        <f>VLOOKUP(CENSO[[#This Row],[NOME COMUM]],ESPECIES[],2,FALSE)</f>
        <v>Hymenolobium petraeum Ducke</v>
      </c>
      <c r="E1045" s="51" t="s">
        <v>40</v>
      </c>
      <c r="F1045" s="51">
        <v>199</v>
      </c>
      <c r="G1045" s="74">
        <f>CENSO[[#This Row],[CAP (cm)]]/PI()</f>
        <v>63.343667350574343</v>
      </c>
      <c r="H1045" s="51">
        <v>21</v>
      </c>
      <c r="I1045" s="85">
        <f>PI()*CENSO[[#This Row],[DAP (cm)]]^2/40000</f>
        <v>0.31513474506910732</v>
      </c>
      <c r="J1045" s="85">
        <f>CENSO[[#This Row],[g (m²)]]*CENSO[[#This Row],[H (m)]]*0.7</f>
        <v>4.6324807525158773</v>
      </c>
      <c r="K1045" s="51">
        <v>1</v>
      </c>
      <c r="L1045" s="51">
        <v>367559.2</v>
      </c>
      <c r="M1045" s="51">
        <v>9708074.9000000004</v>
      </c>
      <c r="N1045" s="77"/>
      <c r="O104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04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045" s="77"/>
    </row>
    <row r="1046" spans="1:17" x14ac:dyDescent="0.25">
      <c r="A1046" s="76">
        <v>1</v>
      </c>
      <c r="B1046" s="51">
        <v>40</v>
      </c>
      <c r="C1046" s="51">
        <v>1045</v>
      </c>
      <c r="D1046" s="81" t="str">
        <f>VLOOKUP(CENSO[[#This Row],[NOME COMUM]],ESPECIES[],2,FALSE)</f>
        <v>Swartzia ingaefolia Ducke</v>
      </c>
      <c r="E1046" s="51" t="s">
        <v>80</v>
      </c>
      <c r="F1046" s="51">
        <v>201</v>
      </c>
      <c r="G1046" s="74">
        <f>CENSO[[#This Row],[CAP (cm)]]/PI()</f>
        <v>63.980287122941931</v>
      </c>
      <c r="H1046" s="51">
        <v>19</v>
      </c>
      <c r="I1046" s="85">
        <f>PI()*CENSO[[#This Row],[DAP (cm)]]^2/40000</f>
        <v>0.32150094279278324</v>
      </c>
      <c r="J1046" s="85">
        <f>CENSO[[#This Row],[g (m²)]]*CENSO[[#This Row],[H (m)]]*0.7</f>
        <v>4.2759625391440164</v>
      </c>
      <c r="K1046" s="51">
        <v>1</v>
      </c>
      <c r="L1046" s="51">
        <v>367559.299999999</v>
      </c>
      <c r="M1046" s="51">
        <v>9708073.4000000004</v>
      </c>
      <c r="N1046" s="77"/>
      <c r="O104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04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046" s="77"/>
    </row>
    <row r="1047" spans="1:17" x14ac:dyDescent="0.25">
      <c r="A1047" s="76">
        <v>1</v>
      </c>
      <c r="B1047" s="51">
        <v>40</v>
      </c>
      <c r="C1047" s="51">
        <v>1046</v>
      </c>
      <c r="D1047" s="81" t="str">
        <f>VLOOKUP(CENSO[[#This Row],[NOME COMUM]],ESPECIES[],2,FALSE)</f>
        <v>Tachigali myrmecophila Ducke</v>
      </c>
      <c r="E1047" s="51" t="s">
        <v>14</v>
      </c>
      <c r="F1047" s="51">
        <v>210</v>
      </c>
      <c r="G1047" s="74">
        <f>CENSO[[#This Row],[CAP (cm)]]/PI()</f>
        <v>66.845076098596039</v>
      </c>
      <c r="H1047" s="51">
        <v>20</v>
      </c>
      <c r="I1047" s="85">
        <f>PI()*CENSO[[#This Row],[DAP (cm)]]^2/40000</f>
        <v>0.35093664951762915</v>
      </c>
      <c r="J1047" s="85">
        <f>CENSO[[#This Row],[g (m²)]]*CENSO[[#This Row],[H (m)]]*0.7</f>
        <v>4.9131130932468077</v>
      </c>
      <c r="K1047" s="51">
        <v>1</v>
      </c>
      <c r="L1047" s="51">
        <v>367554.7</v>
      </c>
      <c r="M1047" s="51">
        <v>9708064.0999999903</v>
      </c>
      <c r="N1047" s="77"/>
      <c r="O104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04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047" s="77"/>
    </row>
    <row r="1048" spans="1:17" x14ac:dyDescent="0.25">
      <c r="A1048" s="76">
        <v>1</v>
      </c>
      <c r="B1048" s="51">
        <v>40</v>
      </c>
      <c r="C1048" s="51">
        <v>1047</v>
      </c>
      <c r="D1048" s="81" t="str">
        <f>VLOOKUP(CENSO[[#This Row],[NOME COMUM]],ESPECIES[],2,FALSE)</f>
        <v>Qualea dichotoma (Mart.) Warm. ex Wille</v>
      </c>
      <c r="E1048" s="51" t="s">
        <v>55</v>
      </c>
      <c r="F1048" s="51">
        <v>162</v>
      </c>
      <c r="G1048" s="74">
        <f>CENSO[[#This Row],[CAP (cm)]]/PI()</f>
        <v>51.566201561774093</v>
      </c>
      <c r="H1048" s="51">
        <v>19</v>
      </c>
      <c r="I1048" s="85">
        <f>PI()*CENSO[[#This Row],[DAP (cm)]]^2/40000</f>
        <v>0.20884311632518512</v>
      </c>
      <c r="J1048" s="85">
        <f>CENSO[[#This Row],[g (m²)]]*CENSO[[#This Row],[H (m)]]*0.7</f>
        <v>2.7776134471249621</v>
      </c>
      <c r="K1048" s="51">
        <v>1</v>
      </c>
      <c r="L1048" s="51">
        <v>367564.9</v>
      </c>
      <c r="M1048" s="51">
        <v>9708065</v>
      </c>
      <c r="N1048" s="77"/>
      <c r="O104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04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048" s="77"/>
    </row>
    <row r="1049" spans="1:17" x14ac:dyDescent="0.25">
      <c r="A1049" s="76">
        <v>1</v>
      </c>
      <c r="B1049" s="51">
        <v>40</v>
      </c>
      <c r="C1049" s="51">
        <v>1048</v>
      </c>
      <c r="D1049" s="81" t="str">
        <f>VLOOKUP(CENSO[[#This Row],[NOME COMUM]],ESPECIES[],2,FALSE)</f>
        <v>Bertholletia excelsa Humb. &amp; Bonpl.</v>
      </c>
      <c r="E1049" s="51" t="s">
        <v>37</v>
      </c>
      <c r="F1049" s="51">
        <v>479</v>
      </c>
      <c r="G1049" s="74">
        <f>CENSO[[#This Row],[CAP (cm)]]/PI()</f>
        <v>152.47043548203573</v>
      </c>
      <c r="H1049" s="51">
        <v>22</v>
      </c>
      <c r="I1049" s="85">
        <f>PI()*CENSO[[#This Row],[DAP (cm)]]^2/40000</f>
        <v>1.8258334648973775</v>
      </c>
      <c r="J1049" s="85">
        <f>CENSO[[#This Row],[g (m²)]]*CENSO[[#This Row],[H (m)]]*0.7</f>
        <v>28.117835359419615</v>
      </c>
      <c r="K1049" s="51">
        <v>1</v>
      </c>
      <c r="L1049" s="51">
        <v>367564.9</v>
      </c>
      <c r="M1049" s="51">
        <v>9708065</v>
      </c>
      <c r="N1049" s="77"/>
      <c r="O104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150├ 160</v>
      </c>
      <c r="P104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049" s="77"/>
    </row>
    <row r="1050" spans="1:17" x14ac:dyDescent="0.25">
      <c r="A1050" s="76">
        <v>1</v>
      </c>
      <c r="B1050" s="51">
        <v>40</v>
      </c>
      <c r="C1050" s="51">
        <v>1049</v>
      </c>
      <c r="D1050" s="81" t="str">
        <f>VLOOKUP(CENSO[[#This Row],[NOME COMUM]],ESPECIES[],2,FALSE)</f>
        <v>Piptadenia suaveolens Miq.</v>
      </c>
      <c r="E1050" s="51" t="s">
        <v>22</v>
      </c>
      <c r="F1050" s="51">
        <v>206</v>
      </c>
      <c r="G1050" s="74">
        <f>CENSO[[#This Row],[CAP (cm)]]/PI()</f>
        <v>65.571836553860877</v>
      </c>
      <c r="H1050" s="51">
        <v>19</v>
      </c>
      <c r="I1050" s="85">
        <f>PI()*CENSO[[#This Row],[DAP (cm)]]^2/40000</f>
        <v>0.33769495825238349</v>
      </c>
      <c r="J1050" s="85">
        <f>CENSO[[#This Row],[g (m²)]]*CENSO[[#This Row],[H (m)]]*0.7</f>
        <v>4.4913429447566999</v>
      </c>
      <c r="K1050" s="51">
        <v>1</v>
      </c>
      <c r="L1050" s="51">
        <v>367572.4</v>
      </c>
      <c r="M1050" s="51">
        <v>9708073.0999999903</v>
      </c>
      <c r="N1050" s="77"/>
      <c r="O105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05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050" s="77"/>
    </row>
    <row r="1051" spans="1:17" x14ac:dyDescent="0.25">
      <c r="A1051" s="76">
        <v>1</v>
      </c>
      <c r="B1051" s="51">
        <v>40</v>
      </c>
      <c r="C1051" s="51">
        <v>1050</v>
      </c>
      <c r="D1051" s="81" t="str">
        <f>VLOOKUP(CENSO[[#This Row],[NOME COMUM]],ESPECIES[],2,FALSE)</f>
        <v>Tachigali myrmecophila Ducke</v>
      </c>
      <c r="E1051" s="51" t="s">
        <v>14</v>
      </c>
      <c r="F1051" s="51">
        <v>232</v>
      </c>
      <c r="G1051" s="74">
        <f>CENSO[[#This Row],[CAP (cm)]]/PI()</f>
        <v>73.847893594639444</v>
      </c>
      <c r="H1051" s="51">
        <v>18</v>
      </c>
      <c r="I1051" s="85">
        <f>PI()*CENSO[[#This Row],[DAP (cm)]]^2/40000</f>
        <v>0.42831778284890881</v>
      </c>
      <c r="J1051" s="85">
        <f>CENSO[[#This Row],[g (m²)]]*CENSO[[#This Row],[H (m)]]*0.7</f>
        <v>5.3968040638962504</v>
      </c>
      <c r="K1051" s="51">
        <v>1</v>
      </c>
      <c r="L1051" s="51">
        <v>367573.799999999</v>
      </c>
      <c r="M1051" s="51">
        <v>9708073.3000000007</v>
      </c>
      <c r="N1051" s="77"/>
      <c r="O105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05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051" s="77"/>
    </row>
    <row r="1052" spans="1:17" x14ac:dyDescent="0.25">
      <c r="A1052" s="76">
        <v>1</v>
      </c>
      <c r="B1052" s="51">
        <v>40</v>
      </c>
      <c r="C1052" s="51">
        <v>1051</v>
      </c>
      <c r="D1052" s="81" t="str">
        <f>VLOOKUP(CENSO[[#This Row],[NOME COMUM]],ESPECIES[],2,FALSE)</f>
        <v>Ocotea cymbarum Kunth</v>
      </c>
      <c r="E1052" s="51" t="s">
        <v>11</v>
      </c>
      <c r="F1052" s="51">
        <v>203</v>
      </c>
      <c r="G1052" s="74">
        <f>CENSO[[#This Row],[CAP (cm)]]/PI()</f>
        <v>64.616906895309512</v>
      </c>
      <c r="H1052" s="51">
        <v>15</v>
      </c>
      <c r="I1052" s="85">
        <f>PI()*CENSO[[#This Row],[DAP (cm)]]^2/40000</f>
        <v>0.32793080249369577</v>
      </c>
      <c r="J1052" s="85">
        <f>CENSO[[#This Row],[g (m²)]]*CENSO[[#This Row],[H (m)]]*0.7</f>
        <v>3.4432734261838056</v>
      </c>
      <c r="K1052" s="51">
        <v>1</v>
      </c>
      <c r="L1052" s="51">
        <v>367629.59999999899</v>
      </c>
      <c r="M1052" s="51">
        <v>9708034.4000000004</v>
      </c>
      <c r="N1052" s="77"/>
      <c r="O105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05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052" s="77"/>
    </row>
    <row r="1053" spans="1:17" x14ac:dyDescent="0.25">
      <c r="A1053" s="76">
        <v>1</v>
      </c>
      <c r="B1053" s="51">
        <v>40</v>
      </c>
      <c r="C1053" s="51">
        <v>1052</v>
      </c>
      <c r="D1053" s="81" t="str">
        <f>VLOOKUP(CENSO[[#This Row],[NOME COMUM]],ESPECIES[],2,FALSE)</f>
        <v>Couratari guianensis Aubl.</v>
      </c>
      <c r="E1053" s="51" t="s">
        <v>6</v>
      </c>
      <c r="F1053" s="51">
        <v>371</v>
      </c>
      <c r="G1053" s="74">
        <f>CENSO[[#This Row],[CAP (cm)]]/PI()</f>
        <v>118.09296777418635</v>
      </c>
      <c r="H1053" s="51">
        <v>22</v>
      </c>
      <c r="I1053" s="85">
        <f>PI()*CENSO[[#This Row],[DAP (cm)]]^2/40000</f>
        <v>1.0953122761055785</v>
      </c>
      <c r="J1053" s="85">
        <f>CENSO[[#This Row],[g (m²)]]*CENSO[[#This Row],[H (m)]]*0.7</f>
        <v>16.867809052025908</v>
      </c>
      <c r="K1053" s="51">
        <v>1</v>
      </c>
      <c r="L1053" s="51">
        <v>367653.59999999899</v>
      </c>
      <c r="M1053" s="51">
        <v>9707977.9000000004</v>
      </c>
      <c r="N1053" s="77"/>
      <c r="O105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105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053" s="77"/>
    </row>
    <row r="1054" spans="1:17" x14ac:dyDescent="0.25">
      <c r="A1054" s="76">
        <v>1</v>
      </c>
      <c r="B1054" s="51">
        <v>40</v>
      </c>
      <c r="C1054" s="51">
        <v>1053</v>
      </c>
      <c r="D1054" s="81" t="str">
        <f>VLOOKUP(CENSO[[#This Row],[NOME COMUM]],ESPECIES[],2,FALSE)</f>
        <v>Astronium lecointei Ducke</v>
      </c>
      <c r="E1054" s="51" t="s">
        <v>5</v>
      </c>
      <c r="F1054" s="51">
        <v>333</v>
      </c>
      <c r="G1054" s="74">
        <f>CENSO[[#This Row],[CAP (cm)]]/PI()</f>
        <v>105.99719209920229</v>
      </c>
      <c r="H1054" s="51">
        <v>23</v>
      </c>
      <c r="I1054" s="85">
        <f>PI()*CENSO[[#This Row],[DAP (cm)]]^2/40000</f>
        <v>0.88242662422585905</v>
      </c>
      <c r="J1054" s="85">
        <f>CENSO[[#This Row],[g (m²)]]*CENSO[[#This Row],[H (m)]]*0.7</f>
        <v>14.20706865003633</v>
      </c>
      <c r="K1054" s="51">
        <v>1</v>
      </c>
      <c r="L1054" s="51">
        <v>367656</v>
      </c>
      <c r="M1054" s="51">
        <v>9707971.9000000004</v>
      </c>
      <c r="N1054" s="77"/>
      <c r="O105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105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054" s="77"/>
    </row>
    <row r="1055" spans="1:17" x14ac:dyDescent="0.25">
      <c r="A1055" s="76">
        <v>1</v>
      </c>
      <c r="B1055" s="51">
        <v>40</v>
      </c>
      <c r="C1055" s="51">
        <v>1054</v>
      </c>
      <c r="D1055" s="81" t="str">
        <f>VLOOKUP(CENSO[[#This Row],[NOME COMUM]],ESPECIES[],2,FALSE)</f>
        <v>Alexa grandiflora Ducke</v>
      </c>
      <c r="E1055" s="51" t="s">
        <v>13</v>
      </c>
      <c r="F1055" s="51">
        <v>190</v>
      </c>
      <c r="G1055" s="74">
        <f>CENSO[[#This Row],[CAP (cm)]]/PI()</f>
        <v>60.478878374920228</v>
      </c>
      <c r="H1055" s="51">
        <v>20</v>
      </c>
      <c r="I1055" s="85">
        <f>PI()*CENSO[[#This Row],[DAP (cm)]]^2/40000</f>
        <v>0.28727467228087106</v>
      </c>
      <c r="J1055" s="85">
        <f>CENSO[[#This Row],[g (m²)]]*CENSO[[#This Row],[H (m)]]*0.7</f>
        <v>4.021845411932194</v>
      </c>
      <c r="K1055" s="51">
        <v>1</v>
      </c>
      <c r="L1055" s="51">
        <v>367651.2</v>
      </c>
      <c r="M1055" s="51">
        <v>9707981.8000000007</v>
      </c>
      <c r="N1055" s="77"/>
      <c r="O105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05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055" s="77"/>
    </row>
    <row r="1056" spans="1:17" x14ac:dyDescent="0.25">
      <c r="A1056" s="76">
        <v>1</v>
      </c>
      <c r="B1056" s="51">
        <v>40</v>
      </c>
      <c r="C1056" s="51">
        <v>1055</v>
      </c>
      <c r="D1056" s="81" t="str">
        <f>VLOOKUP(CENSO[[#This Row],[NOME COMUM]],ESPECIES[],2,FALSE)</f>
        <v>Cordia goeldiana Huber</v>
      </c>
      <c r="E1056" s="51" t="s">
        <v>27</v>
      </c>
      <c r="F1056" s="51">
        <v>130</v>
      </c>
      <c r="G1056" s="74">
        <f>CENSO[[#This Row],[CAP (cm)]]/PI()</f>
        <v>41.38028520389279</v>
      </c>
      <c r="H1056" s="51">
        <v>20</v>
      </c>
      <c r="I1056" s="85">
        <f>PI()*CENSO[[#This Row],[DAP (cm)]]^2/40000</f>
        <v>0.13448592691265157</v>
      </c>
      <c r="J1056" s="85">
        <f>CENSO[[#This Row],[g (m²)]]*CENSO[[#This Row],[H (m)]]*0.7</f>
        <v>1.8828029767771219</v>
      </c>
      <c r="K1056" s="51">
        <v>1</v>
      </c>
      <c r="L1056" s="51">
        <v>367686.422727041</v>
      </c>
      <c r="M1056" s="51">
        <v>9707959.6981911305</v>
      </c>
      <c r="N1056" s="77"/>
      <c r="O105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05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056" s="77"/>
    </row>
    <row r="1057" spans="1:17" x14ac:dyDescent="0.25">
      <c r="A1057" s="76">
        <v>1</v>
      </c>
      <c r="B1057" s="51">
        <v>40</v>
      </c>
      <c r="C1057" s="51">
        <v>1056</v>
      </c>
      <c r="D1057" s="81" t="str">
        <f>VLOOKUP(CENSO[[#This Row],[NOME COMUM]],ESPECIES[],2,FALSE)</f>
        <v>Apuleia leiocarpa (Vogel) J.F.Macbr.</v>
      </c>
      <c r="E1057" s="51" t="s">
        <v>51</v>
      </c>
      <c r="F1057" s="51">
        <v>241</v>
      </c>
      <c r="G1057" s="74">
        <f>CENSO[[#This Row],[CAP (cm)]]/PI()</f>
        <v>76.712682570293552</v>
      </c>
      <c r="H1057" s="51">
        <v>20</v>
      </c>
      <c r="I1057" s="85">
        <f>PI()*CENSO[[#This Row],[DAP (cm)]]^2/40000</f>
        <v>0.4621939124860186</v>
      </c>
      <c r="J1057" s="85">
        <f>CENSO[[#This Row],[g (m²)]]*CENSO[[#This Row],[H (m)]]*0.7</f>
        <v>6.4707147748042591</v>
      </c>
      <c r="K1057" s="51">
        <v>1</v>
      </c>
      <c r="L1057" s="51">
        <v>367663.09999999899</v>
      </c>
      <c r="M1057" s="51">
        <v>9707977.9000000004</v>
      </c>
      <c r="N1057" s="77"/>
      <c r="O105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05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057" s="77"/>
    </row>
    <row r="1058" spans="1:17" x14ac:dyDescent="0.25">
      <c r="A1058" s="76">
        <v>1</v>
      </c>
      <c r="B1058" s="51">
        <v>40</v>
      </c>
      <c r="C1058" s="51">
        <v>1057</v>
      </c>
      <c r="D1058" s="81" t="str">
        <f>VLOOKUP(CENSO[[#This Row],[NOME COMUM]],ESPECIES[],2,FALSE)</f>
        <v>Tachigali myrmecophila Ducke</v>
      </c>
      <c r="E1058" s="51" t="s">
        <v>14</v>
      </c>
      <c r="F1058" s="51">
        <v>276</v>
      </c>
      <c r="G1058" s="74">
        <f>CENSO[[#This Row],[CAP (cm)]]/PI()</f>
        <v>87.853528586726227</v>
      </c>
      <c r="H1058" s="51">
        <v>16</v>
      </c>
      <c r="I1058" s="85">
        <f>PI()*CENSO[[#This Row],[DAP (cm)]]^2/40000</f>
        <v>0.60618934724841089</v>
      </c>
      <c r="J1058" s="85">
        <f>CENSO[[#This Row],[g (m²)]]*CENSO[[#This Row],[H (m)]]*0.7</f>
        <v>6.789320689182202</v>
      </c>
      <c r="K1058" s="51">
        <v>1</v>
      </c>
      <c r="L1058" s="51">
        <v>367673.5</v>
      </c>
      <c r="M1058" s="51">
        <v>9707991.4000000004</v>
      </c>
      <c r="N1058" s="77"/>
      <c r="O105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105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058" s="77"/>
    </row>
    <row r="1059" spans="1:17" x14ac:dyDescent="0.25">
      <c r="A1059" s="76">
        <v>1</v>
      </c>
      <c r="B1059" s="51">
        <v>41</v>
      </c>
      <c r="C1059" s="51">
        <v>1058</v>
      </c>
      <c r="D1059" s="81" t="str">
        <f>VLOOKUP(CENSO[[#This Row],[NOME COMUM]],ESPECIES[],2,FALSE)</f>
        <v>Tachigali myrmecophila Ducke</v>
      </c>
      <c r="E1059" s="51" t="s">
        <v>14</v>
      </c>
      <c r="F1059" s="51">
        <v>146</v>
      </c>
      <c r="G1059" s="74">
        <f>CENSO[[#This Row],[CAP (cm)]]/PI()</f>
        <v>46.473243382833438</v>
      </c>
      <c r="H1059" s="51">
        <v>11</v>
      </c>
      <c r="I1059" s="85">
        <f>PI()*CENSO[[#This Row],[DAP (cm)]]^2/40000</f>
        <v>0.16962733834734203</v>
      </c>
      <c r="J1059" s="85">
        <f>CENSO[[#This Row],[g (m²)]]*CENSO[[#This Row],[H (m)]]*0.7</f>
        <v>1.3061305052745336</v>
      </c>
      <c r="K1059" s="51">
        <v>1</v>
      </c>
      <c r="L1059" s="51">
        <v>367661.4</v>
      </c>
      <c r="M1059" s="51">
        <v>9707961.0999999903</v>
      </c>
      <c r="N1059" s="77"/>
      <c r="O105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05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059" s="77"/>
    </row>
    <row r="1060" spans="1:17" x14ac:dyDescent="0.25">
      <c r="A1060" s="76">
        <v>1</v>
      </c>
      <c r="B1060" s="51">
        <v>41</v>
      </c>
      <c r="C1060" s="51">
        <v>1059</v>
      </c>
      <c r="D1060" s="81" t="str">
        <f>VLOOKUP(CENSO[[#This Row],[NOME COMUM]],ESPECIES[],2,FALSE)</f>
        <v>Tachigali myrmecophila Ducke</v>
      </c>
      <c r="E1060" s="51" t="s">
        <v>14</v>
      </c>
      <c r="F1060" s="51">
        <v>180</v>
      </c>
      <c r="G1060" s="74">
        <f>CENSO[[#This Row],[CAP (cm)]]/PI()</f>
        <v>57.295779513082323</v>
      </c>
      <c r="H1060" s="51">
        <v>15</v>
      </c>
      <c r="I1060" s="85">
        <f>PI()*CENSO[[#This Row],[DAP (cm)]]^2/40000</f>
        <v>0.25783100780887047</v>
      </c>
      <c r="J1060" s="85">
        <f>CENSO[[#This Row],[g (m²)]]*CENSO[[#This Row],[H (m)]]*0.7</f>
        <v>2.7072255819931397</v>
      </c>
      <c r="K1060" s="51">
        <v>1</v>
      </c>
      <c r="L1060" s="51">
        <v>367649.7</v>
      </c>
      <c r="M1060" s="51">
        <v>9707954</v>
      </c>
      <c r="N1060" s="77"/>
      <c r="O106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06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060" s="77"/>
    </row>
    <row r="1061" spans="1:17" x14ac:dyDescent="0.25">
      <c r="A1061" s="76">
        <v>1</v>
      </c>
      <c r="B1061" s="51">
        <v>41</v>
      </c>
      <c r="C1061" s="51">
        <v>1060</v>
      </c>
      <c r="D1061" s="81" t="str">
        <f>VLOOKUP(CENSO[[#This Row],[NOME COMUM]],ESPECIES[],2,FALSE)</f>
        <v>Ocotea cymbarum Kunth</v>
      </c>
      <c r="E1061" s="51" t="s">
        <v>11</v>
      </c>
      <c r="F1061" s="51">
        <v>192</v>
      </c>
      <c r="G1061" s="74">
        <f>CENSO[[#This Row],[CAP (cm)]]/PI()</f>
        <v>61.115498147287809</v>
      </c>
      <c r="H1061" s="51">
        <v>15</v>
      </c>
      <c r="I1061" s="85">
        <f>PI()*CENSO[[#This Row],[DAP (cm)]]^2/40000</f>
        <v>0.29335439110698147</v>
      </c>
      <c r="J1061" s="85">
        <f>CENSO[[#This Row],[g (m²)]]*CENSO[[#This Row],[H (m)]]*0.7</f>
        <v>3.0802211066233052</v>
      </c>
      <c r="K1061" s="51">
        <v>1</v>
      </c>
      <c r="L1061" s="51">
        <v>367658.70027335599</v>
      </c>
      <c r="M1061" s="51">
        <v>9707921.1278207898</v>
      </c>
      <c r="N1061" s="77"/>
      <c r="O106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06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061" s="77"/>
    </row>
    <row r="1062" spans="1:17" x14ac:dyDescent="0.25">
      <c r="A1062" s="76">
        <v>1</v>
      </c>
      <c r="B1062" s="51">
        <v>41</v>
      </c>
      <c r="C1062" s="51">
        <v>1061</v>
      </c>
      <c r="D1062" s="81" t="str">
        <f>VLOOKUP(CENSO[[#This Row],[NOME COMUM]],ESPECIES[],2,FALSE)</f>
        <v>Alexa grandiflora Ducke</v>
      </c>
      <c r="E1062" s="51" t="s">
        <v>13</v>
      </c>
      <c r="F1062" s="51">
        <v>315</v>
      </c>
      <c r="G1062" s="74">
        <f>CENSO[[#This Row],[CAP (cm)]]/PI()</f>
        <v>100.26761414789407</v>
      </c>
      <c r="H1062" s="51">
        <v>22</v>
      </c>
      <c r="I1062" s="85">
        <f>PI()*CENSO[[#This Row],[DAP (cm)]]^2/40000</f>
        <v>0.78960746141466576</v>
      </c>
      <c r="J1062" s="85">
        <f>CENSO[[#This Row],[g (m²)]]*CENSO[[#This Row],[H (m)]]*0.7</f>
        <v>12.159954905785852</v>
      </c>
      <c r="K1062" s="51">
        <v>1</v>
      </c>
      <c r="L1062" s="51">
        <v>367631.799999999</v>
      </c>
      <c r="M1062" s="51">
        <v>9707932.4000000004</v>
      </c>
      <c r="N1062" s="77"/>
      <c r="O106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106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062" s="77"/>
    </row>
    <row r="1063" spans="1:17" x14ac:dyDescent="0.25">
      <c r="A1063" s="76">
        <v>1</v>
      </c>
      <c r="B1063" s="51">
        <v>41</v>
      </c>
      <c r="C1063" s="51">
        <v>1062</v>
      </c>
      <c r="D1063" s="81" t="str">
        <f>VLOOKUP(CENSO[[#This Row],[NOME COMUM]],ESPECIES[],2,FALSE)</f>
        <v>Astronium lecointei Ducke</v>
      </c>
      <c r="E1063" s="51" t="s">
        <v>5</v>
      </c>
      <c r="F1063" s="51">
        <v>296</v>
      </c>
      <c r="G1063" s="74">
        <f>CENSO[[#This Row],[CAP (cm)]]/PI()</f>
        <v>94.219726310402038</v>
      </c>
      <c r="H1063" s="51">
        <v>23</v>
      </c>
      <c r="I1063" s="85">
        <f>PI()*CENSO[[#This Row],[DAP (cm)]]^2/40000</f>
        <v>0.697225974696975</v>
      </c>
      <c r="J1063" s="85">
        <f>CENSO[[#This Row],[g (m²)]]*CENSO[[#This Row],[H (m)]]*0.7</f>
        <v>11.225338192621297</v>
      </c>
      <c r="K1063" s="51">
        <v>1</v>
      </c>
      <c r="L1063" s="51">
        <v>367623.5</v>
      </c>
      <c r="M1063" s="51">
        <v>9707933</v>
      </c>
      <c r="N1063" s="77"/>
      <c r="O106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106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063" s="77"/>
    </row>
    <row r="1064" spans="1:17" x14ac:dyDescent="0.25">
      <c r="A1064" s="76">
        <v>1</v>
      </c>
      <c r="B1064" s="51">
        <v>41</v>
      </c>
      <c r="C1064" s="51">
        <v>1063</v>
      </c>
      <c r="D1064" s="81" t="str">
        <f>VLOOKUP(CENSO[[#This Row],[NOME COMUM]],ESPECIES[],2,FALSE)</f>
        <v>Lecythis chartacea O.Berg</v>
      </c>
      <c r="E1064" s="51" t="s">
        <v>31</v>
      </c>
      <c r="F1064" s="51">
        <v>325</v>
      </c>
      <c r="G1064" s="74">
        <f>CENSO[[#This Row],[CAP (cm)]]/PI()</f>
        <v>103.45071300973197</v>
      </c>
      <c r="H1064" s="51">
        <v>22</v>
      </c>
      <c r="I1064" s="85">
        <f>PI()*CENSO[[#This Row],[DAP (cm)]]^2/40000</f>
        <v>0.84053704320407219</v>
      </c>
      <c r="J1064" s="85">
        <f>CENSO[[#This Row],[g (m²)]]*CENSO[[#This Row],[H (m)]]*0.7</f>
        <v>12.94427046534271</v>
      </c>
      <c r="K1064" s="51">
        <v>1</v>
      </c>
      <c r="L1064" s="51">
        <v>367628.4</v>
      </c>
      <c r="M1064" s="51">
        <v>9707939.4000000004</v>
      </c>
      <c r="N1064" s="77"/>
      <c r="O106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106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064" s="77"/>
    </row>
    <row r="1065" spans="1:17" x14ac:dyDescent="0.25">
      <c r="A1065" s="76">
        <v>1</v>
      </c>
      <c r="B1065" s="51">
        <v>41</v>
      </c>
      <c r="C1065" s="51">
        <v>1064</v>
      </c>
      <c r="D1065" s="81" t="str">
        <f>VLOOKUP(CENSO[[#This Row],[NOME COMUM]],ESPECIES[],2,FALSE)</f>
        <v>Dimorphandra multiflora Ducke</v>
      </c>
      <c r="E1065" s="51" t="s">
        <v>73</v>
      </c>
      <c r="F1065" s="51">
        <v>192</v>
      </c>
      <c r="G1065" s="74">
        <f>CENSO[[#This Row],[CAP (cm)]]/PI()</f>
        <v>61.115498147287809</v>
      </c>
      <c r="H1065" s="51">
        <v>16</v>
      </c>
      <c r="I1065" s="85">
        <f>PI()*CENSO[[#This Row],[DAP (cm)]]^2/40000</f>
        <v>0.29335439110698147</v>
      </c>
      <c r="J1065" s="85">
        <f>CENSO[[#This Row],[g (m²)]]*CENSO[[#This Row],[H (m)]]*0.7</f>
        <v>3.2855691803981921</v>
      </c>
      <c r="K1065" s="51">
        <v>1</v>
      </c>
      <c r="L1065" s="51">
        <v>367621.9</v>
      </c>
      <c r="M1065" s="51">
        <v>9707933.3000000007</v>
      </c>
      <c r="N1065" s="77"/>
      <c r="O106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06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065" s="77"/>
    </row>
    <row r="1066" spans="1:17" x14ac:dyDescent="0.25">
      <c r="A1066" s="76">
        <v>1</v>
      </c>
      <c r="B1066" s="51">
        <v>41</v>
      </c>
      <c r="C1066" s="51">
        <v>1065</v>
      </c>
      <c r="D1066" s="81" t="str">
        <f>VLOOKUP(CENSO[[#This Row],[NOME COMUM]],ESPECIES[],2,FALSE)</f>
        <v>Lecythis chartacea O.Berg</v>
      </c>
      <c r="E1066" s="51" t="s">
        <v>31</v>
      </c>
      <c r="F1066" s="51">
        <v>310</v>
      </c>
      <c r="G1066" s="74">
        <f>CENSO[[#This Row],[CAP (cm)]]/PI()</f>
        <v>98.676064716975105</v>
      </c>
      <c r="H1066" s="51">
        <v>20</v>
      </c>
      <c r="I1066" s="85">
        <f>PI()*CENSO[[#This Row],[DAP (cm)]]^2/40000</f>
        <v>0.7647395015565569</v>
      </c>
      <c r="J1066" s="85">
        <f>CENSO[[#This Row],[g (m²)]]*CENSO[[#This Row],[H (m)]]*0.7</f>
        <v>10.706353021791795</v>
      </c>
      <c r="K1066" s="51">
        <v>1</v>
      </c>
      <c r="L1066" s="51">
        <v>367613.9</v>
      </c>
      <c r="M1066" s="51">
        <v>9707940.1999999899</v>
      </c>
      <c r="N1066" s="77"/>
      <c r="O106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106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066" s="77"/>
    </row>
    <row r="1067" spans="1:17" x14ac:dyDescent="0.25">
      <c r="A1067" s="76">
        <v>1</v>
      </c>
      <c r="B1067" s="51">
        <v>41</v>
      </c>
      <c r="C1067" s="51">
        <v>1066</v>
      </c>
      <c r="D1067" s="81" t="str">
        <f>VLOOKUP(CENSO[[#This Row],[NOME COMUM]],ESPECIES[],2,FALSE)</f>
        <v>Ocotea cymbarum Kunth</v>
      </c>
      <c r="E1067" s="51" t="s">
        <v>11</v>
      </c>
      <c r="F1067" s="51">
        <v>198</v>
      </c>
      <c r="G1067" s="74">
        <f>CENSO[[#This Row],[CAP (cm)]]/PI()</f>
        <v>63.025357464390552</v>
      </c>
      <c r="H1067" s="51">
        <v>19</v>
      </c>
      <c r="I1067" s="85">
        <f>PI()*CENSO[[#This Row],[DAP (cm)]]^2/40000</f>
        <v>0.3119755194487332</v>
      </c>
      <c r="J1067" s="85">
        <f>CENSO[[#This Row],[g (m²)]]*CENSO[[#This Row],[H (m)]]*0.7</f>
        <v>4.149274408668151</v>
      </c>
      <c r="K1067" s="51">
        <v>1</v>
      </c>
      <c r="L1067" s="51">
        <v>367615.799999999</v>
      </c>
      <c r="M1067" s="51">
        <v>9707942.5999999903</v>
      </c>
      <c r="N1067" s="77"/>
      <c r="O106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06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067" s="77"/>
    </row>
    <row r="1068" spans="1:17" x14ac:dyDescent="0.25">
      <c r="A1068" s="76">
        <v>1</v>
      </c>
      <c r="B1068" s="51">
        <v>41</v>
      </c>
      <c r="C1068" s="51">
        <v>1067</v>
      </c>
      <c r="D1068" s="81" t="str">
        <f>VLOOKUP(CENSO[[#This Row],[NOME COMUM]],ESPECIES[],2,FALSE)</f>
        <v>Bertholletia excelsa Humb. &amp; Bonpl.</v>
      </c>
      <c r="E1068" s="51" t="s">
        <v>37</v>
      </c>
      <c r="F1068" s="51">
        <v>369</v>
      </c>
      <c r="G1068" s="74">
        <f>CENSO[[#This Row],[CAP (cm)]]/PI()</f>
        <v>117.45634800181877</v>
      </c>
      <c r="H1068" s="51">
        <v>22</v>
      </c>
      <c r="I1068" s="85">
        <f>PI()*CENSO[[#This Row],[DAP (cm)]]^2/40000</f>
        <v>1.0835348103167781</v>
      </c>
      <c r="J1068" s="85">
        <f>CENSO[[#This Row],[g (m²)]]*CENSO[[#This Row],[H (m)]]*0.7</f>
        <v>16.686436078878383</v>
      </c>
      <c r="K1068" s="51">
        <v>1</v>
      </c>
      <c r="L1068" s="51">
        <v>367633.5</v>
      </c>
      <c r="M1068" s="51">
        <v>9707965.6999999899</v>
      </c>
      <c r="N1068" s="77"/>
      <c r="O106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106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068" s="77"/>
    </row>
    <row r="1069" spans="1:17" x14ac:dyDescent="0.25">
      <c r="A1069" s="76">
        <v>1</v>
      </c>
      <c r="B1069" s="51">
        <v>41</v>
      </c>
      <c r="C1069" s="51">
        <v>1068</v>
      </c>
      <c r="D1069" s="81" t="str">
        <f>VLOOKUP(CENSO[[#This Row],[NOME COMUM]],ESPECIES[],2,FALSE)</f>
        <v>Alexa grandiflora Ducke</v>
      </c>
      <c r="E1069" s="51" t="s">
        <v>13</v>
      </c>
      <c r="F1069" s="51">
        <v>236</v>
      </c>
      <c r="G1069" s="74">
        <f>CENSO[[#This Row],[CAP (cm)]]/PI()</f>
        <v>75.121133139374606</v>
      </c>
      <c r="H1069" s="51">
        <v>21</v>
      </c>
      <c r="I1069" s="85">
        <f>PI()*CENSO[[#This Row],[DAP (cm)]]^2/40000</f>
        <v>0.44321468552231019</v>
      </c>
      <c r="J1069" s="85">
        <f>CENSO[[#This Row],[g (m²)]]*CENSO[[#This Row],[H (m)]]*0.7</f>
        <v>6.5152558771779594</v>
      </c>
      <c r="K1069" s="51">
        <v>1</v>
      </c>
      <c r="L1069" s="51">
        <v>367643.299999999</v>
      </c>
      <c r="M1069" s="51">
        <v>9707978.5</v>
      </c>
      <c r="N1069" s="77"/>
      <c r="O106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06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069" s="77"/>
    </row>
    <row r="1070" spans="1:17" x14ac:dyDescent="0.25">
      <c r="A1070" s="76">
        <v>1</v>
      </c>
      <c r="B1070" s="51">
        <v>41</v>
      </c>
      <c r="C1070" s="51">
        <v>1069</v>
      </c>
      <c r="D1070" s="81" t="str">
        <f>VLOOKUP(CENSO[[#This Row],[NOME COMUM]],ESPECIES[],2,FALSE)</f>
        <v>Dimorphandra multiflora Ducke</v>
      </c>
      <c r="E1070" s="51" t="s">
        <v>73</v>
      </c>
      <c r="F1070" s="51">
        <v>170</v>
      </c>
      <c r="G1070" s="74">
        <f>CENSO[[#This Row],[CAP (cm)]]/PI()</f>
        <v>54.112680651244418</v>
      </c>
      <c r="H1070" s="51">
        <v>16</v>
      </c>
      <c r="I1070" s="85">
        <f>PI()*CENSO[[#This Row],[DAP (cm)]]^2/40000</f>
        <v>0.2299788927677888</v>
      </c>
      <c r="J1070" s="85">
        <f>CENSO[[#This Row],[g (m²)]]*CENSO[[#This Row],[H (m)]]*0.7</f>
        <v>2.5757635989992345</v>
      </c>
      <c r="K1070" s="51">
        <v>1</v>
      </c>
      <c r="L1070" s="51">
        <v>367624.799999999</v>
      </c>
      <c r="M1070" s="51">
        <v>9707985.5999999903</v>
      </c>
      <c r="N1070" s="77"/>
      <c r="O107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07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070" s="77"/>
    </row>
    <row r="1071" spans="1:17" x14ac:dyDescent="0.25">
      <c r="A1071" s="76">
        <v>1</v>
      </c>
      <c r="B1071" s="51">
        <v>41</v>
      </c>
      <c r="C1071" s="51">
        <v>1070</v>
      </c>
      <c r="D1071" s="81" t="str">
        <f>VLOOKUP(CENSO[[#This Row],[NOME COMUM]],ESPECIES[],2,FALSE)</f>
        <v>Tachigali myrmecophila Ducke</v>
      </c>
      <c r="E1071" s="51" t="s">
        <v>14</v>
      </c>
      <c r="F1071" s="51">
        <v>400</v>
      </c>
      <c r="G1071" s="74">
        <f>CENSO[[#This Row],[CAP (cm)]]/PI()</f>
        <v>127.32395447351627</v>
      </c>
      <c r="H1071" s="51">
        <v>19</v>
      </c>
      <c r="I1071" s="85">
        <f>PI()*CENSO[[#This Row],[DAP (cm)]]^2/40000</f>
        <v>1.2732395447351625</v>
      </c>
      <c r="J1071" s="85">
        <f>CENSO[[#This Row],[g (m²)]]*CENSO[[#This Row],[H (m)]]*0.7</f>
        <v>16.93408594497766</v>
      </c>
      <c r="K1071" s="51">
        <v>1</v>
      </c>
      <c r="L1071" s="51">
        <v>367622.2</v>
      </c>
      <c r="M1071" s="51">
        <v>9707990.5</v>
      </c>
      <c r="N1071" s="77"/>
      <c r="O107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107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071" s="77"/>
    </row>
    <row r="1072" spans="1:17" x14ac:dyDescent="0.25">
      <c r="A1072" s="76">
        <v>1</v>
      </c>
      <c r="B1072" s="51">
        <v>41</v>
      </c>
      <c r="C1072" s="51">
        <v>1071</v>
      </c>
      <c r="D1072" s="81" t="str">
        <f>VLOOKUP(CENSO[[#This Row],[NOME COMUM]],ESPECIES[],2,FALSE)</f>
        <v>Tachigali myrmecophila Ducke</v>
      </c>
      <c r="E1072" s="51" t="s">
        <v>14</v>
      </c>
      <c r="F1072" s="51">
        <v>393</v>
      </c>
      <c r="G1072" s="74">
        <f>CENSO[[#This Row],[CAP (cm)]]/PI()</f>
        <v>125.09578527022974</v>
      </c>
      <c r="H1072" s="51">
        <v>20</v>
      </c>
      <c r="I1072" s="85">
        <f>PI()*CENSO[[#This Row],[DAP (cm)]]^2/40000</f>
        <v>1.229066090280007</v>
      </c>
      <c r="J1072" s="85">
        <f>CENSO[[#This Row],[g (m²)]]*CENSO[[#This Row],[H (m)]]*0.7</f>
        <v>17.206925263920098</v>
      </c>
      <c r="K1072" s="51">
        <v>1</v>
      </c>
      <c r="L1072" s="51">
        <v>367586.5</v>
      </c>
      <c r="M1072" s="51">
        <v>9707976.6999999899</v>
      </c>
      <c r="N1072" s="77"/>
      <c r="O107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107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072" s="77"/>
    </row>
    <row r="1073" spans="1:17" x14ac:dyDescent="0.25">
      <c r="A1073" s="76">
        <v>1</v>
      </c>
      <c r="B1073" s="51">
        <v>41</v>
      </c>
      <c r="C1073" s="51">
        <v>1072</v>
      </c>
      <c r="D1073" s="81" t="str">
        <f>VLOOKUP(CENSO[[#This Row],[NOME COMUM]],ESPECIES[],2,FALSE)</f>
        <v>Manilkara huberi (Ducke) Chevalier</v>
      </c>
      <c r="E1073" s="51" t="s">
        <v>30</v>
      </c>
      <c r="F1073" s="51">
        <v>305</v>
      </c>
      <c r="G1073" s="74">
        <f>CENSO[[#This Row],[CAP (cm)]]/PI()</f>
        <v>97.08451528605616</v>
      </c>
      <c r="H1073" s="51">
        <v>19</v>
      </c>
      <c r="I1073" s="85">
        <f>PI()*CENSO[[#This Row],[DAP (cm)]]^2/40000</f>
        <v>0.74026942905617821</v>
      </c>
      <c r="J1073" s="85">
        <f>CENSO[[#This Row],[g (m²)]]*CENSO[[#This Row],[H (m)]]*0.7</f>
        <v>9.8455834064471688</v>
      </c>
      <c r="K1073" s="51">
        <v>1</v>
      </c>
      <c r="L1073" s="51">
        <v>367565</v>
      </c>
      <c r="M1073" s="51">
        <v>9708007.8000000007</v>
      </c>
      <c r="N1073" s="77"/>
      <c r="O107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107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073" s="77"/>
    </row>
    <row r="1074" spans="1:17" x14ac:dyDescent="0.25">
      <c r="A1074" s="76">
        <v>1</v>
      </c>
      <c r="B1074" s="51">
        <v>41</v>
      </c>
      <c r="C1074" s="51">
        <v>1073</v>
      </c>
      <c r="D1074" s="81" t="str">
        <f>VLOOKUP(CENSO[[#This Row],[NOME COMUM]],ESPECIES[],2,FALSE)</f>
        <v>Apeiba albiflora Ducke</v>
      </c>
      <c r="E1074" s="51" t="s">
        <v>96</v>
      </c>
      <c r="F1074" s="51">
        <v>180</v>
      </c>
      <c r="G1074" s="74">
        <f>CENSO[[#This Row],[CAP (cm)]]/PI()</f>
        <v>57.295779513082323</v>
      </c>
      <c r="H1074" s="51">
        <v>18</v>
      </c>
      <c r="I1074" s="85">
        <f>PI()*CENSO[[#This Row],[DAP (cm)]]^2/40000</f>
        <v>0.25783100780887047</v>
      </c>
      <c r="J1074" s="85">
        <f>CENSO[[#This Row],[g (m²)]]*CENSO[[#This Row],[H (m)]]*0.7</f>
        <v>3.2486706983917677</v>
      </c>
      <c r="K1074" s="51">
        <v>1</v>
      </c>
      <c r="L1074" s="51">
        <v>367563.799999999</v>
      </c>
      <c r="M1074" s="51">
        <v>9708006.1999999899</v>
      </c>
      <c r="N1074" s="77"/>
      <c r="O107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07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074" s="77"/>
    </row>
    <row r="1075" spans="1:17" x14ac:dyDescent="0.25">
      <c r="A1075" s="76">
        <v>1</v>
      </c>
      <c r="B1075" s="51">
        <v>41</v>
      </c>
      <c r="C1075" s="51">
        <v>1074</v>
      </c>
      <c r="D1075" s="81" t="str">
        <f>VLOOKUP(CENSO[[#This Row],[NOME COMUM]],ESPECIES[],2,FALSE)</f>
        <v>Buchenavia capitata (Vahl) Eichler</v>
      </c>
      <c r="E1075" s="51" t="s">
        <v>10</v>
      </c>
      <c r="F1075" s="51">
        <v>200</v>
      </c>
      <c r="G1075" s="74">
        <f>CENSO[[#This Row],[CAP (cm)]]/PI()</f>
        <v>63.661977236758133</v>
      </c>
      <c r="H1075" s="51">
        <v>21</v>
      </c>
      <c r="I1075" s="85">
        <f>PI()*CENSO[[#This Row],[DAP (cm)]]^2/40000</f>
        <v>0.31830988618379064</v>
      </c>
      <c r="J1075" s="85">
        <f>CENSO[[#This Row],[g (m²)]]*CENSO[[#This Row],[H (m)]]*0.7</f>
        <v>4.6791553269017223</v>
      </c>
      <c r="K1075" s="51">
        <v>1</v>
      </c>
      <c r="L1075" s="51">
        <v>367557.299999999</v>
      </c>
      <c r="M1075" s="51">
        <v>9708002.5999999903</v>
      </c>
      <c r="N1075" s="77"/>
      <c r="O107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07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075" s="77"/>
    </row>
    <row r="1076" spans="1:17" x14ac:dyDescent="0.25">
      <c r="A1076" s="76">
        <v>1</v>
      </c>
      <c r="B1076" s="51">
        <v>41</v>
      </c>
      <c r="C1076" s="51">
        <v>1075</v>
      </c>
      <c r="D1076" s="81" t="str">
        <f>VLOOKUP(CENSO[[#This Row],[NOME COMUM]],ESPECIES[],2,FALSE)</f>
        <v>Couratari guianensis Aubl.</v>
      </c>
      <c r="E1076" s="51" t="s">
        <v>6</v>
      </c>
      <c r="F1076" s="51">
        <v>250</v>
      </c>
      <c r="G1076" s="74">
        <f>CENSO[[#This Row],[CAP (cm)]]/PI()</f>
        <v>79.577471545947674</v>
      </c>
      <c r="H1076" s="51">
        <v>23</v>
      </c>
      <c r="I1076" s="85">
        <f>PI()*CENSO[[#This Row],[DAP (cm)]]^2/40000</f>
        <v>0.49735919716217297</v>
      </c>
      <c r="J1076" s="85">
        <f>CENSO[[#This Row],[g (m²)]]*CENSO[[#This Row],[H (m)]]*0.7</f>
        <v>8.0074830743109846</v>
      </c>
      <c r="K1076" s="51">
        <v>1</v>
      </c>
      <c r="L1076" s="51">
        <v>367553.7</v>
      </c>
      <c r="M1076" s="51">
        <v>9708004.5</v>
      </c>
      <c r="N1076" s="77"/>
      <c r="O107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07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076" s="77"/>
    </row>
    <row r="1077" spans="1:17" x14ac:dyDescent="0.25">
      <c r="A1077" s="76">
        <v>1</v>
      </c>
      <c r="B1077" s="51">
        <v>41</v>
      </c>
      <c r="C1077" s="51">
        <v>1076</v>
      </c>
      <c r="D1077" s="81" t="str">
        <f>VLOOKUP(CENSO[[#This Row],[NOME COMUM]],ESPECIES[],2,FALSE)</f>
        <v>Tachigali myrmecophila Ducke</v>
      </c>
      <c r="E1077" s="51" t="s">
        <v>14</v>
      </c>
      <c r="F1077" s="51">
        <v>190</v>
      </c>
      <c r="G1077" s="74">
        <f>CENSO[[#This Row],[CAP (cm)]]/PI()</f>
        <v>60.478878374920228</v>
      </c>
      <c r="H1077" s="51">
        <v>19</v>
      </c>
      <c r="I1077" s="85">
        <f>PI()*CENSO[[#This Row],[DAP (cm)]]^2/40000</f>
        <v>0.28727467228087106</v>
      </c>
      <c r="J1077" s="85">
        <f>CENSO[[#This Row],[g (m²)]]*CENSO[[#This Row],[H (m)]]*0.7</f>
        <v>3.8207531413355849</v>
      </c>
      <c r="K1077" s="51">
        <v>1</v>
      </c>
      <c r="L1077" s="51">
        <v>367564.2</v>
      </c>
      <c r="M1077" s="51">
        <v>9708046.0999999903</v>
      </c>
      <c r="N1077" s="77"/>
      <c r="O107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07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077" s="77"/>
    </row>
    <row r="1078" spans="1:17" x14ac:dyDescent="0.25">
      <c r="A1078" s="76">
        <v>1</v>
      </c>
      <c r="B1078" s="51">
        <v>41</v>
      </c>
      <c r="C1078" s="51">
        <v>1077</v>
      </c>
      <c r="D1078" s="81" t="str">
        <f>VLOOKUP(CENSO[[#This Row],[NOME COMUM]],ESPECIES[],2,FALSE)</f>
        <v>Tachigali myrmecophila Ducke</v>
      </c>
      <c r="E1078" s="51" t="s">
        <v>14</v>
      </c>
      <c r="F1078" s="51">
        <v>342</v>
      </c>
      <c r="G1078" s="74">
        <f>CENSO[[#This Row],[CAP (cm)]]/PI()</f>
        <v>108.86198107485642</v>
      </c>
      <c r="H1078" s="51">
        <v>19</v>
      </c>
      <c r="I1078" s="85">
        <f>PI()*CENSO[[#This Row],[DAP (cm)]]^2/40000</f>
        <v>0.93076993819002241</v>
      </c>
      <c r="J1078" s="85">
        <f>CENSO[[#This Row],[g (m²)]]*CENSO[[#This Row],[H (m)]]*0.7</f>
        <v>12.379240177927297</v>
      </c>
      <c r="K1078" s="51">
        <v>1</v>
      </c>
      <c r="L1078" s="51">
        <v>367552.9</v>
      </c>
      <c r="M1078" s="51">
        <v>9708056.0999999903</v>
      </c>
      <c r="N1078" s="77"/>
      <c r="O107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107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078" s="77"/>
    </row>
    <row r="1079" spans="1:17" x14ac:dyDescent="0.25">
      <c r="A1079" s="76">
        <v>1</v>
      </c>
      <c r="B1079" s="51">
        <v>41</v>
      </c>
      <c r="C1079" s="51">
        <v>1078</v>
      </c>
      <c r="D1079" s="81" t="str">
        <f>VLOOKUP(CENSO[[#This Row],[NOME COMUM]],ESPECIES[],2,FALSE)</f>
        <v>Virola sebifera Aubl.</v>
      </c>
      <c r="E1079" s="51" t="s">
        <v>18</v>
      </c>
      <c r="F1079" s="51">
        <v>175</v>
      </c>
      <c r="G1079" s="74">
        <f>CENSO[[#This Row],[CAP (cm)]]/PI()</f>
        <v>55.70423008216337</v>
      </c>
      <c r="H1079" s="51">
        <v>19</v>
      </c>
      <c r="I1079" s="85">
        <f>PI()*CENSO[[#This Row],[DAP (cm)]]^2/40000</f>
        <v>0.24370600660946476</v>
      </c>
      <c r="J1079" s="85">
        <f>CENSO[[#This Row],[g (m²)]]*CENSO[[#This Row],[H (m)]]*0.7</f>
        <v>3.2412898879058809</v>
      </c>
      <c r="K1079" s="51">
        <v>1</v>
      </c>
      <c r="L1079" s="51">
        <v>367472.299999999</v>
      </c>
      <c r="M1079" s="51">
        <v>9708118.4000000004</v>
      </c>
      <c r="N1079" s="77"/>
      <c r="O107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07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079" s="77"/>
    </row>
    <row r="1080" spans="1:17" x14ac:dyDescent="0.25">
      <c r="A1080" s="76">
        <v>1</v>
      </c>
      <c r="B1080" s="51">
        <v>41</v>
      </c>
      <c r="C1080" s="51">
        <v>1079</v>
      </c>
      <c r="D1080" s="81" t="str">
        <f>VLOOKUP(CENSO[[#This Row],[NOME COMUM]],ESPECIES[],2,FALSE)</f>
        <v>Alexa grandiflora Ducke</v>
      </c>
      <c r="E1080" s="51" t="s">
        <v>13</v>
      </c>
      <c r="F1080" s="51">
        <v>314</v>
      </c>
      <c r="G1080" s="74">
        <f>CENSO[[#This Row],[CAP (cm)]]/PI()</f>
        <v>99.949304261710282</v>
      </c>
      <c r="H1080" s="51">
        <v>21</v>
      </c>
      <c r="I1080" s="85">
        <f>PI()*CENSO[[#This Row],[DAP (cm)]]^2/40000</f>
        <v>0.78460203845442589</v>
      </c>
      <c r="J1080" s="85">
        <f>CENSO[[#This Row],[g (m²)]]*CENSO[[#This Row],[H (m)]]*0.7</f>
        <v>11.533649965280061</v>
      </c>
      <c r="K1080" s="51">
        <v>1</v>
      </c>
      <c r="L1080" s="51">
        <v>367453.2</v>
      </c>
      <c r="M1080" s="51">
        <v>9708095.0999999903</v>
      </c>
      <c r="N1080" s="77"/>
      <c r="O108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108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080" s="77"/>
    </row>
    <row r="1081" spans="1:17" x14ac:dyDescent="0.25">
      <c r="A1081" s="76">
        <v>1</v>
      </c>
      <c r="B1081" s="51">
        <v>41</v>
      </c>
      <c r="C1081" s="51">
        <v>1080</v>
      </c>
      <c r="D1081" s="81" t="str">
        <f>VLOOKUP(CENSO[[#This Row],[NOME COMUM]],ESPECIES[],2,FALSE)</f>
        <v>Couratari guianensis Aubl.</v>
      </c>
      <c r="E1081" s="51" t="s">
        <v>6</v>
      </c>
      <c r="F1081" s="51">
        <v>230</v>
      </c>
      <c r="G1081" s="74">
        <f>CENSO[[#This Row],[CAP (cm)]]/PI()</f>
        <v>73.211273822271863</v>
      </c>
      <c r="H1081" s="51">
        <v>21</v>
      </c>
      <c r="I1081" s="85">
        <f>PI()*CENSO[[#This Row],[DAP (cm)]]^2/40000</f>
        <v>0.42096482447806327</v>
      </c>
      <c r="J1081" s="85">
        <f>CENSO[[#This Row],[g (m²)]]*CENSO[[#This Row],[H (m)]]*0.7</f>
        <v>6.1881829198275291</v>
      </c>
      <c r="K1081" s="51">
        <v>1</v>
      </c>
      <c r="L1081" s="51">
        <v>367453.2</v>
      </c>
      <c r="M1081" s="51">
        <v>9708095.0999999903</v>
      </c>
      <c r="N1081" s="77"/>
      <c r="O108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08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081" s="77"/>
    </row>
    <row r="1082" spans="1:17" x14ac:dyDescent="0.25">
      <c r="A1082" s="76">
        <v>1</v>
      </c>
      <c r="B1082" s="51">
        <v>41</v>
      </c>
      <c r="C1082" s="51">
        <v>1081</v>
      </c>
      <c r="D1082" s="81" t="str">
        <f>VLOOKUP(CENSO[[#This Row],[NOME COMUM]],ESPECIES[],2,FALSE)</f>
        <v>Ocotea cymbarum Kunth</v>
      </c>
      <c r="E1082" s="51" t="s">
        <v>11</v>
      </c>
      <c r="F1082" s="51">
        <v>221</v>
      </c>
      <c r="G1082" s="74">
        <f>CENSO[[#This Row],[CAP (cm)]]/PI()</f>
        <v>70.346484846617741</v>
      </c>
      <c r="H1082" s="51">
        <v>15</v>
      </c>
      <c r="I1082" s="85">
        <f>PI()*CENSO[[#This Row],[DAP (cm)]]^2/40000</f>
        <v>0.38866432877756302</v>
      </c>
      <c r="J1082" s="85">
        <f>CENSO[[#This Row],[g (m²)]]*CENSO[[#This Row],[H (m)]]*0.7</f>
        <v>4.0809754521644113</v>
      </c>
      <c r="K1082" s="51">
        <v>1</v>
      </c>
      <c r="L1082" s="51">
        <v>367407.7</v>
      </c>
      <c r="M1082" s="51">
        <v>9708155.6999999899</v>
      </c>
      <c r="N1082" s="77"/>
      <c r="O108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08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082" s="77"/>
    </row>
    <row r="1083" spans="1:17" x14ac:dyDescent="0.25">
      <c r="A1083" s="76">
        <v>1</v>
      </c>
      <c r="B1083" s="51">
        <v>41</v>
      </c>
      <c r="C1083" s="51">
        <v>1082</v>
      </c>
      <c r="D1083" s="81" t="str">
        <f>VLOOKUP(CENSO[[#This Row],[NOME COMUM]],ESPECIES[],2,FALSE)</f>
        <v>Alexa grandiflora Ducke</v>
      </c>
      <c r="E1083" s="51" t="s">
        <v>13</v>
      </c>
      <c r="F1083" s="51">
        <v>232</v>
      </c>
      <c r="G1083" s="74">
        <f>CENSO[[#This Row],[CAP (cm)]]/PI()</f>
        <v>73.847893594639444</v>
      </c>
      <c r="H1083" s="51">
        <v>20</v>
      </c>
      <c r="I1083" s="85">
        <f>PI()*CENSO[[#This Row],[DAP (cm)]]^2/40000</f>
        <v>0.42831778284890881</v>
      </c>
      <c r="J1083" s="85">
        <f>CENSO[[#This Row],[g (m²)]]*CENSO[[#This Row],[H (m)]]*0.7</f>
        <v>5.9964489598847228</v>
      </c>
      <c r="K1083" s="51">
        <v>1</v>
      </c>
      <c r="L1083" s="51">
        <v>367392.799999999</v>
      </c>
      <c r="M1083" s="51">
        <v>9708167.5</v>
      </c>
      <c r="N1083" s="77"/>
      <c r="O108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08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083" s="77"/>
    </row>
    <row r="1084" spans="1:17" x14ac:dyDescent="0.25">
      <c r="A1084" s="76">
        <v>1</v>
      </c>
      <c r="B1084" s="51">
        <v>41</v>
      </c>
      <c r="C1084" s="51">
        <v>1083</v>
      </c>
      <c r="D1084" s="81" t="str">
        <f>VLOOKUP(CENSO[[#This Row],[NOME COMUM]],ESPECIES[],2,FALSE)</f>
        <v>Tachigali myrmecophila Ducke</v>
      </c>
      <c r="E1084" s="51" t="s">
        <v>14</v>
      </c>
      <c r="F1084" s="51">
        <v>312</v>
      </c>
      <c r="G1084" s="74">
        <f>CENSO[[#This Row],[CAP (cm)]]/PI()</f>
        <v>99.312684489342686</v>
      </c>
      <c r="H1084" s="51">
        <v>18</v>
      </c>
      <c r="I1084" s="85">
        <f>PI()*CENSO[[#This Row],[DAP (cm)]]^2/40000</f>
        <v>0.77463893901687286</v>
      </c>
      <c r="J1084" s="85">
        <f>CENSO[[#This Row],[g (m²)]]*CENSO[[#This Row],[H (m)]]*0.7</f>
        <v>9.7604506316125974</v>
      </c>
      <c r="K1084" s="51">
        <v>1</v>
      </c>
      <c r="L1084" s="51">
        <v>367388.4</v>
      </c>
      <c r="M1084" s="51">
        <v>9708178.0999999903</v>
      </c>
      <c r="N1084" s="77"/>
      <c r="O108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108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084" s="77"/>
    </row>
    <row r="1085" spans="1:17" x14ac:dyDescent="0.25">
      <c r="A1085" s="76">
        <v>1</v>
      </c>
      <c r="B1085" s="51">
        <v>41</v>
      </c>
      <c r="C1085" s="51">
        <v>1084</v>
      </c>
      <c r="D1085" s="81" t="str">
        <f>VLOOKUP(CENSO[[#This Row],[NOME COMUM]],ESPECIES[],2,FALSE)</f>
        <v>Lecythis chartacea O.Berg</v>
      </c>
      <c r="E1085" s="51" t="s">
        <v>31</v>
      </c>
      <c r="F1085" s="51">
        <v>500</v>
      </c>
      <c r="G1085" s="74">
        <f>CENSO[[#This Row],[CAP (cm)]]/PI()</f>
        <v>159.15494309189535</v>
      </c>
      <c r="H1085" s="51">
        <v>19</v>
      </c>
      <c r="I1085" s="85">
        <f>PI()*CENSO[[#This Row],[DAP (cm)]]^2/40000</f>
        <v>1.9894367886486919</v>
      </c>
      <c r="J1085" s="85">
        <f>CENSO[[#This Row],[g (m²)]]*CENSO[[#This Row],[H (m)]]*0.7</f>
        <v>26.459509289027601</v>
      </c>
      <c r="K1085" s="51">
        <v>2</v>
      </c>
      <c r="L1085" s="51">
        <v>367374.9</v>
      </c>
      <c r="M1085" s="51">
        <v>9708160.5999999903</v>
      </c>
      <c r="N1085" s="77"/>
      <c r="O108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150├ 160</v>
      </c>
      <c r="P108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085" s="77"/>
    </row>
    <row r="1086" spans="1:17" x14ac:dyDescent="0.25">
      <c r="A1086" s="76">
        <v>1</v>
      </c>
      <c r="B1086" s="51">
        <v>41</v>
      </c>
      <c r="C1086" s="51">
        <v>1085</v>
      </c>
      <c r="D1086" s="81" t="str">
        <f>VLOOKUP(CENSO[[#This Row],[NOME COMUM]],ESPECIES[],2,FALSE)</f>
        <v>Alexa grandiflora Ducke</v>
      </c>
      <c r="E1086" s="51" t="s">
        <v>13</v>
      </c>
      <c r="F1086" s="51">
        <v>280</v>
      </c>
      <c r="G1086" s="74">
        <f>CENSO[[#This Row],[CAP (cm)]]/PI()</f>
        <v>89.12676813146139</v>
      </c>
      <c r="H1086" s="51">
        <v>23</v>
      </c>
      <c r="I1086" s="85">
        <f>PI()*CENSO[[#This Row],[DAP (cm)]]^2/40000</f>
        <v>0.62388737692022966</v>
      </c>
      <c r="J1086" s="85">
        <f>CENSO[[#This Row],[g (m²)]]*CENSO[[#This Row],[H (m)]]*0.7</f>
        <v>10.044586768415698</v>
      </c>
      <c r="K1086" s="51">
        <v>1</v>
      </c>
      <c r="L1086" s="51">
        <v>367390</v>
      </c>
      <c r="M1086" s="51">
        <v>9708190.0999999903</v>
      </c>
      <c r="N1086" s="77"/>
      <c r="O108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108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086" s="77"/>
    </row>
    <row r="1087" spans="1:17" x14ac:dyDescent="0.25">
      <c r="A1087" s="76">
        <v>1</v>
      </c>
      <c r="B1087" s="51">
        <v>41</v>
      </c>
      <c r="C1087" s="51">
        <v>1086</v>
      </c>
      <c r="D1087" s="81" t="str">
        <f>VLOOKUP(CENSO[[#This Row],[NOME COMUM]],ESPECIES[],2,FALSE)</f>
        <v>Simarouba amara Aubl.</v>
      </c>
      <c r="E1087" s="51" t="s">
        <v>20</v>
      </c>
      <c r="F1087" s="51">
        <v>152</v>
      </c>
      <c r="G1087" s="74">
        <f>CENSO[[#This Row],[CAP (cm)]]/PI()</f>
        <v>48.383102699936181</v>
      </c>
      <c r="H1087" s="51">
        <v>18</v>
      </c>
      <c r="I1087" s="85">
        <f>PI()*CENSO[[#This Row],[DAP (cm)]]^2/40000</f>
        <v>0.18385579025975748</v>
      </c>
      <c r="J1087" s="85">
        <f>CENSO[[#This Row],[g (m²)]]*CENSO[[#This Row],[H (m)]]*0.7</f>
        <v>2.3165829572729444</v>
      </c>
      <c r="K1087" s="51">
        <v>1</v>
      </c>
      <c r="L1087" s="51">
        <v>367374.4</v>
      </c>
      <c r="M1087" s="51">
        <v>9708187.9000000004</v>
      </c>
      <c r="N1087" s="77"/>
      <c r="O108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08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087" s="77"/>
    </row>
    <row r="1088" spans="1:17" x14ac:dyDescent="0.25">
      <c r="A1088" s="76">
        <v>1</v>
      </c>
      <c r="B1088" s="51">
        <v>41</v>
      </c>
      <c r="C1088" s="51">
        <v>1087</v>
      </c>
      <c r="D1088" s="81" t="str">
        <f>VLOOKUP(CENSO[[#This Row],[NOME COMUM]],ESPECIES[],2,FALSE)</f>
        <v>Parkia pendula (Willd.) Benth. ex Walp.</v>
      </c>
      <c r="E1088" s="51" t="s">
        <v>24</v>
      </c>
      <c r="F1088" s="51">
        <v>157</v>
      </c>
      <c r="G1088" s="74">
        <f>CENSO[[#This Row],[CAP (cm)]]/PI()</f>
        <v>49.974652130855141</v>
      </c>
      <c r="H1088" s="51">
        <v>16</v>
      </c>
      <c r="I1088" s="85">
        <f>PI()*CENSO[[#This Row],[DAP (cm)]]^2/40000</f>
        <v>0.19615050961360647</v>
      </c>
      <c r="J1088" s="85">
        <f>CENSO[[#This Row],[g (m²)]]*CENSO[[#This Row],[H (m)]]*0.7</f>
        <v>2.1968857076723922</v>
      </c>
      <c r="K1088" s="51">
        <v>1</v>
      </c>
      <c r="L1088" s="51">
        <v>367382.4</v>
      </c>
      <c r="M1088" s="51">
        <v>9708198.1999999899</v>
      </c>
      <c r="N1088" s="77"/>
      <c r="O108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08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088" s="77"/>
    </row>
    <row r="1089" spans="1:17" x14ac:dyDescent="0.25">
      <c r="A1089" s="76">
        <v>1</v>
      </c>
      <c r="B1089" s="51">
        <v>41</v>
      </c>
      <c r="C1089" s="51">
        <v>1088</v>
      </c>
      <c r="D1089" s="81" t="str">
        <f>VLOOKUP(CENSO[[#This Row],[NOME COMUM]],ESPECIES[],2,FALSE)</f>
        <v>Piptadenia suaveolens Miq.</v>
      </c>
      <c r="E1089" s="51" t="s">
        <v>22</v>
      </c>
      <c r="F1089" s="51">
        <v>248</v>
      </c>
      <c r="G1089" s="74">
        <f>CENSO[[#This Row],[CAP (cm)]]/PI()</f>
        <v>78.940851773580093</v>
      </c>
      <c r="H1089" s="51">
        <v>17</v>
      </c>
      <c r="I1089" s="85">
        <f>PI()*CENSO[[#This Row],[DAP (cm)]]^2/40000</f>
        <v>0.48943328099619665</v>
      </c>
      <c r="J1089" s="85">
        <f>CENSO[[#This Row],[g (m²)]]*CENSO[[#This Row],[H (m)]]*0.7</f>
        <v>5.8242560438547404</v>
      </c>
      <c r="K1089" s="51">
        <v>2</v>
      </c>
      <c r="L1089" s="51">
        <v>367384.2</v>
      </c>
      <c r="M1089" s="51">
        <v>9708200.5999999903</v>
      </c>
      <c r="N1089" s="77"/>
      <c r="O108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08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089" s="77"/>
    </row>
    <row r="1090" spans="1:17" x14ac:dyDescent="0.25">
      <c r="A1090" s="76">
        <v>1</v>
      </c>
      <c r="B1090" s="51">
        <v>41</v>
      </c>
      <c r="C1090" s="51">
        <v>1089</v>
      </c>
      <c r="D1090" s="81" t="str">
        <f>VLOOKUP(CENSO[[#This Row],[NOME COMUM]],ESPECIES[],2,FALSE)</f>
        <v>Alexa grandiflora Ducke</v>
      </c>
      <c r="E1090" s="51" t="s">
        <v>13</v>
      </c>
      <c r="F1090" s="51">
        <v>340</v>
      </c>
      <c r="G1090" s="74">
        <f>CENSO[[#This Row],[CAP (cm)]]/PI()</f>
        <v>108.22536130248884</v>
      </c>
      <c r="H1090" s="51">
        <v>22</v>
      </c>
      <c r="I1090" s="85">
        <f>PI()*CENSO[[#This Row],[DAP (cm)]]^2/40000</f>
        <v>0.91991557107115518</v>
      </c>
      <c r="J1090" s="85">
        <f>CENSO[[#This Row],[g (m²)]]*CENSO[[#This Row],[H (m)]]*0.7</f>
        <v>14.16669979449579</v>
      </c>
      <c r="K1090" s="51">
        <v>1</v>
      </c>
      <c r="L1090" s="51">
        <v>367384.7</v>
      </c>
      <c r="M1090" s="51">
        <v>9708202.9000000004</v>
      </c>
      <c r="N1090" s="77"/>
      <c r="O109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109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090" s="77"/>
    </row>
    <row r="1091" spans="1:17" x14ac:dyDescent="0.25">
      <c r="A1091" s="76">
        <v>1</v>
      </c>
      <c r="B1091" s="51">
        <v>41</v>
      </c>
      <c r="C1091" s="51">
        <v>1090</v>
      </c>
      <c r="D1091" s="81" t="str">
        <f>VLOOKUP(CENSO[[#This Row],[NOME COMUM]],ESPECIES[],2,FALSE)</f>
        <v>Pouteria sp.</v>
      </c>
      <c r="E1091" s="51" t="s">
        <v>83</v>
      </c>
      <c r="F1091" s="51">
        <v>170</v>
      </c>
      <c r="G1091" s="74">
        <f>CENSO[[#This Row],[CAP (cm)]]/PI()</f>
        <v>54.112680651244418</v>
      </c>
      <c r="H1091" s="51">
        <v>16</v>
      </c>
      <c r="I1091" s="85">
        <f>PI()*CENSO[[#This Row],[DAP (cm)]]^2/40000</f>
        <v>0.2299788927677888</v>
      </c>
      <c r="J1091" s="85">
        <f>CENSO[[#This Row],[g (m²)]]*CENSO[[#This Row],[H (m)]]*0.7</f>
        <v>2.5757635989992345</v>
      </c>
      <c r="K1091" s="51">
        <v>1</v>
      </c>
      <c r="L1091" s="51">
        <v>367385.7</v>
      </c>
      <c r="M1091" s="51">
        <v>9708207.4000000004</v>
      </c>
      <c r="N1091" s="77"/>
      <c r="O109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09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091" s="77"/>
    </row>
    <row r="1092" spans="1:17" x14ac:dyDescent="0.25">
      <c r="A1092" s="76">
        <v>1</v>
      </c>
      <c r="B1092" s="51">
        <v>41</v>
      </c>
      <c r="C1092" s="51">
        <v>1091</v>
      </c>
      <c r="D1092" s="81" t="str">
        <f>VLOOKUP(CENSO[[#This Row],[NOME COMUM]],ESPECIES[],2,FALSE)</f>
        <v>Couratari guianensis Aubl.</v>
      </c>
      <c r="E1092" s="51" t="s">
        <v>6</v>
      </c>
      <c r="F1092" s="51">
        <v>161</v>
      </c>
      <c r="G1092" s="74">
        <f>CENSO[[#This Row],[CAP (cm)]]/PI()</f>
        <v>51.247891675590303</v>
      </c>
      <c r="H1092" s="51">
        <v>20</v>
      </c>
      <c r="I1092" s="85">
        <f>PI()*CENSO[[#This Row],[DAP (cm)]]^2/40000</f>
        <v>0.20627276399425096</v>
      </c>
      <c r="J1092" s="85">
        <f>CENSO[[#This Row],[g (m²)]]*CENSO[[#This Row],[H (m)]]*0.7</f>
        <v>2.8878186959195129</v>
      </c>
      <c r="K1092" s="51">
        <v>1</v>
      </c>
      <c r="L1092" s="51">
        <v>367351.09999999899</v>
      </c>
      <c r="M1092" s="51">
        <v>9708224.6999999899</v>
      </c>
      <c r="N1092" s="77"/>
      <c r="O109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09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092" s="77"/>
    </row>
    <row r="1093" spans="1:17" x14ac:dyDescent="0.25">
      <c r="A1093" s="76">
        <v>1</v>
      </c>
      <c r="B1093" s="51">
        <v>41</v>
      </c>
      <c r="C1093" s="51">
        <v>1092</v>
      </c>
      <c r="D1093" s="81" t="str">
        <f>VLOOKUP(CENSO[[#This Row],[NOME COMUM]],ESPECIES[],2,FALSE)</f>
        <v>Tachigali myrmecophila Ducke</v>
      </c>
      <c r="E1093" s="51" t="s">
        <v>14</v>
      </c>
      <c r="F1093" s="51">
        <v>180</v>
      </c>
      <c r="G1093" s="74">
        <f>CENSO[[#This Row],[CAP (cm)]]/PI()</f>
        <v>57.295779513082323</v>
      </c>
      <c r="H1093" s="51">
        <v>16</v>
      </c>
      <c r="I1093" s="85">
        <f>PI()*CENSO[[#This Row],[DAP (cm)]]^2/40000</f>
        <v>0.25783100780887047</v>
      </c>
      <c r="J1093" s="85">
        <f>CENSO[[#This Row],[g (m²)]]*CENSO[[#This Row],[H (m)]]*0.7</f>
        <v>2.887707287459349</v>
      </c>
      <c r="K1093" s="51">
        <v>1</v>
      </c>
      <c r="L1093" s="51">
        <v>367327.59999999899</v>
      </c>
      <c r="M1093" s="51">
        <v>9708204</v>
      </c>
      <c r="N1093" s="77"/>
      <c r="O109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09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093" s="77"/>
    </row>
    <row r="1094" spans="1:17" x14ac:dyDescent="0.25">
      <c r="A1094" s="76">
        <v>1</v>
      </c>
      <c r="B1094" s="51">
        <v>41</v>
      </c>
      <c r="C1094" s="51">
        <v>1093</v>
      </c>
      <c r="D1094" s="81" t="str">
        <f>VLOOKUP(CENSO[[#This Row],[NOME COMUM]],ESPECIES[],2,FALSE)</f>
        <v>Qualea dichotoma (Mart.) Warm. ex Wille</v>
      </c>
      <c r="E1094" s="51" t="s">
        <v>55</v>
      </c>
      <c r="F1094" s="51">
        <v>147</v>
      </c>
      <c r="G1094" s="74">
        <f>CENSO[[#This Row],[CAP (cm)]]/PI()</f>
        <v>46.791553269017228</v>
      </c>
      <c r="H1094" s="51">
        <v>16</v>
      </c>
      <c r="I1094" s="85">
        <f>PI()*CENSO[[#This Row],[DAP (cm)]]^2/40000</f>
        <v>0.1719589582636383</v>
      </c>
      <c r="J1094" s="85">
        <f>CENSO[[#This Row],[g (m²)]]*CENSO[[#This Row],[H (m)]]*0.7</f>
        <v>1.9259403325527489</v>
      </c>
      <c r="K1094" s="51">
        <v>2</v>
      </c>
      <c r="L1094" s="51">
        <v>367327</v>
      </c>
      <c r="M1094" s="51">
        <v>9708203.1999999899</v>
      </c>
      <c r="N1094" s="77"/>
      <c r="O109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09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094" s="77"/>
    </row>
    <row r="1095" spans="1:17" x14ac:dyDescent="0.25">
      <c r="A1095" s="76">
        <v>1</v>
      </c>
      <c r="B1095" s="51">
        <v>41</v>
      </c>
      <c r="C1095" s="51">
        <v>1094</v>
      </c>
      <c r="D1095" s="81" t="str">
        <f>VLOOKUP(CENSO[[#This Row],[NOME COMUM]],ESPECIES[],2,FALSE)</f>
        <v>Enterolobium contortisiliquum (Vell.) Morong</v>
      </c>
      <c r="E1095" s="51" t="s">
        <v>45</v>
      </c>
      <c r="F1095" s="51">
        <v>357</v>
      </c>
      <c r="G1095" s="74">
        <f>CENSO[[#This Row],[CAP (cm)]]/PI()</f>
        <v>113.63662936761328</v>
      </c>
      <c r="H1095" s="51">
        <v>23</v>
      </c>
      <c r="I1095" s="85">
        <f>PI()*CENSO[[#This Row],[DAP (cm)]]^2/40000</f>
        <v>1.0142069171059485</v>
      </c>
      <c r="J1095" s="85">
        <f>CENSO[[#This Row],[g (m²)]]*CENSO[[#This Row],[H (m)]]*0.7</f>
        <v>16.328731365405769</v>
      </c>
      <c r="K1095" s="51">
        <v>1</v>
      </c>
      <c r="L1095" s="51">
        <v>367274.4</v>
      </c>
      <c r="M1095" s="51">
        <v>9708280.6999999899</v>
      </c>
      <c r="N1095" s="77"/>
      <c r="O109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109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095" s="77"/>
    </row>
    <row r="1096" spans="1:17" x14ac:dyDescent="0.25">
      <c r="A1096" s="76">
        <v>1</v>
      </c>
      <c r="B1096" s="51">
        <v>41</v>
      </c>
      <c r="C1096" s="51">
        <v>1095</v>
      </c>
      <c r="D1096" s="81" t="str">
        <f>VLOOKUP(CENSO[[#This Row],[NOME COMUM]],ESPECIES[],2,FALSE)</f>
        <v>Couratari guianensis Aubl.</v>
      </c>
      <c r="E1096" s="51" t="s">
        <v>6</v>
      </c>
      <c r="F1096" s="51">
        <v>300</v>
      </c>
      <c r="G1096" s="74">
        <f>CENSO[[#This Row],[CAP (cm)]]/PI()</f>
        <v>95.4929658551372</v>
      </c>
      <c r="H1096" s="51">
        <v>22</v>
      </c>
      <c r="I1096" s="85">
        <f>PI()*CENSO[[#This Row],[DAP (cm)]]^2/40000</f>
        <v>0.7161972439135289</v>
      </c>
      <c r="J1096" s="85">
        <f>CENSO[[#This Row],[g (m²)]]*CENSO[[#This Row],[H (m)]]*0.7</f>
        <v>11.029437556268345</v>
      </c>
      <c r="K1096" s="51">
        <v>1</v>
      </c>
      <c r="L1096" s="51">
        <v>367238.59999999899</v>
      </c>
      <c r="M1096" s="51">
        <v>9708311.1999999899</v>
      </c>
      <c r="N1096" s="77"/>
      <c r="O109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109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096" s="77"/>
    </row>
    <row r="1097" spans="1:17" x14ac:dyDescent="0.25">
      <c r="A1097" s="76">
        <v>1</v>
      </c>
      <c r="B1097" s="51">
        <v>41</v>
      </c>
      <c r="C1097" s="51">
        <v>1096</v>
      </c>
      <c r="D1097" s="81" t="str">
        <f>VLOOKUP(CENSO[[#This Row],[NOME COMUM]],ESPECIES[],2,FALSE)</f>
        <v>Tachigali myrmecophila Ducke</v>
      </c>
      <c r="E1097" s="51" t="s">
        <v>14</v>
      </c>
      <c r="F1097" s="51">
        <v>281</v>
      </c>
      <c r="G1097" s="74">
        <f>CENSO[[#This Row],[CAP (cm)]]/PI()</f>
        <v>89.445078017645187</v>
      </c>
      <c r="H1097" s="51">
        <v>15</v>
      </c>
      <c r="I1097" s="85">
        <f>PI()*CENSO[[#This Row],[DAP (cm)]]^2/40000</f>
        <v>0.62835167307395745</v>
      </c>
      <c r="J1097" s="85">
        <f>CENSO[[#This Row],[g (m²)]]*CENSO[[#This Row],[H (m)]]*0.7</f>
        <v>6.5976925672765523</v>
      </c>
      <c r="K1097" s="51">
        <v>1</v>
      </c>
      <c r="L1097" s="51">
        <v>367237.59999999899</v>
      </c>
      <c r="M1097" s="51">
        <v>9708314.8000000007</v>
      </c>
      <c r="N1097" s="77"/>
      <c r="O109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109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097" s="77"/>
    </row>
    <row r="1098" spans="1:17" x14ac:dyDescent="0.25">
      <c r="A1098" s="76">
        <v>1</v>
      </c>
      <c r="B1098" s="51">
        <v>41</v>
      </c>
      <c r="C1098" s="51">
        <v>1097</v>
      </c>
      <c r="D1098" s="81" t="str">
        <f>VLOOKUP(CENSO[[#This Row],[NOME COMUM]],ESPECIES[],2,FALSE)</f>
        <v>Cordia umbraculifera DC.</v>
      </c>
      <c r="E1098" s="51" t="s">
        <v>92</v>
      </c>
      <c r="F1098" s="51">
        <v>160</v>
      </c>
      <c r="G1098" s="74">
        <f>CENSO[[#This Row],[CAP (cm)]]/PI()</f>
        <v>50.929581789406512</v>
      </c>
      <c r="H1098" s="51">
        <v>16</v>
      </c>
      <c r="I1098" s="85">
        <f>PI()*CENSO[[#This Row],[DAP (cm)]]^2/40000</f>
        <v>0.20371832715762608</v>
      </c>
      <c r="J1098" s="85">
        <f>CENSO[[#This Row],[g (m²)]]*CENSO[[#This Row],[H (m)]]*0.7</f>
        <v>2.2816452641654119</v>
      </c>
      <c r="K1098" s="51">
        <v>2</v>
      </c>
      <c r="L1098" s="51">
        <v>367224.7</v>
      </c>
      <c r="M1098" s="51">
        <v>9708298.0999999903</v>
      </c>
      <c r="N1098" s="77"/>
      <c r="O109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09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098" s="77"/>
    </row>
    <row r="1099" spans="1:17" x14ac:dyDescent="0.25">
      <c r="A1099" s="76">
        <v>1</v>
      </c>
      <c r="B1099" s="51">
        <v>41</v>
      </c>
      <c r="C1099" s="51">
        <v>1098</v>
      </c>
      <c r="D1099" s="81" t="str">
        <f>VLOOKUP(CENSO[[#This Row],[NOME COMUM]],ESPECIES[],2,FALSE)</f>
        <v>Bertholletia excelsa Humb. &amp; Bonpl.</v>
      </c>
      <c r="E1099" s="51" t="s">
        <v>37</v>
      </c>
      <c r="F1099" s="51">
        <v>191</v>
      </c>
      <c r="G1099" s="74">
        <f>CENSO[[#This Row],[CAP (cm)]]/PI()</f>
        <v>60.797188261104019</v>
      </c>
      <c r="H1099" s="51">
        <v>20</v>
      </c>
      <c r="I1099" s="85">
        <f>PI()*CENSO[[#This Row],[DAP (cm)]]^2/40000</f>
        <v>0.29030657394677167</v>
      </c>
      <c r="J1099" s="85">
        <f>CENSO[[#This Row],[g (m²)]]*CENSO[[#This Row],[H (m)]]*0.7</f>
        <v>4.0642920352548026</v>
      </c>
      <c r="K1099" s="51">
        <v>1</v>
      </c>
      <c r="L1099" s="51">
        <v>367223.09999999899</v>
      </c>
      <c r="M1099" s="51">
        <v>9708300.8000000007</v>
      </c>
      <c r="N1099" s="77"/>
      <c r="O109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09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099" s="77"/>
    </row>
    <row r="1100" spans="1:17" x14ac:dyDescent="0.25">
      <c r="A1100" s="76">
        <v>1</v>
      </c>
      <c r="B1100" s="51">
        <v>41</v>
      </c>
      <c r="C1100" s="51">
        <v>1099</v>
      </c>
      <c r="D1100" s="81" t="str">
        <f>VLOOKUP(CENSO[[#This Row],[NOME COMUM]],ESPECIES[],2,FALSE)</f>
        <v>Hymenaea courbaril L.</v>
      </c>
      <c r="E1100" s="51" t="s">
        <v>3</v>
      </c>
      <c r="F1100" s="51">
        <v>190</v>
      </c>
      <c r="G1100" s="74">
        <f>CENSO[[#This Row],[CAP (cm)]]/PI()</f>
        <v>60.478878374920228</v>
      </c>
      <c r="H1100" s="51">
        <v>18</v>
      </c>
      <c r="I1100" s="85">
        <f>PI()*CENSO[[#This Row],[DAP (cm)]]^2/40000</f>
        <v>0.28727467228087106</v>
      </c>
      <c r="J1100" s="85">
        <f>CENSO[[#This Row],[g (m²)]]*CENSO[[#This Row],[H (m)]]*0.7</f>
        <v>3.6196608707389748</v>
      </c>
      <c r="K1100" s="51">
        <v>1</v>
      </c>
      <c r="L1100" s="51">
        <v>367242.59999999899</v>
      </c>
      <c r="M1100" s="51">
        <v>9708334.5</v>
      </c>
      <c r="N1100" s="77"/>
      <c r="O110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10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100" s="77"/>
    </row>
    <row r="1101" spans="1:17" x14ac:dyDescent="0.25">
      <c r="A1101" s="76">
        <v>1</v>
      </c>
      <c r="B1101" s="51">
        <v>41</v>
      </c>
      <c r="C1101" s="51">
        <v>1100</v>
      </c>
      <c r="D1101" s="81" t="str">
        <f>VLOOKUP(CENSO[[#This Row],[NOME COMUM]],ESPECIES[],2,FALSE)</f>
        <v>Tachigali myrmecophila Ducke</v>
      </c>
      <c r="E1101" s="51" t="s">
        <v>14</v>
      </c>
      <c r="F1101" s="51">
        <v>315</v>
      </c>
      <c r="G1101" s="74">
        <f>CENSO[[#This Row],[CAP (cm)]]/PI()</f>
        <v>100.26761414789407</v>
      </c>
      <c r="H1101" s="51">
        <v>20</v>
      </c>
      <c r="I1101" s="85">
        <f>PI()*CENSO[[#This Row],[DAP (cm)]]^2/40000</f>
        <v>0.78960746141466576</v>
      </c>
      <c r="J1101" s="85">
        <f>CENSO[[#This Row],[g (m²)]]*CENSO[[#This Row],[H (m)]]*0.7</f>
        <v>11.054504459805321</v>
      </c>
      <c r="K1101" s="51">
        <v>1</v>
      </c>
      <c r="L1101" s="51">
        <v>367161</v>
      </c>
      <c r="M1101" s="51">
        <v>9708407</v>
      </c>
      <c r="N1101" s="77"/>
      <c r="O110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110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101" s="77"/>
    </row>
    <row r="1102" spans="1:17" x14ac:dyDescent="0.25">
      <c r="A1102" s="76">
        <v>1</v>
      </c>
      <c r="B1102" s="51">
        <v>41</v>
      </c>
      <c r="C1102" s="51">
        <v>1101</v>
      </c>
      <c r="D1102" s="81" t="str">
        <f>VLOOKUP(CENSO[[#This Row],[NOME COMUM]],ESPECIES[],2,FALSE)</f>
        <v>Parkia multijuga Benth.</v>
      </c>
      <c r="E1102" s="51" t="s">
        <v>75</v>
      </c>
      <c r="F1102" s="51">
        <v>391</v>
      </c>
      <c r="G1102" s="74">
        <f>CENSO[[#This Row],[CAP (cm)]]/PI()</f>
        <v>124.45916549786216</v>
      </c>
      <c r="H1102" s="51">
        <v>20</v>
      </c>
      <c r="I1102" s="85">
        <f>PI()*CENSO[[#This Row],[DAP (cm)]]^2/40000</f>
        <v>1.2165883427416024</v>
      </c>
      <c r="J1102" s="85">
        <f>CENSO[[#This Row],[g (m²)]]*CENSO[[#This Row],[H (m)]]*0.7</f>
        <v>17.032236798382431</v>
      </c>
      <c r="K1102" s="51">
        <v>1</v>
      </c>
      <c r="L1102" s="51">
        <v>367118.9</v>
      </c>
      <c r="M1102" s="51">
        <v>9708401.4000000004</v>
      </c>
      <c r="N1102" s="77"/>
      <c r="O110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110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102" s="77"/>
    </row>
    <row r="1103" spans="1:17" x14ac:dyDescent="0.25">
      <c r="A1103" s="76">
        <v>1</v>
      </c>
      <c r="B1103" s="51">
        <v>41</v>
      </c>
      <c r="C1103" s="51">
        <v>1102</v>
      </c>
      <c r="D1103" s="81" t="str">
        <f>VLOOKUP(CENSO[[#This Row],[NOME COMUM]],ESPECIES[],2,FALSE)</f>
        <v>Copaifera guianensis Desf.</v>
      </c>
      <c r="E1103" s="51" t="s">
        <v>7</v>
      </c>
      <c r="F1103" s="51">
        <v>323</v>
      </c>
      <c r="G1103" s="74">
        <f>CENSO[[#This Row],[CAP (cm)]]/PI()</f>
        <v>102.81409323736439</v>
      </c>
      <c r="H1103" s="51">
        <v>21</v>
      </c>
      <c r="I1103" s="85">
        <f>PI()*CENSO[[#This Row],[DAP (cm)]]^2/40000</f>
        <v>0.83022380289171738</v>
      </c>
      <c r="J1103" s="85">
        <f>CENSO[[#This Row],[g (m²)]]*CENSO[[#This Row],[H (m)]]*0.7</f>
        <v>12.204289902508245</v>
      </c>
      <c r="K1103" s="51">
        <v>1</v>
      </c>
      <c r="L1103" s="51">
        <v>367053.2</v>
      </c>
      <c r="M1103" s="51">
        <v>9708450.4000000004</v>
      </c>
      <c r="N1103" s="77"/>
      <c r="O110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110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103" s="77"/>
    </row>
    <row r="1104" spans="1:17" x14ac:dyDescent="0.25">
      <c r="A1104" s="76">
        <v>1</v>
      </c>
      <c r="B1104" s="51">
        <v>42</v>
      </c>
      <c r="C1104" s="51">
        <v>1103</v>
      </c>
      <c r="D1104" s="81" t="str">
        <f>VLOOKUP(CENSO[[#This Row],[NOME COMUM]],ESPECIES[],2,FALSE)</f>
        <v>Hymenaea courbaril L.</v>
      </c>
      <c r="E1104" s="51" t="s">
        <v>3</v>
      </c>
      <c r="F1104" s="51">
        <v>300</v>
      </c>
      <c r="G1104" s="74">
        <f>CENSO[[#This Row],[CAP (cm)]]/PI()</f>
        <v>95.4929658551372</v>
      </c>
      <c r="H1104" s="51">
        <v>20</v>
      </c>
      <c r="I1104" s="85">
        <f>PI()*CENSO[[#This Row],[DAP (cm)]]^2/40000</f>
        <v>0.7161972439135289</v>
      </c>
      <c r="J1104" s="85">
        <f>CENSO[[#This Row],[g (m²)]]*CENSO[[#This Row],[H (m)]]*0.7</f>
        <v>10.026761414789403</v>
      </c>
      <c r="K1104" s="51">
        <v>1</v>
      </c>
      <c r="L1104" s="51">
        <v>367029.299999999</v>
      </c>
      <c r="M1104" s="51">
        <v>9708440.3000000007</v>
      </c>
      <c r="N1104" s="77"/>
      <c r="O110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110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104" s="77"/>
    </row>
    <row r="1105" spans="1:17" x14ac:dyDescent="0.25">
      <c r="A1105" s="76">
        <v>1</v>
      </c>
      <c r="B1105" s="51">
        <v>42</v>
      </c>
      <c r="C1105" s="51">
        <v>1104</v>
      </c>
      <c r="D1105" s="81" t="str">
        <f>VLOOKUP(CENSO[[#This Row],[NOME COMUM]],ESPECIES[],2,FALSE)</f>
        <v>Enterolobium contortisiliquum (Vell.) Morong</v>
      </c>
      <c r="E1105" s="51" t="s">
        <v>45</v>
      </c>
      <c r="F1105" s="51">
        <v>306</v>
      </c>
      <c r="G1105" s="74">
        <f>CENSO[[#This Row],[CAP (cm)]]/PI()</f>
        <v>97.402825172239943</v>
      </c>
      <c r="H1105" s="51">
        <v>20</v>
      </c>
      <c r="I1105" s="85">
        <f>PI()*CENSO[[#This Row],[DAP (cm)]]^2/40000</f>
        <v>0.74513161256763549</v>
      </c>
      <c r="J1105" s="85">
        <f>CENSO[[#This Row],[g (m²)]]*CENSO[[#This Row],[H (m)]]*0.7</f>
        <v>10.431842575946897</v>
      </c>
      <c r="K1105" s="51">
        <v>1</v>
      </c>
      <c r="L1105" s="51">
        <v>367020.5</v>
      </c>
      <c r="M1105" s="51">
        <v>9708421.8000000007</v>
      </c>
      <c r="N1105" s="77"/>
      <c r="O110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110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105" s="77"/>
    </row>
    <row r="1106" spans="1:17" x14ac:dyDescent="0.25">
      <c r="A1106" s="76">
        <v>1</v>
      </c>
      <c r="B1106" s="51">
        <v>42</v>
      </c>
      <c r="C1106" s="51">
        <v>1105</v>
      </c>
      <c r="D1106" s="81" t="str">
        <f>VLOOKUP(CENSO[[#This Row],[NOME COMUM]],ESPECIES[],2,FALSE)</f>
        <v>Couratari guianensis Aubl.</v>
      </c>
      <c r="E1106" s="51" t="s">
        <v>6</v>
      </c>
      <c r="F1106" s="51">
        <v>214</v>
      </c>
      <c r="G1106" s="74">
        <f>CENSO[[#This Row],[CAP (cm)]]/PI()</f>
        <v>68.118315643331201</v>
      </c>
      <c r="H1106" s="51">
        <v>22</v>
      </c>
      <c r="I1106" s="85">
        <f>PI()*CENSO[[#This Row],[DAP (cm)]]^2/40000</f>
        <v>0.36443298869182189</v>
      </c>
      <c r="J1106" s="85">
        <f>CENSO[[#This Row],[g (m²)]]*CENSO[[#This Row],[H (m)]]*0.7</f>
        <v>5.612268025854056</v>
      </c>
      <c r="K1106" s="51">
        <v>1</v>
      </c>
      <c r="L1106" s="51">
        <v>367086</v>
      </c>
      <c r="M1106" s="51">
        <v>9708369.8000000007</v>
      </c>
      <c r="N1106" s="77"/>
      <c r="O110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10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106" s="77"/>
    </row>
    <row r="1107" spans="1:17" x14ac:dyDescent="0.25">
      <c r="A1107" s="76">
        <v>1</v>
      </c>
      <c r="B1107" s="51">
        <v>42</v>
      </c>
      <c r="C1107" s="51">
        <v>1106</v>
      </c>
      <c r="D1107" s="81" t="str">
        <f>VLOOKUP(CENSO[[#This Row],[NOME COMUM]],ESPECIES[],2,FALSE)</f>
        <v>Couratari guianensis Aubl.</v>
      </c>
      <c r="E1107" s="51" t="s">
        <v>6</v>
      </c>
      <c r="F1107" s="51">
        <v>214</v>
      </c>
      <c r="G1107" s="74">
        <f>CENSO[[#This Row],[CAP (cm)]]/PI()</f>
        <v>68.118315643331201</v>
      </c>
      <c r="H1107" s="51">
        <v>22</v>
      </c>
      <c r="I1107" s="85">
        <f>PI()*CENSO[[#This Row],[DAP (cm)]]^2/40000</f>
        <v>0.36443298869182189</v>
      </c>
      <c r="J1107" s="85">
        <f>CENSO[[#This Row],[g (m²)]]*CENSO[[#This Row],[H (m)]]*0.7</f>
        <v>5.612268025854056</v>
      </c>
      <c r="K1107" s="51">
        <v>1</v>
      </c>
      <c r="L1107" s="51">
        <v>367086</v>
      </c>
      <c r="M1107" s="51">
        <v>9708369.8000000007</v>
      </c>
      <c r="N1107" s="77"/>
      <c r="O110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10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107" s="77"/>
    </row>
    <row r="1108" spans="1:17" x14ac:dyDescent="0.25">
      <c r="A1108" s="76">
        <v>1</v>
      </c>
      <c r="B1108" s="51">
        <v>42</v>
      </c>
      <c r="C1108" s="51">
        <v>1107</v>
      </c>
      <c r="D1108" s="81" t="str">
        <f>VLOOKUP(CENSO[[#This Row],[NOME COMUM]],ESPECIES[],2,FALSE)</f>
        <v>Astronium lecointei Ducke</v>
      </c>
      <c r="E1108" s="51" t="s">
        <v>5</v>
      </c>
      <c r="F1108" s="51">
        <v>260</v>
      </c>
      <c r="G1108" s="74">
        <f>CENSO[[#This Row],[CAP (cm)]]/PI()</f>
        <v>82.760570407785579</v>
      </c>
      <c r="H1108" s="51">
        <v>24</v>
      </c>
      <c r="I1108" s="85">
        <f>PI()*CENSO[[#This Row],[DAP (cm)]]^2/40000</f>
        <v>0.53794370765060628</v>
      </c>
      <c r="J1108" s="85">
        <f>CENSO[[#This Row],[g (m²)]]*CENSO[[#This Row],[H (m)]]*0.7</f>
        <v>9.037454288530185</v>
      </c>
      <c r="K1108" s="51">
        <v>1</v>
      </c>
      <c r="L1108" s="51">
        <v>367129.299999999</v>
      </c>
      <c r="M1108" s="51">
        <v>9708317.9000000004</v>
      </c>
      <c r="N1108" s="77"/>
      <c r="O110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110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108" s="77"/>
    </row>
    <row r="1109" spans="1:17" x14ac:dyDescent="0.25">
      <c r="A1109" s="76">
        <v>1</v>
      </c>
      <c r="B1109" s="51">
        <v>42</v>
      </c>
      <c r="C1109" s="51">
        <v>1108</v>
      </c>
      <c r="D1109" s="81" t="str">
        <f>VLOOKUP(CENSO[[#This Row],[NOME COMUM]],ESPECIES[],2,FALSE)</f>
        <v>Couratari guianensis Aubl.</v>
      </c>
      <c r="E1109" s="51" t="s">
        <v>6</v>
      </c>
      <c r="F1109" s="51">
        <v>300</v>
      </c>
      <c r="G1109" s="74">
        <f>CENSO[[#This Row],[CAP (cm)]]/PI()</f>
        <v>95.4929658551372</v>
      </c>
      <c r="H1109" s="51">
        <v>22</v>
      </c>
      <c r="I1109" s="85">
        <f>PI()*CENSO[[#This Row],[DAP (cm)]]^2/40000</f>
        <v>0.7161972439135289</v>
      </c>
      <c r="J1109" s="85">
        <f>CENSO[[#This Row],[g (m²)]]*CENSO[[#This Row],[H (m)]]*0.7</f>
        <v>11.029437556268345</v>
      </c>
      <c r="K1109" s="51">
        <v>1</v>
      </c>
      <c r="L1109" s="51">
        <v>367301.9</v>
      </c>
      <c r="M1109" s="51">
        <v>9708162.3000000007</v>
      </c>
      <c r="N1109" s="77"/>
      <c r="O110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110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109" s="77"/>
    </row>
    <row r="1110" spans="1:17" x14ac:dyDescent="0.25">
      <c r="A1110" s="76">
        <v>1</v>
      </c>
      <c r="B1110" s="51">
        <v>42</v>
      </c>
      <c r="C1110" s="51">
        <v>1109</v>
      </c>
      <c r="D1110" s="81" t="str">
        <f>VLOOKUP(CENSO[[#This Row],[NOME COMUM]],ESPECIES[],2,FALSE)</f>
        <v>Hymenolobium petraeum Ducke</v>
      </c>
      <c r="E1110" s="51" t="s">
        <v>40</v>
      </c>
      <c r="F1110" s="51">
        <v>281</v>
      </c>
      <c r="G1110" s="74">
        <f>CENSO[[#This Row],[CAP (cm)]]/PI()</f>
        <v>89.445078017645187</v>
      </c>
      <c r="H1110" s="51">
        <v>19</v>
      </c>
      <c r="I1110" s="85">
        <f>PI()*CENSO[[#This Row],[DAP (cm)]]^2/40000</f>
        <v>0.62835167307395745</v>
      </c>
      <c r="J1110" s="85">
        <f>CENSO[[#This Row],[g (m²)]]*CENSO[[#This Row],[H (m)]]*0.7</f>
        <v>8.3570772518836325</v>
      </c>
      <c r="K1110" s="51">
        <v>1</v>
      </c>
      <c r="L1110" s="51">
        <v>367370.5</v>
      </c>
      <c r="M1110" s="51">
        <v>9708139.9000000004</v>
      </c>
      <c r="N1110" s="77"/>
      <c r="O111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111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110" s="77"/>
    </row>
    <row r="1111" spans="1:17" x14ac:dyDescent="0.25">
      <c r="A1111" s="76">
        <v>1</v>
      </c>
      <c r="B1111" s="51">
        <v>42</v>
      </c>
      <c r="C1111" s="51">
        <v>1110</v>
      </c>
      <c r="D1111" s="81" t="str">
        <f>VLOOKUP(CENSO[[#This Row],[NOME COMUM]],ESPECIES[],2,FALSE)</f>
        <v>Alexa grandiflora Ducke</v>
      </c>
      <c r="E1111" s="51" t="s">
        <v>13</v>
      </c>
      <c r="F1111" s="51">
        <v>280</v>
      </c>
      <c r="G1111" s="74">
        <f>CENSO[[#This Row],[CAP (cm)]]/PI()</f>
        <v>89.12676813146139</v>
      </c>
      <c r="H1111" s="51">
        <v>19</v>
      </c>
      <c r="I1111" s="85">
        <f>PI()*CENSO[[#This Row],[DAP (cm)]]^2/40000</f>
        <v>0.62388737692022966</v>
      </c>
      <c r="J1111" s="85">
        <f>CENSO[[#This Row],[g (m²)]]*CENSO[[#This Row],[H (m)]]*0.7</f>
        <v>8.2977021130390529</v>
      </c>
      <c r="K1111" s="51">
        <v>1</v>
      </c>
      <c r="L1111" s="51">
        <v>367405.7</v>
      </c>
      <c r="M1111" s="51">
        <v>9708108.5999999903</v>
      </c>
      <c r="N1111" s="77"/>
      <c r="O111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111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111" s="77"/>
    </row>
    <row r="1112" spans="1:17" x14ac:dyDescent="0.25">
      <c r="A1112" s="76">
        <v>1</v>
      </c>
      <c r="B1112" s="51">
        <v>42</v>
      </c>
      <c r="C1112" s="51">
        <v>1111</v>
      </c>
      <c r="D1112" s="81" t="str">
        <f>VLOOKUP(CENSO[[#This Row],[NOME COMUM]],ESPECIES[],2,FALSE)</f>
        <v>Cedrelinga catenaeformis Ducke</v>
      </c>
      <c r="E1112" s="51" t="s">
        <v>71</v>
      </c>
      <c r="F1112" s="51">
        <v>396</v>
      </c>
      <c r="G1112" s="74">
        <f>CENSO[[#This Row],[CAP (cm)]]/PI()</f>
        <v>126.0507149287811</v>
      </c>
      <c r="H1112" s="51">
        <v>20</v>
      </c>
      <c r="I1112" s="85">
        <f>PI()*CENSO[[#This Row],[DAP (cm)]]^2/40000</f>
        <v>1.2479020777949328</v>
      </c>
      <c r="J1112" s="85">
        <f>CENSO[[#This Row],[g (m²)]]*CENSO[[#This Row],[H (m)]]*0.7</f>
        <v>17.470629089129059</v>
      </c>
      <c r="K1112" s="51">
        <v>1</v>
      </c>
      <c r="L1112" s="51">
        <v>367487.5</v>
      </c>
      <c r="M1112" s="51">
        <v>9707996</v>
      </c>
      <c r="N1112" s="77"/>
      <c r="O111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111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112" s="77"/>
    </row>
    <row r="1113" spans="1:17" x14ac:dyDescent="0.25">
      <c r="A1113" s="76">
        <v>1</v>
      </c>
      <c r="B1113" s="51">
        <v>42</v>
      </c>
      <c r="C1113" s="51">
        <v>1112</v>
      </c>
      <c r="D1113" s="81" t="str">
        <f>VLOOKUP(CENSO[[#This Row],[NOME COMUM]],ESPECIES[],2,FALSE)</f>
        <v>Cedrelinga catenaeformis Ducke</v>
      </c>
      <c r="E1113" s="51" t="s">
        <v>71</v>
      </c>
      <c r="F1113" s="51">
        <v>500</v>
      </c>
      <c r="G1113" s="74">
        <f>CENSO[[#This Row],[CAP (cm)]]/PI()</f>
        <v>159.15494309189535</v>
      </c>
      <c r="H1113" s="51">
        <v>21</v>
      </c>
      <c r="I1113" s="85">
        <f>PI()*CENSO[[#This Row],[DAP (cm)]]^2/40000</f>
        <v>1.9894367886486919</v>
      </c>
      <c r="J1113" s="85">
        <f>CENSO[[#This Row],[g (m²)]]*CENSO[[#This Row],[H (m)]]*0.7</f>
        <v>29.24472079313577</v>
      </c>
      <c r="K1113" s="51">
        <v>1</v>
      </c>
      <c r="L1113" s="51">
        <v>367529.4</v>
      </c>
      <c r="M1113" s="51">
        <v>9707958.5999999903</v>
      </c>
      <c r="N1113" s="77"/>
      <c r="O111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150├ 160</v>
      </c>
      <c r="P111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113" s="77"/>
    </row>
    <row r="1114" spans="1:17" x14ac:dyDescent="0.25">
      <c r="A1114" s="76">
        <v>1</v>
      </c>
      <c r="B1114" s="51">
        <v>42</v>
      </c>
      <c r="C1114" s="51">
        <v>1113</v>
      </c>
      <c r="D1114" s="81" t="str">
        <f>VLOOKUP(CENSO[[#This Row],[NOME COMUM]],ESPECIES[],2,FALSE)</f>
        <v>Astronium lecointei Ducke</v>
      </c>
      <c r="E1114" s="51" t="s">
        <v>5</v>
      </c>
      <c r="F1114" s="51">
        <v>163</v>
      </c>
      <c r="G1114" s="74">
        <f>CENSO[[#This Row],[CAP (cm)]]/PI()</f>
        <v>51.884511447957884</v>
      </c>
      <c r="H1114" s="51">
        <v>20</v>
      </c>
      <c r="I1114" s="85">
        <f>PI()*CENSO[[#This Row],[DAP (cm)]]^2/40000</f>
        <v>0.21142938415042836</v>
      </c>
      <c r="J1114" s="85">
        <f>CENSO[[#This Row],[g (m²)]]*CENSO[[#This Row],[H (m)]]*0.7</f>
        <v>2.9600113781059969</v>
      </c>
      <c r="K1114" s="51">
        <v>2</v>
      </c>
      <c r="L1114" s="51">
        <v>367533</v>
      </c>
      <c r="M1114" s="51">
        <v>9707951.4000000004</v>
      </c>
      <c r="N1114" s="77"/>
      <c r="O111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11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114" s="77"/>
    </row>
    <row r="1115" spans="1:17" x14ac:dyDescent="0.25">
      <c r="A1115" s="76">
        <v>1</v>
      </c>
      <c r="B1115" s="51">
        <v>42</v>
      </c>
      <c r="C1115" s="51">
        <v>1114</v>
      </c>
      <c r="D1115" s="81" t="str">
        <f>VLOOKUP(CENSO[[#This Row],[NOME COMUM]],ESPECIES[],2,FALSE)</f>
        <v>Buchenavia capitata (Vahl) Eichler</v>
      </c>
      <c r="E1115" s="51" t="s">
        <v>10</v>
      </c>
      <c r="F1115" s="51">
        <v>190</v>
      </c>
      <c r="G1115" s="74">
        <f>CENSO[[#This Row],[CAP (cm)]]/PI()</f>
        <v>60.478878374920228</v>
      </c>
      <c r="H1115" s="51">
        <v>19</v>
      </c>
      <c r="I1115" s="85">
        <f>PI()*CENSO[[#This Row],[DAP (cm)]]^2/40000</f>
        <v>0.28727467228087106</v>
      </c>
      <c r="J1115" s="85">
        <f>CENSO[[#This Row],[g (m²)]]*CENSO[[#This Row],[H (m)]]*0.7</f>
        <v>3.8207531413355849</v>
      </c>
      <c r="K1115" s="51">
        <v>1</v>
      </c>
      <c r="L1115" s="51">
        <v>367569.09999999899</v>
      </c>
      <c r="M1115" s="51">
        <v>9707955.4000000004</v>
      </c>
      <c r="N1115" s="77"/>
      <c r="O111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11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115" s="77"/>
    </row>
    <row r="1116" spans="1:17" x14ac:dyDescent="0.25">
      <c r="A1116" s="76">
        <v>1</v>
      </c>
      <c r="B1116" s="51">
        <v>42</v>
      </c>
      <c r="C1116" s="51">
        <v>1115</v>
      </c>
      <c r="D1116" s="81" t="str">
        <f>VLOOKUP(CENSO[[#This Row],[NOME COMUM]],ESPECIES[],2,FALSE)</f>
        <v>Tachigali myrmecophila Ducke</v>
      </c>
      <c r="E1116" s="51" t="s">
        <v>14</v>
      </c>
      <c r="F1116" s="51">
        <v>192</v>
      </c>
      <c r="G1116" s="74">
        <f>CENSO[[#This Row],[CAP (cm)]]/PI()</f>
        <v>61.115498147287809</v>
      </c>
      <c r="H1116" s="51">
        <v>19</v>
      </c>
      <c r="I1116" s="85">
        <f>PI()*CENSO[[#This Row],[DAP (cm)]]^2/40000</f>
        <v>0.29335439110698147</v>
      </c>
      <c r="J1116" s="85">
        <f>CENSO[[#This Row],[g (m²)]]*CENSO[[#This Row],[H (m)]]*0.7</f>
        <v>3.901613401722853</v>
      </c>
      <c r="K1116" s="51">
        <v>1</v>
      </c>
      <c r="L1116" s="51">
        <v>367578.2</v>
      </c>
      <c r="M1116" s="51">
        <v>9707952.5999999903</v>
      </c>
      <c r="N1116" s="77"/>
      <c r="O111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11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116" s="77"/>
    </row>
    <row r="1117" spans="1:17" x14ac:dyDescent="0.25">
      <c r="A1117" s="76">
        <v>1</v>
      </c>
      <c r="B1117" s="51">
        <v>42</v>
      </c>
      <c r="C1117" s="51">
        <v>1116</v>
      </c>
      <c r="D1117" s="81" t="str">
        <f>VLOOKUP(CENSO[[#This Row],[NOME COMUM]],ESPECIES[],2,FALSE)</f>
        <v>Tachigali myrmecophila Ducke</v>
      </c>
      <c r="E1117" s="51" t="s">
        <v>14</v>
      </c>
      <c r="F1117" s="51">
        <v>180</v>
      </c>
      <c r="G1117" s="74">
        <f>CENSO[[#This Row],[CAP (cm)]]/PI()</f>
        <v>57.295779513082323</v>
      </c>
      <c r="H1117" s="51">
        <v>17</v>
      </c>
      <c r="I1117" s="85">
        <f>PI()*CENSO[[#This Row],[DAP (cm)]]^2/40000</f>
        <v>0.25783100780887047</v>
      </c>
      <c r="J1117" s="85">
        <f>CENSO[[#This Row],[g (m²)]]*CENSO[[#This Row],[H (m)]]*0.7</f>
        <v>3.0681889929255584</v>
      </c>
      <c r="K1117" s="51">
        <v>1</v>
      </c>
      <c r="L1117" s="51">
        <v>367585.09999999899</v>
      </c>
      <c r="M1117" s="51">
        <v>9707945.1999999899</v>
      </c>
      <c r="N1117" s="77"/>
      <c r="O111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11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117" s="77"/>
    </row>
    <row r="1118" spans="1:17" x14ac:dyDescent="0.25">
      <c r="A1118" s="76">
        <v>1</v>
      </c>
      <c r="B1118" s="51">
        <v>42</v>
      </c>
      <c r="C1118" s="51">
        <v>1117</v>
      </c>
      <c r="D1118" s="81" t="str">
        <f>VLOOKUP(CENSO[[#This Row],[NOME COMUM]],ESPECIES[],2,FALSE)</f>
        <v>Inga paraensis Ducke</v>
      </c>
      <c r="E1118" s="51" t="s">
        <v>16</v>
      </c>
      <c r="F1118" s="51">
        <v>172</v>
      </c>
      <c r="G1118" s="74">
        <f>CENSO[[#This Row],[CAP (cm)]]/PI()</f>
        <v>54.749300423611999</v>
      </c>
      <c r="H1118" s="51">
        <v>13</v>
      </c>
      <c r="I1118" s="85">
        <f>PI()*CENSO[[#This Row],[DAP (cm)]]^2/40000</f>
        <v>0.23542199182153159</v>
      </c>
      <c r="J1118" s="85">
        <f>CENSO[[#This Row],[g (m²)]]*CENSO[[#This Row],[H (m)]]*0.7</f>
        <v>2.1423401255759376</v>
      </c>
      <c r="K1118" s="51">
        <v>1</v>
      </c>
      <c r="L1118" s="51">
        <v>367593.4</v>
      </c>
      <c r="M1118" s="51">
        <v>9707937.9000000004</v>
      </c>
      <c r="N1118" s="77"/>
      <c r="O111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11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118" s="77"/>
    </row>
    <row r="1119" spans="1:17" x14ac:dyDescent="0.25">
      <c r="A1119" s="76">
        <v>1</v>
      </c>
      <c r="B1119" s="51">
        <v>42</v>
      </c>
      <c r="C1119" s="51">
        <v>1118</v>
      </c>
      <c r="D1119" s="81" t="str">
        <f>VLOOKUP(CENSO[[#This Row],[NOME COMUM]],ESPECIES[],2,FALSE)</f>
        <v>Couratari guianensis Aubl.</v>
      </c>
      <c r="E1119" s="51" t="s">
        <v>6</v>
      </c>
      <c r="F1119" s="51">
        <v>300</v>
      </c>
      <c r="G1119" s="74">
        <f>CENSO[[#This Row],[CAP (cm)]]/PI()</f>
        <v>95.4929658551372</v>
      </c>
      <c r="H1119" s="51">
        <v>21</v>
      </c>
      <c r="I1119" s="85">
        <f>PI()*CENSO[[#This Row],[DAP (cm)]]^2/40000</f>
        <v>0.7161972439135289</v>
      </c>
      <c r="J1119" s="85">
        <f>CENSO[[#This Row],[g (m²)]]*CENSO[[#This Row],[H (m)]]*0.7</f>
        <v>10.528099485528875</v>
      </c>
      <c r="K1119" s="51">
        <v>1</v>
      </c>
      <c r="L1119" s="51">
        <v>367572.2</v>
      </c>
      <c r="M1119" s="51">
        <v>9707919.5</v>
      </c>
      <c r="N1119" s="77"/>
      <c r="O111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111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119" s="77"/>
    </row>
    <row r="1120" spans="1:17" x14ac:dyDescent="0.25">
      <c r="A1120" s="76">
        <v>1</v>
      </c>
      <c r="B1120" s="51">
        <v>42</v>
      </c>
      <c r="C1120" s="51">
        <v>1119</v>
      </c>
      <c r="D1120" s="81" t="str">
        <f>VLOOKUP(CENSO[[#This Row],[NOME COMUM]],ESPECIES[],2,FALSE)</f>
        <v>Astronium lecointei Ducke</v>
      </c>
      <c r="E1120" s="51" t="s">
        <v>5</v>
      </c>
      <c r="F1120" s="51">
        <v>273</v>
      </c>
      <c r="G1120" s="74">
        <f>CENSO[[#This Row],[CAP (cm)]]/PI()</f>
        <v>86.898598928174863</v>
      </c>
      <c r="H1120" s="51">
        <v>23</v>
      </c>
      <c r="I1120" s="85">
        <f>PI()*CENSO[[#This Row],[DAP (cm)]]^2/40000</f>
        <v>0.59308293768479348</v>
      </c>
      <c r="J1120" s="85">
        <f>CENSO[[#This Row],[g (m²)]]*CENSO[[#This Row],[H (m)]]*0.7</f>
        <v>9.5486352967251751</v>
      </c>
      <c r="K1120" s="51">
        <v>1</v>
      </c>
      <c r="L1120" s="51">
        <v>367572.799999999</v>
      </c>
      <c r="M1120" s="51">
        <v>9707914.5999999903</v>
      </c>
      <c r="N1120" s="77"/>
      <c r="O112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112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120" s="77"/>
    </row>
    <row r="1121" spans="1:17" x14ac:dyDescent="0.25">
      <c r="A1121" s="76">
        <v>1</v>
      </c>
      <c r="B1121" s="51">
        <v>42</v>
      </c>
      <c r="C1121" s="51">
        <v>1120</v>
      </c>
      <c r="D1121" s="81" t="str">
        <f>VLOOKUP(CENSO[[#This Row],[NOME COMUM]],ESPECIES[],2,FALSE)</f>
        <v>Caesalpinia paraensis Ducke</v>
      </c>
      <c r="E1121" s="51" t="s">
        <v>56</v>
      </c>
      <c r="F1121" s="51">
        <v>219</v>
      </c>
      <c r="G1121" s="74">
        <f>CENSO[[#This Row],[CAP (cm)]]/PI()</f>
        <v>69.70986507425016</v>
      </c>
      <c r="H1121" s="51">
        <v>20</v>
      </c>
      <c r="I1121" s="85">
        <f>PI()*CENSO[[#This Row],[DAP (cm)]]^2/40000</f>
        <v>0.38166151128151965</v>
      </c>
      <c r="J1121" s="85">
        <f>CENSO[[#This Row],[g (m²)]]*CENSO[[#This Row],[H (m)]]*0.7</f>
        <v>5.3432611579412743</v>
      </c>
      <c r="K1121" s="51">
        <v>2</v>
      </c>
      <c r="L1121" s="51">
        <v>367574.7</v>
      </c>
      <c r="M1121" s="51">
        <v>9707910.1999999899</v>
      </c>
      <c r="N1121" s="77"/>
      <c r="O112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12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121" s="77"/>
    </row>
    <row r="1122" spans="1:17" x14ac:dyDescent="0.25">
      <c r="A1122" s="76">
        <v>1</v>
      </c>
      <c r="B1122" s="51">
        <v>42</v>
      </c>
      <c r="C1122" s="51">
        <v>1121</v>
      </c>
      <c r="D1122" s="81" t="str">
        <f>VLOOKUP(CENSO[[#This Row],[NOME COMUM]],ESPECIES[],2,FALSE)</f>
        <v>Piptadenia suaveolens Miq.</v>
      </c>
      <c r="E1122" s="51" t="s">
        <v>22</v>
      </c>
      <c r="F1122" s="51">
        <v>179</v>
      </c>
      <c r="G1122" s="74">
        <f>CENSO[[#This Row],[CAP (cm)]]/PI()</f>
        <v>56.977469626898532</v>
      </c>
      <c r="H1122" s="51">
        <v>16</v>
      </c>
      <c r="I1122" s="85">
        <f>PI()*CENSO[[#This Row],[DAP (cm)]]^2/40000</f>
        <v>0.25497417658037091</v>
      </c>
      <c r="J1122" s="85">
        <f>CENSO[[#This Row],[g (m²)]]*CENSO[[#This Row],[H (m)]]*0.7</f>
        <v>2.8557107777001542</v>
      </c>
      <c r="K1122" s="51">
        <v>1</v>
      </c>
      <c r="L1122" s="51">
        <v>367609.281986352</v>
      </c>
      <c r="M1122" s="51">
        <v>9707886.1734226607</v>
      </c>
      <c r="N1122" s="77"/>
      <c r="O112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12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122" s="77"/>
    </row>
    <row r="1123" spans="1:17" x14ac:dyDescent="0.25">
      <c r="A1123" s="76">
        <v>1</v>
      </c>
      <c r="B1123" s="51">
        <v>42</v>
      </c>
      <c r="C1123" s="51">
        <v>1122</v>
      </c>
      <c r="D1123" s="81" t="str">
        <f>VLOOKUP(CENSO[[#This Row],[NOME COMUM]],ESPECIES[],2,FALSE)</f>
        <v>Tachigali myrmecophila Ducke</v>
      </c>
      <c r="E1123" s="51" t="s">
        <v>14</v>
      </c>
      <c r="F1123" s="51">
        <v>250</v>
      </c>
      <c r="G1123" s="74">
        <f>CENSO[[#This Row],[CAP (cm)]]/PI()</f>
        <v>79.577471545947674</v>
      </c>
      <c r="H1123" s="51">
        <v>18</v>
      </c>
      <c r="I1123" s="85">
        <f>PI()*CENSO[[#This Row],[DAP (cm)]]^2/40000</f>
        <v>0.49735919716217297</v>
      </c>
      <c r="J1123" s="85">
        <f>CENSO[[#This Row],[g (m²)]]*CENSO[[#This Row],[H (m)]]*0.7</f>
        <v>6.2667258842433791</v>
      </c>
      <c r="K1123" s="51">
        <v>1</v>
      </c>
      <c r="L1123" s="51">
        <v>367626.15652337798</v>
      </c>
      <c r="M1123" s="51">
        <v>9707886.1734226607</v>
      </c>
      <c r="N1123" s="77"/>
      <c r="O112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12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123" s="77"/>
    </row>
    <row r="1124" spans="1:17" x14ac:dyDescent="0.25">
      <c r="A1124" s="76">
        <v>1</v>
      </c>
      <c r="B1124" s="51">
        <v>43</v>
      </c>
      <c r="C1124" s="51">
        <v>1123</v>
      </c>
      <c r="D1124" s="81" t="str">
        <f>VLOOKUP(CENSO[[#This Row],[NOME COMUM]],ESPECIES[],2,FALSE)</f>
        <v>Astronium lecointei Ducke</v>
      </c>
      <c r="E1124" s="51" t="s">
        <v>5</v>
      </c>
      <c r="F1124" s="51">
        <v>227</v>
      </c>
      <c r="G1124" s="74">
        <f>CENSO[[#This Row],[CAP (cm)]]/PI()</f>
        <v>72.256344163720485</v>
      </c>
      <c r="H1124" s="51">
        <v>23</v>
      </c>
      <c r="I1124" s="85">
        <f>PI()*CENSO[[#This Row],[DAP (cm)]]^2/40000</f>
        <v>0.41005475312911377</v>
      </c>
      <c r="J1124" s="85">
        <f>CENSO[[#This Row],[g (m²)]]*CENSO[[#This Row],[H (m)]]*0.7</f>
        <v>6.6018815253787313</v>
      </c>
      <c r="K1124" s="51">
        <v>1</v>
      </c>
      <c r="L1124" s="51">
        <v>367589.99680118001</v>
      </c>
      <c r="M1124" s="51">
        <v>9707845.1924041696</v>
      </c>
      <c r="N1124" s="77"/>
      <c r="O112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12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124" s="77"/>
    </row>
    <row r="1125" spans="1:17" x14ac:dyDescent="0.25">
      <c r="A1125" s="76">
        <v>1</v>
      </c>
      <c r="B1125" s="51">
        <v>43</v>
      </c>
      <c r="C1125" s="51">
        <v>1124</v>
      </c>
      <c r="D1125" s="81" t="str">
        <f>VLOOKUP(CENSO[[#This Row],[NOME COMUM]],ESPECIES[],2,FALSE)</f>
        <v>Astronium lecointei Ducke</v>
      </c>
      <c r="E1125" s="51" t="s">
        <v>5</v>
      </c>
      <c r="F1125" s="51">
        <v>258</v>
      </c>
      <c r="G1125" s="74">
        <f>CENSO[[#This Row],[CAP (cm)]]/PI()</f>
        <v>82.123950635417998</v>
      </c>
      <c r="H1125" s="51">
        <v>24</v>
      </c>
      <c r="I1125" s="85">
        <f>PI()*CENSO[[#This Row],[DAP (cm)]]^2/40000</f>
        <v>0.52969948159844604</v>
      </c>
      <c r="J1125" s="85">
        <f>CENSO[[#This Row],[g (m²)]]*CENSO[[#This Row],[H (m)]]*0.7</f>
        <v>8.8989512908538941</v>
      </c>
      <c r="K1125" s="51">
        <v>1</v>
      </c>
      <c r="L1125" s="51">
        <v>367602.05004191201</v>
      </c>
      <c r="M1125" s="51">
        <v>9707870.5042097103</v>
      </c>
      <c r="N1125" s="77"/>
      <c r="O112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112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125" s="77"/>
    </row>
    <row r="1126" spans="1:17" x14ac:dyDescent="0.25">
      <c r="A1126" s="76">
        <v>1</v>
      </c>
      <c r="B1126" s="51">
        <v>43</v>
      </c>
      <c r="C1126" s="51">
        <v>1125</v>
      </c>
      <c r="D1126" s="81" t="str">
        <f>VLOOKUP(CENSO[[#This Row],[NOME COMUM]],ESPECIES[],2,FALSE)</f>
        <v>Astronium lecointei Ducke</v>
      </c>
      <c r="E1126" s="51" t="s">
        <v>5</v>
      </c>
      <c r="F1126" s="51">
        <v>260</v>
      </c>
      <c r="G1126" s="74">
        <f>CENSO[[#This Row],[CAP (cm)]]/PI()</f>
        <v>82.760570407785579</v>
      </c>
      <c r="H1126" s="51">
        <v>25</v>
      </c>
      <c r="I1126" s="85">
        <f>PI()*CENSO[[#This Row],[DAP (cm)]]^2/40000</f>
        <v>0.53794370765060628</v>
      </c>
      <c r="J1126" s="85">
        <f>CENSO[[#This Row],[g (m²)]]*CENSO[[#This Row],[H (m)]]*0.7</f>
        <v>9.4140148838856099</v>
      </c>
      <c r="K1126" s="51">
        <v>1</v>
      </c>
      <c r="L1126" s="51">
        <v>367579.9</v>
      </c>
      <c r="M1126" s="51">
        <v>9707886</v>
      </c>
      <c r="N1126" s="77"/>
      <c r="O112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112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126" s="77"/>
    </row>
    <row r="1127" spans="1:17" x14ac:dyDescent="0.25">
      <c r="A1127" s="76">
        <v>1</v>
      </c>
      <c r="B1127" s="51">
        <v>43</v>
      </c>
      <c r="C1127" s="51">
        <v>1126</v>
      </c>
      <c r="D1127" s="81" t="str">
        <f>VLOOKUP(CENSO[[#This Row],[NOME COMUM]],ESPECIES[],2,FALSE)</f>
        <v>Piptadenia suaveolens Miq.</v>
      </c>
      <c r="E1127" s="51" t="s">
        <v>22</v>
      </c>
      <c r="F1127" s="51">
        <v>128</v>
      </c>
      <c r="G1127" s="74">
        <f>CENSO[[#This Row],[CAP (cm)]]/PI()</f>
        <v>40.743665431525208</v>
      </c>
      <c r="H1127" s="51">
        <v>12</v>
      </c>
      <c r="I1127" s="85">
        <f>PI()*CENSO[[#This Row],[DAP (cm)]]^2/40000</f>
        <v>0.13037972938088066</v>
      </c>
      <c r="J1127" s="85">
        <f>CENSO[[#This Row],[g (m²)]]*CENSO[[#This Row],[H (m)]]*0.7</f>
        <v>1.0951897267993975</v>
      </c>
      <c r="K1127" s="51">
        <v>1</v>
      </c>
      <c r="L1127" s="51">
        <v>367581.09999999899</v>
      </c>
      <c r="M1127" s="51">
        <v>9707887.5999999903</v>
      </c>
      <c r="N1127" s="77"/>
      <c r="O112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12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127" s="77"/>
    </row>
    <row r="1128" spans="1:17" x14ac:dyDescent="0.25">
      <c r="A1128" s="76">
        <v>1</v>
      </c>
      <c r="B1128" s="51">
        <v>43</v>
      </c>
      <c r="C1128" s="51">
        <v>1127</v>
      </c>
      <c r="D1128" s="81" t="str">
        <f>VLOOKUP(CENSO[[#This Row],[NOME COMUM]],ESPECIES[],2,FALSE)</f>
        <v>Piptadenia suaveolens Miq.</v>
      </c>
      <c r="E1128" s="51" t="s">
        <v>22</v>
      </c>
      <c r="F1128" s="51">
        <v>323</v>
      </c>
      <c r="G1128" s="74">
        <f>CENSO[[#This Row],[CAP (cm)]]/PI()</f>
        <v>102.81409323736439</v>
      </c>
      <c r="H1128" s="51">
        <v>18</v>
      </c>
      <c r="I1128" s="85">
        <f>PI()*CENSO[[#This Row],[DAP (cm)]]^2/40000</f>
        <v>0.83022380289171738</v>
      </c>
      <c r="J1128" s="85">
        <f>CENSO[[#This Row],[g (m²)]]*CENSO[[#This Row],[H (m)]]*0.7</f>
        <v>10.460819916435639</v>
      </c>
      <c r="K1128" s="51">
        <v>2</v>
      </c>
      <c r="L1128" s="51">
        <v>367559.4</v>
      </c>
      <c r="M1128" s="51">
        <v>9707862.5999999903</v>
      </c>
      <c r="N1128" s="77"/>
      <c r="O112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112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128" s="77"/>
    </row>
    <row r="1129" spans="1:17" x14ac:dyDescent="0.25">
      <c r="A1129" s="76">
        <v>1</v>
      </c>
      <c r="B1129" s="51">
        <v>43</v>
      </c>
      <c r="C1129" s="51">
        <v>1128</v>
      </c>
      <c r="D1129" s="81" t="str">
        <f>VLOOKUP(CENSO[[#This Row],[NOME COMUM]],ESPECIES[],2,FALSE)</f>
        <v>Tachigali myrmecophila Ducke</v>
      </c>
      <c r="E1129" s="51" t="s">
        <v>14</v>
      </c>
      <c r="F1129" s="51">
        <v>150</v>
      </c>
      <c r="G1129" s="74">
        <f>CENSO[[#This Row],[CAP (cm)]]/PI()</f>
        <v>47.7464829275686</v>
      </c>
      <c r="H1129" s="51">
        <v>12</v>
      </c>
      <c r="I1129" s="85">
        <f>PI()*CENSO[[#This Row],[DAP (cm)]]^2/40000</f>
        <v>0.17904931097838223</v>
      </c>
      <c r="J1129" s="85">
        <f>CENSO[[#This Row],[g (m²)]]*CENSO[[#This Row],[H (m)]]*0.7</f>
        <v>1.5040142122184108</v>
      </c>
      <c r="K1129" s="51">
        <v>1</v>
      </c>
      <c r="L1129" s="51">
        <v>367552.09999999899</v>
      </c>
      <c r="M1129" s="51">
        <v>9707867.3000000007</v>
      </c>
      <c r="N1129" s="77"/>
      <c r="O112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12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129" s="77"/>
    </row>
    <row r="1130" spans="1:17" x14ac:dyDescent="0.25">
      <c r="A1130" s="76">
        <v>1</v>
      </c>
      <c r="B1130" s="51">
        <v>43</v>
      </c>
      <c r="C1130" s="51">
        <v>1129</v>
      </c>
      <c r="D1130" s="81" t="str">
        <f>VLOOKUP(CENSO[[#This Row],[NOME COMUM]],ESPECIES[],2,FALSE)</f>
        <v>Astronium lecointei Ducke</v>
      </c>
      <c r="E1130" s="51" t="s">
        <v>5</v>
      </c>
      <c r="F1130" s="51">
        <v>411</v>
      </c>
      <c r="G1130" s="74">
        <f>CENSO[[#This Row],[CAP (cm)]]/PI()</f>
        <v>130.82536322153797</v>
      </c>
      <c r="H1130" s="51">
        <v>25</v>
      </c>
      <c r="I1130" s="85">
        <f>PI()*CENSO[[#This Row],[DAP (cm)]]^2/40000</f>
        <v>1.3442306071013026</v>
      </c>
      <c r="J1130" s="85">
        <f>CENSO[[#This Row],[g (m²)]]*CENSO[[#This Row],[H (m)]]*0.7</f>
        <v>23.524035624272795</v>
      </c>
      <c r="K1130" s="51">
        <v>1</v>
      </c>
      <c r="L1130" s="51">
        <v>367508.299999999</v>
      </c>
      <c r="M1130" s="51">
        <v>9707902.5999999903</v>
      </c>
      <c r="N1130" s="77"/>
      <c r="O113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113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130" s="77"/>
    </row>
    <row r="1131" spans="1:17" x14ac:dyDescent="0.25">
      <c r="A1131" s="76">
        <v>1</v>
      </c>
      <c r="B1131" s="51">
        <v>43</v>
      </c>
      <c r="C1131" s="51">
        <v>1130</v>
      </c>
      <c r="D1131" s="81" t="str">
        <f>VLOOKUP(CENSO[[#This Row],[NOME COMUM]],ESPECIES[],2,FALSE)</f>
        <v>Lecythis pisonis Cambess.</v>
      </c>
      <c r="E1131" s="51" t="s">
        <v>9</v>
      </c>
      <c r="F1131" s="51">
        <v>264</v>
      </c>
      <c r="G1131" s="74">
        <f>CENSO[[#This Row],[CAP (cm)]]/PI()</f>
        <v>84.033809952520741</v>
      </c>
      <c r="H1131" s="51">
        <v>18</v>
      </c>
      <c r="I1131" s="85">
        <f>PI()*CENSO[[#This Row],[DAP (cm)]]^2/40000</f>
        <v>0.55462314568663684</v>
      </c>
      <c r="J1131" s="85">
        <f>CENSO[[#This Row],[g (m²)]]*CENSO[[#This Row],[H (m)]]*0.7</f>
        <v>6.9882516356516247</v>
      </c>
      <c r="K1131" s="51">
        <v>1</v>
      </c>
      <c r="L1131" s="51">
        <v>367502.799999999</v>
      </c>
      <c r="M1131" s="51">
        <v>9707916.9000000004</v>
      </c>
      <c r="N1131" s="77"/>
      <c r="O113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113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131" s="77"/>
    </row>
    <row r="1132" spans="1:17" x14ac:dyDescent="0.25">
      <c r="A1132" s="76">
        <v>1</v>
      </c>
      <c r="B1132" s="51">
        <v>43</v>
      </c>
      <c r="C1132" s="51">
        <v>1131</v>
      </c>
      <c r="D1132" s="81" t="str">
        <f>VLOOKUP(CENSO[[#This Row],[NOME COMUM]],ESPECIES[],2,FALSE)</f>
        <v>Couratari guianensis Aubl.</v>
      </c>
      <c r="E1132" s="51" t="s">
        <v>6</v>
      </c>
      <c r="F1132" s="51">
        <v>422</v>
      </c>
      <c r="G1132" s="74">
        <f>CENSO[[#This Row],[CAP (cm)]]/PI()</f>
        <v>134.32677196955967</v>
      </c>
      <c r="H1132" s="51">
        <v>25</v>
      </c>
      <c r="I1132" s="85">
        <f>PI()*CENSO[[#This Row],[DAP (cm)]]^2/40000</f>
        <v>1.4171474442788545</v>
      </c>
      <c r="J1132" s="85">
        <f>CENSO[[#This Row],[g (m²)]]*CENSO[[#This Row],[H (m)]]*0.7</f>
        <v>24.800080274879953</v>
      </c>
      <c r="K1132" s="51">
        <v>1</v>
      </c>
      <c r="L1132" s="51">
        <v>367468.299999999</v>
      </c>
      <c r="M1132" s="51">
        <v>9707940.8000000007</v>
      </c>
      <c r="N1132" s="77"/>
      <c r="O113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113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132" s="77"/>
    </row>
    <row r="1133" spans="1:17" x14ac:dyDescent="0.25">
      <c r="A1133" s="76">
        <v>1</v>
      </c>
      <c r="B1133" s="51">
        <v>43</v>
      </c>
      <c r="C1133" s="51">
        <v>1132</v>
      </c>
      <c r="D1133" s="81" t="str">
        <f>VLOOKUP(CENSO[[#This Row],[NOME COMUM]],ESPECIES[],2,FALSE)</f>
        <v>Piptadenia suaveolens Miq.</v>
      </c>
      <c r="E1133" s="51" t="s">
        <v>22</v>
      </c>
      <c r="F1133" s="51">
        <v>209</v>
      </c>
      <c r="G1133" s="74">
        <f>CENSO[[#This Row],[CAP (cm)]]/PI()</f>
        <v>66.526766212412255</v>
      </c>
      <c r="H1133" s="51">
        <v>19</v>
      </c>
      <c r="I1133" s="85">
        <f>PI()*CENSO[[#This Row],[DAP (cm)]]^2/40000</f>
        <v>0.34760235345985407</v>
      </c>
      <c r="J1133" s="85">
        <f>CENSO[[#This Row],[g (m²)]]*CENSO[[#This Row],[H (m)]]*0.7</f>
        <v>4.6231113010160589</v>
      </c>
      <c r="K1133" s="51">
        <v>1</v>
      </c>
      <c r="L1133" s="51">
        <v>367462.299999999</v>
      </c>
      <c r="M1133" s="51">
        <v>9707943.5</v>
      </c>
      <c r="N1133" s="77"/>
      <c r="O113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13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133" s="77"/>
    </row>
    <row r="1134" spans="1:17" x14ac:dyDescent="0.25">
      <c r="A1134" s="76">
        <v>1</v>
      </c>
      <c r="B1134" s="51">
        <v>43</v>
      </c>
      <c r="C1134" s="51">
        <v>1133</v>
      </c>
      <c r="D1134" s="81" t="str">
        <f>VLOOKUP(CENSO[[#This Row],[NOME COMUM]],ESPECIES[],2,FALSE)</f>
        <v>Coutarea hexandra (Jacq.) K.Schum.</v>
      </c>
      <c r="E1134" s="51" t="s">
        <v>57</v>
      </c>
      <c r="F1134" s="51">
        <v>200</v>
      </c>
      <c r="G1134" s="74">
        <f>CENSO[[#This Row],[CAP (cm)]]/PI()</f>
        <v>63.661977236758133</v>
      </c>
      <c r="H1134" s="51">
        <v>15</v>
      </c>
      <c r="I1134" s="85">
        <f>PI()*CENSO[[#This Row],[DAP (cm)]]^2/40000</f>
        <v>0.31830988618379064</v>
      </c>
      <c r="J1134" s="85">
        <f>CENSO[[#This Row],[g (m²)]]*CENSO[[#This Row],[H (m)]]*0.7</f>
        <v>3.3422538049298014</v>
      </c>
      <c r="K1134" s="51">
        <v>3</v>
      </c>
      <c r="L1134" s="51">
        <v>367461.59999999899</v>
      </c>
      <c r="M1134" s="51">
        <v>9707947.3000000007</v>
      </c>
      <c r="N1134" s="77"/>
      <c r="O113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13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134" s="77"/>
    </row>
    <row r="1135" spans="1:17" x14ac:dyDescent="0.25">
      <c r="A1135" s="76">
        <v>1</v>
      </c>
      <c r="B1135" s="51">
        <v>43</v>
      </c>
      <c r="C1135" s="51">
        <v>1134</v>
      </c>
      <c r="D1135" s="81" t="str">
        <f>VLOOKUP(CENSO[[#This Row],[NOME COMUM]],ESPECIES[],2,FALSE)</f>
        <v>Qualea dichotoma (Mart.) Warm. ex Wille</v>
      </c>
      <c r="E1135" s="51" t="s">
        <v>55</v>
      </c>
      <c r="F1135" s="51">
        <v>175</v>
      </c>
      <c r="G1135" s="74">
        <f>CENSO[[#This Row],[CAP (cm)]]/PI()</f>
        <v>55.70423008216337</v>
      </c>
      <c r="H1135" s="51">
        <v>16</v>
      </c>
      <c r="I1135" s="85">
        <f>PI()*CENSO[[#This Row],[DAP (cm)]]^2/40000</f>
        <v>0.24370600660946476</v>
      </c>
      <c r="J1135" s="85">
        <f>CENSO[[#This Row],[g (m²)]]*CENSO[[#This Row],[H (m)]]*0.7</f>
        <v>2.7295072740260053</v>
      </c>
      <c r="K1135" s="51">
        <v>1</v>
      </c>
      <c r="L1135" s="51">
        <v>367472.7</v>
      </c>
      <c r="M1135" s="51">
        <v>9707959.6999999899</v>
      </c>
      <c r="N1135" s="77"/>
      <c r="O113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13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135" s="77"/>
    </row>
    <row r="1136" spans="1:17" x14ac:dyDescent="0.25">
      <c r="A1136" s="76">
        <v>1</v>
      </c>
      <c r="B1136" s="51">
        <v>43</v>
      </c>
      <c r="C1136" s="51">
        <v>1135</v>
      </c>
      <c r="D1136" s="81" t="str">
        <f>VLOOKUP(CENSO[[#This Row],[NOME COMUM]],ESPECIES[],2,FALSE)</f>
        <v>Alexa grandiflora Ducke</v>
      </c>
      <c r="E1136" s="51" t="s">
        <v>13</v>
      </c>
      <c r="F1136" s="51">
        <v>322</v>
      </c>
      <c r="G1136" s="74">
        <f>CENSO[[#This Row],[CAP (cm)]]/PI()</f>
        <v>102.49578335118061</v>
      </c>
      <c r="H1136" s="51">
        <v>20</v>
      </c>
      <c r="I1136" s="85">
        <f>PI()*CENSO[[#This Row],[DAP (cm)]]^2/40000</f>
        <v>0.82509105597700383</v>
      </c>
      <c r="J1136" s="85">
        <f>CENSO[[#This Row],[g (m²)]]*CENSO[[#This Row],[H (m)]]*0.7</f>
        <v>11.551274783678052</v>
      </c>
      <c r="K1136" s="51">
        <v>1</v>
      </c>
      <c r="L1136" s="51">
        <v>367477.59999999899</v>
      </c>
      <c r="M1136" s="51">
        <v>9707966.0999999903</v>
      </c>
      <c r="N1136" s="77"/>
      <c r="O113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113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136" s="77"/>
    </row>
    <row r="1137" spans="1:17" x14ac:dyDescent="0.25">
      <c r="A1137" s="76">
        <v>1</v>
      </c>
      <c r="B1137" s="51">
        <v>43</v>
      </c>
      <c r="C1137" s="51">
        <v>1136</v>
      </c>
      <c r="D1137" s="81" t="str">
        <f>VLOOKUP(CENSO[[#This Row],[NOME COMUM]],ESPECIES[],2,FALSE)</f>
        <v>Bertholletia excelsa Humb. &amp; Bonpl.</v>
      </c>
      <c r="E1137" s="51" t="s">
        <v>37</v>
      </c>
      <c r="F1137" s="51">
        <v>236</v>
      </c>
      <c r="G1137" s="74">
        <f>CENSO[[#This Row],[CAP (cm)]]/PI()</f>
        <v>75.121133139374606</v>
      </c>
      <c r="H1137" s="51">
        <v>22</v>
      </c>
      <c r="I1137" s="85">
        <f>PI()*CENSO[[#This Row],[DAP (cm)]]^2/40000</f>
        <v>0.44321468552231019</v>
      </c>
      <c r="J1137" s="85">
        <f>CENSO[[#This Row],[g (m²)]]*CENSO[[#This Row],[H (m)]]*0.7</f>
        <v>6.8255061570435762</v>
      </c>
      <c r="K1137" s="51">
        <v>1</v>
      </c>
      <c r="L1137" s="51">
        <v>367483.7</v>
      </c>
      <c r="M1137" s="51">
        <v>9707974.0999999903</v>
      </c>
      <c r="N1137" s="77"/>
      <c r="O113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13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137" s="77"/>
    </row>
    <row r="1138" spans="1:17" x14ac:dyDescent="0.25">
      <c r="A1138" s="76">
        <v>1</v>
      </c>
      <c r="B1138" s="51">
        <v>43</v>
      </c>
      <c r="C1138" s="51">
        <v>1137</v>
      </c>
      <c r="D1138" s="81" t="str">
        <f>VLOOKUP(CENSO[[#This Row],[NOME COMUM]],ESPECIES[],2,FALSE)</f>
        <v>Alexa grandiflora Ducke</v>
      </c>
      <c r="E1138" s="51" t="s">
        <v>13</v>
      </c>
      <c r="F1138" s="51">
        <v>218</v>
      </c>
      <c r="G1138" s="74">
        <f>CENSO[[#This Row],[CAP (cm)]]/PI()</f>
        <v>69.391555188066363</v>
      </c>
      <c r="H1138" s="51">
        <v>17</v>
      </c>
      <c r="I1138" s="85">
        <f>PI()*CENSO[[#This Row],[DAP (cm)]]^2/40000</f>
        <v>0.37818397577496166</v>
      </c>
      <c r="J1138" s="85">
        <f>CENSO[[#This Row],[g (m²)]]*CENSO[[#This Row],[H (m)]]*0.7</f>
        <v>4.500389311722043</v>
      </c>
      <c r="K1138" s="51">
        <v>1</v>
      </c>
      <c r="L1138" s="51">
        <v>367467.5</v>
      </c>
      <c r="M1138" s="51">
        <v>9707964.4000000004</v>
      </c>
      <c r="N1138" s="77"/>
      <c r="O113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13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138" s="77"/>
    </row>
    <row r="1139" spans="1:17" x14ac:dyDescent="0.25">
      <c r="A1139" s="76">
        <v>1</v>
      </c>
      <c r="B1139" s="51">
        <v>43</v>
      </c>
      <c r="C1139" s="51">
        <v>1138</v>
      </c>
      <c r="D1139" s="81" t="str">
        <f>VLOOKUP(CENSO[[#This Row],[NOME COMUM]],ESPECIES[],2,FALSE)</f>
        <v>Virola sebifera Aubl.</v>
      </c>
      <c r="E1139" s="51" t="s">
        <v>18</v>
      </c>
      <c r="F1139" s="51">
        <v>153</v>
      </c>
      <c r="G1139" s="74">
        <f>CENSO[[#This Row],[CAP (cm)]]/PI()</f>
        <v>48.701412586119972</v>
      </c>
      <c r="H1139" s="51">
        <v>20</v>
      </c>
      <c r="I1139" s="85">
        <f>PI()*CENSO[[#This Row],[DAP (cm)]]^2/40000</f>
        <v>0.18628290314190887</v>
      </c>
      <c r="J1139" s="85">
        <f>CENSO[[#This Row],[g (m²)]]*CENSO[[#This Row],[H (m)]]*0.7</f>
        <v>2.6079606439867242</v>
      </c>
      <c r="K1139" s="51">
        <v>1</v>
      </c>
      <c r="L1139" s="51">
        <v>367461</v>
      </c>
      <c r="M1139" s="51">
        <v>9707960.8000000007</v>
      </c>
      <c r="N1139" s="77"/>
      <c r="O113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13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139" s="77"/>
    </row>
    <row r="1140" spans="1:17" x14ac:dyDescent="0.25">
      <c r="A1140" s="76">
        <v>1</v>
      </c>
      <c r="B1140" s="51">
        <v>43</v>
      </c>
      <c r="C1140" s="51">
        <v>1139</v>
      </c>
      <c r="D1140" s="81" t="str">
        <f>VLOOKUP(CENSO[[#This Row],[NOME COMUM]],ESPECIES[],2,FALSE)</f>
        <v>Alexa grandiflora Ducke</v>
      </c>
      <c r="E1140" s="51" t="s">
        <v>13</v>
      </c>
      <c r="F1140" s="51">
        <v>212</v>
      </c>
      <c r="G1140" s="74">
        <f>CENSO[[#This Row],[CAP (cm)]]/PI()</f>
        <v>67.48169587096362</v>
      </c>
      <c r="H1140" s="51">
        <v>17</v>
      </c>
      <c r="I1140" s="85">
        <f>PI()*CENSO[[#This Row],[DAP (cm)]]^2/40000</f>
        <v>0.35765298811610713</v>
      </c>
      <c r="J1140" s="85">
        <f>CENSO[[#This Row],[g (m²)]]*CENSO[[#This Row],[H (m)]]*0.7</f>
        <v>4.2560705585816745</v>
      </c>
      <c r="K1140" s="51">
        <v>1</v>
      </c>
      <c r="L1140" s="51">
        <v>367460.299999999</v>
      </c>
      <c r="M1140" s="51">
        <v>9707968.0999999903</v>
      </c>
      <c r="N1140" s="77"/>
      <c r="O114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14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140" s="77"/>
    </row>
    <row r="1141" spans="1:17" x14ac:dyDescent="0.25">
      <c r="A1141" s="76">
        <v>1</v>
      </c>
      <c r="B1141" s="51">
        <v>43</v>
      </c>
      <c r="C1141" s="51">
        <v>1140</v>
      </c>
      <c r="D1141" s="81" t="str">
        <f>VLOOKUP(CENSO[[#This Row],[NOME COMUM]],ESPECIES[],2,FALSE)</f>
        <v>Piptadenia suaveolens Miq.</v>
      </c>
      <c r="E1141" s="51" t="s">
        <v>22</v>
      </c>
      <c r="F1141" s="51">
        <v>215</v>
      </c>
      <c r="G1141" s="74">
        <f>CENSO[[#This Row],[CAP (cm)]]/PI()</f>
        <v>68.436625529514998</v>
      </c>
      <c r="H1141" s="51">
        <v>19</v>
      </c>
      <c r="I1141" s="85">
        <f>PI()*CENSO[[#This Row],[DAP (cm)]]^2/40000</f>
        <v>0.36784686222114316</v>
      </c>
      <c r="J1141" s="85">
        <f>CENSO[[#This Row],[g (m²)]]*CENSO[[#This Row],[H (m)]]*0.7</f>
        <v>4.8923632675412039</v>
      </c>
      <c r="K1141" s="51">
        <v>1</v>
      </c>
      <c r="L1141" s="51">
        <v>367462.7</v>
      </c>
      <c r="M1141" s="51">
        <v>9707979.4000000004</v>
      </c>
      <c r="N1141" s="77"/>
      <c r="O114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14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141" s="77"/>
    </row>
    <row r="1142" spans="1:17" x14ac:dyDescent="0.25">
      <c r="A1142" s="76">
        <v>1</v>
      </c>
      <c r="B1142" s="51">
        <v>43</v>
      </c>
      <c r="C1142" s="51">
        <v>1141</v>
      </c>
      <c r="D1142" s="81" t="str">
        <f>VLOOKUP(CENSO[[#This Row],[NOME COMUM]],ESPECIES[],2,FALSE)</f>
        <v>Handroanthus serratifolius</v>
      </c>
      <c r="E1142" s="51" t="s">
        <v>101</v>
      </c>
      <c r="F1142" s="51">
        <v>156</v>
      </c>
      <c r="G1142" s="74">
        <f>CENSO[[#This Row],[CAP (cm)]]/PI()</f>
        <v>49.656342244671343</v>
      </c>
      <c r="H1142" s="51">
        <v>15</v>
      </c>
      <c r="I1142" s="85">
        <f>PI()*CENSO[[#This Row],[DAP (cm)]]^2/40000</f>
        <v>0.19365973475421822</v>
      </c>
      <c r="J1142" s="85">
        <f>CENSO[[#This Row],[g (m²)]]*CENSO[[#This Row],[H (m)]]*0.7</f>
        <v>2.0334272149192913</v>
      </c>
      <c r="K1142" s="51">
        <v>1</v>
      </c>
      <c r="L1142" s="51">
        <v>367461.4</v>
      </c>
      <c r="M1142" s="51">
        <v>9707977.8000000007</v>
      </c>
      <c r="N1142" s="77"/>
      <c r="O114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14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142" s="77"/>
    </row>
    <row r="1143" spans="1:17" x14ac:dyDescent="0.25">
      <c r="A1143" s="76">
        <v>1</v>
      </c>
      <c r="B1143" s="51">
        <v>43</v>
      </c>
      <c r="C1143" s="51">
        <v>1142</v>
      </c>
      <c r="D1143" s="81" t="str">
        <f>VLOOKUP(CENSO[[#This Row],[NOME COMUM]],ESPECIES[],2,FALSE)</f>
        <v>Piptadenia suaveolens Miq.</v>
      </c>
      <c r="E1143" s="51" t="s">
        <v>22</v>
      </c>
      <c r="F1143" s="51">
        <v>214</v>
      </c>
      <c r="G1143" s="74">
        <f>CENSO[[#This Row],[CAP (cm)]]/PI()</f>
        <v>68.118315643331201</v>
      </c>
      <c r="H1143" s="51">
        <v>16</v>
      </c>
      <c r="I1143" s="85">
        <f>PI()*CENSO[[#This Row],[DAP (cm)]]^2/40000</f>
        <v>0.36443298869182189</v>
      </c>
      <c r="J1143" s="85">
        <f>CENSO[[#This Row],[g (m²)]]*CENSO[[#This Row],[H (m)]]*0.7</f>
        <v>4.0816494733484046</v>
      </c>
      <c r="K1143" s="51">
        <v>2</v>
      </c>
      <c r="L1143" s="51">
        <v>367447.9</v>
      </c>
      <c r="M1143" s="51">
        <v>9707968.4000000004</v>
      </c>
      <c r="N1143" s="77"/>
      <c r="O114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14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143" s="77"/>
    </row>
    <row r="1144" spans="1:17" x14ac:dyDescent="0.25">
      <c r="A1144" s="76">
        <v>1</v>
      </c>
      <c r="B1144" s="51">
        <v>43</v>
      </c>
      <c r="C1144" s="51">
        <v>1143</v>
      </c>
      <c r="D1144" s="81" t="str">
        <f>VLOOKUP(CENSO[[#This Row],[NOME COMUM]],ESPECIES[],2,FALSE)</f>
        <v>Lecythis chartacea O.Berg</v>
      </c>
      <c r="E1144" s="51" t="s">
        <v>31</v>
      </c>
      <c r="F1144" s="51">
        <v>242</v>
      </c>
      <c r="G1144" s="74">
        <f>CENSO[[#This Row],[CAP (cm)]]/PI()</f>
        <v>77.03099245647735</v>
      </c>
      <c r="H1144" s="51">
        <v>19</v>
      </c>
      <c r="I1144" s="85">
        <f>PI()*CENSO[[#This Row],[DAP (cm)]]^2/40000</f>
        <v>0.466037504361688</v>
      </c>
      <c r="J1144" s="85">
        <f>CENSO[[#This Row],[g (m²)]]*CENSO[[#This Row],[H (m)]]*0.7</f>
        <v>6.19829880801045</v>
      </c>
      <c r="K1144" s="51">
        <v>1</v>
      </c>
      <c r="L1144" s="51">
        <v>367446.7</v>
      </c>
      <c r="M1144" s="51">
        <v>9707966.8000000007</v>
      </c>
      <c r="N1144" s="77"/>
      <c r="O114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14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144" s="77"/>
    </row>
    <row r="1145" spans="1:17" x14ac:dyDescent="0.25">
      <c r="A1145" s="76">
        <v>1</v>
      </c>
      <c r="B1145" s="51">
        <v>43</v>
      </c>
      <c r="C1145" s="51">
        <v>1144</v>
      </c>
      <c r="D1145" s="81" t="str">
        <f>VLOOKUP(CENSO[[#This Row],[NOME COMUM]],ESPECIES[],2,FALSE)</f>
        <v>Cedrelinga catenaeformis Ducke</v>
      </c>
      <c r="E1145" s="51" t="s">
        <v>71</v>
      </c>
      <c r="F1145" s="51">
        <v>226</v>
      </c>
      <c r="G1145" s="74">
        <f>CENSO[[#This Row],[CAP (cm)]]/PI()</f>
        <v>71.938034277536701</v>
      </c>
      <c r="H1145" s="51">
        <v>20</v>
      </c>
      <c r="I1145" s="85">
        <f>PI()*CENSO[[#This Row],[DAP (cm)]]^2/40000</f>
        <v>0.40644989366808243</v>
      </c>
      <c r="J1145" s="85">
        <f>CENSO[[#This Row],[g (m²)]]*CENSO[[#This Row],[H (m)]]*0.7</f>
        <v>5.690298511353153</v>
      </c>
      <c r="K1145" s="51">
        <v>1</v>
      </c>
      <c r="L1145" s="51">
        <v>367440.299999999</v>
      </c>
      <c r="M1145" s="51">
        <v>9708012.6999999899</v>
      </c>
      <c r="N1145" s="77"/>
      <c r="O114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14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145" s="77"/>
    </row>
    <row r="1146" spans="1:17" x14ac:dyDescent="0.25">
      <c r="A1146" s="76">
        <v>1</v>
      </c>
      <c r="B1146" s="51">
        <v>43</v>
      </c>
      <c r="C1146" s="51">
        <v>1145</v>
      </c>
      <c r="D1146" s="81" t="str">
        <f>VLOOKUP(CENSO[[#This Row],[NOME COMUM]],ESPECIES[],2,FALSE)</f>
        <v>Simarouba amara Aubl.</v>
      </c>
      <c r="E1146" s="51" t="s">
        <v>20</v>
      </c>
      <c r="F1146" s="51">
        <v>268</v>
      </c>
      <c r="G1146" s="74">
        <f>CENSO[[#This Row],[CAP (cm)]]/PI()</f>
        <v>85.307049497255903</v>
      </c>
      <c r="H1146" s="51">
        <v>20</v>
      </c>
      <c r="I1146" s="85">
        <f>PI()*CENSO[[#This Row],[DAP (cm)]]^2/40000</f>
        <v>0.57155723163161454</v>
      </c>
      <c r="J1146" s="85">
        <f>CENSO[[#This Row],[g (m²)]]*CENSO[[#This Row],[H (m)]]*0.7</f>
        <v>8.0018012428426033</v>
      </c>
      <c r="K1146" s="51">
        <v>1</v>
      </c>
      <c r="L1146" s="51">
        <v>367422</v>
      </c>
      <c r="M1146" s="51">
        <v>9707988.6999999899</v>
      </c>
      <c r="N1146" s="77"/>
      <c r="O114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114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146" s="77"/>
    </row>
    <row r="1147" spans="1:17" x14ac:dyDescent="0.25">
      <c r="A1147" s="76">
        <v>1</v>
      </c>
      <c r="B1147" s="51">
        <v>43</v>
      </c>
      <c r="C1147" s="51">
        <v>1146</v>
      </c>
      <c r="D1147" s="81" t="str">
        <f>VLOOKUP(CENSO[[#This Row],[NOME COMUM]],ESPECIES[],2,FALSE)</f>
        <v>Tachigali myrmecophila Ducke</v>
      </c>
      <c r="E1147" s="51" t="s">
        <v>14</v>
      </c>
      <c r="F1147" s="51">
        <v>276</v>
      </c>
      <c r="G1147" s="74">
        <f>CENSO[[#This Row],[CAP (cm)]]/PI()</f>
        <v>87.853528586726227</v>
      </c>
      <c r="H1147" s="51">
        <v>17</v>
      </c>
      <c r="I1147" s="85">
        <f>PI()*CENSO[[#This Row],[DAP (cm)]]^2/40000</f>
        <v>0.60618934724841089</v>
      </c>
      <c r="J1147" s="85">
        <f>CENSO[[#This Row],[g (m²)]]*CENSO[[#This Row],[H (m)]]*0.7</f>
        <v>7.2136532322560889</v>
      </c>
      <c r="K1147" s="51">
        <v>1</v>
      </c>
      <c r="L1147" s="51">
        <v>367414.2</v>
      </c>
      <c r="M1147" s="51">
        <v>9707998.3000000007</v>
      </c>
      <c r="N1147" s="77"/>
      <c r="O114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114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147" s="77"/>
    </row>
    <row r="1148" spans="1:17" x14ac:dyDescent="0.25">
      <c r="A1148" s="76">
        <v>1</v>
      </c>
      <c r="B1148" s="51">
        <v>43</v>
      </c>
      <c r="C1148" s="51">
        <v>1147</v>
      </c>
      <c r="D1148" s="81" t="str">
        <f>VLOOKUP(CENSO[[#This Row],[NOME COMUM]],ESPECIES[],2,FALSE)</f>
        <v>Dimorphandra multiflora Ducke</v>
      </c>
      <c r="E1148" s="51" t="s">
        <v>73</v>
      </c>
      <c r="F1148" s="51">
        <v>135</v>
      </c>
      <c r="G1148" s="74">
        <f>CENSO[[#This Row],[CAP (cm)]]/PI()</f>
        <v>42.971834634811742</v>
      </c>
      <c r="H1148" s="51">
        <v>15</v>
      </c>
      <c r="I1148" s="85">
        <f>PI()*CENSO[[#This Row],[DAP (cm)]]^2/40000</f>
        <v>0.14502994189248961</v>
      </c>
      <c r="J1148" s="85">
        <f>CENSO[[#This Row],[g (m²)]]*CENSO[[#This Row],[H (m)]]*0.7</f>
        <v>1.5228143898711408</v>
      </c>
      <c r="K1148" s="51">
        <v>2</v>
      </c>
      <c r="L1148" s="51">
        <v>367419.09999999899</v>
      </c>
      <c r="M1148" s="51">
        <v>9708004.6999999899</v>
      </c>
      <c r="N1148" s="77"/>
      <c r="O114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14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148" s="77"/>
    </row>
    <row r="1149" spans="1:17" x14ac:dyDescent="0.25">
      <c r="A1149" s="76">
        <v>1</v>
      </c>
      <c r="B1149" s="51">
        <v>43</v>
      </c>
      <c r="C1149" s="51">
        <v>1148</v>
      </c>
      <c r="D1149" s="81" t="str">
        <f>VLOOKUP(CENSO[[#This Row],[NOME COMUM]],ESPECIES[],2,FALSE)</f>
        <v>Cedrelinga catenaeformis Ducke</v>
      </c>
      <c r="E1149" s="51" t="s">
        <v>71</v>
      </c>
      <c r="F1149" s="51">
        <v>390</v>
      </c>
      <c r="G1149" s="74">
        <f>CENSO[[#This Row],[CAP (cm)]]/PI()</f>
        <v>124.14085561167836</v>
      </c>
      <c r="H1149" s="51">
        <v>20</v>
      </c>
      <c r="I1149" s="85">
        <f>PI()*CENSO[[#This Row],[DAP (cm)]]^2/40000</f>
        <v>1.2103733422138641</v>
      </c>
      <c r="J1149" s="85">
        <f>CENSO[[#This Row],[g (m²)]]*CENSO[[#This Row],[H (m)]]*0.7</f>
        <v>16.945226790994095</v>
      </c>
      <c r="K1149" s="51">
        <v>1</v>
      </c>
      <c r="L1149" s="51">
        <v>367422.09999999899</v>
      </c>
      <c r="M1149" s="51">
        <v>9708008.6999999899</v>
      </c>
      <c r="N1149" s="77"/>
      <c r="O114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114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149" s="77"/>
    </row>
    <row r="1150" spans="1:17" x14ac:dyDescent="0.25">
      <c r="A1150" s="76">
        <v>1</v>
      </c>
      <c r="B1150" s="51">
        <v>43</v>
      </c>
      <c r="C1150" s="51">
        <v>1149</v>
      </c>
      <c r="D1150" s="81" t="str">
        <f>VLOOKUP(CENSO[[#This Row],[NOME COMUM]],ESPECIES[],2,FALSE)</f>
        <v>Piptadenia suaveolens Miq.</v>
      </c>
      <c r="E1150" s="51" t="s">
        <v>22</v>
      </c>
      <c r="F1150" s="51">
        <v>368</v>
      </c>
      <c r="G1150" s="74">
        <f>CENSO[[#This Row],[CAP (cm)]]/PI()</f>
        <v>117.13803811563497</v>
      </c>
      <c r="H1150" s="51">
        <v>15</v>
      </c>
      <c r="I1150" s="85">
        <f>PI()*CENSO[[#This Row],[DAP (cm)]]^2/40000</f>
        <v>1.0776699506638416</v>
      </c>
      <c r="J1150" s="85">
        <f>CENSO[[#This Row],[g (m²)]]*CENSO[[#This Row],[H (m)]]*0.7</f>
        <v>11.315534481970335</v>
      </c>
      <c r="K1150" s="51">
        <v>2</v>
      </c>
      <c r="L1150" s="51">
        <v>367426.4</v>
      </c>
      <c r="M1150" s="51">
        <v>9708014.3000000007</v>
      </c>
      <c r="N1150" s="77"/>
      <c r="O115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115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150" s="77"/>
    </row>
    <row r="1151" spans="1:17" x14ac:dyDescent="0.25">
      <c r="A1151" s="76">
        <v>1</v>
      </c>
      <c r="B1151" s="51">
        <v>43</v>
      </c>
      <c r="C1151" s="51">
        <v>1150</v>
      </c>
      <c r="D1151" s="81" t="str">
        <f>VLOOKUP(CENSO[[#This Row],[NOME COMUM]],ESPECIES[],2,FALSE)</f>
        <v>Piptadenia suaveolens Miq.</v>
      </c>
      <c r="E1151" s="51" t="s">
        <v>22</v>
      </c>
      <c r="F1151" s="51">
        <v>130</v>
      </c>
      <c r="G1151" s="74">
        <f>CENSO[[#This Row],[CAP (cm)]]/PI()</f>
        <v>41.38028520389279</v>
      </c>
      <c r="H1151" s="51">
        <v>14</v>
      </c>
      <c r="I1151" s="85">
        <f>PI()*CENSO[[#This Row],[DAP (cm)]]^2/40000</f>
        <v>0.13448592691265157</v>
      </c>
      <c r="J1151" s="85">
        <f>CENSO[[#This Row],[g (m²)]]*CENSO[[#This Row],[H (m)]]*0.7</f>
        <v>1.3179620837439854</v>
      </c>
      <c r="K1151" s="51">
        <v>1</v>
      </c>
      <c r="L1151" s="51">
        <v>367412.5</v>
      </c>
      <c r="M1151" s="51">
        <v>9708024</v>
      </c>
      <c r="N1151" s="77"/>
      <c r="O115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15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151" s="77"/>
    </row>
    <row r="1152" spans="1:17" x14ac:dyDescent="0.25">
      <c r="A1152" s="76">
        <v>1</v>
      </c>
      <c r="B1152" s="51">
        <v>43</v>
      </c>
      <c r="C1152" s="51">
        <v>1151</v>
      </c>
      <c r="D1152" s="81" t="str">
        <f>VLOOKUP(CENSO[[#This Row],[NOME COMUM]],ESPECIES[],2,FALSE)</f>
        <v>Aspidosperma spruceanum Benth. ex Müll.Arg.</v>
      </c>
      <c r="E1152" s="51" t="s">
        <v>62</v>
      </c>
      <c r="F1152" s="51">
        <v>130</v>
      </c>
      <c r="G1152" s="74">
        <f>CENSO[[#This Row],[CAP (cm)]]/PI()</f>
        <v>41.38028520389279</v>
      </c>
      <c r="H1152" s="51">
        <v>15</v>
      </c>
      <c r="I1152" s="85">
        <f>PI()*CENSO[[#This Row],[DAP (cm)]]^2/40000</f>
        <v>0.13448592691265157</v>
      </c>
      <c r="J1152" s="85">
        <f>CENSO[[#This Row],[g (m²)]]*CENSO[[#This Row],[H (m)]]*0.7</f>
        <v>1.4121022325828414</v>
      </c>
      <c r="K1152" s="51">
        <v>1</v>
      </c>
      <c r="L1152" s="51">
        <v>367401.5</v>
      </c>
      <c r="M1152" s="51">
        <v>9708031</v>
      </c>
      <c r="N1152" s="77"/>
      <c r="O115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15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152" s="77"/>
    </row>
    <row r="1153" spans="1:17" x14ac:dyDescent="0.25">
      <c r="A1153" s="76">
        <v>1</v>
      </c>
      <c r="B1153" s="51">
        <v>43</v>
      </c>
      <c r="C1153" s="51">
        <v>1152</v>
      </c>
      <c r="D1153" s="81" t="str">
        <f>VLOOKUP(CENSO[[#This Row],[NOME COMUM]],ESPECIES[],2,FALSE)</f>
        <v>Ocotea cymbarum Kunth</v>
      </c>
      <c r="E1153" s="51" t="s">
        <v>11</v>
      </c>
      <c r="F1153" s="51">
        <v>158</v>
      </c>
      <c r="G1153" s="74">
        <f>CENSO[[#This Row],[CAP (cm)]]/PI()</f>
        <v>50.292962017038931</v>
      </c>
      <c r="H1153" s="51">
        <v>13</v>
      </c>
      <c r="I1153" s="85">
        <f>PI()*CENSO[[#This Row],[DAP (cm)]]^2/40000</f>
        <v>0.19865719996730383</v>
      </c>
      <c r="J1153" s="85">
        <f>CENSO[[#This Row],[g (m²)]]*CENSO[[#This Row],[H (m)]]*0.7</f>
        <v>1.8077805197024648</v>
      </c>
      <c r="K1153" s="51">
        <v>1</v>
      </c>
      <c r="L1153" s="51">
        <v>367400</v>
      </c>
      <c r="M1153" s="51">
        <v>9708032.4000000004</v>
      </c>
      <c r="N1153" s="77"/>
      <c r="O115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15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153" s="77"/>
    </row>
    <row r="1154" spans="1:17" x14ac:dyDescent="0.25">
      <c r="A1154" s="76">
        <v>1</v>
      </c>
      <c r="B1154" s="51">
        <v>43</v>
      </c>
      <c r="C1154" s="51">
        <v>1153</v>
      </c>
      <c r="D1154" s="81" t="str">
        <f>VLOOKUP(CENSO[[#This Row],[NOME COMUM]],ESPECIES[],2,FALSE)</f>
        <v>Alexa grandiflora Ducke</v>
      </c>
      <c r="E1154" s="51" t="s">
        <v>13</v>
      </c>
      <c r="F1154" s="51">
        <v>234</v>
      </c>
      <c r="G1154" s="74">
        <f>CENSO[[#This Row],[CAP (cm)]]/PI()</f>
        <v>74.484513367007025</v>
      </c>
      <c r="H1154" s="51">
        <v>16</v>
      </c>
      <c r="I1154" s="85">
        <f>PI()*CENSO[[#This Row],[DAP (cm)]]^2/40000</f>
        <v>0.43573440319699114</v>
      </c>
      <c r="J1154" s="85">
        <f>CENSO[[#This Row],[g (m²)]]*CENSO[[#This Row],[H (m)]]*0.7</f>
        <v>4.8802253158063005</v>
      </c>
      <c r="K1154" s="51">
        <v>1</v>
      </c>
      <c r="L1154" s="51">
        <v>367387.799999999</v>
      </c>
      <c r="M1154" s="51">
        <v>9708016.4000000004</v>
      </c>
      <c r="N1154" s="77"/>
      <c r="O115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15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154" s="77"/>
    </row>
    <row r="1155" spans="1:17" x14ac:dyDescent="0.25">
      <c r="A1155" s="76">
        <v>1</v>
      </c>
      <c r="B1155" s="51">
        <v>43</v>
      </c>
      <c r="C1155" s="51">
        <v>1154</v>
      </c>
      <c r="D1155" s="81" t="str">
        <f>VLOOKUP(CENSO[[#This Row],[NOME COMUM]],ESPECIES[],2,FALSE)</f>
        <v>Tachigali myrmecophila Ducke</v>
      </c>
      <c r="E1155" s="51" t="s">
        <v>14</v>
      </c>
      <c r="F1155" s="51">
        <v>157</v>
      </c>
      <c r="G1155" s="74">
        <f>CENSO[[#This Row],[CAP (cm)]]/PI()</f>
        <v>49.974652130855141</v>
      </c>
      <c r="H1155" s="51">
        <v>15</v>
      </c>
      <c r="I1155" s="85">
        <f>PI()*CENSO[[#This Row],[DAP (cm)]]^2/40000</f>
        <v>0.19615050961360647</v>
      </c>
      <c r="J1155" s="85">
        <f>CENSO[[#This Row],[g (m²)]]*CENSO[[#This Row],[H (m)]]*0.7</f>
        <v>2.0595803509428676</v>
      </c>
      <c r="K1155" s="51">
        <v>1</v>
      </c>
      <c r="L1155" s="51">
        <v>367385.4</v>
      </c>
      <c r="M1155" s="51">
        <v>9708014</v>
      </c>
      <c r="N1155" s="77"/>
      <c r="O115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15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155" s="77"/>
    </row>
    <row r="1156" spans="1:17" x14ac:dyDescent="0.25">
      <c r="A1156" s="76">
        <v>1</v>
      </c>
      <c r="B1156" s="51">
        <v>43</v>
      </c>
      <c r="C1156" s="51">
        <v>1155</v>
      </c>
      <c r="D1156" s="81" t="str">
        <f>VLOOKUP(CENSO[[#This Row],[NOME COMUM]],ESPECIES[],2,FALSE)</f>
        <v>Alexa grandiflora Ducke</v>
      </c>
      <c r="E1156" s="51" t="s">
        <v>13</v>
      </c>
      <c r="F1156" s="51">
        <v>233</v>
      </c>
      <c r="G1156" s="74">
        <f>CENSO[[#This Row],[CAP (cm)]]/PI()</f>
        <v>74.166203480823228</v>
      </c>
      <c r="H1156" s="51">
        <v>16</v>
      </c>
      <c r="I1156" s="85">
        <f>PI()*CENSO[[#This Row],[DAP (cm)]]^2/40000</f>
        <v>0.43201813527579536</v>
      </c>
      <c r="J1156" s="85">
        <f>CENSO[[#This Row],[g (m²)]]*CENSO[[#This Row],[H (m)]]*0.7</f>
        <v>4.8386031150889073</v>
      </c>
      <c r="K1156" s="51">
        <v>1</v>
      </c>
      <c r="L1156" s="51">
        <v>367383.7</v>
      </c>
      <c r="M1156" s="51">
        <v>9708016</v>
      </c>
      <c r="N1156" s="77"/>
      <c r="O115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15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156" s="77"/>
    </row>
    <row r="1157" spans="1:17" x14ac:dyDescent="0.25">
      <c r="A1157" s="76">
        <v>1</v>
      </c>
      <c r="B1157" s="51">
        <v>43</v>
      </c>
      <c r="C1157" s="51">
        <v>1156</v>
      </c>
      <c r="D1157" s="81" t="str">
        <f>VLOOKUP(CENSO[[#This Row],[NOME COMUM]],ESPECIES[],2,FALSE)</f>
        <v>Tachigali myrmecophila Ducke</v>
      </c>
      <c r="E1157" s="51" t="s">
        <v>14</v>
      </c>
      <c r="F1157" s="51">
        <v>253</v>
      </c>
      <c r="G1157" s="74">
        <f>CENSO[[#This Row],[CAP (cm)]]/PI()</f>
        <v>80.532401204499038</v>
      </c>
      <c r="H1157" s="51">
        <v>17</v>
      </c>
      <c r="I1157" s="85">
        <f>PI()*CENSO[[#This Row],[DAP (cm)]]^2/40000</f>
        <v>0.50936743761845638</v>
      </c>
      <c r="J1157" s="85">
        <f>CENSO[[#This Row],[g (m²)]]*CENSO[[#This Row],[H (m)]]*0.7</f>
        <v>6.0614725076596301</v>
      </c>
      <c r="K1157" s="51">
        <v>2</v>
      </c>
      <c r="L1157" s="51">
        <v>367374</v>
      </c>
      <c r="M1157" s="51">
        <v>9708024.6999999899</v>
      </c>
      <c r="N1157" s="77"/>
      <c r="O115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115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157" s="77"/>
    </row>
    <row r="1158" spans="1:17" x14ac:dyDescent="0.25">
      <c r="A1158" s="76">
        <v>1</v>
      </c>
      <c r="B1158" s="51">
        <v>43</v>
      </c>
      <c r="C1158" s="51">
        <v>1157</v>
      </c>
      <c r="D1158" s="81" t="str">
        <f>VLOOKUP(CENSO[[#This Row],[NOME COMUM]],ESPECIES[],2,FALSE)</f>
        <v>Couratari guianensis Aubl.</v>
      </c>
      <c r="E1158" s="51" t="s">
        <v>6</v>
      </c>
      <c r="F1158" s="51">
        <v>157</v>
      </c>
      <c r="G1158" s="74">
        <f>CENSO[[#This Row],[CAP (cm)]]/PI()</f>
        <v>49.974652130855141</v>
      </c>
      <c r="H1158" s="51">
        <v>18</v>
      </c>
      <c r="I1158" s="85">
        <f>PI()*CENSO[[#This Row],[DAP (cm)]]^2/40000</f>
        <v>0.19615050961360647</v>
      </c>
      <c r="J1158" s="85">
        <f>CENSO[[#This Row],[g (m²)]]*CENSO[[#This Row],[H (m)]]*0.7</f>
        <v>2.4714964211314414</v>
      </c>
      <c r="K1158" s="51">
        <v>1</v>
      </c>
      <c r="L1158" s="51">
        <v>367376.299999999</v>
      </c>
      <c r="M1158" s="51">
        <v>9708080.3000000007</v>
      </c>
      <c r="N1158" s="77"/>
      <c r="O115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15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158" s="77"/>
    </row>
    <row r="1159" spans="1:17" x14ac:dyDescent="0.25">
      <c r="A1159" s="76">
        <v>1</v>
      </c>
      <c r="B1159" s="51">
        <v>43</v>
      </c>
      <c r="C1159" s="51">
        <v>1158</v>
      </c>
      <c r="D1159" s="81" t="str">
        <f>VLOOKUP(CENSO[[#This Row],[NOME COMUM]],ESPECIES[],2,FALSE)</f>
        <v>Couratari guianensis Aubl.</v>
      </c>
      <c r="E1159" s="51" t="s">
        <v>6</v>
      </c>
      <c r="F1159" s="51">
        <v>222</v>
      </c>
      <c r="G1159" s="74">
        <f>CENSO[[#This Row],[CAP (cm)]]/PI()</f>
        <v>70.664794732801525</v>
      </c>
      <c r="H1159" s="51">
        <v>20</v>
      </c>
      <c r="I1159" s="85">
        <f>PI()*CENSO[[#This Row],[DAP (cm)]]^2/40000</f>
        <v>0.39218961076704845</v>
      </c>
      <c r="J1159" s="85">
        <f>CENSO[[#This Row],[g (m²)]]*CENSO[[#This Row],[H (m)]]*0.7</f>
        <v>5.4906545507386779</v>
      </c>
      <c r="K1159" s="51">
        <v>1</v>
      </c>
      <c r="L1159" s="51">
        <v>367365.299999999</v>
      </c>
      <c r="M1159" s="51">
        <v>9708065.9000000004</v>
      </c>
      <c r="N1159" s="77"/>
      <c r="O115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15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159" s="77"/>
    </row>
    <row r="1160" spans="1:17" x14ac:dyDescent="0.25">
      <c r="A1160" s="76">
        <v>1</v>
      </c>
      <c r="B1160" s="51">
        <v>43</v>
      </c>
      <c r="C1160" s="51">
        <v>1159</v>
      </c>
      <c r="D1160" s="81" t="str">
        <f>VLOOKUP(CENSO[[#This Row],[NOME COMUM]],ESPECIES[],2,FALSE)</f>
        <v>Alexa grandiflora Ducke</v>
      </c>
      <c r="E1160" s="51" t="s">
        <v>13</v>
      </c>
      <c r="F1160" s="51">
        <v>415</v>
      </c>
      <c r="G1160" s="74">
        <f>CENSO[[#This Row],[CAP (cm)]]/PI()</f>
        <v>132.09860276627313</v>
      </c>
      <c r="H1160" s="51">
        <v>20</v>
      </c>
      <c r="I1160" s="85">
        <f>PI()*CENSO[[#This Row],[DAP (cm)]]^2/40000</f>
        <v>1.3705230037000837</v>
      </c>
      <c r="J1160" s="85">
        <f>CENSO[[#This Row],[g (m²)]]*CENSO[[#This Row],[H (m)]]*0.7</f>
        <v>19.187322051801171</v>
      </c>
      <c r="K1160" s="51">
        <v>2</v>
      </c>
      <c r="L1160" s="51">
        <v>367350.299999999</v>
      </c>
      <c r="M1160" s="51">
        <v>9708079.1999999899</v>
      </c>
      <c r="N1160" s="77"/>
      <c r="O116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116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160" s="77"/>
    </row>
    <row r="1161" spans="1:17" x14ac:dyDescent="0.25">
      <c r="A1161" s="76">
        <v>1</v>
      </c>
      <c r="B1161" s="51">
        <v>43</v>
      </c>
      <c r="C1161" s="51">
        <v>1160</v>
      </c>
      <c r="D1161" s="81" t="str">
        <f>VLOOKUP(CENSO[[#This Row],[NOME COMUM]],ESPECIES[],2,FALSE)</f>
        <v>Alexa grandiflora Ducke</v>
      </c>
      <c r="E1161" s="51" t="s">
        <v>13</v>
      </c>
      <c r="F1161" s="51">
        <v>300</v>
      </c>
      <c r="G1161" s="74">
        <f>CENSO[[#This Row],[CAP (cm)]]/PI()</f>
        <v>95.4929658551372</v>
      </c>
      <c r="H1161" s="51">
        <v>19</v>
      </c>
      <c r="I1161" s="85">
        <f>PI()*CENSO[[#This Row],[DAP (cm)]]^2/40000</f>
        <v>0.7161972439135289</v>
      </c>
      <c r="J1161" s="85">
        <f>CENSO[[#This Row],[g (m²)]]*CENSO[[#This Row],[H (m)]]*0.7</f>
        <v>9.5254233440499334</v>
      </c>
      <c r="K1161" s="51">
        <v>1</v>
      </c>
      <c r="L1161" s="51">
        <v>367343.5</v>
      </c>
      <c r="M1161" s="51">
        <v>9708078.5</v>
      </c>
      <c r="N1161" s="77"/>
      <c r="O116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116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161" s="77"/>
    </row>
    <row r="1162" spans="1:17" x14ac:dyDescent="0.25">
      <c r="A1162" s="76">
        <v>1</v>
      </c>
      <c r="B1162" s="51">
        <v>43</v>
      </c>
      <c r="C1162" s="51">
        <v>1161</v>
      </c>
      <c r="D1162" s="81" t="str">
        <f>VLOOKUP(CENSO[[#This Row],[NOME COMUM]],ESPECIES[],2,FALSE)</f>
        <v>Vismia brasiliensis Choisy</v>
      </c>
      <c r="E1162" s="51" t="s">
        <v>85</v>
      </c>
      <c r="F1162" s="51">
        <v>333</v>
      </c>
      <c r="G1162" s="74">
        <f>CENSO[[#This Row],[CAP (cm)]]/PI()</f>
        <v>105.99719209920229</v>
      </c>
      <c r="H1162" s="51">
        <v>18</v>
      </c>
      <c r="I1162" s="85">
        <f>PI()*CENSO[[#This Row],[DAP (cm)]]^2/40000</f>
        <v>0.88242662422585905</v>
      </c>
      <c r="J1162" s="85">
        <f>CENSO[[#This Row],[g (m²)]]*CENSO[[#This Row],[H (m)]]*0.7</f>
        <v>11.118575465245824</v>
      </c>
      <c r="K1162" s="51">
        <v>1</v>
      </c>
      <c r="L1162" s="51">
        <v>367344</v>
      </c>
      <c r="M1162" s="51">
        <v>9708087.4000000004</v>
      </c>
      <c r="N1162" s="77"/>
      <c r="O116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116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162" s="77"/>
    </row>
    <row r="1163" spans="1:17" x14ac:dyDescent="0.25">
      <c r="A1163" s="76">
        <v>1</v>
      </c>
      <c r="B1163" s="51">
        <v>43</v>
      </c>
      <c r="C1163" s="51">
        <v>1162</v>
      </c>
      <c r="D1163" s="81" t="str">
        <f>VLOOKUP(CENSO[[#This Row],[NOME COMUM]],ESPECIES[],2,FALSE)</f>
        <v>Alexa grandiflora Ducke</v>
      </c>
      <c r="E1163" s="51" t="s">
        <v>13</v>
      </c>
      <c r="F1163" s="51">
        <v>348</v>
      </c>
      <c r="G1163" s="74">
        <f>CENSO[[#This Row],[CAP (cm)]]/PI()</f>
        <v>110.77184039195916</v>
      </c>
      <c r="H1163" s="51">
        <v>18</v>
      </c>
      <c r="I1163" s="85">
        <f>PI()*CENSO[[#This Row],[DAP (cm)]]^2/40000</f>
        <v>0.96371501141004479</v>
      </c>
      <c r="J1163" s="85">
        <f>CENSO[[#This Row],[g (m²)]]*CENSO[[#This Row],[H (m)]]*0.7</f>
        <v>12.142809143766565</v>
      </c>
      <c r="K1163" s="51">
        <v>2</v>
      </c>
      <c r="L1163" s="51">
        <v>367311</v>
      </c>
      <c r="M1163" s="51">
        <v>9708082.6999999899</v>
      </c>
      <c r="N1163" s="77"/>
      <c r="O116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116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163" s="77"/>
    </row>
    <row r="1164" spans="1:17" x14ac:dyDescent="0.25">
      <c r="A1164" s="76">
        <v>1</v>
      </c>
      <c r="B1164" s="51">
        <v>43</v>
      </c>
      <c r="C1164" s="51">
        <v>1163</v>
      </c>
      <c r="D1164" s="81" t="str">
        <f>VLOOKUP(CENSO[[#This Row],[NOME COMUM]],ESPECIES[],2,FALSE)</f>
        <v>Couratari guianensis Aubl.</v>
      </c>
      <c r="E1164" s="51" t="s">
        <v>6</v>
      </c>
      <c r="F1164" s="51">
        <v>290</v>
      </c>
      <c r="G1164" s="74">
        <f>CENSO[[#This Row],[CAP (cm)]]/PI()</f>
        <v>92.309866993299295</v>
      </c>
      <c r="H1164" s="51">
        <v>23</v>
      </c>
      <c r="I1164" s="85">
        <f>PI()*CENSO[[#This Row],[DAP (cm)]]^2/40000</f>
        <v>0.6692465357014199</v>
      </c>
      <c r="J1164" s="85">
        <f>CENSO[[#This Row],[g (m²)]]*CENSO[[#This Row],[H (m)]]*0.7</f>
        <v>10.774869224792859</v>
      </c>
      <c r="K1164" s="51">
        <v>1</v>
      </c>
      <c r="L1164" s="51">
        <v>367263.299999999</v>
      </c>
      <c r="M1164" s="51">
        <v>9708143.0999999903</v>
      </c>
      <c r="N1164" s="77"/>
      <c r="O116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116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164" s="77"/>
    </row>
    <row r="1165" spans="1:17" x14ac:dyDescent="0.25">
      <c r="A1165" s="76">
        <v>1</v>
      </c>
      <c r="B1165" s="51">
        <v>43</v>
      </c>
      <c r="C1165" s="51">
        <v>1164</v>
      </c>
      <c r="D1165" s="81" t="str">
        <f>VLOOKUP(CENSO[[#This Row],[NOME COMUM]],ESPECIES[],2,FALSE)</f>
        <v>Parkia multijuga Benth.</v>
      </c>
      <c r="E1165" s="51" t="s">
        <v>75</v>
      </c>
      <c r="F1165" s="51">
        <v>213</v>
      </c>
      <c r="G1165" s="74">
        <f>CENSO[[#This Row],[CAP (cm)]]/PI()</f>
        <v>67.800005757147417</v>
      </c>
      <c r="H1165" s="51">
        <v>18</v>
      </c>
      <c r="I1165" s="85">
        <f>PI()*CENSO[[#This Row],[DAP (cm)]]^2/40000</f>
        <v>0.36103503065681003</v>
      </c>
      <c r="J1165" s="85">
        <f>CENSO[[#This Row],[g (m²)]]*CENSO[[#This Row],[H (m)]]*0.7</f>
        <v>4.5490413862758059</v>
      </c>
      <c r="K1165" s="51">
        <v>1</v>
      </c>
      <c r="L1165" s="51">
        <v>367267.59999999899</v>
      </c>
      <c r="M1165" s="51">
        <v>9708148.6999999899</v>
      </c>
      <c r="N1165" s="77"/>
      <c r="O116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16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165" s="77"/>
    </row>
    <row r="1166" spans="1:17" x14ac:dyDescent="0.25">
      <c r="A1166" s="76">
        <v>1</v>
      </c>
      <c r="B1166" s="51">
        <v>43</v>
      </c>
      <c r="C1166" s="51">
        <v>1165</v>
      </c>
      <c r="D1166" s="81" t="str">
        <f>VLOOKUP(CENSO[[#This Row],[NOME COMUM]],ESPECIES[],2,FALSE)</f>
        <v>Cenostigma tocantinum Ducke</v>
      </c>
      <c r="E1166" s="51" t="s">
        <v>95</v>
      </c>
      <c r="F1166" s="51">
        <v>152</v>
      </c>
      <c r="G1166" s="74">
        <f>CENSO[[#This Row],[CAP (cm)]]/PI()</f>
        <v>48.383102699936181</v>
      </c>
      <c r="H1166" s="51">
        <v>15</v>
      </c>
      <c r="I1166" s="85">
        <f>PI()*CENSO[[#This Row],[DAP (cm)]]^2/40000</f>
        <v>0.18385579025975748</v>
      </c>
      <c r="J1166" s="85">
        <f>CENSO[[#This Row],[g (m²)]]*CENSO[[#This Row],[H (m)]]*0.7</f>
        <v>1.9304857977274534</v>
      </c>
      <c r="K1166" s="51">
        <v>1</v>
      </c>
      <c r="L1166" s="51">
        <v>367261.799999999</v>
      </c>
      <c r="M1166" s="51">
        <v>9708144.4000000004</v>
      </c>
      <c r="N1166" s="77"/>
      <c r="O116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16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166" s="77"/>
    </row>
    <row r="1167" spans="1:17" x14ac:dyDescent="0.25">
      <c r="A1167" s="76">
        <v>1</v>
      </c>
      <c r="B1167" s="51">
        <v>43</v>
      </c>
      <c r="C1167" s="51">
        <v>1166</v>
      </c>
      <c r="D1167" s="81" t="str">
        <f>VLOOKUP(CENSO[[#This Row],[NOME COMUM]],ESPECIES[],2,FALSE)</f>
        <v>Alexa grandiflora Ducke</v>
      </c>
      <c r="E1167" s="51" t="s">
        <v>13</v>
      </c>
      <c r="F1167" s="51">
        <v>220</v>
      </c>
      <c r="G1167" s="74">
        <f>CENSO[[#This Row],[CAP (cm)]]/PI()</f>
        <v>70.028174960433944</v>
      </c>
      <c r="H1167" s="51">
        <v>17</v>
      </c>
      <c r="I1167" s="85">
        <f>PI()*CENSO[[#This Row],[DAP (cm)]]^2/40000</f>
        <v>0.3851549622823866</v>
      </c>
      <c r="J1167" s="85">
        <f>CENSO[[#This Row],[g (m²)]]*CENSO[[#This Row],[H (m)]]*0.7</f>
        <v>4.5833440511603998</v>
      </c>
      <c r="K1167" s="51">
        <v>2</v>
      </c>
      <c r="L1167" s="51">
        <v>367270.299999999</v>
      </c>
      <c r="M1167" s="51">
        <v>9708163.6999999899</v>
      </c>
      <c r="N1167" s="77"/>
      <c r="O116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16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167" s="77"/>
    </row>
    <row r="1168" spans="1:17" x14ac:dyDescent="0.25">
      <c r="A1168" s="76">
        <v>1</v>
      </c>
      <c r="B1168" s="51">
        <v>43</v>
      </c>
      <c r="C1168" s="51">
        <v>1167</v>
      </c>
      <c r="D1168" s="81" t="str">
        <f>VLOOKUP(CENSO[[#This Row],[NOME COMUM]],ESPECIES[],2,FALSE)</f>
        <v>Couratari guianensis Aubl.</v>
      </c>
      <c r="E1168" s="51" t="s">
        <v>6</v>
      </c>
      <c r="F1168" s="51">
        <v>165</v>
      </c>
      <c r="G1168" s="74">
        <f>CENSO[[#This Row],[CAP (cm)]]/PI()</f>
        <v>52.521131220325465</v>
      </c>
      <c r="H1168" s="51">
        <v>15</v>
      </c>
      <c r="I1168" s="85">
        <f>PI()*CENSO[[#This Row],[DAP (cm)]]^2/40000</f>
        <v>0.21664966628384255</v>
      </c>
      <c r="J1168" s="85">
        <f>CENSO[[#This Row],[g (m²)]]*CENSO[[#This Row],[H (m)]]*0.7</f>
        <v>2.2748214959803468</v>
      </c>
      <c r="K1168" s="51">
        <v>1</v>
      </c>
      <c r="L1168" s="51">
        <v>367234.5</v>
      </c>
      <c r="M1168" s="51">
        <v>9708158</v>
      </c>
      <c r="N1168" s="77"/>
      <c r="O116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16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168" s="77"/>
    </row>
    <row r="1169" spans="1:17" x14ac:dyDescent="0.25">
      <c r="A1169" s="76">
        <v>1</v>
      </c>
      <c r="B1169" s="51">
        <v>43</v>
      </c>
      <c r="C1169" s="51">
        <v>1168</v>
      </c>
      <c r="D1169" s="81" t="str">
        <f>VLOOKUP(CENSO[[#This Row],[NOME COMUM]],ESPECIES[],2,FALSE)</f>
        <v>Platymiscium duckei Huber</v>
      </c>
      <c r="E1169" s="51" t="s">
        <v>42</v>
      </c>
      <c r="F1169" s="51">
        <v>276</v>
      </c>
      <c r="G1169" s="74">
        <f>CENSO[[#This Row],[CAP (cm)]]/PI()</f>
        <v>87.853528586726227</v>
      </c>
      <c r="H1169" s="51">
        <v>18</v>
      </c>
      <c r="I1169" s="85">
        <f>PI()*CENSO[[#This Row],[DAP (cm)]]^2/40000</f>
        <v>0.60618934724841089</v>
      </c>
      <c r="J1169" s="85">
        <f>CENSO[[#This Row],[g (m²)]]*CENSO[[#This Row],[H (m)]]*0.7</f>
        <v>7.6379857753299767</v>
      </c>
      <c r="K1169" s="51">
        <v>2</v>
      </c>
      <c r="L1169" s="51">
        <v>367218.299999999</v>
      </c>
      <c r="M1169" s="51">
        <v>9708169.6999999899</v>
      </c>
      <c r="N1169" s="77"/>
      <c r="O116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116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169" s="77"/>
    </row>
    <row r="1170" spans="1:17" x14ac:dyDescent="0.25">
      <c r="A1170" s="76">
        <v>1</v>
      </c>
      <c r="B1170" s="51">
        <v>43</v>
      </c>
      <c r="C1170" s="51">
        <v>1169</v>
      </c>
      <c r="D1170" s="81" t="str">
        <f>VLOOKUP(CENSO[[#This Row],[NOME COMUM]],ESPECIES[],2,FALSE)</f>
        <v>Cedrelinga catenaeformis Ducke</v>
      </c>
      <c r="E1170" s="51" t="s">
        <v>71</v>
      </c>
      <c r="F1170" s="51">
        <v>395</v>
      </c>
      <c r="G1170" s="74">
        <f>CENSO[[#This Row],[CAP (cm)]]/PI()</f>
        <v>125.73240504259732</v>
      </c>
      <c r="H1170" s="51">
        <v>24</v>
      </c>
      <c r="I1170" s="85">
        <f>PI()*CENSO[[#This Row],[DAP (cm)]]^2/40000</f>
        <v>1.2416074997956486</v>
      </c>
      <c r="J1170" s="85">
        <f>CENSO[[#This Row],[g (m²)]]*CENSO[[#This Row],[H (m)]]*0.7</f>
        <v>20.859005996566893</v>
      </c>
      <c r="K1170" s="51">
        <v>1</v>
      </c>
      <c r="L1170" s="51">
        <v>367215.09999999899</v>
      </c>
      <c r="M1170" s="51">
        <v>9708175.3000000007</v>
      </c>
      <c r="N1170" s="77"/>
      <c r="O117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117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170" s="77"/>
    </row>
    <row r="1171" spans="1:17" x14ac:dyDescent="0.25">
      <c r="A1171" s="76">
        <v>1</v>
      </c>
      <c r="B1171" s="51">
        <v>43</v>
      </c>
      <c r="C1171" s="51">
        <v>1170</v>
      </c>
      <c r="D1171" s="81" t="str">
        <f>VLOOKUP(CENSO[[#This Row],[NOME COMUM]],ESPECIES[],2,FALSE)</f>
        <v>Ocotea cymbarum Kunth</v>
      </c>
      <c r="E1171" s="51" t="s">
        <v>11</v>
      </c>
      <c r="F1171" s="51">
        <v>145</v>
      </c>
      <c r="G1171" s="74">
        <f>CENSO[[#This Row],[CAP (cm)]]/PI()</f>
        <v>46.154933496649647</v>
      </c>
      <c r="H1171" s="51">
        <v>11</v>
      </c>
      <c r="I1171" s="85">
        <f>PI()*CENSO[[#This Row],[DAP (cm)]]^2/40000</f>
        <v>0.16731163392535497</v>
      </c>
      <c r="J1171" s="85">
        <f>CENSO[[#This Row],[g (m²)]]*CENSO[[#This Row],[H (m)]]*0.7</f>
        <v>1.2882995812252331</v>
      </c>
      <c r="K1171" s="51">
        <v>2</v>
      </c>
      <c r="L1171" s="51">
        <v>367199.799999999</v>
      </c>
      <c r="M1171" s="51">
        <v>9708184.9000000004</v>
      </c>
      <c r="N1171" s="77"/>
      <c r="O117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17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171" s="77"/>
    </row>
    <row r="1172" spans="1:17" x14ac:dyDescent="0.25">
      <c r="A1172" s="76">
        <v>1</v>
      </c>
      <c r="B1172" s="51">
        <v>43</v>
      </c>
      <c r="C1172" s="51">
        <v>1171</v>
      </c>
      <c r="D1172" s="81" t="str">
        <f>VLOOKUP(CENSO[[#This Row],[NOME COMUM]],ESPECIES[],2,FALSE)</f>
        <v>Couratari guianensis Aubl.</v>
      </c>
      <c r="E1172" s="51" t="s">
        <v>6</v>
      </c>
      <c r="F1172" s="51">
        <v>173</v>
      </c>
      <c r="G1172" s="74">
        <f>CENSO[[#This Row],[CAP (cm)]]/PI()</f>
        <v>55.067610309795789</v>
      </c>
      <c r="H1172" s="51">
        <v>18</v>
      </c>
      <c r="I1172" s="85">
        <f>PI()*CENSO[[#This Row],[DAP (cm)]]^2/40000</f>
        <v>0.23816741458986682</v>
      </c>
      <c r="J1172" s="85">
        <f>CENSO[[#This Row],[g (m²)]]*CENSO[[#This Row],[H (m)]]*0.7</f>
        <v>3.0009094238323217</v>
      </c>
      <c r="K1172" s="51">
        <v>1</v>
      </c>
      <c r="L1172" s="51">
        <v>367165.9</v>
      </c>
      <c r="M1172" s="51">
        <v>9708237.6999999899</v>
      </c>
      <c r="N1172" s="77"/>
      <c r="O117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17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172" s="77"/>
    </row>
    <row r="1173" spans="1:17" x14ac:dyDescent="0.25">
      <c r="A1173" s="76">
        <v>1</v>
      </c>
      <c r="B1173" s="51">
        <v>43</v>
      </c>
      <c r="C1173" s="51">
        <v>1172</v>
      </c>
      <c r="D1173" s="81" t="str">
        <f>VLOOKUP(CENSO[[#This Row],[NOME COMUM]],ESPECIES[],2,FALSE)</f>
        <v>Alexa grandiflora Ducke</v>
      </c>
      <c r="E1173" s="51" t="s">
        <v>13</v>
      </c>
      <c r="F1173" s="51">
        <v>315</v>
      </c>
      <c r="G1173" s="74">
        <f>CENSO[[#This Row],[CAP (cm)]]/PI()</f>
        <v>100.26761414789407</v>
      </c>
      <c r="H1173" s="51">
        <v>18</v>
      </c>
      <c r="I1173" s="85">
        <f>PI()*CENSO[[#This Row],[DAP (cm)]]^2/40000</f>
        <v>0.78960746141466576</v>
      </c>
      <c r="J1173" s="85">
        <f>CENSO[[#This Row],[g (m²)]]*CENSO[[#This Row],[H (m)]]*0.7</f>
        <v>9.9490540138247887</v>
      </c>
      <c r="K1173" s="51">
        <v>1</v>
      </c>
      <c r="L1173" s="51">
        <v>367159.299999999</v>
      </c>
      <c r="M1173" s="51">
        <v>9708248.9000000004</v>
      </c>
      <c r="N1173" s="77"/>
      <c r="O117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117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173" s="77"/>
    </row>
    <row r="1174" spans="1:17" x14ac:dyDescent="0.25">
      <c r="A1174" s="76">
        <v>1</v>
      </c>
      <c r="B1174" s="51">
        <v>43</v>
      </c>
      <c r="C1174" s="51">
        <v>1173</v>
      </c>
      <c r="D1174" s="81" t="str">
        <f>VLOOKUP(CENSO[[#This Row],[NOME COMUM]],ESPECIES[],2,FALSE)</f>
        <v>Alexa grandiflora Ducke</v>
      </c>
      <c r="E1174" s="51" t="s">
        <v>13</v>
      </c>
      <c r="F1174" s="51">
        <v>180</v>
      </c>
      <c r="G1174" s="74">
        <f>CENSO[[#This Row],[CAP (cm)]]/PI()</f>
        <v>57.295779513082323</v>
      </c>
      <c r="H1174" s="51">
        <v>17</v>
      </c>
      <c r="I1174" s="85">
        <f>PI()*CENSO[[#This Row],[DAP (cm)]]^2/40000</f>
        <v>0.25783100780887047</v>
      </c>
      <c r="J1174" s="85">
        <f>CENSO[[#This Row],[g (m²)]]*CENSO[[#This Row],[H (m)]]*0.7</f>
        <v>3.0681889929255584</v>
      </c>
      <c r="K1174" s="51">
        <v>1</v>
      </c>
      <c r="L1174" s="51">
        <v>367153.9</v>
      </c>
      <c r="M1174" s="51">
        <v>9708233.5999999903</v>
      </c>
      <c r="N1174" s="77"/>
      <c r="O117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17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174" s="77"/>
    </row>
    <row r="1175" spans="1:17" x14ac:dyDescent="0.25">
      <c r="A1175" s="76">
        <v>1</v>
      </c>
      <c r="B1175" s="51">
        <v>43</v>
      </c>
      <c r="C1175" s="51">
        <v>1174</v>
      </c>
      <c r="D1175" s="81" t="str">
        <f>VLOOKUP(CENSO[[#This Row],[NOME COMUM]],ESPECIES[],2,FALSE)</f>
        <v>Tachigali myrmecophila Ducke</v>
      </c>
      <c r="E1175" s="51" t="s">
        <v>14</v>
      </c>
      <c r="F1175" s="51">
        <v>182</v>
      </c>
      <c r="G1175" s="74">
        <f>CENSO[[#This Row],[CAP (cm)]]/PI()</f>
        <v>57.932399285449904</v>
      </c>
      <c r="H1175" s="51">
        <v>15</v>
      </c>
      <c r="I1175" s="85">
        <f>PI()*CENSO[[#This Row],[DAP (cm)]]^2/40000</f>
        <v>0.26359241674879702</v>
      </c>
      <c r="J1175" s="85">
        <f>CENSO[[#This Row],[g (m²)]]*CENSO[[#This Row],[H (m)]]*0.7</f>
        <v>2.7677203758623685</v>
      </c>
      <c r="K1175" s="51">
        <v>1</v>
      </c>
      <c r="L1175" s="51">
        <v>367152.5</v>
      </c>
      <c r="M1175" s="51">
        <v>9708248.1999999899</v>
      </c>
      <c r="N1175" s="77"/>
      <c r="O117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17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175" s="77"/>
    </row>
    <row r="1176" spans="1:17" x14ac:dyDescent="0.25">
      <c r="A1176" s="76">
        <v>1</v>
      </c>
      <c r="B1176" s="51">
        <v>43</v>
      </c>
      <c r="C1176" s="51">
        <v>1175</v>
      </c>
      <c r="D1176" s="81" t="str">
        <f>VLOOKUP(CENSO[[#This Row],[NOME COMUM]],ESPECIES[],2,FALSE)</f>
        <v>Alexa grandiflora Ducke</v>
      </c>
      <c r="E1176" s="51" t="s">
        <v>13</v>
      </c>
      <c r="F1176" s="51">
        <v>227</v>
      </c>
      <c r="G1176" s="74">
        <f>CENSO[[#This Row],[CAP (cm)]]/PI()</f>
        <v>72.256344163720485</v>
      </c>
      <c r="H1176" s="51">
        <v>17</v>
      </c>
      <c r="I1176" s="85">
        <f>PI()*CENSO[[#This Row],[DAP (cm)]]^2/40000</f>
        <v>0.41005475312911377</v>
      </c>
      <c r="J1176" s="85">
        <f>CENSO[[#This Row],[g (m²)]]*CENSO[[#This Row],[H (m)]]*0.7</f>
        <v>4.8796515622364529</v>
      </c>
      <c r="K1176" s="51">
        <v>1</v>
      </c>
      <c r="L1176" s="51">
        <v>367135.299999999</v>
      </c>
      <c r="M1176" s="51">
        <v>9708256.6999999899</v>
      </c>
      <c r="N1176" s="77"/>
      <c r="O117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17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176" s="77"/>
    </row>
    <row r="1177" spans="1:17" x14ac:dyDescent="0.25">
      <c r="A1177" s="76">
        <v>1</v>
      </c>
      <c r="B1177" s="51">
        <v>43</v>
      </c>
      <c r="C1177" s="51">
        <v>1176</v>
      </c>
      <c r="D1177" s="81" t="str">
        <f>VLOOKUP(CENSO[[#This Row],[NOME COMUM]],ESPECIES[],2,FALSE)</f>
        <v>Alexa grandiflora Ducke</v>
      </c>
      <c r="E1177" s="51" t="s">
        <v>13</v>
      </c>
      <c r="F1177" s="51">
        <v>165</v>
      </c>
      <c r="G1177" s="74">
        <f>CENSO[[#This Row],[CAP (cm)]]/PI()</f>
        <v>52.521131220325465</v>
      </c>
      <c r="H1177" s="51">
        <v>20</v>
      </c>
      <c r="I1177" s="85">
        <f>PI()*CENSO[[#This Row],[DAP (cm)]]^2/40000</f>
        <v>0.21664966628384255</v>
      </c>
      <c r="J1177" s="85">
        <f>CENSO[[#This Row],[g (m²)]]*CENSO[[#This Row],[H (m)]]*0.7</f>
        <v>3.0330953279737956</v>
      </c>
      <c r="K1177" s="51">
        <v>1</v>
      </c>
      <c r="L1177" s="51">
        <v>367129.2</v>
      </c>
      <c r="M1177" s="51">
        <v>9708248.8000000007</v>
      </c>
      <c r="N1177" s="77"/>
      <c r="O117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17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177" s="77"/>
    </row>
    <row r="1178" spans="1:17" x14ac:dyDescent="0.25">
      <c r="A1178" s="76">
        <v>1</v>
      </c>
      <c r="B1178" s="51">
        <v>43</v>
      </c>
      <c r="C1178" s="51">
        <v>1177</v>
      </c>
      <c r="D1178" s="81" t="str">
        <f>VLOOKUP(CENSO[[#This Row],[NOME COMUM]],ESPECIES[],2,FALSE)</f>
        <v>Virola sebifera Aubl.</v>
      </c>
      <c r="E1178" s="51" t="s">
        <v>18</v>
      </c>
      <c r="F1178" s="51">
        <v>148</v>
      </c>
      <c r="G1178" s="74">
        <f>CENSO[[#This Row],[CAP (cm)]]/PI()</f>
        <v>47.109863155201019</v>
      </c>
      <c r="H1178" s="51">
        <v>14</v>
      </c>
      <c r="I1178" s="85">
        <f>PI()*CENSO[[#This Row],[DAP (cm)]]^2/40000</f>
        <v>0.17430649367424375</v>
      </c>
      <c r="J1178" s="85">
        <f>CENSO[[#This Row],[g (m²)]]*CENSO[[#This Row],[H (m)]]*0.7</f>
        <v>1.7082036380075887</v>
      </c>
      <c r="K1178" s="51">
        <v>1</v>
      </c>
      <c r="L1178" s="51">
        <v>367126</v>
      </c>
      <c r="M1178" s="51">
        <v>9708261</v>
      </c>
      <c r="N1178" s="77"/>
      <c r="O117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17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178" s="77"/>
    </row>
    <row r="1179" spans="1:17" x14ac:dyDescent="0.25">
      <c r="A1179" s="76">
        <v>1</v>
      </c>
      <c r="B1179" s="51">
        <v>43</v>
      </c>
      <c r="C1179" s="51">
        <v>1178</v>
      </c>
      <c r="D1179" s="81" t="str">
        <f>VLOOKUP(CENSO[[#This Row],[NOME COMUM]],ESPECIES[],2,FALSE)</f>
        <v>Alexa grandiflora Ducke</v>
      </c>
      <c r="E1179" s="51" t="s">
        <v>13</v>
      </c>
      <c r="F1179" s="51">
        <v>226</v>
      </c>
      <c r="G1179" s="74">
        <f>CENSO[[#This Row],[CAP (cm)]]/PI()</f>
        <v>71.938034277536701</v>
      </c>
      <c r="H1179" s="51">
        <v>20</v>
      </c>
      <c r="I1179" s="85">
        <f>PI()*CENSO[[#This Row],[DAP (cm)]]^2/40000</f>
        <v>0.40644989366808243</v>
      </c>
      <c r="J1179" s="85">
        <f>CENSO[[#This Row],[g (m²)]]*CENSO[[#This Row],[H (m)]]*0.7</f>
        <v>5.690298511353153</v>
      </c>
      <c r="K1179" s="51">
        <v>2</v>
      </c>
      <c r="L1179" s="51">
        <v>367117.2</v>
      </c>
      <c r="M1179" s="51">
        <v>9708266.0999999903</v>
      </c>
      <c r="N1179" s="77"/>
      <c r="O117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17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179" s="77"/>
    </row>
    <row r="1180" spans="1:17" x14ac:dyDescent="0.25">
      <c r="A1180" s="76">
        <v>1</v>
      </c>
      <c r="B1180" s="51">
        <v>43</v>
      </c>
      <c r="C1180" s="51">
        <v>1179</v>
      </c>
      <c r="D1180" s="81" t="str">
        <f>VLOOKUP(CENSO[[#This Row],[NOME COMUM]],ESPECIES[],2,FALSE)</f>
        <v>Couratari guianensis Aubl.</v>
      </c>
      <c r="E1180" s="51" t="s">
        <v>6</v>
      </c>
      <c r="F1180" s="51">
        <v>328</v>
      </c>
      <c r="G1180" s="74">
        <f>CENSO[[#This Row],[CAP (cm)]]/PI()</f>
        <v>104.40564266828335</v>
      </c>
      <c r="H1180" s="51">
        <v>20</v>
      </c>
      <c r="I1180" s="85">
        <f>PI()*CENSO[[#This Row],[DAP (cm)]]^2/40000</f>
        <v>0.85612626987992357</v>
      </c>
      <c r="J1180" s="85">
        <f>CENSO[[#This Row],[g (m²)]]*CENSO[[#This Row],[H (m)]]*0.7</f>
        <v>11.98576777831893</v>
      </c>
      <c r="K1180" s="51">
        <v>1</v>
      </c>
      <c r="L1180" s="51">
        <v>367105.2</v>
      </c>
      <c r="M1180" s="51">
        <v>9708270.0999999903</v>
      </c>
      <c r="N1180" s="77"/>
      <c r="O118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118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180" s="77"/>
    </row>
    <row r="1181" spans="1:17" x14ac:dyDescent="0.25">
      <c r="A1181" s="76">
        <v>1</v>
      </c>
      <c r="B1181" s="51">
        <v>43</v>
      </c>
      <c r="C1181" s="51">
        <v>1180</v>
      </c>
      <c r="D1181" s="81" t="str">
        <f>VLOOKUP(CENSO[[#This Row],[NOME COMUM]],ESPECIES[],2,FALSE)</f>
        <v>Tachigali myrmecophila Ducke</v>
      </c>
      <c r="E1181" s="51" t="s">
        <v>14</v>
      </c>
      <c r="F1181" s="51">
        <v>186</v>
      </c>
      <c r="G1181" s="74">
        <f>CENSO[[#This Row],[CAP (cm)]]/PI()</f>
        <v>59.205638830185066</v>
      </c>
      <c r="H1181" s="51">
        <v>14</v>
      </c>
      <c r="I1181" s="85">
        <f>PI()*CENSO[[#This Row],[DAP (cm)]]^2/40000</f>
        <v>0.27530622056036053</v>
      </c>
      <c r="J1181" s="85">
        <f>CENSO[[#This Row],[g (m²)]]*CENSO[[#This Row],[H (m)]]*0.7</f>
        <v>2.698000961491533</v>
      </c>
      <c r="K1181" s="51">
        <v>1</v>
      </c>
      <c r="L1181" s="51">
        <v>367101</v>
      </c>
      <c r="M1181" s="51">
        <v>9708277.8000000007</v>
      </c>
      <c r="N1181" s="77"/>
      <c r="O118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18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181" s="77"/>
    </row>
    <row r="1182" spans="1:17" x14ac:dyDescent="0.25">
      <c r="A1182" s="76">
        <v>1</v>
      </c>
      <c r="B1182" s="51">
        <v>43</v>
      </c>
      <c r="C1182" s="51">
        <v>1181</v>
      </c>
      <c r="D1182" s="81" t="str">
        <f>VLOOKUP(CENSO[[#This Row],[NOME COMUM]],ESPECIES[],2,FALSE)</f>
        <v>Cordia umbraculifera DC.</v>
      </c>
      <c r="E1182" s="51" t="s">
        <v>92</v>
      </c>
      <c r="F1182" s="51">
        <v>223</v>
      </c>
      <c r="G1182" s="74">
        <f>CENSO[[#This Row],[CAP (cm)]]/PI()</f>
        <v>70.983104618985323</v>
      </c>
      <c r="H1182" s="51">
        <v>18</v>
      </c>
      <c r="I1182" s="85">
        <f>PI()*CENSO[[#This Row],[DAP (cm)]]^2/40000</f>
        <v>0.39573080825084317</v>
      </c>
      <c r="J1182" s="85">
        <f>CENSO[[#This Row],[g (m²)]]*CENSO[[#This Row],[H (m)]]*0.7</f>
        <v>4.9862081839606232</v>
      </c>
      <c r="K1182" s="51">
        <v>2</v>
      </c>
      <c r="L1182" s="51">
        <v>367054.59999999899</v>
      </c>
      <c r="M1182" s="51">
        <v>9708317.5</v>
      </c>
      <c r="N1182" s="77"/>
      <c r="O118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18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182" s="77"/>
    </row>
    <row r="1183" spans="1:17" x14ac:dyDescent="0.25">
      <c r="A1183" s="76">
        <v>1</v>
      </c>
      <c r="B1183" s="51">
        <v>43</v>
      </c>
      <c r="C1183" s="51">
        <v>1182</v>
      </c>
      <c r="D1183" s="81" t="str">
        <f>VLOOKUP(CENSO[[#This Row],[NOME COMUM]],ESPECIES[],2,FALSE)</f>
        <v>Tachigali myrmecophila Ducke</v>
      </c>
      <c r="E1183" s="51" t="s">
        <v>14</v>
      </c>
      <c r="F1183" s="51">
        <v>316</v>
      </c>
      <c r="G1183" s="74">
        <f>CENSO[[#This Row],[CAP (cm)]]/PI()</f>
        <v>100.58592403407786</v>
      </c>
      <c r="H1183" s="51">
        <v>18</v>
      </c>
      <c r="I1183" s="85">
        <f>PI()*CENSO[[#This Row],[DAP (cm)]]^2/40000</f>
        <v>0.79462879986921531</v>
      </c>
      <c r="J1183" s="85">
        <f>CENSO[[#This Row],[g (m²)]]*CENSO[[#This Row],[H (m)]]*0.7</f>
        <v>10.012322878352112</v>
      </c>
      <c r="K1183" s="51">
        <v>1</v>
      </c>
      <c r="L1183" s="51">
        <v>367027.299999999</v>
      </c>
      <c r="M1183" s="51">
        <v>9708339.4000000004</v>
      </c>
      <c r="N1183" s="77"/>
      <c r="O118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118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183" s="77"/>
    </row>
    <row r="1184" spans="1:17" x14ac:dyDescent="0.25">
      <c r="A1184" s="76">
        <v>1</v>
      </c>
      <c r="B1184" s="51">
        <v>43</v>
      </c>
      <c r="C1184" s="51">
        <v>1183</v>
      </c>
      <c r="D1184" s="81" t="str">
        <f>VLOOKUP(CENSO[[#This Row],[NOME COMUM]],ESPECIES[],2,FALSE)</f>
        <v>Matisia paraensis Huber</v>
      </c>
      <c r="E1184" s="51" t="s">
        <v>72</v>
      </c>
      <c r="F1184" s="51">
        <v>138</v>
      </c>
      <c r="G1184" s="74">
        <f>CENSO[[#This Row],[CAP (cm)]]/PI()</f>
        <v>43.926764293363114</v>
      </c>
      <c r="H1184" s="51">
        <v>18</v>
      </c>
      <c r="I1184" s="85">
        <f>PI()*CENSO[[#This Row],[DAP (cm)]]^2/40000</f>
        <v>0.15154733681210272</v>
      </c>
      <c r="J1184" s="85">
        <f>CENSO[[#This Row],[g (m²)]]*CENSO[[#This Row],[H (m)]]*0.7</f>
        <v>1.9094964438324942</v>
      </c>
      <c r="K1184" s="51">
        <v>1</v>
      </c>
      <c r="L1184" s="51">
        <v>367029.09999999899</v>
      </c>
      <c r="M1184" s="51">
        <v>9708341.8000000007</v>
      </c>
      <c r="N1184" s="77"/>
      <c r="O118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18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184" s="77"/>
    </row>
    <row r="1185" spans="1:17" x14ac:dyDescent="0.25">
      <c r="A1185" s="76">
        <v>1</v>
      </c>
      <c r="B1185" s="51">
        <v>43</v>
      </c>
      <c r="C1185" s="51">
        <v>1184</v>
      </c>
      <c r="D1185" s="81" t="str">
        <f>VLOOKUP(CENSO[[#This Row],[NOME COMUM]],ESPECIES[],2,FALSE)</f>
        <v>Licania octandra</v>
      </c>
      <c r="E1185" s="51" t="s">
        <v>21</v>
      </c>
      <c r="F1185" s="51">
        <v>203</v>
      </c>
      <c r="G1185" s="74">
        <f>CENSO[[#This Row],[CAP (cm)]]/PI()</f>
        <v>64.616906895309512</v>
      </c>
      <c r="H1185" s="51">
        <v>17</v>
      </c>
      <c r="I1185" s="85">
        <f>PI()*CENSO[[#This Row],[DAP (cm)]]^2/40000</f>
        <v>0.32793080249369577</v>
      </c>
      <c r="J1185" s="85">
        <f>CENSO[[#This Row],[g (m²)]]*CENSO[[#This Row],[H (m)]]*0.7</f>
        <v>3.9023765496749796</v>
      </c>
      <c r="K1185" s="51">
        <v>1</v>
      </c>
      <c r="L1185" s="51">
        <v>367028.299999999</v>
      </c>
      <c r="M1185" s="51">
        <v>9708365.3000000007</v>
      </c>
      <c r="N1185" s="77"/>
      <c r="O118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18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185" s="77"/>
    </row>
    <row r="1186" spans="1:17" x14ac:dyDescent="0.25">
      <c r="A1186" s="76">
        <v>1</v>
      </c>
      <c r="B1186" s="51">
        <v>43</v>
      </c>
      <c r="C1186" s="51">
        <v>1185</v>
      </c>
      <c r="D1186" s="81" t="str">
        <f>VLOOKUP(CENSO[[#This Row],[NOME COMUM]],ESPECIES[],2,FALSE)</f>
        <v>Buchenavia capitata (Vahl) Eichler</v>
      </c>
      <c r="E1186" s="51" t="s">
        <v>10</v>
      </c>
      <c r="F1186" s="51">
        <v>208</v>
      </c>
      <c r="G1186" s="74">
        <f>CENSO[[#This Row],[CAP (cm)]]/PI()</f>
        <v>66.208456326228458</v>
      </c>
      <c r="H1186" s="51">
        <v>22</v>
      </c>
      <c r="I1186" s="85">
        <f>PI()*CENSO[[#This Row],[DAP (cm)]]^2/40000</f>
        <v>0.34428397289638796</v>
      </c>
      <c r="J1186" s="85">
        <f>CENSO[[#This Row],[g (m²)]]*CENSO[[#This Row],[H (m)]]*0.7</f>
        <v>5.3019731826043746</v>
      </c>
      <c r="K1186" s="51">
        <v>1</v>
      </c>
      <c r="L1186" s="51">
        <v>367034.7</v>
      </c>
      <c r="M1186" s="51">
        <v>9708385.0999999903</v>
      </c>
      <c r="N1186" s="77"/>
      <c r="O118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18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186" s="77"/>
    </row>
    <row r="1187" spans="1:17" x14ac:dyDescent="0.25">
      <c r="A1187" s="76">
        <v>1</v>
      </c>
      <c r="B1187" s="51">
        <v>43</v>
      </c>
      <c r="C1187" s="51">
        <v>1186</v>
      </c>
      <c r="D1187" s="81" t="str">
        <f>VLOOKUP(CENSO[[#This Row],[NOME COMUM]],ESPECIES[],2,FALSE)</f>
        <v>Swartzia ingaefolia Ducke</v>
      </c>
      <c r="E1187" s="51" t="s">
        <v>80</v>
      </c>
      <c r="F1187" s="51">
        <v>413</v>
      </c>
      <c r="G1187" s="74">
        <f>CENSO[[#This Row],[CAP (cm)]]/PI()</f>
        <v>131.46198299390556</v>
      </c>
      <c r="H1187" s="51">
        <v>22</v>
      </c>
      <c r="I1187" s="85">
        <f>PI()*CENSO[[#This Row],[DAP (cm)]]^2/40000</f>
        <v>1.3573449744120751</v>
      </c>
      <c r="J1187" s="85">
        <f>CENSO[[#This Row],[g (m²)]]*CENSO[[#This Row],[H (m)]]*0.7</f>
        <v>20.903112605945957</v>
      </c>
      <c r="K1187" s="51">
        <v>2</v>
      </c>
      <c r="L1187" s="51">
        <v>367024.2</v>
      </c>
      <c r="M1187" s="51">
        <v>9708379.6999999899</v>
      </c>
      <c r="N1187" s="77"/>
      <c r="O118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118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187" s="77"/>
    </row>
    <row r="1188" spans="1:17" x14ac:dyDescent="0.25">
      <c r="A1188" s="76">
        <v>1</v>
      </c>
      <c r="B1188" s="51">
        <v>43</v>
      </c>
      <c r="C1188" s="51">
        <v>1187</v>
      </c>
      <c r="D1188" s="81" t="str">
        <f>VLOOKUP(CENSO[[#This Row],[NOME COMUM]],ESPECIES[],2,FALSE)</f>
        <v>Dipteryx odorata (Aubl.) Willd.</v>
      </c>
      <c r="E1188" s="51" t="s">
        <v>4</v>
      </c>
      <c r="F1188" s="51">
        <v>260</v>
      </c>
      <c r="G1188" s="74">
        <f>CENSO[[#This Row],[CAP (cm)]]/PI()</f>
        <v>82.760570407785579</v>
      </c>
      <c r="H1188" s="51">
        <v>20</v>
      </c>
      <c r="I1188" s="85">
        <f>PI()*CENSO[[#This Row],[DAP (cm)]]^2/40000</f>
        <v>0.53794370765060628</v>
      </c>
      <c r="J1188" s="85">
        <f>CENSO[[#This Row],[g (m²)]]*CENSO[[#This Row],[H (m)]]*0.7</f>
        <v>7.5312119071084878</v>
      </c>
      <c r="K1188" s="51">
        <v>1</v>
      </c>
      <c r="L1188" s="51">
        <v>366922.09999999899</v>
      </c>
      <c r="M1188" s="51">
        <v>9708473.0999999903</v>
      </c>
      <c r="N1188" s="77"/>
      <c r="O118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118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188" s="77"/>
    </row>
    <row r="1189" spans="1:17" x14ac:dyDescent="0.25">
      <c r="A1189" s="76">
        <v>1</v>
      </c>
      <c r="B1189" s="51">
        <v>43</v>
      </c>
      <c r="C1189" s="51">
        <v>1188</v>
      </c>
      <c r="D1189" s="81" t="str">
        <f>VLOOKUP(CENSO[[#This Row],[NOME COMUM]],ESPECIES[],2,FALSE)</f>
        <v>Couratari guianensis Aubl.</v>
      </c>
      <c r="E1189" s="51" t="s">
        <v>6</v>
      </c>
      <c r="F1189" s="51">
        <v>315</v>
      </c>
      <c r="G1189" s="74">
        <f>CENSO[[#This Row],[CAP (cm)]]/PI()</f>
        <v>100.26761414789407</v>
      </c>
      <c r="H1189" s="51">
        <v>24</v>
      </c>
      <c r="I1189" s="85">
        <f>PI()*CENSO[[#This Row],[DAP (cm)]]^2/40000</f>
        <v>0.78960746141466576</v>
      </c>
      <c r="J1189" s="85">
        <f>CENSO[[#This Row],[g (m²)]]*CENSO[[#This Row],[H (m)]]*0.7</f>
        <v>13.265405351766384</v>
      </c>
      <c r="K1189" s="51">
        <v>1</v>
      </c>
      <c r="L1189" s="51">
        <v>366875.4</v>
      </c>
      <c r="M1189" s="51">
        <v>9708480</v>
      </c>
      <c r="N1189" s="77"/>
      <c r="O118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118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189" s="77"/>
    </row>
    <row r="1190" spans="1:17" x14ac:dyDescent="0.25">
      <c r="A1190" s="76">
        <v>1</v>
      </c>
      <c r="B1190" s="51">
        <v>44</v>
      </c>
      <c r="C1190" s="51">
        <v>1189</v>
      </c>
      <c r="D1190" s="81" t="str">
        <f>VLOOKUP(CENSO[[#This Row],[NOME COMUM]],ESPECIES[],2,FALSE)</f>
        <v>Parkia multijuga Benth.</v>
      </c>
      <c r="E1190" s="51" t="s">
        <v>75</v>
      </c>
      <c r="F1190" s="51">
        <v>330</v>
      </c>
      <c r="G1190" s="74">
        <f>CENSO[[#This Row],[CAP (cm)]]/PI()</f>
        <v>105.04226244065093</v>
      </c>
      <c r="H1190" s="51">
        <v>22</v>
      </c>
      <c r="I1190" s="85">
        <f>PI()*CENSO[[#This Row],[DAP (cm)]]^2/40000</f>
        <v>0.86659866513537021</v>
      </c>
      <c r="J1190" s="85">
        <f>CENSO[[#This Row],[g (m²)]]*CENSO[[#This Row],[H (m)]]*0.7</f>
        <v>13.345619443084701</v>
      </c>
      <c r="K1190" s="51">
        <v>1</v>
      </c>
      <c r="L1190" s="51">
        <v>366844.09999999899</v>
      </c>
      <c r="M1190" s="51">
        <v>9708449</v>
      </c>
      <c r="N1190" s="77"/>
      <c r="O119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119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190" s="77"/>
    </row>
    <row r="1191" spans="1:17" x14ac:dyDescent="0.25">
      <c r="A1191" s="76">
        <v>1</v>
      </c>
      <c r="B1191" s="51">
        <v>44</v>
      </c>
      <c r="C1191" s="51">
        <v>1190</v>
      </c>
      <c r="D1191" s="81" t="str">
        <f>VLOOKUP(CENSO[[#This Row],[NOME COMUM]],ESPECIES[],2,FALSE)</f>
        <v>Bertholletia excelsa Humb. &amp; Bonpl.</v>
      </c>
      <c r="E1191" s="51" t="s">
        <v>37</v>
      </c>
      <c r="F1191" s="51">
        <v>500</v>
      </c>
      <c r="G1191" s="74">
        <f>CENSO[[#This Row],[CAP (cm)]]/PI()</f>
        <v>159.15494309189535</v>
      </c>
      <c r="H1191" s="51">
        <v>24</v>
      </c>
      <c r="I1191" s="85">
        <f>PI()*CENSO[[#This Row],[DAP (cm)]]^2/40000</f>
        <v>1.9894367886486919</v>
      </c>
      <c r="J1191" s="85">
        <f>CENSO[[#This Row],[g (m²)]]*CENSO[[#This Row],[H (m)]]*0.7</f>
        <v>33.422538049298026</v>
      </c>
      <c r="K1191" s="51">
        <v>1</v>
      </c>
      <c r="L1191" s="51">
        <v>366863.5</v>
      </c>
      <c r="M1191" s="51">
        <v>9708425.0999999903</v>
      </c>
      <c r="N1191" s="77"/>
      <c r="O119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150├ 160</v>
      </c>
      <c r="P119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191" s="77"/>
    </row>
    <row r="1192" spans="1:17" x14ac:dyDescent="0.25">
      <c r="A1192" s="76">
        <v>1</v>
      </c>
      <c r="B1192" s="51">
        <v>44</v>
      </c>
      <c r="C1192" s="51">
        <v>1191</v>
      </c>
      <c r="D1192" s="81" t="str">
        <f>VLOOKUP(CENSO[[#This Row],[NOME COMUM]],ESPECIES[],2,FALSE)</f>
        <v>Astronium lecointei Ducke</v>
      </c>
      <c r="E1192" s="51" t="s">
        <v>5</v>
      </c>
      <c r="F1192" s="51">
        <v>297</v>
      </c>
      <c r="G1192" s="74">
        <f>CENSO[[#This Row],[CAP (cm)]]/PI()</f>
        <v>94.538036196585836</v>
      </c>
      <c r="H1192" s="51">
        <v>23</v>
      </c>
      <c r="I1192" s="85">
        <f>PI()*CENSO[[#This Row],[DAP (cm)]]^2/40000</f>
        <v>0.70194491875964982</v>
      </c>
      <c r="J1192" s="85">
        <f>CENSO[[#This Row],[g (m²)]]*CENSO[[#This Row],[H (m)]]*0.7</f>
        <v>11.30131319203036</v>
      </c>
      <c r="K1192" s="51">
        <v>1</v>
      </c>
      <c r="L1192" s="51">
        <v>366871.5</v>
      </c>
      <c r="M1192" s="51">
        <v>9708435.4000000004</v>
      </c>
      <c r="N1192" s="77"/>
      <c r="O119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119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192" s="77"/>
    </row>
    <row r="1193" spans="1:17" x14ac:dyDescent="0.25">
      <c r="A1193" s="76">
        <v>1</v>
      </c>
      <c r="B1193" s="51">
        <v>44</v>
      </c>
      <c r="C1193" s="51">
        <v>1192</v>
      </c>
      <c r="D1193" s="81" t="str">
        <f>VLOOKUP(CENSO[[#This Row],[NOME COMUM]],ESPECIES[],2,FALSE)</f>
        <v>Vatairea fusca Ducke</v>
      </c>
      <c r="E1193" s="51" t="s">
        <v>50</v>
      </c>
      <c r="F1193" s="51">
        <v>212</v>
      </c>
      <c r="G1193" s="74">
        <f>CENSO[[#This Row],[CAP (cm)]]/PI()</f>
        <v>67.48169587096362</v>
      </c>
      <c r="H1193" s="51">
        <v>20</v>
      </c>
      <c r="I1193" s="85">
        <f>PI()*CENSO[[#This Row],[DAP (cm)]]^2/40000</f>
        <v>0.35765298811610713</v>
      </c>
      <c r="J1193" s="85">
        <f>CENSO[[#This Row],[g (m²)]]*CENSO[[#This Row],[H (m)]]*0.7</f>
        <v>5.0071418336254991</v>
      </c>
      <c r="K1193" s="51">
        <v>1</v>
      </c>
      <c r="L1193" s="51">
        <v>366877.59999999899</v>
      </c>
      <c r="M1193" s="51">
        <v>9708443.4000000004</v>
      </c>
      <c r="N1193" s="77"/>
      <c r="O119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19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193" s="77"/>
    </row>
    <row r="1194" spans="1:17" x14ac:dyDescent="0.25">
      <c r="A1194" s="76">
        <v>1</v>
      </c>
      <c r="B1194" s="51">
        <v>44</v>
      </c>
      <c r="C1194" s="51">
        <v>1193</v>
      </c>
      <c r="D1194" s="81" t="str">
        <f>VLOOKUP(CENSO[[#This Row],[NOME COMUM]],ESPECIES[],2,FALSE)</f>
        <v>Swartzia ingaefolia Ducke</v>
      </c>
      <c r="E1194" s="51" t="s">
        <v>80</v>
      </c>
      <c r="F1194" s="51">
        <v>133</v>
      </c>
      <c r="G1194" s="74">
        <f>CENSO[[#This Row],[CAP (cm)]]/PI()</f>
        <v>42.335214862444161</v>
      </c>
      <c r="H1194" s="51">
        <v>14</v>
      </c>
      <c r="I1194" s="85">
        <f>PI()*CENSO[[#This Row],[DAP (cm)]]^2/40000</f>
        <v>0.14076458941762685</v>
      </c>
      <c r="J1194" s="85">
        <f>CENSO[[#This Row],[g (m²)]]*CENSO[[#This Row],[H (m)]]*0.7</f>
        <v>1.379492976292743</v>
      </c>
      <c r="K1194" s="51">
        <v>1</v>
      </c>
      <c r="L1194" s="51">
        <v>366884.299999999</v>
      </c>
      <c r="M1194" s="51">
        <v>9708452.1999999899</v>
      </c>
      <c r="N1194" s="77"/>
      <c r="O119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19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194" s="77"/>
    </row>
    <row r="1195" spans="1:17" x14ac:dyDescent="0.25">
      <c r="A1195" s="76">
        <v>1</v>
      </c>
      <c r="B1195" s="51">
        <v>44</v>
      </c>
      <c r="C1195" s="51">
        <v>1194</v>
      </c>
      <c r="D1195" s="81" t="str">
        <f>VLOOKUP(CENSO[[#This Row],[NOME COMUM]],ESPECIES[],2,FALSE)</f>
        <v>Piptadenia suaveolens Miq.</v>
      </c>
      <c r="E1195" s="51" t="s">
        <v>22</v>
      </c>
      <c r="F1195" s="51">
        <v>315</v>
      </c>
      <c r="G1195" s="74">
        <f>CENSO[[#This Row],[CAP (cm)]]/PI()</f>
        <v>100.26761414789407</v>
      </c>
      <c r="H1195" s="51">
        <v>15</v>
      </c>
      <c r="I1195" s="85">
        <f>PI()*CENSO[[#This Row],[DAP (cm)]]^2/40000</f>
        <v>0.78960746141466576</v>
      </c>
      <c r="J1195" s="85">
        <f>CENSO[[#This Row],[g (m²)]]*CENSO[[#This Row],[H (m)]]*0.7</f>
        <v>8.29087834485399</v>
      </c>
      <c r="K1195" s="51">
        <v>1</v>
      </c>
      <c r="L1195" s="51">
        <v>366899.299999999</v>
      </c>
      <c r="M1195" s="51">
        <v>9708438.9000000004</v>
      </c>
      <c r="N1195" s="77"/>
      <c r="O119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119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195" s="77"/>
    </row>
    <row r="1196" spans="1:17" x14ac:dyDescent="0.25">
      <c r="A1196" s="76">
        <v>1</v>
      </c>
      <c r="B1196" s="51">
        <v>44</v>
      </c>
      <c r="C1196" s="51">
        <v>1195</v>
      </c>
      <c r="D1196" s="81" t="str">
        <f>VLOOKUP(CENSO[[#This Row],[NOME COMUM]],ESPECIES[],2,FALSE)</f>
        <v>Tachigali myrmecophila Ducke</v>
      </c>
      <c r="E1196" s="51" t="s">
        <v>14</v>
      </c>
      <c r="F1196" s="51">
        <v>152</v>
      </c>
      <c r="G1196" s="74">
        <f>CENSO[[#This Row],[CAP (cm)]]/PI()</f>
        <v>48.383102699936181</v>
      </c>
      <c r="H1196" s="51">
        <v>13</v>
      </c>
      <c r="I1196" s="85">
        <f>PI()*CENSO[[#This Row],[DAP (cm)]]^2/40000</f>
        <v>0.18385579025975748</v>
      </c>
      <c r="J1196" s="85">
        <f>CENSO[[#This Row],[g (m²)]]*CENSO[[#This Row],[H (m)]]*0.7</f>
        <v>1.6730876913637929</v>
      </c>
      <c r="K1196" s="51">
        <v>1</v>
      </c>
      <c r="L1196" s="51">
        <v>366898.7</v>
      </c>
      <c r="M1196" s="51">
        <v>9708391.4000000004</v>
      </c>
      <c r="N1196" s="77"/>
      <c r="O119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19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196" s="77"/>
    </row>
    <row r="1197" spans="1:17" x14ac:dyDescent="0.25">
      <c r="A1197" s="76">
        <v>1</v>
      </c>
      <c r="B1197" s="51">
        <v>44</v>
      </c>
      <c r="C1197" s="51">
        <v>1196</v>
      </c>
      <c r="D1197" s="81" t="str">
        <f>VLOOKUP(CENSO[[#This Row],[NOME COMUM]],ESPECIES[],2,FALSE)</f>
        <v>Lecythis chartacea O.Berg</v>
      </c>
      <c r="E1197" s="51" t="s">
        <v>31</v>
      </c>
      <c r="F1197" s="51">
        <v>215</v>
      </c>
      <c r="G1197" s="74">
        <f>CENSO[[#This Row],[CAP (cm)]]/PI()</f>
        <v>68.436625529514998</v>
      </c>
      <c r="H1197" s="51">
        <v>18</v>
      </c>
      <c r="I1197" s="85">
        <f>PI()*CENSO[[#This Row],[DAP (cm)]]^2/40000</f>
        <v>0.36784686222114316</v>
      </c>
      <c r="J1197" s="85">
        <f>CENSO[[#This Row],[g (m²)]]*CENSO[[#This Row],[H (m)]]*0.7</f>
        <v>4.6348704639864033</v>
      </c>
      <c r="K1197" s="51">
        <v>1</v>
      </c>
      <c r="L1197" s="51">
        <v>366945.09999999899</v>
      </c>
      <c r="M1197" s="51">
        <v>9708355.8000000007</v>
      </c>
      <c r="N1197" s="77"/>
      <c r="O119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19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197" s="77"/>
    </row>
    <row r="1198" spans="1:17" x14ac:dyDescent="0.25">
      <c r="A1198" s="76">
        <v>1</v>
      </c>
      <c r="B1198" s="51">
        <v>44</v>
      </c>
      <c r="C1198" s="51">
        <v>1197</v>
      </c>
      <c r="D1198" s="81" t="str">
        <f>VLOOKUP(CENSO[[#This Row],[NOME COMUM]],ESPECIES[],2,FALSE)</f>
        <v>Couratari guianensis Aubl.</v>
      </c>
      <c r="E1198" s="51" t="s">
        <v>6</v>
      </c>
      <c r="F1198" s="51">
        <v>157</v>
      </c>
      <c r="G1198" s="74">
        <f>CENSO[[#This Row],[CAP (cm)]]/PI()</f>
        <v>49.974652130855141</v>
      </c>
      <c r="H1198" s="51">
        <v>15</v>
      </c>
      <c r="I1198" s="85">
        <f>PI()*CENSO[[#This Row],[DAP (cm)]]^2/40000</f>
        <v>0.19615050961360647</v>
      </c>
      <c r="J1198" s="85">
        <f>CENSO[[#This Row],[g (m²)]]*CENSO[[#This Row],[H (m)]]*0.7</f>
        <v>2.0595803509428676</v>
      </c>
      <c r="K1198" s="51">
        <v>1</v>
      </c>
      <c r="L1198" s="51">
        <v>367041.59999999899</v>
      </c>
      <c r="M1198" s="51">
        <v>9708263.5999999903</v>
      </c>
      <c r="N1198" s="77"/>
      <c r="O119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19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198" s="77"/>
    </row>
    <row r="1199" spans="1:17" x14ac:dyDescent="0.25">
      <c r="A1199" s="76">
        <v>1</v>
      </c>
      <c r="B1199" s="51">
        <v>44</v>
      </c>
      <c r="C1199" s="51">
        <v>1198</v>
      </c>
      <c r="D1199" s="81" t="str">
        <f>VLOOKUP(CENSO[[#This Row],[NOME COMUM]],ESPECIES[],2,FALSE)</f>
        <v>Hymenaea courbaril L.</v>
      </c>
      <c r="E1199" s="51" t="s">
        <v>3</v>
      </c>
      <c r="F1199" s="51">
        <v>130</v>
      </c>
      <c r="G1199" s="74">
        <f>CENSO[[#This Row],[CAP (cm)]]/PI()</f>
        <v>41.38028520389279</v>
      </c>
      <c r="H1199" s="51">
        <v>15</v>
      </c>
      <c r="I1199" s="85">
        <f>PI()*CENSO[[#This Row],[DAP (cm)]]^2/40000</f>
        <v>0.13448592691265157</v>
      </c>
      <c r="J1199" s="85">
        <f>CENSO[[#This Row],[g (m²)]]*CENSO[[#This Row],[H (m)]]*0.7</f>
        <v>1.4121022325828414</v>
      </c>
      <c r="K1199" s="51">
        <v>1</v>
      </c>
      <c r="L1199" s="51">
        <v>367069.4</v>
      </c>
      <c r="M1199" s="51">
        <v>9708239.6999999899</v>
      </c>
      <c r="N1199" s="77"/>
      <c r="O119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19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199" s="77"/>
    </row>
    <row r="1200" spans="1:17" x14ac:dyDescent="0.25">
      <c r="A1200" s="76">
        <v>1</v>
      </c>
      <c r="B1200" s="51">
        <v>44</v>
      </c>
      <c r="C1200" s="51">
        <v>1199</v>
      </c>
      <c r="D1200" s="81" t="str">
        <f>VLOOKUP(CENSO[[#This Row],[NOME COMUM]],ESPECIES[],2,FALSE)</f>
        <v>Tachigali myrmecophila Ducke</v>
      </c>
      <c r="E1200" s="51" t="s">
        <v>14</v>
      </c>
      <c r="F1200" s="51">
        <v>273</v>
      </c>
      <c r="G1200" s="74">
        <f>CENSO[[#This Row],[CAP (cm)]]/PI()</f>
        <v>86.898598928174863</v>
      </c>
      <c r="H1200" s="51">
        <v>12</v>
      </c>
      <c r="I1200" s="85">
        <f>PI()*CENSO[[#This Row],[DAP (cm)]]^2/40000</f>
        <v>0.59308293768479348</v>
      </c>
      <c r="J1200" s="85">
        <f>CENSO[[#This Row],[g (m²)]]*CENSO[[#This Row],[H (m)]]*0.7</f>
        <v>4.9818966765522648</v>
      </c>
      <c r="K1200" s="51">
        <v>2</v>
      </c>
      <c r="L1200" s="51">
        <v>367078</v>
      </c>
      <c r="M1200" s="51">
        <v>9708242.8000000007</v>
      </c>
      <c r="N1200" s="77"/>
      <c r="O120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120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200" s="77"/>
    </row>
    <row r="1201" spans="1:17" x14ac:dyDescent="0.25">
      <c r="A1201" s="76">
        <v>1</v>
      </c>
      <c r="B1201" s="51">
        <v>44</v>
      </c>
      <c r="C1201" s="51">
        <v>1200</v>
      </c>
      <c r="D1201" s="81" t="str">
        <f>VLOOKUP(CENSO[[#This Row],[NOME COMUM]],ESPECIES[],2,FALSE)</f>
        <v>Astronium lecointei Ducke</v>
      </c>
      <c r="E1201" s="51" t="s">
        <v>5</v>
      </c>
      <c r="F1201" s="51">
        <v>200</v>
      </c>
      <c r="G1201" s="74">
        <f>CENSO[[#This Row],[CAP (cm)]]/PI()</f>
        <v>63.661977236758133</v>
      </c>
      <c r="H1201" s="51">
        <v>22</v>
      </c>
      <c r="I1201" s="85">
        <f>PI()*CENSO[[#This Row],[DAP (cm)]]^2/40000</f>
        <v>0.31830988618379064</v>
      </c>
      <c r="J1201" s="85">
        <f>CENSO[[#This Row],[g (m²)]]*CENSO[[#This Row],[H (m)]]*0.7</f>
        <v>4.9019722472303755</v>
      </c>
      <c r="K1201" s="51">
        <v>1</v>
      </c>
      <c r="L1201" s="51">
        <v>367089.09999999899</v>
      </c>
      <c r="M1201" s="51">
        <v>9708249</v>
      </c>
      <c r="N1201" s="77"/>
      <c r="O120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20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201" s="77"/>
    </row>
    <row r="1202" spans="1:17" x14ac:dyDescent="0.25">
      <c r="A1202" s="76">
        <v>1</v>
      </c>
      <c r="B1202" s="51">
        <v>44</v>
      </c>
      <c r="C1202" s="51">
        <v>1201</v>
      </c>
      <c r="D1202" s="81" t="str">
        <f>VLOOKUP(CENSO[[#This Row],[NOME COMUM]],ESPECIES[],2,FALSE)</f>
        <v>Matisia paraensis Huber</v>
      </c>
      <c r="E1202" s="51" t="s">
        <v>72</v>
      </c>
      <c r="F1202" s="51">
        <v>156</v>
      </c>
      <c r="G1202" s="74">
        <f>CENSO[[#This Row],[CAP (cm)]]/PI()</f>
        <v>49.656342244671343</v>
      </c>
      <c r="H1202" s="51">
        <v>15</v>
      </c>
      <c r="I1202" s="85">
        <f>PI()*CENSO[[#This Row],[DAP (cm)]]^2/40000</f>
        <v>0.19365973475421822</v>
      </c>
      <c r="J1202" s="85">
        <f>CENSO[[#This Row],[g (m²)]]*CENSO[[#This Row],[H (m)]]*0.7</f>
        <v>2.0334272149192913</v>
      </c>
      <c r="K1202" s="51">
        <v>1</v>
      </c>
      <c r="L1202" s="51">
        <v>367134</v>
      </c>
      <c r="M1202" s="51">
        <v>9708217.1999999899</v>
      </c>
      <c r="N1202" s="77"/>
      <c r="O120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20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202" s="77"/>
    </row>
    <row r="1203" spans="1:17" x14ac:dyDescent="0.25">
      <c r="A1203" s="76">
        <v>1</v>
      </c>
      <c r="B1203" s="51">
        <v>44</v>
      </c>
      <c r="C1203" s="51">
        <v>1202</v>
      </c>
      <c r="D1203" s="81" t="str">
        <f>VLOOKUP(CENSO[[#This Row],[NOME COMUM]],ESPECIES[],2,FALSE)</f>
        <v>Lecythis chartacea O.Berg</v>
      </c>
      <c r="E1203" s="51" t="s">
        <v>31</v>
      </c>
      <c r="F1203" s="51">
        <v>140</v>
      </c>
      <c r="G1203" s="74">
        <f>CENSO[[#This Row],[CAP (cm)]]/PI()</f>
        <v>44.563384065730695</v>
      </c>
      <c r="H1203" s="51">
        <v>14</v>
      </c>
      <c r="I1203" s="85">
        <f>PI()*CENSO[[#This Row],[DAP (cm)]]^2/40000</f>
        <v>0.15597184423005742</v>
      </c>
      <c r="J1203" s="85">
        <f>CENSO[[#This Row],[g (m²)]]*CENSO[[#This Row],[H (m)]]*0.7</f>
        <v>1.5285240734545624</v>
      </c>
      <c r="K1203" s="51">
        <v>1</v>
      </c>
      <c r="L1203" s="51">
        <v>367132.09999999899</v>
      </c>
      <c r="M1203" s="51">
        <v>9708214.8000000007</v>
      </c>
      <c r="N1203" s="77"/>
      <c r="O120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20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203" s="77"/>
    </row>
    <row r="1204" spans="1:17" x14ac:dyDescent="0.25">
      <c r="A1204" s="76">
        <v>1</v>
      </c>
      <c r="B1204" s="51">
        <v>44</v>
      </c>
      <c r="C1204" s="51">
        <v>1203</v>
      </c>
      <c r="D1204" s="81" t="str">
        <f>VLOOKUP(CENSO[[#This Row],[NOME COMUM]],ESPECIES[],2,FALSE)</f>
        <v>Alexa grandiflora Ducke</v>
      </c>
      <c r="E1204" s="51" t="s">
        <v>13</v>
      </c>
      <c r="F1204" s="51">
        <v>247</v>
      </c>
      <c r="G1204" s="74">
        <f>CENSO[[#This Row],[CAP (cm)]]/PI()</f>
        <v>78.622541887396295</v>
      </c>
      <c r="H1204" s="51">
        <v>20</v>
      </c>
      <c r="I1204" s="85">
        <f>PI()*CENSO[[#This Row],[DAP (cm)]]^2/40000</f>
        <v>0.48549419615467204</v>
      </c>
      <c r="J1204" s="85">
        <f>CENSO[[#This Row],[g (m²)]]*CENSO[[#This Row],[H (m)]]*0.7</f>
        <v>6.7969187461654084</v>
      </c>
      <c r="K1204" s="51">
        <v>1</v>
      </c>
      <c r="L1204" s="51">
        <v>367139.2</v>
      </c>
      <c r="M1204" s="51">
        <v>9708212.5999999903</v>
      </c>
      <c r="N1204" s="77"/>
      <c r="O120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20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204" s="77"/>
    </row>
    <row r="1205" spans="1:17" x14ac:dyDescent="0.25">
      <c r="A1205" s="76">
        <v>1</v>
      </c>
      <c r="B1205" s="51">
        <v>44</v>
      </c>
      <c r="C1205" s="51">
        <v>1204</v>
      </c>
      <c r="D1205" s="81" t="str">
        <f>VLOOKUP(CENSO[[#This Row],[NOME COMUM]],ESPECIES[],2,FALSE)</f>
        <v>Ocotea cymbarum Kunth</v>
      </c>
      <c r="E1205" s="51" t="s">
        <v>11</v>
      </c>
      <c r="F1205" s="51">
        <v>170</v>
      </c>
      <c r="G1205" s="74">
        <f>CENSO[[#This Row],[CAP (cm)]]/PI()</f>
        <v>54.112680651244418</v>
      </c>
      <c r="H1205" s="51">
        <v>14</v>
      </c>
      <c r="I1205" s="85">
        <f>PI()*CENSO[[#This Row],[DAP (cm)]]^2/40000</f>
        <v>0.2299788927677888</v>
      </c>
      <c r="J1205" s="85">
        <f>CENSO[[#This Row],[g (m²)]]*CENSO[[#This Row],[H (m)]]*0.7</f>
        <v>2.2537931491243302</v>
      </c>
      <c r="K1205" s="51">
        <v>1</v>
      </c>
      <c r="L1205" s="51">
        <v>367152.09999999899</v>
      </c>
      <c r="M1205" s="51">
        <v>9708199.8000000007</v>
      </c>
      <c r="N1205" s="77"/>
      <c r="O120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20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205" s="77"/>
    </row>
    <row r="1206" spans="1:17" x14ac:dyDescent="0.25">
      <c r="A1206" s="76">
        <v>1</v>
      </c>
      <c r="B1206" s="51">
        <v>44</v>
      </c>
      <c r="C1206" s="51">
        <v>1205</v>
      </c>
      <c r="D1206" s="81" t="str">
        <f>VLOOKUP(CENSO[[#This Row],[NOME COMUM]],ESPECIES[],2,FALSE)</f>
        <v>Tetragastris panamensis (Engl.) Kuntze</v>
      </c>
      <c r="E1206" s="51" t="s">
        <v>26</v>
      </c>
      <c r="F1206" s="51">
        <v>270</v>
      </c>
      <c r="G1206" s="74">
        <f>CENSO[[#This Row],[CAP (cm)]]/PI()</f>
        <v>85.943669269623484</v>
      </c>
      <c r="H1206" s="51">
        <v>14</v>
      </c>
      <c r="I1206" s="85">
        <f>PI()*CENSO[[#This Row],[DAP (cm)]]^2/40000</f>
        <v>0.58011976756995842</v>
      </c>
      <c r="J1206" s="85">
        <f>CENSO[[#This Row],[g (m²)]]*CENSO[[#This Row],[H (m)]]*0.7</f>
        <v>5.685173722185592</v>
      </c>
      <c r="K1206" s="51">
        <v>1</v>
      </c>
      <c r="L1206" s="51">
        <v>367215.299999999</v>
      </c>
      <c r="M1206" s="51">
        <v>9708118.0999999903</v>
      </c>
      <c r="N1206" s="77"/>
      <c r="O120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120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206" s="77"/>
    </row>
    <row r="1207" spans="1:17" x14ac:dyDescent="0.25">
      <c r="A1207" s="76">
        <v>1</v>
      </c>
      <c r="B1207" s="51">
        <v>44</v>
      </c>
      <c r="C1207" s="51">
        <v>1206</v>
      </c>
      <c r="D1207" s="81" t="str">
        <f>VLOOKUP(CENSO[[#This Row],[NOME COMUM]],ESPECIES[],2,FALSE)</f>
        <v>Ocotea cymbarum Kunth</v>
      </c>
      <c r="E1207" s="51" t="s">
        <v>11</v>
      </c>
      <c r="F1207" s="51">
        <v>200</v>
      </c>
      <c r="G1207" s="74">
        <f>CENSO[[#This Row],[CAP (cm)]]/PI()</f>
        <v>63.661977236758133</v>
      </c>
      <c r="H1207" s="51">
        <v>18</v>
      </c>
      <c r="I1207" s="85">
        <f>PI()*CENSO[[#This Row],[DAP (cm)]]^2/40000</f>
        <v>0.31830988618379064</v>
      </c>
      <c r="J1207" s="85">
        <f>CENSO[[#This Row],[g (m²)]]*CENSO[[#This Row],[H (m)]]*0.7</f>
        <v>4.0107045659157619</v>
      </c>
      <c r="K1207" s="51">
        <v>1</v>
      </c>
      <c r="L1207" s="51">
        <v>367152.9</v>
      </c>
      <c r="M1207" s="51">
        <v>9708176.3000000007</v>
      </c>
      <c r="N1207" s="77"/>
      <c r="O120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20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207" s="77"/>
    </row>
    <row r="1208" spans="1:17" x14ac:dyDescent="0.25">
      <c r="A1208" s="76">
        <v>1</v>
      </c>
      <c r="B1208" s="51">
        <v>44</v>
      </c>
      <c r="C1208" s="51">
        <v>1207</v>
      </c>
      <c r="D1208" s="81" t="str">
        <f>VLOOKUP(CENSO[[#This Row],[NOME COMUM]],ESPECIES[],2,FALSE)</f>
        <v>Astronium lecointei Ducke</v>
      </c>
      <c r="E1208" s="51" t="s">
        <v>5</v>
      </c>
      <c r="F1208" s="51">
        <v>200</v>
      </c>
      <c r="G1208" s="74">
        <f>CENSO[[#This Row],[CAP (cm)]]/PI()</f>
        <v>63.661977236758133</v>
      </c>
      <c r="H1208" s="51">
        <v>22</v>
      </c>
      <c r="I1208" s="85">
        <f>PI()*CENSO[[#This Row],[DAP (cm)]]^2/40000</f>
        <v>0.31830988618379064</v>
      </c>
      <c r="J1208" s="85">
        <f>CENSO[[#This Row],[g (m²)]]*CENSO[[#This Row],[H (m)]]*0.7</f>
        <v>4.9019722472303755</v>
      </c>
      <c r="K1208" s="51">
        <v>1</v>
      </c>
      <c r="L1208" s="51">
        <v>367165.799999999</v>
      </c>
      <c r="M1208" s="51">
        <v>9708184.9000000004</v>
      </c>
      <c r="N1208" s="77"/>
      <c r="O120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20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208" s="77"/>
    </row>
    <row r="1209" spans="1:17" x14ac:dyDescent="0.25">
      <c r="A1209" s="76">
        <v>1</v>
      </c>
      <c r="B1209" s="51">
        <v>44</v>
      </c>
      <c r="C1209" s="51">
        <v>1208</v>
      </c>
      <c r="D1209" s="81" t="str">
        <f>VLOOKUP(CENSO[[#This Row],[NOME COMUM]],ESPECIES[],2,FALSE)</f>
        <v>Couratari guianensis Aubl.</v>
      </c>
      <c r="E1209" s="51" t="s">
        <v>6</v>
      </c>
      <c r="F1209" s="51">
        <v>315</v>
      </c>
      <c r="G1209" s="74">
        <f>CENSO[[#This Row],[CAP (cm)]]/PI()</f>
        <v>100.26761414789407</v>
      </c>
      <c r="H1209" s="51">
        <v>23</v>
      </c>
      <c r="I1209" s="85">
        <f>PI()*CENSO[[#This Row],[DAP (cm)]]^2/40000</f>
        <v>0.78960746141466576</v>
      </c>
      <c r="J1209" s="85">
        <f>CENSO[[#This Row],[g (m²)]]*CENSO[[#This Row],[H (m)]]*0.7</f>
        <v>12.712680128776119</v>
      </c>
      <c r="K1209" s="51">
        <v>1</v>
      </c>
      <c r="L1209" s="51">
        <v>367155.5</v>
      </c>
      <c r="M1209" s="51">
        <v>9708163.1999999899</v>
      </c>
      <c r="N1209" s="77"/>
      <c r="O120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120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209" s="77"/>
    </row>
    <row r="1210" spans="1:17" x14ac:dyDescent="0.25">
      <c r="A1210" s="76">
        <v>1</v>
      </c>
      <c r="B1210" s="51">
        <v>44</v>
      </c>
      <c r="C1210" s="51">
        <v>1209</v>
      </c>
      <c r="D1210" s="81" t="str">
        <f>VLOOKUP(CENSO[[#This Row],[NOME COMUM]],ESPECIES[],2,FALSE)</f>
        <v>Parkia multijuga Benth.</v>
      </c>
      <c r="E1210" s="51" t="s">
        <v>75</v>
      </c>
      <c r="F1210" s="51">
        <v>150</v>
      </c>
      <c r="G1210" s="74">
        <f>CENSO[[#This Row],[CAP (cm)]]/PI()</f>
        <v>47.7464829275686</v>
      </c>
      <c r="H1210" s="51">
        <v>18</v>
      </c>
      <c r="I1210" s="85">
        <f>PI()*CENSO[[#This Row],[DAP (cm)]]^2/40000</f>
        <v>0.17904931097838223</v>
      </c>
      <c r="J1210" s="85">
        <f>CENSO[[#This Row],[g (m²)]]*CENSO[[#This Row],[H (m)]]*0.7</f>
        <v>2.2560213183276159</v>
      </c>
      <c r="K1210" s="51">
        <v>1</v>
      </c>
      <c r="L1210" s="51">
        <v>367169</v>
      </c>
      <c r="M1210" s="51">
        <v>9708172.6999999899</v>
      </c>
      <c r="N1210" s="77"/>
      <c r="O121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21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210" s="77"/>
    </row>
    <row r="1211" spans="1:17" x14ac:dyDescent="0.25">
      <c r="A1211" s="76">
        <v>1</v>
      </c>
      <c r="B1211" s="51">
        <v>44</v>
      </c>
      <c r="C1211" s="51">
        <v>1210</v>
      </c>
      <c r="D1211" s="81" t="str">
        <f>VLOOKUP(CENSO[[#This Row],[NOME COMUM]],ESPECIES[],2,FALSE)</f>
        <v>Qualea dichotoma (Mart.) Warm. ex Wille</v>
      </c>
      <c r="E1211" s="51" t="s">
        <v>55</v>
      </c>
      <c r="F1211" s="51">
        <v>164</v>
      </c>
      <c r="G1211" s="74">
        <f>CENSO[[#This Row],[CAP (cm)]]/PI()</f>
        <v>52.202821334141674</v>
      </c>
      <c r="H1211" s="51">
        <v>16</v>
      </c>
      <c r="I1211" s="85">
        <f>PI()*CENSO[[#This Row],[DAP (cm)]]^2/40000</f>
        <v>0.21403156746998089</v>
      </c>
      <c r="J1211" s="85">
        <f>CENSO[[#This Row],[g (m²)]]*CENSO[[#This Row],[H (m)]]*0.7</f>
        <v>2.397153555663786</v>
      </c>
      <c r="K1211" s="51">
        <v>1</v>
      </c>
      <c r="L1211" s="51">
        <v>367184</v>
      </c>
      <c r="M1211" s="51">
        <v>9708159.4000000004</v>
      </c>
      <c r="N1211" s="77"/>
      <c r="O121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21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211" s="77"/>
    </row>
    <row r="1212" spans="1:17" x14ac:dyDescent="0.25">
      <c r="A1212" s="76">
        <v>1</v>
      </c>
      <c r="B1212" s="51">
        <v>44</v>
      </c>
      <c r="C1212" s="51">
        <v>1211</v>
      </c>
      <c r="D1212" s="81" t="str">
        <f>VLOOKUP(CENSO[[#This Row],[NOME COMUM]],ESPECIES[],2,FALSE)</f>
        <v>Alexa grandiflora Ducke</v>
      </c>
      <c r="E1212" s="51" t="s">
        <v>13</v>
      </c>
      <c r="F1212" s="51">
        <v>220</v>
      </c>
      <c r="G1212" s="74">
        <f>CENSO[[#This Row],[CAP (cm)]]/PI()</f>
        <v>70.028174960433944</v>
      </c>
      <c r="H1212" s="51">
        <v>17</v>
      </c>
      <c r="I1212" s="85">
        <f>PI()*CENSO[[#This Row],[DAP (cm)]]^2/40000</f>
        <v>0.3851549622823866</v>
      </c>
      <c r="J1212" s="85">
        <f>CENSO[[#This Row],[g (m²)]]*CENSO[[#This Row],[H (m)]]*0.7</f>
        <v>4.5833440511603998</v>
      </c>
      <c r="K1212" s="51">
        <v>1</v>
      </c>
      <c r="L1212" s="51">
        <v>367179.09999999899</v>
      </c>
      <c r="M1212" s="51">
        <v>9708153</v>
      </c>
      <c r="N1212" s="77"/>
      <c r="O121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21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212" s="77"/>
    </row>
    <row r="1213" spans="1:17" x14ac:dyDescent="0.25">
      <c r="A1213" s="76">
        <v>1</v>
      </c>
      <c r="B1213" s="51">
        <v>44</v>
      </c>
      <c r="C1213" s="51">
        <v>1212</v>
      </c>
      <c r="D1213" s="81" t="str">
        <f>VLOOKUP(CENSO[[#This Row],[NOME COMUM]],ESPECIES[],2,FALSE)</f>
        <v>Hymenaea courbaril L.</v>
      </c>
      <c r="E1213" s="51" t="s">
        <v>3</v>
      </c>
      <c r="F1213" s="51">
        <v>325</v>
      </c>
      <c r="G1213" s="74">
        <f>CENSO[[#This Row],[CAP (cm)]]/PI()</f>
        <v>103.45071300973197</v>
      </c>
      <c r="H1213" s="51">
        <v>25</v>
      </c>
      <c r="I1213" s="85">
        <f>PI()*CENSO[[#This Row],[DAP (cm)]]^2/40000</f>
        <v>0.84053704320407219</v>
      </c>
      <c r="J1213" s="85">
        <f>CENSO[[#This Row],[g (m²)]]*CENSO[[#This Row],[H (m)]]*0.7</f>
        <v>14.709398256071262</v>
      </c>
      <c r="K1213" s="51">
        <v>1</v>
      </c>
      <c r="L1213" s="51">
        <v>367213.299999999</v>
      </c>
      <c r="M1213" s="51">
        <v>9708105.0999999903</v>
      </c>
      <c r="N1213" s="77"/>
      <c r="O121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121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213" s="77"/>
    </row>
    <row r="1214" spans="1:17" x14ac:dyDescent="0.25">
      <c r="A1214" s="76">
        <v>1</v>
      </c>
      <c r="B1214" s="51">
        <v>44</v>
      </c>
      <c r="C1214" s="51">
        <v>1213</v>
      </c>
      <c r="D1214" s="81" t="str">
        <f>VLOOKUP(CENSO[[#This Row],[NOME COMUM]],ESPECIES[],2,FALSE)</f>
        <v>Alexa grandiflora Ducke</v>
      </c>
      <c r="E1214" s="51" t="s">
        <v>13</v>
      </c>
      <c r="F1214" s="51">
        <v>200</v>
      </c>
      <c r="G1214" s="74">
        <f>CENSO[[#This Row],[CAP (cm)]]/PI()</f>
        <v>63.661977236758133</v>
      </c>
      <c r="H1214" s="51">
        <v>15</v>
      </c>
      <c r="I1214" s="85">
        <f>PI()*CENSO[[#This Row],[DAP (cm)]]^2/40000</f>
        <v>0.31830988618379064</v>
      </c>
      <c r="J1214" s="85">
        <f>CENSO[[#This Row],[g (m²)]]*CENSO[[#This Row],[H (m)]]*0.7</f>
        <v>3.3422538049298014</v>
      </c>
      <c r="K1214" s="51">
        <v>1</v>
      </c>
      <c r="L1214" s="51">
        <v>367235.299999999</v>
      </c>
      <c r="M1214" s="51">
        <v>9708103.0999999903</v>
      </c>
      <c r="N1214" s="77"/>
      <c r="O121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21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214" s="77"/>
    </row>
    <row r="1215" spans="1:17" x14ac:dyDescent="0.25">
      <c r="A1215" s="76">
        <v>1</v>
      </c>
      <c r="B1215" s="51">
        <v>44</v>
      </c>
      <c r="C1215" s="51">
        <v>1214</v>
      </c>
      <c r="D1215" s="81" t="str">
        <f>VLOOKUP(CENSO[[#This Row],[NOME COMUM]],ESPECIES[],2,FALSE)</f>
        <v>Dialium guianense (Aubl.) Sandwith</v>
      </c>
      <c r="E1215" s="51" t="s">
        <v>97</v>
      </c>
      <c r="F1215" s="51">
        <v>170</v>
      </c>
      <c r="G1215" s="74">
        <f>CENSO[[#This Row],[CAP (cm)]]/PI()</f>
        <v>54.112680651244418</v>
      </c>
      <c r="H1215" s="51">
        <v>14</v>
      </c>
      <c r="I1215" s="85">
        <f>PI()*CENSO[[#This Row],[DAP (cm)]]^2/40000</f>
        <v>0.2299788927677888</v>
      </c>
      <c r="J1215" s="85">
        <f>CENSO[[#This Row],[g (m²)]]*CENSO[[#This Row],[H (m)]]*0.7</f>
        <v>2.2537931491243302</v>
      </c>
      <c r="K1215" s="51">
        <v>2</v>
      </c>
      <c r="L1215" s="51">
        <v>367250.7</v>
      </c>
      <c r="M1215" s="51">
        <v>9708114.9000000004</v>
      </c>
      <c r="N1215" s="77"/>
      <c r="O121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21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215" s="77"/>
    </row>
    <row r="1216" spans="1:17" x14ac:dyDescent="0.25">
      <c r="A1216" s="76">
        <v>1</v>
      </c>
      <c r="B1216" s="51">
        <v>44</v>
      </c>
      <c r="C1216" s="51">
        <v>1215</v>
      </c>
      <c r="D1216" s="81" t="str">
        <f>VLOOKUP(CENSO[[#This Row],[NOME COMUM]],ESPECIES[],2,FALSE)</f>
        <v>Dipteryx odorata (Aubl.) Willd.</v>
      </c>
      <c r="E1216" s="51" t="s">
        <v>4</v>
      </c>
      <c r="F1216" s="51">
        <v>247</v>
      </c>
      <c r="G1216" s="74">
        <f>CENSO[[#This Row],[CAP (cm)]]/PI()</f>
        <v>78.622541887396295</v>
      </c>
      <c r="H1216" s="51">
        <v>20</v>
      </c>
      <c r="I1216" s="85">
        <f>PI()*CENSO[[#This Row],[DAP (cm)]]^2/40000</f>
        <v>0.48549419615467204</v>
      </c>
      <c r="J1216" s="85">
        <f>CENSO[[#This Row],[g (m²)]]*CENSO[[#This Row],[H (m)]]*0.7</f>
        <v>6.7969187461654084</v>
      </c>
      <c r="K1216" s="51">
        <v>1</v>
      </c>
      <c r="L1216" s="51">
        <v>367254.4</v>
      </c>
      <c r="M1216" s="51">
        <v>9708111.5999999903</v>
      </c>
      <c r="N1216" s="77"/>
      <c r="O121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21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216" s="77"/>
    </row>
    <row r="1217" spans="1:17" x14ac:dyDescent="0.25">
      <c r="A1217" s="76">
        <v>1</v>
      </c>
      <c r="B1217" s="51">
        <v>44</v>
      </c>
      <c r="C1217" s="51">
        <v>1216</v>
      </c>
      <c r="D1217" s="81" t="str">
        <f>VLOOKUP(CENSO[[#This Row],[NOME COMUM]],ESPECIES[],2,FALSE)</f>
        <v>Couratari guianensis Aubl.</v>
      </c>
      <c r="E1217" s="51" t="s">
        <v>6</v>
      </c>
      <c r="F1217" s="51">
        <v>348</v>
      </c>
      <c r="G1217" s="74">
        <f>CENSO[[#This Row],[CAP (cm)]]/PI()</f>
        <v>110.77184039195916</v>
      </c>
      <c r="H1217" s="51">
        <v>24</v>
      </c>
      <c r="I1217" s="85">
        <f>PI()*CENSO[[#This Row],[DAP (cm)]]^2/40000</f>
        <v>0.96371501141004479</v>
      </c>
      <c r="J1217" s="85">
        <f>CENSO[[#This Row],[g (m²)]]*CENSO[[#This Row],[H (m)]]*0.7</f>
        <v>16.19041219168875</v>
      </c>
      <c r="K1217" s="51">
        <v>1</v>
      </c>
      <c r="L1217" s="51">
        <v>367292.7</v>
      </c>
      <c r="M1217" s="51">
        <v>9708054.8000000007</v>
      </c>
      <c r="N1217" s="77"/>
      <c r="O121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121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217" s="77"/>
    </row>
    <row r="1218" spans="1:17" x14ac:dyDescent="0.25">
      <c r="A1218" s="76">
        <v>1</v>
      </c>
      <c r="B1218" s="51">
        <v>44</v>
      </c>
      <c r="C1218" s="51">
        <v>1217</v>
      </c>
      <c r="D1218" s="81" t="str">
        <f>VLOOKUP(CENSO[[#This Row],[NOME COMUM]],ESPECIES[],2,FALSE)</f>
        <v>Astronium lecointei Ducke</v>
      </c>
      <c r="E1218" s="51" t="s">
        <v>5</v>
      </c>
      <c r="F1218" s="51">
        <v>168</v>
      </c>
      <c r="G1218" s="74">
        <f>CENSO[[#This Row],[CAP (cm)]]/PI()</f>
        <v>53.476060878876837</v>
      </c>
      <c r="H1218" s="51">
        <v>20</v>
      </c>
      <c r="I1218" s="85">
        <f>PI()*CENSO[[#This Row],[DAP (cm)]]^2/40000</f>
        <v>0.22459945569128273</v>
      </c>
      <c r="J1218" s="85">
        <f>CENSO[[#This Row],[g (m²)]]*CENSO[[#This Row],[H (m)]]*0.7</f>
        <v>3.1443923796779583</v>
      </c>
      <c r="K1218" s="51">
        <v>1</v>
      </c>
      <c r="L1218" s="51">
        <v>367333.299999999</v>
      </c>
      <c r="M1218" s="51">
        <v>9708009.3000000007</v>
      </c>
      <c r="N1218" s="77"/>
      <c r="O121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21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218" s="77"/>
    </row>
    <row r="1219" spans="1:17" x14ac:dyDescent="0.25">
      <c r="A1219" s="76">
        <v>1</v>
      </c>
      <c r="B1219" s="51">
        <v>44</v>
      </c>
      <c r="C1219" s="51">
        <v>1218</v>
      </c>
      <c r="D1219" s="81" t="str">
        <f>VLOOKUP(CENSO[[#This Row],[NOME COMUM]],ESPECIES[],2,FALSE)</f>
        <v>Lecythis pisonis Cambess.</v>
      </c>
      <c r="E1219" s="51" t="s">
        <v>9</v>
      </c>
      <c r="F1219" s="51">
        <v>162</v>
      </c>
      <c r="G1219" s="74">
        <f>CENSO[[#This Row],[CAP (cm)]]/PI()</f>
        <v>51.566201561774093</v>
      </c>
      <c r="H1219" s="51">
        <v>18</v>
      </c>
      <c r="I1219" s="85">
        <f>PI()*CENSO[[#This Row],[DAP (cm)]]^2/40000</f>
        <v>0.20884311632518512</v>
      </c>
      <c r="J1219" s="85">
        <f>CENSO[[#This Row],[g (m²)]]*CENSO[[#This Row],[H (m)]]*0.7</f>
        <v>2.6314232656973324</v>
      </c>
      <c r="K1219" s="51">
        <v>1</v>
      </c>
      <c r="L1219" s="51">
        <v>367336.4</v>
      </c>
      <c r="M1219" s="51">
        <v>9708013.1999999899</v>
      </c>
      <c r="N1219" s="77"/>
      <c r="O121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21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219" s="77"/>
    </row>
    <row r="1220" spans="1:17" x14ac:dyDescent="0.25">
      <c r="A1220" s="76">
        <v>1</v>
      </c>
      <c r="B1220" s="51">
        <v>44</v>
      </c>
      <c r="C1220" s="51">
        <v>1219</v>
      </c>
      <c r="D1220" s="81" t="str">
        <f>VLOOKUP(CENSO[[#This Row],[NOME COMUM]],ESPECIES[],2,FALSE)</f>
        <v>Qualea dichotoma (Mart.) Warm. ex Wille</v>
      </c>
      <c r="E1220" s="51" t="s">
        <v>55</v>
      </c>
      <c r="F1220" s="51">
        <v>213</v>
      </c>
      <c r="G1220" s="74">
        <f>CENSO[[#This Row],[CAP (cm)]]/PI()</f>
        <v>67.800005757147417</v>
      </c>
      <c r="H1220" s="51">
        <v>15</v>
      </c>
      <c r="I1220" s="85">
        <f>PI()*CENSO[[#This Row],[DAP (cm)]]^2/40000</f>
        <v>0.36103503065681003</v>
      </c>
      <c r="J1220" s="85">
        <f>CENSO[[#This Row],[g (m²)]]*CENSO[[#This Row],[H (m)]]*0.7</f>
        <v>3.7908678218965051</v>
      </c>
      <c r="K1220" s="51">
        <v>2</v>
      </c>
      <c r="L1220" s="51">
        <v>367341.59999999899</v>
      </c>
      <c r="M1220" s="51">
        <v>9708008.5999999903</v>
      </c>
      <c r="N1220" s="77"/>
      <c r="O122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22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220" s="77"/>
    </row>
    <row r="1221" spans="1:17" x14ac:dyDescent="0.25">
      <c r="A1221" s="76">
        <v>1</v>
      </c>
      <c r="B1221" s="51">
        <v>44</v>
      </c>
      <c r="C1221" s="51">
        <v>1220</v>
      </c>
      <c r="D1221" s="81" t="str">
        <f>VLOOKUP(CENSO[[#This Row],[NOME COMUM]],ESPECIES[],2,FALSE)</f>
        <v>Cedrela fissilis Vell.</v>
      </c>
      <c r="E1221" s="51" t="s">
        <v>17</v>
      </c>
      <c r="F1221" s="51">
        <v>230</v>
      </c>
      <c r="G1221" s="74">
        <f>CENSO[[#This Row],[CAP (cm)]]/PI()</f>
        <v>73.211273822271863</v>
      </c>
      <c r="H1221" s="51">
        <v>17</v>
      </c>
      <c r="I1221" s="85">
        <f>PI()*CENSO[[#This Row],[DAP (cm)]]^2/40000</f>
        <v>0.42096482447806327</v>
      </c>
      <c r="J1221" s="85">
        <f>CENSO[[#This Row],[g (m²)]]*CENSO[[#This Row],[H (m)]]*0.7</f>
        <v>5.0094814112889523</v>
      </c>
      <c r="K1221" s="51">
        <v>1</v>
      </c>
      <c r="L1221" s="51">
        <v>367336.5</v>
      </c>
      <c r="M1221" s="51">
        <v>9707997</v>
      </c>
      <c r="N1221" s="77"/>
      <c r="O122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22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221" s="77"/>
    </row>
    <row r="1222" spans="1:17" x14ac:dyDescent="0.25">
      <c r="A1222" s="76">
        <v>1</v>
      </c>
      <c r="B1222" s="51">
        <v>44</v>
      </c>
      <c r="C1222" s="51">
        <v>1221</v>
      </c>
      <c r="D1222" s="81" t="str">
        <f>VLOOKUP(CENSO[[#This Row],[NOME COMUM]],ESPECIES[],2,FALSE)</f>
        <v>Piptadenia suaveolens Miq.</v>
      </c>
      <c r="E1222" s="51" t="s">
        <v>22</v>
      </c>
      <c r="F1222" s="51">
        <v>193</v>
      </c>
      <c r="G1222" s="74">
        <f>CENSO[[#This Row],[CAP (cm)]]/PI()</f>
        <v>61.4338080334716</v>
      </c>
      <c r="H1222" s="51">
        <v>14</v>
      </c>
      <c r="I1222" s="85">
        <f>PI()*CENSO[[#This Row],[DAP (cm)]]^2/40000</f>
        <v>0.29641812376150045</v>
      </c>
      <c r="J1222" s="85">
        <f>CENSO[[#This Row],[g (m²)]]*CENSO[[#This Row],[H (m)]]*0.7</f>
        <v>2.9048976128627038</v>
      </c>
      <c r="K1222" s="51">
        <v>1</v>
      </c>
      <c r="L1222" s="51">
        <v>367402.4</v>
      </c>
      <c r="M1222" s="51">
        <v>9707968</v>
      </c>
      <c r="N1222" s="77"/>
      <c r="O122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22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222" s="77"/>
    </row>
    <row r="1223" spans="1:17" x14ac:dyDescent="0.25">
      <c r="A1223" s="76">
        <v>1</v>
      </c>
      <c r="B1223" s="51">
        <v>44</v>
      </c>
      <c r="C1223" s="51">
        <v>1222</v>
      </c>
      <c r="D1223" s="81" t="str">
        <f>VLOOKUP(CENSO[[#This Row],[NOME COMUM]],ESPECIES[],2,FALSE)</f>
        <v>Piptadenia suaveolens Miq.</v>
      </c>
      <c r="E1223" s="51" t="s">
        <v>22</v>
      </c>
      <c r="F1223" s="51">
        <v>287</v>
      </c>
      <c r="G1223" s="74">
        <f>CENSO[[#This Row],[CAP (cm)]]/PI()</f>
        <v>91.35493733474793</v>
      </c>
      <c r="H1223" s="51">
        <v>16</v>
      </c>
      <c r="I1223" s="85">
        <f>PI()*CENSO[[#This Row],[DAP (cm)]]^2/40000</f>
        <v>0.65547167537681639</v>
      </c>
      <c r="J1223" s="85">
        <f>CENSO[[#This Row],[g (m²)]]*CENSO[[#This Row],[H (m)]]*0.7</f>
        <v>7.3412827642203426</v>
      </c>
      <c r="K1223" s="51">
        <v>1</v>
      </c>
      <c r="L1223" s="51">
        <v>367405</v>
      </c>
      <c r="M1223" s="51">
        <v>9707955</v>
      </c>
      <c r="N1223" s="77"/>
      <c r="O122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122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223" s="77"/>
    </row>
    <row r="1224" spans="1:17" x14ac:dyDescent="0.25">
      <c r="A1224" s="76">
        <v>1</v>
      </c>
      <c r="B1224" s="51">
        <v>44</v>
      </c>
      <c r="C1224" s="51">
        <v>1223</v>
      </c>
      <c r="D1224" s="81" t="str">
        <f>VLOOKUP(CENSO[[#This Row],[NOME COMUM]],ESPECIES[],2,FALSE)</f>
        <v>Ocotea cymbarum Kunth</v>
      </c>
      <c r="E1224" s="51" t="s">
        <v>11</v>
      </c>
      <c r="F1224" s="51">
        <v>184</v>
      </c>
      <c r="G1224" s="74">
        <f>CENSO[[#This Row],[CAP (cm)]]/PI()</f>
        <v>58.569019057817485</v>
      </c>
      <c r="H1224" s="51">
        <v>17</v>
      </c>
      <c r="I1224" s="85">
        <f>PI()*CENSO[[#This Row],[DAP (cm)]]^2/40000</f>
        <v>0.26941748766596041</v>
      </c>
      <c r="J1224" s="85">
        <f>CENSO[[#This Row],[g (m²)]]*CENSO[[#This Row],[H (m)]]*0.7</f>
        <v>3.2060681032249287</v>
      </c>
      <c r="K1224" s="51">
        <v>1</v>
      </c>
      <c r="L1224" s="51">
        <v>367411</v>
      </c>
      <c r="M1224" s="51">
        <v>9707949.5999999903</v>
      </c>
      <c r="N1224" s="77"/>
      <c r="O122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22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224" s="77"/>
    </row>
    <row r="1225" spans="1:17" x14ac:dyDescent="0.25">
      <c r="A1225" s="76">
        <v>1</v>
      </c>
      <c r="B1225" s="51">
        <v>44</v>
      </c>
      <c r="C1225" s="51">
        <v>1224</v>
      </c>
      <c r="D1225" s="81" t="str">
        <f>VLOOKUP(CENSO[[#This Row],[NOME COMUM]],ESPECIES[],2,FALSE)</f>
        <v>Bertholletia excelsa Humb. &amp; Bonpl.</v>
      </c>
      <c r="E1225" s="51" t="s">
        <v>37</v>
      </c>
      <c r="F1225" s="51">
        <v>390</v>
      </c>
      <c r="G1225" s="74">
        <f>CENSO[[#This Row],[CAP (cm)]]/PI()</f>
        <v>124.14085561167836</v>
      </c>
      <c r="H1225" s="51">
        <v>24</v>
      </c>
      <c r="I1225" s="85">
        <f>PI()*CENSO[[#This Row],[DAP (cm)]]^2/40000</f>
        <v>1.2103733422138641</v>
      </c>
      <c r="J1225" s="85">
        <f>CENSO[[#This Row],[g (m²)]]*CENSO[[#This Row],[H (m)]]*0.7</f>
        <v>20.334272149192916</v>
      </c>
      <c r="K1225" s="51">
        <v>1</v>
      </c>
      <c r="L1225" s="51">
        <v>367413.5</v>
      </c>
      <c r="M1225" s="51">
        <v>9707944.6999999899</v>
      </c>
      <c r="N1225" s="77"/>
      <c r="O122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122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225" s="77"/>
    </row>
    <row r="1226" spans="1:17" x14ac:dyDescent="0.25">
      <c r="A1226" s="76">
        <v>1</v>
      </c>
      <c r="B1226" s="51">
        <v>44</v>
      </c>
      <c r="C1226" s="51">
        <v>1225</v>
      </c>
      <c r="D1226" s="81" t="str">
        <f>VLOOKUP(CENSO[[#This Row],[NOME COMUM]],ESPECIES[],2,FALSE)</f>
        <v>Couratari guianensis Aubl.</v>
      </c>
      <c r="E1226" s="51" t="s">
        <v>6</v>
      </c>
      <c r="F1226" s="51">
        <v>217</v>
      </c>
      <c r="G1226" s="74">
        <f>CENSO[[#This Row],[CAP (cm)]]/PI()</f>
        <v>69.073245301882579</v>
      </c>
      <c r="H1226" s="51">
        <v>22</v>
      </c>
      <c r="I1226" s="85">
        <f>PI()*CENSO[[#This Row],[DAP (cm)]]^2/40000</f>
        <v>0.37472235576271301</v>
      </c>
      <c r="J1226" s="85">
        <f>CENSO[[#This Row],[g (m²)]]*CENSO[[#This Row],[H (m)]]*0.7</f>
        <v>5.7707242787457798</v>
      </c>
      <c r="K1226" s="51">
        <v>1</v>
      </c>
      <c r="L1226" s="51">
        <v>367416.9</v>
      </c>
      <c r="M1226" s="51">
        <v>9707937.6999999899</v>
      </c>
      <c r="N1226" s="77"/>
      <c r="O122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22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226" s="77"/>
    </row>
    <row r="1227" spans="1:17" x14ac:dyDescent="0.25">
      <c r="A1227" s="76">
        <v>1</v>
      </c>
      <c r="B1227" s="51">
        <v>44</v>
      </c>
      <c r="C1227" s="51">
        <v>1226</v>
      </c>
      <c r="D1227" s="81" t="str">
        <f>VLOOKUP(CENSO[[#This Row],[NOME COMUM]],ESPECIES[],2,FALSE)</f>
        <v>Ocotea cymbarum Kunth</v>
      </c>
      <c r="E1227" s="51" t="s">
        <v>11</v>
      </c>
      <c r="F1227" s="51">
        <v>148</v>
      </c>
      <c r="G1227" s="74">
        <f>CENSO[[#This Row],[CAP (cm)]]/PI()</f>
        <v>47.109863155201019</v>
      </c>
      <c r="H1227" s="51">
        <v>14</v>
      </c>
      <c r="I1227" s="85">
        <f>PI()*CENSO[[#This Row],[DAP (cm)]]^2/40000</f>
        <v>0.17430649367424375</v>
      </c>
      <c r="J1227" s="85">
        <f>CENSO[[#This Row],[g (m²)]]*CENSO[[#This Row],[H (m)]]*0.7</f>
        <v>1.7082036380075887</v>
      </c>
      <c r="K1227" s="51">
        <v>1</v>
      </c>
      <c r="L1227" s="51">
        <v>367424.799999999</v>
      </c>
      <c r="M1227" s="51">
        <v>9707934.6999999899</v>
      </c>
      <c r="N1227" s="77"/>
      <c r="O122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22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227" s="77"/>
    </row>
    <row r="1228" spans="1:17" x14ac:dyDescent="0.25">
      <c r="A1228" s="76">
        <v>1</v>
      </c>
      <c r="B1228" s="51">
        <v>44</v>
      </c>
      <c r="C1228" s="51">
        <v>1227</v>
      </c>
      <c r="D1228" s="81" t="str">
        <f>VLOOKUP(CENSO[[#This Row],[NOME COMUM]],ESPECIES[],2,FALSE)</f>
        <v>Piptadenia suaveolens Miq.</v>
      </c>
      <c r="E1228" s="51" t="s">
        <v>22</v>
      </c>
      <c r="F1228" s="51">
        <v>275</v>
      </c>
      <c r="G1228" s="74">
        <f>CENSO[[#This Row],[CAP (cm)]]/PI()</f>
        <v>87.535218700542444</v>
      </c>
      <c r="H1228" s="51">
        <v>14</v>
      </c>
      <c r="I1228" s="85">
        <f>PI()*CENSO[[#This Row],[DAP (cm)]]^2/40000</f>
        <v>0.60180462856622929</v>
      </c>
      <c r="J1228" s="85">
        <f>CENSO[[#This Row],[g (m²)]]*CENSO[[#This Row],[H (m)]]*0.7</f>
        <v>5.8976853599490457</v>
      </c>
      <c r="K1228" s="51">
        <v>1</v>
      </c>
      <c r="L1228" s="51">
        <v>367459.7</v>
      </c>
      <c r="M1228" s="51">
        <v>9707927.8000000007</v>
      </c>
      <c r="N1228" s="77"/>
      <c r="O122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122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228" s="77"/>
    </row>
    <row r="1229" spans="1:17" x14ac:dyDescent="0.25">
      <c r="A1229" s="76">
        <v>1</v>
      </c>
      <c r="B1229" s="51">
        <v>44</v>
      </c>
      <c r="C1229" s="51">
        <v>1228</v>
      </c>
      <c r="D1229" s="81" t="str">
        <f>VLOOKUP(CENSO[[#This Row],[NOME COMUM]],ESPECIES[],2,FALSE)</f>
        <v>Piptadenia suaveolens Miq.</v>
      </c>
      <c r="E1229" s="51" t="s">
        <v>22</v>
      </c>
      <c r="F1229" s="51">
        <v>173</v>
      </c>
      <c r="G1229" s="74">
        <f>CENSO[[#This Row],[CAP (cm)]]/PI()</f>
        <v>55.067610309795789</v>
      </c>
      <c r="H1229" s="51">
        <v>13</v>
      </c>
      <c r="I1229" s="85">
        <f>PI()*CENSO[[#This Row],[DAP (cm)]]^2/40000</f>
        <v>0.23816741458986682</v>
      </c>
      <c r="J1229" s="85">
        <f>CENSO[[#This Row],[g (m²)]]*CENSO[[#This Row],[H (m)]]*0.7</f>
        <v>2.1673234727677877</v>
      </c>
      <c r="K1229" s="51">
        <v>2</v>
      </c>
      <c r="L1229" s="51">
        <v>367460.799999999</v>
      </c>
      <c r="M1229" s="51">
        <v>9707916.0999999903</v>
      </c>
      <c r="N1229" s="77"/>
      <c r="O122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22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229" s="77"/>
    </row>
    <row r="1230" spans="1:17" x14ac:dyDescent="0.25">
      <c r="A1230" s="76">
        <v>1</v>
      </c>
      <c r="B1230" s="51">
        <v>44</v>
      </c>
      <c r="C1230" s="51">
        <v>1229</v>
      </c>
      <c r="D1230" s="81" t="str">
        <f>VLOOKUP(CENSO[[#This Row],[NOME COMUM]],ESPECIES[],2,FALSE)</f>
        <v>Couratari guianensis Aubl.</v>
      </c>
      <c r="E1230" s="51" t="s">
        <v>6</v>
      </c>
      <c r="F1230" s="51">
        <v>233</v>
      </c>
      <c r="G1230" s="74">
        <f>CENSO[[#This Row],[CAP (cm)]]/PI()</f>
        <v>74.166203480823228</v>
      </c>
      <c r="H1230" s="51">
        <v>24</v>
      </c>
      <c r="I1230" s="85">
        <f>PI()*CENSO[[#This Row],[DAP (cm)]]^2/40000</f>
        <v>0.43201813527579536</v>
      </c>
      <c r="J1230" s="85">
        <f>CENSO[[#This Row],[g (m²)]]*CENSO[[#This Row],[H (m)]]*0.7</f>
        <v>7.2579046726333623</v>
      </c>
      <c r="K1230" s="51">
        <v>1</v>
      </c>
      <c r="L1230" s="51">
        <v>367469.299999999</v>
      </c>
      <c r="M1230" s="51">
        <v>9707873.0999999903</v>
      </c>
      <c r="N1230" s="77"/>
      <c r="O123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23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230" s="77"/>
    </row>
    <row r="1231" spans="1:17" x14ac:dyDescent="0.25">
      <c r="A1231" s="76">
        <v>1</v>
      </c>
      <c r="B1231" s="51">
        <v>44</v>
      </c>
      <c r="C1231" s="51">
        <v>1230</v>
      </c>
      <c r="D1231" s="81" t="str">
        <f>VLOOKUP(CENSO[[#This Row],[NOME COMUM]],ESPECIES[],2,FALSE)</f>
        <v>Tachigali myrmecophila Ducke</v>
      </c>
      <c r="E1231" s="51" t="s">
        <v>14</v>
      </c>
      <c r="F1231" s="51">
        <v>222</v>
      </c>
      <c r="G1231" s="74">
        <f>CENSO[[#This Row],[CAP (cm)]]/PI()</f>
        <v>70.664794732801525</v>
      </c>
      <c r="H1231" s="51">
        <v>18</v>
      </c>
      <c r="I1231" s="85">
        <f>PI()*CENSO[[#This Row],[DAP (cm)]]^2/40000</f>
        <v>0.39218961076704845</v>
      </c>
      <c r="J1231" s="85">
        <f>CENSO[[#This Row],[g (m²)]]*CENSO[[#This Row],[H (m)]]*0.7</f>
        <v>4.9415890956648107</v>
      </c>
      <c r="K1231" s="51">
        <v>1</v>
      </c>
      <c r="L1231" s="51">
        <v>367475.299999999</v>
      </c>
      <c r="M1231" s="51">
        <v>9707867.8000000007</v>
      </c>
      <c r="N1231" s="77"/>
      <c r="O123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23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231" s="77"/>
    </row>
    <row r="1232" spans="1:17" x14ac:dyDescent="0.25">
      <c r="A1232" s="76">
        <v>1</v>
      </c>
      <c r="B1232" s="51">
        <v>44</v>
      </c>
      <c r="C1232" s="51">
        <v>1231</v>
      </c>
      <c r="D1232" s="81" t="str">
        <f>VLOOKUP(CENSO[[#This Row],[NOME COMUM]],ESPECIES[],2,FALSE)</f>
        <v>Aspidosperma spruceanum Benth. ex Müll.Arg.</v>
      </c>
      <c r="E1232" s="51" t="s">
        <v>62</v>
      </c>
      <c r="F1232" s="51">
        <v>156</v>
      </c>
      <c r="G1232" s="74">
        <f>CENSO[[#This Row],[CAP (cm)]]/PI()</f>
        <v>49.656342244671343</v>
      </c>
      <c r="H1232" s="51">
        <v>15</v>
      </c>
      <c r="I1232" s="85">
        <f>PI()*CENSO[[#This Row],[DAP (cm)]]^2/40000</f>
        <v>0.19365973475421822</v>
      </c>
      <c r="J1232" s="85">
        <f>CENSO[[#This Row],[g (m²)]]*CENSO[[#This Row],[H (m)]]*0.7</f>
        <v>2.0334272149192913</v>
      </c>
      <c r="K1232" s="51">
        <v>1</v>
      </c>
      <c r="L1232" s="51">
        <v>367489.799999999</v>
      </c>
      <c r="M1232" s="51">
        <v>9707875.0999999903</v>
      </c>
      <c r="N1232" s="77"/>
      <c r="O123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23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232" s="77"/>
    </row>
    <row r="1233" spans="1:17" x14ac:dyDescent="0.25">
      <c r="A1233" s="76">
        <v>1</v>
      </c>
      <c r="B1233" s="51">
        <v>44</v>
      </c>
      <c r="C1233" s="51">
        <v>1232</v>
      </c>
      <c r="D1233" s="81" t="str">
        <f>VLOOKUP(CENSO[[#This Row],[NOME COMUM]],ESPECIES[],2,FALSE)</f>
        <v>Lecythis chartacea O.Berg</v>
      </c>
      <c r="E1233" s="51" t="s">
        <v>31</v>
      </c>
      <c r="F1233" s="51">
        <v>198</v>
      </c>
      <c r="G1233" s="74">
        <f>CENSO[[#This Row],[CAP (cm)]]/PI()</f>
        <v>63.025357464390552</v>
      </c>
      <c r="H1233" s="51">
        <v>17</v>
      </c>
      <c r="I1233" s="85">
        <f>PI()*CENSO[[#This Row],[DAP (cm)]]^2/40000</f>
        <v>0.3119755194487332</v>
      </c>
      <c r="J1233" s="85">
        <f>CENSO[[#This Row],[g (m²)]]*CENSO[[#This Row],[H (m)]]*0.7</f>
        <v>3.7125086814399246</v>
      </c>
      <c r="K1233" s="51">
        <v>1</v>
      </c>
      <c r="L1233" s="51">
        <v>367491.799999999</v>
      </c>
      <c r="M1233" s="51">
        <v>9707853.0999999903</v>
      </c>
      <c r="N1233" s="77"/>
      <c r="O123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23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233" s="77"/>
    </row>
    <row r="1234" spans="1:17" x14ac:dyDescent="0.25">
      <c r="A1234" s="76">
        <v>1</v>
      </c>
      <c r="B1234" s="51">
        <v>44</v>
      </c>
      <c r="C1234" s="51">
        <v>1233</v>
      </c>
      <c r="D1234" s="81" t="str">
        <f>VLOOKUP(CENSO[[#This Row],[NOME COMUM]],ESPECIES[],2,FALSE)</f>
        <v>Enterolobium contortisiliquum (Vell.) Morong</v>
      </c>
      <c r="E1234" s="51" t="s">
        <v>45</v>
      </c>
      <c r="F1234" s="51">
        <v>415</v>
      </c>
      <c r="G1234" s="74">
        <f>CENSO[[#This Row],[CAP (cm)]]/PI()</f>
        <v>132.09860276627313</v>
      </c>
      <c r="H1234" s="51">
        <v>22</v>
      </c>
      <c r="I1234" s="85">
        <f>PI()*CENSO[[#This Row],[DAP (cm)]]^2/40000</f>
        <v>1.3705230037000837</v>
      </c>
      <c r="J1234" s="85">
        <f>CENSO[[#This Row],[g (m²)]]*CENSO[[#This Row],[H (m)]]*0.7</f>
        <v>21.106054256981288</v>
      </c>
      <c r="K1234" s="51">
        <v>1</v>
      </c>
      <c r="L1234" s="51">
        <v>367499</v>
      </c>
      <c r="M1234" s="51">
        <v>9707857.5</v>
      </c>
      <c r="N1234" s="77"/>
      <c r="O123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123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234" s="77"/>
    </row>
    <row r="1235" spans="1:17" x14ac:dyDescent="0.25">
      <c r="A1235" s="76">
        <v>1</v>
      </c>
      <c r="B1235" s="51">
        <v>44</v>
      </c>
      <c r="C1235" s="51">
        <v>1234</v>
      </c>
      <c r="D1235" s="81" t="str">
        <f>VLOOKUP(CENSO[[#This Row],[NOME COMUM]],ESPECIES[],2,FALSE)</f>
        <v>Tachigali myrmecophila Ducke</v>
      </c>
      <c r="E1235" s="51" t="s">
        <v>14</v>
      </c>
      <c r="F1235" s="51">
        <v>163</v>
      </c>
      <c r="G1235" s="74">
        <f>CENSO[[#This Row],[CAP (cm)]]/PI()</f>
        <v>51.884511447957884</v>
      </c>
      <c r="H1235" s="51">
        <v>15</v>
      </c>
      <c r="I1235" s="85">
        <f>PI()*CENSO[[#This Row],[DAP (cm)]]^2/40000</f>
        <v>0.21142938415042836</v>
      </c>
      <c r="J1235" s="85">
        <f>CENSO[[#This Row],[g (m²)]]*CENSO[[#This Row],[H (m)]]*0.7</f>
        <v>2.2200085335794979</v>
      </c>
      <c r="K1235" s="51">
        <v>1</v>
      </c>
      <c r="L1235" s="51">
        <v>367501.09999999899</v>
      </c>
      <c r="M1235" s="51">
        <v>9707848.9000000004</v>
      </c>
      <c r="N1235" s="77"/>
      <c r="O123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23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235" s="77"/>
    </row>
    <row r="1236" spans="1:17" x14ac:dyDescent="0.25">
      <c r="A1236" s="76">
        <v>1</v>
      </c>
      <c r="B1236" s="51">
        <v>44</v>
      </c>
      <c r="C1236" s="51">
        <v>1235</v>
      </c>
      <c r="D1236" s="81" t="str">
        <f>VLOOKUP(CENSO[[#This Row],[NOME COMUM]],ESPECIES[],2,FALSE)</f>
        <v>Piptadenia suaveolens Miq.</v>
      </c>
      <c r="E1236" s="51" t="s">
        <v>22</v>
      </c>
      <c r="F1236" s="51">
        <v>127</v>
      </c>
      <c r="G1236" s="74">
        <f>CENSO[[#This Row],[CAP (cm)]]/PI()</f>
        <v>40.425355545341418</v>
      </c>
      <c r="H1236" s="51">
        <v>13</v>
      </c>
      <c r="I1236" s="85">
        <f>PI()*CENSO[[#This Row],[DAP (cm)]]^2/40000</f>
        <v>0.12835050385645899</v>
      </c>
      <c r="J1236" s="85">
        <f>CENSO[[#This Row],[g (m²)]]*CENSO[[#This Row],[H (m)]]*0.7</f>
        <v>1.1679895850937767</v>
      </c>
      <c r="K1236" s="51">
        <v>1</v>
      </c>
      <c r="L1236" s="51">
        <v>367508.9</v>
      </c>
      <c r="M1236" s="51">
        <v>9707854.0999999903</v>
      </c>
      <c r="N1236" s="77"/>
      <c r="O123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23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236" s="77"/>
    </row>
    <row r="1237" spans="1:17" x14ac:dyDescent="0.25">
      <c r="A1237" s="76">
        <v>1</v>
      </c>
      <c r="B1237" s="51">
        <v>44</v>
      </c>
      <c r="C1237" s="51">
        <v>1236</v>
      </c>
      <c r="D1237" s="81" t="str">
        <f>VLOOKUP(CENSO[[#This Row],[NOME COMUM]],ESPECIES[],2,FALSE)</f>
        <v>Piptadenia suaveolens Miq.</v>
      </c>
      <c r="E1237" s="51" t="s">
        <v>22</v>
      </c>
      <c r="F1237" s="51">
        <v>193</v>
      </c>
      <c r="G1237" s="74">
        <f>CENSO[[#This Row],[CAP (cm)]]/PI()</f>
        <v>61.4338080334716</v>
      </c>
      <c r="H1237" s="51">
        <v>12</v>
      </c>
      <c r="I1237" s="85">
        <f>PI()*CENSO[[#This Row],[DAP (cm)]]^2/40000</f>
        <v>0.29641812376150045</v>
      </c>
      <c r="J1237" s="85">
        <f>CENSO[[#This Row],[g (m²)]]*CENSO[[#This Row],[H (m)]]*0.7</f>
        <v>2.4899122395966038</v>
      </c>
      <c r="K1237" s="51">
        <v>2</v>
      </c>
      <c r="L1237" s="51">
        <v>367513.799999999</v>
      </c>
      <c r="M1237" s="51">
        <v>9707860.4000000004</v>
      </c>
      <c r="N1237" s="77"/>
      <c r="O123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23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237" s="77"/>
    </row>
    <row r="1238" spans="1:17" x14ac:dyDescent="0.25">
      <c r="A1238" s="76">
        <v>1</v>
      </c>
      <c r="B1238" s="51">
        <v>44</v>
      </c>
      <c r="C1238" s="51">
        <v>1237</v>
      </c>
      <c r="D1238" s="81" t="str">
        <f>VLOOKUP(CENSO[[#This Row],[NOME COMUM]],ESPECIES[],2,FALSE)</f>
        <v>Swartzia ingaefolia Ducke</v>
      </c>
      <c r="E1238" s="51" t="s">
        <v>80</v>
      </c>
      <c r="F1238" s="51">
        <v>203</v>
      </c>
      <c r="G1238" s="74">
        <f>CENSO[[#This Row],[CAP (cm)]]/PI()</f>
        <v>64.616906895309512</v>
      </c>
      <c r="H1238" s="51">
        <v>15</v>
      </c>
      <c r="I1238" s="85">
        <f>PI()*CENSO[[#This Row],[DAP (cm)]]^2/40000</f>
        <v>0.32793080249369577</v>
      </c>
      <c r="J1238" s="85">
        <f>CENSO[[#This Row],[g (m²)]]*CENSO[[#This Row],[H (m)]]*0.7</f>
        <v>3.4432734261838056</v>
      </c>
      <c r="K1238" s="51">
        <v>2</v>
      </c>
      <c r="L1238" s="51">
        <v>367515.59999999899</v>
      </c>
      <c r="M1238" s="51">
        <v>9707862.8000000007</v>
      </c>
      <c r="N1238" s="77"/>
      <c r="O123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23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238" s="77"/>
    </row>
    <row r="1239" spans="1:17" x14ac:dyDescent="0.25">
      <c r="A1239" s="76">
        <v>1</v>
      </c>
      <c r="B1239" s="51">
        <v>44</v>
      </c>
      <c r="C1239" s="51">
        <v>1238</v>
      </c>
      <c r="D1239" s="81" t="str">
        <f>VLOOKUP(CENSO[[#This Row],[NOME COMUM]],ESPECIES[],2,FALSE)</f>
        <v>Caesalpinia paraensis Ducke</v>
      </c>
      <c r="E1239" s="51" t="s">
        <v>56</v>
      </c>
      <c r="F1239" s="51">
        <v>170</v>
      </c>
      <c r="G1239" s="74">
        <f>CENSO[[#This Row],[CAP (cm)]]/PI()</f>
        <v>54.112680651244418</v>
      </c>
      <c r="H1239" s="51">
        <v>14</v>
      </c>
      <c r="I1239" s="85">
        <f>PI()*CENSO[[#This Row],[DAP (cm)]]^2/40000</f>
        <v>0.2299788927677888</v>
      </c>
      <c r="J1239" s="85">
        <f>CENSO[[#This Row],[g (m²)]]*CENSO[[#This Row],[H (m)]]*0.7</f>
        <v>2.2537931491243302</v>
      </c>
      <c r="K1239" s="51">
        <v>1</v>
      </c>
      <c r="L1239" s="51">
        <v>367524</v>
      </c>
      <c r="M1239" s="51">
        <v>9707872</v>
      </c>
      <c r="N1239" s="77"/>
      <c r="O123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23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239" s="77"/>
    </row>
    <row r="1240" spans="1:17" x14ac:dyDescent="0.25">
      <c r="A1240" s="76">
        <v>1</v>
      </c>
      <c r="B1240" s="51">
        <v>44</v>
      </c>
      <c r="C1240" s="51">
        <v>1239</v>
      </c>
      <c r="D1240" s="81" t="str">
        <f>VLOOKUP(CENSO[[#This Row],[NOME COMUM]],ESPECIES[],2,FALSE)</f>
        <v>Couratari guianensis Aubl.</v>
      </c>
      <c r="E1240" s="51" t="s">
        <v>6</v>
      </c>
      <c r="F1240" s="51">
        <v>135</v>
      </c>
      <c r="G1240" s="74">
        <f>CENSO[[#This Row],[CAP (cm)]]/PI()</f>
        <v>42.971834634811742</v>
      </c>
      <c r="H1240" s="51">
        <v>15</v>
      </c>
      <c r="I1240" s="85">
        <f>PI()*CENSO[[#This Row],[DAP (cm)]]^2/40000</f>
        <v>0.14502994189248961</v>
      </c>
      <c r="J1240" s="85">
        <f>CENSO[[#This Row],[g (m²)]]*CENSO[[#This Row],[H (m)]]*0.7</f>
        <v>1.5228143898711408</v>
      </c>
      <c r="K1240" s="51">
        <v>1</v>
      </c>
      <c r="L1240" s="51">
        <v>367544.7</v>
      </c>
      <c r="M1240" s="51">
        <v>9707841.5999999903</v>
      </c>
      <c r="N1240" s="77"/>
      <c r="O124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24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240" s="77"/>
    </row>
    <row r="1241" spans="1:17" x14ac:dyDescent="0.25">
      <c r="A1241" s="76">
        <v>1</v>
      </c>
      <c r="B1241" s="51">
        <v>44</v>
      </c>
      <c r="C1241" s="51">
        <v>1240</v>
      </c>
      <c r="D1241" s="81" t="str">
        <f>VLOOKUP(CENSO[[#This Row],[NOME COMUM]],ESPECIES[],2,FALSE)</f>
        <v>Bertholletia excelsa Humb. &amp; Bonpl.</v>
      </c>
      <c r="E1241" s="51" t="s">
        <v>37</v>
      </c>
      <c r="F1241" s="51">
        <v>174</v>
      </c>
      <c r="G1241" s="74">
        <f>CENSO[[#This Row],[CAP (cm)]]/PI()</f>
        <v>55.38592019597958</v>
      </c>
      <c r="H1241" s="51">
        <v>16</v>
      </c>
      <c r="I1241" s="85">
        <f>PI()*CENSO[[#This Row],[DAP (cm)]]^2/40000</f>
        <v>0.2409287528525112</v>
      </c>
      <c r="J1241" s="85">
        <f>CENSO[[#This Row],[g (m²)]]*CENSO[[#This Row],[H (m)]]*0.7</f>
        <v>2.6984020319481252</v>
      </c>
      <c r="K1241" s="51">
        <v>1</v>
      </c>
      <c r="L1241" s="51">
        <v>367546.2</v>
      </c>
      <c r="M1241" s="51">
        <v>9707840.1999999899</v>
      </c>
      <c r="N1241" s="77"/>
      <c r="O124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24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241" s="77"/>
    </row>
    <row r="1242" spans="1:17" x14ac:dyDescent="0.25">
      <c r="A1242" s="76">
        <v>1</v>
      </c>
      <c r="B1242" s="51">
        <v>44</v>
      </c>
      <c r="C1242" s="51">
        <v>1241</v>
      </c>
      <c r="D1242" s="81" t="str">
        <f>VLOOKUP(CENSO[[#This Row],[NOME COMUM]],ESPECIES[],2,FALSE)</f>
        <v>Piptadenia suaveolens Miq.</v>
      </c>
      <c r="E1242" s="51" t="s">
        <v>22</v>
      </c>
      <c r="F1242" s="51">
        <v>143</v>
      </c>
      <c r="G1242" s="74">
        <f>CENSO[[#This Row],[CAP (cm)]]/PI()</f>
        <v>45.518313724282066</v>
      </c>
      <c r="H1242" s="51">
        <v>12</v>
      </c>
      <c r="I1242" s="85">
        <f>PI()*CENSO[[#This Row],[DAP (cm)]]^2/40000</f>
        <v>0.1627279715643084</v>
      </c>
      <c r="J1242" s="85">
        <f>CENSO[[#This Row],[g (m²)]]*CENSO[[#This Row],[H (m)]]*0.7</f>
        <v>1.3669149611401905</v>
      </c>
      <c r="K1242" s="51">
        <v>1</v>
      </c>
      <c r="L1242" s="51">
        <v>367543.2</v>
      </c>
      <c r="M1242" s="51">
        <v>9707836.3000000007</v>
      </c>
      <c r="N1242" s="77"/>
      <c r="O124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24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242" s="77"/>
    </row>
    <row r="1243" spans="1:17" x14ac:dyDescent="0.25">
      <c r="A1243" s="76">
        <v>1</v>
      </c>
      <c r="B1243" s="51">
        <v>44</v>
      </c>
      <c r="C1243" s="51">
        <v>1242</v>
      </c>
      <c r="D1243" s="81" t="str">
        <f>VLOOKUP(CENSO[[#This Row],[NOME COMUM]],ESPECIES[],2,FALSE)</f>
        <v>Enterolobium contortisiliquum (Vell.) Morong</v>
      </c>
      <c r="E1243" s="51" t="s">
        <v>45</v>
      </c>
      <c r="F1243" s="51">
        <v>500</v>
      </c>
      <c r="G1243" s="74">
        <f>CENSO[[#This Row],[CAP (cm)]]/PI()</f>
        <v>159.15494309189535</v>
      </c>
      <c r="H1243" s="51">
        <v>20</v>
      </c>
      <c r="I1243" s="85">
        <f>PI()*CENSO[[#This Row],[DAP (cm)]]^2/40000</f>
        <v>1.9894367886486919</v>
      </c>
      <c r="J1243" s="85">
        <f>CENSO[[#This Row],[g (m²)]]*CENSO[[#This Row],[H (m)]]*0.7</f>
        <v>27.852115041081685</v>
      </c>
      <c r="K1243" s="51">
        <v>1</v>
      </c>
      <c r="L1243" s="51">
        <v>367563.47967156803</v>
      </c>
      <c r="M1243" s="51">
        <v>9707806.6220338196</v>
      </c>
      <c r="N1243" s="77"/>
      <c r="O124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150├ 160</v>
      </c>
      <c r="P124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243" s="77"/>
    </row>
    <row r="1244" spans="1:17" x14ac:dyDescent="0.25">
      <c r="A1244" s="76">
        <v>1</v>
      </c>
      <c r="B1244" s="51">
        <v>45</v>
      </c>
      <c r="C1244" s="51">
        <v>1243</v>
      </c>
      <c r="D1244" s="81" t="str">
        <f>VLOOKUP(CENSO[[#This Row],[NOME COMUM]],ESPECIES[],2,FALSE)</f>
        <v>Dialium guianense (Aubl.) Sandwith</v>
      </c>
      <c r="E1244" s="51" t="s">
        <v>97</v>
      </c>
      <c r="F1244" s="51">
        <v>135</v>
      </c>
      <c r="G1244" s="74">
        <f>CENSO[[#This Row],[CAP (cm)]]/PI()</f>
        <v>42.971834634811742</v>
      </c>
      <c r="H1244" s="51">
        <v>14</v>
      </c>
      <c r="I1244" s="85">
        <f>PI()*CENSO[[#This Row],[DAP (cm)]]^2/40000</f>
        <v>0.14502994189248961</v>
      </c>
      <c r="J1244" s="85">
        <f>CENSO[[#This Row],[g (m²)]]*CENSO[[#This Row],[H (m)]]*0.7</f>
        <v>1.421293430546398</v>
      </c>
      <c r="K1244" s="51">
        <v>1</v>
      </c>
      <c r="L1244" s="51">
        <v>367400.2</v>
      </c>
      <c r="M1244" s="51">
        <v>9707897.5</v>
      </c>
      <c r="N1244" s="77"/>
      <c r="O124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24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244" s="77"/>
    </row>
    <row r="1245" spans="1:17" x14ac:dyDescent="0.25">
      <c r="A1245" s="76">
        <v>1</v>
      </c>
      <c r="B1245" s="51">
        <v>45</v>
      </c>
      <c r="C1245" s="51">
        <v>1244</v>
      </c>
      <c r="D1245" s="81" t="str">
        <f>VLOOKUP(CENSO[[#This Row],[NOME COMUM]],ESPECIES[],2,FALSE)</f>
        <v>Lecythis chartacea O.Berg</v>
      </c>
      <c r="E1245" s="51" t="s">
        <v>31</v>
      </c>
      <c r="F1245" s="51">
        <v>180</v>
      </c>
      <c r="G1245" s="74">
        <f>CENSO[[#This Row],[CAP (cm)]]/PI()</f>
        <v>57.295779513082323</v>
      </c>
      <c r="H1245" s="51">
        <v>16</v>
      </c>
      <c r="I1245" s="85">
        <f>PI()*CENSO[[#This Row],[DAP (cm)]]^2/40000</f>
        <v>0.25783100780887047</v>
      </c>
      <c r="J1245" s="85">
        <f>CENSO[[#This Row],[g (m²)]]*CENSO[[#This Row],[H (m)]]*0.7</f>
        <v>2.887707287459349</v>
      </c>
      <c r="K1245" s="51">
        <v>1</v>
      </c>
      <c r="L1245" s="51">
        <v>367401.799999999</v>
      </c>
      <c r="M1245" s="51">
        <v>9707902.8000000007</v>
      </c>
      <c r="N1245" s="77"/>
      <c r="O124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24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245" s="77"/>
    </row>
    <row r="1246" spans="1:17" x14ac:dyDescent="0.25">
      <c r="A1246" s="76">
        <v>1</v>
      </c>
      <c r="B1246" s="51">
        <v>45</v>
      </c>
      <c r="C1246" s="51">
        <v>1245</v>
      </c>
      <c r="D1246" s="81" t="str">
        <f>VLOOKUP(CENSO[[#This Row],[NOME COMUM]],ESPECIES[],2,FALSE)</f>
        <v>Hymenolobium petraeum Ducke</v>
      </c>
      <c r="E1246" s="51" t="s">
        <v>40</v>
      </c>
      <c r="F1246" s="51">
        <v>130</v>
      </c>
      <c r="G1246" s="74">
        <f>CENSO[[#This Row],[CAP (cm)]]/PI()</f>
        <v>41.38028520389279</v>
      </c>
      <c r="H1246" s="51">
        <v>12</v>
      </c>
      <c r="I1246" s="85">
        <f>PI()*CENSO[[#This Row],[DAP (cm)]]^2/40000</f>
        <v>0.13448592691265157</v>
      </c>
      <c r="J1246" s="85">
        <f>CENSO[[#This Row],[g (m²)]]*CENSO[[#This Row],[H (m)]]*0.7</f>
        <v>1.1296817860662731</v>
      </c>
      <c r="K1246" s="51">
        <v>1</v>
      </c>
      <c r="L1246" s="51">
        <v>367403.59999999899</v>
      </c>
      <c r="M1246" s="51">
        <v>9707905.1999999899</v>
      </c>
      <c r="N1246" s="77"/>
      <c r="O124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24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246" s="77"/>
    </row>
    <row r="1247" spans="1:17" x14ac:dyDescent="0.25">
      <c r="A1247" s="76">
        <v>1</v>
      </c>
      <c r="B1247" s="51">
        <v>45</v>
      </c>
      <c r="C1247" s="51">
        <v>1246</v>
      </c>
      <c r="D1247" s="81" t="str">
        <f>VLOOKUP(CENSO[[#This Row],[NOME COMUM]],ESPECIES[],2,FALSE)</f>
        <v>Couratari guianensis Aubl.</v>
      </c>
      <c r="E1247" s="51" t="s">
        <v>6</v>
      </c>
      <c r="F1247" s="51">
        <v>278</v>
      </c>
      <c r="G1247" s="74">
        <f>CENSO[[#This Row],[CAP (cm)]]/PI()</f>
        <v>88.490148359093808</v>
      </c>
      <c r="H1247" s="51">
        <v>22</v>
      </c>
      <c r="I1247" s="85">
        <f>PI()*CENSO[[#This Row],[DAP (cm)]]^2/40000</f>
        <v>0.61500653109570191</v>
      </c>
      <c r="J1247" s="85">
        <f>CENSO[[#This Row],[g (m²)]]*CENSO[[#This Row],[H (m)]]*0.7</f>
        <v>9.4711005788738092</v>
      </c>
      <c r="K1247" s="51">
        <v>1</v>
      </c>
      <c r="L1247" s="51">
        <v>367401.9</v>
      </c>
      <c r="M1247" s="51">
        <v>9707916.0999999903</v>
      </c>
      <c r="N1247" s="77"/>
      <c r="O124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124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247" s="77"/>
    </row>
    <row r="1248" spans="1:17" x14ac:dyDescent="0.25">
      <c r="A1248" s="76">
        <v>1</v>
      </c>
      <c r="B1248" s="51">
        <v>45</v>
      </c>
      <c r="C1248" s="51">
        <v>1247</v>
      </c>
      <c r="D1248" s="81" t="str">
        <f>VLOOKUP(CENSO[[#This Row],[NOME COMUM]],ESPECIES[],2,FALSE)</f>
        <v>Couratari guianensis Aubl.</v>
      </c>
      <c r="E1248" s="51" t="s">
        <v>6</v>
      </c>
      <c r="F1248" s="51">
        <v>170</v>
      </c>
      <c r="G1248" s="74">
        <f>CENSO[[#This Row],[CAP (cm)]]/PI()</f>
        <v>54.112680651244418</v>
      </c>
      <c r="H1248" s="51">
        <v>20</v>
      </c>
      <c r="I1248" s="85">
        <f>PI()*CENSO[[#This Row],[DAP (cm)]]^2/40000</f>
        <v>0.2299788927677888</v>
      </c>
      <c r="J1248" s="85">
        <f>CENSO[[#This Row],[g (m²)]]*CENSO[[#This Row],[H (m)]]*0.7</f>
        <v>3.2197044987490426</v>
      </c>
      <c r="K1248" s="51">
        <v>1</v>
      </c>
      <c r="L1248" s="51">
        <v>367364.9</v>
      </c>
      <c r="M1248" s="51">
        <v>9707945</v>
      </c>
      <c r="N1248" s="77"/>
      <c r="O124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24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248" s="77"/>
    </row>
    <row r="1249" spans="1:17" x14ac:dyDescent="0.25">
      <c r="A1249" s="76">
        <v>1</v>
      </c>
      <c r="B1249" s="51">
        <v>45</v>
      </c>
      <c r="C1249" s="51">
        <v>1248</v>
      </c>
      <c r="D1249" s="81" t="str">
        <f>VLOOKUP(CENSO[[#This Row],[NOME COMUM]],ESPECIES[],2,FALSE)</f>
        <v>Tachigali myrmecophila Ducke</v>
      </c>
      <c r="E1249" s="51" t="s">
        <v>14</v>
      </c>
      <c r="F1249" s="51">
        <v>136</v>
      </c>
      <c r="G1249" s="74">
        <f>CENSO[[#This Row],[CAP (cm)]]/PI()</f>
        <v>43.290144520995533</v>
      </c>
      <c r="H1249" s="51">
        <v>13</v>
      </c>
      <c r="I1249" s="85">
        <f>PI()*CENSO[[#This Row],[DAP (cm)]]^2/40000</f>
        <v>0.14718649137138479</v>
      </c>
      <c r="J1249" s="85">
        <f>CENSO[[#This Row],[g (m²)]]*CENSO[[#This Row],[H (m)]]*0.7</f>
        <v>1.3393970714796015</v>
      </c>
      <c r="K1249" s="51">
        <v>2</v>
      </c>
      <c r="L1249" s="51">
        <v>367359.4</v>
      </c>
      <c r="M1249" s="51">
        <v>9707937.8000000007</v>
      </c>
      <c r="N1249" s="77"/>
      <c r="O124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24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249" s="77"/>
    </row>
    <row r="1250" spans="1:17" x14ac:dyDescent="0.25">
      <c r="A1250" s="76">
        <v>1</v>
      </c>
      <c r="B1250" s="51">
        <v>45</v>
      </c>
      <c r="C1250" s="51">
        <v>1249</v>
      </c>
      <c r="D1250" s="81" t="str">
        <f>VLOOKUP(CENSO[[#This Row],[NOME COMUM]],ESPECIES[],2,FALSE)</f>
        <v>Ocotea cymbarum Kunth</v>
      </c>
      <c r="E1250" s="51" t="s">
        <v>11</v>
      </c>
      <c r="F1250" s="51">
        <v>125</v>
      </c>
      <c r="G1250" s="74">
        <f>CENSO[[#This Row],[CAP (cm)]]/PI()</f>
        <v>39.788735772973837</v>
      </c>
      <c r="H1250" s="51">
        <v>10</v>
      </c>
      <c r="I1250" s="85">
        <f>PI()*CENSO[[#This Row],[DAP (cm)]]^2/40000</f>
        <v>0.12433979929054324</v>
      </c>
      <c r="J1250" s="85">
        <f>CENSO[[#This Row],[g (m²)]]*CENSO[[#This Row],[H (m)]]*0.7</f>
        <v>0.87037859503380266</v>
      </c>
      <c r="K1250" s="51">
        <v>1</v>
      </c>
      <c r="L1250" s="51">
        <v>367361.09999999899</v>
      </c>
      <c r="M1250" s="51">
        <v>9707948.3000000007</v>
      </c>
      <c r="N1250" s="77"/>
      <c r="O125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30├ 40</v>
      </c>
      <c r="P125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250" s="77"/>
    </row>
    <row r="1251" spans="1:17" x14ac:dyDescent="0.25">
      <c r="A1251" s="76">
        <v>1</v>
      </c>
      <c r="B1251" s="51">
        <v>45</v>
      </c>
      <c r="C1251" s="51">
        <v>1250</v>
      </c>
      <c r="D1251" s="81" t="str">
        <f>VLOOKUP(CENSO[[#This Row],[NOME COMUM]],ESPECIES[],2,FALSE)</f>
        <v>Tachigali myrmecophila Ducke</v>
      </c>
      <c r="E1251" s="51" t="s">
        <v>14</v>
      </c>
      <c r="F1251" s="51">
        <v>320</v>
      </c>
      <c r="G1251" s="74">
        <f>CENSO[[#This Row],[CAP (cm)]]/PI()</f>
        <v>101.85916357881302</v>
      </c>
      <c r="H1251" s="51">
        <v>14</v>
      </c>
      <c r="I1251" s="85">
        <f>PI()*CENSO[[#This Row],[DAP (cm)]]^2/40000</f>
        <v>0.81487330863050433</v>
      </c>
      <c r="J1251" s="85">
        <f>CENSO[[#This Row],[g (m²)]]*CENSO[[#This Row],[H (m)]]*0.7</f>
        <v>7.9857584245789415</v>
      </c>
      <c r="K1251" s="51">
        <v>1</v>
      </c>
      <c r="L1251" s="51">
        <v>367352.9</v>
      </c>
      <c r="M1251" s="51">
        <v>9707962.3000000007</v>
      </c>
      <c r="N1251" s="77"/>
      <c r="O125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125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251" s="77"/>
    </row>
    <row r="1252" spans="1:17" x14ac:dyDescent="0.25">
      <c r="A1252" s="76">
        <v>1</v>
      </c>
      <c r="B1252" s="51">
        <v>45</v>
      </c>
      <c r="C1252" s="51">
        <v>1251</v>
      </c>
      <c r="D1252" s="81" t="str">
        <f>VLOOKUP(CENSO[[#This Row],[NOME COMUM]],ESPECIES[],2,FALSE)</f>
        <v>Inga paraensis Ducke</v>
      </c>
      <c r="E1252" s="51" t="s">
        <v>16</v>
      </c>
      <c r="F1252" s="51">
        <v>180</v>
      </c>
      <c r="G1252" s="74">
        <f>CENSO[[#This Row],[CAP (cm)]]/PI()</f>
        <v>57.295779513082323</v>
      </c>
      <c r="H1252" s="51">
        <v>14</v>
      </c>
      <c r="I1252" s="85">
        <f>PI()*CENSO[[#This Row],[DAP (cm)]]^2/40000</f>
        <v>0.25783100780887047</v>
      </c>
      <c r="J1252" s="85">
        <f>CENSO[[#This Row],[g (m²)]]*CENSO[[#This Row],[H (m)]]*0.7</f>
        <v>2.5267438765269308</v>
      </c>
      <c r="K1252" s="51">
        <v>1</v>
      </c>
      <c r="L1252" s="51">
        <v>367352.9</v>
      </c>
      <c r="M1252" s="51">
        <v>9707970.4000000004</v>
      </c>
      <c r="N1252" s="77"/>
      <c r="O125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25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252" s="77"/>
    </row>
    <row r="1253" spans="1:17" x14ac:dyDescent="0.25">
      <c r="A1253" s="76">
        <v>1</v>
      </c>
      <c r="B1253" s="51">
        <v>45</v>
      </c>
      <c r="C1253" s="51">
        <v>1252</v>
      </c>
      <c r="D1253" s="81" t="str">
        <f>VLOOKUP(CENSO[[#This Row],[NOME COMUM]],ESPECIES[],2,FALSE)</f>
        <v>Tachigali myrmecophila Ducke</v>
      </c>
      <c r="E1253" s="51" t="s">
        <v>14</v>
      </c>
      <c r="F1253" s="51">
        <v>216</v>
      </c>
      <c r="G1253" s="74">
        <f>CENSO[[#This Row],[CAP (cm)]]/PI()</f>
        <v>68.754935415698782</v>
      </c>
      <c r="H1253" s="51">
        <v>17</v>
      </c>
      <c r="I1253" s="85">
        <f>PI()*CENSO[[#This Row],[DAP (cm)]]^2/40000</f>
        <v>0.37127665124477338</v>
      </c>
      <c r="J1253" s="85">
        <f>CENSO[[#This Row],[g (m²)]]*CENSO[[#This Row],[H (m)]]*0.7</f>
        <v>4.4181921498128034</v>
      </c>
      <c r="K1253" s="51">
        <v>1</v>
      </c>
      <c r="L1253" s="51">
        <v>367328.4</v>
      </c>
      <c r="M1253" s="51">
        <v>9707974.6999999899</v>
      </c>
      <c r="N1253" s="77"/>
      <c r="O125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25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253" s="77"/>
    </row>
    <row r="1254" spans="1:17" x14ac:dyDescent="0.25">
      <c r="A1254" s="76">
        <v>1</v>
      </c>
      <c r="B1254" s="51">
        <v>45</v>
      </c>
      <c r="C1254" s="51">
        <v>1253</v>
      </c>
      <c r="D1254" s="81" t="str">
        <f>VLOOKUP(CENSO[[#This Row],[NOME COMUM]],ESPECIES[],2,FALSE)</f>
        <v>Ocotea cymbarum Kunth</v>
      </c>
      <c r="E1254" s="51" t="s">
        <v>11</v>
      </c>
      <c r="F1254" s="51">
        <v>175</v>
      </c>
      <c r="G1254" s="74">
        <f>CENSO[[#This Row],[CAP (cm)]]/PI()</f>
        <v>55.70423008216337</v>
      </c>
      <c r="H1254" s="51">
        <v>15</v>
      </c>
      <c r="I1254" s="85">
        <f>PI()*CENSO[[#This Row],[DAP (cm)]]^2/40000</f>
        <v>0.24370600660946476</v>
      </c>
      <c r="J1254" s="85">
        <f>CENSO[[#This Row],[g (m²)]]*CENSO[[#This Row],[H (m)]]*0.7</f>
        <v>2.5589130693993796</v>
      </c>
      <c r="K1254" s="51">
        <v>2</v>
      </c>
      <c r="L1254" s="51">
        <v>367320.9</v>
      </c>
      <c r="M1254" s="51">
        <v>9707974.6999999899</v>
      </c>
      <c r="N1254" s="77"/>
      <c r="O125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25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254" s="77"/>
    </row>
    <row r="1255" spans="1:17" x14ac:dyDescent="0.25">
      <c r="A1255" s="76">
        <v>1</v>
      </c>
      <c r="B1255" s="51">
        <v>45</v>
      </c>
      <c r="C1255" s="51">
        <v>1254</v>
      </c>
      <c r="D1255" s="81" t="str">
        <f>VLOOKUP(CENSO[[#This Row],[NOME COMUM]],ESPECIES[],2,FALSE)</f>
        <v>Lecythis chartacea O.Berg</v>
      </c>
      <c r="E1255" s="51" t="s">
        <v>31</v>
      </c>
      <c r="F1255" s="51">
        <v>190</v>
      </c>
      <c r="G1255" s="74">
        <f>CENSO[[#This Row],[CAP (cm)]]/PI()</f>
        <v>60.478878374920228</v>
      </c>
      <c r="H1255" s="51">
        <v>17</v>
      </c>
      <c r="I1255" s="85">
        <f>PI()*CENSO[[#This Row],[DAP (cm)]]^2/40000</f>
        <v>0.28727467228087106</v>
      </c>
      <c r="J1255" s="85">
        <f>CENSO[[#This Row],[g (m²)]]*CENSO[[#This Row],[H (m)]]*0.7</f>
        <v>3.4185686001423652</v>
      </c>
      <c r="K1255" s="51">
        <v>1</v>
      </c>
      <c r="L1255" s="51">
        <v>367322.4</v>
      </c>
      <c r="M1255" s="51">
        <v>9707980</v>
      </c>
      <c r="N1255" s="77"/>
      <c r="O125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25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255" s="77"/>
    </row>
    <row r="1256" spans="1:17" x14ac:dyDescent="0.25">
      <c r="A1256" s="76">
        <v>1</v>
      </c>
      <c r="B1256" s="51">
        <v>45</v>
      </c>
      <c r="C1256" s="51">
        <v>1255</v>
      </c>
      <c r="D1256" s="81" t="str">
        <f>VLOOKUP(CENSO[[#This Row],[NOME COMUM]],ESPECIES[],2,FALSE)</f>
        <v>Piptadenia suaveolens Miq.</v>
      </c>
      <c r="E1256" s="51" t="s">
        <v>22</v>
      </c>
      <c r="F1256" s="51">
        <v>187</v>
      </c>
      <c r="G1256" s="74">
        <f>CENSO[[#This Row],[CAP (cm)]]/PI()</f>
        <v>59.523948716368857</v>
      </c>
      <c r="H1256" s="51">
        <v>13</v>
      </c>
      <c r="I1256" s="85">
        <f>PI()*CENSO[[#This Row],[DAP (cm)]]^2/40000</f>
        <v>0.27827446024902436</v>
      </c>
      <c r="J1256" s="85">
        <f>CENSO[[#This Row],[g (m²)]]*CENSO[[#This Row],[H (m)]]*0.7</f>
        <v>2.5322975882661214</v>
      </c>
      <c r="K1256" s="51">
        <v>1</v>
      </c>
      <c r="L1256" s="51">
        <v>367305.5</v>
      </c>
      <c r="M1256" s="51">
        <v>9707977.5999999903</v>
      </c>
      <c r="N1256" s="77"/>
      <c r="O125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25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256" s="77"/>
    </row>
    <row r="1257" spans="1:17" x14ac:dyDescent="0.25">
      <c r="A1257" s="76">
        <v>1</v>
      </c>
      <c r="B1257" s="51">
        <v>45</v>
      </c>
      <c r="C1257" s="51">
        <v>1256</v>
      </c>
      <c r="D1257" s="81" t="str">
        <f>VLOOKUP(CENSO[[#This Row],[NOME COMUM]],ESPECIES[],2,FALSE)</f>
        <v>Cordia goeldiana Huber</v>
      </c>
      <c r="E1257" s="51" t="s">
        <v>27</v>
      </c>
      <c r="F1257" s="51">
        <v>247</v>
      </c>
      <c r="G1257" s="74">
        <f>CENSO[[#This Row],[CAP (cm)]]/PI()</f>
        <v>78.622541887396295</v>
      </c>
      <c r="H1257" s="51">
        <v>19</v>
      </c>
      <c r="I1257" s="85">
        <f>PI()*CENSO[[#This Row],[DAP (cm)]]^2/40000</f>
        <v>0.48549419615467204</v>
      </c>
      <c r="J1257" s="85">
        <f>CENSO[[#This Row],[g (m²)]]*CENSO[[#This Row],[H (m)]]*0.7</f>
        <v>6.4570728088571379</v>
      </c>
      <c r="K1257" s="51">
        <v>1</v>
      </c>
      <c r="L1257" s="51">
        <v>367218.299999999</v>
      </c>
      <c r="M1257" s="51">
        <v>9708065.9000000004</v>
      </c>
      <c r="N1257" s="77"/>
      <c r="O125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25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257" s="77"/>
    </row>
    <row r="1258" spans="1:17" x14ac:dyDescent="0.25">
      <c r="A1258" s="76">
        <v>1</v>
      </c>
      <c r="B1258" s="51">
        <v>45</v>
      </c>
      <c r="C1258" s="51">
        <v>1257</v>
      </c>
      <c r="D1258" s="81" t="str">
        <f>VLOOKUP(CENSO[[#This Row],[NOME COMUM]],ESPECIES[],2,FALSE)</f>
        <v>Couratari guianensis Aubl.</v>
      </c>
      <c r="E1258" s="51" t="s">
        <v>6</v>
      </c>
      <c r="F1258" s="51">
        <v>309</v>
      </c>
      <c r="G1258" s="74">
        <f>CENSO[[#This Row],[CAP (cm)]]/PI()</f>
        <v>98.357754830791322</v>
      </c>
      <c r="H1258" s="51">
        <v>23</v>
      </c>
      <c r="I1258" s="85">
        <f>PI()*CENSO[[#This Row],[DAP (cm)]]^2/40000</f>
        <v>0.75981365606786289</v>
      </c>
      <c r="J1258" s="85">
        <f>CENSO[[#This Row],[g (m²)]]*CENSO[[#This Row],[H (m)]]*0.7</f>
        <v>12.232999862692591</v>
      </c>
      <c r="K1258" s="51">
        <v>1</v>
      </c>
      <c r="L1258" s="51">
        <v>367219.4</v>
      </c>
      <c r="M1258" s="51">
        <v>9708075.5999999903</v>
      </c>
      <c r="N1258" s="77"/>
      <c r="O125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125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258" s="77"/>
    </row>
    <row r="1259" spans="1:17" x14ac:dyDescent="0.25">
      <c r="A1259" s="76">
        <v>1</v>
      </c>
      <c r="B1259" s="51">
        <v>45</v>
      </c>
      <c r="C1259" s="51">
        <v>1258</v>
      </c>
      <c r="D1259" s="81" t="str">
        <f>VLOOKUP(CENSO[[#This Row],[NOME COMUM]],ESPECIES[],2,FALSE)</f>
        <v>Alexa grandiflora Ducke</v>
      </c>
      <c r="E1259" s="51" t="s">
        <v>13</v>
      </c>
      <c r="F1259" s="51">
        <v>420</v>
      </c>
      <c r="G1259" s="74">
        <f>CENSO[[#This Row],[CAP (cm)]]/PI()</f>
        <v>133.69015219719208</v>
      </c>
      <c r="H1259" s="51">
        <v>20</v>
      </c>
      <c r="I1259" s="85">
        <f>PI()*CENSO[[#This Row],[DAP (cm)]]^2/40000</f>
        <v>1.4037465980705166</v>
      </c>
      <c r="J1259" s="85">
        <f>CENSO[[#This Row],[g (m²)]]*CENSO[[#This Row],[H (m)]]*0.7</f>
        <v>19.652452372987231</v>
      </c>
      <c r="K1259" s="51">
        <v>2</v>
      </c>
      <c r="L1259" s="51">
        <v>367213.9</v>
      </c>
      <c r="M1259" s="51">
        <v>9708076.5</v>
      </c>
      <c r="N1259" s="77"/>
      <c r="O125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125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259" s="77"/>
    </row>
    <row r="1260" spans="1:17" x14ac:dyDescent="0.25">
      <c r="A1260" s="76">
        <v>1</v>
      </c>
      <c r="B1260" s="51">
        <v>45</v>
      </c>
      <c r="C1260" s="51">
        <v>1259</v>
      </c>
      <c r="D1260" s="81" t="str">
        <f>VLOOKUP(CENSO[[#This Row],[NOME COMUM]],ESPECIES[],2,FALSE)</f>
        <v>Tachigali myrmecophila Ducke</v>
      </c>
      <c r="E1260" s="51" t="s">
        <v>14</v>
      </c>
      <c r="F1260" s="51">
        <v>337</v>
      </c>
      <c r="G1260" s="74">
        <f>CENSO[[#This Row],[CAP (cm)]]/PI()</f>
        <v>107.27043164393746</v>
      </c>
      <c r="H1260" s="51">
        <v>18</v>
      </c>
      <c r="I1260" s="85">
        <f>PI()*CENSO[[#This Row],[DAP (cm)]]^2/40000</f>
        <v>0.90375338660017313</v>
      </c>
      <c r="J1260" s="85">
        <f>CENSO[[#This Row],[g (m²)]]*CENSO[[#This Row],[H (m)]]*0.7</f>
        <v>11.38729267116218</v>
      </c>
      <c r="K1260" s="51">
        <v>1</v>
      </c>
      <c r="L1260" s="51">
        <v>367211.9</v>
      </c>
      <c r="M1260" s="51">
        <v>9708082.1999999899</v>
      </c>
      <c r="N1260" s="77"/>
      <c r="O126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126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260" s="77"/>
    </row>
    <row r="1261" spans="1:17" x14ac:dyDescent="0.25">
      <c r="A1261" s="76">
        <v>1</v>
      </c>
      <c r="B1261" s="51">
        <v>45</v>
      </c>
      <c r="C1261" s="51">
        <v>1260</v>
      </c>
      <c r="D1261" s="81" t="str">
        <f>VLOOKUP(CENSO[[#This Row],[NOME COMUM]],ESPECIES[],2,FALSE)</f>
        <v>Alexa grandiflora Ducke</v>
      </c>
      <c r="E1261" s="51" t="s">
        <v>13</v>
      </c>
      <c r="F1261" s="51">
        <v>222</v>
      </c>
      <c r="G1261" s="74">
        <f>CENSO[[#This Row],[CAP (cm)]]/PI()</f>
        <v>70.664794732801525</v>
      </c>
      <c r="H1261" s="51">
        <v>17</v>
      </c>
      <c r="I1261" s="85">
        <f>PI()*CENSO[[#This Row],[DAP (cm)]]^2/40000</f>
        <v>0.39218961076704845</v>
      </c>
      <c r="J1261" s="85">
        <f>CENSO[[#This Row],[g (m²)]]*CENSO[[#This Row],[H (m)]]*0.7</f>
        <v>4.6670563681278763</v>
      </c>
      <c r="K1261" s="51">
        <v>1</v>
      </c>
      <c r="L1261" s="51">
        <v>367192.09999999899</v>
      </c>
      <c r="M1261" s="51">
        <v>9708089.0999999903</v>
      </c>
      <c r="N1261" s="77"/>
      <c r="O126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26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261" s="77"/>
    </row>
    <row r="1262" spans="1:17" x14ac:dyDescent="0.25">
      <c r="A1262" s="76">
        <v>1</v>
      </c>
      <c r="B1262" s="51">
        <v>45</v>
      </c>
      <c r="C1262" s="51">
        <v>1261</v>
      </c>
      <c r="D1262" s="81" t="str">
        <f>VLOOKUP(CENSO[[#This Row],[NOME COMUM]],ESPECIES[],2,FALSE)</f>
        <v>Alexa grandiflora Ducke</v>
      </c>
      <c r="E1262" s="51" t="s">
        <v>13</v>
      </c>
      <c r="F1262" s="51">
        <v>216</v>
      </c>
      <c r="G1262" s="74">
        <f>CENSO[[#This Row],[CAP (cm)]]/PI()</f>
        <v>68.754935415698782</v>
      </c>
      <c r="H1262" s="51">
        <v>18</v>
      </c>
      <c r="I1262" s="85">
        <f>PI()*CENSO[[#This Row],[DAP (cm)]]^2/40000</f>
        <v>0.37127665124477338</v>
      </c>
      <c r="J1262" s="85">
        <f>CENSO[[#This Row],[g (m²)]]*CENSO[[#This Row],[H (m)]]*0.7</f>
        <v>4.6780858056841446</v>
      </c>
      <c r="K1262" s="51">
        <v>1</v>
      </c>
      <c r="L1262" s="51">
        <v>367189</v>
      </c>
      <c r="M1262" s="51">
        <v>9708085.0999999903</v>
      </c>
      <c r="N1262" s="77"/>
      <c r="O126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26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262" s="77"/>
    </row>
    <row r="1263" spans="1:17" x14ac:dyDescent="0.25">
      <c r="A1263" s="76">
        <v>1</v>
      </c>
      <c r="B1263" s="51">
        <v>45</v>
      </c>
      <c r="C1263" s="51">
        <v>1262</v>
      </c>
      <c r="D1263" s="81" t="str">
        <f>VLOOKUP(CENSO[[#This Row],[NOME COMUM]],ESPECIES[],2,FALSE)</f>
        <v>Parkia multijuga Benth.</v>
      </c>
      <c r="E1263" s="51" t="s">
        <v>75</v>
      </c>
      <c r="F1263" s="51">
        <v>145</v>
      </c>
      <c r="G1263" s="74">
        <f>CENSO[[#This Row],[CAP (cm)]]/PI()</f>
        <v>46.154933496649647</v>
      </c>
      <c r="H1263" s="51">
        <v>14</v>
      </c>
      <c r="I1263" s="85">
        <f>PI()*CENSO[[#This Row],[DAP (cm)]]^2/40000</f>
        <v>0.16731163392535497</v>
      </c>
      <c r="J1263" s="85">
        <f>CENSO[[#This Row],[g (m²)]]*CENSO[[#This Row],[H (m)]]*0.7</f>
        <v>1.6396540124684784</v>
      </c>
      <c r="K1263" s="51">
        <v>1</v>
      </c>
      <c r="L1263" s="51">
        <v>367129.799999999</v>
      </c>
      <c r="M1263" s="51">
        <v>9708131.0999999903</v>
      </c>
      <c r="N1263" s="77"/>
      <c r="O126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26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263" s="77"/>
    </row>
    <row r="1264" spans="1:17" x14ac:dyDescent="0.25">
      <c r="A1264" s="76">
        <v>1</v>
      </c>
      <c r="B1264" s="51">
        <v>45</v>
      </c>
      <c r="C1264" s="51">
        <v>1263</v>
      </c>
      <c r="D1264" s="81" t="str">
        <f>VLOOKUP(CENSO[[#This Row],[NOME COMUM]],ESPECIES[],2,FALSE)</f>
        <v>Tetragastris panamensis (Engl.) Kuntze</v>
      </c>
      <c r="E1264" s="51" t="s">
        <v>26</v>
      </c>
      <c r="F1264" s="51">
        <v>168</v>
      </c>
      <c r="G1264" s="74">
        <f>CENSO[[#This Row],[CAP (cm)]]/PI()</f>
        <v>53.476060878876837</v>
      </c>
      <c r="H1264" s="51">
        <v>14</v>
      </c>
      <c r="I1264" s="85">
        <f>PI()*CENSO[[#This Row],[DAP (cm)]]^2/40000</f>
        <v>0.22459945569128273</v>
      </c>
      <c r="J1264" s="85">
        <f>CENSO[[#This Row],[g (m²)]]*CENSO[[#This Row],[H (m)]]*0.7</f>
        <v>2.2010746657745708</v>
      </c>
      <c r="K1264" s="51">
        <v>2</v>
      </c>
      <c r="L1264" s="51">
        <v>367129.5</v>
      </c>
      <c r="M1264" s="51">
        <v>9708134</v>
      </c>
      <c r="N1264" s="77"/>
      <c r="O126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26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264" s="77"/>
    </row>
    <row r="1265" spans="1:17" x14ac:dyDescent="0.25">
      <c r="A1265" s="76">
        <v>1</v>
      </c>
      <c r="B1265" s="51">
        <v>45</v>
      </c>
      <c r="C1265" s="51">
        <v>1264</v>
      </c>
      <c r="D1265" s="81" t="str">
        <f>VLOOKUP(CENSO[[#This Row],[NOME COMUM]],ESPECIES[],2,FALSE)</f>
        <v>Piptadenia suaveolens Miq.</v>
      </c>
      <c r="E1265" s="51" t="s">
        <v>22</v>
      </c>
      <c r="F1265" s="51">
        <v>243</v>
      </c>
      <c r="G1265" s="74">
        <f>CENSO[[#This Row],[CAP (cm)]]/PI()</f>
        <v>77.349302342661133</v>
      </c>
      <c r="H1265" s="51">
        <v>17</v>
      </c>
      <c r="I1265" s="85">
        <f>PI()*CENSO[[#This Row],[DAP (cm)]]^2/40000</f>
        <v>0.46989701173166643</v>
      </c>
      <c r="J1265" s="85">
        <f>CENSO[[#This Row],[g (m²)]]*CENSO[[#This Row],[H (m)]]*0.7</f>
        <v>5.5917744396068301</v>
      </c>
      <c r="K1265" s="51">
        <v>2</v>
      </c>
      <c r="L1265" s="51">
        <v>367138.4</v>
      </c>
      <c r="M1265" s="51">
        <v>9708163.5999999903</v>
      </c>
      <c r="N1265" s="77"/>
      <c r="O126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26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265" s="77"/>
    </row>
    <row r="1266" spans="1:17" x14ac:dyDescent="0.25">
      <c r="A1266" s="76">
        <v>1</v>
      </c>
      <c r="B1266" s="51">
        <v>45</v>
      </c>
      <c r="C1266" s="51">
        <v>1265</v>
      </c>
      <c r="D1266" s="81" t="str">
        <f>VLOOKUP(CENSO[[#This Row],[NOME COMUM]],ESPECIES[],2,FALSE)</f>
        <v>Apuleia leiocarpa (Vogel) J.F.Macbr.</v>
      </c>
      <c r="E1266" s="51" t="s">
        <v>51</v>
      </c>
      <c r="F1266" s="51">
        <v>325</v>
      </c>
      <c r="G1266" s="74">
        <f>CENSO[[#This Row],[CAP (cm)]]/PI()</f>
        <v>103.45071300973197</v>
      </c>
      <c r="H1266" s="51">
        <v>20</v>
      </c>
      <c r="I1266" s="85">
        <f>PI()*CENSO[[#This Row],[DAP (cm)]]^2/40000</f>
        <v>0.84053704320407219</v>
      </c>
      <c r="J1266" s="85">
        <f>CENSO[[#This Row],[g (m²)]]*CENSO[[#This Row],[H (m)]]*0.7</f>
        <v>11.767518604857012</v>
      </c>
      <c r="K1266" s="51">
        <v>1</v>
      </c>
      <c r="L1266" s="51">
        <v>367136.9</v>
      </c>
      <c r="M1266" s="51">
        <v>9708165</v>
      </c>
      <c r="N1266" s="77"/>
      <c r="O126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126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266" s="77"/>
    </row>
    <row r="1267" spans="1:17" x14ac:dyDescent="0.25">
      <c r="A1267" s="76">
        <v>1</v>
      </c>
      <c r="B1267" s="51">
        <v>45</v>
      </c>
      <c r="C1267" s="51">
        <v>1266</v>
      </c>
      <c r="D1267" s="81" t="str">
        <f>VLOOKUP(CENSO[[#This Row],[NOME COMUM]],ESPECIES[],2,FALSE)</f>
        <v>Lecythis chartacea O.Berg</v>
      </c>
      <c r="E1267" s="51" t="s">
        <v>31</v>
      </c>
      <c r="F1267" s="51">
        <v>150</v>
      </c>
      <c r="G1267" s="74">
        <f>CENSO[[#This Row],[CAP (cm)]]/PI()</f>
        <v>47.7464829275686</v>
      </c>
      <c r="H1267" s="51">
        <v>17</v>
      </c>
      <c r="I1267" s="85">
        <f>PI()*CENSO[[#This Row],[DAP (cm)]]^2/40000</f>
        <v>0.17904931097838223</v>
      </c>
      <c r="J1267" s="85">
        <f>CENSO[[#This Row],[g (m²)]]*CENSO[[#This Row],[H (m)]]*0.7</f>
        <v>2.1306868006427484</v>
      </c>
      <c r="K1267" s="51">
        <v>1</v>
      </c>
      <c r="L1267" s="51">
        <v>367136.799999999</v>
      </c>
      <c r="M1267" s="51">
        <v>9708169.4000000004</v>
      </c>
      <c r="N1267" s="77"/>
      <c r="O126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26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267" s="77"/>
    </row>
    <row r="1268" spans="1:17" x14ac:dyDescent="0.25">
      <c r="A1268" s="76">
        <v>1</v>
      </c>
      <c r="B1268" s="51">
        <v>45</v>
      </c>
      <c r="C1268" s="51">
        <v>1267</v>
      </c>
      <c r="D1268" s="81" t="str">
        <f>VLOOKUP(CENSO[[#This Row],[NOME COMUM]],ESPECIES[],2,FALSE)</f>
        <v>Couratari guianensis Aubl.</v>
      </c>
      <c r="E1268" s="51" t="s">
        <v>6</v>
      </c>
      <c r="F1268" s="51">
        <v>233</v>
      </c>
      <c r="G1268" s="74">
        <f>CENSO[[#This Row],[CAP (cm)]]/PI()</f>
        <v>74.166203480823228</v>
      </c>
      <c r="H1268" s="51">
        <v>23</v>
      </c>
      <c r="I1268" s="85">
        <f>PI()*CENSO[[#This Row],[DAP (cm)]]^2/40000</f>
        <v>0.43201813527579536</v>
      </c>
      <c r="J1268" s="85">
        <f>CENSO[[#This Row],[g (m²)]]*CENSO[[#This Row],[H (m)]]*0.7</f>
        <v>6.9554919779403042</v>
      </c>
      <c r="K1268" s="51">
        <v>2</v>
      </c>
      <c r="L1268" s="51">
        <v>367125.59999999899</v>
      </c>
      <c r="M1268" s="51">
        <v>9708179.3000000007</v>
      </c>
      <c r="N1268" s="77"/>
      <c r="O126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26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268" s="77"/>
    </row>
    <row r="1269" spans="1:17" x14ac:dyDescent="0.25">
      <c r="A1269" s="76">
        <v>1</v>
      </c>
      <c r="B1269" s="51">
        <v>45</v>
      </c>
      <c r="C1269" s="51">
        <v>1268</v>
      </c>
      <c r="D1269" s="81" t="str">
        <f>VLOOKUP(CENSO[[#This Row],[NOME COMUM]],ESPECIES[],2,FALSE)</f>
        <v>Piptadenia suaveolens Miq.</v>
      </c>
      <c r="E1269" s="51" t="s">
        <v>22</v>
      </c>
      <c r="F1269" s="51">
        <v>193</v>
      </c>
      <c r="G1269" s="74">
        <f>CENSO[[#This Row],[CAP (cm)]]/PI()</f>
        <v>61.4338080334716</v>
      </c>
      <c r="H1269" s="51">
        <v>14</v>
      </c>
      <c r="I1269" s="85">
        <f>PI()*CENSO[[#This Row],[DAP (cm)]]^2/40000</f>
        <v>0.29641812376150045</v>
      </c>
      <c r="J1269" s="85">
        <f>CENSO[[#This Row],[g (m²)]]*CENSO[[#This Row],[H (m)]]*0.7</f>
        <v>2.9048976128627038</v>
      </c>
      <c r="K1269" s="51">
        <v>1</v>
      </c>
      <c r="L1269" s="51">
        <v>367114.7</v>
      </c>
      <c r="M1269" s="51">
        <v>9708160.5999999903</v>
      </c>
      <c r="N1269" s="77"/>
      <c r="O126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26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269" s="77"/>
    </row>
    <row r="1270" spans="1:17" x14ac:dyDescent="0.25">
      <c r="A1270" s="76">
        <v>1</v>
      </c>
      <c r="B1270" s="51">
        <v>45</v>
      </c>
      <c r="C1270" s="51">
        <v>1269</v>
      </c>
      <c r="D1270" s="81" t="str">
        <f>VLOOKUP(CENSO[[#This Row],[NOME COMUM]],ESPECIES[],2,FALSE)</f>
        <v>Bertholletia excelsa Humb. &amp; Bonpl.</v>
      </c>
      <c r="E1270" s="51" t="s">
        <v>37</v>
      </c>
      <c r="F1270" s="51">
        <v>238</v>
      </c>
      <c r="G1270" s="74">
        <f>CENSO[[#This Row],[CAP (cm)]]/PI()</f>
        <v>75.757752911742188</v>
      </c>
      <c r="H1270" s="51">
        <v>20</v>
      </c>
      <c r="I1270" s="85">
        <f>PI()*CENSO[[#This Row],[DAP (cm)]]^2/40000</f>
        <v>0.45075862982486603</v>
      </c>
      <c r="J1270" s="85">
        <f>CENSO[[#This Row],[g (m²)]]*CENSO[[#This Row],[H (m)]]*0.7</f>
        <v>6.3106208175481244</v>
      </c>
      <c r="K1270" s="51">
        <v>1</v>
      </c>
      <c r="L1270" s="51">
        <v>367057.299999999</v>
      </c>
      <c r="M1270" s="51">
        <v>9708208.9000000004</v>
      </c>
      <c r="N1270" s="77"/>
      <c r="O127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27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270" s="77"/>
    </row>
    <row r="1271" spans="1:17" x14ac:dyDescent="0.25">
      <c r="A1271" s="76">
        <v>1</v>
      </c>
      <c r="B1271" s="51">
        <v>45</v>
      </c>
      <c r="C1271" s="51">
        <v>1270</v>
      </c>
      <c r="D1271" s="81" t="str">
        <f>VLOOKUP(CENSO[[#This Row],[NOME COMUM]],ESPECIES[],2,FALSE)</f>
        <v>Couratari guianensis Aubl.</v>
      </c>
      <c r="E1271" s="51" t="s">
        <v>6</v>
      </c>
      <c r="F1271" s="51">
        <v>160</v>
      </c>
      <c r="G1271" s="74">
        <f>CENSO[[#This Row],[CAP (cm)]]/PI()</f>
        <v>50.929581789406512</v>
      </c>
      <c r="H1271" s="51">
        <v>18</v>
      </c>
      <c r="I1271" s="85">
        <f>PI()*CENSO[[#This Row],[DAP (cm)]]^2/40000</f>
        <v>0.20371832715762608</v>
      </c>
      <c r="J1271" s="85">
        <f>CENSO[[#This Row],[g (m²)]]*CENSO[[#This Row],[H (m)]]*0.7</f>
        <v>2.5668509221860885</v>
      </c>
      <c r="K1271" s="51">
        <v>1</v>
      </c>
      <c r="L1271" s="51">
        <v>366966.299999999</v>
      </c>
      <c r="M1271" s="51">
        <v>9708300.5</v>
      </c>
      <c r="N1271" s="77"/>
      <c r="O127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27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271" s="77"/>
    </row>
    <row r="1272" spans="1:17" x14ac:dyDescent="0.25">
      <c r="A1272" s="76">
        <v>1</v>
      </c>
      <c r="B1272" s="51">
        <v>45</v>
      </c>
      <c r="C1272" s="51">
        <v>1271</v>
      </c>
      <c r="D1272" s="81" t="str">
        <f>VLOOKUP(CENSO[[#This Row],[NOME COMUM]],ESPECIES[],2,FALSE)</f>
        <v>Apuleia leiocarpa (Vogel) J.F.Macbr.</v>
      </c>
      <c r="E1272" s="51" t="s">
        <v>51</v>
      </c>
      <c r="F1272" s="51">
        <v>172</v>
      </c>
      <c r="G1272" s="74">
        <f>CENSO[[#This Row],[CAP (cm)]]/PI()</f>
        <v>54.749300423611999</v>
      </c>
      <c r="H1272" s="51">
        <v>15</v>
      </c>
      <c r="I1272" s="85">
        <f>PI()*CENSO[[#This Row],[DAP (cm)]]^2/40000</f>
        <v>0.23542199182153159</v>
      </c>
      <c r="J1272" s="85">
        <f>CENSO[[#This Row],[g (m²)]]*CENSO[[#This Row],[H (m)]]*0.7</f>
        <v>2.4719309141260815</v>
      </c>
      <c r="K1272" s="51">
        <v>1</v>
      </c>
      <c r="L1272" s="51">
        <v>366964.5</v>
      </c>
      <c r="M1272" s="51">
        <v>9708304.6999999899</v>
      </c>
      <c r="N1272" s="77"/>
      <c r="O127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27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272" s="77"/>
    </row>
    <row r="1273" spans="1:17" x14ac:dyDescent="0.25">
      <c r="A1273" s="76">
        <v>1</v>
      </c>
      <c r="B1273" s="51">
        <v>45</v>
      </c>
      <c r="C1273" s="51">
        <v>1272</v>
      </c>
      <c r="D1273" s="81" t="str">
        <f>VLOOKUP(CENSO[[#This Row],[NOME COMUM]],ESPECIES[],2,FALSE)</f>
        <v>Tachigali myrmecophila Ducke</v>
      </c>
      <c r="E1273" s="51" t="s">
        <v>14</v>
      </c>
      <c r="F1273" s="51">
        <v>135</v>
      </c>
      <c r="G1273" s="74">
        <f>CENSO[[#This Row],[CAP (cm)]]/PI()</f>
        <v>42.971834634811742</v>
      </c>
      <c r="H1273" s="51">
        <v>12</v>
      </c>
      <c r="I1273" s="85">
        <f>PI()*CENSO[[#This Row],[DAP (cm)]]^2/40000</f>
        <v>0.14502994189248961</v>
      </c>
      <c r="J1273" s="85">
        <f>CENSO[[#This Row],[g (m²)]]*CENSO[[#This Row],[H (m)]]*0.7</f>
        <v>1.2182515118969126</v>
      </c>
      <c r="K1273" s="51">
        <v>2</v>
      </c>
      <c r="L1273" s="51">
        <v>366969.4</v>
      </c>
      <c r="M1273" s="51">
        <v>9708311.0999999903</v>
      </c>
      <c r="N1273" s="77"/>
      <c r="O127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27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273" s="77"/>
    </row>
    <row r="1274" spans="1:17" x14ac:dyDescent="0.25">
      <c r="A1274" s="76">
        <v>1</v>
      </c>
      <c r="B1274" s="51">
        <v>45</v>
      </c>
      <c r="C1274" s="51">
        <v>1273</v>
      </c>
      <c r="D1274" s="81" t="str">
        <f>VLOOKUP(CENSO[[#This Row],[NOME COMUM]],ESPECIES[],2,FALSE)</f>
        <v>Inga paraensis Ducke</v>
      </c>
      <c r="E1274" s="51" t="s">
        <v>16</v>
      </c>
      <c r="F1274" s="51">
        <v>150</v>
      </c>
      <c r="G1274" s="74">
        <f>CENSO[[#This Row],[CAP (cm)]]/PI()</f>
        <v>47.7464829275686</v>
      </c>
      <c r="H1274" s="51">
        <v>11</v>
      </c>
      <c r="I1274" s="85">
        <f>PI()*CENSO[[#This Row],[DAP (cm)]]^2/40000</f>
        <v>0.17904931097838223</v>
      </c>
      <c r="J1274" s="85">
        <f>CENSO[[#This Row],[g (m²)]]*CENSO[[#This Row],[H (m)]]*0.7</f>
        <v>1.3786796945335431</v>
      </c>
      <c r="K1274" s="51">
        <v>2</v>
      </c>
      <c r="L1274" s="51">
        <v>366937.9</v>
      </c>
      <c r="M1274" s="51">
        <v>9708349.1999999899</v>
      </c>
      <c r="N1274" s="77"/>
      <c r="O127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27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274" s="77"/>
    </row>
    <row r="1275" spans="1:17" x14ac:dyDescent="0.25">
      <c r="A1275" s="76">
        <v>1</v>
      </c>
      <c r="B1275" s="51">
        <v>45</v>
      </c>
      <c r="C1275" s="51">
        <v>1274</v>
      </c>
      <c r="D1275" s="81" t="str">
        <f>VLOOKUP(CENSO[[#This Row],[NOME COMUM]],ESPECIES[],2,FALSE)</f>
        <v>Tachigali myrmecophila Ducke</v>
      </c>
      <c r="E1275" s="51" t="s">
        <v>14</v>
      </c>
      <c r="F1275" s="51">
        <v>238</v>
      </c>
      <c r="G1275" s="74">
        <f>CENSO[[#This Row],[CAP (cm)]]/PI()</f>
        <v>75.757752911742188</v>
      </c>
      <c r="H1275" s="51">
        <v>16</v>
      </c>
      <c r="I1275" s="85">
        <f>PI()*CENSO[[#This Row],[DAP (cm)]]^2/40000</f>
        <v>0.45075862982486603</v>
      </c>
      <c r="J1275" s="85">
        <f>CENSO[[#This Row],[g (m²)]]*CENSO[[#This Row],[H (m)]]*0.7</f>
        <v>5.048496654038499</v>
      </c>
      <c r="K1275" s="51">
        <v>1</v>
      </c>
      <c r="L1275" s="51">
        <v>366915.2</v>
      </c>
      <c r="M1275" s="51">
        <v>9708332.4000000004</v>
      </c>
      <c r="N1275" s="77"/>
      <c r="O127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27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275" s="77"/>
    </row>
    <row r="1276" spans="1:17" x14ac:dyDescent="0.25">
      <c r="A1276" s="76">
        <v>1</v>
      </c>
      <c r="B1276" s="51">
        <v>45</v>
      </c>
      <c r="C1276" s="51">
        <v>1275</v>
      </c>
      <c r="D1276" s="81" t="str">
        <f>VLOOKUP(CENSO[[#This Row],[NOME COMUM]],ESPECIES[],2,FALSE)</f>
        <v>Tachigali myrmecophila Ducke</v>
      </c>
      <c r="E1276" s="51" t="s">
        <v>14</v>
      </c>
      <c r="F1276" s="51">
        <v>173</v>
      </c>
      <c r="G1276" s="74">
        <f>CENSO[[#This Row],[CAP (cm)]]/PI()</f>
        <v>55.067610309795789</v>
      </c>
      <c r="H1276" s="51">
        <v>13</v>
      </c>
      <c r="I1276" s="85">
        <f>PI()*CENSO[[#This Row],[DAP (cm)]]^2/40000</f>
        <v>0.23816741458986682</v>
      </c>
      <c r="J1276" s="85">
        <f>CENSO[[#This Row],[g (m²)]]*CENSO[[#This Row],[H (m)]]*0.7</f>
        <v>2.1673234727677877</v>
      </c>
      <c r="K1276" s="51">
        <v>2</v>
      </c>
      <c r="L1276" s="51">
        <v>366904.299999999</v>
      </c>
      <c r="M1276" s="51">
        <v>9708324.6999999899</v>
      </c>
      <c r="N1276" s="77"/>
      <c r="O127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27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276" s="77"/>
    </row>
    <row r="1277" spans="1:17" x14ac:dyDescent="0.25">
      <c r="A1277" s="76">
        <v>1</v>
      </c>
      <c r="B1277" s="51">
        <v>45</v>
      </c>
      <c r="C1277" s="51">
        <v>1276</v>
      </c>
      <c r="D1277" s="81" t="str">
        <f>VLOOKUP(CENSO[[#This Row],[NOME COMUM]],ESPECIES[],2,FALSE)</f>
        <v>Bertholletia excelsa Humb. &amp; Bonpl.</v>
      </c>
      <c r="E1277" s="51" t="s">
        <v>37</v>
      </c>
      <c r="F1277" s="51">
        <v>257</v>
      </c>
      <c r="G1277" s="74">
        <f>CENSO[[#This Row],[CAP (cm)]]/PI()</f>
        <v>81.8056407492342</v>
      </c>
      <c r="H1277" s="51">
        <v>20</v>
      </c>
      <c r="I1277" s="85">
        <f>PI()*CENSO[[#This Row],[DAP (cm)]]^2/40000</f>
        <v>0.52560124181382972</v>
      </c>
      <c r="J1277" s="85">
        <f>CENSO[[#This Row],[g (m²)]]*CENSO[[#This Row],[H (m)]]*0.7</f>
        <v>7.3584173853936159</v>
      </c>
      <c r="K1277" s="51">
        <v>1</v>
      </c>
      <c r="L1277" s="51">
        <v>366881.5</v>
      </c>
      <c r="M1277" s="51">
        <v>9708340.9000000004</v>
      </c>
      <c r="N1277" s="77"/>
      <c r="O127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127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277" s="77"/>
    </row>
    <row r="1278" spans="1:17" x14ac:dyDescent="0.25">
      <c r="A1278" s="76">
        <v>1</v>
      </c>
      <c r="B1278" s="51">
        <v>45</v>
      </c>
      <c r="C1278" s="51">
        <v>1277</v>
      </c>
      <c r="D1278" s="81" t="str">
        <f>VLOOKUP(CENSO[[#This Row],[NOME COMUM]],ESPECIES[],2,FALSE)</f>
        <v>Apuleia leiocarpa (Vogel) J.F.Macbr.</v>
      </c>
      <c r="E1278" s="51" t="s">
        <v>51</v>
      </c>
      <c r="F1278" s="51">
        <v>400</v>
      </c>
      <c r="G1278" s="74">
        <f>CENSO[[#This Row],[CAP (cm)]]/PI()</f>
        <v>127.32395447351627</v>
      </c>
      <c r="H1278" s="51">
        <v>20</v>
      </c>
      <c r="I1278" s="85">
        <f>PI()*CENSO[[#This Row],[DAP (cm)]]^2/40000</f>
        <v>1.2732395447351625</v>
      </c>
      <c r="J1278" s="85">
        <f>CENSO[[#This Row],[g (m²)]]*CENSO[[#This Row],[H (m)]]*0.7</f>
        <v>17.825353626292273</v>
      </c>
      <c r="K1278" s="51">
        <v>1</v>
      </c>
      <c r="L1278" s="51">
        <v>366894.59999999899</v>
      </c>
      <c r="M1278" s="51">
        <v>9708369.5</v>
      </c>
      <c r="N1278" s="77"/>
      <c r="O127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127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278" s="77"/>
    </row>
    <row r="1279" spans="1:17" x14ac:dyDescent="0.25">
      <c r="A1279" s="76">
        <v>1</v>
      </c>
      <c r="B1279" s="51">
        <v>45</v>
      </c>
      <c r="C1279" s="51">
        <v>1278</v>
      </c>
      <c r="D1279" s="81" t="str">
        <f>VLOOKUP(CENSO[[#This Row],[NOME COMUM]],ESPECIES[],2,FALSE)</f>
        <v>Piptadenia suaveolens Miq.</v>
      </c>
      <c r="E1279" s="51" t="s">
        <v>22</v>
      </c>
      <c r="F1279" s="51">
        <v>186</v>
      </c>
      <c r="G1279" s="74">
        <f>CENSO[[#This Row],[CAP (cm)]]/PI()</f>
        <v>59.205638830185066</v>
      </c>
      <c r="H1279" s="51">
        <v>12</v>
      </c>
      <c r="I1279" s="85">
        <f>PI()*CENSO[[#This Row],[DAP (cm)]]^2/40000</f>
        <v>0.27530622056036053</v>
      </c>
      <c r="J1279" s="85">
        <f>CENSO[[#This Row],[g (m²)]]*CENSO[[#This Row],[H (m)]]*0.7</f>
        <v>2.3125722527070285</v>
      </c>
      <c r="K1279" s="51">
        <v>1</v>
      </c>
      <c r="L1279" s="51">
        <v>366890.9</v>
      </c>
      <c r="M1279" s="51">
        <v>9708372.8000000007</v>
      </c>
      <c r="N1279" s="77"/>
      <c r="O127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27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279" s="77"/>
    </row>
    <row r="1280" spans="1:17" x14ac:dyDescent="0.25">
      <c r="A1280" s="76">
        <v>1</v>
      </c>
      <c r="B1280" s="51">
        <v>45</v>
      </c>
      <c r="C1280" s="51">
        <v>1279</v>
      </c>
      <c r="D1280" s="81" t="str">
        <f>VLOOKUP(CENSO[[#This Row],[NOME COMUM]],ESPECIES[],2,FALSE)</f>
        <v>Couratari guianensis Aubl.</v>
      </c>
      <c r="E1280" s="51" t="s">
        <v>6</v>
      </c>
      <c r="F1280" s="51">
        <v>197</v>
      </c>
      <c r="G1280" s="74">
        <f>CENSO[[#This Row],[CAP (cm)]]/PI()</f>
        <v>62.707047578206762</v>
      </c>
      <c r="H1280" s="51">
        <v>17</v>
      </c>
      <c r="I1280" s="85">
        <f>PI()*CENSO[[#This Row],[DAP (cm)]]^2/40000</f>
        <v>0.30883220932266825</v>
      </c>
      <c r="J1280" s="85">
        <f>CENSO[[#This Row],[g (m²)]]*CENSO[[#This Row],[H (m)]]*0.7</f>
        <v>3.6751032909397519</v>
      </c>
      <c r="K1280" s="51">
        <v>1</v>
      </c>
      <c r="L1280" s="51">
        <v>366880.5</v>
      </c>
      <c r="M1280" s="51">
        <v>9708359.3000000007</v>
      </c>
      <c r="N1280" s="77"/>
      <c r="O128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28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280" s="77"/>
    </row>
    <row r="1281" spans="1:17" x14ac:dyDescent="0.25">
      <c r="A1281" s="76">
        <v>1</v>
      </c>
      <c r="B1281" s="51">
        <v>45</v>
      </c>
      <c r="C1281" s="51">
        <v>1280</v>
      </c>
      <c r="D1281" s="81" t="str">
        <f>VLOOKUP(CENSO[[#This Row],[NOME COMUM]],ESPECIES[],2,FALSE)</f>
        <v>Brosimum parinarioides Ducke</v>
      </c>
      <c r="E1281" s="51" t="s">
        <v>54</v>
      </c>
      <c r="F1281" s="51">
        <v>187</v>
      </c>
      <c r="G1281" s="74">
        <f>CENSO[[#This Row],[CAP (cm)]]/PI()</f>
        <v>59.523948716368857</v>
      </c>
      <c r="H1281" s="51">
        <v>17</v>
      </c>
      <c r="I1281" s="85">
        <f>PI()*CENSO[[#This Row],[DAP (cm)]]^2/40000</f>
        <v>0.27827446024902436</v>
      </c>
      <c r="J1281" s="85">
        <f>CENSO[[#This Row],[g (m²)]]*CENSO[[#This Row],[H (m)]]*0.7</f>
        <v>3.3114660769633897</v>
      </c>
      <c r="K1281" s="51">
        <v>1</v>
      </c>
      <c r="L1281" s="51">
        <v>366879.9</v>
      </c>
      <c r="M1281" s="51">
        <v>9708379.9000000004</v>
      </c>
      <c r="N1281" s="77"/>
      <c r="O128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28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281" s="77"/>
    </row>
    <row r="1282" spans="1:17" x14ac:dyDescent="0.25">
      <c r="A1282" s="76">
        <v>1</v>
      </c>
      <c r="B1282" s="51">
        <v>45</v>
      </c>
      <c r="C1282" s="51">
        <v>1281</v>
      </c>
      <c r="D1282" s="81" t="str">
        <f>VLOOKUP(CENSO[[#This Row],[NOME COMUM]],ESPECIES[],2,FALSE)</f>
        <v>Tachigali myrmecophila Ducke</v>
      </c>
      <c r="E1282" s="51" t="s">
        <v>14</v>
      </c>
      <c r="F1282" s="51">
        <v>209</v>
      </c>
      <c r="G1282" s="74">
        <f>CENSO[[#This Row],[CAP (cm)]]/PI()</f>
        <v>66.526766212412255</v>
      </c>
      <c r="H1282" s="51">
        <v>16</v>
      </c>
      <c r="I1282" s="85">
        <f>PI()*CENSO[[#This Row],[DAP (cm)]]^2/40000</f>
        <v>0.34760235345985407</v>
      </c>
      <c r="J1282" s="85">
        <f>CENSO[[#This Row],[g (m²)]]*CENSO[[#This Row],[H (m)]]*0.7</f>
        <v>3.8931463587503652</v>
      </c>
      <c r="K1282" s="51">
        <v>1</v>
      </c>
      <c r="L1282" s="51">
        <v>366873.09999999899</v>
      </c>
      <c r="M1282" s="51">
        <v>9708379.1999999899</v>
      </c>
      <c r="N1282" s="77"/>
      <c r="O128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28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282" s="77"/>
    </row>
    <row r="1283" spans="1:17" x14ac:dyDescent="0.25">
      <c r="A1283" s="76">
        <v>1</v>
      </c>
      <c r="B1283" s="51">
        <v>45</v>
      </c>
      <c r="C1283" s="51">
        <v>1282</v>
      </c>
      <c r="D1283" s="81" t="str">
        <f>VLOOKUP(CENSO[[#This Row],[NOME COMUM]],ESPECIES[],2,FALSE)</f>
        <v>Tachigali myrmecophila Ducke</v>
      </c>
      <c r="E1283" s="51" t="s">
        <v>14</v>
      </c>
      <c r="F1283" s="51">
        <v>163</v>
      </c>
      <c r="G1283" s="74">
        <f>CENSO[[#This Row],[CAP (cm)]]/PI()</f>
        <v>51.884511447957884</v>
      </c>
      <c r="H1283" s="51">
        <v>15</v>
      </c>
      <c r="I1283" s="85">
        <f>PI()*CENSO[[#This Row],[DAP (cm)]]^2/40000</f>
        <v>0.21142938415042836</v>
      </c>
      <c r="J1283" s="85">
        <f>CENSO[[#This Row],[g (m²)]]*CENSO[[#This Row],[H (m)]]*0.7</f>
        <v>2.2200085335794979</v>
      </c>
      <c r="K1283" s="51">
        <v>2</v>
      </c>
      <c r="L1283" s="51">
        <v>366850.2</v>
      </c>
      <c r="M1283" s="51">
        <v>9708382.1999999899</v>
      </c>
      <c r="N1283" s="77"/>
      <c r="O128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28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283" s="77"/>
    </row>
    <row r="1284" spans="1:17" x14ac:dyDescent="0.25">
      <c r="A1284" s="76">
        <v>1</v>
      </c>
      <c r="B1284" s="51">
        <v>45</v>
      </c>
      <c r="C1284" s="51">
        <v>1283</v>
      </c>
      <c r="D1284" s="81" t="str">
        <f>VLOOKUP(CENSO[[#This Row],[NOME COMUM]],ESPECIES[],2,FALSE)</f>
        <v>Inga paraensis Ducke</v>
      </c>
      <c r="E1284" s="51" t="s">
        <v>16</v>
      </c>
      <c r="F1284" s="51">
        <v>175</v>
      </c>
      <c r="G1284" s="74">
        <f>CENSO[[#This Row],[CAP (cm)]]/PI()</f>
        <v>55.70423008216337</v>
      </c>
      <c r="H1284" s="51">
        <v>14</v>
      </c>
      <c r="I1284" s="85">
        <f>PI()*CENSO[[#This Row],[DAP (cm)]]^2/40000</f>
        <v>0.24370600660946476</v>
      </c>
      <c r="J1284" s="85">
        <f>CENSO[[#This Row],[g (m²)]]*CENSO[[#This Row],[H (m)]]*0.7</f>
        <v>2.3883188647727547</v>
      </c>
      <c r="K1284" s="51">
        <v>2</v>
      </c>
      <c r="L1284" s="51">
        <v>366834.5</v>
      </c>
      <c r="M1284" s="51">
        <v>9708442.9000000004</v>
      </c>
      <c r="N1284" s="77"/>
      <c r="O128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28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284" s="77"/>
    </row>
    <row r="1285" spans="1:17" x14ac:dyDescent="0.25">
      <c r="A1285" s="76">
        <v>1</v>
      </c>
      <c r="B1285" s="51">
        <v>45</v>
      </c>
      <c r="C1285" s="51">
        <v>1284</v>
      </c>
      <c r="D1285" s="81" t="str">
        <f>VLOOKUP(CENSO[[#This Row],[NOME COMUM]],ESPECIES[],2,FALSE)</f>
        <v>Tachigali myrmecophila Ducke</v>
      </c>
      <c r="E1285" s="51" t="s">
        <v>14</v>
      </c>
      <c r="F1285" s="51">
        <v>308</v>
      </c>
      <c r="G1285" s="74">
        <f>CENSO[[#This Row],[CAP (cm)]]/PI()</f>
        <v>98.039444944607524</v>
      </c>
      <c r="H1285" s="51">
        <v>16</v>
      </c>
      <c r="I1285" s="85">
        <f>PI()*CENSO[[#This Row],[DAP (cm)]]^2/40000</f>
        <v>0.75490372607347789</v>
      </c>
      <c r="J1285" s="85">
        <f>CENSO[[#This Row],[g (m²)]]*CENSO[[#This Row],[H (m)]]*0.7</f>
        <v>8.4549217320229513</v>
      </c>
      <c r="K1285" s="51">
        <v>1</v>
      </c>
      <c r="L1285" s="51">
        <v>366809.799999999</v>
      </c>
      <c r="M1285" s="51">
        <v>9708431.4000000004</v>
      </c>
      <c r="N1285" s="77"/>
      <c r="O128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128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285" s="77"/>
    </row>
    <row r="1286" spans="1:17" x14ac:dyDescent="0.25">
      <c r="A1286" s="76">
        <v>1</v>
      </c>
      <c r="B1286" s="51">
        <v>45</v>
      </c>
      <c r="C1286" s="51">
        <v>1285</v>
      </c>
      <c r="D1286" s="81" t="str">
        <f>VLOOKUP(CENSO[[#This Row],[NOME COMUM]],ESPECIES[],2,FALSE)</f>
        <v>Couratari guianensis Aubl.</v>
      </c>
      <c r="E1286" s="51" t="s">
        <v>6</v>
      </c>
      <c r="F1286" s="51">
        <v>233</v>
      </c>
      <c r="G1286" s="74">
        <f>CENSO[[#This Row],[CAP (cm)]]/PI()</f>
        <v>74.166203480823228</v>
      </c>
      <c r="H1286" s="51">
        <v>23</v>
      </c>
      <c r="I1286" s="85">
        <f>PI()*CENSO[[#This Row],[DAP (cm)]]^2/40000</f>
        <v>0.43201813527579536</v>
      </c>
      <c r="J1286" s="85">
        <f>CENSO[[#This Row],[g (m²)]]*CENSO[[#This Row],[H (m)]]*0.7</f>
        <v>6.9554919779403042</v>
      </c>
      <c r="K1286" s="51">
        <v>1</v>
      </c>
      <c r="L1286" s="51">
        <v>366810.59999999899</v>
      </c>
      <c r="M1286" s="51">
        <v>9708436.8000000007</v>
      </c>
      <c r="N1286" s="77"/>
      <c r="O128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28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286" s="77"/>
    </row>
    <row r="1287" spans="1:17" x14ac:dyDescent="0.25">
      <c r="A1287" s="76">
        <v>1</v>
      </c>
      <c r="B1287" s="51">
        <v>45</v>
      </c>
      <c r="C1287" s="51">
        <v>1286</v>
      </c>
      <c r="D1287" s="81" t="str">
        <f>VLOOKUP(CENSO[[#This Row],[NOME COMUM]],ESPECIES[],2,FALSE)</f>
        <v>Qualea dichotoma (Mart.) Warm. ex Wille</v>
      </c>
      <c r="E1287" s="51" t="s">
        <v>55</v>
      </c>
      <c r="F1287" s="51">
        <v>155</v>
      </c>
      <c r="G1287" s="74">
        <f>CENSO[[#This Row],[CAP (cm)]]/PI()</f>
        <v>49.338032358487553</v>
      </c>
      <c r="H1287" s="51">
        <v>15</v>
      </c>
      <c r="I1287" s="85">
        <f>PI()*CENSO[[#This Row],[DAP (cm)]]^2/40000</f>
        <v>0.19118487538913922</v>
      </c>
      <c r="J1287" s="85">
        <f>CENSO[[#This Row],[g (m²)]]*CENSO[[#This Row],[H (m)]]*0.7</f>
        <v>2.0074411915859618</v>
      </c>
      <c r="K1287" s="51">
        <v>1</v>
      </c>
      <c r="L1287" s="51">
        <v>366797.799999999</v>
      </c>
      <c r="M1287" s="51">
        <v>9708438.3000000007</v>
      </c>
      <c r="N1287" s="77"/>
      <c r="O128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28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287" s="77"/>
    </row>
    <row r="1288" spans="1:17" x14ac:dyDescent="0.25">
      <c r="A1288" s="76">
        <v>1</v>
      </c>
      <c r="B1288" s="51">
        <v>45</v>
      </c>
      <c r="C1288" s="51">
        <v>1287</v>
      </c>
      <c r="D1288" s="81" t="str">
        <f>VLOOKUP(CENSO[[#This Row],[NOME COMUM]],ESPECIES[],2,FALSE)</f>
        <v>Lecythis chartacea O.Berg</v>
      </c>
      <c r="E1288" s="51" t="s">
        <v>31</v>
      </c>
      <c r="F1288" s="51">
        <v>130</v>
      </c>
      <c r="G1288" s="74">
        <f>CENSO[[#This Row],[CAP (cm)]]/PI()</f>
        <v>41.38028520389279</v>
      </c>
      <c r="H1288" s="51">
        <v>15</v>
      </c>
      <c r="I1288" s="85">
        <f>PI()*CENSO[[#This Row],[DAP (cm)]]^2/40000</f>
        <v>0.13448592691265157</v>
      </c>
      <c r="J1288" s="85">
        <f>CENSO[[#This Row],[g (m²)]]*CENSO[[#This Row],[H (m)]]*0.7</f>
        <v>1.4121022325828414</v>
      </c>
      <c r="K1288" s="51">
        <v>1</v>
      </c>
      <c r="L1288" s="51">
        <v>366794.4</v>
      </c>
      <c r="M1288" s="51">
        <v>9708437.1999999899</v>
      </c>
      <c r="N1288" s="77"/>
      <c r="O128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28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288" s="77"/>
    </row>
    <row r="1289" spans="1:17" x14ac:dyDescent="0.25">
      <c r="A1289" s="76">
        <v>1</v>
      </c>
      <c r="B1289" s="51">
        <v>45</v>
      </c>
      <c r="C1289" s="51">
        <v>1288</v>
      </c>
      <c r="D1289" s="81" t="str">
        <f>VLOOKUP(CENSO[[#This Row],[NOME COMUM]],ESPECIES[],2,FALSE)</f>
        <v>Qualea dichotoma (Mart.) Warm. ex Wille</v>
      </c>
      <c r="E1289" s="51" t="s">
        <v>55</v>
      </c>
      <c r="F1289" s="51">
        <v>145</v>
      </c>
      <c r="G1289" s="74">
        <f>CENSO[[#This Row],[CAP (cm)]]/PI()</f>
        <v>46.154933496649647</v>
      </c>
      <c r="H1289" s="51">
        <v>12</v>
      </c>
      <c r="I1289" s="85">
        <f>PI()*CENSO[[#This Row],[DAP (cm)]]^2/40000</f>
        <v>0.16731163392535497</v>
      </c>
      <c r="J1289" s="85">
        <f>CENSO[[#This Row],[g (m²)]]*CENSO[[#This Row],[H (m)]]*0.7</f>
        <v>1.4054177249729818</v>
      </c>
      <c r="K1289" s="51">
        <v>1</v>
      </c>
      <c r="L1289" s="51">
        <v>366798</v>
      </c>
      <c r="M1289" s="51">
        <v>9708443.4000000004</v>
      </c>
      <c r="N1289" s="77"/>
      <c r="O128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28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289" s="77"/>
    </row>
    <row r="1290" spans="1:17" x14ac:dyDescent="0.25">
      <c r="A1290" s="76">
        <v>1</v>
      </c>
      <c r="B1290" s="51">
        <v>45</v>
      </c>
      <c r="C1290" s="51">
        <v>1289</v>
      </c>
      <c r="D1290" s="81" t="str">
        <f>VLOOKUP(CENSO[[#This Row],[NOME COMUM]],ESPECIES[],2,FALSE)</f>
        <v>Enterolobium contortisiliquum (Vell.) Morong</v>
      </c>
      <c r="E1290" s="51" t="s">
        <v>45</v>
      </c>
      <c r="F1290" s="51">
        <v>226</v>
      </c>
      <c r="G1290" s="74">
        <f>CENSO[[#This Row],[CAP (cm)]]/PI()</f>
        <v>71.938034277536701</v>
      </c>
      <c r="H1290" s="51">
        <v>20</v>
      </c>
      <c r="I1290" s="85">
        <f>PI()*CENSO[[#This Row],[DAP (cm)]]^2/40000</f>
        <v>0.40644989366808243</v>
      </c>
      <c r="J1290" s="85">
        <f>CENSO[[#This Row],[g (m²)]]*CENSO[[#This Row],[H (m)]]*0.7</f>
        <v>5.690298511353153</v>
      </c>
      <c r="K1290" s="51">
        <v>1</v>
      </c>
      <c r="L1290" s="51">
        <v>366805.9</v>
      </c>
      <c r="M1290" s="51">
        <v>9708453.8000000007</v>
      </c>
      <c r="N1290" s="77"/>
      <c r="O129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29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290" s="77"/>
    </row>
    <row r="1291" spans="1:17" x14ac:dyDescent="0.25">
      <c r="A1291" s="76">
        <v>1</v>
      </c>
      <c r="B1291" s="51">
        <v>45</v>
      </c>
      <c r="C1291" s="51">
        <v>1290</v>
      </c>
      <c r="D1291" s="81" t="str">
        <f>VLOOKUP(CENSO[[#This Row],[NOME COMUM]],ESPECIES[],2,FALSE)</f>
        <v>Bowdichia nitida Spruce</v>
      </c>
      <c r="E1291" s="51" t="s">
        <v>23</v>
      </c>
      <c r="F1291" s="51">
        <v>167</v>
      </c>
      <c r="G1291" s="74">
        <f>CENSO[[#This Row],[CAP (cm)]]/PI()</f>
        <v>53.157750992693046</v>
      </c>
      <c r="H1291" s="51">
        <v>18</v>
      </c>
      <c r="I1291" s="85">
        <f>PI()*CENSO[[#This Row],[DAP (cm)]]^2/40000</f>
        <v>0.2219336103944935</v>
      </c>
      <c r="J1291" s="85">
        <f>CENSO[[#This Row],[g (m²)]]*CENSO[[#This Row],[H (m)]]*0.7</f>
        <v>2.7963634909706179</v>
      </c>
      <c r="K1291" s="51">
        <v>1</v>
      </c>
      <c r="L1291" s="51">
        <v>366829.799999999</v>
      </c>
      <c r="M1291" s="51">
        <v>9708437.8000000007</v>
      </c>
      <c r="N1291" s="77"/>
      <c r="O129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29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291" s="77"/>
    </row>
    <row r="1292" spans="1:17" x14ac:dyDescent="0.25">
      <c r="A1292" s="76">
        <v>1</v>
      </c>
      <c r="B1292" s="51">
        <v>45</v>
      </c>
      <c r="C1292" s="51">
        <v>1291</v>
      </c>
      <c r="D1292" s="81" t="str">
        <f>VLOOKUP(CENSO[[#This Row],[NOME COMUM]],ESPECIES[],2,FALSE)</f>
        <v>Tachigali myrmecophila Ducke</v>
      </c>
      <c r="E1292" s="51" t="s">
        <v>14</v>
      </c>
      <c r="F1292" s="51">
        <v>248</v>
      </c>
      <c r="G1292" s="74">
        <f>CENSO[[#This Row],[CAP (cm)]]/PI()</f>
        <v>78.940851773580093</v>
      </c>
      <c r="H1292" s="51">
        <v>16</v>
      </c>
      <c r="I1292" s="85">
        <f>PI()*CENSO[[#This Row],[DAP (cm)]]^2/40000</f>
        <v>0.48943328099619665</v>
      </c>
      <c r="J1292" s="85">
        <f>CENSO[[#This Row],[g (m²)]]*CENSO[[#This Row],[H (m)]]*0.7</f>
        <v>5.4816527471574021</v>
      </c>
      <c r="K1292" s="51">
        <v>1</v>
      </c>
      <c r="L1292" s="51">
        <v>366828.299999999</v>
      </c>
      <c r="M1292" s="51">
        <v>9708442</v>
      </c>
      <c r="N1292" s="77"/>
      <c r="O129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29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292" s="77"/>
    </row>
    <row r="1293" spans="1:17" x14ac:dyDescent="0.25">
      <c r="A1293" s="76">
        <v>1</v>
      </c>
      <c r="B1293" s="51">
        <v>45</v>
      </c>
      <c r="C1293" s="51">
        <v>1292</v>
      </c>
      <c r="D1293" s="81" t="str">
        <f>VLOOKUP(CENSO[[#This Row],[NOME COMUM]],ESPECIES[],2,FALSE)</f>
        <v>Inga paraensis Ducke</v>
      </c>
      <c r="E1293" s="51" t="s">
        <v>16</v>
      </c>
      <c r="F1293" s="51">
        <v>170</v>
      </c>
      <c r="G1293" s="74">
        <f>CENSO[[#This Row],[CAP (cm)]]/PI()</f>
        <v>54.112680651244418</v>
      </c>
      <c r="H1293" s="51">
        <v>13</v>
      </c>
      <c r="I1293" s="85">
        <f>PI()*CENSO[[#This Row],[DAP (cm)]]^2/40000</f>
        <v>0.2299788927677888</v>
      </c>
      <c r="J1293" s="85">
        <f>CENSO[[#This Row],[g (m²)]]*CENSO[[#This Row],[H (m)]]*0.7</f>
        <v>2.0928079241868782</v>
      </c>
      <c r="K1293" s="51">
        <v>1</v>
      </c>
      <c r="L1293" s="51">
        <v>366829.299999999</v>
      </c>
      <c r="M1293" s="51">
        <v>9708447.5</v>
      </c>
      <c r="N1293" s="77"/>
      <c r="O129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29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293" s="77"/>
    </row>
    <row r="1294" spans="1:17" x14ac:dyDescent="0.25">
      <c r="A1294" s="76">
        <v>1</v>
      </c>
      <c r="B1294" s="51">
        <v>45</v>
      </c>
      <c r="C1294" s="51">
        <v>1293</v>
      </c>
      <c r="D1294" s="81" t="str">
        <f>VLOOKUP(CENSO[[#This Row],[NOME COMUM]],ESPECIES[],2,FALSE)</f>
        <v>Couratari guianensis Aubl.</v>
      </c>
      <c r="E1294" s="51" t="s">
        <v>6</v>
      </c>
      <c r="F1294" s="51">
        <v>142</v>
      </c>
      <c r="G1294" s="74">
        <f>CENSO[[#This Row],[CAP (cm)]]/PI()</f>
        <v>45.200003838098276</v>
      </c>
      <c r="H1294" s="51">
        <v>18</v>
      </c>
      <c r="I1294" s="85">
        <f>PI()*CENSO[[#This Row],[DAP (cm)]]^2/40000</f>
        <v>0.16046001362524887</v>
      </c>
      <c r="J1294" s="85">
        <f>CENSO[[#This Row],[g (m²)]]*CENSO[[#This Row],[H (m)]]*0.7</f>
        <v>2.0217961716781359</v>
      </c>
      <c r="K1294" s="51">
        <v>1</v>
      </c>
      <c r="L1294" s="51">
        <v>366812.799999999</v>
      </c>
      <c r="M1294" s="51">
        <v>9708459.3000000007</v>
      </c>
      <c r="N1294" s="77"/>
      <c r="O129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29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294" s="77"/>
    </row>
    <row r="1295" spans="1:17" x14ac:dyDescent="0.25">
      <c r="A1295" s="76">
        <v>1</v>
      </c>
      <c r="B1295" s="51">
        <v>45</v>
      </c>
      <c r="C1295" s="51">
        <v>1294</v>
      </c>
      <c r="D1295" s="81" t="str">
        <f>VLOOKUP(CENSO[[#This Row],[NOME COMUM]],ESPECIES[],2,FALSE)</f>
        <v>Ocotea cymbarum Kunth</v>
      </c>
      <c r="E1295" s="51" t="s">
        <v>11</v>
      </c>
      <c r="F1295" s="51">
        <v>205</v>
      </c>
      <c r="G1295" s="74">
        <f>CENSO[[#This Row],[CAP (cm)]]/PI()</f>
        <v>65.253526667677093</v>
      </c>
      <c r="H1295" s="51">
        <v>18</v>
      </c>
      <c r="I1295" s="85">
        <f>PI()*CENSO[[#This Row],[DAP (cm)]]^2/40000</f>
        <v>0.33442432417184514</v>
      </c>
      <c r="J1295" s="85">
        <f>CENSO[[#This Row],[g (m²)]]*CENSO[[#This Row],[H (m)]]*0.7</f>
        <v>4.2137464845652488</v>
      </c>
      <c r="K1295" s="51">
        <v>1</v>
      </c>
      <c r="L1295" s="51">
        <v>366790.5</v>
      </c>
      <c r="M1295" s="51">
        <v>9708450.0999999903</v>
      </c>
      <c r="N1295" s="77"/>
      <c r="O129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29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295" s="77"/>
    </row>
    <row r="1296" spans="1:17" x14ac:dyDescent="0.25">
      <c r="A1296" s="76">
        <v>1</v>
      </c>
      <c r="B1296" s="51">
        <v>45</v>
      </c>
      <c r="C1296" s="51">
        <v>1295</v>
      </c>
      <c r="D1296" s="81" t="str">
        <f>VLOOKUP(CENSO[[#This Row],[NOME COMUM]],ESPECIES[],2,FALSE)</f>
        <v>Pouteria sp.</v>
      </c>
      <c r="E1296" s="51" t="s">
        <v>83</v>
      </c>
      <c r="F1296" s="51">
        <v>187</v>
      </c>
      <c r="G1296" s="74">
        <f>CENSO[[#This Row],[CAP (cm)]]/PI()</f>
        <v>59.523948716368857</v>
      </c>
      <c r="H1296" s="51">
        <v>15</v>
      </c>
      <c r="I1296" s="85">
        <f>PI()*CENSO[[#This Row],[DAP (cm)]]^2/40000</f>
        <v>0.27827446024902436</v>
      </c>
      <c r="J1296" s="85">
        <f>CENSO[[#This Row],[g (m²)]]*CENSO[[#This Row],[H (m)]]*0.7</f>
        <v>2.9218818326147558</v>
      </c>
      <c r="K1296" s="51">
        <v>1</v>
      </c>
      <c r="L1296" s="51">
        <v>366783.09999999899</v>
      </c>
      <c r="M1296" s="51">
        <v>9708440.5</v>
      </c>
      <c r="N1296" s="77"/>
      <c r="O129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29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296" s="77"/>
    </row>
    <row r="1297" spans="1:17" x14ac:dyDescent="0.25">
      <c r="A1297" s="76">
        <v>1</v>
      </c>
      <c r="B1297" s="51">
        <v>45</v>
      </c>
      <c r="C1297" s="51">
        <v>1296</v>
      </c>
      <c r="D1297" s="81" t="str">
        <f>VLOOKUP(CENSO[[#This Row],[NOME COMUM]],ESPECIES[],2,FALSE)</f>
        <v>Piptadenia suaveolens Miq.</v>
      </c>
      <c r="E1297" s="51" t="s">
        <v>22</v>
      </c>
      <c r="F1297" s="51">
        <v>268</v>
      </c>
      <c r="G1297" s="74">
        <f>CENSO[[#This Row],[CAP (cm)]]/PI()</f>
        <v>85.307049497255903</v>
      </c>
      <c r="H1297" s="51">
        <v>20</v>
      </c>
      <c r="I1297" s="85">
        <f>PI()*CENSO[[#This Row],[DAP (cm)]]^2/40000</f>
        <v>0.57155723163161454</v>
      </c>
      <c r="J1297" s="85">
        <f>CENSO[[#This Row],[g (m²)]]*CENSO[[#This Row],[H (m)]]*0.7</f>
        <v>8.0018012428426033</v>
      </c>
      <c r="K1297" s="51">
        <v>1</v>
      </c>
      <c r="L1297" s="51">
        <v>366777</v>
      </c>
      <c r="M1297" s="51">
        <v>9708432.5</v>
      </c>
      <c r="N1297" s="77"/>
      <c r="O129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129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297" s="77"/>
    </row>
    <row r="1298" spans="1:17" x14ac:dyDescent="0.25">
      <c r="A1298" s="76">
        <v>1</v>
      </c>
      <c r="B1298" s="51">
        <v>46</v>
      </c>
      <c r="C1298" s="51">
        <v>1297</v>
      </c>
      <c r="D1298" s="81" t="str">
        <f>VLOOKUP(CENSO[[#This Row],[NOME COMUM]],ESPECIES[],2,FALSE)</f>
        <v>Parkia pendula (Willd.) Benth. ex Walp.</v>
      </c>
      <c r="E1298" s="51" t="s">
        <v>24</v>
      </c>
      <c r="F1298" s="51">
        <v>235</v>
      </c>
      <c r="G1298" s="74">
        <f>CENSO[[#This Row],[CAP (cm)]]/PI()</f>
        <v>74.802823253190809</v>
      </c>
      <c r="H1298" s="51">
        <v>20</v>
      </c>
      <c r="I1298" s="85">
        <f>PI()*CENSO[[#This Row],[DAP (cm)]]^2/40000</f>
        <v>0.43946658661249605</v>
      </c>
      <c r="J1298" s="85">
        <f>CENSO[[#This Row],[g (m²)]]*CENSO[[#This Row],[H (m)]]*0.7</f>
        <v>6.1525322125749433</v>
      </c>
      <c r="K1298" s="51">
        <v>1</v>
      </c>
      <c r="L1298" s="51">
        <v>366778.59999999899</v>
      </c>
      <c r="M1298" s="51">
        <v>9708423.5</v>
      </c>
      <c r="N1298" s="77"/>
      <c r="O129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29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298" s="77"/>
    </row>
    <row r="1299" spans="1:17" x14ac:dyDescent="0.25">
      <c r="A1299" s="76">
        <v>1</v>
      </c>
      <c r="B1299" s="51">
        <v>46</v>
      </c>
      <c r="C1299" s="51">
        <v>1298</v>
      </c>
      <c r="D1299" s="81" t="str">
        <f>VLOOKUP(CENSO[[#This Row],[NOME COMUM]],ESPECIES[],2,FALSE)</f>
        <v>Bertholletia excelsa Humb. &amp; Bonpl.</v>
      </c>
      <c r="E1299" s="51" t="s">
        <v>37</v>
      </c>
      <c r="F1299" s="51">
        <v>137</v>
      </c>
      <c r="G1299" s="74">
        <f>CENSO[[#This Row],[CAP (cm)]]/PI()</f>
        <v>43.608454407179323</v>
      </c>
      <c r="H1299" s="51">
        <v>18</v>
      </c>
      <c r="I1299" s="85">
        <f>PI()*CENSO[[#This Row],[DAP (cm)]]^2/40000</f>
        <v>0.14935895634458918</v>
      </c>
      <c r="J1299" s="85">
        <f>CENSO[[#This Row],[g (m²)]]*CENSO[[#This Row],[H (m)]]*0.7</f>
        <v>1.8819228499418235</v>
      </c>
      <c r="K1299" s="51">
        <v>1</v>
      </c>
      <c r="L1299" s="51">
        <v>366780.9</v>
      </c>
      <c r="M1299" s="51">
        <v>9708421.5</v>
      </c>
      <c r="N1299" s="77"/>
      <c r="O129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29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299" s="77"/>
    </row>
    <row r="1300" spans="1:17" x14ac:dyDescent="0.25">
      <c r="A1300" s="76">
        <v>1</v>
      </c>
      <c r="B1300" s="51">
        <v>46</v>
      </c>
      <c r="C1300" s="51">
        <v>1299</v>
      </c>
      <c r="D1300" s="81" t="str">
        <f>VLOOKUP(CENSO[[#This Row],[NOME COMUM]],ESPECIES[],2,FALSE)</f>
        <v>Lecythis chartacea O.Berg</v>
      </c>
      <c r="E1300" s="51" t="s">
        <v>31</v>
      </c>
      <c r="F1300" s="51">
        <v>315</v>
      </c>
      <c r="G1300" s="74">
        <f>CENSO[[#This Row],[CAP (cm)]]/PI()</f>
        <v>100.26761414789407</v>
      </c>
      <c r="H1300" s="51">
        <v>22</v>
      </c>
      <c r="I1300" s="85">
        <f>PI()*CENSO[[#This Row],[DAP (cm)]]^2/40000</f>
        <v>0.78960746141466576</v>
      </c>
      <c r="J1300" s="85">
        <f>CENSO[[#This Row],[g (m²)]]*CENSO[[#This Row],[H (m)]]*0.7</f>
        <v>12.159954905785852</v>
      </c>
      <c r="K1300" s="51">
        <v>1</v>
      </c>
      <c r="L1300" s="51">
        <v>366784.59999999899</v>
      </c>
      <c r="M1300" s="51">
        <v>9708418.1999999899</v>
      </c>
      <c r="N1300" s="77"/>
      <c r="O130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130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300" s="77"/>
    </row>
    <row r="1301" spans="1:17" x14ac:dyDescent="0.25">
      <c r="A1301" s="76">
        <v>1</v>
      </c>
      <c r="B1301" s="51">
        <v>46</v>
      </c>
      <c r="C1301" s="51">
        <v>1300</v>
      </c>
      <c r="D1301" s="81" t="str">
        <f>VLOOKUP(CENSO[[#This Row],[NOME COMUM]],ESPECIES[],2,FALSE)</f>
        <v>Cordia umbraculifera DC.</v>
      </c>
      <c r="E1301" s="51" t="s">
        <v>92</v>
      </c>
      <c r="F1301" s="51">
        <v>213</v>
      </c>
      <c r="G1301" s="74">
        <f>CENSO[[#This Row],[CAP (cm)]]/PI()</f>
        <v>67.800005757147417</v>
      </c>
      <c r="H1301" s="51">
        <v>15</v>
      </c>
      <c r="I1301" s="85">
        <f>PI()*CENSO[[#This Row],[DAP (cm)]]^2/40000</f>
        <v>0.36103503065681003</v>
      </c>
      <c r="J1301" s="85">
        <f>CENSO[[#This Row],[g (m²)]]*CENSO[[#This Row],[H (m)]]*0.7</f>
        <v>3.7908678218965051</v>
      </c>
      <c r="K1301" s="51">
        <v>1</v>
      </c>
      <c r="L1301" s="51">
        <v>366769.59999999899</v>
      </c>
      <c r="M1301" s="51">
        <v>9708395.3000000007</v>
      </c>
      <c r="N1301" s="77"/>
      <c r="O130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30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301" s="77"/>
    </row>
    <row r="1302" spans="1:17" x14ac:dyDescent="0.25">
      <c r="A1302" s="76">
        <v>1</v>
      </c>
      <c r="B1302" s="51">
        <v>46</v>
      </c>
      <c r="C1302" s="51">
        <v>1301</v>
      </c>
      <c r="D1302" s="81" t="str">
        <f>VLOOKUP(CENSO[[#This Row],[NOME COMUM]],ESPECIES[],2,FALSE)</f>
        <v>Bertholletia excelsa Humb. &amp; Bonpl.</v>
      </c>
      <c r="E1302" s="51" t="s">
        <v>37</v>
      </c>
      <c r="F1302" s="51">
        <v>208</v>
      </c>
      <c r="G1302" s="74">
        <f>CENSO[[#This Row],[CAP (cm)]]/PI()</f>
        <v>66.208456326228458</v>
      </c>
      <c r="H1302" s="51">
        <v>20</v>
      </c>
      <c r="I1302" s="85">
        <f>PI()*CENSO[[#This Row],[DAP (cm)]]^2/40000</f>
        <v>0.34428397289638796</v>
      </c>
      <c r="J1302" s="85">
        <f>CENSO[[#This Row],[g (m²)]]*CENSO[[#This Row],[H (m)]]*0.7</f>
        <v>4.8199756205494309</v>
      </c>
      <c r="K1302" s="51">
        <v>1</v>
      </c>
      <c r="L1302" s="51">
        <v>366764</v>
      </c>
      <c r="M1302" s="51">
        <v>9708385.3000000007</v>
      </c>
      <c r="N1302" s="77"/>
      <c r="O130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30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302" s="77"/>
    </row>
    <row r="1303" spans="1:17" x14ac:dyDescent="0.25">
      <c r="A1303" s="76">
        <v>1</v>
      </c>
      <c r="B1303" s="51">
        <v>46</v>
      </c>
      <c r="C1303" s="51">
        <v>1302</v>
      </c>
      <c r="D1303" s="81" t="str">
        <f>VLOOKUP(CENSO[[#This Row],[NOME COMUM]],ESPECIES[],2,FALSE)</f>
        <v>Parkia pendula (Willd.) Benth. ex Walp.</v>
      </c>
      <c r="E1303" s="51" t="s">
        <v>24</v>
      </c>
      <c r="F1303" s="51">
        <v>245</v>
      </c>
      <c r="G1303" s="74">
        <f>CENSO[[#This Row],[CAP (cm)]]/PI()</f>
        <v>77.985922115028714</v>
      </c>
      <c r="H1303" s="51">
        <v>14</v>
      </c>
      <c r="I1303" s="85">
        <f>PI()*CENSO[[#This Row],[DAP (cm)]]^2/40000</f>
        <v>0.47766377295455087</v>
      </c>
      <c r="J1303" s="85">
        <f>CENSO[[#This Row],[g (m²)]]*CENSO[[#This Row],[H (m)]]*0.7</f>
        <v>4.6811049749545983</v>
      </c>
      <c r="K1303" s="51">
        <v>2</v>
      </c>
      <c r="L1303" s="51">
        <v>366762.799999999</v>
      </c>
      <c r="M1303" s="51">
        <v>9708383.6999999899</v>
      </c>
      <c r="N1303" s="77"/>
      <c r="O130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30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303" s="77"/>
    </row>
    <row r="1304" spans="1:17" x14ac:dyDescent="0.25">
      <c r="A1304" s="76">
        <v>1</v>
      </c>
      <c r="B1304" s="51">
        <v>46</v>
      </c>
      <c r="C1304" s="51">
        <v>1303</v>
      </c>
      <c r="D1304" s="81" t="str">
        <f>VLOOKUP(CENSO[[#This Row],[NOME COMUM]],ESPECIES[],2,FALSE)</f>
        <v>Piptadenia suaveolens Miq.</v>
      </c>
      <c r="E1304" s="51" t="s">
        <v>22</v>
      </c>
      <c r="F1304" s="51">
        <v>164</v>
      </c>
      <c r="G1304" s="74">
        <f>CENSO[[#This Row],[CAP (cm)]]/PI()</f>
        <v>52.202821334141674</v>
      </c>
      <c r="H1304" s="51">
        <v>15</v>
      </c>
      <c r="I1304" s="85">
        <f>PI()*CENSO[[#This Row],[DAP (cm)]]^2/40000</f>
        <v>0.21403156746998089</v>
      </c>
      <c r="J1304" s="85">
        <f>CENSO[[#This Row],[g (m²)]]*CENSO[[#This Row],[H (m)]]*0.7</f>
        <v>2.247331458434799</v>
      </c>
      <c r="K1304" s="51">
        <v>1</v>
      </c>
      <c r="L1304" s="51">
        <v>366785.4</v>
      </c>
      <c r="M1304" s="51">
        <v>9708402.6999999899</v>
      </c>
      <c r="N1304" s="77"/>
      <c r="O130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30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304" s="77"/>
    </row>
    <row r="1305" spans="1:17" x14ac:dyDescent="0.25">
      <c r="A1305" s="76">
        <v>1</v>
      </c>
      <c r="B1305" s="51">
        <v>46</v>
      </c>
      <c r="C1305" s="51">
        <v>1304</v>
      </c>
      <c r="D1305" s="81" t="str">
        <f>VLOOKUP(CENSO[[#This Row],[NOME COMUM]],ESPECIES[],2,FALSE)</f>
        <v>Virola sebifera Aubl.</v>
      </c>
      <c r="E1305" s="51" t="s">
        <v>18</v>
      </c>
      <c r="F1305" s="51">
        <v>178</v>
      </c>
      <c r="G1305" s="74">
        <f>CENSO[[#This Row],[CAP (cm)]]/PI()</f>
        <v>56.659159740714742</v>
      </c>
      <c r="H1305" s="51">
        <v>18</v>
      </c>
      <c r="I1305" s="85">
        <f>PI()*CENSO[[#This Row],[DAP (cm)]]^2/40000</f>
        <v>0.2521332608461806</v>
      </c>
      <c r="J1305" s="85">
        <f>CENSO[[#This Row],[g (m²)]]*CENSO[[#This Row],[H (m)]]*0.7</f>
        <v>3.1768790866618755</v>
      </c>
      <c r="K1305" s="51">
        <v>1</v>
      </c>
      <c r="L1305" s="51">
        <v>366789.299999999</v>
      </c>
      <c r="M1305" s="51">
        <v>9708404.5999999903</v>
      </c>
      <c r="N1305" s="77"/>
      <c r="O130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30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305" s="77"/>
    </row>
    <row r="1306" spans="1:17" x14ac:dyDescent="0.25">
      <c r="A1306" s="76">
        <v>1</v>
      </c>
      <c r="B1306" s="51">
        <v>46</v>
      </c>
      <c r="C1306" s="51">
        <v>1305</v>
      </c>
      <c r="D1306" s="81" t="str">
        <f>VLOOKUP(CENSO[[#This Row],[NOME COMUM]],ESPECIES[],2,FALSE)</f>
        <v>Piptadenia suaveolens Miq.</v>
      </c>
      <c r="E1306" s="51" t="s">
        <v>22</v>
      </c>
      <c r="F1306" s="51">
        <v>200</v>
      </c>
      <c r="G1306" s="74">
        <f>CENSO[[#This Row],[CAP (cm)]]/PI()</f>
        <v>63.661977236758133</v>
      </c>
      <c r="H1306" s="51">
        <v>18</v>
      </c>
      <c r="I1306" s="85">
        <f>PI()*CENSO[[#This Row],[DAP (cm)]]^2/40000</f>
        <v>0.31830988618379064</v>
      </c>
      <c r="J1306" s="85">
        <f>CENSO[[#This Row],[g (m²)]]*CENSO[[#This Row],[H (m)]]*0.7</f>
        <v>4.0107045659157619</v>
      </c>
      <c r="K1306" s="51">
        <v>1</v>
      </c>
      <c r="L1306" s="51">
        <v>366798.4</v>
      </c>
      <c r="M1306" s="51">
        <v>9708403.3000000007</v>
      </c>
      <c r="N1306" s="77"/>
      <c r="O130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30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306" s="77"/>
    </row>
    <row r="1307" spans="1:17" x14ac:dyDescent="0.25">
      <c r="A1307" s="76">
        <v>1</v>
      </c>
      <c r="B1307" s="51">
        <v>46</v>
      </c>
      <c r="C1307" s="51">
        <v>1306</v>
      </c>
      <c r="D1307" s="81" t="str">
        <f>VLOOKUP(CENSO[[#This Row],[NOME COMUM]],ESPECIES[],2,FALSE)</f>
        <v>Couratari guianensis Aubl.</v>
      </c>
      <c r="E1307" s="51" t="s">
        <v>6</v>
      </c>
      <c r="F1307" s="51">
        <v>160</v>
      </c>
      <c r="G1307" s="74">
        <f>CENSO[[#This Row],[CAP (cm)]]/PI()</f>
        <v>50.929581789406512</v>
      </c>
      <c r="H1307" s="51">
        <v>15</v>
      </c>
      <c r="I1307" s="85">
        <f>PI()*CENSO[[#This Row],[DAP (cm)]]^2/40000</f>
        <v>0.20371832715762608</v>
      </c>
      <c r="J1307" s="85">
        <f>CENSO[[#This Row],[g (m²)]]*CENSO[[#This Row],[H (m)]]*0.7</f>
        <v>2.1390424351550736</v>
      </c>
      <c r="K1307" s="51">
        <v>1</v>
      </c>
      <c r="L1307" s="51">
        <v>366795.09999999899</v>
      </c>
      <c r="M1307" s="51">
        <v>9708379.3000000007</v>
      </c>
      <c r="N1307" s="77"/>
      <c r="O130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30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307" s="77"/>
    </row>
    <row r="1308" spans="1:17" x14ac:dyDescent="0.25">
      <c r="A1308" s="76">
        <v>1</v>
      </c>
      <c r="B1308" s="51">
        <v>46</v>
      </c>
      <c r="C1308" s="51">
        <v>1307</v>
      </c>
      <c r="D1308" s="81" t="str">
        <f>VLOOKUP(CENSO[[#This Row],[NOME COMUM]],ESPECIES[],2,FALSE)</f>
        <v>Licania octandra</v>
      </c>
      <c r="E1308" s="51" t="s">
        <v>21</v>
      </c>
      <c r="F1308" s="51">
        <v>227</v>
      </c>
      <c r="G1308" s="74">
        <f>CENSO[[#This Row],[CAP (cm)]]/PI()</f>
        <v>72.256344163720485</v>
      </c>
      <c r="H1308" s="51">
        <v>18</v>
      </c>
      <c r="I1308" s="85">
        <f>PI()*CENSO[[#This Row],[DAP (cm)]]^2/40000</f>
        <v>0.41005475312911377</v>
      </c>
      <c r="J1308" s="85">
        <f>CENSO[[#This Row],[g (m²)]]*CENSO[[#This Row],[H (m)]]*0.7</f>
        <v>5.1666898894268334</v>
      </c>
      <c r="K1308" s="51">
        <v>1</v>
      </c>
      <c r="L1308" s="51">
        <v>366789.59999999899</v>
      </c>
      <c r="M1308" s="51">
        <v>9708372.0999999903</v>
      </c>
      <c r="N1308" s="77"/>
      <c r="O130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30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308" s="77"/>
    </row>
    <row r="1309" spans="1:17" x14ac:dyDescent="0.25">
      <c r="A1309" s="76">
        <v>1</v>
      </c>
      <c r="B1309" s="51">
        <v>46</v>
      </c>
      <c r="C1309" s="51">
        <v>1308</v>
      </c>
      <c r="D1309" s="81" t="str">
        <f>VLOOKUP(CENSO[[#This Row],[NOME COMUM]],ESPECIES[],2,FALSE)</f>
        <v>Tachigali myrmecophila Ducke</v>
      </c>
      <c r="E1309" s="51" t="s">
        <v>14</v>
      </c>
      <c r="F1309" s="51">
        <v>248</v>
      </c>
      <c r="G1309" s="74">
        <f>CENSO[[#This Row],[CAP (cm)]]/PI()</f>
        <v>78.940851773580093</v>
      </c>
      <c r="H1309" s="51">
        <v>15</v>
      </c>
      <c r="I1309" s="85">
        <f>PI()*CENSO[[#This Row],[DAP (cm)]]^2/40000</f>
        <v>0.48943328099619665</v>
      </c>
      <c r="J1309" s="85">
        <f>CENSO[[#This Row],[g (m²)]]*CENSO[[#This Row],[H (m)]]*0.7</f>
        <v>5.1390494504600639</v>
      </c>
      <c r="K1309" s="51">
        <v>1</v>
      </c>
      <c r="L1309" s="51">
        <v>366938.09999999899</v>
      </c>
      <c r="M1309" s="51">
        <v>9708249.0999999903</v>
      </c>
      <c r="N1309" s="77"/>
      <c r="O130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30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309" s="77"/>
    </row>
    <row r="1310" spans="1:17" x14ac:dyDescent="0.25">
      <c r="A1310" s="76">
        <v>1</v>
      </c>
      <c r="B1310" s="51">
        <v>46</v>
      </c>
      <c r="C1310" s="51">
        <v>1309</v>
      </c>
      <c r="D1310" s="81" t="str">
        <f>VLOOKUP(CENSO[[#This Row],[NOME COMUM]],ESPECIES[],2,FALSE)</f>
        <v>Tachigali myrmecophila Ducke</v>
      </c>
      <c r="E1310" s="51" t="s">
        <v>14</v>
      </c>
      <c r="F1310" s="51">
        <v>227</v>
      </c>
      <c r="G1310" s="74">
        <f>CENSO[[#This Row],[CAP (cm)]]/PI()</f>
        <v>72.256344163720485</v>
      </c>
      <c r="H1310" s="51">
        <v>15</v>
      </c>
      <c r="I1310" s="85">
        <f>PI()*CENSO[[#This Row],[DAP (cm)]]^2/40000</f>
        <v>0.41005475312911377</v>
      </c>
      <c r="J1310" s="85">
        <f>CENSO[[#This Row],[g (m²)]]*CENSO[[#This Row],[H (m)]]*0.7</f>
        <v>4.3055749078556946</v>
      </c>
      <c r="K1310" s="51">
        <v>1</v>
      </c>
      <c r="L1310" s="51">
        <v>366944.59999999899</v>
      </c>
      <c r="M1310" s="51">
        <v>9708237.9000000004</v>
      </c>
      <c r="N1310" s="77"/>
      <c r="O131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31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310" s="77"/>
    </row>
    <row r="1311" spans="1:17" x14ac:dyDescent="0.25">
      <c r="A1311" s="76">
        <v>1</v>
      </c>
      <c r="B1311" s="51">
        <v>46</v>
      </c>
      <c r="C1311" s="51">
        <v>1310</v>
      </c>
      <c r="D1311" s="81" t="str">
        <f>VLOOKUP(CENSO[[#This Row],[NOME COMUM]],ESPECIES[],2,FALSE)</f>
        <v>Couratari guianensis Aubl.</v>
      </c>
      <c r="E1311" s="51" t="s">
        <v>6</v>
      </c>
      <c r="F1311" s="51">
        <v>143</v>
      </c>
      <c r="G1311" s="74">
        <f>CENSO[[#This Row],[CAP (cm)]]/PI()</f>
        <v>45.518313724282066</v>
      </c>
      <c r="H1311" s="51">
        <v>14</v>
      </c>
      <c r="I1311" s="85">
        <f>PI()*CENSO[[#This Row],[DAP (cm)]]^2/40000</f>
        <v>0.1627279715643084</v>
      </c>
      <c r="J1311" s="85">
        <f>CENSO[[#This Row],[g (m²)]]*CENSO[[#This Row],[H (m)]]*0.7</f>
        <v>1.5947341213302222</v>
      </c>
      <c r="K1311" s="51">
        <v>1</v>
      </c>
      <c r="L1311" s="51">
        <v>366954</v>
      </c>
      <c r="M1311" s="51">
        <v>9708222.5999999903</v>
      </c>
      <c r="N1311" s="77"/>
      <c r="O131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31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311" s="77"/>
    </row>
    <row r="1312" spans="1:17" x14ac:dyDescent="0.25">
      <c r="A1312" s="76">
        <v>1</v>
      </c>
      <c r="B1312" s="51">
        <v>46</v>
      </c>
      <c r="C1312" s="51">
        <v>1311</v>
      </c>
      <c r="D1312" s="81" t="str">
        <f>VLOOKUP(CENSO[[#This Row],[NOME COMUM]],ESPECIES[],2,FALSE)</f>
        <v>Piptadenia suaveolens Miq.</v>
      </c>
      <c r="E1312" s="51" t="s">
        <v>22</v>
      </c>
      <c r="F1312" s="51">
        <v>219</v>
      </c>
      <c r="G1312" s="74">
        <f>CENSO[[#This Row],[CAP (cm)]]/PI()</f>
        <v>69.70986507425016</v>
      </c>
      <c r="H1312" s="51">
        <v>13</v>
      </c>
      <c r="I1312" s="85">
        <f>PI()*CENSO[[#This Row],[DAP (cm)]]^2/40000</f>
        <v>0.38166151128151965</v>
      </c>
      <c r="J1312" s="85">
        <f>CENSO[[#This Row],[g (m²)]]*CENSO[[#This Row],[H (m)]]*0.7</f>
        <v>3.4731197526618289</v>
      </c>
      <c r="K1312" s="51">
        <v>2</v>
      </c>
      <c r="L1312" s="51">
        <v>366996.2</v>
      </c>
      <c r="M1312" s="51">
        <v>9708203.8000000007</v>
      </c>
      <c r="N1312" s="77"/>
      <c r="O131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31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312" s="77"/>
    </row>
    <row r="1313" spans="1:17" x14ac:dyDescent="0.25">
      <c r="A1313" s="76">
        <v>1</v>
      </c>
      <c r="B1313" s="51">
        <v>46</v>
      </c>
      <c r="C1313" s="51">
        <v>1312</v>
      </c>
      <c r="D1313" s="81" t="str">
        <f>VLOOKUP(CENSO[[#This Row],[NOME COMUM]],ESPECIES[],2,FALSE)</f>
        <v>Tachigali myrmecophila Ducke</v>
      </c>
      <c r="E1313" s="51" t="s">
        <v>14</v>
      </c>
      <c r="F1313" s="51">
        <v>348</v>
      </c>
      <c r="G1313" s="74">
        <f>CENSO[[#This Row],[CAP (cm)]]/PI()</f>
        <v>110.77184039195916</v>
      </c>
      <c r="H1313" s="51">
        <v>17</v>
      </c>
      <c r="I1313" s="85">
        <f>PI()*CENSO[[#This Row],[DAP (cm)]]^2/40000</f>
        <v>0.96371501141004479</v>
      </c>
      <c r="J1313" s="85">
        <f>CENSO[[#This Row],[g (m²)]]*CENSO[[#This Row],[H (m)]]*0.7</f>
        <v>11.468208635779533</v>
      </c>
      <c r="K1313" s="51">
        <v>1</v>
      </c>
      <c r="L1313" s="51">
        <v>366990.9</v>
      </c>
      <c r="M1313" s="51">
        <v>9708172.3000000007</v>
      </c>
      <c r="N1313" s="77"/>
      <c r="O131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131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313" s="77"/>
    </row>
    <row r="1314" spans="1:17" x14ac:dyDescent="0.25">
      <c r="A1314" s="76">
        <v>1</v>
      </c>
      <c r="B1314" s="51">
        <v>46</v>
      </c>
      <c r="C1314" s="51">
        <v>1313</v>
      </c>
      <c r="D1314" s="81" t="str">
        <f>VLOOKUP(CENSO[[#This Row],[NOME COMUM]],ESPECIES[],2,FALSE)</f>
        <v>Couratari guianensis Aubl.</v>
      </c>
      <c r="E1314" s="51" t="s">
        <v>6</v>
      </c>
      <c r="F1314" s="51">
        <v>142</v>
      </c>
      <c r="G1314" s="74">
        <f>CENSO[[#This Row],[CAP (cm)]]/PI()</f>
        <v>45.200003838098276</v>
      </c>
      <c r="H1314" s="51">
        <v>15</v>
      </c>
      <c r="I1314" s="85">
        <f>PI()*CENSO[[#This Row],[DAP (cm)]]^2/40000</f>
        <v>0.16046001362524887</v>
      </c>
      <c r="J1314" s="85">
        <f>CENSO[[#This Row],[g (m²)]]*CENSO[[#This Row],[H (m)]]*0.7</f>
        <v>1.6848301430651129</v>
      </c>
      <c r="K1314" s="51">
        <v>1</v>
      </c>
      <c r="L1314" s="51">
        <v>367001.5</v>
      </c>
      <c r="M1314" s="51">
        <v>9708169.5999999903</v>
      </c>
      <c r="N1314" s="77"/>
      <c r="O131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31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314" s="77"/>
    </row>
    <row r="1315" spans="1:17" x14ac:dyDescent="0.25">
      <c r="A1315" s="76">
        <v>1</v>
      </c>
      <c r="B1315" s="51">
        <v>46</v>
      </c>
      <c r="C1315" s="51">
        <v>1314</v>
      </c>
      <c r="D1315" s="81" t="str">
        <f>VLOOKUP(CENSO[[#This Row],[NOME COMUM]],ESPECIES[],2,FALSE)</f>
        <v>Couratari guianensis Aubl.</v>
      </c>
      <c r="E1315" s="51" t="s">
        <v>6</v>
      </c>
      <c r="F1315" s="51">
        <v>173</v>
      </c>
      <c r="G1315" s="74">
        <f>CENSO[[#This Row],[CAP (cm)]]/PI()</f>
        <v>55.067610309795789</v>
      </c>
      <c r="H1315" s="51">
        <v>20</v>
      </c>
      <c r="I1315" s="85">
        <f>PI()*CENSO[[#This Row],[DAP (cm)]]^2/40000</f>
        <v>0.23816741458986682</v>
      </c>
      <c r="J1315" s="85">
        <f>CENSO[[#This Row],[g (m²)]]*CENSO[[#This Row],[H (m)]]*0.7</f>
        <v>3.3343438042581353</v>
      </c>
      <c r="K1315" s="51">
        <v>1</v>
      </c>
      <c r="L1315" s="51">
        <v>367022.5</v>
      </c>
      <c r="M1315" s="51">
        <v>9708151</v>
      </c>
      <c r="N1315" s="77"/>
      <c r="O131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31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315" s="77"/>
    </row>
    <row r="1316" spans="1:17" x14ac:dyDescent="0.25">
      <c r="A1316" s="76">
        <v>1</v>
      </c>
      <c r="B1316" s="51">
        <v>46</v>
      </c>
      <c r="C1316" s="51">
        <v>1315</v>
      </c>
      <c r="D1316" s="81" t="str">
        <f>VLOOKUP(CENSO[[#This Row],[NOME COMUM]],ESPECIES[],2,FALSE)</f>
        <v>Couratari guianensis Aubl.</v>
      </c>
      <c r="E1316" s="51" t="s">
        <v>6</v>
      </c>
      <c r="F1316" s="51">
        <v>208</v>
      </c>
      <c r="G1316" s="74">
        <f>CENSO[[#This Row],[CAP (cm)]]/PI()</f>
        <v>66.208456326228458</v>
      </c>
      <c r="H1316" s="51">
        <v>20</v>
      </c>
      <c r="I1316" s="85">
        <f>PI()*CENSO[[#This Row],[DAP (cm)]]^2/40000</f>
        <v>0.34428397289638796</v>
      </c>
      <c r="J1316" s="85">
        <f>CENSO[[#This Row],[g (m²)]]*CENSO[[#This Row],[H (m)]]*0.7</f>
        <v>4.8199756205494309</v>
      </c>
      <c r="K1316" s="51">
        <v>1</v>
      </c>
      <c r="L1316" s="51">
        <v>367037.7</v>
      </c>
      <c r="M1316" s="51">
        <v>9708134.8000000007</v>
      </c>
      <c r="N1316" s="77"/>
      <c r="O131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31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316" s="77"/>
    </row>
    <row r="1317" spans="1:17" x14ac:dyDescent="0.25">
      <c r="A1317" s="76">
        <v>1</v>
      </c>
      <c r="B1317" s="51">
        <v>46</v>
      </c>
      <c r="C1317" s="51">
        <v>1316</v>
      </c>
      <c r="D1317" s="81" t="str">
        <f>VLOOKUP(CENSO[[#This Row],[NOME COMUM]],ESPECIES[],2,FALSE)</f>
        <v>Astronium lecointei Ducke</v>
      </c>
      <c r="E1317" s="51" t="s">
        <v>5</v>
      </c>
      <c r="F1317" s="51">
        <v>250</v>
      </c>
      <c r="G1317" s="74">
        <f>CENSO[[#This Row],[CAP (cm)]]/PI()</f>
        <v>79.577471545947674</v>
      </c>
      <c r="H1317" s="51">
        <v>23</v>
      </c>
      <c r="I1317" s="85">
        <f>PI()*CENSO[[#This Row],[DAP (cm)]]^2/40000</f>
        <v>0.49735919716217297</v>
      </c>
      <c r="J1317" s="85">
        <f>CENSO[[#This Row],[g (m²)]]*CENSO[[#This Row],[H (m)]]*0.7</f>
        <v>8.0074830743109846</v>
      </c>
      <c r="K1317" s="51">
        <v>1</v>
      </c>
      <c r="L1317" s="51">
        <v>367169.59999999899</v>
      </c>
      <c r="M1317" s="51">
        <v>9708021.5</v>
      </c>
      <c r="N1317" s="77"/>
      <c r="O131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31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317" s="77"/>
    </row>
    <row r="1318" spans="1:17" x14ac:dyDescent="0.25">
      <c r="A1318" s="76">
        <v>1</v>
      </c>
      <c r="B1318" s="51">
        <v>46</v>
      </c>
      <c r="C1318" s="51">
        <v>1317</v>
      </c>
      <c r="D1318" s="81" t="str">
        <f>VLOOKUP(CENSO[[#This Row],[NOME COMUM]],ESPECIES[],2,FALSE)</f>
        <v>Couratari guianensis Aubl.</v>
      </c>
      <c r="E1318" s="51" t="s">
        <v>6</v>
      </c>
      <c r="F1318" s="51">
        <v>350</v>
      </c>
      <c r="G1318" s="74">
        <f>CENSO[[#This Row],[CAP (cm)]]/PI()</f>
        <v>111.40846016432674</v>
      </c>
      <c r="H1318" s="51">
        <v>20</v>
      </c>
      <c r="I1318" s="85">
        <f>PI()*CENSO[[#This Row],[DAP (cm)]]^2/40000</f>
        <v>0.97482402643785904</v>
      </c>
      <c r="J1318" s="85">
        <f>CENSO[[#This Row],[g (m²)]]*CENSO[[#This Row],[H (m)]]*0.7</f>
        <v>13.647536370130027</v>
      </c>
      <c r="K1318" s="51">
        <v>1</v>
      </c>
      <c r="L1318" s="51">
        <v>367240.9</v>
      </c>
      <c r="M1318" s="51">
        <v>9707949.5</v>
      </c>
      <c r="N1318" s="77"/>
      <c r="O131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131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318" s="77"/>
    </row>
    <row r="1319" spans="1:17" x14ac:dyDescent="0.25">
      <c r="A1319" s="76">
        <v>1</v>
      </c>
      <c r="B1319" s="51">
        <v>46</v>
      </c>
      <c r="C1319" s="51">
        <v>1318</v>
      </c>
      <c r="D1319" s="81" t="str">
        <f>VLOOKUP(CENSO[[#This Row],[NOME COMUM]],ESPECIES[],2,FALSE)</f>
        <v>Tachigali myrmecophila Ducke</v>
      </c>
      <c r="E1319" s="51" t="s">
        <v>14</v>
      </c>
      <c r="F1319" s="51">
        <v>178</v>
      </c>
      <c r="G1319" s="74">
        <f>CENSO[[#This Row],[CAP (cm)]]/PI()</f>
        <v>56.659159740714742</v>
      </c>
      <c r="H1319" s="51">
        <v>13</v>
      </c>
      <c r="I1319" s="85">
        <f>PI()*CENSO[[#This Row],[DAP (cm)]]^2/40000</f>
        <v>0.2521332608461806</v>
      </c>
      <c r="J1319" s="85">
        <f>CENSO[[#This Row],[g (m²)]]*CENSO[[#This Row],[H (m)]]*0.7</f>
        <v>2.2944126737002435</v>
      </c>
      <c r="K1319" s="51">
        <v>1</v>
      </c>
      <c r="L1319" s="51">
        <v>367267.59999999899</v>
      </c>
      <c r="M1319" s="51">
        <v>9707935.1999999899</v>
      </c>
      <c r="N1319" s="77"/>
      <c r="O131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31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319" s="77"/>
    </row>
    <row r="1320" spans="1:17" x14ac:dyDescent="0.25">
      <c r="A1320" s="76">
        <v>1</v>
      </c>
      <c r="B1320" s="51">
        <v>46</v>
      </c>
      <c r="C1320" s="51">
        <v>1319</v>
      </c>
      <c r="D1320" s="81" t="str">
        <f>VLOOKUP(CENSO[[#This Row],[NOME COMUM]],ESPECIES[],2,FALSE)</f>
        <v>Couratari guianensis Aubl.</v>
      </c>
      <c r="E1320" s="51" t="s">
        <v>6</v>
      </c>
      <c r="F1320" s="51">
        <v>157</v>
      </c>
      <c r="G1320" s="74">
        <f>CENSO[[#This Row],[CAP (cm)]]/PI()</f>
        <v>49.974652130855141</v>
      </c>
      <c r="H1320" s="51">
        <v>18</v>
      </c>
      <c r="I1320" s="85">
        <f>PI()*CENSO[[#This Row],[DAP (cm)]]^2/40000</f>
        <v>0.19615050961360647</v>
      </c>
      <c r="J1320" s="85">
        <f>CENSO[[#This Row],[g (m²)]]*CENSO[[#This Row],[H (m)]]*0.7</f>
        <v>2.4714964211314414</v>
      </c>
      <c r="K1320" s="51">
        <v>1</v>
      </c>
      <c r="L1320" s="51">
        <v>367273.9</v>
      </c>
      <c r="M1320" s="51">
        <v>9707926.9000000004</v>
      </c>
      <c r="N1320" s="77"/>
      <c r="O132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32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320" s="77"/>
    </row>
    <row r="1321" spans="1:17" x14ac:dyDescent="0.25">
      <c r="A1321" s="76">
        <v>1</v>
      </c>
      <c r="B1321" s="51">
        <v>46</v>
      </c>
      <c r="C1321" s="51">
        <v>1320</v>
      </c>
      <c r="D1321" s="81" t="str">
        <f>VLOOKUP(CENSO[[#This Row],[NOME COMUM]],ESPECIES[],2,FALSE)</f>
        <v>Bowdichia nitida Spruce</v>
      </c>
      <c r="E1321" s="51" t="s">
        <v>23</v>
      </c>
      <c r="F1321" s="51">
        <v>227</v>
      </c>
      <c r="G1321" s="74">
        <f>CENSO[[#This Row],[CAP (cm)]]/PI()</f>
        <v>72.256344163720485</v>
      </c>
      <c r="H1321" s="51">
        <v>19</v>
      </c>
      <c r="I1321" s="85">
        <f>PI()*CENSO[[#This Row],[DAP (cm)]]^2/40000</f>
        <v>0.41005475312911377</v>
      </c>
      <c r="J1321" s="85">
        <f>CENSO[[#This Row],[g (m²)]]*CENSO[[#This Row],[H (m)]]*0.7</f>
        <v>5.453728216617213</v>
      </c>
      <c r="K1321" s="51">
        <v>1</v>
      </c>
      <c r="L1321" s="51">
        <v>367289.5</v>
      </c>
      <c r="M1321" s="51">
        <v>9707935.8000000007</v>
      </c>
      <c r="N1321" s="77"/>
      <c r="O132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32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321" s="77"/>
    </row>
    <row r="1322" spans="1:17" x14ac:dyDescent="0.25">
      <c r="A1322" s="76">
        <v>1</v>
      </c>
      <c r="B1322" s="51">
        <v>46</v>
      </c>
      <c r="C1322" s="51">
        <v>1321</v>
      </c>
      <c r="D1322" s="81" t="str">
        <f>VLOOKUP(CENSO[[#This Row],[NOME COMUM]],ESPECIES[],2,FALSE)</f>
        <v>Piptadenia suaveolens Miq.</v>
      </c>
      <c r="E1322" s="51" t="s">
        <v>22</v>
      </c>
      <c r="F1322" s="51">
        <v>322</v>
      </c>
      <c r="G1322" s="74">
        <f>CENSO[[#This Row],[CAP (cm)]]/PI()</f>
        <v>102.49578335118061</v>
      </c>
      <c r="H1322" s="51">
        <v>18</v>
      </c>
      <c r="I1322" s="85">
        <f>PI()*CENSO[[#This Row],[DAP (cm)]]^2/40000</f>
        <v>0.82509105597700383</v>
      </c>
      <c r="J1322" s="85">
        <f>CENSO[[#This Row],[g (m²)]]*CENSO[[#This Row],[H (m)]]*0.7</f>
        <v>10.396147305310247</v>
      </c>
      <c r="K1322" s="51">
        <v>1</v>
      </c>
      <c r="L1322" s="51">
        <v>367292.59999999899</v>
      </c>
      <c r="M1322" s="51">
        <v>9707939.8000000007</v>
      </c>
      <c r="N1322" s="77"/>
      <c r="O132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132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322" s="77"/>
    </row>
    <row r="1323" spans="1:17" x14ac:dyDescent="0.25">
      <c r="A1323" s="76">
        <v>1</v>
      </c>
      <c r="B1323" s="51">
        <v>46</v>
      </c>
      <c r="C1323" s="51">
        <v>1322</v>
      </c>
      <c r="D1323" s="81" t="str">
        <f>VLOOKUP(CENSO[[#This Row],[NOME COMUM]],ESPECIES[],2,FALSE)</f>
        <v>Couratari guianensis Aubl.</v>
      </c>
      <c r="E1323" s="51" t="s">
        <v>6</v>
      </c>
      <c r="F1323" s="51">
        <v>170</v>
      </c>
      <c r="G1323" s="74">
        <f>CENSO[[#This Row],[CAP (cm)]]/PI()</f>
        <v>54.112680651244418</v>
      </c>
      <c r="H1323" s="51">
        <v>18</v>
      </c>
      <c r="I1323" s="85">
        <f>PI()*CENSO[[#This Row],[DAP (cm)]]^2/40000</f>
        <v>0.2299788927677888</v>
      </c>
      <c r="J1323" s="85">
        <f>CENSO[[#This Row],[g (m²)]]*CENSO[[#This Row],[H (m)]]*0.7</f>
        <v>2.8977340488741388</v>
      </c>
      <c r="K1323" s="51">
        <v>1</v>
      </c>
      <c r="L1323" s="51">
        <v>367343</v>
      </c>
      <c r="M1323" s="51">
        <v>9707898.6999999899</v>
      </c>
      <c r="N1323" s="77"/>
      <c r="O132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32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323" s="77"/>
    </row>
    <row r="1324" spans="1:17" x14ac:dyDescent="0.25">
      <c r="A1324" s="76">
        <v>1</v>
      </c>
      <c r="B1324" s="51">
        <v>46</v>
      </c>
      <c r="C1324" s="51">
        <v>1323</v>
      </c>
      <c r="D1324" s="81" t="str">
        <f>VLOOKUP(CENSO[[#This Row],[NOME COMUM]],ESPECIES[],2,FALSE)</f>
        <v>Qualea dichotoma (Mart.) Warm. ex Wille</v>
      </c>
      <c r="E1324" s="51" t="s">
        <v>55</v>
      </c>
      <c r="F1324" s="51">
        <v>130</v>
      </c>
      <c r="G1324" s="74">
        <f>CENSO[[#This Row],[CAP (cm)]]/PI()</f>
        <v>41.38028520389279</v>
      </c>
      <c r="H1324" s="51">
        <v>14</v>
      </c>
      <c r="I1324" s="85">
        <f>PI()*CENSO[[#This Row],[DAP (cm)]]^2/40000</f>
        <v>0.13448592691265157</v>
      </c>
      <c r="J1324" s="85">
        <f>CENSO[[#This Row],[g (m²)]]*CENSO[[#This Row],[H (m)]]*0.7</f>
        <v>1.3179620837439854</v>
      </c>
      <c r="K1324" s="51">
        <v>2</v>
      </c>
      <c r="L1324" s="51">
        <v>367391.7</v>
      </c>
      <c r="M1324" s="51">
        <v>9707855.5</v>
      </c>
      <c r="N1324" s="77"/>
      <c r="O132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32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324" s="77"/>
    </row>
    <row r="1325" spans="1:17" x14ac:dyDescent="0.25">
      <c r="A1325" s="76">
        <v>1</v>
      </c>
      <c r="B1325" s="51">
        <v>46</v>
      </c>
      <c r="C1325" s="51">
        <v>1324</v>
      </c>
      <c r="D1325" s="81" t="str">
        <f>VLOOKUP(CENSO[[#This Row],[NOME COMUM]],ESPECIES[],2,FALSE)</f>
        <v>Dimorphandra multiflora Ducke</v>
      </c>
      <c r="E1325" s="51" t="s">
        <v>73</v>
      </c>
      <c r="F1325" s="51">
        <v>170</v>
      </c>
      <c r="G1325" s="74">
        <f>CENSO[[#This Row],[CAP (cm)]]/PI()</f>
        <v>54.112680651244418</v>
      </c>
      <c r="H1325" s="51">
        <v>13</v>
      </c>
      <c r="I1325" s="85">
        <f>PI()*CENSO[[#This Row],[DAP (cm)]]^2/40000</f>
        <v>0.2299788927677888</v>
      </c>
      <c r="J1325" s="85">
        <f>CENSO[[#This Row],[g (m²)]]*CENSO[[#This Row],[H (m)]]*0.7</f>
        <v>2.0928079241868782</v>
      </c>
      <c r="K1325" s="51">
        <v>2</v>
      </c>
      <c r="L1325" s="51">
        <v>367380.09999999899</v>
      </c>
      <c r="M1325" s="51">
        <v>9707840.3000000007</v>
      </c>
      <c r="N1325" s="77"/>
      <c r="O132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32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325" s="77"/>
    </row>
    <row r="1326" spans="1:17" x14ac:dyDescent="0.25">
      <c r="A1326" s="76">
        <v>1</v>
      </c>
      <c r="B1326" s="51">
        <v>46</v>
      </c>
      <c r="C1326" s="51">
        <v>1325</v>
      </c>
      <c r="D1326" s="81" t="str">
        <f>VLOOKUP(CENSO[[#This Row],[NOME COMUM]],ESPECIES[],2,FALSE)</f>
        <v>Mezilaurus Itauba (Meisn.) Taub. ex Mez</v>
      </c>
      <c r="E1326" s="51" t="s">
        <v>8</v>
      </c>
      <c r="F1326" s="51">
        <v>130</v>
      </c>
      <c r="G1326" s="74">
        <f>CENSO[[#This Row],[CAP (cm)]]/PI()</f>
        <v>41.38028520389279</v>
      </c>
      <c r="H1326" s="51">
        <v>13</v>
      </c>
      <c r="I1326" s="85">
        <f>PI()*CENSO[[#This Row],[DAP (cm)]]^2/40000</f>
        <v>0.13448592691265157</v>
      </c>
      <c r="J1326" s="85">
        <f>CENSO[[#This Row],[g (m²)]]*CENSO[[#This Row],[H (m)]]*0.7</f>
        <v>1.2238219349051291</v>
      </c>
      <c r="K1326" s="51">
        <v>1</v>
      </c>
      <c r="L1326" s="51">
        <v>367405.2</v>
      </c>
      <c r="M1326" s="51">
        <v>9707843.5</v>
      </c>
      <c r="N1326" s="77"/>
      <c r="O132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32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326" s="77"/>
    </row>
    <row r="1327" spans="1:17" x14ac:dyDescent="0.25">
      <c r="A1327" s="76">
        <v>1</v>
      </c>
      <c r="B1327" s="51">
        <v>46</v>
      </c>
      <c r="C1327" s="51">
        <v>1326</v>
      </c>
      <c r="D1327" s="81" t="str">
        <f>VLOOKUP(CENSO[[#This Row],[NOME COMUM]],ESPECIES[],2,FALSE)</f>
        <v>Schefflera morototoni (Aubl.) Decne. &amp; Planch.</v>
      </c>
      <c r="E1327" s="51" t="s">
        <v>12</v>
      </c>
      <c r="F1327" s="51">
        <v>143</v>
      </c>
      <c r="G1327" s="74">
        <f>CENSO[[#This Row],[CAP (cm)]]/PI()</f>
        <v>45.518313724282066</v>
      </c>
      <c r="H1327" s="51">
        <v>15</v>
      </c>
      <c r="I1327" s="85">
        <f>PI()*CENSO[[#This Row],[DAP (cm)]]^2/40000</f>
        <v>0.1627279715643084</v>
      </c>
      <c r="J1327" s="85">
        <f>CENSO[[#This Row],[g (m²)]]*CENSO[[#This Row],[H (m)]]*0.7</f>
        <v>1.7086437014252382</v>
      </c>
      <c r="K1327" s="51">
        <v>1</v>
      </c>
      <c r="L1327" s="51">
        <v>367433.7</v>
      </c>
      <c r="M1327" s="51">
        <v>9707803.4000000004</v>
      </c>
      <c r="N1327" s="77"/>
      <c r="O132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32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327" s="77"/>
    </row>
    <row r="1328" spans="1:17" x14ac:dyDescent="0.25">
      <c r="A1328" s="76">
        <v>1</v>
      </c>
      <c r="B1328" s="51">
        <v>46</v>
      </c>
      <c r="C1328" s="51">
        <v>1327</v>
      </c>
      <c r="D1328" s="81" t="str">
        <f>VLOOKUP(CENSO[[#This Row],[NOME COMUM]],ESPECIES[],2,FALSE)</f>
        <v>Couratari guianensis Aubl.</v>
      </c>
      <c r="E1328" s="51" t="s">
        <v>6</v>
      </c>
      <c r="F1328" s="51">
        <v>235</v>
      </c>
      <c r="G1328" s="74">
        <f>CENSO[[#This Row],[CAP (cm)]]/PI()</f>
        <v>74.802823253190809</v>
      </c>
      <c r="H1328" s="51">
        <v>20</v>
      </c>
      <c r="I1328" s="85">
        <f>PI()*CENSO[[#This Row],[DAP (cm)]]^2/40000</f>
        <v>0.43946658661249605</v>
      </c>
      <c r="J1328" s="85">
        <f>CENSO[[#This Row],[g (m²)]]*CENSO[[#This Row],[H (m)]]*0.7</f>
        <v>6.1525322125749433</v>
      </c>
      <c r="K1328" s="51">
        <v>1</v>
      </c>
      <c r="L1328" s="51">
        <v>367451.2</v>
      </c>
      <c r="M1328" s="51">
        <v>9707766</v>
      </c>
      <c r="N1328" s="77"/>
      <c r="O132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32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328" s="77"/>
    </row>
    <row r="1329" spans="1:17" x14ac:dyDescent="0.25">
      <c r="A1329" s="76">
        <v>1</v>
      </c>
      <c r="B1329" s="51">
        <v>46</v>
      </c>
      <c r="C1329" s="51">
        <v>1328</v>
      </c>
      <c r="D1329" s="81" t="str">
        <f>VLOOKUP(CENSO[[#This Row],[NOME COMUM]],ESPECIES[],2,FALSE)</f>
        <v>Caesalpinia paraensis Ducke</v>
      </c>
      <c r="E1329" s="51" t="s">
        <v>56</v>
      </c>
      <c r="F1329" s="51">
        <v>183</v>
      </c>
      <c r="G1329" s="74">
        <f>CENSO[[#This Row],[CAP (cm)]]/PI()</f>
        <v>58.250709171633694</v>
      </c>
      <c r="H1329" s="51">
        <v>14</v>
      </c>
      <c r="I1329" s="85">
        <f>PI()*CENSO[[#This Row],[DAP (cm)]]^2/40000</f>
        <v>0.26649699446022412</v>
      </c>
      <c r="J1329" s="85">
        <f>CENSO[[#This Row],[g (m²)]]*CENSO[[#This Row],[H (m)]]*0.7</f>
        <v>2.6116705457101963</v>
      </c>
      <c r="K1329" s="51">
        <v>2</v>
      </c>
      <c r="L1329" s="51">
        <v>367455.9</v>
      </c>
      <c r="M1329" s="51">
        <v>9707752.4000000004</v>
      </c>
      <c r="N1329" s="77"/>
      <c r="O132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32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329" s="77"/>
    </row>
    <row r="1330" spans="1:17" x14ac:dyDescent="0.25">
      <c r="A1330" s="76">
        <v>1</v>
      </c>
      <c r="B1330" s="51">
        <v>46</v>
      </c>
      <c r="C1330" s="51">
        <v>1329</v>
      </c>
      <c r="D1330" s="81" t="str">
        <f>VLOOKUP(CENSO[[#This Row],[NOME COMUM]],ESPECIES[],2,FALSE)</f>
        <v>Tachigali myrmecophila Ducke</v>
      </c>
      <c r="E1330" s="51" t="s">
        <v>14</v>
      </c>
      <c r="F1330" s="51">
        <v>208</v>
      </c>
      <c r="G1330" s="74">
        <f>CENSO[[#This Row],[CAP (cm)]]/PI()</f>
        <v>66.208456326228458</v>
      </c>
      <c r="H1330" s="51">
        <v>14</v>
      </c>
      <c r="I1330" s="85">
        <f>PI()*CENSO[[#This Row],[DAP (cm)]]^2/40000</f>
        <v>0.34428397289638796</v>
      </c>
      <c r="J1330" s="85">
        <f>CENSO[[#This Row],[g (m²)]]*CENSO[[#This Row],[H (m)]]*0.7</f>
        <v>3.373982934384602</v>
      </c>
      <c r="K1330" s="51">
        <v>1</v>
      </c>
      <c r="L1330" s="51">
        <v>367454.7</v>
      </c>
      <c r="M1330" s="51">
        <v>9707750.9000000004</v>
      </c>
      <c r="N1330" s="77"/>
      <c r="O133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33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330" s="77"/>
    </row>
    <row r="1331" spans="1:17" x14ac:dyDescent="0.25">
      <c r="A1331" s="76">
        <v>1</v>
      </c>
      <c r="B1331" s="51">
        <v>46</v>
      </c>
      <c r="C1331" s="51">
        <v>1330</v>
      </c>
      <c r="D1331" s="81" t="str">
        <f>VLOOKUP(CENSO[[#This Row],[NOME COMUM]],ESPECIES[],2,FALSE)</f>
        <v>Astronium lecointei Ducke</v>
      </c>
      <c r="E1331" s="51" t="s">
        <v>5</v>
      </c>
      <c r="F1331" s="51">
        <v>270</v>
      </c>
      <c r="G1331" s="74">
        <f>CENSO[[#This Row],[CAP (cm)]]/PI()</f>
        <v>85.943669269623484</v>
      </c>
      <c r="H1331" s="51">
        <v>23</v>
      </c>
      <c r="I1331" s="85">
        <f>PI()*CENSO[[#This Row],[DAP (cm)]]^2/40000</f>
        <v>0.58011976756995842</v>
      </c>
      <c r="J1331" s="85">
        <f>CENSO[[#This Row],[g (m²)]]*CENSO[[#This Row],[H (m)]]*0.7</f>
        <v>9.3399282578763305</v>
      </c>
      <c r="K1331" s="51">
        <v>1</v>
      </c>
      <c r="L1331" s="51">
        <v>367468.7</v>
      </c>
      <c r="M1331" s="51">
        <v>9707747.8000000007</v>
      </c>
      <c r="N1331" s="77"/>
      <c r="O133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133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331" s="77"/>
    </row>
    <row r="1332" spans="1:17" x14ac:dyDescent="0.25">
      <c r="A1332" s="76">
        <v>1</v>
      </c>
      <c r="B1332" s="51">
        <v>46</v>
      </c>
      <c r="C1332" s="51">
        <v>1331</v>
      </c>
      <c r="D1332" s="81" t="str">
        <f>VLOOKUP(CENSO[[#This Row],[NOME COMUM]],ESPECIES[],2,FALSE)</f>
        <v>Enterolobium contortisiliquum (Vell.) Morong</v>
      </c>
      <c r="E1332" s="51" t="s">
        <v>45</v>
      </c>
      <c r="F1332" s="51">
        <v>315</v>
      </c>
      <c r="G1332" s="74">
        <f>CENSO[[#This Row],[CAP (cm)]]/PI()</f>
        <v>100.26761414789407</v>
      </c>
      <c r="H1332" s="51">
        <v>19</v>
      </c>
      <c r="I1332" s="85">
        <f>PI()*CENSO[[#This Row],[DAP (cm)]]^2/40000</f>
        <v>0.78960746141466576</v>
      </c>
      <c r="J1332" s="85">
        <f>CENSO[[#This Row],[g (m²)]]*CENSO[[#This Row],[H (m)]]*0.7</f>
        <v>10.501779236815054</v>
      </c>
      <c r="K1332" s="51">
        <v>1</v>
      </c>
      <c r="L1332" s="51">
        <v>367473.59999999899</v>
      </c>
      <c r="M1332" s="51">
        <v>9707754.1999999899</v>
      </c>
      <c r="N1332" s="77"/>
      <c r="O133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133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332" s="77"/>
    </row>
    <row r="1333" spans="1:17" x14ac:dyDescent="0.25">
      <c r="A1333" s="76">
        <v>1</v>
      </c>
      <c r="B1333" s="51">
        <v>46</v>
      </c>
      <c r="C1333" s="51">
        <v>1332</v>
      </c>
      <c r="D1333" s="81" t="str">
        <f>VLOOKUP(CENSO[[#This Row],[NOME COMUM]],ESPECIES[],2,FALSE)</f>
        <v>Tachigali myrmecophila Ducke</v>
      </c>
      <c r="E1333" s="51" t="s">
        <v>14</v>
      </c>
      <c r="F1333" s="51">
        <v>183</v>
      </c>
      <c r="G1333" s="74">
        <f>CENSO[[#This Row],[CAP (cm)]]/PI()</f>
        <v>58.250709171633694</v>
      </c>
      <c r="H1333" s="51">
        <v>14</v>
      </c>
      <c r="I1333" s="85">
        <f>PI()*CENSO[[#This Row],[DAP (cm)]]^2/40000</f>
        <v>0.26649699446022412</v>
      </c>
      <c r="J1333" s="85">
        <f>CENSO[[#This Row],[g (m²)]]*CENSO[[#This Row],[H (m)]]*0.7</f>
        <v>2.6116705457101963</v>
      </c>
      <c r="K1333" s="51">
        <v>2</v>
      </c>
      <c r="L1333" s="51">
        <v>367481.59999999899</v>
      </c>
      <c r="M1333" s="51">
        <v>9707756.4000000004</v>
      </c>
      <c r="N1333" s="77"/>
      <c r="O133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33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333" s="77"/>
    </row>
    <row r="1334" spans="1:17" x14ac:dyDescent="0.25">
      <c r="A1334" s="76">
        <v>1</v>
      </c>
      <c r="B1334" s="51">
        <v>46</v>
      </c>
      <c r="C1334" s="51">
        <v>1333</v>
      </c>
      <c r="D1334" s="81" t="str">
        <f>VLOOKUP(CENSO[[#This Row],[NOME COMUM]],ESPECIES[],2,FALSE)</f>
        <v>Cordia goeldiana Huber</v>
      </c>
      <c r="E1334" s="51" t="s">
        <v>27</v>
      </c>
      <c r="F1334" s="51">
        <v>157</v>
      </c>
      <c r="G1334" s="74">
        <f>CENSO[[#This Row],[CAP (cm)]]/PI()</f>
        <v>49.974652130855141</v>
      </c>
      <c r="H1334" s="51">
        <v>15</v>
      </c>
      <c r="I1334" s="85">
        <f>PI()*CENSO[[#This Row],[DAP (cm)]]^2/40000</f>
        <v>0.19615050961360647</v>
      </c>
      <c r="J1334" s="85">
        <f>CENSO[[#This Row],[g (m²)]]*CENSO[[#This Row],[H (m)]]*0.7</f>
        <v>2.0595803509428676</v>
      </c>
      <c r="K1334" s="51">
        <v>1</v>
      </c>
      <c r="L1334" s="51">
        <v>367505.62411605101</v>
      </c>
      <c r="M1334" s="51">
        <v>9707743.9451820105</v>
      </c>
      <c r="N1334" s="77"/>
      <c r="O133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33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334" s="77"/>
    </row>
    <row r="1335" spans="1:17" x14ac:dyDescent="0.25">
      <c r="A1335" s="76">
        <v>1</v>
      </c>
      <c r="B1335" s="51">
        <v>46</v>
      </c>
      <c r="C1335" s="51">
        <v>1334</v>
      </c>
      <c r="D1335" s="81" t="str">
        <f>VLOOKUP(CENSO[[#This Row],[NOME COMUM]],ESPECIES[],2,FALSE)</f>
        <v>Piptadenia suaveolens Miq.</v>
      </c>
      <c r="E1335" s="51" t="s">
        <v>22</v>
      </c>
      <c r="F1335" s="51">
        <v>300</v>
      </c>
      <c r="G1335" s="74">
        <f>CENSO[[#This Row],[CAP (cm)]]/PI()</f>
        <v>95.4929658551372</v>
      </c>
      <c r="H1335" s="51">
        <v>14</v>
      </c>
      <c r="I1335" s="85">
        <f>PI()*CENSO[[#This Row],[DAP (cm)]]^2/40000</f>
        <v>0.7161972439135289</v>
      </c>
      <c r="J1335" s="85">
        <f>CENSO[[#This Row],[g (m²)]]*CENSO[[#This Row],[H (m)]]*0.7</f>
        <v>7.018732990352583</v>
      </c>
      <c r="K1335" s="51">
        <v>2</v>
      </c>
      <c r="L1335" s="51">
        <v>367493.57087531802</v>
      </c>
      <c r="M1335" s="51">
        <v>9707724.6599968392</v>
      </c>
      <c r="N1335" s="77"/>
      <c r="O133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133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335" s="77"/>
    </row>
    <row r="1336" spans="1:17" x14ac:dyDescent="0.25">
      <c r="A1336" s="76">
        <v>1</v>
      </c>
      <c r="B1336" s="51">
        <v>47</v>
      </c>
      <c r="C1336" s="51">
        <v>1335</v>
      </c>
      <c r="D1336" s="81" t="str">
        <f>VLOOKUP(CENSO[[#This Row],[NOME COMUM]],ESPECIES[],2,FALSE)</f>
        <v>Cordia umbraculifera DC.</v>
      </c>
      <c r="E1336" s="51" t="s">
        <v>92</v>
      </c>
      <c r="F1336" s="51">
        <v>190</v>
      </c>
      <c r="G1336" s="74">
        <f>CENSO[[#This Row],[CAP (cm)]]/PI()</f>
        <v>60.478878374920228</v>
      </c>
      <c r="H1336" s="51">
        <v>19</v>
      </c>
      <c r="I1336" s="85">
        <f>PI()*CENSO[[#This Row],[DAP (cm)]]^2/40000</f>
        <v>0.28727467228087106</v>
      </c>
      <c r="J1336" s="85">
        <f>CENSO[[#This Row],[g (m²)]]*CENSO[[#This Row],[H (m)]]*0.7</f>
        <v>3.8207531413355849</v>
      </c>
      <c r="K1336" s="51">
        <v>2</v>
      </c>
      <c r="L1336" s="51">
        <v>367473.9</v>
      </c>
      <c r="M1336" s="51">
        <v>9707719.4000000004</v>
      </c>
      <c r="N1336" s="77"/>
      <c r="O133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33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336" s="77"/>
    </row>
    <row r="1337" spans="1:17" x14ac:dyDescent="0.25">
      <c r="A1337" s="76">
        <v>1</v>
      </c>
      <c r="B1337" s="51">
        <v>47</v>
      </c>
      <c r="C1337" s="51">
        <v>1336</v>
      </c>
      <c r="D1337" s="81" t="str">
        <f>VLOOKUP(CENSO[[#This Row],[NOME COMUM]],ESPECIES[],2,FALSE)</f>
        <v>Tachigali myrmecophila Ducke</v>
      </c>
      <c r="E1337" s="51" t="s">
        <v>14</v>
      </c>
      <c r="F1337" s="51">
        <v>201</v>
      </c>
      <c r="G1337" s="74">
        <f>CENSO[[#This Row],[CAP (cm)]]/PI()</f>
        <v>63.980287122941931</v>
      </c>
      <c r="H1337" s="51">
        <v>18</v>
      </c>
      <c r="I1337" s="85">
        <f>PI()*CENSO[[#This Row],[DAP (cm)]]^2/40000</f>
        <v>0.32150094279278324</v>
      </c>
      <c r="J1337" s="85">
        <f>CENSO[[#This Row],[g (m²)]]*CENSO[[#This Row],[H (m)]]*0.7</f>
        <v>4.0509118791890684</v>
      </c>
      <c r="K1337" s="51">
        <v>1</v>
      </c>
      <c r="L1337" s="51">
        <v>367471.9</v>
      </c>
      <c r="M1337" s="51">
        <v>9707718.5</v>
      </c>
      <c r="N1337" s="77"/>
      <c r="O133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33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337" s="77"/>
    </row>
    <row r="1338" spans="1:17" x14ac:dyDescent="0.25">
      <c r="A1338" s="76">
        <v>1</v>
      </c>
      <c r="B1338" s="51">
        <v>47</v>
      </c>
      <c r="C1338" s="51">
        <v>1337</v>
      </c>
      <c r="D1338" s="81" t="str">
        <f>VLOOKUP(CENSO[[#This Row],[NOME COMUM]],ESPECIES[],2,FALSE)</f>
        <v>Brosimum parinarioides Ducke</v>
      </c>
      <c r="E1338" s="51" t="s">
        <v>54</v>
      </c>
      <c r="F1338" s="51">
        <v>202</v>
      </c>
      <c r="G1338" s="74">
        <f>CENSO[[#This Row],[CAP (cm)]]/PI()</f>
        <v>64.298597009125714</v>
      </c>
      <c r="H1338" s="51">
        <v>20</v>
      </c>
      <c r="I1338" s="85">
        <f>PI()*CENSO[[#This Row],[DAP (cm)]]^2/40000</f>
        <v>0.3247079148960848</v>
      </c>
      <c r="J1338" s="85">
        <f>CENSO[[#This Row],[g (m²)]]*CENSO[[#This Row],[H (m)]]*0.7</f>
        <v>4.5459108085451865</v>
      </c>
      <c r="K1338" s="51">
        <v>1</v>
      </c>
      <c r="L1338" s="51">
        <v>367456.2</v>
      </c>
      <c r="M1338" s="51">
        <v>9707702.9000000004</v>
      </c>
      <c r="N1338" s="77"/>
      <c r="O133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33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338" s="77"/>
    </row>
    <row r="1339" spans="1:17" x14ac:dyDescent="0.25">
      <c r="A1339" s="76">
        <v>1</v>
      </c>
      <c r="B1339" s="51">
        <v>47</v>
      </c>
      <c r="C1339" s="51">
        <v>1338</v>
      </c>
      <c r="D1339" s="81" t="str">
        <f>VLOOKUP(CENSO[[#This Row],[NOME COMUM]],ESPECIES[],2,FALSE)</f>
        <v>Tachigali myrmecophila Ducke</v>
      </c>
      <c r="E1339" s="51" t="s">
        <v>14</v>
      </c>
      <c r="F1339" s="51">
        <v>171</v>
      </c>
      <c r="G1339" s="74">
        <f>CENSO[[#This Row],[CAP (cm)]]/PI()</f>
        <v>54.430990537428208</v>
      </c>
      <c r="H1339" s="51">
        <v>16</v>
      </c>
      <c r="I1339" s="85">
        <f>PI()*CENSO[[#This Row],[DAP (cm)]]^2/40000</f>
        <v>0.2326924845475056</v>
      </c>
      <c r="J1339" s="85">
        <f>CENSO[[#This Row],[g (m²)]]*CENSO[[#This Row],[H (m)]]*0.7</f>
        <v>2.6061558269320626</v>
      </c>
      <c r="K1339" s="51">
        <v>1</v>
      </c>
      <c r="L1339" s="51">
        <v>367444.9</v>
      </c>
      <c r="M1339" s="51">
        <v>9707706.1999999899</v>
      </c>
      <c r="N1339" s="77"/>
      <c r="O133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33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339" s="77"/>
    </row>
    <row r="1340" spans="1:17" x14ac:dyDescent="0.25">
      <c r="A1340" s="76">
        <v>1</v>
      </c>
      <c r="B1340" s="51">
        <v>47</v>
      </c>
      <c r="C1340" s="51">
        <v>1339</v>
      </c>
      <c r="D1340" s="81" t="str">
        <f>VLOOKUP(CENSO[[#This Row],[NOME COMUM]],ESPECIES[],2,FALSE)</f>
        <v>Couratari guianensis Aubl.</v>
      </c>
      <c r="E1340" s="51" t="s">
        <v>6</v>
      </c>
      <c r="F1340" s="51">
        <v>150</v>
      </c>
      <c r="G1340" s="74">
        <f>CENSO[[#This Row],[CAP (cm)]]/PI()</f>
        <v>47.7464829275686</v>
      </c>
      <c r="H1340" s="51">
        <v>21</v>
      </c>
      <c r="I1340" s="85">
        <f>PI()*CENSO[[#This Row],[DAP (cm)]]^2/40000</f>
        <v>0.17904931097838223</v>
      </c>
      <c r="J1340" s="85">
        <f>CENSO[[#This Row],[g (m²)]]*CENSO[[#This Row],[H (m)]]*0.7</f>
        <v>2.6320248713822187</v>
      </c>
      <c r="K1340" s="51">
        <v>1</v>
      </c>
      <c r="L1340" s="51">
        <v>367449.2</v>
      </c>
      <c r="M1340" s="51">
        <v>9707726.5999999903</v>
      </c>
      <c r="N1340" s="77"/>
      <c r="O134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34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340" s="77"/>
    </row>
    <row r="1341" spans="1:17" x14ac:dyDescent="0.25">
      <c r="A1341" s="76">
        <v>1</v>
      </c>
      <c r="B1341" s="51">
        <v>47</v>
      </c>
      <c r="C1341" s="51">
        <v>1340</v>
      </c>
      <c r="D1341" s="81" t="str">
        <f>VLOOKUP(CENSO[[#This Row],[NOME COMUM]],ESPECIES[],2,FALSE)</f>
        <v>Pouteria sp.</v>
      </c>
      <c r="E1341" s="51" t="s">
        <v>83</v>
      </c>
      <c r="F1341" s="51">
        <v>152</v>
      </c>
      <c r="G1341" s="74">
        <f>CENSO[[#This Row],[CAP (cm)]]/PI()</f>
        <v>48.383102699936181</v>
      </c>
      <c r="H1341" s="51">
        <v>17</v>
      </c>
      <c r="I1341" s="85">
        <f>PI()*CENSO[[#This Row],[DAP (cm)]]^2/40000</f>
        <v>0.18385579025975748</v>
      </c>
      <c r="J1341" s="85">
        <f>CENSO[[#This Row],[g (m²)]]*CENSO[[#This Row],[H (m)]]*0.7</f>
        <v>2.1878839040911138</v>
      </c>
      <c r="K1341" s="51">
        <v>1</v>
      </c>
      <c r="L1341" s="51">
        <v>367457.4</v>
      </c>
      <c r="M1341" s="51">
        <v>9707741</v>
      </c>
      <c r="N1341" s="77"/>
      <c r="O134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34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341" s="77"/>
    </row>
    <row r="1342" spans="1:17" x14ac:dyDescent="0.25">
      <c r="A1342" s="76">
        <v>1</v>
      </c>
      <c r="B1342" s="51">
        <v>47</v>
      </c>
      <c r="C1342" s="51">
        <v>1341</v>
      </c>
      <c r="D1342" s="81" t="str">
        <f>VLOOKUP(CENSO[[#This Row],[NOME COMUM]],ESPECIES[],2,FALSE)</f>
        <v>Qualea dichotoma (Mart.) Warm. ex Wille</v>
      </c>
      <c r="E1342" s="51" t="s">
        <v>55</v>
      </c>
      <c r="F1342" s="51">
        <v>191</v>
      </c>
      <c r="G1342" s="74">
        <f>CENSO[[#This Row],[CAP (cm)]]/PI()</f>
        <v>60.797188261104019</v>
      </c>
      <c r="H1342" s="51">
        <v>13</v>
      </c>
      <c r="I1342" s="85">
        <f>PI()*CENSO[[#This Row],[DAP (cm)]]^2/40000</f>
        <v>0.29030657394677167</v>
      </c>
      <c r="J1342" s="85">
        <f>CENSO[[#This Row],[g (m²)]]*CENSO[[#This Row],[H (m)]]*0.7</f>
        <v>2.641789822915622</v>
      </c>
      <c r="K1342" s="51">
        <v>1</v>
      </c>
      <c r="L1342" s="51">
        <v>367458</v>
      </c>
      <c r="M1342" s="51">
        <v>9707741.8000000007</v>
      </c>
      <c r="N1342" s="77"/>
      <c r="O134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34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342" s="77"/>
    </row>
    <row r="1343" spans="1:17" x14ac:dyDescent="0.25">
      <c r="A1343" s="76">
        <v>1</v>
      </c>
      <c r="B1343" s="51">
        <v>47</v>
      </c>
      <c r="C1343" s="51">
        <v>1342</v>
      </c>
      <c r="D1343" s="81" t="str">
        <f>VLOOKUP(CENSO[[#This Row],[NOME COMUM]],ESPECIES[],2,FALSE)</f>
        <v>Piptadenia suaveolens Miq.</v>
      </c>
      <c r="E1343" s="51" t="s">
        <v>22</v>
      </c>
      <c r="F1343" s="51">
        <v>130</v>
      </c>
      <c r="G1343" s="74">
        <f>CENSO[[#This Row],[CAP (cm)]]/PI()</f>
        <v>41.38028520389279</v>
      </c>
      <c r="H1343" s="51">
        <v>20</v>
      </c>
      <c r="I1343" s="85">
        <f>PI()*CENSO[[#This Row],[DAP (cm)]]^2/40000</f>
        <v>0.13448592691265157</v>
      </c>
      <c r="J1343" s="85">
        <f>CENSO[[#This Row],[g (m²)]]*CENSO[[#This Row],[H (m)]]*0.7</f>
        <v>1.8828029767771219</v>
      </c>
      <c r="K1343" s="51">
        <v>1</v>
      </c>
      <c r="L1343" s="51">
        <v>367442.299999999</v>
      </c>
      <c r="M1343" s="51">
        <v>9707755.8000000007</v>
      </c>
      <c r="N1343" s="77"/>
      <c r="O134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34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343" s="77"/>
    </row>
    <row r="1344" spans="1:17" x14ac:dyDescent="0.25">
      <c r="A1344" s="76">
        <v>1</v>
      </c>
      <c r="B1344" s="51">
        <v>47</v>
      </c>
      <c r="C1344" s="51">
        <v>1343</v>
      </c>
      <c r="D1344" s="81" t="str">
        <f>VLOOKUP(CENSO[[#This Row],[NOME COMUM]],ESPECIES[],2,FALSE)</f>
        <v>Parkia paraensis Ducke</v>
      </c>
      <c r="E1344" s="51" t="s">
        <v>67</v>
      </c>
      <c r="F1344" s="51">
        <v>170</v>
      </c>
      <c r="G1344" s="74">
        <f>CENSO[[#This Row],[CAP (cm)]]/PI()</f>
        <v>54.112680651244418</v>
      </c>
      <c r="H1344" s="51">
        <v>18</v>
      </c>
      <c r="I1344" s="85">
        <f>PI()*CENSO[[#This Row],[DAP (cm)]]^2/40000</f>
        <v>0.2299788927677888</v>
      </c>
      <c r="J1344" s="85">
        <f>CENSO[[#This Row],[g (m²)]]*CENSO[[#This Row],[H (m)]]*0.7</f>
        <v>2.8977340488741388</v>
      </c>
      <c r="K1344" s="51">
        <v>1</v>
      </c>
      <c r="L1344" s="51">
        <v>367437.9</v>
      </c>
      <c r="M1344" s="51">
        <v>9707758.3000000007</v>
      </c>
      <c r="N1344" s="77"/>
      <c r="O134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34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344" s="77"/>
    </row>
    <row r="1345" spans="1:17" x14ac:dyDescent="0.25">
      <c r="A1345" s="76">
        <v>1</v>
      </c>
      <c r="B1345" s="51">
        <v>47</v>
      </c>
      <c r="C1345" s="51">
        <v>1344</v>
      </c>
      <c r="D1345" s="81" t="str">
        <f>VLOOKUP(CENSO[[#This Row],[NOME COMUM]],ESPECIES[],2,FALSE)</f>
        <v>Bertholletia excelsa Humb. &amp; Bonpl.</v>
      </c>
      <c r="E1345" s="51" t="s">
        <v>37</v>
      </c>
      <c r="F1345" s="51">
        <v>413</v>
      </c>
      <c r="G1345" s="74">
        <f>CENSO[[#This Row],[CAP (cm)]]/PI()</f>
        <v>131.46198299390556</v>
      </c>
      <c r="H1345" s="51">
        <v>23</v>
      </c>
      <c r="I1345" s="85">
        <f>PI()*CENSO[[#This Row],[DAP (cm)]]^2/40000</f>
        <v>1.3573449744120751</v>
      </c>
      <c r="J1345" s="85">
        <f>CENSO[[#This Row],[g (m²)]]*CENSO[[#This Row],[H (m)]]*0.7</f>
        <v>21.853254088034408</v>
      </c>
      <c r="K1345" s="51">
        <v>1</v>
      </c>
      <c r="L1345" s="51">
        <v>367433</v>
      </c>
      <c r="M1345" s="51">
        <v>9707760</v>
      </c>
      <c r="N1345" s="77"/>
      <c r="O134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134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345" s="77"/>
    </row>
    <row r="1346" spans="1:17" x14ac:dyDescent="0.25">
      <c r="A1346" s="76">
        <v>1</v>
      </c>
      <c r="B1346" s="51">
        <v>47</v>
      </c>
      <c r="C1346" s="51">
        <v>1345</v>
      </c>
      <c r="D1346" s="81" t="str">
        <f>VLOOKUP(CENSO[[#This Row],[NOME COMUM]],ESPECIES[],2,FALSE)</f>
        <v>Tachigali myrmecophila Ducke</v>
      </c>
      <c r="E1346" s="51" t="s">
        <v>14</v>
      </c>
      <c r="F1346" s="51">
        <v>170</v>
      </c>
      <c r="G1346" s="74">
        <f>CENSO[[#This Row],[CAP (cm)]]/PI()</f>
        <v>54.112680651244418</v>
      </c>
      <c r="H1346" s="51">
        <v>15</v>
      </c>
      <c r="I1346" s="85">
        <f>PI()*CENSO[[#This Row],[DAP (cm)]]^2/40000</f>
        <v>0.2299788927677888</v>
      </c>
      <c r="J1346" s="85">
        <f>CENSO[[#This Row],[g (m²)]]*CENSO[[#This Row],[H (m)]]*0.7</f>
        <v>2.4147783740617825</v>
      </c>
      <c r="K1346" s="51">
        <v>1</v>
      </c>
      <c r="L1346" s="51">
        <v>367425.4</v>
      </c>
      <c r="M1346" s="51">
        <v>9707746.4000000004</v>
      </c>
      <c r="N1346" s="77"/>
      <c r="O134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34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346" s="77"/>
    </row>
    <row r="1347" spans="1:17" x14ac:dyDescent="0.25">
      <c r="A1347" s="76">
        <v>1</v>
      </c>
      <c r="B1347" s="51">
        <v>47</v>
      </c>
      <c r="C1347" s="51">
        <v>1346</v>
      </c>
      <c r="D1347" s="81" t="str">
        <f>VLOOKUP(CENSO[[#This Row],[NOME COMUM]],ESPECIES[],2,FALSE)</f>
        <v>Trattinnickia lawrencei Standl. ex Sw.</v>
      </c>
      <c r="E1347" s="51" t="s">
        <v>60</v>
      </c>
      <c r="F1347" s="51">
        <v>300</v>
      </c>
      <c r="G1347" s="74">
        <f>CENSO[[#This Row],[CAP (cm)]]/PI()</f>
        <v>95.4929658551372</v>
      </c>
      <c r="H1347" s="51">
        <v>18</v>
      </c>
      <c r="I1347" s="85">
        <f>PI()*CENSO[[#This Row],[DAP (cm)]]^2/40000</f>
        <v>0.7161972439135289</v>
      </c>
      <c r="J1347" s="85">
        <f>CENSO[[#This Row],[g (m²)]]*CENSO[[#This Row],[H (m)]]*0.7</f>
        <v>9.0240852733104635</v>
      </c>
      <c r="K1347" s="51">
        <v>1</v>
      </c>
      <c r="L1347" s="51">
        <v>367415.59999999899</v>
      </c>
      <c r="M1347" s="51">
        <v>9707733.5999999903</v>
      </c>
      <c r="N1347" s="77"/>
      <c r="O134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134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347" s="77"/>
    </row>
    <row r="1348" spans="1:17" x14ac:dyDescent="0.25">
      <c r="A1348" s="76">
        <v>1</v>
      </c>
      <c r="B1348" s="51">
        <v>47</v>
      </c>
      <c r="C1348" s="51">
        <v>1347</v>
      </c>
      <c r="D1348" s="81" t="str">
        <f>VLOOKUP(CENSO[[#This Row],[NOME COMUM]],ESPECIES[],2,FALSE)</f>
        <v>Tachigali myrmecophila Ducke</v>
      </c>
      <c r="E1348" s="51" t="s">
        <v>14</v>
      </c>
      <c r="F1348" s="51">
        <v>196</v>
      </c>
      <c r="G1348" s="74">
        <f>CENSO[[#This Row],[CAP (cm)]]/PI()</f>
        <v>62.388737692022971</v>
      </c>
      <c r="H1348" s="51">
        <v>16</v>
      </c>
      <c r="I1348" s="85">
        <f>PI()*CENSO[[#This Row],[DAP (cm)]]^2/40000</f>
        <v>0.30570481469091254</v>
      </c>
      <c r="J1348" s="85">
        <f>CENSO[[#This Row],[g (m²)]]*CENSO[[#This Row],[H (m)]]*0.7</f>
        <v>3.4238939245382203</v>
      </c>
      <c r="K1348" s="51">
        <v>1</v>
      </c>
      <c r="L1348" s="51">
        <v>367412.09999999899</v>
      </c>
      <c r="M1348" s="51">
        <v>9707734</v>
      </c>
      <c r="N1348" s="77"/>
      <c r="O134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34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348" s="77"/>
    </row>
    <row r="1349" spans="1:17" x14ac:dyDescent="0.25">
      <c r="A1349" s="76">
        <v>1</v>
      </c>
      <c r="B1349" s="51">
        <v>47</v>
      </c>
      <c r="C1349" s="51">
        <v>1348</v>
      </c>
      <c r="D1349" s="81" t="str">
        <f>VLOOKUP(CENSO[[#This Row],[NOME COMUM]],ESPECIES[],2,FALSE)</f>
        <v>Kielmeyera variabilis Mart.</v>
      </c>
      <c r="E1349" s="51" t="s">
        <v>77</v>
      </c>
      <c r="F1349" s="51">
        <v>170</v>
      </c>
      <c r="G1349" s="74">
        <f>CENSO[[#This Row],[CAP (cm)]]/PI()</f>
        <v>54.112680651244418</v>
      </c>
      <c r="H1349" s="51">
        <v>17</v>
      </c>
      <c r="I1349" s="85">
        <f>PI()*CENSO[[#This Row],[DAP (cm)]]^2/40000</f>
        <v>0.2299788927677888</v>
      </c>
      <c r="J1349" s="85">
        <f>CENSO[[#This Row],[g (m²)]]*CENSO[[#This Row],[H (m)]]*0.7</f>
        <v>2.7367488239366864</v>
      </c>
      <c r="K1349" s="51">
        <v>1</v>
      </c>
      <c r="L1349" s="51">
        <v>367393</v>
      </c>
      <c r="M1349" s="51">
        <v>9707776.5</v>
      </c>
      <c r="N1349" s="77"/>
      <c r="O134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34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349" s="77"/>
    </row>
    <row r="1350" spans="1:17" x14ac:dyDescent="0.25">
      <c r="A1350" s="76">
        <v>1</v>
      </c>
      <c r="B1350" s="51">
        <v>47</v>
      </c>
      <c r="C1350" s="51">
        <v>1349</v>
      </c>
      <c r="D1350" s="81" t="str">
        <f>VLOOKUP(CENSO[[#This Row],[NOME COMUM]],ESPECIES[],2,FALSE)</f>
        <v>Tachigali myrmecophila Ducke</v>
      </c>
      <c r="E1350" s="51" t="s">
        <v>14</v>
      </c>
      <c r="F1350" s="51">
        <v>400</v>
      </c>
      <c r="G1350" s="74">
        <f>CENSO[[#This Row],[CAP (cm)]]/PI()</f>
        <v>127.32395447351627</v>
      </c>
      <c r="H1350" s="51">
        <v>19</v>
      </c>
      <c r="I1350" s="85">
        <f>PI()*CENSO[[#This Row],[DAP (cm)]]^2/40000</f>
        <v>1.2732395447351625</v>
      </c>
      <c r="J1350" s="85">
        <f>CENSO[[#This Row],[g (m²)]]*CENSO[[#This Row],[H (m)]]*0.7</f>
        <v>16.93408594497766</v>
      </c>
      <c r="K1350" s="51">
        <v>1</v>
      </c>
      <c r="L1350" s="51">
        <v>367390</v>
      </c>
      <c r="M1350" s="51">
        <v>9707772.5</v>
      </c>
      <c r="N1350" s="77"/>
      <c r="O135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135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350" s="77"/>
    </row>
    <row r="1351" spans="1:17" x14ac:dyDescent="0.25">
      <c r="A1351" s="76">
        <v>1</v>
      </c>
      <c r="B1351" s="51">
        <v>47</v>
      </c>
      <c r="C1351" s="51">
        <v>1350</v>
      </c>
      <c r="D1351" s="81" t="str">
        <f>VLOOKUP(CENSO[[#This Row],[NOME COMUM]],ESPECIES[],2,FALSE)</f>
        <v>Enterolobium contortisiliquum (Vell.) Morong</v>
      </c>
      <c r="E1351" s="51" t="s">
        <v>45</v>
      </c>
      <c r="F1351" s="51">
        <v>260</v>
      </c>
      <c r="G1351" s="74">
        <f>CENSO[[#This Row],[CAP (cm)]]/PI()</f>
        <v>82.760570407785579</v>
      </c>
      <c r="H1351" s="51">
        <v>19</v>
      </c>
      <c r="I1351" s="85">
        <f>PI()*CENSO[[#This Row],[DAP (cm)]]^2/40000</f>
        <v>0.53794370765060628</v>
      </c>
      <c r="J1351" s="85">
        <f>CENSO[[#This Row],[g (m²)]]*CENSO[[#This Row],[H (m)]]*0.7</f>
        <v>7.1546513117530628</v>
      </c>
      <c r="K1351" s="51">
        <v>2</v>
      </c>
      <c r="L1351" s="51">
        <v>367391.7</v>
      </c>
      <c r="M1351" s="51">
        <v>9707776.3000000007</v>
      </c>
      <c r="N1351" s="77"/>
      <c r="O135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135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351" s="77"/>
    </row>
    <row r="1352" spans="1:17" x14ac:dyDescent="0.25">
      <c r="A1352" s="76">
        <v>1</v>
      </c>
      <c r="B1352" s="51">
        <v>47</v>
      </c>
      <c r="C1352" s="51">
        <v>1351</v>
      </c>
      <c r="D1352" s="81" t="str">
        <f>VLOOKUP(CENSO[[#This Row],[NOME COMUM]],ESPECIES[],2,FALSE)</f>
        <v>Cordia umbraculifera DC.</v>
      </c>
      <c r="E1352" s="51" t="s">
        <v>92</v>
      </c>
      <c r="F1352" s="51">
        <v>133</v>
      </c>
      <c r="G1352" s="74">
        <f>CENSO[[#This Row],[CAP (cm)]]/PI()</f>
        <v>42.335214862444161</v>
      </c>
      <c r="H1352" s="51">
        <v>16</v>
      </c>
      <c r="I1352" s="85">
        <f>PI()*CENSO[[#This Row],[DAP (cm)]]^2/40000</f>
        <v>0.14076458941762685</v>
      </c>
      <c r="J1352" s="85">
        <f>CENSO[[#This Row],[g (m²)]]*CENSO[[#This Row],[H (m)]]*0.7</f>
        <v>1.5765634014774206</v>
      </c>
      <c r="K1352" s="51">
        <v>2</v>
      </c>
      <c r="L1352" s="51">
        <v>367383.299999999</v>
      </c>
      <c r="M1352" s="51">
        <v>9707785.0999999903</v>
      </c>
      <c r="N1352" s="77"/>
      <c r="O135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35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352" s="77"/>
    </row>
    <row r="1353" spans="1:17" x14ac:dyDescent="0.25">
      <c r="A1353" s="76">
        <v>1</v>
      </c>
      <c r="B1353" s="51">
        <v>47</v>
      </c>
      <c r="C1353" s="51">
        <v>1352</v>
      </c>
      <c r="D1353" s="81" t="str">
        <f>VLOOKUP(CENSO[[#This Row],[NOME COMUM]],ESPECIES[],2,FALSE)</f>
        <v>Piptadenia suaveolens Miq.</v>
      </c>
      <c r="E1353" s="51" t="s">
        <v>22</v>
      </c>
      <c r="F1353" s="51">
        <v>200</v>
      </c>
      <c r="G1353" s="74">
        <f>CENSO[[#This Row],[CAP (cm)]]/PI()</f>
        <v>63.661977236758133</v>
      </c>
      <c r="H1353" s="51">
        <v>18</v>
      </c>
      <c r="I1353" s="85">
        <f>PI()*CENSO[[#This Row],[DAP (cm)]]^2/40000</f>
        <v>0.31830988618379064</v>
      </c>
      <c r="J1353" s="85">
        <f>CENSO[[#This Row],[g (m²)]]*CENSO[[#This Row],[H (m)]]*0.7</f>
        <v>4.0107045659157619</v>
      </c>
      <c r="K1353" s="51">
        <v>1</v>
      </c>
      <c r="L1353" s="51">
        <v>367377.2</v>
      </c>
      <c r="M1353" s="51">
        <v>9707777.0999999903</v>
      </c>
      <c r="N1353" s="77"/>
      <c r="O135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35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353" s="77"/>
    </row>
    <row r="1354" spans="1:17" x14ac:dyDescent="0.25">
      <c r="A1354" s="76">
        <v>1</v>
      </c>
      <c r="B1354" s="51">
        <v>47</v>
      </c>
      <c r="C1354" s="51">
        <v>1353</v>
      </c>
      <c r="D1354" s="81" t="str">
        <f>VLOOKUP(CENSO[[#This Row],[NOME COMUM]],ESPECIES[],2,FALSE)</f>
        <v>Couratari guianensis Aubl.</v>
      </c>
      <c r="E1354" s="51" t="s">
        <v>6</v>
      </c>
      <c r="F1354" s="51">
        <v>195</v>
      </c>
      <c r="G1354" s="74">
        <f>CENSO[[#This Row],[CAP (cm)]]/PI()</f>
        <v>62.070427805839181</v>
      </c>
      <c r="H1354" s="51">
        <v>25</v>
      </c>
      <c r="I1354" s="85">
        <f>PI()*CENSO[[#This Row],[DAP (cm)]]^2/40000</f>
        <v>0.30259333555346601</v>
      </c>
      <c r="J1354" s="85">
        <f>CENSO[[#This Row],[g (m²)]]*CENSO[[#This Row],[H (m)]]*0.7</f>
        <v>5.2953833721856549</v>
      </c>
      <c r="K1354" s="51">
        <v>1</v>
      </c>
      <c r="L1354" s="51">
        <v>367372.59999999899</v>
      </c>
      <c r="M1354" s="51">
        <v>9707774.5</v>
      </c>
      <c r="N1354" s="77"/>
      <c r="O135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35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354" s="77"/>
    </row>
    <row r="1355" spans="1:17" x14ac:dyDescent="0.25">
      <c r="A1355" s="76">
        <v>1</v>
      </c>
      <c r="B1355" s="51">
        <v>47</v>
      </c>
      <c r="C1355" s="51">
        <v>1354</v>
      </c>
      <c r="D1355" s="81" t="str">
        <f>VLOOKUP(CENSO[[#This Row],[NOME COMUM]],ESPECIES[],2,FALSE)</f>
        <v>Matisia paraensis Huber</v>
      </c>
      <c r="E1355" s="51" t="s">
        <v>72</v>
      </c>
      <c r="F1355" s="51">
        <v>196</v>
      </c>
      <c r="G1355" s="74">
        <f>CENSO[[#This Row],[CAP (cm)]]/PI()</f>
        <v>62.388737692022971</v>
      </c>
      <c r="H1355" s="51">
        <v>18</v>
      </c>
      <c r="I1355" s="85">
        <f>PI()*CENSO[[#This Row],[DAP (cm)]]^2/40000</f>
        <v>0.30570481469091254</v>
      </c>
      <c r="J1355" s="85">
        <f>CENSO[[#This Row],[g (m²)]]*CENSO[[#This Row],[H (m)]]*0.7</f>
        <v>3.8518806651054978</v>
      </c>
      <c r="K1355" s="51">
        <v>2</v>
      </c>
      <c r="L1355" s="51">
        <v>367354.5</v>
      </c>
      <c r="M1355" s="51">
        <v>9707785.3000000007</v>
      </c>
      <c r="N1355" s="77"/>
      <c r="O135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35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355" s="77"/>
    </row>
    <row r="1356" spans="1:17" x14ac:dyDescent="0.25">
      <c r="A1356" s="76">
        <v>1</v>
      </c>
      <c r="B1356" s="51">
        <v>47</v>
      </c>
      <c r="C1356" s="51">
        <v>1355</v>
      </c>
      <c r="D1356" s="81" t="str">
        <f>VLOOKUP(CENSO[[#This Row],[NOME COMUM]],ESPECIES[],2,FALSE)</f>
        <v>Tachigali myrmecophila Ducke</v>
      </c>
      <c r="E1356" s="51" t="s">
        <v>14</v>
      </c>
      <c r="F1356" s="51">
        <v>200</v>
      </c>
      <c r="G1356" s="74">
        <f>CENSO[[#This Row],[CAP (cm)]]/PI()</f>
        <v>63.661977236758133</v>
      </c>
      <c r="H1356" s="51">
        <v>18</v>
      </c>
      <c r="I1356" s="85">
        <f>PI()*CENSO[[#This Row],[DAP (cm)]]^2/40000</f>
        <v>0.31830988618379064</v>
      </c>
      <c r="J1356" s="85">
        <f>CENSO[[#This Row],[g (m²)]]*CENSO[[#This Row],[H (m)]]*0.7</f>
        <v>4.0107045659157619</v>
      </c>
      <c r="K1356" s="51">
        <v>2</v>
      </c>
      <c r="L1356" s="51">
        <v>367344.2</v>
      </c>
      <c r="M1356" s="51">
        <v>9707806.4000000004</v>
      </c>
      <c r="N1356" s="77"/>
      <c r="O135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35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356" s="77"/>
    </row>
    <row r="1357" spans="1:17" x14ac:dyDescent="0.25">
      <c r="A1357" s="76">
        <v>1</v>
      </c>
      <c r="B1357" s="51">
        <v>47</v>
      </c>
      <c r="C1357" s="51">
        <v>1356</v>
      </c>
      <c r="D1357" s="81" t="str">
        <f>VLOOKUP(CENSO[[#This Row],[NOME COMUM]],ESPECIES[],2,FALSE)</f>
        <v>Astronium lecointei Ducke</v>
      </c>
      <c r="E1357" s="51" t="s">
        <v>5</v>
      </c>
      <c r="F1357" s="51">
        <v>253</v>
      </c>
      <c r="G1357" s="74">
        <f>CENSO[[#This Row],[CAP (cm)]]/PI()</f>
        <v>80.532401204499038</v>
      </c>
      <c r="H1357" s="51">
        <v>23</v>
      </c>
      <c r="I1357" s="85">
        <f>PI()*CENSO[[#This Row],[DAP (cm)]]^2/40000</f>
        <v>0.50936743761845638</v>
      </c>
      <c r="J1357" s="85">
        <f>CENSO[[#This Row],[g (m²)]]*CENSO[[#This Row],[H (m)]]*0.7</f>
        <v>8.2008157456571471</v>
      </c>
      <c r="K1357" s="51">
        <v>1</v>
      </c>
      <c r="L1357" s="51">
        <v>367349.7</v>
      </c>
      <c r="M1357" s="51">
        <v>9707813.5999999903</v>
      </c>
      <c r="N1357" s="77"/>
      <c r="O135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135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357" s="77"/>
    </row>
    <row r="1358" spans="1:17" x14ac:dyDescent="0.25">
      <c r="A1358" s="76">
        <v>1</v>
      </c>
      <c r="B1358" s="51">
        <v>47</v>
      </c>
      <c r="C1358" s="51">
        <v>1357</v>
      </c>
      <c r="D1358" s="81" t="str">
        <f>VLOOKUP(CENSO[[#This Row],[NOME COMUM]],ESPECIES[],2,FALSE)</f>
        <v>Buchenavia capitata (Vahl) Eichler</v>
      </c>
      <c r="E1358" s="51" t="s">
        <v>10</v>
      </c>
      <c r="F1358" s="51">
        <v>160</v>
      </c>
      <c r="G1358" s="74">
        <f>CENSO[[#This Row],[CAP (cm)]]/PI()</f>
        <v>50.929581789406512</v>
      </c>
      <c r="H1358" s="51">
        <v>20</v>
      </c>
      <c r="I1358" s="85">
        <f>PI()*CENSO[[#This Row],[DAP (cm)]]^2/40000</f>
        <v>0.20371832715762608</v>
      </c>
      <c r="J1358" s="85">
        <f>CENSO[[#This Row],[g (m²)]]*CENSO[[#This Row],[H (m)]]*0.7</f>
        <v>2.852056580206765</v>
      </c>
      <c r="K1358" s="51">
        <v>1</v>
      </c>
      <c r="L1358" s="51">
        <v>367350.299999999</v>
      </c>
      <c r="M1358" s="51">
        <v>9707814.4000000004</v>
      </c>
      <c r="N1358" s="77"/>
      <c r="O135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35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358" s="77"/>
    </row>
    <row r="1359" spans="1:17" x14ac:dyDescent="0.25">
      <c r="A1359" s="76">
        <v>1</v>
      </c>
      <c r="B1359" s="51">
        <v>47</v>
      </c>
      <c r="C1359" s="51">
        <v>1358</v>
      </c>
      <c r="D1359" s="81" t="str">
        <f>VLOOKUP(CENSO[[#This Row],[NOME COMUM]],ESPECIES[],2,FALSE)</f>
        <v>Tachigali myrmecophila Ducke</v>
      </c>
      <c r="E1359" s="51" t="s">
        <v>14</v>
      </c>
      <c r="F1359" s="51">
        <v>206</v>
      </c>
      <c r="G1359" s="74">
        <f>CENSO[[#This Row],[CAP (cm)]]/PI()</f>
        <v>65.571836553860877</v>
      </c>
      <c r="H1359" s="51">
        <v>17</v>
      </c>
      <c r="I1359" s="85">
        <f>PI()*CENSO[[#This Row],[DAP (cm)]]^2/40000</f>
        <v>0.33769495825238349</v>
      </c>
      <c r="J1359" s="85">
        <f>CENSO[[#This Row],[g (m²)]]*CENSO[[#This Row],[H (m)]]*0.7</f>
        <v>4.0185700032033633</v>
      </c>
      <c r="K1359" s="51">
        <v>1</v>
      </c>
      <c r="L1359" s="51">
        <v>367347.299999999</v>
      </c>
      <c r="M1359" s="51">
        <v>9707831.8000000007</v>
      </c>
      <c r="N1359" s="77"/>
      <c r="O135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35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359" s="77"/>
    </row>
    <row r="1360" spans="1:17" x14ac:dyDescent="0.25">
      <c r="A1360" s="76">
        <v>1</v>
      </c>
      <c r="B1360" s="51">
        <v>47</v>
      </c>
      <c r="C1360" s="51">
        <v>1359</v>
      </c>
      <c r="D1360" s="81" t="str">
        <f>VLOOKUP(CENSO[[#This Row],[NOME COMUM]],ESPECIES[],2,FALSE)</f>
        <v>Tachigali myrmecophila Ducke</v>
      </c>
      <c r="E1360" s="51" t="s">
        <v>14</v>
      </c>
      <c r="F1360" s="51">
        <v>361</v>
      </c>
      <c r="G1360" s="74">
        <f>CENSO[[#This Row],[CAP (cm)]]/PI()</f>
        <v>114.90986891234844</v>
      </c>
      <c r="H1360" s="51">
        <v>16</v>
      </c>
      <c r="I1360" s="85">
        <f>PI()*CENSO[[#This Row],[DAP (cm)]]^2/40000</f>
        <v>1.0370615669339447</v>
      </c>
      <c r="J1360" s="85">
        <f>CENSO[[#This Row],[g (m²)]]*CENSO[[#This Row],[H (m)]]*0.7</f>
        <v>11.61508954966018</v>
      </c>
      <c r="K1360" s="51">
        <v>1</v>
      </c>
      <c r="L1360" s="51">
        <v>367330.4</v>
      </c>
      <c r="M1360" s="51">
        <v>9707859</v>
      </c>
      <c r="N1360" s="77"/>
      <c r="O136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136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360" s="77"/>
    </row>
    <row r="1361" spans="1:17" x14ac:dyDescent="0.25">
      <c r="A1361" s="76">
        <v>1</v>
      </c>
      <c r="B1361" s="51">
        <v>47</v>
      </c>
      <c r="C1361" s="51">
        <v>1360</v>
      </c>
      <c r="D1361" s="81" t="str">
        <f>VLOOKUP(CENSO[[#This Row],[NOME COMUM]],ESPECIES[],2,FALSE)</f>
        <v>Tachigali myrmecophila Ducke</v>
      </c>
      <c r="E1361" s="51" t="s">
        <v>14</v>
      </c>
      <c r="F1361" s="51">
        <v>300</v>
      </c>
      <c r="G1361" s="74">
        <f>CENSO[[#This Row],[CAP (cm)]]/PI()</f>
        <v>95.4929658551372</v>
      </c>
      <c r="H1361" s="51">
        <v>18</v>
      </c>
      <c r="I1361" s="85">
        <f>PI()*CENSO[[#This Row],[DAP (cm)]]^2/40000</f>
        <v>0.7161972439135289</v>
      </c>
      <c r="J1361" s="85">
        <f>CENSO[[#This Row],[g (m²)]]*CENSO[[#This Row],[H (m)]]*0.7</f>
        <v>9.0240852733104635</v>
      </c>
      <c r="K1361" s="51">
        <v>1</v>
      </c>
      <c r="L1361" s="51">
        <v>367321.09999999899</v>
      </c>
      <c r="M1361" s="51">
        <v>9707855.0999999903</v>
      </c>
      <c r="N1361" s="77"/>
      <c r="O136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136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361" s="77"/>
    </row>
    <row r="1362" spans="1:17" x14ac:dyDescent="0.25">
      <c r="A1362" s="76">
        <v>1</v>
      </c>
      <c r="B1362" s="51">
        <v>47</v>
      </c>
      <c r="C1362" s="51">
        <v>1361</v>
      </c>
      <c r="D1362" s="81" t="str">
        <f>VLOOKUP(CENSO[[#This Row],[NOME COMUM]],ESPECIES[],2,FALSE)</f>
        <v>Tachigali myrmecophila Ducke</v>
      </c>
      <c r="E1362" s="51" t="s">
        <v>14</v>
      </c>
      <c r="F1362" s="51">
        <v>204</v>
      </c>
      <c r="G1362" s="74">
        <f>CENSO[[#This Row],[CAP (cm)]]/PI()</f>
        <v>64.935216781493295</v>
      </c>
      <c r="H1362" s="51">
        <v>20</v>
      </c>
      <c r="I1362" s="85">
        <f>PI()*CENSO[[#This Row],[DAP (cm)]]^2/40000</f>
        <v>0.33116960558561581</v>
      </c>
      <c r="J1362" s="85">
        <f>CENSO[[#This Row],[g (m²)]]*CENSO[[#This Row],[H (m)]]*0.7</f>
        <v>4.6363744781986211</v>
      </c>
      <c r="K1362" s="51">
        <v>1</v>
      </c>
      <c r="L1362" s="51">
        <v>367304</v>
      </c>
      <c r="M1362" s="51">
        <v>9707832.8000000007</v>
      </c>
      <c r="N1362" s="77"/>
      <c r="O136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36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362" s="77"/>
    </row>
    <row r="1363" spans="1:17" x14ac:dyDescent="0.25">
      <c r="A1363" s="76">
        <v>1</v>
      </c>
      <c r="B1363" s="51">
        <v>47</v>
      </c>
      <c r="C1363" s="51">
        <v>1362</v>
      </c>
      <c r="D1363" s="81" t="str">
        <f>VLOOKUP(CENSO[[#This Row],[NOME COMUM]],ESPECIES[],2,FALSE)</f>
        <v>Cedrelinga catenaeformis Ducke</v>
      </c>
      <c r="E1363" s="51" t="s">
        <v>71</v>
      </c>
      <c r="F1363" s="51">
        <v>162</v>
      </c>
      <c r="G1363" s="74">
        <f>CENSO[[#This Row],[CAP (cm)]]/PI()</f>
        <v>51.566201561774093</v>
      </c>
      <c r="H1363" s="51">
        <v>16</v>
      </c>
      <c r="I1363" s="85">
        <f>PI()*CENSO[[#This Row],[DAP (cm)]]^2/40000</f>
        <v>0.20884311632518512</v>
      </c>
      <c r="J1363" s="85">
        <f>CENSO[[#This Row],[g (m²)]]*CENSO[[#This Row],[H (m)]]*0.7</f>
        <v>2.3390429028420732</v>
      </c>
      <c r="K1363" s="51">
        <v>1</v>
      </c>
      <c r="L1363" s="51">
        <v>367270.09999999899</v>
      </c>
      <c r="M1363" s="51">
        <v>9707878.9000000004</v>
      </c>
      <c r="N1363" s="77"/>
      <c r="O136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36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363" s="77"/>
    </row>
    <row r="1364" spans="1:17" x14ac:dyDescent="0.25">
      <c r="A1364" s="76">
        <v>1</v>
      </c>
      <c r="B1364" s="51">
        <v>47</v>
      </c>
      <c r="C1364" s="51">
        <v>1363</v>
      </c>
      <c r="D1364" s="81" t="str">
        <f>VLOOKUP(CENSO[[#This Row],[NOME COMUM]],ESPECIES[],2,FALSE)</f>
        <v>Lecythis pisonis Cambess.</v>
      </c>
      <c r="E1364" s="51" t="s">
        <v>9</v>
      </c>
      <c r="F1364" s="51">
        <v>304</v>
      </c>
      <c r="G1364" s="74">
        <f>CENSO[[#This Row],[CAP (cm)]]/PI()</f>
        <v>96.766205399872362</v>
      </c>
      <c r="H1364" s="51">
        <v>17</v>
      </c>
      <c r="I1364" s="85">
        <f>PI()*CENSO[[#This Row],[DAP (cm)]]^2/40000</f>
        <v>0.73542316103902994</v>
      </c>
      <c r="J1364" s="85">
        <f>CENSO[[#This Row],[g (m²)]]*CENSO[[#This Row],[H (m)]]*0.7</f>
        <v>8.7515356163644551</v>
      </c>
      <c r="K1364" s="51">
        <v>1</v>
      </c>
      <c r="L1364" s="51">
        <v>367257.9</v>
      </c>
      <c r="M1364" s="51">
        <v>9707911.6999999899</v>
      </c>
      <c r="N1364" s="77"/>
      <c r="O136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136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364" s="77"/>
    </row>
    <row r="1365" spans="1:17" x14ac:dyDescent="0.25">
      <c r="A1365" s="76">
        <v>1</v>
      </c>
      <c r="B1365" s="51">
        <v>47</v>
      </c>
      <c r="C1365" s="51">
        <v>1364</v>
      </c>
      <c r="D1365" s="81" t="str">
        <f>VLOOKUP(CENSO[[#This Row],[NOME COMUM]],ESPECIES[],2,FALSE)</f>
        <v>Hymenaea courbaril L.</v>
      </c>
      <c r="E1365" s="51" t="s">
        <v>3</v>
      </c>
      <c r="F1365" s="51">
        <v>281</v>
      </c>
      <c r="G1365" s="74">
        <f>CENSO[[#This Row],[CAP (cm)]]/PI()</f>
        <v>89.445078017645187</v>
      </c>
      <c r="H1365" s="51">
        <v>25</v>
      </c>
      <c r="I1365" s="85">
        <f>PI()*CENSO[[#This Row],[DAP (cm)]]^2/40000</f>
        <v>0.62835167307395745</v>
      </c>
      <c r="J1365" s="85">
        <f>CENSO[[#This Row],[g (m²)]]*CENSO[[#This Row],[H (m)]]*0.7</f>
        <v>10.996154278794254</v>
      </c>
      <c r="K1365" s="51">
        <v>1</v>
      </c>
      <c r="L1365" s="51">
        <v>367263.4</v>
      </c>
      <c r="M1365" s="51">
        <v>9707918.9000000004</v>
      </c>
      <c r="N1365" s="77"/>
      <c r="O136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136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365" s="77"/>
    </row>
    <row r="1366" spans="1:17" x14ac:dyDescent="0.25">
      <c r="A1366" s="76">
        <v>1</v>
      </c>
      <c r="B1366" s="51">
        <v>47</v>
      </c>
      <c r="C1366" s="51">
        <v>1365</v>
      </c>
      <c r="D1366" s="81" t="str">
        <f>VLOOKUP(CENSO[[#This Row],[NOME COMUM]],ESPECIES[],2,FALSE)</f>
        <v>Lecythis chartacea O.Berg</v>
      </c>
      <c r="E1366" s="51" t="s">
        <v>31</v>
      </c>
      <c r="F1366" s="51">
        <v>169</v>
      </c>
      <c r="G1366" s="74">
        <f>CENSO[[#This Row],[CAP (cm)]]/PI()</f>
        <v>53.794370765060627</v>
      </c>
      <c r="H1366" s="51">
        <v>20</v>
      </c>
      <c r="I1366" s="85">
        <f>PI()*CENSO[[#This Row],[DAP (cm)]]^2/40000</f>
        <v>0.22728121648238117</v>
      </c>
      <c r="J1366" s="85">
        <f>CENSO[[#This Row],[g (m²)]]*CENSO[[#This Row],[H (m)]]*0.7</f>
        <v>3.1819370307533359</v>
      </c>
      <c r="K1366" s="51">
        <v>1</v>
      </c>
      <c r="L1366" s="51">
        <v>367247.799999999</v>
      </c>
      <c r="M1366" s="51">
        <v>9707916.5999999903</v>
      </c>
      <c r="N1366" s="77"/>
      <c r="O136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36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366" s="77"/>
    </row>
    <row r="1367" spans="1:17" x14ac:dyDescent="0.25">
      <c r="A1367" s="76">
        <v>1</v>
      </c>
      <c r="B1367" s="51">
        <v>47</v>
      </c>
      <c r="C1367" s="51">
        <v>1366</v>
      </c>
      <c r="D1367" s="81" t="str">
        <f>VLOOKUP(CENSO[[#This Row],[NOME COMUM]],ESPECIES[],2,FALSE)</f>
        <v>Tachigali myrmecophila Ducke</v>
      </c>
      <c r="E1367" s="51" t="s">
        <v>14</v>
      </c>
      <c r="F1367" s="51">
        <v>180</v>
      </c>
      <c r="G1367" s="74">
        <f>CENSO[[#This Row],[CAP (cm)]]/PI()</f>
        <v>57.295779513082323</v>
      </c>
      <c r="H1367" s="51">
        <v>18</v>
      </c>
      <c r="I1367" s="85">
        <f>PI()*CENSO[[#This Row],[DAP (cm)]]^2/40000</f>
        <v>0.25783100780887047</v>
      </c>
      <c r="J1367" s="85">
        <f>CENSO[[#This Row],[g (m²)]]*CENSO[[#This Row],[H (m)]]*0.7</f>
        <v>3.2486706983917677</v>
      </c>
      <c r="K1367" s="51">
        <v>1</v>
      </c>
      <c r="L1367" s="51">
        <v>367200.299999999</v>
      </c>
      <c r="M1367" s="51">
        <v>9707935.5999999903</v>
      </c>
      <c r="N1367" s="77"/>
      <c r="O136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36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367" s="77"/>
    </row>
    <row r="1368" spans="1:17" x14ac:dyDescent="0.25">
      <c r="A1368" s="76">
        <v>1</v>
      </c>
      <c r="B1368" s="51">
        <v>47</v>
      </c>
      <c r="C1368" s="51">
        <v>1367</v>
      </c>
      <c r="D1368" s="81" t="str">
        <f>VLOOKUP(CENSO[[#This Row],[NOME COMUM]],ESPECIES[],2,FALSE)</f>
        <v>Dipteryx odorata (Aubl.) Willd.</v>
      </c>
      <c r="E1368" s="51" t="s">
        <v>4</v>
      </c>
      <c r="F1368" s="51">
        <v>230</v>
      </c>
      <c r="G1368" s="74">
        <f>CENSO[[#This Row],[CAP (cm)]]/PI()</f>
        <v>73.211273822271863</v>
      </c>
      <c r="H1368" s="51">
        <v>17</v>
      </c>
      <c r="I1368" s="85">
        <f>PI()*CENSO[[#This Row],[DAP (cm)]]^2/40000</f>
        <v>0.42096482447806327</v>
      </c>
      <c r="J1368" s="85">
        <f>CENSO[[#This Row],[g (m²)]]*CENSO[[#This Row],[H (m)]]*0.7</f>
        <v>5.0094814112889523</v>
      </c>
      <c r="K1368" s="51">
        <v>1</v>
      </c>
      <c r="L1368" s="51">
        <v>367103</v>
      </c>
      <c r="M1368" s="51">
        <v>9708050.1999999899</v>
      </c>
      <c r="N1368" s="77"/>
      <c r="O136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36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368" s="77"/>
    </row>
    <row r="1369" spans="1:17" x14ac:dyDescent="0.25">
      <c r="A1369" s="76">
        <v>1</v>
      </c>
      <c r="B1369" s="51">
        <v>47</v>
      </c>
      <c r="C1369" s="51">
        <v>1368</v>
      </c>
      <c r="D1369" s="81" t="str">
        <f>VLOOKUP(CENSO[[#This Row],[NOME COMUM]],ESPECIES[],2,FALSE)</f>
        <v>Cordia umbraculifera DC.</v>
      </c>
      <c r="E1369" s="51" t="s">
        <v>92</v>
      </c>
      <c r="F1369" s="51">
        <v>160</v>
      </c>
      <c r="G1369" s="74">
        <f>CENSO[[#This Row],[CAP (cm)]]/PI()</f>
        <v>50.929581789406512</v>
      </c>
      <c r="H1369" s="51">
        <v>16</v>
      </c>
      <c r="I1369" s="85">
        <f>PI()*CENSO[[#This Row],[DAP (cm)]]^2/40000</f>
        <v>0.20371832715762608</v>
      </c>
      <c r="J1369" s="85">
        <f>CENSO[[#This Row],[g (m²)]]*CENSO[[#This Row],[H (m)]]*0.7</f>
        <v>2.2816452641654119</v>
      </c>
      <c r="K1369" s="51">
        <v>1</v>
      </c>
      <c r="L1369" s="51">
        <v>367102.59999999899</v>
      </c>
      <c r="M1369" s="51">
        <v>9708047.9000000004</v>
      </c>
      <c r="N1369" s="77"/>
      <c r="O136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36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369" s="77"/>
    </row>
    <row r="1370" spans="1:17" x14ac:dyDescent="0.25">
      <c r="A1370" s="76">
        <v>1</v>
      </c>
      <c r="B1370" s="51">
        <v>47</v>
      </c>
      <c r="C1370" s="51">
        <v>1369</v>
      </c>
      <c r="D1370" s="81" t="str">
        <f>VLOOKUP(CENSO[[#This Row],[NOME COMUM]],ESPECIES[],2,FALSE)</f>
        <v>Parkia platycephala Benth.</v>
      </c>
      <c r="E1370" s="51" t="s">
        <v>74</v>
      </c>
      <c r="F1370" s="51">
        <v>271</v>
      </c>
      <c r="G1370" s="74">
        <f>CENSO[[#This Row],[CAP (cm)]]/PI()</f>
        <v>86.261979155807282</v>
      </c>
      <c r="H1370" s="51">
        <v>19</v>
      </c>
      <c r="I1370" s="85">
        <f>PI()*CENSO[[#This Row],[DAP (cm)]]^2/40000</f>
        <v>0.58442490878059439</v>
      </c>
      <c r="J1370" s="85">
        <f>CENSO[[#This Row],[g (m²)]]*CENSO[[#This Row],[H (m)]]*0.7</f>
        <v>7.7728512867819042</v>
      </c>
      <c r="K1370" s="51">
        <v>1</v>
      </c>
      <c r="L1370" s="51">
        <v>367101.09999999899</v>
      </c>
      <c r="M1370" s="51">
        <v>9708049.3000000007</v>
      </c>
      <c r="N1370" s="77"/>
      <c r="O137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137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370" s="77"/>
    </row>
    <row r="1371" spans="1:17" x14ac:dyDescent="0.25">
      <c r="A1371" s="76">
        <v>1</v>
      </c>
      <c r="B1371" s="51">
        <v>47</v>
      </c>
      <c r="C1371" s="51">
        <v>1370</v>
      </c>
      <c r="D1371" s="81" t="str">
        <f>VLOOKUP(CENSO[[#This Row],[NOME COMUM]],ESPECIES[],2,FALSE)</f>
        <v>Couratari guianensis Aubl.</v>
      </c>
      <c r="E1371" s="51" t="s">
        <v>6</v>
      </c>
      <c r="F1371" s="51">
        <v>150</v>
      </c>
      <c r="G1371" s="74">
        <f>CENSO[[#This Row],[CAP (cm)]]/PI()</f>
        <v>47.7464829275686</v>
      </c>
      <c r="H1371" s="51">
        <v>21</v>
      </c>
      <c r="I1371" s="85">
        <f>PI()*CENSO[[#This Row],[DAP (cm)]]^2/40000</f>
        <v>0.17904931097838223</v>
      </c>
      <c r="J1371" s="85">
        <f>CENSO[[#This Row],[g (m²)]]*CENSO[[#This Row],[H (m)]]*0.7</f>
        <v>2.6320248713822187</v>
      </c>
      <c r="K1371" s="51">
        <v>1</v>
      </c>
      <c r="L1371" s="51">
        <v>367086.09999999899</v>
      </c>
      <c r="M1371" s="51">
        <v>9708033.0999999903</v>
      </c>
      <c r="N1371" s="77"/>
      <c r="O137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37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371" s="77"/>
    </row>
    <row r="1372" spans="1:17" x14ac:dyDescent="0.25">
      <c r="A1372" s="76">
        <v>1</v>
      </c>
      <c r="B1372" s="51">
        <v>47</v>
      </c>
      <c r="C1372" s="51">
        <v>1371</v>
      </c>
      <c r="D1372" s="81" t="str">
        <f>VLOOKUP(CENSO[[#This Row],[NOME COMUM]],ESPECIES[],2,FALSE)</f>
        <v>Cenostigma tocantinum Ducke</v>
      </c>
      <c r="E1372" s="51" t="s">
        <v>95</v>
      </c>
      <c r="F1372" s="51">
        <v>200</v>
      </c>
      <c r="G1372" s="74">
        <f>CENSO[[#This Row],[CAP (cm)]]/PI()</f>
        <v>63.661977236758133</v>
      </c>
      <c r="H1372" s="51">
        <v>18</v>
      </c>
      <c r="I1372" s="85">
        <f>PI()*CENSO[[#This Row],[DAP (cm)]]^2/40000</f>
        <v>0.31830988618379064</v>
      </c>
      <c r="J1372" s="85">
        <f>CENSO[[#This Row],[g (m²)]]*CENSO[[#This Row],[H (m)]]*0.7</f>
        <v>4.0107045659157619</v>
      </c>
      <c r="K1372" s="51">
        <v>2</v>
      </c>
      <c r="L1372" s="51">
        <v>367052.59999999899</v>
      </c>
      <c r="M1372" s="51">
        <v>9708068.1999999899</v>
      </c>
      <c r="N1372" s="77"/>
      <c r="O137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37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372" s="77"/>
    </row>
    <row r="1373" spans="1:17" x14ac:dyDescent="0.25">
      <c r="A1373" s="76">
        <v>1</v>
      </c>
      <c r="B1373" s="51">
        <v>47</v>
      </c>
      <c r="C1373" s="51">
        <v>1372</v>
      </c>
      <c r="D1373" s="81" t="str">
        <f>VLOOKUP(CENSO[[#This Row],[NOME COMUM]],ESPECIES[],2,FALSE)</f>
        <v>Tachigali myrmecophila Ducke</v>
      </c>
      <c r="E1373" s="51" t="s">
        <v>14</v>
      </c>
      <c r="F1373" s="51">
        <v>400</v>
      </c>
      <c r="G1373" s="74">
        <f>CENSO[[#This Row],[CAP (cm)]]/PI()</f>
        <v>127.32395447351627</v>
      </c>
      <c r="H1373" s="51">
        <v>17</v>
      </c>
      <c r="I1373" s="85">
        <f>PI()*CENSO[[#This Row],[DAP (cm)]]^2/40000</f>
        <v>1.2732395447351625</v>
      </c>
      <c r="J1373" s="85">
        <f>CENSO[[#This Row],[g (m²)]]*CENSO[[#This Row],[H (m)]]*0.7</f>
        <v>15.151550582348433</v>
      </c>
      <c r="K1373" s="51">
        <v>1</v>
      </c>
      <c r="L1373" s="51">
        <v>367060.9</v>
      </c>
      <c r="M1373" s="51">
        <v>9708082.3000000007</v>
      </c>
      <c r="N1373" s="77"/>
      <c r="O137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137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373" s="77"/>
    </row>
    <row r="1374" spans="1:17" x14ac:dyDescent="0.25">
      <c r="A1374" s="76">
        <v>1</v>
      </c>
      <c r="B1374" s="51">
        <v>47</v>
      </c>
      <c r="C1374" s="51">
        <v>1373</v>
      </c>
      <c r="D1374" s="81" t="str">
        <f>VLOOKUP(CENSO[[#This Row],[NOME COMUM]],ESPECIES[],2,FALSE)</f>
        <v>Piptadenia suaveolens Miq.</v>
      </c>
      <c r="E1374" s="51" t="s">
        <v>22</v>
      </c>
      <c r="F1374" s="51">
        <v>182</v>
      </c>
      <c r="G1374" s="74">
        <f>CENSO[[#This Row],[CAP (cm)]]/PI()</f>
        <v>57.932399285449904</v>
      </c>
      <c r="H1374" s="51">
        <v>16</v>
      </c>
      <c r="I1374" s="85">
        <f>PI()*CENSO[[#This Row],[DAP (cm)]]^2/40000</f>
        <v>0.26359241674879702</v>
      </c>
      <c r="J1374" s="85">
        <f>CENSO[[#This Row],[g (m²)]]*CENSO[[#This Row],[H (m)]]*0.7</f>
        <v>2.9522350675865265</v>
      </c>
      <c r="K1374" s="51">
        <v>1</v>
      </c>
      <c r="L1374" s="51">
        <v>367061.4</v>
      </c>
      <c r="M1374" s="51">
        <v>9708084.5</v>
      </c>
      <c r="N1374" s="77"/>
      <c r="O137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37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374" s="77"/>
    </row>
    <row r="1375" spans="1:17" x14ac:dyDescent="0.25">
      <c r="A1375" s="76">
        <v>1</v>
      </c>
      <c r="B1375" s="51">
        <v>47</v>
      </c>
      <c r="C1375" s="51">
        <v>1374</v>
      </c>
      <c r="D1375" s="81" t="str">
        <f>VLOOKUP(CENSO[[#This Row],[NOME COMUM]],ESPECIES[],2,FALSE)</f>
        <v>Sterculia apeibophylla Ducke</v>
      </c>
      <c r="E1375" s="51" t="s">
        <v>25</v>
      </c>
      <c r="F1375" s="51">
        <v>212</v>
      </c>
      <c r="G1375" s="74">
        <f>CENSO[[#This Row],[CAP (cm)]]/PI()</f>
        <v>67.48169587096362</v>
      </c>
      <c r="H1375" s="51">
        <v>18</v>
      </c>
      <c r="I1375" s="85">
        <f>PI()*CENSO[[#This Row],[DAP (cm)]]^2/40000</f>
        <v>0.35765298811610713</v>
      </c>
      <c r="J1375" s="85">
        <f>CENSO[[#This Row],[g (m²)]]*CENSO[[#This Row],[H (m)]]*0.7</f>
        <v>4.5064276502629497</v>
      </c>
      <c r="K1375" s="51">
        <v>2</v>
      </c>
      <c r="L1375" s="51">
        <v>367059.299999999</v>
      </c>
      <c r="M1375" s="51">
        <v>9708099.8000000007</v>
      </c>
      <c r="N1375" s="77"/>
      <c r="O137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37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375" s="77"/>
    </row>
    <row r="1376" spans="1:17" x14ac:dyDescent="0.25">
      <c r="A1376" s="76">
        <v>1</v>
      </c>
      <c r="B1376" s="51">
        <v>47</v>
      </c>
      <c r="C1376" s="51">
        <v>1375</v>
      </c>
      <c r="D1376" s="81" t="str">
        <f>VLOOKUP(CENSO[[#This Row],[NOME COMUM]],ESPECIES[],2,FALSE)</f>
        <v>Cordia goeldiana Huber</v>
      </c>
      <c r="E1376" s="51" t="s">
        <v>27</v>
      </c>
      <c r="F1376" s="51">
        <v>127</v>
      </c>
      <c r="G1376" s="74">
        <f>CENSO[[#This Row],[CAP (cm)]]/PI()</f>
        <v>40.425355545341418</v>
      </c>
      <c r="H1376" s="51">
        <v>16</v>
      </c>
      <c r="I1376" s="85">
        <f>PI()*CENSO[[#This Row],[DAP (cm)]]^2/40000</f>
        <v>0.12835050385645899</v>
      </c>
      <c r="J1376" s="85">
        <f>CENSO[[#This Row],[g (m²)]]*CENSO[[#This Row],[H (m)]]*0.7</f>
        <v>1.4375256431923407</v>
      </c>
      <c r="K1376" s="51">
        <v>1</v>
      </c>
      <c r="L1376" s="51">
        <v>367017.7</v>
      </c>
      <c r="M1376" s="51">
        <v>9708126.0999999903</v>
      </c>
      <c r="N1376" s="77"/>
      <c r="O137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37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376" s="77"/>
    </row>
    <row r="1377" spans="1:17" x14ac:dyDescent="0.25">
      <c r="A1377" s="76">
        <v>1</v>
      </c>
      <c r="B1377" s="51">
        <v>47</v>
      </c>
      <c r="C1377" s="51">
        <v>1376</v>
      </c>
      <c r="D1377" s="81" t="str">
        <f>VLOOKUP(CENSO[[#This Row],[NOME COMUM]],ESPECIES[],2,FALSE)</f>
        <v>Tachigali myrmecophila Ducke</v>
      </c>
      <c r="E1377" s="51" t="s">
        <v>14</v>
      </c>
      <c r="F1377" s="51">
        <v>300</v>
      </c>
      <c r="G1377" s="74">
        <f>CENSO[[#This Row],[CAP (cm)]]/PI()</f>
        <v>95.4929658551372</v>
      </c>
      <c r="H1377" s="51">
        <v>18</v>
      </c>
      <c r="I1377" s="85">
        <f>PI()*CENSO[[#This Row],[DAP (cm)]]^2/40000</f>
        <v>0.7161972439135289</v>
      </c>
      <c r="J1377" s="85">
        <f>CENSO[[#This Row],[g (m²)]]*CENSO[[#This Row],[H (m)]]*0.7</f>
        <v>9.0240852733104635</v>
      </c>
      <c r="K1377" s="51">
        <v>1</v>
      </c>
      <c r="L1377" s="51">
        <v>366990.4</v>
      </c>
      <c r="M1377" s="51">
        <v>9708167.6999999899</v>
      </c>
      <c r="N1377" s="77"/>
      <c r="O137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137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377" s="77"/>
    </row>
    <row r="1378" spans="1:17" x14ac:dyDescent="0.25">
      <c r="A1378" s="76">
        <v>1</v>
      </c>
      <c r="B1378" s="51">
        <v>47</v>
      </c>
      <c r="C1378" s="51">
        <v>1377</v>
      </c>
      <c r="D1378" s="81" t="str">
        <f>VLOOKUP(CENSO[[#This Row],[NOME COMUM]],ESPECIES[],2,FALSE)</f>
        <v>Tachigali myrmecophila Ducke</v>
      </c>
      <c r="E1378" s="51" t="s">
        <v>14</v>
      </c>
      <c r="F1378" s="51">
        <v>298</v>
      </c>
      <c r="G1378" s="74">
        <f>CENSO[[#This Row],[CAP (cm)]]/PI()</f>
        <v>94.856346082769619</v>
      </c>
      <c r="H1378" s="51">
        <v>17</v>
      </c>
      <c r="I1378" s="85">
        <f>PI()*CENSO[[#This Row],[DAP (cm)]]^2/40000</f>
        <v>0.70667977831663364</v>
      </c>
      <c r="J1378" s="85">
        <f>CENSO[[#This Row],[g (m²)]]*CENSO[[#This Row],[H (m)]]*0.7</f>
        <v>8.4094893619679389</v>
      </c>
      <c r="K1378" s="51">
        <v>1</v>
      </c>
      <c r="L1378" s="51">
        <v>366927.5</v>
      </c>
      <c r="M1378" s="51">
        <v>9708206.5999999903</v>
      </c>
      <c r="N1378" s="77"/>
      <c r="O137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137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378" s="77"/>
    </row>
    <row r="1379" spans="1:17" x14ac:dyDescent="0.25">
      <c r="A1379" s="76">
        <v>1</v>
      </c>
      <c r="B1379" s="51">
        <v>47</v>
      </c>
      <c r="C1379" s="51">
        <v>1378</v>
      </c>
      <c r="D1379" s="81" t="str">
        <f>VLOOKUP(CENSO[[#This Row],[NOME COMUM]],ESPECIES[],2,FALSE)</f>
        <v>Parkia pendula (Willd.) Benth. ex Walp.</v>
      </c>
      <c r="E1379" s="51" t="s">
        <v>24</v>
      </c>
      <c r="F1379" s="51">
        <v>136</v>
      </c>
      <c r="G1379" s="74">
        <f>CENSO[[#This Row],[CAP (cm)]]/PI()</f>
        <v>43.290144520995533</v>
      </c>
      <c r="H1379" s="51">
        <v>16</v>
      </c>
      <c r="I1379" s="85">
        <f>PI()*CENSO[[#This Row],[DAP (cm)]]^2/40000</f>
        <v>0.14718649137138479</v>
      </c>
      <c r="J1379" s="85">
        <f>CENSO[[#This Row],[g (m²)]]*CENSO[[#This Row],[H (m)]]*0.7</f>
        <v>1.6484887033595095</v>
      </c>
      <c r="K1379" s="51">
        <v>1</v>
      </c>
      <c r="L1379" s="51">
        <v>366922.09999999899</v>
      </c>
      <c r="M1379" s="51">
        <v>9708206.0999999903</v>
      </c>
      <c r="N1379" s="77"/>
      <c r="O137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37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379" s="77"/>
    </row>
    <row r="1380" spans="1:17" x14ac:dyDescent="0.25">
      <c r="A1380" s="76">
        <v>1</v>
      </c>
      <c r="B1380" s="51">
        <v>47</v>
      </c>
      <c r="C1380" s="51">
        <v>1379</v>
      </c>
      <c r="D1380" s="81" t="str">
        <f>VLOOKUP(CENSO[[#This Row],[NOME COMUM]],ESPECIES[],2,FALSE)</f>
        <v>Piptadenia suaveolens Miq.</v>
      </c>
      <c r="E1380" s="51" t="s">
        <v>22</v>
      </c>
      <c r="F1380" s="51">
        <v>201</v>
      </c>
      <c r="G1380" s="74">
        <f>CENSO[[#This Row],[CAP (cm)]]/PI()</f>
        <v>63.980287122941931</v>
      </c>
      <c r="H1380" s="51">
        <v>20</v>
      </c>
      <c r="I1380" s="85">
        <f>PI()*CENSO[[#This Row],[DAP (cm)]]^2/40000</f>
        <v>0.32150094279278324</v>
      </c>
      <c r="J1380" s="85">
        <f>CENSO[[#This Row],[g (m²)]]*CENSO[[#This Row],[H (m)]]*0.7</f>
        <v>4.5010131990989652</v>
      </c>
      <c r="K1380" s="51">
        <v>1</v>
      </c>
      <c r="L1380" s="51">
        <v>366923.9</v>
      </c>
      <c r="M1380" s="51">
        <v>9708216.5999999903</v>
      </c>
      <c r="N1380" s="77"/>
      <c r="O138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38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380" s="77"/>
    </row>
    <row r="1381" spans="1:17" x14ac:dyDescent="0.25">
      <c r="A1381" s="76">
        <v>1</v>
      </c>
      <c r="B1381" s="51">
        <v>47</v>
      </c>
      <c r="C1381" s="51">
        <v>1380</v>
      </c>
      <c r="D1381" s="81" t="str">
        <f>VLOOKUP(CENSO[[#This Row],[NOME COMUM]],ESPECIES[],2,FALSE)</f>
        <v>Tachigali myrmecophila Ducke</v>
      </c>
      <c r="E1381" s="51" t="s">
        <v>14</v>
      </c>
      <c r="F1381" s="51">
        <v>180</v>
      </c>
      <c r="G1381" s="74">
        <f>CENSO[[#This Row],[CAP (cm)]]/PI()</f>
        <v>57.295779513082323</v>
      </c>
      <c r="H1381" s="51">
        <v>16</v>
      </c>
      <c r="I1381" s="85">
        <f>PI()*CENSO[[#This Row],[DAP (cm)]]^2/40000</f>
        <v>0.25783100780887047</v>
      </c>
      <c r="J1381" s="85">
        <f>CENSO[[#This Row],[g (m²)]]*CENSO[[#This Row],[H (m)]]*0.7</f>
        <v>2.887707287459349</v>
      </c>
      <c r="K1381" s="51">
        <v>1</v>
      </c>
      <c r="L1381" s="51">
        <v>366925.9</v>
      </c>
      <c r="M1381" s="51">
        <v>9708224.1999999899</v>
      </c>
      <c r="N1381" s="77"/>
      <c r="O138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38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381" s="77"/>
    </row>
    <row r="1382" spans="1:17" x14ac:dyDescent="0.25">
      <c r="A1382" s="76">
        <v>1</v>
      </c>
      <c r="B1382" s="51">
        <v>47</v>
      </c>
      <c r="C1382" s="51">
        <v>1381</v>
      </c>
      <c r="D1382" s="81" t="str">
        <f>VLOOKUP(CENSO[[#This Row],[NOME COMUM]],ESPECIES[],2,FALSE)</f>
        <v>Gualtteria olivacea R.E.FR.</v>
      </c>
      <c r="E1382" s="51" t="s">
        <v>48</v>
      </c>
      <c r="F1382" s="51">
        <v>170</v>
      </c>
      <c r="G1382" s="74">
        <f>CENSO[[#This Row],[CAP (cm)]]/PI()</f>
        <v>54.112680651244418</v>
      </c>
      <c r="H1382" s="51">
        <v>18</v>
      </c>
      <c r="I1382" s="85">
        <f>PI()*CENSO[[#This Row],[DAP (cm)]]^2/40000</f>
        <v>0.2299788927677888</v>
      </c>
      <c r="J1382" s="85">
        <f>CENSO[[#This Row],[g (m²)]]*CENSO[[#This Row],[H (m)]]*0.7</f>
        <v>2.8977340488741388</v>
      </c>
      <c r="K1382" s="51">
        <v>1</v>
      </c>
      <c r="L1382" s="51">
        <v>366917.5</v>
      </c>
      <c r="M1382" s="51">
        <v>9708218.1999999899</v>
      </c>
      <c r="N1382" s="77"/>
      <c r="O138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38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382" s="77"/>
    </row>
    <row r="1383" spans="1:17" x14ac:dyDescent="0.25">
      <c r="A1383" s="76">
        <v>1</v>
      </c>
      <c r="B1383" s="51">
        <v>47</v>
      </c>
      <c r="C1383" s="51">
        <v>1382</v>
      </c>
      <c r="D1383" s="81" t="str">
        <f>VLOOKUP(CENSO[[#This Row],[NOME COMUM]],ESPECIES[],2,FALSE)</f>
        <v>Parkia pendula (Willd.) Benth. ex Walp.</v>
      </c>
      <c r="E1383" s="51" t="s">
        <v>24</v>
      </c>
      <c r="F1383" s="51">
        <v>176</v>
      </c>
      <c r="G1383" s="74">
        <f>CENSO[[#This Row],[CAP (cm)]]/PI()</f>
        <v>56.022539968347161</v>
      </c>
      <c r="H1383" s="51">
        <v>20</v>
      </c>
      <c r="I1383" s="85">
        <f>PI()*CENSO[[#This Row],[DAP (cm)]]^2/40000</f>
        <v>0.24649917586072753</v>
      </c>
      <c r="J1383" s="85">
        <f>CENSO[[#This Row],[g (m²)]]*CENSO[[#This Row],[H (m)]]*0.7</f>
        <v>3.4509884620501849</v>
      </c>
      <c r="K1383" s="51">
        <v>1</v>
      </c>
      <c r="L1383" s="51">
        <v>366918.7</v>
      </c>
      <c r="M1383" s="51">
        <v>9708219.8000000007</v>
      </c>
      <c r="N1383" s="77"/>
      <c r="O138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38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383" s="77"/>
    </row>
    <row r="1384" spans="1:17" x14ac:dyDescent="0.25">
      <c r="A1384" s="76">
        <v>1</v>
      </c>
      <c r="B1384" s="51">
        <v>47</v>
      </c>
      <c r="C1384" s="51">
        <v>1383</v>
      </c>
      <c r="D1384" s="81" t="str">
        <f>VLOOKUP(CENSO[[#This Row],[NOME COMUM]],ESPECIES[],2,FALSE)</f>
        <v>Couratari guianensis Aubl.</v>
      </c>
      <c r="E1384" s="51" t="s">
        <v>6</v>
      </c>
      <c r="F1384" s="51">
        <v>130</v>
      </c>
      <c r="G1384" s="74">
        <f>CENSO[[#This Row],[CAP (cm)]]/PI()</f>
        <v>41.38028520389279</v>
      </c>
      <c r="H1384" s="51">
        <v>21</v>
      </c>
      <c r="I1384" s="85">
        <f>PI()*CENSO[[#This Row],[DAP (cm)]]^2/40000</f>
        <v>0.13448592691265157</v>
      </c>
      <c r="J1384" s="85">
        <f>CENSO[[#This Row],[g (m²)]]*CENSO[[#This Row],[H (m)]]*0.7</f>
        <v>1.9769431256159777</v>
      </c>
      <c r="K1384" s="51">
        <v>1</v>
      </c>
      <c r="L1384" s="51">
        <v>366924.09999999899</v>
      </c>
      <c r="M1384" s="51">
        <v>9708228.4000000004</v>
      </c>
      <c r="N1384" s="77"/>
      <c r="O138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38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384" s="77"/>
    </row>
    <row r="1385" spans="1:17" x14ac:dyDescent="0.25">
      <c r="A1385" s="76">
        <v>1</v>
      </c>
      <c r="B1385" s="51">
        <v>47</v>
      </c>
      <c r="C1385" s="51">
        <v>1384</v>
      </c>
      <c r="D1385" s="81" t="str">
        <f>VLOOKUP(CENSO[[#This Row],[NOME COMUM]],ESPECIES[],2,FALSE)</f>
        <v>Aspidosperma carapanauba Pichon.</v>
      </c>
      <c r="E1385" s="51" t="s">
        <v>68</v>
      </c>
      <c r="F1385" s="51">
        <v>206</v>
      </c>
      <c r="G1385" s="74">
        <f>CENSO[[#This Row],[CAP (cm)]]/PI()</f>
        <v>65.571836553860877</v>
      </c>
      <c r="H1385" s="51">
        <v>20</v>
      </c>
      <c r="I1385" s="85">
        <f>PI()*CENSO[[#This Row],[DAP (cm)]]^2/40000</f>
        <v>0.33769495825238349</v>
      </c>
      <c r="J1385" s="85">
        <f>CENSO[[#This Row],[g (m²)]]*CENSO[[#This Row],[H (m)]]*0.7</f>
        <v>4.7277294155333687</v>
      </c>
      <c r="K1385" s="51">
        <v>2</v>
      </c>
      <c r="L1385" s="51">
        <v>366916.4</v>
      </c>
      <c r="M1385" s="51">
        <v>9708223.1999999899</v>
      </c>
      <c r="N1385" s="77"/>
      <c r="O138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38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385" s="77"/>
    </row>
    <row r="1386" spans="1:17" x14ac:dyDescent="0.25">
      <c r="A1386" s="76">
        <v>1</v>
      </c>
      <c r="B1386" s="51">
        <v>47</v>
      </c>
      <c r="C1386" s="51">
        <v>1385</v>
      </c>
      <c r="D1386" s="81" t="str">
        <f>VLOOKUP(CENSO[[#This Row],[NOME COMUM]],ESPECIES[],2,FALSE)</f>
        <v>Cenostigma tocantinum Ducke</v>
      </c>
      <c r="E1386" s="51" t="s">
        <v>95</v>
      </c>
      <c r="F1386" s="51">
        <v>182</v>
      </c>
      <c r="G1386" s="74">
        <f>CENSO[[#This Row],[CAP (cm)]]/PI()</f>
        <v>57.932399285449904</v>
      </c>
      <c r="H1386" s="51">
        <v>12</v>
      </c>
      <c r="I1386" s="85">
        <f>PI()*CENSO[[#This Row],[DAP (cm)]]^2/40000</f>
        <v>0.26359241674879702</v>
      </c>
      <c r="J1386" s="85">
        <f>CENSO[[#This Row],[g (m²)]]*CENSO[[#This Row],[H (m)]]*0.7</f>
        <v>2.2141763006898945</v>
      </c>
      <c r="K1386" s="51">
        <v>2</v>
      </c>
      <c r="L1386" s="51">
        <v>366910.59999999899</v>
      </c>
      <c r="M1386" s="51">
        <v>9708240.4000000004</v>
      </c>
      <c r="N1386" s="77"/>
      <c r="O138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38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386" s="77"/>
    </row>
    <row r="1387" spans="1:17" x14ac:dyDescent="0.25">
      <c r="A1387" s="76">
        <v>1</v>
      </c>
      <c r="B1387" s="51">
        <v>47</v>
      </c>
      <c r="C1387" s="51">
        <v>1386</v>
      </c>
      <c r="D1387" s="81" t="str">
        <f>VLOOKUP(CENSO[[#This Row],[NOME COMUM]],ESPECIES[],2,FALSE)</f>
        <v>Aspidosperma carapanauba Pichon.</v>
      </c>
      <c r="E1387" s="51" t="s">
        <v>68</v>
      </c>
      <c r="F1387" s="51">
        <v>200</v>
      </c>
      <c r="G1387" s="74">
        <f>CENSO[[#This Row],[CAP (cm)]]/PI()</f>
        <v>63.661977236758133</v>
      </c>
      <c r="H1387" s="51">
        <v>16</v>
      </c>
      <c r="I1387" s="85">
        <f>PI()*CENSO[[#This Row],[DAP (cm)]]^2/40000</f>
        <v>0.31830988618379064</v>
      </c>
      <c r="J1387" s="85">
        <f>CENSO[[#This Row],[g (m²)]]*CENSO[[#This Row],[H (m)]]*0.7</f>
        <v>3.565070725258455</v>
      </c>
      <c r="K1387" s="51">
        <v>3</v>
      </c>
      <c r="L1387" s="51">
        <v>366893.5</v>
      </c>
      <c r="M1387" s="51">
        <v>9708235</v>
      </c>
      <c r="N1387" s="77"/>
      <c r="O138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38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387" s="77"/>
    </row>
    <row r="1388" spans="1:17" x14ac:dyDescent="0.25">
      <c r="A1388" s="76">
        <v>1</v>
      </c>
      <c r="B1388" s="51">
        <v>47</v>
      </c>
      <c r="C1388" s="51">
        <v>1387</v>
      </c>
      <c r="D1388" s="81" t="str">
        <f>VLOOKUP(CENSO[[#This Row],[NOME COMUM]],ESPECIES[],2,FALSE)</f>
        <v>Piptadenia suaveolens Miq.</v>
      </c>
      <c r="E1388" s="51" t="s">
        <v>22</v>
      </c>
      <c r="F1388" s="51">
        <v>314</v>
      </c>
      <c r="G1388" s="74">
        <f>CENSO[[#This Row],[CAP (cm)]]/PI()</f>
        <v>99.949304261710282</v>
      </c>
      <c r="H1388" s="51">
        <v>16</v>
      </c>
      <c r="I1388" s="85">
        <f>PI()*CENSO[[#This Row],[DAP (cm)]]^2/40000</f>
        <v>0.78460203845442589</v>
      </c>
      <c r="J1388" s="85">
        <f>CENSO[[#This Row],[g (m²)]]*CENSO[[#This Row],[H (m)]]*0.7</f>
        <v>8.7875428306895689</v>
      </c>
      <c r="K1388" s="51">
        <v>2</v>
      </c>
      <c r="L1388" s="51">
        <v>366880.59999999899</v>
      </c>
      <c r="M1388" s="51">
        <v>9708218.3000000007</v>
      </c>
      <c r="N1388" s="77"/>
      <c r="O138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138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388" s="77"/>
    </row>
    <row r="1389" spans="1:17" x14ac:dyDescent="0.25">
      <c r="A1389" s="76">
        <v>1</v>
      </c>
      <c r="B1389" s="51">
        <v>47</v>
      </c>
      <c r="C1389" s="51">
        <v>1388</v>
      </c>
      <c r="D1389" s="81" t="str">
        <f>VLOOKUP(CENSO[[#This Row],[NOME COMUM]],ESPECIES[],2,FALSE)</f>
        <v>Tachigali myrmecophila Ducke</v>
      </c>
      <c r="E1389" s="51" t="s">
        <v>14</v>
      </c>
      <c r="F1389" s="51">
        <v>215</v>
      </c>
      <c r="G1389" s="74">
        <f>CENSO[[#This Row],[CAP (cm)]]/PI()</f>
        <v>68.436625529514998</v>
      </c>
      <c r="H1389" s="51">
        <v>17</v>
      </c>
      <c r="I1389" s="85">
        <f>PI()*CENSO[[#This Row],[DAP (cm)]]^2/40000</f>
        <v>0.36784686222114316</v>
      </c>
      <c r="J1389" s="85">
        <f>CENSO[[#This Row],[g (m²)]]*CENSO[[#This Row],[H (m)]]*0.7</f>
        <v>4.3773776604316037</v>
      </c>
      <c r="K1389" s="51">
        <v>1</v>
      </c>
      <c r="L1389" s="51">
        <v>366874.59999999899</v>
      </c>
      <c r="M1389" s="51">
        <v>9708217</v>
      </c>
      <c r="N1389" s="77"/>
      <c r="O138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38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389" s="77"/>
    </row>
    <row r="1390" spans="1:17" x14ac:dyDescent="0.25">
      <c r="A1390" s="76">
        <v>1</v>
      </c>
      <c r="B1390" s="51">
        <v>47</v>
      </c>
      <c r="C1390" s="51">
        <v>1389</v>
      </c>
      <c r="D1390" s="81" t="str">
        <f>VLOOKUP(CENSO[[#This Row],[NOME COMUM]],ESPECIES[],2,FALSE)</f>
        <v>Tachigali myrmecophila Ducke</v>
      </c>
      <c r="E1390" s="51" t="s">
        <v>14</v>
      </c>
      <c r="F1390" s="51">
        <v>203</v>
      </c>
      <c r="G1390" s="74">
        <f>CENSO[[#This Row],[CAP (cm)]]/PI()</f>
        <v>64.616906895309512</v>
      </c>
      <c r="H1390" s="51">
        <v>16</v>
      </c>
      <c r="I1390" s="85">
        <f>PI()*CENSO[[#This Row],[DAP (cm)]]^2/40000</f>
        <v>0.32793080249369577</v>
      </c>
      <c r="J1390" s="85">
        <f>CENSO[[#This Row],[g (m²)]]*CENSO[[#This Row],[H (m)]]*0.7</f>
        <v>3.6728249879293924</v>
      </c>
      <c r="K1390" s="51">
        <v>1</v>
      </c>
      <c r="L1390" s="51">
        <v>366848.4</v>
      </c>
      <c r="M1390" s="51">
        <v>9708246.9000000004</v>
      </c>
      <c r="N1390" s="77"/>
      <c r="O139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39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390" s="77"/>
    </row>
    <row r="1391" spans="1:17" x14ac:dyDescent="0.25">
      <c r="A1391" s="76">
        <v>1</v>
      </c>
      <c r="B1391" s="51">
        <v>47</v>
      </c>
      <c r="C1391" s="51">
        <v>1390</v>
      </c>
      <c r="D1391" s="81" t="str">
        <f>VLOOKUP(CENSO[[#This Row],[NOME COMUM]],ESPECIES[],2,FALSE)</f>
        <v>Ocotea cymbarum Kunth</v>
      </c>
      <c r="E1391" s="51" t="s">
        <v>11</v>
      </c>
      <c r="F1391" s="51">
        <v>160</v>
      </c>
      <c r="G1391" s="74">
        <f>CENSO[[#This Row],[CAP (cm)]]/PI()</f>
        <v>50.929581789406512</v>
      </c>
      <c r="H1391" s="51">
        <v>18</v>
      </c>
      <c r="I1391" s="85">
        <f>PI()*CENSO[[#This Row],[DAP (cm)]]^2/40000</f>
        <v>0.20371832715762608</v>
      </c>
      <c r="J1391" s="85">
        <f>CENSO[[#This Row],[g (m²)]]*CENSO[[#This Row],[H (m)]]*0.7</f>
        <v>2.5668509221860885</v>
      </c>
      <c r="K1391" s="51">
        <v>1</v>
      </c>
      <c r="L1391" s="51">
        <v>366848.299999999</v>
      </c>
      <c r="M1391" s="51">
        <v>9708248.4000000004</v>
      </c>
      <c r="N1391" s="77"/>
      <c r="O139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39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391" s="77"/>
    </row>
    <row r="1392" spans="1:17" x14ac:dyDescent="0.25">
      <c r="A1392" s="76">
        <v>1</v>
      </c>
      <c r="B1392" s="51">
        <v>47</v>
      </c>
      <c r="C1392" s="51">
        <v>1391</v>
      </c>
      <c r="D1392" s="81" t="str">
        <f>VLOOKUP(CENSO[[#This Row],[NOME COMUM]],ESPECIES[],2,FALSE)</f>
        <v>Qualea dichotoma (Mart.) Warm. ex Wille</v>
      </c>
      <c r="E1392" s="51" t="s">
        <v>55</v>
      </c>
      <c r="F1392" s="51">
        <v>132</v>
      </c>
      <c r="G1392" s="74">
        <f>CENSO[[#This Row],[CAP (cm)]]/PI()</f>
        <v>42.016904976260371</v>
      </c>
      <c r="H1392" s="51">
        <v>15</v>
      </c>
      <c r="I1392" s="85">
        <f>PI()*CENSO[[#This Row],[DAP (cm)]]^2/40000</f>
        <v>0.13865578642165921</v>
      </c>
      <c r="J1392" s="85">
        <f>CENSO[[#This Row],[g (m²)]]*CENSO[[#This Row],[H (m)]]*0.7</f>
        <v>1.4558857574274215</v>
      </c>
      <c r="K1392" s="51">
        <v>3</v>
      </c>
      <c r="L1392" s="51">
        <v>366853.799999999</v>
      </c>
      <c r="M1392" s="51">
        <v>9708255.5</v>
      </c>
      <c r="N1392" s="77"/>
      <c r="O139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39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392" s="77"/>
    </row>
    <row r="1393" spans="1:17" x14ac:dyDescent="0.25">
      <c r="A1393" s="76">
        <v>1</v>
      </c>
      <c r="B1393" s="51">
        <v>47</v>
      </c>
      <c r="C1393" s="51">
        <v>1392</v>
      </c>
      <c r="D1393" s="81" t="str">
        <f>VLOOKUP(CENSO[[#This Row],[NOME COMUM]],ESPECIES[],2,FALSE)</f>
        <v>Tachigali myrmecophila Ducke</v>
      </c>
      <c r="E1393" s="51" t="s">
        <v>14</v>
      </c>
      <c r="F1393" s="51">
        <v>203</v>
      </c>
      <c r="G1393" s="74">
        <f>CENSO[[#This Row],[CAP (cm)]]/PI()</f>
        <v>64.616906895309512</v>
      </c>
      <c r="H1393" s="51">
        <v>16</v>
      </c>
      <c r="I1393" s="85">
        <f>PI()*CENSO[[#This Row],[DAP (cm)]]^2/40000</f>
        <v>0.32793080249369577</v>
      </c>
      <c r="J1393" s="85">
        <f>CENSO[[#This Row],[g (m²)]]*CENSO[[#This Row],[H (m)]]*0.7</f>
        <v>3.6728249879293924</v>
      </c>
      <c r="K1393" s="51">
        <v>1</v>
      </c>
      <c r="L1393" s="51">
        <v>366861.09999999899</v>
      </c>
      <c r="M1393" s="51">
        <v>9708265.0999999903</v>
      </c>
      <c r="N1393" s="77"/>
      <c r="O139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39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393" s="77"/>
    </row>
    <row r="1394" spans="1:17" x14ac:dyDescent="0.25">
      <c r="A1394" s="76">
        <v>1</v>
      </c>
      <c r="B1394" s="51">
        <v>47</v>
      </c>
      <c r="C1394" s="51">
        <v>1393</v>
      </c>
      <c r="D1394" s="81" t="str">
        <f>VLOOKUP(CENSO[[#This Row],[NOME COMUM]],ESPECIES[],2,FALSE)</f>
        <v>Lecythis chartacea O.Berg</v>
      </c>
      <c r="E1394" s="51" t="s">
        <v>31</v>
      </c>
      <c r="F1394" s="51">
        <v>404</v>
      </c>
      <c r="G1394" s="74">
        <f>CENSO[[#This Row],[CAP (cm)]]/PI()</f>
        <v>128.59719401825143</v>
      </c>
      <c r="H1394" s="51">
        <v>24</v>
      </c>
      <c r="I1394" s="85">
        <f>PI()*CENSO[[#This Row],[DAP (cm)]]^2/40000</f>
        <v>1.2988316595843392</v>
      </c>
      <c r="J1394" s="85">
        <f>CENSO[[#This Row],[g (m²)]]*CENSO[[#This Row],[H (m)]]*0.7</f>
        <v>21.8203718810169</v>
      </c>
      <c r="K1394" s="51">
        <v>1</v>
      </c>
      <c r="L1394" s="51">
        <v>366866.59999999899</v>
      </c>
      <c r="M1394" s="51">
        <v>9708277.3000000007</v>
      </c>
      <c r="N1394" s="77"/>
      <c r="O139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139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394" s="77"/>
    </row>
    <row r="1395" spans="1:17" x14ac:dyDescent="0.25">
      <c r="A1395" s="76">
        <v>1</v>
      </c>
      <c r="B1395" s="51">
        <v>47</v>
      </c>
      <c r="C1395" s="51">
        <v>1394</v>
      </c>
      <c r="D1395" s="81" t="str">
        <f>VLOOKUP(CENSO[[#This Row],[NOME COMUM]],ESPECIES[],2,FALSE)</f>
        <v>Hymenolobium petraeum Ducke</v>
      </c>
      <c r="E1395" s="51" t="s">
        <v>40</v>
      </c>
      <c r="F1395" s="51">
        <v>190</v>
      </c>
      <c r="G1395" s="74">
        <f>CENSO[[#This Row],[CAP (cm)]]/PI()</f>
        <v>60.478878374920228</v>
      </c>
      <c r="H1395" s="51">
        <v>20</v>
      </c>
      <c r="I1395" s="85">
        <f>PI()*CENSO[[#This Row],[DAP (cm)]]^2/40000</f>
        <v>0.28727467228087106</v>
      </c>
      <c r="J1395" s="85">
        <f>CENSO[[#This Row],[g (m²)]]*CENSO[[#This Row],[H (m)]]*0.7</f>
        <v>4.021845411932194</v>
      </c>
      <c r="K1395" s="51">
        <v>1</v>
      </c>
      <c r="L1395" s="51">
        <v>366840.4</v>
      </c>
      <c r="M1395" s="51">
        <v>9708288.9000000004</v>
      </c>
      <c r="N1395" s="77"/>
      <c r="O139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39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395" s="77"/>
    </row>
    <row r="1396" spans="1:17" x14ac:dyDescent="0.25">
      <c r="A1396" s="76">
        <v>1</v>
      </c>
      <c r="B1396" s="51">
        <v>47</v>
      </c>
      <c r="C1396" s="51">
        <v>1395</v>
      </c>
      <c r="D1396" s="81" t="str">
        <f>VLOOKUP(CENSO[[#This Row],[NOME COMUM]],ESPECIES[],2,FALSE)</f>
        <v>Anacardium giganteum Hanck ex Engl.</v>
      </c>
      <c r="E1396" s="51" t="s">
        <v>47</v>
      </c>
      <c r="F1396" s="51">
        <v>205</v>
      </c>
      <c r="G1396" s="74">
        <f>CENSO[[#This Row],[CAP (cm)]]/PI()</f>
        <v>65.253526667677093</v>
      </c>
      <c r="H1396" s="51">
        <v>18</v>
      </c>
      <c r="I1396" s="85">
        <f>PI()*CENSO[[#This Row],[DAP (cm)]]^2/40000</f>
        <v>0.33442432417184514</v>
      </c>
      <c r="J1396" s="85">
        <f>CENSO[[#This Row],[g (m²)]]*CENSO[[#This Row],[H (m)]]*0.7</f>
        <v>4.2137464845652488</v>
      </c>
      <c r="K1396" s="51">
        <v>1</v>
      </c>
      <c r="L1396" s="51">
        <v>366826</v>
      </c>
      <c r="M1396" s="51">
        <v>9708273.5</v>
      </c>
      <c r="N1396" s="77"/>
      <c r="O139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39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396" s="77"/>
    </row>
    <row r="1397" spans="1:17" x14ac:dyDescent="0.25">
      <c r="A1397" s="76">
        <v>1</v>
      </c>
      <c r="B1397" s="51">
        <v>47</v>
      </c>
      <c r="C1397" s="51">
        <v>1396</v>
      </c>
      <c r="D1397" s="81" t="str">
        <f>VLOOKUP(CENSO[[#This Row],[NOME COMUM]],ESPECIES[],2,FALSE)</f>
        <v>Dimorphandra multiflora Ducke</v>
      </c>
      <c r="E1397" s="51" t="s">
        <v>73</v>
      </c>
      <c r="F1397" s="51">
        <v>191</v>
      </c>
      <c r="G1397" s="74">
        <f>CENSO[[#This Row],[CAP (cm)]]/PI()</f>
        <v>60.797188261104019</v>
      </c>
      <c r="H1397" s="51">
        <v>17</v>
      </c>
      <c r="I1397" s="85">
        <f>PI()*CENSO[[#This Row],[DAP (cm)]]^2/40000</f>
        <v>0.29030657394677167</v>
      </c>
      <c r="J1397" s="85">
        <f>CENSO[[#This Row],[g (m²)]]*CENSO[[#This Row],[H (m)]]*0.7</f>
        <v>3.4546482299665828</v>
      </c>
      <c r="K1397" s="51">
        <v>1</v>
      </c>
      <c r="L1397" s="51">
        <v>366821.5</v>
      </c>
      <c r="M1397" s="51">
        <v>9708270.9000000004</v>
      </c>
      <c r="N1397" s="77"/>
      <c r="O139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39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397" s="77"/>
    </row>
    <row r="1398" spans="1:17" x14ac:dyDescent="0.25">
      <c r="A1398" s="76">
        <v>1</v>
      </c>
      <c r="B1398" s="51">
        <v>47</v>
      </c>
      <c r="C1398" s="51">
        <v>1397</v>
      </c>
      <c r="D1398" s="81" t="str">
        <f>VLOOKUP(CENSO[[#This Row],[NOME COMUM]],ESPECIES[],2,FALSE)</f>
        <v>Couratari guianensis Aubl.</v>
      </c>
      <c r="E1398" s="51" t="s">
        <v>6</v>
      </c>
      <c r="F1398" s="51">
        <v>189</v>
      </c>
      <c r="G1398" s="74">
        <f>CENSO[[#This Row],[CAP (cm)]]/PI()</f>
        <v>60.160568488736438</v>
      </c>
      <c r="H1398" s="51">
        <v>20</v>
      </c>
      <c r="I1398" s="85">
        <f>PI()*CENSO[[#This Row],[DAP (cm)]]^2/40000</f>
        <v>0.28425868610927968</v>
      </c>
      <c r="J1398" s="85">
        <f>CENSO[[#This Row],[g (m²)]]*CENSO[[#This Row],[H (m)]]*0.7</f>
        <v>3.9796216055299154</v>
      </c>
      <c r="K1398" s="51">
        <v>1</v>
      </c>
      <c r="L1398" s="51">
        <v>366821.5</v>
      </c>
      <c r="M1398" s="51">
        <v>9708270.9000000004</v>
      </c>
      <c r="N1398" s="77"/>
      <c r="O139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39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398" s="77"/>
    </row>
    <row r="1399" spans="1:17" x14ac:dyDescent="0.25">
      <c r="A1399" s="76">
        <v>1</v>
      </c>
      <c r="B1399" s="51">
        <v>47</v>
      </c>
      <c r="C1399" s="51">
        <v>1398</v>
      </c>
      <c r="D1399" s="81" t="str">
        <f>VLOOKUP(CENSO[[#This Row],[NOME COMUM]],ESPECIES[],2,FALSE)</f>
        <v>Couratari guianensis Aubl.</v>
      </c>
      <c r="E1399" s="51" t="s">
        <v>6</v>
      </c>
      <c r="F1399" s="51">
        <v>131</v>
      </c>
      <c r="G1399" s="74">
        <f>CENSO[[#This Row],[CAP (cm)]]/PI()</f>
        <v>41.69859509007658</v>
      </c>
      <c r="H1399" s="51">
        <v>20</v>
      </c>
      <c r="I1399" s="85">
        <f>PI()*CENSO[[#This Row],[DAP (cm)]]^2/40000</f>
        <v>0.13656289892000079</v>
      </c>
      <c r="J1399" s="85">
        <f>CENSO[[#This Row],[g (m²)]]*CENSO[[#This Row],[H (m)]]*0.7</f>
        <v>1.9118805848800107</v>
      </c>
      <c r="K1399" s="51">
        <v>1</v>
      </c>
      <c r="L1399" s="51">
        <v>366816.2</v>
      </c>
      <c r="M1399" s="51">
        <v>9708268.9000000004</v>
      </c>
      <c r="N1399" s="77"/>
      <c r="O139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39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399" s="77"/>
    </row>
    <row r="1400" spans="1:17" x14ac:dyDescent="0.25">
      <c r="A1400" s="76">
        <v>1</v>
      </c>
      <c r="B1400" s="51">
        <v>47</v>
      </c>
      <c r="C1400" s="51">
        <v>1399</v>
      </c>
      <c r="D1400" s="81" t="str">
        <f>VLOOKUP(CENSO[[#This Row],[NOME COMUM]],ESPECIES[],2,FALSE)</f>
        <v>Tachigali myrmecophila Ducke</v>
      </c>
      <c r="E1400" s="51" t="s">
        <v>14</v>
      </c>
      <c r="F1400" s="51">
        <v>207</v>
      </c>
      <c r="G1400" s="74">
        <f>CENSO[[#This Row],[CAP (cm)]]/PI()</f>
        <v>65.890146440044674</v>
      </c>
      <c r="H1400" s="51">
        <v>19</v>
      </c>
      <c r="I1400" s="85">
        <f>PI()*CENSO[[#This Row],[DAP (cm)]]^2/40000</f>
        <v>0.34098150782723119</v>
      </c>
      <c r="J1400" s="85">
        <f>CENSO[[#This Row],[g (m²)]]*CENSO[[#This Row],[H (m)]]*0.7</f>
        <v>4.535054054102174</v>
      </c>
      <c r="K1400" s="51">
        <v>1</v>
      </c>
      <c r="L1400" s="51">
        <v>366813.5</v>
      </c>
      <c r="M1400" s="51">
        <v>9708268.5999999903</v>
      </c>
      <c r="N1400" s="77"/>
      <c r="O140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40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400" s="77"/>
    </row>
    <row r="1401" spans="1:17" x14ac:dyDescent="0.25">
      <c r="A1401" s="76">
        <v>1</v>
      </c>
      <c r="B1401" s="51">
        <v>47</v>
      </c>
      <c r="C1401" s="51">
        <v>1400</v>
      </c>
      <c r="D1401" s="81" t="str">
        <f>VLOOKUP(CENSO[[#This Row],[NOME COMUM]],ESPECIES[],2,FALSE)</f>
        <v>Lecythis pisonis Cambess.</v>
      </c>
      <c r="E1401" s="51" t="s">
        <v>9</v>
      </c>
      <c r="F1401" s="51">
        <v>205</v>
      </c>
      <c r="G1401" s="74">
        <f>CENSO[[#This Row],[CAP (cm)]]/PI()</f>
        <v>65.253526667677093</v>
      </c>
      <c r="H1401" s="51">
        <v>21</v>
      </c>
      <c r="I1401" s="85">
        <f>PI()*CENSO[[#This Row],[DAP (cm)]]^2/40000</f>
        <v>0.33442432417184514</v>
      </c>
      <c r="J1401" s="85">
        <f>CENSO[[#This Row],[g (m²)]]*CENSO[[#This Row],[H (m)]]*0.7</f>
        <v>4.9160375653261239</v>
      </c>
      <c r="K1401" s="51">
        <v>1</v>
      </c>
      <c r="L1401" s="51">
        <v>366795.9</v>
      </c>
      <c r="M1401" s="51">
        <v>9708280.1999999899</v>
      </c>
      <c r="N1401" s="77"/>
      <c r="O140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40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401" s="77"/>
    </row>
    <row r="1402" spans="1:17" x14ac:dyDescent="0.25">
      <c r="A1402" s="76">
        <v>1</v>
      </c>
      <c r="B1402" s="51">
        <v>47</v>
      </c>
      <c r="C1402" s="51">
        <v>1401</v>
      </c>
      <c r="D1402" s="81" t="str">
        <f>VLOOKUP(CENSO[[#This Row],[NOME COMUM]],ESPECIES[],2,FALSE)</f>
        <v>Tachigali myrmecophila Ducke</v>
      </c>
      <c r="E1402" s="51" t="s">
        <v>14</v>
      </c>
      <c r="F1402" s="51">
        <v>249</v>
      </c>
      <c r="G1402" s="74">
        <f>CENSO[[#This Row],[CAP (cm)]]/PI()</f>
        <v>79.259161659763876</v>
      </c>
      <c r="H1402" s="51">
        <v>20</v>
      </c>
      <c r="I1402" s="85">
        <f>PI()*CENSO[[#This Row],[DAP (cm)]]^2/40000</f>
        <v>0.49338828133203017</v>
      </c>
      <c r="J1402" s="85">
        <f>CENSO[[#This Row],[g (m²)]]*CENSO[[#This Row],[H (m)]]*0.7</f>
        <v>6.9074359386484216</v>
      </c>
      <c r="K1402" s="51">
        <v>1</v>
      </c>
      <c r="L1402" s="51">
        <v>366781.7</v>
      </c>
      <c r="M1402" s="51">
        <v>9708292.8000000007</v>
      </c>
      <c r="N1402" s="77"/>
      <c r="O140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40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402" s="77"/>
    </row>
    <row r="1403" spans="1:17" x14ac:dyDescent="0.25">
      <c r="A1403" s="76">
        <v>1</v>
      </c>
      <c r="B1403" s="51">
        <v>47</v>
      </c>
      <c r="C1403" s="51">
        <v>1402</v>
      </c>
      <c r="D1403" s="81" t="str">
        <f>VLOOKUP(CENSO[[#This Row],[NOME COMUM]],ESPECIES[],2,FALSE)</f>
        <v>Apuleia leiocarpa (Vogel) J.F.Macbr.</v>
      </c>
      <c r="E1403" s="51" t="s">
        <v>51</v>
      </c>
      <c r="F1403" s="51">
        <v>160</v>
      </c>
      <c r="G1403" s="74">
        <f>CENSO[[#This Row],[CAP (cm)]]/PI()</f>
        <v>50.929581789406512</v>
      </c>
      <c r="H1403" s="51">
        <v>20</v>
      </c>
      <c r="I1403" s="85">
        <f>PI()*CENSO[[#This Row],[DAP (cm)]]^2/40000</f>
        <v>0.20371832715762608</v>
      </c>
      <c r="J1403" s="85">
        <f>CENSO[[#This Row],[g (m²)]]*CENSO[[#This Row],[H (m)]]*0.7</f>
        <v>2.852056580206765</v>
      </c>
      <c r="K1403" s="51">
        <v>1</v>
      </c>
      <c r="L1403" s="51">
        <v>366745.59999999899</v>
      </c>
      <c r="M1403" s="51">
        <v>9708327.9000000004</v>
      </c>
      <c r="N1403" s="77"/>
      <c r="O140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40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403" s="77"/>
    </row>
    <row r="1404" spans="1:17" x14ac:dyDescent="0.25">
      <c r="A1404" s="76">
        <v>1</v>
      </c>
      <c r="B1404" s="51">
        <v>47</v>
      </c>
      <c r="C1404" s="51">
        <v>1403</v>
      </c>
      <c r="D1404" s="81" t="str">
        <f>VLOOKUP(CENSO[[#This Row],[NOME COMUM]],ESPECIES[],2,FALSE)</f>
        <v>Bertholletia excelsa Humb. &amp; Bonpl.</v>
      </c>
      <c r="E1404" s="51" t="s">
        <v>37</v>
      </c>
      <c r="F1404" s="51">
        <v>398</v>
      </c>
      <c r="G1404" s="74">
        <f>CENSO[[#This Row],[CAP (cm)]]/PI()</f>
        <v>126.68733470114869</v>
      </c>
      <c r="H1404" s="51">
        <v>21</v>
      </c>
      <c r="I1404" s="85">
        <f>PI()*CENSO[[#This Row],[DAP (cm)]]^2/40000</f>
        <v>1.2605389802764293</v>
      </c>
      <c r="J1404" s="85">
        <f>CENSO[[#This Row],[g (m²)]]*CENSO[[#This Row],[H (m)]]*0.7</f>
        <v>18.529923010063509</v>
      </c>
      <c r="K1404" s="51">
        <v>1</v>
      </c>
      <c r="L1404" s="51">
        <v>366746.5</v>
      </c>
      <c r="M1404" s="51">
        <v>9708325.5</v>
      </c>
      <c r="N1404" s="77"/>
      <c r="O140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140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404" s="77"/>
    </row>
    <row r="1405" spans="1:17" x14ac:dyDescent="0.25">
      <c r="A1405" s="76">
        <v>1</v>
      </c>
      <c r="B1405" s="51">
        <v>47</v>
      </c>
      <c r="C1405" s="51">
        <v>1404</v>
      </c>
      <c r="D1405" s="81" t="str">
        <f>VLOOKUP(CENSO[[#This Row],[NOME COMUM]],ESPECIES[],2,FALSE)</f>
        <v>Goupia glabra Aubl.</v>
      </c>
      <c r="E1405" s="51" t="s">
        <v>34</v>
      </c>
      <c r="F1405" s="51">
        <v>212</v>
      </c>
      <c r="G1405" s="74">
        <f>CENSO[[#This Row],[CAP (cm)]]/PI()</f>
        <v>67.48169587096362</v>
      </c>
      <c r="H1405" s="51">
        <v>16</v>
      </c>
      <c r="I1405" s="85">
        <f>PI()*CENSO[[#This Row],[DAP (cm)]]^2/40000</f>
        <v>0.35765298811610713</v>
      </c>
      <c r="J1405" s="85">
        <f>CENSO[[#This Row],[g (m²)]]*CENSO[[#This Row],[H (m)]]*0.7</f>
        <v>4.0057134669003993</v>
      </c>
      <c r="K1405" s="51">
        <v>1</v>
      </c>
      <c r="L1405" s="51">
        <v>366763.2</v>
      </c>
      <c r="M1405" s="51">
        <v>9708350.8000000007</v>
      </c>
      <c r="N1405" s="77"/>
      <c r="O140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40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405" s="77"/>
    </row>
    <row r="1406" spans="1:17" x14ac:dyDescent="0.25">
      <c r="A1406" s="76">
        <v>1</v>
      </c>
      <c r="B1406" s="51">
        <v>47</v>
      </c>
      <c r="C1406" s="51">
        <v>1405</v>
      </c>
      <c r="D1406" s="81" t="str">
        <f>VLOOKUP(CENSO[[#This Row],[NOME COMUM]],ESPECIES[],2,FALSE)</f>
        <v>Piptadenia suaveolens Miq.</v>
      </c>
      <c r="E1406" s="51" t="s">
        <v>22</v>
      </c>
      <c r="F1406" s="51">
        <v>200</v>
      </c>
      <c r="G1406" s="74">
        <f>CENSO[[#This Row],[CAP (cm)]]/PI()</f>
        <v>63.661977236758133</v>
      </c>
      <c r="H1406" s="51">
        <v>15</v>
      </c>
      <c r="I1406" s="85">
        <f>PI()*CENSO[[#This Row],[DAP (cm)]]^2/40000</f>
        <v>0.31830988618379064</v>
      </c>
      <c r="J1406" s="85">
        <f>CENSO[[#This Row],[g (m²)]]*CENSO[[#This Row],[H (m)]]*0.7</f>
        <v>3.3422538049298014</v>
      </c>
      <c r="K1406" s="51">
        <v>1</v>
      </c>
      <c r="L1406" s="51">
        <v>366773.299999999</v>
      </c>
      <c r="M1406" s="51">
        <v>9708364.5999999903</v>
      </c>
      <c r="N1406" s="77"/>
      <c r="O140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40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406" s="77"/>
    </row>
    <row r="1407" spans="1:17" x14ac:dyDescent="0.25">
      <c r="A1407" s="76">
        <v>1</v>
      </c>
      <c r="B1407" s="51">
        <v>47</v>
      </c>
      <c r="C1407" s="51">
        <v>1406</v>
      </c>
      <c r="D1407" s="81" t="str">
        <f>VLOOKUP(CENSO[[#This Row],[NOME COMUM]],ESPECIES[],2,FALSE)</f>
        <v>Dipteryx odorata (Aubl.) Willd.</v>
      </c>
      <c r="E1407" s="51" t="s">
        <v>4</v>
      </c>
      <c r="F1407" s="51">
        <v>190</v>
      </c>
      <c r="G1407" s="74">
        <f>CENSO[[#This Row],[CAP (cm)]]/PI()</f>
        <v>60.478878374920228</v>
      </c>
      <c r="H1407" s="51">
        <v>18</v>
      </c>
      <c r="I1407" s="85">
        <f>PI()*CENSO[[#This Row],[DAP (cm)]]^2/40000</f>
        <v>0.28727467228087106</v>
      </c>
      <c r="J1407" s="85">
        <f>CENSO[[#This Row],[g (m²)]]*CENSO[[#This Row],[H (m)]]*0.7</f>
        <v>3.6196608707389748</v>
      </c>
      <c r="K1407" s="51">
        <v>1</v>
      </c>
      <c r="L1407" s="51">
        <v>366761.299999999</v>
      </c>
      <c r="M1407" s="51">
        <v>9708363.1999999899</v>
      </c>
      <c r="N1407" s="77"/>
      <c r="O140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40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407" s="77"/>
    </row>
    <row r="1408" spans="1:17" x14ac:dyDescent="0.25">
      <c r="A1408" s="76">
        <v>1</v>
      </c>
      <c r="B1408" s="51">
        <v>47</v>
      </c>
      <c r="C1408" s="51">
        <v>1407</v>
      </c>
      <c r="D1408" s="81" t="str">
        <f>VLOOKUP(CENSO[[#This Row],[NOME COMUM]],ESPECIES[],2,FALSE)</f>
        <v>Kielmeyera variabilis Mart.</v>
      </c>
      <c r="E1408" s="51" t="s">
        <v>77</v>
      </c>
      <c r="F1408" s="51">
        <v>170</v>
      </c>
      <c r="G1408" s="74">
        <f>CENSO[[#This Row],[CAP (cm)]]/PI()</f>
        <v>54.112680651244418</v>
      </c>
      <c r="H1408" s="51">
        <v>19</v>
      </c>
      <c r="I1408" s="85">
        <f>PI()*CENSO[[#This Row],[DAP (cm)]]^2/40000</f>
        <v>0.2299788927677888</v>
      </c>
      <c r="J1408" s="85">
        <f>CENSO[[#This Row],[g (m²)]]*CENSO[[#This Row],[H (m)]]*0.7</f>
        <v>3.0587192738115907</v>
      </c>
      <c r="K1408" s="51">
        <v>2</v>
      </c>
      <c r="L1408" s="51">
        <v>366761.2</v>
      </c>
      <c r="M1408" s="51">
        <v>9708364.6999999899</v>
      </c>
      <c r="N1408" s="77"/>
      <c r="O140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40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408" s="77"/>
    </row>
    <row r="1409" spans="1:17" x14ac:dyDescent="0.25">
      <c r="A1409" s="76">
        <v>1</v>
      </c>
      <c r="B1409" s="51">
        <v>47</v>
      </c>
      <c r="C1409" s="51">
        <v>1408</v>
      </c>
      <c r="D1409" s="81" t="str">
        <f>VLOOKUP(CENSO[[#This Row],[NOME COMUM]],ESPECIES[],2,FALSE)</f>
        <v>Couratari guianensis Aubl.</v>
      </c>
      <c r="E1409" s="51" t="s">
        <v>6</v>
      </c>
      <c r="F1409" s="51">
        <v>150</v>
      </c>
      <c r="G1409" s="74">
        <f>CENSO[[#This Row],[CAP (cm)]]/PI()</f>
        <v>47.7464829275686</v>
      </c>
      <c r="H1409" s="51">
        <v>20</v>
      </c>
      <c r="I1409" s="85">
        <f>PI()*CENSO[[#This Row],[DAP (cm)]]^2/40000</f>
        <v>0.17904931097838223</v>
      </c>
      <c r="J1409" s="85">
        <f>CENSO[[#This Row],[g (m²)]]*CENSO[[#This Row],[H (m)]]*0.7</f>
        <v>2.5066903536973508</v>
      </c>
      <c r="K1409" s="51">
        <v>1</v>
      </c>
      <c r="L1409" s="51">
        <v>366762</v>
      </c>
      <c r="M1409" s="51">
        <v>9708374.5999999903</v>
      </c>
      <c r="N1409" s="77"/>
      <c r="O140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40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409" s="77"/>
    </row>
    <row r="1410" spans="1:17" x14ac:dyDescent="0.25">
      <c r="A1410" s="76">
        <v>1</v>
      </c>
      <c r="B1410" s="51">
        <v>47</v>
      </c>
      <c r="C1410" s="51">
        <v>1409</v>
      </c>
      <c r="D1410" s="81" t="str">
        <f>VLOOKUP(CENSO[[#This Row],[NOME COMUM]],ESPECIES[],2,FALSE)</f>
        <v>Buchenavia capitata (Vahl) Eichler</v>
      </c>
      <c r="E1410" s="51" t="s">
        <v>10</v>
      </c>
      <c r="F1410" s="51">
        <v>206</v>
      </c>
      <c r="G1410" s="74">
        <f>CENSO[[#This Row],[CAP (cm)]]/PI()</f>
        <v>65.571836553860877</v>
      </c>
      <c r="H1410" s="51">
        <v>18</v>
      </c>
      <c r="I1410" s="85">
        <f>PI()*CENSO[[#This Row],[DAP (cm)]]^2/40000</f>
        <v>0.33769495825238349</v>
      </c>
      <c r="J1410" s="85">
        <f>CENSO[[#This Row],[g (m²)]]*CENSO[[#This Row],[H (m)]]*0.7</f>
        <v>4.2549564739800321</v>
      </c>
      <c r="K1410" s="51">
        <v>1</v>
      </c>
      <c r="L1410" s="51">
        <v>366762</v>
      </c>
      <c r="M1410" s="51">
        <v>9708374.5999999903</v>
      </c>
      <c r="N1410" s="77"/>
      <c r="O141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41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410" s="77"/>
    </row>
    <row r="1411" spans="1:17" x14ac:dyDescent="0.25">
      <c r="A1411" s="76">
        <v>1</v>
      </c>
      <c r="B1411" s="51">
        <v>47</v>
      </c>
      <c r="C1411" s="51">
        <v>1410</v>
      </c>
      <c r="D1411" s="81" t="str">
        <f>VLOOKUP(CENSO[[#This Row],[NOME COMUM]],ESPECIES[],2,FALSE)</f>
        <v>Bertholletia excelsa Humb. &amp; Bonpl.</v>
      </c>
      <c r="E1411" s="51" t="s">
        <v>37</v>
      </c>
      <c r="F1411" s="51">
        <v>500</v>
      </c>
      <c r="G1411" s="74">
        <f>CENSO[[#This Row],[CAP (cm)]]/PI()</f>
        <v>159.15494309189535</v>
      </c>
      <c r="H1411" s="51">
        <v>23</v>
      </c>
      <c r="I1411" s="85">
        <f>PI()*CENSO[[#This Row],[DAP (cm)]]^2/40000</f>
        <v>1.9894367886486919</v>
      </c>
      <c r="J1411" s="85">
        <f>CENSO[[#This Row],[g (m²)]]*CENSO[[#This Row],[H (m)]]*0.7</f>
        <v>32.029932297243938</v>
      </c>
      <c r="K1411" s="51">
        <v>1</v>
      </c>
      <c r="L1411" s="51">
        <v>366737.799999999</v>
      </c>
      <c r="M1411" s="51">
        <v>9708365.3000000007</v>
      </c>
      <c r="N1411" s="77"/>
      <c r="O141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150├ 160</v>
      </c>
      <c r="P141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411" s="77"/>
    </row>
    <row r="1412" spans="1:17" x14ac:dyDescent="0.25">
      <c r="A1412" s="76">
        <v>1</v>
      </c>
      <c r="B1412" s="51">
        <v>47</v>
      </c>
      <c r="C1412" s="51">
        <v>1411</v>
      </c>
      <c r="D1412" s="81" t="str">
        <f>VLOOKUP(CENSO[[#This Row],[NOME COMUM]],ESPECIES[],2,FALSE)</f>
        <v>Dimorphandra multiflora Ducke</v>
      </c>
      <c r="E1412" s="51" t="s">
        <v>73</v>
      </c>
      <c r="F1412" s="51">
        <v>200</v>
      </c>
      <c r="G1412" s="74">
        <f>CENSO[[#This Row],[CAP (cm)]]/PI()</f>
        <v>63.661977236758133</v>
      </c>
      <c r="H1412" s="51">
        <v>20</v>
      </c>
      <c r="I1412" s="85">
        <f>PI()*CENSO[[#This Row],[DAP (cm)]]^2/40000</f>
        <v>0.31830988618379064</v>
      </c>
      <c r="J1412" s="85">
        <f>CENSO[[#This Row],[g (m²)]]*CENSO[[#This Row],[H (m)]]*0.7</f>
        <v>4.4563384065730682</v>
      </c>
      <c r="K1412" s="51">
        <v>1</v>
      </c>
      <c r="L1412" s="51">
        <v>366751.7</v>
      </c>
      <c r="M1412" s="51">
        <v>9708385.0999999903</v>
      </c>
      <c r="N1412" s="77"/>
      <c r="O141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41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412" s="77"/>
    </row>
    <row r="1413" spans="1:17" x14ac:dyDescent="0.25">
      <c r="A1413" s="76">
        <v>1</v>
      </c>
      <c r="B1413" s="51">
        <v>47</v>
      </c>
      <c r="C1413" s="51">
        <v>1412</v>
      </c>
      <c r="D1413" s="81" t="str">
        <f>VLOOKUP(CENSO[[#This Row],[NOME COMUM]],ESPECIES[],2,FALSE)</f>
        <v>Tachigali myrmecophila Ducke</v>
      </c>
      <c r="E1413" s="51" t="s">
        <v>14</v>
      </c>
      <c r="F1413" s="51">
        <v>205</v>
      </c>
      <c r="G1413" s="74">
        <f>CENSO[[#This Row],[CAP (cm)]]/PI()</f>
        <v>65.253526667677093</v>
      </c>
      <c r="H1413" s="51">
        <v>16</v>
      </c>
      <c r="I1413" s="85">
        <f>PI()*CENSO[[#This Row],[DAP (cm)]]^2/40000</f>
        <v>0.33442432417184514</v>
      </c>
      <c r="J1413" s="85">
        <f>CENSO[[#This Row],[g (m²)]]*CENSO[[#This Row],[H (m)]]*0.7</f>
        <v>3.7455524307246653</v>
      </c>
      <c r="K1413" s="51">
        <v>1</v>
      </c>
      <c r="L1413" s="51">
        <v>366746.2</v>
      </c>
      <c r="M1413" s="51">
        <v>9708378</v>
      </c>
      <c r="N1413" s="77"/>
      <c r="O141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41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413" s="77"/>
    </row>
    <row r="1414" spans="1:17" x14ac:dyDescent="0.25">
      <c r="A1414" s="76">
        <v>1</v>
      </c>
      <c r="B1414" s="51">
        <v>47</v>
      </c>
      <c r="C1414" s="51">
        <v>1413</v>
      </c>
      <c r="D1414" s="81" t="str">
        <f>VLOOKUP(CENSO[[#This Row],[NOME COMUM]],ESPECIES[],2,FALSE)</f>
        <v>Piptadenia suaveolens Miq.</v>
      </c>
      <c r="E1414" s="51" t="s">
        <v>22</v>
      </c>
      <c r="F1414" s="51">
        <v>196</v>
      </c>
      <c r="G1414" s="74">
        <f>CENSO[[#This Row],[CAP (cm)]]/PI()</f>
        <v>62.388737692022971</v>
      </c>
      <c r="H1414" s="51">
        <v>10</v>
      </c>
      <c r="I1414" s="85">
        <f>PI()*CENSO[[#This Row],[DAP (cm)]]^2/40000</f>
        <v>0.30570481469091254</v>
      </c>
      <c r="J1414" s="85">
        <f>CENSO[[#This Row],[g (m²)]]*CENSO[[#This Row],[H (m)]]*0.7</f>
        <v>2.1399337028363874</v>
      </c>
      <c r="K1414" s="51">
        <v>1</v>
      </c>
      <c r="L1414" s="51">
        <v>366748</v>
      </c>
      <c r="M1414" s="51">
        <v>9708388.5</v>
      </c>
      <c r="N1414" s="77"/>
      <c r="O141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41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414" s="77"/>
    </row>
    <row r="1415" spans="1:17" x14ac:dyDescent="0.25">
      <c r="A1415" s="76">
        <v>1</v>
      </c>
      <c r="B1415" s="51">
        <v>47</v>
      </c>
      <c r="C1415" s="51">
        <v>1414</v>
      </c>
      <c r="D1415" s="81" t="str">
        <f>VLOOKUP(CENSO[[#This Row],[NOME COMUM]],ESPECIES[],2,FALSE)</f>
        <v>Lecythis pisonis Cambess.</v>
      </c>
      <c r="E1415" s="51" t="s">
        <v>9</v>
      </c>
      <c r="F1415" s="51">
        <v>235</v>
      </c>
      <c r="G1415" s="74">
        <f>CENSO[[#This Row],[CAP (cm)]]/PI()</f>
        <v>74.802823253190809</v>
      </c>
      <c r="H1415" s="51">
        <v>20</v>
      </c>
      <c r="I1415" s="85">
        <f>PI()*CENSO[[#This Row],[DAP (cm)]]^2/40000</f>
        <v>0.43946658661249605</v>
      </c>
      <c r="J1415" s="85">
        <f>CENSO[[#This Row],[g (m²)]]*CENSO[[#This Row],[H (m)]]*0.7</f>
        <v>6.1525322125749433</v>
      </c>
      <c r="K1415" s="51">
        <v>1</v>
      </c>
      <c r="L1415" s="51">
        <v>366738.7</v>
      </c>
      <c r="M1415" s="51">
        <v>9708384.5999999903</v>
      </c>
      <c r="N1415" s="77"/>
      <c r="O141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41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415" s="77"/>
    </row>
    <row r="1416" spans="1:17" x14ac:dyDescent="0.25">
      <c r="A1416" s="76">
        <v>1</v>
      </c>
      <c r="B1416" s="51">
        <v>47</v>
      </c>
      <c r="C1416" s="51">
        <v>1415</v>
      </c>
      <c r="D1416" s="81" t="str">
        <f>VLOOKUP(CENSO[[#This Row],[NOME COMUM]],ESPECIES[],2,FALSE)</f>
        <v>Ocotea cymbarum Kunth</v>
      </c>
      <c r="E1416" s="51" t="s">
        <v>11</v>
      </c>
      <c r="F1416" s="51">
        <v>140</v>
      </c>
      <c r="G1416" s="74">
        <f>CENSO[[#This Row],[CAP (cm)]]/PI()</f>
        <v>44.563384065730695</v>
      </c>
      <c r="H1416" s="51">
        <v>18</v>
      </c>
      <c r="I1416" s="85">
        <f>PI()*CENSO[[#This Row],[DAP (cm)]]^2/40000</f>
        <v>0.15597184423005742</v>
      </c>
      <c r="J1416" s="85">
        <f>CENSO[[#This Row],[g (m²)]]*CENSO[[#This Row],[H (m)]]*0.7</f>
        <v>1.9652452372987235</v>
      </c>
      <c r="K1416" s="51">
        <v>1</v>
      </c>
      <c r="L1416" s="51">
        <v>366739.5</v>
      </c>
      <c r="M1416" s="51">
        <v>9708390.5999999903</v>
      </c>
      <c r="N1416" s="77"/>
      <c r="O141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41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416" s="77"/>
    </row>
    <row r="1417" spans="1:17" x14ac:dyDescent="0.25">
      <c r="A1417" s="76">
        <v>1</v>
      </c>
      <c r="B1417" s="51">
        <v>47</v>
      </c>
      <c r="C1417" s="51">
        <v>1416</v>
      </c>
      <c r="D1417" s="81" t="str">
        <f>VLOOKUP(CENSO[[#This Row],[NOME COMUM]],ESPECIES[],2,FALSE)</f>
        <v>Bertholletia excelsa Humb. &amp; Bonpl.</v>
      </c>
      <c r="E1417" s="51" t="s">
        <v>37</v>
      </c>
      <c r="F1417" s="51">
        <v>456</v>
      </c>
      <c r="G1417" s="74">
        <f>CENSO[[#This Row],[CAP (cm)]]/PI()</f>
        <v>145.14930809980856</v>
      </c>
      <c r="H1417" s="51">
        <v>23</v>
      </c>
      <c r="I1417" s="85">
        <f>PI()*CENSO[[#This Row],[DAP (cm)]]^2/40000</f>
        <v>1.6547021123378178</v>
      </c>
      <c r="J1417" s="85">
        <f>CENSO[[#This Row],[g (m²)]]*CENSO[[#This Row],[H (m)]]*0.7</f>
        <v>26.640704008638863</v>
      </c>
      <c r="K1417" s="51">
        <v>1</v>
      </c>
      <c r="L1417" s="51">
        <v>366722</v>
      </c>
      <c r="M1417" s="51">
        <v>9708372.6999999899</v>
      </c>
      <c r="N1417" s="77"/>
      <c r="O141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140├ 150</v>
      </c>
      <c r="P141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417" s="77"/>
    </row>
    <row r="1418" spans="1:17" x14ac:dyDescent="0.25">
      <c r="A1418" s="76">
        <v>1</v>
      </c>
      <c r="B1418" s="51">
        <v>48</v>
      </c>
      <c r="C1418" s="51">
        <v>1417</v>
      </c>
      <c r="D1418" s="81" t="str">
        <f>VLOOKUP(CENSO[[#This Row],[NOME COMUM]],ESPECIES[],2,FALSE)</f>
        <v>Tachigali myrmecophila Ducke</v>
      </c>
      <c r="E1418" s="51" t="s">
        <v>14</v>
      </c>
      <c r="F1418" s="51">
        <v>390</v>
      </c>
      <c r="G1418" s="74">
        <f>CENSO[[#This Row],[CAP (cm)]]/PI()</f>
        <v>124.14085561167836</v>
      </c>
      <c r="H1418" s="51">
        <v>20</v>
      </c>
      <c r="I1418" s="85">
        <f>PI()*CENSO[[#This Row],[DAP (cm)]]^2/40000</f>
        <v>1.2103733422138641</v>
      </c>
      <c r="J1418" s="85">
        <f>CENSO[[#This Row],[g (m²)]]*CENSO[[#This Row],[H (m)]]*0.7</f>
        <v>16.945226790994095</v>
      </c>
      <c r="K1418" s="51">
        <v>1</v>
      </c>
      <c r="L1418" s="51">
        <v>366698.09999999899</v>
      </c>
      <c r="M1418" s="51">
        <v>9708314.6999999899</v>
      </c>
      <c r="N1418" s="77"/>
      <c r="O141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141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418" s="77"/>
    </row>
    <row r="1419" spans="1:17" x14ac:dyDescent="0.25">
      <c r="A1419" s="76">
        <v>1</v>
      </c>
      <c r="B1419" s="51">
        <v>48</v>
      </c>
      <c r="C1419" s="51">
        <v>1418</v>
      </c>
      <c r="D1419" s="81" t="str">
        <f>VLOOKUP(CENSO[[#This Row],[NOME COMUM]],ESPECIES[],2,FALSE)</f>
        <v>Tachigali myrmecophila Ducke</v>
      </c>
      <c r="E1419" s="51" t="s">
        <v>14</v>
      </c>
      <c r="F1419" s="51">
        <v>160</v>
      </c>
      <c r="G1419" s="74">
        <f>CENSO[[#This Row],[CAP (cm)]]/PI()</f>
        <v>50.929581789406512</v>
      </c>
      <c r="H1419" s="51">
        <v>18</v>
      </c>
      <c r="I1419" s="85">
        <f>PI()*CENSO[[#This Row],[DAP (cm)]]^2/40000</f>
        <v>0.20371832715762608</v>
      </c>
      <c r="J1419" s="85">
        <f>CENSO[[#This Row],[g (m²)]]*CENSO[[#This Row],[H (m)]]*0.7</f>
        <v>2.5668509221860885</v>
      </c>
      <c r="K1419" s="51">
        <v>2</v>
      </c>
      <c r="L1419" s="51">
        <v>366749.9</v>
      </c>
      <c r="M1419" s="51">
        <v>9708260.4000000004</v>
      </c>
      <c r="N1419" s="77"/>
      <c r="O141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41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419" s="77"/>
    </row>
    <row r="1420" spans="1:17" x14ac:dyDescent="0.25">
      <c r="A1420" s="76">
        <v>1</v>
      </c>
      <c r="B1420" s="51">
        <v>48</v>
      </c>
      <c r="C1420" s="51">
        <v>1419</v>
      </c>
      <c r="D1420" s="81" t="str">
        <f>VLOOKUP(CENSO[[#This Row],[NOME COMUM]],ESPECIES[],2,FALSE)</f>
        <v>Piptadenia suaveolens Miq.</v>
      </c>
      <c r="E1420" s="51" t="s">
        <v>22</v>
      </c>
      <c r="F1420" s="51">
        <v>180</v>
      </c>
      <c r="G1420" s="74">
        <f>CENSO[[#This Row],[CAP (cm)]]/PI()</f>
        <v>57.295779513082323</v>
      </c>
      <c r="H1420" s="51">
        <v>16</v>
      </c>
      <c r="I1420" s="85">
        <f>PI()*CENSO[[#This Row],[DAP (cm)]]^2/40000</f>
        <v>0.25783100780887047</v>
      </c>
      <c r="J1420" s="85">
        <f>CENSO[[#This Row],[g (m²)]]*CENSO[[#This Row],[H (m)]]*0.7</f>
        <v>2.887707287459349</v>
      </c>
      <c r="K1420" s="51">
        <v>1</v>
      </c>
      <c r="L1420" s="51">
        <v>366798.5</v>
      </c>
      <c r="M1420" s="51">
        <v>9708236.3000000007</v>
      </c>
      <c r="N1420" s="77"/>
      <c r="O142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42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420" s="77"/>
    </row>
    <row r="1421" spans="1:17" x14ac:dyDescent="0.25">
      <c r="A1421" s="76">
        <v>1</v>
      </c>
      <c r="B1421" s="51">
        <v>48</v>
      </c>
      <c r="C1421" s="51">
        <v>1420</v>
      </c>
      <c r="D1421" s="81" t="str">
        <f>VLOOKUP(CENSO[[#This Row],[NOME COMUM]],ESPECIES[],2,FALSE)</f>
        <v>Tachigali myrmecophila Ducke</v>
      </c>
      <c r="E1421" s="51" t="s">
        <v>14</v>
      </c>
      <c r="F1421" s="51">
        <v>130</v>
      </c>
      <c r="G1421" s="74">
        <f>CENSO[[#This Row],[CAP (cm)]]/PI()</f>
        <v>41.38028520389279</v>
      </c>
      <c r="H1421" s="51">
        <v>17</v>
      </c>
      <c r="I1421" s="85">
        <f>PI()*CENSO[[#This Row],[DAP (cm)]]^2/40000</f>
        <v>0.13448592691265157</v>
      </c>
      <c r="J1421" s="85">
        <f>CENSO[[#This Row],[g (m²)]]*CENSO[[#This Row],[H (m)]]*0.7</f>
        <v>1.6003825302605537</v>
      </c>
      <c r="K1421" s="51">
        <v>2</v>
      </c>
      <c r="L1421" s="51">
        <v>366859.299999999</v>
      </c>
      <c r="M1421" s="51">
        <v>9708180.9000000004</v>
      </c>
      <c r="N1421" s="77"/>
      <c r="O142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42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421" s="77"/>
    </row>
    <row r="1422" spans="1:17" x14ac:dyDescent="0.25">
      <c r="A1422" s="76">
        <v>1</v>
      </c>
      <c r="B1422" s="51">
        <v>48</v>
      </c>
      <c r="C1422" s="51">
        <v>1421</v>
      </c>
      <c r="D1422" s="81" t="str">
        <f>VLOOKUP(CENSO[[#This Row],[NOME COMUM]],ESPECIES[],2,FALSE)</f>
        <v>Tachigali myrmecophila Ducke</v>
      </c>
      <c r="E1422" s="51" t="s">
        <v>14</v>
      </c>
      <c r="F1422" s="51">
        <v>307</v>
      </c>
      <c r="G1422" s="74">
        <f>CENSO[[#This Row],[CAP (cm)]]/PI()</f>
        <v>97.721135058423741</v>
      </c>
      <c r="H1422" s="51">
        <v>20</v>
      </c>
      <c r="I1422" s="85">
        <f>PI()*CENSO[[#This Row],[DAP (cm)]]^2/40000</f>
        <v>0.75000971157340224</v>
      </c>
      <c r="J1422" s="85">
        <f>CENSO[[#This Row],[g (m²)]]*CENSO[[#This Row],[H (m)]]*0.7</f>
        <v>10.500135962027631</v>
      </c>
      <c r="K1422" s="51">
        <v>1</v>
      </c>
      <c r="L1422" s="51">
        <v>366881.2</v>
      </c>
      <c r="M1422" s="51">
        <v>9708174.9000000004</v>
      </c>
      <c r="N1422" s="77"/>
      <c r="O142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142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422" s="77"/>
    </row>
    <row r="1423" spans="1:17" x14ac:dyDescent="0.25">
      <c r="A1423" s="76">
        <v>1</v>
      </c>
      <c r="B1423" s="51">
        <v>48</v>
      </c>
      <c r="C1423" s="51">
        <v>1422</v>
      </c>
      <c r="D1423" s="81" t="str">
        <f>VLOOKUP(CENSO[[#This Row],[NOME COMUM]],ESPECIES[],2,FALSE)</f>
        <v>Sterculia apeibophylla Ducke</v>
      </c>
      <c r="E1423" s="51" t="s">
        <v>25</v>
      </c>
      <c r="F1423" s="51">
        <v>122</v>
      </c>
      <c r="G1423" s="74">
        <f>CENSO[[#This Row],[CAP (cm)]]/PI()</f>
        <v>38.833806114422465</v>
      </c>
      <c r="H1423" s="51">
        <v>12</v>
      </c>
      <c r="I1423" s="85">
        <f>PI()*CENSO[[#This Row],[DAP (cm)]]^2/40000</f>
        <v>0.11844310864898852</v>
      </c>
      <c r="J1423" s="85">
        <f>CENSO[[#This Row],[g (m²)]]*CENSO[[#This Row],[H (m)]]*0.7</f>
        <v>0.99492211265150343</v>
      </c>
      <c r="K1423" s="51">
        <v>3</v>
      </c>
      <c r="L1423" s="51">
        <v>366883.2</v>
      </c>
      <c r="M1423" s="51">
        <v>9708161.0999999903</v>
      </c>
      <c r="N1423" s="77"/>
      <c r="O142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30├ 40</v>
      </c>
      <c r="P142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423" s="77"/>
    </row>
    <row r="1424" spans="1:17" x14ac:dyDescent="0.25">
      <c r="A1424" s="76">
        <v>1</v>
      </c>
      <c r="B1424" s="51">
        <v>48</v>
      </c>
      <c r="C1424" s="51">
        <v>1423</v>
      </c>
      <c r="D1424" s="81" t="str">
        <f>VLOOKUP(CENSO[[#This Row],[NOME COMUM]],ESPECIES[],2,FALSE)</f>
        <v>Lecythis chartacea O.Berg</v>
      </c>
      <c r="E1424" s="51" t="s">
        <v>31</v>
      </c>
      <c r="F1424" s="51">
        <v>161</v>
      </c>
      <c r="G1424" s="74">
        <f>CENSO[[#This Row],[CAP (cm)]]/PI()</f>
        <v>51.247891675590303</v>
      </c>
      <c r="H1424" s="51">
        <v>15</v>
      </c>
      <c r="I1424" s="85">
        <f>PI()*CENSO[[#This Row],[DAP (cm)]]^2/40000</f>
        <v>0.20627276399425096</v>
      </c>
      <c r="J1424" s="85">
        <f>CENSO[[#This Row],[g (m²)]]*CENSO[[#This Row],[H (m)]]*0.7</f>
        <v>2.165864021939635</v>
      </c>
      <c r="K1424" s="51">
        <v>1</v>
      </c>
      <c r="L1424" s="51">
        <v>366888.7</v>
      </c>
      <c r="M1424" s="51">
        <v>9708168.3000000007</v>
      </c>
      <c r="N1424" s="77"/>
      <c r="O142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42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424" s="77"/>
    </row>
    <row r="1425" spans="1:17" x14ac:dyDescent="0.25">
      <c r="A1425" s="76">
        <v>1</v>
      </c>
      <c r="B1425" s="51">
        <v>48</v>
      </c>
      <c r="C1425" s="51">
        <v>1424</v>
      </c>
      <c r="D1425" s="81" t="str">
        <f>VLOOKUP(CENSO[[#This Row],[NOME COMUM]],ESPECIES[],2,FALSE)</f>
        <v>Tachigali myrmecophila Ducke</v>
      </c>
      <c r="E1425" s="51" t="s">
        <v>14</v>
      </c>
      <c r="F1425" s="51">
        <v>223</v>
      </c>
      <c r="G1425" s="74">
        <f>CENSO[[#This Row],[CAP (cm)]]/PI()</f>
        <v>70.983104618985323</v>
      </c>
      <c r="H1425" s="51">
        <v>16</v>
      </c>
      <c r="I1425" s="85">
        <f>PI()*CENSO[[#This Row],[DAP (cm)]]^2/40000</f>
        <v>0.39573080825084317</v>
      </c>
      <c r="J1425" s="85">
        <f>CENSO[[#This Row],[g (m²)]]*CENSO[[#This Row],[H (m)]]*0.7</f>
        <v>4.4321850524094435</v>
      </c>
      <c r="K1425" s="51">
        <v>1</v>
      </c>
      <c r="L1425" s="51">
        <v>366961.299999999</v>
      </c>
      <c r="M1425" s="51">
        <v>9708103.6999999899</v>
      </c>
      <c r="N1425" s="77"/>
      <c r="O142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42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425" s="77"/>
    </row>
    <row r="1426" spans="1:17" x14ac:dyDescent="0.25">
      <c r="A1426" s="76">
        <v>1</v>
      </c>
      <c r="B1426" s="51">
        <v>48</v>
      </c>
      <c r="C1426" s="51">
        <v>1425</v>
      </c>
      <c r="D1426" s="81" t="str">
        <f>VLOOKUP(CENSO[[#This Row],[NOME COMUM]],ESPECIES[],2,FALSE)</f>
        <v>Pouteria sp.</v>
      </c>
      <c r="E1426" s="51" t="s">
        <v>83</v>
      </c>
      <c r="F1426" s="51">
        <v>140</v>
      </c>
      <c r="G1426" s="74">
        <f>CENSO[[#This Row],[CAP (cm)]]/PI()</f>
        <v>44.563384065730695</v>
      </c>
      <c r="H1426" s="51">
        <v>17</v>
      </c>
      <c r="I1426" s="85">
        <f>PI()*CENSO[[#This Row],[DAP (cm)]]^2/40000</f>
        <v>0.15597184423005742</v>
      </c>
      <c r="J1426" s="85">
        <f>CENSO[[#This Row],[g (m²)]]*CENSO[[#This Row],[H (m)]]*0.7</f>
        <v>1.8560649463376833</v>
      </c>
      <c r="K1426" s="51">
        <v>1</v>
      </c>
      <c r="L1426" s="51">
        <v>366972.59999999899</v>
      </c>
      <c r="M1426" s="51">
        <v>9708070.9000000004</v>
      </c>
      <c r="N1426" s="77"/>
      <c r="O142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42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426" s="77"/>
    </row>
    <row r="1427" spans="1:17" x14ac:dyDescent="0.25">
      <c r="A1427" s="76">
        <v>1</v>
      </c>
      <c r="B1427" s="51">
        <v>48</v>
      </c>
      <c r="C1427" s="51">
        <v>1426</v>
      </c>
      <c r="D1427" s="81" t="str">
        <f>VLOOKUP(CENSO[[#This Row],[NOME COMUM]],ESPECIES[],2,FALSE)</f>
        <v>Piptadenia suaveolens Miq.</v>
      </c>
      <c r="E1427" s="51" t="s">
        <v>22</v>
      </c>
      <c r="F1427" s="51">
        <v>304</v>
      </c>
      <c r="G1427" s="74">
        <f>CENSO[[#This Row],[CAP (cm)]]/PI()</f>
        <v>96.766205399872362</v>
      </c>
      <c r="H1427" s="51">
        <v>18</v>
      </c>
      <c r="I1427" s="85">
        <f>PI()*CENSO[[#This Row],[DAP (cm)]]^2/40000</f>
        <v>0.73542316103902994</v>
      </c>
      <c r="J1427" s="85">
        <f>CENSO[[#This Row],[g (m²)]]*CENSO[[#This Row],[H (m)]]*0.7</f>
        <v>9.2663318290917775</v>
      </c>
      <c r="K1427" s="51">
        <v>1</v>
      </c>
      <c r="L1427" s="51">
        <v>366981.9</v>
      </c>
      <c r="M1427" s="51">
        <v>9708060</v>
      </c>
      <c r="N1427" s="77"/>
      <c r="O142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142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427" s="77"/>
    </row>
    <row r="1428" spans="1:17" x14ac:dyDescent="0.25">
      <c r="A1428" s="76">
        <v>1</v>
      </c>
      <c r="B1428" s="51">
        <v>48</v>
      </c>
      <c r="C1428" s="51">
        <v>1427</v>
      </c>
      <c r="D1428" s="81" t="str">
        <f>VLOOKUP(CENSO[[#This Row],[NOME COMUM]],ESPECIES[],2,FALSE)</f>
        <v>Sterculia apeibophylla Ducke</v>
      </c>
      <c r="E1428" s="51" t="s">
        <v>25</v>
      </c>
      <c r="F1428" s="51">
        <v>160</v>
      </c>
      <c r="G1428" s="74">
        <f>CENSO[[#This Row],[CAP (cm)]]/PI()</f>
        <v>50.929581789406512</v>
      </c>
      <c r="H1428" s="51">
        <v>16</v>
      </c>
      <c r="I1428" s="85">
        <f>PI()*CENSO[[#This Row],[DAP (cm)]]^2/40000</f>
        <v>0.20371832715762608</v>
      </c>
      <c r="J1428" s="85">
        <f>CENSO[[#This Row],[g (m²)]]*CENSO[[#This Row],[H (m)]]*0.7</f>
        <v>2.2816452641654119</v>
      </c>
      <c r="K1428" s="51">
        <v>3</v>
      </c>
      <c r="L1428" s="51">
        <v>366978.799999999</v>
      </c>
      <c r="M1428" s="51">
        <v>9708056</v>
      </c>
      <c r="N1428" s="77"/>
      <c r="O142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42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428" s="77"/>
    </row>
    <row r="1429" spans="1:17" x14ac:dyDescent="0.25">
      <c r="A1429" s="76">
        <v>1</v>
      </c>
      <c r="B1429" s="51">
        <v>48</v>
      </c>
      <c r="C1429" s="51">
        <v>1428</v>
      </c>
      <c r="D1429" s="81" t="str">
        <f>VLOOKUP(CENSO[[#This Row],[NOME COMUM]],ESPECIES[],2,FALSE)</f>
        <v>Couratari guianensis Aubl.</v>
      </c>
      <c r="E1429" s="51" t="s">
        <v>6</v>
      </c>
      <c r="F1429" s="51">
        <v>323</v>
      </c>
      <c r="G1429" s="74">
        <f>CENSO[[#This Row],[CAP (cm)]]/PI()</f>
        <v>102.81409323736439</v>
      </c>
      <c r="H1429" s="51">
        <v>23</v>
      </c>
      <c r="I1429" s="85">
        <f>PI()*CENSO[[#This Row],[DAP (cm)]]^2/40000</f>
        <v>0.83022380289171738</v>
      </c>
      <c r="J1429" s="85">
        <f>CENSO[[#This Row],[g (m²)]]*CENSO[[#This Row],[H (m)]]*0.7</f>
        <v>13.366603226556649</v>
      </c>
      <c r="K1429" s="51">
        <v>1</v>
      </c>
      <c r="L1429" s="51">
        <v>367033.799999999</v>
      </c>
      <c r="M1429" s="51">
        <v>9708034</v>
      </c>
      <c r="N1429" s="77"/>
      <c r="O142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142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429" s="77"/>
    </row>
    <row r="1430" spans="1:17" x14ac:dyDescent="0.25">
      <c r="A1430" s="76">
        <v>1</v>
      </c>
      <c r="B1430" s="51">
        <v>48</v>
      </c>
      <c r="C1430" s="51">
        <v>1429</v>
      </c>
      <c r="D1430" s="81" t="str">
        <f>VLOOKUP(CENSO[[#This Row],[NOME COMUM]],ESPECIES[],2,FALSE)</f>
        <v>Buchenavia capitata (Vahl) Eichler</v>
      </c>
      <c r="E1430" s="51" t="s">
        <v>10</v>
      </c>
      <c r="F1430" s="51">
        <v>214</v>
      </c>
      <c r="G1430" s="74">
        <f>CENSO[[#This Row],[CAP (cm)]]/PI()</f>
        <v>68.118315643331201</v>
      </c>
      <c r="H1430" s="51">
        <v>19</v>
      </c>
      <c r="I1430" s="85">
        <f>PI()*CENSO[[#This Row],[DAP (cm)]]^2/40000</f>
        <v>0.36443298869182189</v>
      </c>
      <c r="J1430" s="85">
        <f>CENSO[[#This Row],[g (m²)]]*CENSO[[#This Row],[H (m)]]*0.7</f>
        <v>4.8469587496012307</v>
      </c>
      <c r="K1430" s="51">
        <v>1</v>
      </c>
      <c r="L1430" s="51">
        <v>367033.9</v>
      </c>
      <c r="M1430" s="51">
        <v>9708019.4000000004</v>
      </c>
      <c r="N1430" s="77"/>
      <c r="O143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43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430" s="77"/>
    </row>
    <row r="1431" spans="1:17" x14ac:dyDescent="0.25">
      <c r="A1431" s="76">
        <v>1</v>
      </c>
      <c r="B1431" s="51">
        <v>48</v>
      </c>
      <c r="C1431" s="51">
        <v>1430</v>
      </c>
      <c r="D1431" s="81" t="str">
        <f>VLOOKUP(CENSO[[#This Row],[NOME COMUM]],ESPECIES[],2,FALSE)</f>
        <v>Buchenavia capitata (Vahl) Eichler</v>
      </c>
      <c r="E1431" s="51" t="s">
        <v>10</v>
      </c>
      <c r="F1431" s="51">
        <v>161</v>
      </c>
      <c r="G1431" s="74">
        <f>CENSO[[#This Row],[CAP (cm)]]/PI()</f>
        <v>51.247891675590303</v>
      </c>
      <c r="H1431" s="51">
        <v>16</v>
      </c>
      <c r="I1431" s="85">
        <f>PI()*CENSO[[#This Row],[DAP (cm)]]^2/40000</f>
        <v>0.20627276399425096</v>
      </c>
      <c r="J1431" s="85">
        <f>CENSO[[#This Row],[g (m²)]]*CENSO[[#This Row],[H (m)]]*0.7</f>
        <v>2.3102549567356108</v>
      </c>
      <c r="K1431" s="51">
        <v>2</v>
      </c>
      <c r="L1431" s="51">
        <v>367031.4</v>
      </c>
      <c r="M1431" s="51">
        <v>9708016.1999999899</v>
      </c>
      <c r="N1431" s="77"/>
      <c r="O143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43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431" s="77"/>
    </row>
    <row r="1432" spans="1:17" x14ac:dyDescent="0.25">
      <c r="A1432" s="76">
        <v>1</v>
      </c>
      <c r="B1432" s="51">
        <v>48</v>
      </c>
      <c r="C1432" s="51">
        <v>1431</v>
      </c>
      <c r="D1432" s="81" t="str">
        <f>VLOOKUP(CENSO[[#This Row],[NOME COMUM]],ESPECIES[],2,FALSE)</f>
        <v>Protium spruceanum Engl.</v>
      </c>
      <c r="E1432" s="51" t="s">
        <v>46</v>
      </c>
      <c r="F1432" s="51">
        <v>160</v>
      </c>
      <c r="G1432" s="74">
        <f>CENSO[[#This Row],[CAP (cm)]]/PI()</f>
        <v>50.929581789406512</v>
      </c>
      <c r="H1432" s="51">
        <v>15</v>
      </c>
      <c r="I1432" s="85">
        <f>PI()*CENSO[[#This Row],[DAP (cm)]]^2/40000</f>
        <v>0.20371832715762608</v>
      </c>
      <c r="J1432" s="85">
        <f>CENSO[[#This Row],[g (m²)]]*CENSO[[#This Row],[H (m)]]*0.7</f>
        <v>2.1390424351550736</v>
      </c>
      <c r="K1432" s="51">
        <v>1</v>
      </c>
      <c r="L1432" s="51">
        <v>367027.9</v>
      </c>
      <c r="M1432" s="51">
        <v>9708009.9000000004</v>
      </c>
      <c r="N1432" s="77"/>
      <c r="O143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43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432" s="77"/>
    </row>
    <row r="1433" spans="1:17" x14ac:dyDescent="0.25">
      <c r="A1433" s="76">
        <v>1</v>
      </c>
      <c r="B1433" s="51">
        <v>48</v>
      </c>
      <c r="C1433" s="51">
        <v>1432</v>
      </c>
      <c r="D1433" s="81" t="str">
        <f>VLOOKUP(CENSO[[#This Row],[NOME COMUM]],ESPECIES[],2,FALSE)</f>
        <v>Piptadenia suaveolens Miq.</v>
      </c>
      <c r="E1433" s="51" t="s">
        <v>22</v>
      </c>
      <c r="F1433" s="51">
        <v>160</v>
      </c>
      <c r="G1433" s="74">
        <f>CENSO[[#This Row],[CAP (cm)]]/PI()</f>
        <v>50.929581789406512</v>
      </c>
      <c r="H1433" s="51">
        <v>12</v>
      </c>
      <c r="I1433" s="85">
        <f>PI()*CENSO[[#This Row],[DAP (cm)]]^2/40000</f>
        <v>0.20371832715762608</v>
      </c>
      <c r="J1433" s="85">
        <f>CENSO[[#This Row],[g (m²)]]*CENSO[[#This Row],[H (m)]]*0.7</f>
        <v>1.711233948124059</v>
      </c>
      <c r="K1433" s="51">
        <v>1</v>
      </c>
      <c r="L1433" s="51">
        <v>367028.299999999</v>
      </c>
      <c r="M1433" s="51">
        <v>9708005.5</v>
      </c>
      <c r="N1433" s="77"/>
      <c r="O143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43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433" s="77"/>
    </row>
    <row r="1434" spans="1:17" x14ac:dyDescent="0.25">
      <c r="A1434" s="76">
        <v>1</v>
      </c>
      <c r="B1434" s="51">
        <v>48</v>
      </c>
      <c r="C1434" s="51">
        <v>1433</v>
      </c>
      <c r="D1434" s="81" t="str">
        <f>VLOOKUP(CENSO[[#This Row],[NOME COMUM]],ESPECIES[],2,FALSE)</f>
        <v>Tachigali myrmecophila Ducke</v>
      </c>
      <c r="E1434" s="51" t="s">
        <v>14</v>
      </c>
      <c r="F1434" s="51">
        <v>200</v>
      </c>
      <c r="G1434" s="74">
        <f>CENSO[[#This Row],[CAP (cm)]]/PI()</f>
        <v>63.661977236758133</v>
      </c>
      <c r="H1434" s="51">
        <v>17</v>
      </c>
      <c r="I1434" s="85">
        <f>PI()*CENSO[[#This Row],[DAP (cm)]]^2/40000</f>
        <v>0.31830988618379064</v>
      </c>
      <c r="J1434" s="85">
        <f>CENSO[[#This Row],[g (m²)]]*CENSO[[#This Row],[H (m)]]*0.7</f>
        <v>3.7878876455871082</v>
      </c>
      <c r="K1434" s="51">
        <v>1</v>
      </c>
      <c r="L1434" s="51">
        <v>367085.59999999899</v>
      </c>
      <c r="M1434" s="51">
        <v>9707957.3000000007</v>
      </c>
      <c r="N1434" s="77"/>
      <c r="O143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43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434" s="77"/>
    </row>
    <row r="1435" spans="1:17" x14ac:dyDescent="0.25">
      <c r="A1435" s="76">
        <v>1</v>
      </c>
      <c r="B1435" s="51">
        <v>48</v>
      </c>
      <c r="C1435" s="51">
        <v>1434</v>
      </c>
      <c r="D1435" s="81" t="str">
        <f>VLOOKUP(CENSO[[#This Row],[NOME COMUM]],ESPECIES[],2,FALSE)</f>
        <v>Ocotea cymbarum Kunth</v>
      </c>
      <c r="E1435" s="51" t="s">
        <v>11</v>
      </c>
      <c r="F1435" s="51">
        <v>190</v>
      </c>
      <c r="G1435" s="74">
        <f>CENSO[[#This Row],[CAP (cm)]]/PI()</f>
        <v>60.478878374920228</v>
      </c>
      <c r="H1435" s="51">
        <v>17</v>
      </c>
      <c r="I1435" s="85">
        <f>PI()*CENSO[[#This Row],[DAP (cm)]]^2/40000</f>
        <v>0.28727467228087106</v>
      </c>
      <c r="J1435" s="85">
        <f>CENSO[[#This Row],[g (m²)]]*CENSO[[#This Row],[H (m)]]*0.7</f>
        <v>3.4185686001423652</v>
      </c>
      <c r="K1435" s="51">
        <v>1</v>
      </c>
      <c r="L1435" s="51">
        <v>367085.799999999</v>
      </c>
      <c r="M1435" s="51">
        <v>9707955.8000000007</v>
      </c>
      <c r="N1435" s="77"/>
      <c r="O143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43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435" s="77"/>
    </row>
    <row r="1436" spans="1:17" x14ac:dyDescent="0.25">
      <c r="A1436" s="76">
        <v>1</v>
      </c>
      <c r="B1436" s="51">
        <v>48</v>
      </c>
      <c r="C1436" s="51">
        <v>1435</v>
      </c>
      <c r="D1436" s="81" t="str">
        <f>VLOOKUP(CENSO[[#This Row],[NOME COMUM]],ESPECIES[],2,FALSE)</f>
        <v>Tachigali myrmecophila Ducke</v>
      </c>
      <c r="E1436" s="51" t="s">
        <v>14</v>
      </c>
      <c r="F1436" s="51">
        <v>206</v>
      </c>
      <c r="G1436" s="74">
        <f>CENSO[[#This Row],[CAP (cm)]]/PI()</f>
        <v>65.571836553860877</v>
      </c>
      <c r="H1436" s="51">
        <v>17</v>
      </c>
      <c r="I1436" s="85">
        <f>PI()*CENSO[[#This Row],[DAP (cm)]]^2/40000</f>
        <v>0.33769495825238349</v>
      </c>
      <c r="J1436" s="85">
        <f>CENSO[[#This Row],[g (m²)]]*CENSO[[#This Row],[H (m)]]*0.7</f>
        <v>4.0185700032033633</v>
      </c>
      <c r="K1436" s="51">
        <v>1</v>
      </c>
      <c r="L1436" s="51">
        <v>367085.299999999</v>
      </c>
      <c r="M1436" s="51">
        <v>9707953.5999999903</v>
      </c>
      <c r="N1436" s="77"/>
      <c r="O143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43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436" s="77"/>
    </row>
    <row r="1437" spans="1:17" x14ac:dyDescent="0.25">
      <c r="A1437" s="76">
        <v>1</v>
      </c>
      <c r="B1437" s="51">
        <v>48</v>
      </c>
      <c r="C1437" s="51">
        <v>1436</v>
      </c>
      <c r="D1437" s="81" t="str">
        <f>VLOOKUP(CENSO[[#This Row],[NOME COMUM]],ESPECIES[],2,FALSE)</f>
        <v>Cordia goeldiana Huber</v>
      </c>
      <c r="E1437" s="51" t="s">
        <v>27</v>
      </c>
      <c r="F1437" s="51">
        <v>140</v>
      </c>
      <c r="G1437" s="74">
        <f>CENSO[[#This Row],[CAP (cm)]]/PI()</f>
        <v>44.563384065730695</v>
      </c>
      <c r="H1437" s="51">
        <v>20</v>
      </c>
      <c r="I1437" s="85">
        <f>PI()*CENSO[[#This Row],[DAP (cm)]]^2/40000</f>
        <v>0.15597184423005742</v>
      </c>
      <c r="J1437" s="85">
        <f>CENSO[[#This Row],[g (m²)]]*CENSO[[#This Row],[H (m)]]*0.7</f>
        <v>2.1836058192208037</v>
      </c>
      <c r="K1437" s="51">
        <v>1</v>
      </c>
      <c r="L1437" s="51">
        <v>367098.59999999899</v>
      </c>
      <c r="M1437" s="51">
        <v>9707957.5999999903</v>
      </c>
      <c r="N1437" s="77"/>
      <c r="O143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43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437" s="77"/>
    </row>
    <row r="1438" spans="1:17" x14ac:dyDescent="0.25">
      <c r="A1438" s="76">
        <v>1</v>
      </c>
      <c r="B1438" s="51">
        <v>48</v>
      </c>
      <c r="C1438" s="51">
        <v>1437</v>
      </c>
      <c r="D1438" s="81" t="str">
        <f>VLOOKUP(CENSO[[#This Row],[NOME COMUM]],ESPECIES[],2,FALSE)</f>
        <v>Lecythis chartacea O.Berg</v>
      </c>
      <c r="E1438" s="51" t="s">
        <v>31</v>
      </c>
      <c r="F1438" s="51">
        <v>383</v>
      </c>
      <c r="G1438" s="74">
        <f>CENSO[[#This Row],[CAP (cm)]]/PI()</f>
        <v>121.91268640839183</v>
      </c>
      <c r="H1438" s="51">
        <v>21</v>
      </c>
      <c r="I1438" s="85">
        <f>PI()*CENSO[[#This Row],[DAP (cm)]]^2/40000</f>
        <v>1.1673139723603518</v>
      </c>
      <c r="J1438" s="85">
        <f>CENSO[[#This Row],[g (m²)]]*CENSO[[#This Row],[H (m)]]*0.7</f>
        <v>17.15951539369717</v>
      </c>
      <c r="K1438" s="51">
        <v>1</v>
      </c>
      <c r="L1438" s="51">
        <v>367102.9</v>
      </c>
      <c r="M1438" s="51">
        <v>9707963.1999999899</v>
      </c>
      <c r="N1438" s="77"/>
      <c r="O143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143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438" s="77"/>
    </row>
    <row r="1439" spans="1:17" x14ac:dyDescent="0.25">
      <c r="A1439" s="76">
        <v>1</v>
      </c>
      <c r="B1439" s="51">
        <v>48</v>
      </c>
      <c r="C1439" s="51">
        <v>1438</v>
      </c>
      <c r="D1439" s="81" t="str">
        <f>VLOOKUP(CENSO[[#This Row],[NOME COMUM]],ESPECIES[],2,FALSE)</f>
        <v>Lecythis pisonis Cambess.</v>
      </c>
      <c r="E1439" s="51" t="s">
        <v>9</v>
      </c>
      <c r="F1439" s="51">
        <v>141</v>
      </c>
      <c r="G1439" s="74">
        <f>CENSO[[#This Row],[CAP (cm)]]/PI()</f>
        <v>44.881693951914485</v>
      </c>
      <c r="H1439" s="51">
        <v>20</v>
      </c>
      <c r="I1439" s="85">
        <f>PI()*CENSO[[#This Row],[DAP (cm)]]^2/40000</f>
        <v>0.15820797118049854</v>
      </c>
      <c r="J1439" s="85">
        <f>CENSO[[#This Row],[g (m²)]]*CENSO[[#This Row],[H (m)]]*0.7</f>
        <v>2.2149115965269792</v>
      </c>
      <c r="K1439" s="51">
        <v>1</v>
      </c>
      <c r="L1439" s="51">
        <v>367163.5</v>
      </c>
      <c r="M1439" s="51">
        <v>9707902.6999999899</v>
      </c>
      <c r="N1439" s="77"/>
      <c r="O143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43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439" s="77"/>
    </row>
    <row r="1440" spans="1:17" x14ac:dyDescent="0.25">
      <c r="A1440" s="76">
        <v>1</v>
      </c>
      <c r="B1440" s="51">
        <v>48</v>
      </c>
      <c r="C1440" s="51">
        <v>1439</v>
      </c>
      <c r="D1440" s="81" t="str">
        <f>VLOOKUP(CENSO[[#This Row],[NOME COMUM]],ESPECIES[],2,FALSE)</f>
        <v>Ocotea cymbarum Kunth</v>
      </c>
      <c r="E1440" s="51" t="s">
        <v>11</v>
      </c>
      <c r="F1440" s="51">
        <v>140</v>
      </c>
      <c r="G1440" s="74">
        <f>CENSO[[#This Row],[CAP (cm)]]/PI()</f>
        <v>44.563384065730695</v>
      </c>
      <c r="H1440" s="51">
        <v>12</v>
      </c>
      <c r="I1440" s="85">
        <f>PI()*CENSO[[#This Row],[DAP (cm)]]^2/40000</f>
        <v>0.15597184423005742</v>
      </c>
      <c r="J1440" s="85">
        <f>CENSO[[#This Row],[g (m²)]]*CENSO[[#This Row],[H (m)]]*0.7</f>
        <v>1.3101634915324822</v>
      </c>
      <c r="K1440" s="51">
        <v>1</v>
      </c>
      <c r="L1440" s="51">
        <v>367163.59999999899</v>
      </c>
      <c r="M1440" s="51">
        <v>9707901.1999999899</v>
      </c>
      <c r="N1440" s="77"/>
      <c r="O144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44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440" s="77"/>
    </row>
    <row r="1441" spans="1:17" x14ac:dyDescent="0.25">
      <c r="A1441" s="76">
        <v>1</v>
      </c>
      <c r="B1441" s="51">
        <v>48</v>
      </c>
      <c r="C1441" s="51">
        <v>1440</v>
      </c>
      <c r="D1441" s="81" t="str">
        <f>VLOOKUP(CENSO[[#This Row],[NOME COMUM]],ESPECIES[],2,FALSE)</f>
        <v>Apuleia leiocarpa (Vogel) J.F.Macbr.</v>
      </c>
      <c r="E1441" s="51" t="s">
        <v>51</v>
      </c>
      <c r="F1441" s="51">
        <v>390</v>
      </c>
      <c r="G1441" s="74">
        <f>CENSO[[#This Row],[CAP (cm)]]/PI()</f>
        <v>124.14085561167836</v>
      </c>
      <c r="H1441" s="51">
        <v>25</v>
      </c>
      <c r="I1441" s="85">
        <f>PI()*CENSO[[#This Row],[DAP (cm)]]^2/40000</f>
        <v>1.2103733422138641</v>
      </c>
      <c r="J1441" s="85">
        <f>CENSO[[#This Row],[g (m²)]]*CENSO[[#This Row],[H (m)]]*0.7</f>
        <v>21.18153348874262</v>
      </c>
      <c r="K1441" s="51">
        <v>1</v>
      </c>
      <c r="L1441" s="51">
        <v>367166.799999999</v>
      </c>
      <c r="M1441" s="51">
        <v>9707897.0999999903</v>
      </c>
      <c r="N1441" s="77"/>
      <c r="O144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144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441" s="77"/>
    </row>
    <row r="1442" spans="1:17" x14ac:dyDescent="0.25">
      <c r="A1442" s="76">
        <v>1</v>
      </c>
      <c r="B1442" s="51">
        <v>48</v>
      </c>
      <c r="C1442" s="51">
        <v>1441</v>
      </c>
      <c r="D1442" s="81" t="str">
        <f>VLOOKUP(CENSO[[#This Row],[NOME COMUM]],ESPECIES[],2,FALSE)</f>
        <v>Tachigali myrmecophila Ducke</v>
      </c>
      <c r="E1442" s="51" t="s">
        <v>14</v>
      </c>
      <c r="F1442" s="51">
        <v>221</v>
      </c>
      <c r="G1442" s="74">
        <f>CENSO[[#This Row],[CAP (cm)]]/PI()</f>
        <v>70.346484846617741</v>
      </c>
      <c r="H1442" s="51">
        <v>18</v>
      </c>
      <c r="I1442" s="85">
        <f>PI()*CENSO[[#This Row],[DAP (cm)]]^2/40000</f>
        <v>0.38866432877756302</v>
      </c>
      <c r="J1442" s="85">
        <f>CENSO[[#This Row],[g (m²)]]*CENSO[[#This Row],[H (m)]]*0.7</f>
        <v>4.8971705425972933</v>
      </c>
      <c r="K1442" s="51">
        <v>1</v>
      </c>
      <c r="L1442" s="51">
        <v>367169.59999999899</v>
      </c>
      <c r="M1442" s="51">
        <v>9707895.9000000004</v>
      </c>
      <c r="N1442" s="77"/>
      <c r="O144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44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442" s="77"/>
    </row>
    <row r="1443" spans="1:17" x14ac:dyDescent="0.25">
      <c r="A1443" s="76">
        <v>1</v>
      </c>
      <c r="B1443" s="51">
        <v>48</v>
      </c>
      <c r="C1443" s="51">
        <v>1442</v>
      </c>
      <c r="D1443" s="81" t="str">
        <f>VLOOKUP(CENSO[[#This Row],[NOME COMUM]],ESPECIES[],2,FALSE)</f>
        <v>Lecythis chartacea O.Berg</v>
      </c>
      <c r="E1443" s="51" t="s">
        <v>31</v>
      </c>
      <c r="F1443" s="51">
        <v>130</v>
      </c>
      <c r="G1443" s="74">
        <f>CENSO[[#This Row],[CAP (cm)]]/PI()</f>
        <v>41.38028520389279</v>
      </c>
      <c r="H1443" s="51">
        <v>17</v>
      </c>
      <c r="I1443" s="85">
        <f>PI()*CENSO[[#This Row],[DAP (cm)]]^2/40000</f>
        <v>0.13448592691265157</v>
      </c>
      <c r="J1443" s="85">
        <f>CENSO[[#This Row],[g (m²)]]*CENSO[[#This Row],[H (m)]]*0.7</f>
        <v>1.6003825302605537</v>
      </c>
      <c r="K1443" s="51">
        <v>1</v>
      </c>
      <c r="L1443" s="51">
        <v>367172.2</v>
      </c>
      <c r="M1443" s="51">
        <v>9707897.5999999903</v>
      </c>
      <c r="N1443" s="77"/>
      <c r="O144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44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443" s="77"/>
    </row>
    <row r="1444" spans="1:17" x14ac:dyDescent="0.25">
      <c r="A1444" s="76">
        <v>1</v>
      </c>
      <c r="B1444" s="51">
        <v>48</v>
      </c>
      <c r="C1444" s="51">
        <v>1443</v>
      </c>
      <c r="D1444" s="81" t="str">
        <f>VLOOKUP(CENSO[[#This Row],[NOME COMUM]],ESPECIES[],2,FALSE)</f>
        <v>Aspidosperma carapanauba Pichon.</v>
      </c>
      <c r="E1444" s="51" t="s">
        <v>68</v>
      </c>
      <c r="F1444" s="51">
        <v>190</v>
      </c>
      <c r="G1444" s="74">
        <f>CENSO[[#This Row],[CAP (cm)]]/PI()</f>
        <v>60.478878374920228</v>
      </c>
      <c r="H1444" s="51">
        <v>16</v>
      </c>
      <c r="I1444" s="85">
        <f>PI()*CENSO[[#This Row],[DAP (cm)]]^2/40000</f>
        <v>0.28727467228087106</v>
      </c>
      <c r="J1444" s="85">
        <f>CENSO[[#This Row],[g (m²)]]*CENSO[[#This Row],[H (m)]]*0.7</f>
        <v>3.2174763295457556</v>
      </c>
      <c r="K1444" s="51">
        <v>3</v>
      </c>
      <c r="L1444" s="51">
        <v>367172.299999999</v>
      </c>
      <c r="M1444" s="51">
        <v>9707896.0999999903</v>
      </c>
      <c r="N1444" s="77"/>
      <c r="O144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44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444" s="77"/>
    </row>
    <row r="1445" spans="1:17" x14ac:dyDescent="0.25">
      <c r="A1445" s="76">
        <v>1</v>
      </c>
      <c r="B1445" s="51">
        <v>48</v>
      </c>
      <c r="C1445" s="51">
        <v>1444</v>
      </c>
      <c r="D1445" s="81" t="str">
        <f>VLOOKUP(CENSO[[#This Row],[NOME COMUM]],ESPECIES[],2,FALSE)</f>
        <v>Couratari guianensis Aubl.</v>
      </c>
      <c r="E1445" s="51" t="s">
        <v>6</v>
      </c>
      <c r="F1445" s="51">
        <v>215</v>
      </c>
      <c r="G1445" s="74">
        <f>CENSO[[#This Row],[CAP (cm)]]/PI()</f>
        <v>68.436625529514998</v>
      </c>
      <c r="H1445" s="51">
        <v>21</v>
      </c>
      <c r="I1445" s="85">
        <f>PI()*CENSO[[#This Row],[DAP (cm)]]^2/40000</f>
        <v>0.36784686222114316</v>
      </c>
      <c r="J1445" s="85">
        <f>CENSO[[#This Row],[g (m²)]]*CENSO[[#This Row],[H (m)]]*0.7</f>
        <v>5.407348874650804</v>
      </c>
      <c r="K1445" s="51">
        <v>1</v>
      </c>
      <c r="L1445" s="51">
        <v>367172</v>
      </c>
      <c r="M1445" s="51">
        <v>9707892.4000000004</v>
      </c>
      <c r="N1445" s="77"/>
      <c r="O144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44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445" s="77"/>
    </row>
    <row r="1446" spans="1:17" x14ac:dyDescent="0.25">
      <c r="A1446" s="76">
        <v>1</v>
      </c>
      <c r="B1446" s="51">
        <v>48</v>
      </c>
      <c r="C1446" s="51">
        <v>1445</v>
      </c>
      <c r="D1446" s="81" t="str">
        <f>VLOOKUP(CENSO[[#This Row],[NOME COMUM]],ESPECIES[],2,FALSE)</f>
        <v>Tachigali myrmecophila Ducke</v>
      </c>
      <c r="E1446" s="51" t="s">
        <v>14</v>
      </c>
      <c r="F1446" s="51">
        <v>190</v>
      </c>
      <c r="G1446" s="74">
        <f>CENSO[[#This Row],[CAP (cm)]]/PI()</f>
        <v>60.478878374920228</v>
      </c>
      <c r="H1446" s="51">
        <v>15</v>
      </c>
      <c r="I1446" s="85">
        <f>PI()*CENSO[[#This Row],[DAP (cm)]]^2/40000</f>
        <v>0.28727467228087106</v>
      </c>
      <c r="J1446" s="85">
        <f>CENSO[[#This Row],[g (m²)]]*CENSO[[#This Row],[H (m)]]*0.7</f>
        <v>3.016384058949146</v>
      </c>
      <c r="K1446" s="51">
        <v>1</v>
      </c>
      <c r="L1446" s="51">
        <v>367169.799999999</v>
      </c>
      <c r="M1446" s="51">
        <v>9707886.3000000007</v>
      </c>
      <c r="N1446" s="77"/>
      <c r="O144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44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446" s="77"/>
    </row>
    <row r="1447" spans="1:17" x14ac:dyDescent="0.25">
      <c r="A1447" s="76">
        <v>1</v>
      </c>
      <c r="B1447" s="51">
        <v>48</v>
      </c>
      <c r="C1447" s="51">
        <v>1446</v>
      </c>
      <c r="D1447" s="81" t="str">
        <f>VLOOKUP(CENSO[[#This Row],[NOME COMUM]],ESPECIES[],2,FALSE)</f>
        <v>Piptadenia suaveolens Miq.</v>
      </c>
      <c r="E1447" s="51" t="s">
        <v>22</v>
      </c>
      <c r="F1447" s="51">
        <v>300</v>
      </c>
      <c r="G1447" s="74">
        <f>CENSO[[#This Row],[CAP (cm)]]/PI()</f>
        <v>95.4929658551372</v>
      </c>
      <c r="H1447" s="51">
        <v>19</v>
      </c>
      <c r="I1447" s="85">
        <f>PI()*CENSO[[#This Row],[DAP (cm)]]^2/40000</f>
        <v>0.7161972439135289</v>
      </c>
      <c r="J1447" s="85">
        <f>CENSO[[#This Row],[g (m²)]]*CENSO[[#This Row],[H (m)]]*0.7</f>
        <v>9.5254233440499334</v>
      </c>
      <c r="K1447" s="51">
        <v>1</v>
      </c>
      <c r="L1447" s="51">
        <v>367174.2</v>
      </c>
      <c r="M1447" s="51">
        <v>9707883.8000000007</v>
      </c>
      <c r="N1447" s="77"/>
      <c r="O144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144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447" s="77"/>
    </row>
    <row r="1448" spans="1:17" x14ac:dyDescent="0.25">
      <c r="A1448" s="76">
        <v>1</v>
      </c>
      <c r="B1448" s="51">
        <v>48</v>
      </c>
      <c r="C1448" s="51">
        <v>1447</v>
      </c>
      <c r="D1448" s="81" t="str">
        <f>VLOOKUP(CENSO[[#This Row],[NOME COMUM]],ESPECIES[],2,FALSE)</f>
        <v>Qualea dichotoma (Mart.) Warm. ex Wille</v>
      </c>
      <c r="E1448" s="51" t="s">
        <v>55</v>
      </c>
      <c r="F1448" s="51">
        <v>207</v>
      </c>
      <c r="G1448" s="74">
        <f>CENSO[[#This Row],[CAP (cm)]]/PI()</f>
        <v>65.890146440044674</v>
      </c>
      <c r="H1448" s="51">
        <v>17</v>
      </c>
      <c r="I1448" s="85">
        <f>PI()*CENSO[[#This Row],[DAP (cm)]]^2/40000</f>
        <v>0.34098150782723119</v>
      </c>
      <c r="J1448" s="85">
        <f>CENSO[[#This Row],[g (m²)]]*CENSO[[#This Row],[H (m)]]*0.7</f>
        <v>4.0576799431440511</v>
      </c>
      <c r="K1448" s="51">
        <v>1</v>
      </c>
      <c r="L1448" s="51">
        <v>367184.09999999899</v>
      </c>
      <c r="M1448" s="51">
        <v>9707880.3000000007</v>
      </c>
      <c r="N1448" s="77"/>
      <c r="O144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44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448" s="77"/>
    </row>
    <row r="1449" spans="1:17" x14ac:dyDescent="0.25">
      <c r="A1449" s="76">
        <v>1</v>
      </c>
      <c r="B1449" s="51">
        <v>48</v>
      </c>
      <c r="C1449" s="51">
        <v>1448</v>
      </c>
      <c r="D1449" s="81" t="str">
        <f>VLOOKUP(CENSO[[#This Row],[NOME COMUM]],ESPECIES[],2,FALSE)</f>
        <v>Tachigali myrmecophila Ducke</v>
      </c>
      <c r="E1449" s="51" t="s">
        <v>14</v>
      </c>
      <c r="F1449" s="51">
        <v>250</v>
      </c>
      <c r="G1449" s="74">
        <f>CENSO[[#This Row],[CAP (cm)]]/PI()</f>
        <v>79.577471545947674</v>
      </c>
      <c r="H1449" s="51">
        <v>19</v>
      </c>
      <c r="I1449" s="85">
        <f>PI()*CENSO[[#This Row],[DAP (cm)]]^2/40000</f>
        <v>0.49735919716217297</v>
      </c>
      <c r="J1449" s="85">
        <f>CENSO[[#This Row],[g (m²)]]*CENSO[[#This Row],[H (m)]]*0.7</f>
        <v>6.6148773222569002</v>
      </c>
      <c r="K1449" s="51">
        <v>1</v>
      </c>
      <c r="L1449" s="51">
        <v>367201.9</v>
      </c>
      <c r="M1449" s="51">
        <v>9707847.5999999903</v>
      </c>
      <c r="N1449" s="77"/>
      <c r="O144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44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449" s="77"/>
    </row>
    <row r="1450" spans="1:17" x14ac:dyDescent="0.25">
      <c r="A1450" s="76">
        <v>1</v>
      </c>
      <c r="B1450" s="51">
        <v>48</v>
      </c>
      <c r="C1450" s="51">
        <v>1449</v>
      </c>
      <c r="D1450" s="81" t="str">
        <f>VLOOKUP(CENSO[[#This Row],[NOME COMUM]],ESPECIES[],2,FALSE)</f>
        <v>Tachigali myrmecophila Ducke</v>
      </c>
      <c r="E1450" s="51" t="s">
        <v>14</v>
      </c>
      <c r="F1450" s="51">
        <v>176</v>
      </c>
      <c r="G1450" s="74">
        <f>CENSO[[#This Row],[CAP (cm)]]/PI()</f>
        <v>56.022539968347161</v>
      </c>
      <c r="H1450" s="51">
        <v>17</v>
      </c>
      <c r="I1450" s="85">
        <f>PI()*CENSO[[#This Row],[DAP (cm)]]^2/40000</f>
        <v>0.24649917586072753</v>
      </c>
      <c r="J1450" s="85">
        <f>CENSO[[#This Row],[g (m²)]]*CENSO[[#This Row],[H (m)]]*0.7</f>
        <v>2.9333401927426572</v>
      </c>
      <c r="K1450" s="51">
        <v>1</v>
      </c>
      <c r="L1450" s="51">
        <v>367208.2</v>
      </c>
      <c r="M1450" s="51">
        <v>9707852.0999999903</v>
      </c>
      <c r="N1450" s="77"/>
      <c r="O145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45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450" s="77"/>
    </row>
    <row r="1451" spans="1:17" x14ac:dyDescent="0.25">
      <c r="A1451" s="76">
        <v>1</v>
      </c>
      <c r="B1451" s="51">
        <v>48</v>
      </c>
      <c r="C1451" s="51">
        <v>1450</v>
      </c>
      <c r="D1451" s="81" t="str">
        <f>VLOOKUP(CENSO[[#This Row],[NOME COMUM]],ESPECIES[],2,FALSE)</f>
        <v>Couratari guianensis Aubl.</v>
      </c>
      <c r="E1451" s="51" t="s">
        <v>6</v>
      </c>
      <c r="F1451" s="51">
        <v>210</v>
      </c>
      <c r="G1451" s="74">
        <f>CENSO[[#This Row],[CAP (cm)]]/PI()</f>
        <v>66.845076098596039</v>
      </c>
      <c r="H1451" s="51">
        <v>24</v>
      </c>
      <c r="I1451" s="85">
        <f>PI()*CENSO[[#This Row],[DAP (cm)]]^2/40000</f>
        <v>0.35093664951762915</v>
      </c>
      <c r="J1451" s="85">
        <f>CENSO[[#This Row],[g (m²)]]*CENSO[[#This Row],[H (m)]]*0.7</f>
        <v>5.8957357118961697</v>
      </c>
      <c r="K1451" s="51">
        <v>1</v>
      </c>
      <c r="L1451" s="51">
        <v>367194.299999999</v>
      </c>
      <c r="M1451" s="51">
        <v>9707854.8000000007</v>
      </c>
      <c r="N1451" s="77"/>
      <c r="O145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45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451" s="77"/>
    </row>
    <row r="1452" spans="1:17" x14ac:dyDescent="0.25">
      <c r="A1452" s="76">
        <v>1</v>
      </c>
      <c r="B1452" s="51">
        <v>48</v>
      </c>
      <c r="C1452" s="51">
        <v>1451</v>
      </c>
      <c r="D1452" s="81" t="str">
        <f>VLOOKUP(CENSO[[#This Row],[NOME COMUM]],ESPECIES[],2,FALSE)</f>
        <v>Qualea dichotoma (Mart.) Warm. ex Wille</v>
      </c>
      <c r="E1452" s="51" t="s">
        <v>55</v>
      </c>
      <c r="F1452" s="51">
        <v>298</v>
      </c>
      <c r="G1452" s="74">
        <f>CENSO[[#This Row],[CAP (cm)]]/PI()</f>
        <v>94.856346082769619</v>
      </c>
      <c r="H1452" s="51">
        <v>18</v>
      </c>
      <c r="I1452" s="85">
        <f>PI()*CENSO[[#This Row],[DAP (cm)]]^2/40000</f>
        <v>0.70667977831663364</v>
      </c>
      <c r="J1452" s="85">
        <f>CENSO[[#This Row],[g (m²)]]*CENSO[[#This Row],[H (m)]]*0.7</f>
        <v>8.9041652067895836</v>
      </c>
      <c r="K1452" s="51">
        <v>1</v>
      </c>
      <c r="L1452" s="51">
        <v>367215.09999999899</v>
      </c>
      <c r="M1452" s="51">
        <v>9707871.5</v>
      </c>
      <c r="N1452" s="77"/>
      <c r="O145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145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452" s="77"/>
    </row>
    <row r="1453" spans="1:17" x14ac:dyDescent="0.25">
      <c r="A1453" s="76">
        <v>1</v>
      </c>
      <c r="B1453" s="51">
        <v>48</v>
      </c>
      <c r="C1453" s="51">
        <v>1452</v>
      </c>
      <c r="D1453" s="81" t="str">
        <f>VLOOKUP(CENSO[[#This Row],[NOME COMUM]],ESPECIES[],2,FALSE)</f>
        <v>Cordia goeldiana Huber</v>
      </c>
      <c r="E1453" s="51" t="s">
        <v>27</v>
      </c>
      <c r="F1453" s="51">
        <v>180</v>
      </c>
      <c r="G1453" s="74">
        <f>CENSO[[#This Row],[CAP (cm)]]/PI()</f>
        <v>57.295779513082323</v>
      </c>
      <c r="H1453" s="51">
        <v>23</v>
      </c>
      <c r="I1453" s="85">
        <f>PI()*CENSO[[#This Row],[DAP (cm)]]^2/40000</f>
        <v>0.25783100780887047</v>
      </c>
      <c r="J1453" s="85">
        <f>CENSO[[#This Row],[g (m²)]]*CENSO[[#This Row],[H (m)]]*0.7</f>
        <v>4.1510792257228148</v>
      </c>
      <c r="K1453" s="51">
        <v>1</v>
      </c>
      <c r="L1453" s="51">
        <v>367237.299999999</v>
      </c>
      <c r="M1453" s="51">
        <v>9707818.3000000007</v>
      </c>
      <c r="N1453" s="77"/>
      <c r="O145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45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453" s="77"/>
    </row>
    <row r="1454" spans="1:17" x14ac:dyDescent="0.25">
      <c r="A1454" s="76">
        <v>1</v>
      </c>
      <c r="B1454" s="51">
        <v>48</v>
      </c>
      <c r="C1454" s="51">
        <v>1453</v>
      </c>
      <c r="D1454" s="81" t="str">
        <f>VLOOKUP(CENSO[[#This Row],[NOME COMUM]],ESPECIES[],2,FALSE)</f>
        <v>Schefflera morototoni (Aubl.) Decne. &amp; Planch.</v>
      </c>
      <c r="E1454" s="51" t="s">
        <v>12</v>
      </c>
      <c r="F1454" s="51">
        <v>210</v>
      </c>
      <c r="G1454" s="74">
        <f>CENSO[[#This Row],[CAP (cm)]]/PI()</f>
        <v>66.845076098596039</v>
      </c>
      <c r="H1454" s="51">
        <v>14</v>
      </c>
      <c r="I1454" s="85">
        <f>PI()*CENSO[[#This Row],[DAP (cm)]]^2/40000</f>
        <v>0.35093664951762915</v>
      </c>
      <c r="J1454" s="85">
        <f>CENSO[[#This Row],[g (m²)]]*CENSO[[#This Row],[H (m)]]*0.7</f>
        <v>3.4391791652727659</v>
      </c>
      <c r="K1454" s="51">
        <v>1</v>
      </c>
      <c r="L1454" s="51">
        <v>367274.09999999899</v>
      </c>
      <c r="M1454" s="51">
        <v>9707784.1999999899</v>
      </c>
      <c r="N1454" s="77"/>
      <c r="O145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45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454" s="77"/>
    </row>
    <row r="1455" spans="1:17" x14ac:dyDescent="0.25">
      <c r="A1455" s="76">
        <v>1</v>
      </c>
      <c r="B1455" s="51">
        <v>48</v>
      </c>
      <c r="C1455" s="51">
        <v>1454</v>
      </c>
      <c r="D1455" s="81" t="str">
        <f>VLOOKUP(CENSO[[#This Row],[NOME COMUM]],ESPECIES[],2,FALSE)</f>
        <v>Bertholletia excelsa Humb. &amp; Bonpl.</v>
      </c>
      <c r="E1455" s="51" t="s">
        <v>37</v>
      </c>
      <c r="F1455" s="51">
        <v>472</v>
      </c>
      <c r="G1455" s="74">
        <f>CENSO[[#This Row],[CAP (cm)]]/PI()</f>
        <v>150.24226627874921</v>
      </c>
      <c r="H1455" s="51">
        <v>22</v>
      </c>
      <c r="I1455" s="85">
        <f>PI()*CENSO[[#This Row],[DAP (cm)]]^2/40000</f>
        <v>1.7728587420892408</v>
      </c>
      <c r="J1455" s="85">
        <f>CENSO[[#This Row],[g (m²)]]*CENSO[[#This Row],[H (m)]]*0.7</f>
        <v>27.302024628174305</v>
      </c>
      <c r="K1455" s="51">
        <v>1</v>
      </c>
      <c r="L1455" s="51">
        <v>367261.09999999899</v>
      </c>
      <c r="M1455" s="51">
        <v>9707798.5</v>
      </c>
      <c r="N1455" s="77"/>
      <c r="O145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150├ 160</v>
      </c>
      <c r="P145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455" s="77"/>
    </row>
    <row r="1456" spans="1:17" x14ac:dyDescent="0.25">
      <c r="A1456" s="76">
        <v>1</v>
      </c>
      <c r="B1456" s="51">
        <v>48</v>
      </c>
      <c r="C1456" s="51">
        <v>1455</v>
      </c>
      <c r="D1456" s="81" t="str">
        <f>VLOOKUP(CENSO[[#This Row],[NOME COMUM]],ESPECIES[],2,FALSE)</f>
        <v>Piptadenia suaveolens Miq.</v>
      </c>
      <c r="E1456" s="51" t="s">
        <v>22</v>
      </c>
      <c r="F1456" s="51">
        <v>125</v>
      </c>
      <c r="G1456" s="74">
        <f>CENSO[[#This Row],[CAP (cm)]]/PI()</f>
        <v>39.788735772973837</v>
      </c>
      <c r="H1456" s="51">
        <v>16</v>
      </c>
      <c r="I1456" s="85">
        <f>PI()*CENSO[[#This Row],[DAP (cm)]]^2/40000</f>
        <v>0.12433979929054324</v>
      </c>
      <c r="J1456" s="85">
        <f>CENSO[[#This Row],[g (m²)]]*CENSO[[#This Row],[H (m)]]*0.7</f>
        <v>1.3926057520540842</v>
      </c>
      <c r="K1456" s="51">
        <v>1</v>
      </c>
      <c r="L1456" s="51">
        <v>367268.59999999899</v>
      </c>
      <c r="M1456" s="51">
        <v>9707791.8000000007</v>
      </c>
      <c r="N1456" s="77"/>
      <c r="O145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30├ 40</v>
      </c>
      <c r="P145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456" s="77"/>
    </row>
    <row r="1457" spans="1:17" x14ac:dyDescent="0.25">
      <c r="A1457" s="76">
        <v>1</v>
      </c>
      <c r="B1457" s="51">
        <v>48</v>
      </c>
      <c r="C1457" s="51">
        <v>1456</v>
      </c>
      <c r="D1457" s="81" t="str">
        <f>VLOOKUP(CENSO[[#This Row],[NOME COMUM]],ESPECIES[],2,FALSE)</f>
        <v>Tachigali myrmecophila Ducke</v>
      </c>
      <c r="E1457" s="51" t="s">
        <v>14</v>
      </c>
      <c r="F1457" s="51">
        <v>160</v>
      </c>
      <c r="G1457" s="74">
        <f>CENSO[[#This Row],[CAP (cm)]]/PI()</f>
        <v>50.929581789406512</v>
      </c>
      <c r="H1457" s="51">
        <v>15</v>
      </c>
      <c r="I1457" s="85">
        <f>PI()*CENSO[[#This Row],[DAP (cm)]]^2/40000</f>
        <v>0.20371832715762608</v>
      </c>
      <c r="J1457" s="85">
        <f>CENSO[[#This Row],[g (m²)]]*CENSO[[#This Row],[H (m)]]*0.7</f>
        <v>2.1390424351550736</v>
      </c>
      <c r="K1457" s="51">
        <v>2</v>
      </c>
      <c r="L1457" s="51">
        <v>367271.299999999</v>
      </c>
      <c r="M1457" s="51">
        <v>9707792.0999999903</v>
      </c>
      <c r="N1457" s="77"/>
      <c r="O145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45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457" s="77"/>
    </row>
    <row r="1458" spans="1:17" x14ac:dyDescent="0.25">
      <c r="A1458" s="76">
        <v>1</v>
      </c>
      <c r="B1458" s="51">
        <v>48</v>
      </c>
      <c r="C1458" s="51">
        <v>1457</v>
      </c>
      <c r="D1458" s="81" t="str">
        <f>VLOOKUP(CENSO[[#This Row],[NOME COMUM]],ESPECIES[],2,FALSE)</f>
        <v>Dipteryx odorata (Aubl.) Willd.</v>
      </c>
      <c r="E1458" s="51" t="s">
        <v>4</v>
      </c>
      <c r="F1458" s="51">
        <v>203</v>
      </c>
      <c r="G1458" s="74">
        <f>CENSO[[#This Row],[CAP (cm)]]/PI()</f>
        <v>64.616906895309512</v>
      </c>
      <c r="H1458" s="51">
        <v>17</v>
      </c>
      <c r="I1458" s="85">
        <f>PI()*CENSO[[#This Row],[DAP (cm)]]^2/40000</f>
        <v>0.32793080249369577</v>
      </c>
      <c r="J1458" s="85">
        <f>CENSO[[#This Row],[g (m²)]]*CENSO[[#This Row],[H (m)]]*0.7</f>
        <v>3.9023765496749796</v>
      </c>
      <c r="K1458" s="51">
        <v>1</v>
      </c>
      <c r="L1458" s="51">
        <v>367287.4</v>
      </c>
      <c r="M1458" s="51">
        <v>9707811.4000000004</v>
      </c>
      <c r="N1458" s="77"/>
      <c r="O145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45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458" s="77"/>
    </row>
    <row r="1459" spans="1:17" x14ac:dyDescent="0.25">
      <c r="A1459" s="76">
        <v>1</v>
      </c>
      <c r="B1459" s="51">
        <v>48</v>
      </c>
      <c r="C1459" s="51">
        <v>1458</v>
      </c>
      <c r="D1459" s="81" t="str">
        <f>VLOOKUP(CENSO[[#This Row],[NOME COMUM]],ESPECIES[],2,FALSE)</f>
        <v>Protium spruceanum Engl.</v>
      </c>
      <c r="E1459" s="51" t="s">
        <v>46</v>
      </c>
      <c r="F1459" s="51">
        <v>170</v>
      </c>
      <c r="G1459" s="74">
        <f>CENSO[[#This Row],[CAP (cm)]]/PI()</f>
        <v>54.112680651244418</v>
      </c>
      <c r="H1459" s="51">
        <v>14</v>
      </c>
      <c r="I1459" s="85">
        <f>PI()*CENSO[[#This Row],[DAP (cm)]]^2/40000</f>
        <v>0.2299788927677888</v>
      </c>
      <c r="J1459" s="85">
        <f>CENSO[[#This Row],[g (m²)]]*CENSO[[#This Row],[H (m)]]*0.7</f>
        <v>2.2537931491243302</v>
      </c>
      <c r="K1459" s="51">
        <v>2</v>
      </c>
      <c r="L1459" s="51">
        <v>367311.299999999</v>
      </c>
      <c r="M1459" s="51">
        <v>9707783.4000000004</v>
      </c>
      <c r="N1459" s="77"/>
      <c r="O145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45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459" s="77"/>
    </row>
    <row r="1460" spans="1:17" x14ac:dyDescent="0.25">
      <c r="A1460" s="76">
        <v>1</v>
      </c>
      <c r="B1460" s="51">
        <v>48</v>
      </c>
      <c r="C1460" s="51">
        <v>1459</v>
      </c>
      <c r="D1460" s="81" t="str">
        <f>VLOOKUP(CENSO[[#This Row],[NOME COMUM]],ESPECIES[],2,FALSE)</f>
        <v>Couratari guianensis Aubl.</v>
      </c>
      <c r="E1460" s="51" t="s">
        <v>6</v>
      </c>
      <c r="F1460" s="51">
        <v>180</v>
      </c>
      <c r="G1460" s="74">
        <f>CENSO[[#This Row],[CAP (cm)]]/PI()</f>
        <v>57.295779513082323</v>
      </c>
      <c r="H1460" s="51">
        <v>21</v>
      </c>
      <c r="I1460" s="85">
        <f>PI()*CENSO[[#This Row],[DAP (cm)]]^2/40000</f>
        <v>0.25783100780887047</v>
      </c>
      <c r="J1460" s="85">
        <f>CENSO[[#This Row],[g (m²)]]*CENSO[[#This Row],[H (m)]]*0.7</f>
        <v>3.7901158147903957</v>
      </c>
      <c r="K1460" s="51">
        <v>1</v>
      </c>
      <c r="L1460" s="51">
        <v>367310.09999999899</v>
      </c>
      <c r="M1460" s="51">
        <v>9707781.8000000007</v>
      </c>
      <c r="N1460" s="77"/>
      <c r="O146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46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460" s="77"/>
    </row>
    <row r="1461" spans="1:17" x14ac:dyDescent="0.25">
      <c r="A1461" s="76">
        <v>1</v>
      </c>
      <c r="B1461" s="51">
        <v>48</v>
      </c>
      <c r="C1461" s="51">
        <v>1460</v>
      </c>
      <c r="D1461" s="81" t="str">
        <f>VLOOKUP(CENSO[[#This Row],[NOME COMUM]],ESPECIES[],2,FALSE)</f>
        <v>Caesalpinia paraensis Ducke</v>
      </c>
      <c r="E1461" s="51" t="s">
        <v>56</v>
      </c>
      <c r="F1461" s="51">
        <v>200</v>
      </c>
      <c r="G1461" s="74">
        <f>CENSO[[#This Row],[CAP (cm)]]/PI()</f>
        <v>63.661977236758133</v>
      </c>
      <c r="H1461" s="51">
        <v>14</v>
      </c>
      <c r="I1461" s="85">
        <f>PI()*CENSO[[#This Row],[DAP (cm)]]^2/40000</f>
        <v>0.31830988618379064</v>
      </c>
      <c r="J1461" s="85">
        <f>CENSO[[#This Row],[g (m²)]]*CENSO[[#This Row],[H (m)]]*0.7</f>
        <v>3.1194368846011482</v>
      </c>
      <c r="K1461" s="51">
        <v>2</v>
      </c>
      <c r="L1461" s="51">
        <v>367308.799999999</v>
      </c>
      <c r="M1461" s="51">
        <v>9707780.1999999899</v>
      </c>
      <c r="N1461" s="77"/>
      <c r="O146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46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461" s="77"/>
    </row>
    <row r="1462" spans="1:17" x14ac:dyDescent="0.25">
      <c r="A1462" s="76">
        <v>1</v>
      </c>
      <c r="B1462" s="51">
        <v>48</v>
      </c>
      <c r="C1462" s="51">
        <v>1461</v>
      </c>
      <c r="D1462" s="81" t="str">
        <f>VLOOKUP(CENSO[[#This Row],[NOME COMUM]],ESPECIES[],2,FALSE)</f>
        <v>Piptadenia suaveolens Miq.</v>
      </c>
      <c r="E1462" s="51" t="s">
        <v>22</v>
      </c>
      <c r="F1462" s="51">
        <v>269</v>
      </c>
      <c r="G1462" s="74">
        <f>CENSO[[#This Row],[CAP (cm)]]/PI()</f>
        <v>85.625359383439701</v>
      </c>
      <c r="H1462" s="51">
        <v>15</v>
      </c>
      <c r="I1462" s="85">
        <f>PI()*CENSO[[#This Row],[DAP (cm)]]^2/40000</f>
        <v>0.57583054185363203</v>
      </c>
      <c r="J1462" s="85">
        <f>CENSO[[#This Row],[g (m²)]]*CENSO[[#This Row],[H (m)]]*0.7</f>
        <v>6.0462206894631363</v>
      </c>
      <c r="K1462" s="51">
        <v>1</v>
      </c>
      <c r="L1462" s="51">
        <v>367299.2</v>
      </c>
      <c r="M1462" s="51">
        <v>9707766</v>
      </c>
      <c r="N1462" s="77"/>
      <c r="O146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146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462" s="77"/>
    </row>
    <row r="1463" spans="1:17" x14ac:dyDescent="0.25">
      <c r="A1463" s="76">
        <v>1</v>
      </c>
      <c r="B1463" s="51">
        <v>48</v>
      </c>
      <c r="C1463" s="51">
        <v>1462</v>
      </c>
      <c r="D1463" s="81" t="str">
        <f>VLOOKUP(CENSO[[#This Row],[NOME COMUM]],ESPECIES[],2,FALSE)</f>
        <v>Couratari guianensis Aubl.</v>
      </c>
      <c r="E1463" s="51" t="s">
        <v>6</v>
      </c>
      <c r="F1463" s="51">
        <v>306</v>
      </c>
      <c r="G1463" s="74">
        <f>CENSO[[#This Row],[CAP (cm)]]/PI()</f>
        <v>97.402825172239943</v>
      </c>
      <c r="H1463" s="51">
        <v>22</v>
      </c>
      <c r="I1463" s="85">
        <f>PI()*CENSO[[#This Row],[DAP (cm)]]^2/40000</f>
        <v>0.74513161256763549</v>
      </c>
      <c r="J1463" s="85">
        <f>CENSO[[#This Row],[g (m²)]]*CENSO[[#This Row],[H (m)]]*0.7</f>
        <v>11.475026833541584</v>
      </c>
      <c r="K1463" s="51">
        <v>1</v>
      </c>
      <c r="L1463" s="51">
        <v>367299.299999999</v>
      </c>
      <c r="M1463" s="51">
        <v>9707764.5</v>
      </c>
      <c r="N1463" s="77"/>
      <c r="O146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146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463" s="77"/>
    </row>
    <row r="1464" spans="1:17" x14ac:dyDescent="0.25">
      <c r="A1464" s="76">
        <v>1</v>
      </c>
      <c r="B1464" s="51">
        <v>48</v>
      </c>
      <c r="C1464" s="51">
        <v>1463</v>
      </c>
      <c r="D1464" s="81" t="str">
        <f>VLOOKUP(CENSO[[#This Row],[NOME COMUM]],ESPECIES[],2,FALSE)</f>
        <v>Ocotea cymbarum Kunth</v>
      </c>
      <c r="E1464" s="51" t="s">
        <v>11</v>
      </c>
      <c r="F1464" s="51">
        <v>162</v>
      </c>
      <c r="G1464" s="74">
        <f>CENSO[[#This Row],[CAP (cm)]]/PI()</f>
        <v>51.566201561774093</v>
      </c>
      <c r="H1464" s="51">
        <v>20</v>
      </c>
      <c r="I1464" s="85">
        <f>PI()*CENSO[[#This Row],[DAP (cm)]]^2/40000</f>
        <v>0.20884311632518512</v>
      </c>
      <c r="J1464" s="85">
        <f>CENSO[[#This Row],[g (m²)]]*CENSO[[#This Row],[H (m)]]*0.7</f>
        <v>2.9238036285525912</v>
      </c>
      <c r="K1464" s="51">
        <v>1</v>
      </c>
      <c r="L1464" s="51">
        <v>367315.7</v>
      </c>
      <c r="M1464" s="51">
        <v>9707772.8000000007</v>
      </c>
      <c r="N1464" s="77"/>
      <c r="O146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46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464" s="77"/>
    </row>
    <row r="1465" spans="1:17" x14ac:dyDescent="0.25">
      <c r="A1465" s="76">
        <v>1</v>
      </c>
      <c r="B1465" s="51">
        <v>48</v>
      </c>
      <c r="C1465" s="51">
        <v>1464</v>
      </c>
      <c r="D1465" s="81" t="str">
        <f>VLOOKUP(CENSO[[#This Row],[NOME COMUM]],ESPECIES[],2,FALSE)</f>
        <v>Couratari guianensis Aubl.</v>
      </c>
      <c r="E1465" s="51" t="s">
        <v>6</v>
      </c>
      <c r="F1465" s="51">
        <v>290</v>
      </c>
      <c r="G1465" s="74">
        <f>CENSO[[#This Row],[CAP (cm)]]/PI()</f>
        <v>92.309866993299295</v>
      </c>
      <c r="H1465" s="51">
        <v>23</v>
      </c>
      <c r="I1465" s="85">
        <f>PI()*CENSO[[#This Row],[DAP (cm)]]^2/40000</f>
        <v>0.6692465357014199</v>
      </c>
      <c r="J1465" s="85">
        <f>CENSO[[#This Row],[g (m²)]]*CENSO[[#This Row],[H (m)]]*0.7</f>
        <v>10.774869224792859</v>
      </c>
      <c r="K1465" s="51">
        <v>1</v>
      </c>
      <c r="L1465" s="51">
        <v>367320.5</v>
      </c>
      <c r="M1465" s="51">
        <v>9707772.5</v>
      </c>
      <c r="N1465" s="77"/>
      <c r="O146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146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465" s="77"/>
    </row>
    <row r="1466" spans="1:17" x14ac:dyDescent="0.25">
      <c r="A1466" s="76">
        <v>1</v>
      </c>
      <c r="B1466" s="51">
        <v>48</v>
      </c>
      <c r="C1466" s="51">
        <v>1465</v>
      </c>
      <c r="D1466" s="81" t="str">
        <f>VLOOKUP(CENSO[[#This Row],[NOME COMUM]],ESPECIES[],2,FALSE)</f>
        <v>Couratari guianensis Aubl.</v>
      </c>
      <c r="E1466" s="51" t="s">
        <v>6</v>
      </c>
      <c r="F1466" s="51">
        <v>300</v>
      </c>
      <c r="G1466" s="74">
        <f>CENSO[[#This Row],[CAP (cm)]]/PI()</f>
        <v>95.4929658551372</v>
      </c>
      <c r="H1466" s="51">
        <v>25</v>
      </c>
      <c r="I1466" s="85">
        <f>PI()*CENSO[[#This Row],[DAP (cm)]]^2/40000</f>
        <v>0.7161972439135289</v>
      </c>
      <c r="J1466" s="85">
        <f>CENSO[[#This Row],[g (m²)]]*CENSO[[#This Row],[H (m)]]*0.7</f>
        <v>12.533451768486755</v>
      </c>
      <c r="K1466" s="51">
        <v>1</v>
      </c>
      <c r="L1466" s="51">
        <v>367319.5</v>
      </c>
      <c r="M1466" s="51">
        <v>9707761.3000000007</v>
      </c>
      <c r="N1466" s="77"/>
      <c r="O146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146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466" s="77"/>
    </row>
    <row r="1467" spans="1:17" x14ac:dyDescent="0.25">
      <c r="A1467" s="76">
        <v>1</v>
      </c>
      <c r="B1467" s="51">
        <v>48</v>
      </c>
      <c r="C1467" s="51">
        <v>1466</v>
      </c>
      <c r="D1467" s="81" t="str">
        <f>VLOOKUP(CENSO[[#This Row],[NOME COMUM]],ESPECIES[],2,FALSE)</f>
        <v>Tachigali myrmecophila Ducke</v>
      </c>
      <c r="E1467" s="51" t="s">
        <v>14</v>
      </c>
      <c r="F1467" s="51">
        <v>290</v>
      </c>
      <c r="G1467" s="74">
        <f>CENSO[[#This Row],[CAP (cm)]]/PI()</f>
        <v>92.309866993299295</v>
      </c>
      <c r="H1467" s="51">
        <v>16</v>
      </c>
      <c r="I1467" s="85">
        <f>PI()*CENSO[[#This Row],[DAP (cm)]]^2/40000</f>
        <v>0.6692465357014199</v>
      </c>
      <c r="J1467" s="85">
        <f>CENSO[[#This Row],[g (m²)]]*CENSO[[#This Row],[H (m)]]*0.7</f>
        <v>7.495561199855902</v>
      </c>
      <c r="K1467" s="51">
        <v>1</v>
      </c>
      <c r="L1467" s="51">
        <v>367436.59999999899</v>
      </c>
      <c r="M1467" s="51">
        <v>9707669.4000000004</v>
      </c>
      <c r="N1467" s="77"/>
      <c r="O146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146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467" s="77"/>
    </row>
    <row r="1468" spans="1:17" x14ac:dyDescent="0.25">
      <c r="A1468" s="76">
        <v>1</v>
      </c>
      <c r="B1468" s="51">
        <v>48</v>
      </c>
      <c r="C1468" s="51">
        <v>1467</v>
      </c>
      <c r="D1468" s="81" t="str">
        <f>VLOOKUP(CENSO[[#This Row],[NOME COMUM]],ESPECIES[],2,FALSE)</f>
        <v>Tachigali myrmecophila Ducke</v>
      </c>
      <c r="E1468" s="51" t="s">
        <v>14</v>
      </c>
      <c r="F1468" s="51">
        <v>168</v>
      </c>
      <c r="G1468" s="74">
        <f>CENSO[[#This Row],[CAP (cm)]]/PI()</f>
        <v>53.476060878876837</v>
      </c>
      <c r="H1468" s="51">
        <v>15</v>
      </c>
      <c r="I1468" s="85">
        <f>PI()*CENSO[[#This Row],[DAP (cm)]]^2/40000</f>
        <v>0.22459945569128273</v>
      </c>
      <c r="J1468" s="85">
        <f>CENSO[[#This Row],[g (m²)]]*CENSO[[#This Row],[H (m)]]*0.7</f>
        <v>2.3582942847584683</v>
      </c>
      <c r="K1468" s="51">
        <v>1</v>
      </c>
      <c r="L1468" s="51">
        <v>367424.4</v>
      </c>
      <c r="M1468" s="51">
        <v>9707653.4000000004</v>
      </c>
      <c r="N1468" s="77"/>
      <c r="O146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46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468" s="77"/>
    </row>
    <row r="1469" spans="1:17" x14ac:dyDescent="0.25">
      <c r="A1469" s="76">
        <v>1</v>
      </c>
      <c r="B1469" s="51">
        <v>49</v>
      </c>
      <c r="C1469" s="51">
        <v>1468</v>
      </c>
      <c r="D1469" s="81" t="str">
        <f>VLOOKUP(CENSO[[#This Row],[NOME COMUM]],ESPECIES[],2,FALSE)</f>
        <v>Astronium lecointei Ducke</v>
      </c>
      <c r="E1469" s="51" t="s">
        <v>5</v>
      </c>
      <c r="F1469" s="51">
        <v>170</v>
      </c>
      <c r="G1469" s="74">
        <f>CENSO[[#This Row],[CAP (cm)]]/PI()</f>
        <v>54.112680651244418</v>
      </c>
      <c r="H1469" s="51">
        <v>17</v>
      </c>
      <c r="I1469" s="85">
        <f>PI()*CENSO[[#This Row],[DAP (cm)]]^2/40000</f>
        <v>0.2299788927677888</v>
      </c>
      <c r="J1469" s="85">
        <f>CENSO[[#This Row],[g (m²)]]*CENSO[[#This Row],[H (m)]]*0.7</f>
        <v>2.7367488239366864</v>
      </c>
      <c r="K1469" s="51">
        <v>1</v>
      </c>
      <c r="L1469" s="51">
        <v>367406.7</v>
      </c>
      <c r="M1469" s="51">
        <v>9707649.0999999903</v>
      </c>
      <c r="N1469" s="77"/>
      <c r="O146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46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469" s="77"/>
    </row>
    <row r="1470" spans="1:17" x14ac:dyDescent="0.25">
      <c r="A1470" s="76">
        <v>1</v>
      </c>
      <c r="B1470" s="51">
        <v>49</v>
      </c>
      <c r="C1470" s="51">
        <v>1469</v>
      </c>
      <c r="D1470" s="81" t="str">
        <f>VLOOKUP(CENSO[[#This Row],[NOME COMUM]],ESPECIES[],2,FALSE)</f>
        <v>Virola sebifera Aubl.</v>
      </c>
      <c r="E1470" s="51" t="s">
        <v>18</v>
      </c>
      <c r="F1470" s="51">
        <v>180</v>
      </c>
      <c r="G1470" s="74">
        <f>CENSO[[#This Row],[CAP (cm)]]/PI()</f>
        <v>57.295779513082323</v>
      </c>
      <c r="H1470" s="51">
        <v>16</v>
      </c>
      <c r="I1470" s="85">
        <f>PI()*CENSO[[#This Row],[DAP (cm)]]^2/40000</f>
        <v>0.25783100780887047</v>
      </c>
      <c r="J1470" s="85">
        <f>CENSO[[#This Row],[g (m²)]]*CENSO[[#This Row],[H (m)]]*0.7</f>
        <v>2.887707287459349</v>
      </c>
      <c r="K1470" s="51">
        <v>1</v>
      </c>
      <c r="L1470" s="51">
        <v>367389.2</v>
      </c>
      <c r="M1470" s="51">
        <v>9707667.3000000007</v>
      </c>
      <c r="N1470" s="77"/>
      <c r="O147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47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470" s="77"/>
    </row>
    <row r="1471" spans="1:17" x14ac:dyDescent="0.25">
      <c r="A1471" s="76">
        <v>1</v>
      </c>
      <c r="B1471" s="51">
        <v>49</v>
      </c>
      <c r="C1471" s="51">
        <v>1470</v>
      </c>
      <c r="D1471" s="81" t="str">
        <f>VLOOKUP(CENSO[[#This Row],[NOME COMUM]],ESPECIES[],2,FALSE)</f>
        <v>Tachigali myrmecophila Ducke</v>
      </c>
      <c r="E1471" s="51" t="s">
        <v>14</v>
      </c>
      <c r="F1471" s="51">
        <v>213</v>
      </c>
      <c r="G1471" s="74">
        <f>CENSO[[#This Row],[CAP (cm)]]/PI()</f>
        <v>67.800005757147417</v>
      </c>
      <c r="H1471" s="51">
        <v>17</v>
      </c>
      <c r="I1471" s="85">
        <f>PI()*CENSO[[#This Row],[DAP (cm)]]^2/40000</f>
        <v>0.36103503065681003</v>
      </c>
      <c r="J1471" s="85">
        <f>CENSO[[#This Row],[g (m²)]]*CENSO[[#This Row],[H (m)]]*0.7</f>
        <v>4.2963168648160392</v>
      </c>
      <c r="K1471" s="51">
        <v>1</v>
      </c>
      <c r="L1471" s="51">
        <v>367383.59999999899</v>
      </c>
      <c r="M1471" s="51">
        <v>9707661.5999999903</v>
      </c>
      <c r="N1471" s="77"/>
      <c r="O147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47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471" s="77"/>
    </row>
    <row r="1472" spans="1:17" x14ac:dyDescent="0.25">
      <c r="A1472" s="76">
        <v>1</v>
      </c>
      <c r="B1472" s="51">
        <v>49</v>
      </c>
      <c r="C1472" s="51">
        <v>1471</v>
      </c>
      <c r="D1472" s="81" t="str">
        <f>VLOOKUP(CENSO[[#This Row],[NOME COMUM]],ESPECIES[],2,FALSE)</f>
        <v>Virola sebifera Aubl.</v>
      </c>
      <c r="E1472" s="51" t="s">
        <v>18</v>
      </c>
      <c r="F1472" s="51">
        <v>141</v>
      </c>
      <c r="G1472" s="74">
        <f>CENSO[[#This Row],[CAP (cm)]]/PI()</f>
        <v>44.881693951914485</v>
      </c>
      <c r="H1472" s="51">
        <v>18</v>
      </c>
      <c r="I1472" s="85">
        <f>PI()*CENSO[[#This Row],[DAP (cm)]]^2/40000</f>
        <v>0.15820797118049854</v>
      </c>
      <c r="J1472" s="85">
        <f>CENSO[[#This Row],[g (m²)]]*CENSO[[#This Row],[H (m)]]*0.7</f>
        <v>1.9934204368742814</v>
      </c>
      <c r="K1472" s="51">
        <v>1</v>
      </c>
      <c r="L1472" s="51">
        <v>367380.9</v>
      </c>
      <c r="M1472" s="51">
        <v>9707661.3000000007</v>
      </c>
      <c r="N1472" s="77"/>
      <c r="O147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47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472" s="77"/>
    </row>
    <row r="1473" spans="1:17" x14ac:dyDescent="0.25">
      <c r="A1473" s="76">
        <v>1</v>
      </c>
      <c r="B1473" s="51">
        <v>49</v>
      </c>
      <c r="C1473" s="51">
        <v>1472</v>
      </c>
      <c r="D1473" s="81" t="str">
        <f>VLOOKUP(CENSO[[#This Row],[NOME COMUM]],ESPECIES[],2,FALSE)</f>
        <v>Astronium lecointei Ducke</v>
      </c>
      <c r="E1473" s="51" t="s">
        <v>5</v>
      </c>
      <c r="F1473" s="51">
        <v>280</v>
      </c>
      <c r="G1473" s="74">
        <f>CENSO[[#This Row],[CAP (cm)]]/PI()</f>
        <v>89.12676813146139</v>
      </c>
      <c r="H1473" s="51">
        <v>24</v>
      </c>
      <c r="I1473" s="85">
        <f>PI()*CENSO[[#This Row],[DAP (cm)]]^2/40000</f>
        <v>0.62388737692022966</v>
      </c>
      <c r="J1473" s="85">
        <f>CENSO[[#This Row],[g (m²)]]*CENSO[[#This Row],[H (m)]]*0.7</f>
        <v>10.481307932259858</v>
      </c>
      <c r="K1473" s="51">
        <v>1</v>
      </c>
      <c r="L1473" s="51">
        <v>367368.09999999899</v>
      </c>
      <c r="M1473" s="51">
        <v>9707661.8000000007</v>
      </c>
      <c r="N1473" s="77"/>
      <c r="O147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147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473" s="77"/>
    </row>
    <row r="1474" spans="1:17" x14ac:dyDescent="0.25">
      <c r="A1474" s="76">
        <v>1</v>
      </c>
      <c r="B1474" s="51">
        <v>49</v>
      </c>
      <c r="C1474" s="51">
        <v>1473</v>
      </c>
      <c r="D1474" s="81" t="str">
        <f>VLOOKUP(CENSO[[#This Row],[NOME COMUM]],ESPECIES[],2,FALSE)</f>
        <v>Cordia umbraculifera DC.</v>
      </c>
      <c r="E1474" s="51" t="s">
        <v>92</v>
      </c>
      <c r="F1474" s="51">
        <v>162</v>
      </c>
      <c r="G1474" s="74">
        <f>CENSO[[#This Row],[CAP (cm)]]/PI()</f>
        <v>51.566201561774093</v>
      </c>
      <c r="H1474" s="51">
        <v>16</v>
      </c>
      <c r="I1474" s="85">
        <f>PI()*CENSO[[#This Row],[DAP (cm)]]^2/40000</f>
        <v>0.20884311632518512</v>
      </c>
      <c r="J1474" s="85">
        <f>CENSO[[#This Row],[g (m²)]]*CENSO[[#This Row],[H (m)]]*0.7</f>
        <v>2.3390429028420732</v>
      </c>
      <c r="K1474" s="51">
        <v>3</v>
      </c>
      <c r="L1474" s="51">
        <v>367365.5</v>
      </c>
      <c r="M1474" s="51">
        <v>9707660.0999999903</v>
      </c>
      <c r="N1474" s="77"/>
      <c r="O147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47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474" s="77"/>
    </row>
    <row r="1475" spans="1:17" x14ac:dyDescent="0.25">
      <c r="A1475" s="76">
        <v>1</v>
      </c>
      <c r="B1475" s="51">
        <v>49</v>
      </c>
      <c r="C1475" s="51">
        <v>1474</v>
      </c>
      <c r="D1475" s="81" t="str">
        <f>VLOOKUP(CENSO[[#This Row],[NOME COMUM]],ESPECIES[],2,FALSE)</f>
        <v>Parkia pendula (Willd.) Benth. ex Walp.</v>
      </c>
      <c r="E1475" s="51" t="s">
        <v>24</v>
      </c>
      <c r="F1475" s="51">
        <v>160</v>
      </c>
      <c r="G1475" s="74">
        <f>CENSO[[#This Row],[CAP (cm)]]/PI()</f>
        <v>50.929581789406512</v>
      </c>
      <c r="H1475" s="51">
        <v>18</v>
      </c>
      <c r="I1475" s="85">
        <f>PI()*CENSO[[#This Row],[DAP (cm)]]^2/40000</f>
        <v>0.20371832715762608</v>
      </c>
      <c r="J1475" s="85">
        <f>CENSO[[#This Row],[g (m²)]]*CENSO[[#This Row],[H (m)]]*0.7</f>
        <v>2.5668509221860885</v>
      </c>
      <c r="K1475" s="51">
        <v>1</v>
      </c>
      <c r="L1475" s="51">
        <v>367343.4</v>
      </c>
      <c r="M1475" s="51">
        <v>9707698.5999999903</v>
      </c>
      <c r="N1475" s="77"/>
      <c r="O147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47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475" s="77"/>
    </row>
    <row r="1476" spans="1:17" x14ac:dyDescent="0.25">
      <c r="A1476" s="76">
        <v>1</v>
      </c>
      <c r="B1476" s="51">
        <v>49</v>
      </c>
      <c r="C1476" s="51">
        <v>1475</v>
      </c>
      <c r="D1476" s="81" t="str">
        <f>VLOOKUP(CENSO[[#This Row],[NOME COMUM]],ESPECIES[],2,FALSE)</f>
        <v>Piptadenia suaveolens Miq.</v>
      </c>
      <c r="E1476" s="51" t="s">
        <v>22</v>
      </c>
      <c r="F1476" s="51">
        <v>303</v>
      </c>
      <c r="G1476" s="74">
        <f>CENSO[[#This Row],[CAP (cm)]]/PI()</f>
        <v>96.447895513688579</v>
      </c>
      <c r="H1476" s="51">
        <v>19</v>
      </c>
      <c r="I1476" s="85">
        <f>PI()*CENSO[[#This Row],[DAP (cm)]]^2/40000</f>
        <v>0.73059280851619102</v>
      </c>
      <c r="J1476" s="85">
        <f>CENSO[[#This Row],[g (m²)]]*CENSO[[#This Row],[H (m)]]*0.7</f>
        <v>9.7168843532653408</v>
      </c>
      <c r="K1476" s="51">
        <v>1</v>
      </c>
      <c r="L1476" s="51">
        <v>367330.5</v>
      </c>
      <c r="M1476" s="51">
        <v>9707711.3000000007</v>
      </c>
      <c r="N1476" s="77"/>
      <c r="O147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147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476" s="77"/>
    </row>
    <row r="1477" spans="1:17" x14ac:dyDescent="0.25">
      <c r="A1477" s="76">
        <v>1</v>
      </c>
      <c r="B1477" s="51">
        <v>49</v>
      </c>
      <c r="C1477" s="51">
        <v>1476</v>
      </c>
      <c r="D1477" s="81" t="str">
        <f>VLOOKUP(CENSO[[#This Row],[NOME COMUM]],ESPECIES[],2,FALSE)</f>
        <v>Piptadenia suaveolens Miq.</v>
      </c>
      <c r="E1477" s="51" t="s">
        <v>22</v>
      </c>
      <c r="F1477" s="51">
        <v>314</v>
      </c>
      <c r="G1477" s="74">
        <f>CENSO[[#This Row],[CAP (cm)]]/PI()</f>
        <v>99.949304261710282</v>
      </c>
      <c r="H1477" s="51">
        <v>15</v>
      </c>
      <c r="I1477" s="85">
        <f>PI()*CENSO[[#This Row],[DAP (cm)]]^2/40000</f>
        <v>0.78460203845442589</v>
      </c>
      <c r="J1477" s="85">
        <f>CENSO[[#This Row],[g (m²)]]*CENSO[[#This Row],[H (m)]]*0.7</f>
        <v>8.2383214037714705</v>
      </c>
      <c r="K1477" s="51">
        <v>2</v>
      </c>
      <c r="L1477" s="51">
        <v>367330.2</v>
      </c>
      <c r="M1477" s="51">
        <v>9707725.0999999903</v>
      </c>
      <c r="N1477" s="77"/>
      <c r="O147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147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477" s="77"/>
    </row>
    <row r="1478" spans="1:17" x14ac:dyDescent="0.25">
      <c r="A1478" s="76">
        <v>1</v>
      </c>
      <c r="B1478" s="51">
        <v>49</v>
      </c>
      <c r="C1478" s="51">
        <v>1477</v>
      </c>
      <c r="D1478" s="81" t="str">
        <f>VLOOKUP(CENSO[[#This Row],[NOME COMUM]],ESPECIES[],2,FALSE)</f>
        <v>Tachigali myrmecophila Ducke</v>
      </c>
      <c r="E1478" s="51" t="s">
        <v>14</v>
      </c>
      <c r="F1478" s="51">
        <v>170</v>
      </c>
      <c r="G1478" s="74">
        <f>CENSO[[#This Row],[CAP (cm)]]/PI()</f>
        <v>54.112680651244418</v>
      </c>
      <c r="H1478" s="51">
        <v>17</v>
      </c>
      <c r="I1478" s="85">
        <f>PI()*CENSO[[#This Row],[DAP (cm)]]^2/40000</f>
        <v>0.2299788927677888</v>
      </c>
      <c r="J1478" s="85">
        <f>CENSO[[#This Row],[g (m²)]]*CENSO[[#This Row],[H (m)]]*0.7</f>
        <v>2.7367488239366864</v>
      </c>
      <c r="K1478" s="51">
        <v>1</v>
      </c>
      <c r="L1478" s="51">
        <v>367285.2</v>
      </c>
      <c r="M1478" s="51">
        <v>9707711.3000000007</v>
      </c>
      <c r="N1478" s="77"/>
      <c r="O147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47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478" s="77"/>
    </row>
    <row r="1479" spans="1:17" x14ac:dyDescent="0.25">
      <c r="A1479" s="76">
        <v>1</v>
      </c>
      <c r="B1479" s="51">
        <v>49</v>
      </c>
      <c r="C1479" s="51">
        <v>1478</v>
      </c>
      <c r="D1479" s="81" t="str">
        <f>VLOOKUP(CENSO[[#This Row],[NOME COMUM]],ESPECIES[],2,FALSE)</f>
        <v>Couratari guianensis Aubl.</v>
      </c>
      <c r="E1479" s="51" t="s">
        <v>6</v>
      </c>
      <c r="F1479" s="51">
        <v>179</v>
      </c>
      <c r="G1479" s="74">
        <f>CENSO[[#This Row],[CAP (cm)]]/PI()</f>
        <v>56.977469626898532</v>
      </c>
      <c r="H1479" s="51">
        <v>22</v>
      </c>
      <c r="I1479" s="85">
        <f>PI()*CENSO[[#This Row],[DAP (cm)]]^2/40000</f>
        <v>0.25497417658037091</v>
      </c>
      <c r="J1479" s="85">
        <f>CENSO[[#This Row],[g (m²)]]*CENSO[[#This Row],[H (m)]]*0.7</f>
        <v>3.9266023193377118</v>
      </c>
      <c r="K1479" s="51">
        <v>1</v>
      </c>
      <c r="L1479" s="51">
        <v>367284.59999999899</v>
      </c>
      <c r="M1479" s="51">
        <v>9707717.1999999899</v>
      </c>
      <c r="N1479" s="77"/>
      <c r="O147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47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479" s="77"/>
    </row>
    <row r="1480" spans="1:17" x14ac:dyDescent="0.25">
      <c r="A1480" s="76">
        <v>1</v>
      </c>
      <c r="B1480" s="51">
        <v>49</v>
      </c>
      <c r="C1480" s="51">
        <v>1479</v>
      </c>
      <c r="D1480" s="81" t="str">
        <f>VLOOKUP(CENSO[[#This Row],[NOME COMUM]],ESPECIES[],2,FALSE)</f>
        <v>Piptadenia suaveolens Miq.</v>
      </c>
      <c r="E1480" s="51" t="s">
        <v>22</v>
      </c>
      <c r="F1480" s="51">
        <v>320</v>
      </c>
      <c r="G1480" s="74">
        <f>CENSO[[#This Row],[CAP (cm)]]/PI()</f>
        <v>101.85916357881302</v>
      </c>
      <c r="H1480" s="51">
        <v>20</v>
      </c>
      <c r="I1480" s="85">
        <f>PI()*CENSO[[#This Row],[DAP (cm)]]^2/40000</f>
        <v>0.81487330863050433</v>
      </c>
      <c r="J1480" s="85">
        <f>CENSO[[#This Row],[g (m²)]]*CENSO[[#This Row],[H (m)]]*0.7</f>
        <v>11.40822632082706</v>
      </c>
      <c r="K1480" s="51">
        <v>1</v>
      </c>
      <c r="L1480" s="51">
        <v>367295.5</v>
      </c>
      <c r="M1480" s="51">
        <v>9707733</v>
      </c>
      <c r="N1480" s="77"/>
      <c r="O148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148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480" s="77"/>
    </row>
    <row r="1481" spans="1:17" x14ac:dyDescent="0.25">
      <c r="A1481" s="76">
        <v>1</v>
      </c>
      <c r="B1481" s="51">
        <v>49</v>
      </c>
      <c r="C1481" s="51">
        <v>1480</v>
      </c>
      <c r="D1481" s="81" t="str">
        <f>VLOOKUP(CENSO[[#This Row],[NOME COMUM]],ESPECIES[],2,FALSE)</f>
        <v>Piptadenia suaveolens Miq.</v>
      </c>
      <c r="E1481" s="51" t="s">
        <v>22</v>
      </c>
      <c r="F1481" s="51">
        <v>473</v>
      </c>
      <c r="G1481" s="74">
        <f>CENSO[[#This Row],[CAP (cm)]]/PI()</f>
        <v>150.560576164933</v>
      </c>
      <c r="H1481" s="51">
        <v>20</v>
      </c>
      <c r="I1481" s="85">
        <f>PI()*CENSO[[#This Row],[DAP (cm)]]^2/40000</f>
        <v>1.7803788131503326</v>
      </c>
      <c r="J1481" s="85">
        <f>CENSO[[#This Row],[g (m²)]]*CENSO[[#This Row],[H (m)]]*0.7</f>
        <v>24.925303384104652</v>
      </c>
      <c r="K1481" s="51">
        <v>1</v>
      </c>
      <c r="L1481" s="51">
        <v>367294.9</v>
      </c>
      <c r="M1481" s="51">
        <v>9707732.1999999899</v>
      </c>
      <c r="N1481" s="77"/>
      <c r="O148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150├ 160</v>
      </c>
      <c r="P148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481" s="77"/>
    </row>
    <row r="1482" spans="1:17" x14ac:dyDescent="0.25">
      <c r="A1482" s="76">
        <v>1</v>
      </c>
      <c r="B1482" s="51">
        <v>49</v>
      </c>
      <c r="C1482" s="51">
        <v>1481</v>
      </c>
      <c r="D1482" s="81" t="str">
        <f>VLOOKUP(CENSO[[#This Row],[NOME COMUM]],ESPECIES[],2,FALSE)</f>
        <v>Tachigali myrmecophila Ducke</v>
      </c>
      <c r="E1482" s="51" t="s">
        <v>14</v>
      </c>
      <c r="F1482" s="51">
        <v>198</v>
      </c>
      <c r="G1482" s="74">
        <f>CENSO[[#This Row],[CAP (cm)]]/PI()</f>
        <v>63.025357464390552</v>
      </c>
      <c r="H1482" s="51">
        <v>18</v>
      </c>
      <c r="I1482" s="85">
        <f>PI()*CENSO[[#This Row],[DAP (cm)]]^2/40000</f>
        <v>0.3119755194487332</v>
      </c>
      <c r="J1482" s="85">
        <f>CENSO[[#This Row],[g (m²)]]*CENSO[[#This Row],[H (m)]]*0.7</f>
        <v>3.9308915450540383</v>
      </c>
      <c r="K1482" s="51">
        <v>2</v>
      </c>
      <c r="L1482" s="51">
        <v>367298.299999999</v>
      </c>
      <c r="M1482" s="51">
        <v>9707739.9000000004</v>
      </c>
      <c r="N1482" s="77"/>
      <c r="O148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48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482" s="77"/>
    </row>
    <row r="1483" spans="1:17" x14ac:dyDescent="0.25">
      <c r="A1483" s="76">
        <v>1</v>
      </c>
      <c r="B1483" s="51">
        <v>49</v>
      </c>
      <c r="C1483" s="51">
        <v>1482</v>
      </c>
      <c r="D1483" s="81" t="str">
        <f>VLOOKUP(CENSO[[#This Row],[NOME COMUM]],ESPECIES[],2,FALSE)</f>
        <v>Bertholletia excelsa Humb. &amp; Bonpl.</v>
      </c>
      <c r="E1483" s="51" t="s">
        <v>37</v>
      </c>
      <c r="F1483" s="51">
        <v>239</v>
      </c>
      <c r="G1483" s="74">
        <f>CENSO[[#This Row],[CAP (cm)]]/PI()</f>
        <v>76.076062797925971</v>
      </c>
      <c r="H1483" s="51">
        <v>23</v>
      </c>
      <c r="I1483" s="85">
        <f>PI()*CENSO[[#This Row],[DAP (cm)]]^2/40000</f>
        <v>0.45455447521760761</v>
      </c>
      <c r="J1483" s="85">
        <f>CENSO[[#This Row],[g (m²)]]*CENSO[[#This Row],[H (m)]]*0.7</f>
        <v>7.3183270510034824</v>
      </c>
      <c r="K1483" s="51">
        <v>1</v>
      </c>
      <c r="L1483" s="51">
        <v>367265.09999999899</v>
      </c>
      <c r="M1483" s="51">
        <v>9707781.6999999899</v>
      </c>
      <c r="N1483" s="77"/>
      <c r="O148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48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483" s="77"/>
    </row>
    <row r="1484" spans="1:17" x14ac:dyDescent="0.25">
      <c r="A1484" s="76">
        <v>1</v>
      </c>
      <c r="B1484" s="51">
        <v>49</v>
      </c>
      <c r="C1484" s="51">
        <v>1483</v>
      </c>
      <c r="D1484" s="81" t="str">
        <f>VLOOKUP(CENSO[[#This Row],[NOME COMUM]],ESPECIES[],2,FALSE)</f>
        <v>Tachigali myrmecophila Ducke</v>
      </c>
      <c r="E1484" s="51" t="s">
        <v>14</v>
      </c>
      <c r="F1484" s="51">
        <v>170</v>
      </c>
      <c r="G1484" s="74">
        <f>CENSO[[#This Row],[CAP (cm)]]/PI()</f>
        <v>54.112680651244418</v>
      </c>
      <c r="H1484" s="51">
        <v>18</v>
      </c>
      <c r="I1484" s="85">
        <f>PI()*CENSO[[#This Row],[DAP (cm)]]^2/40000</f>
        <v>0.2299788927677888</v>
      </c>
      <c r="J1484" s="85">
        <f>CENSO[[#This Row],[g (m²)]]*CENSO[[#This Row],[H (m)]]*0.7</f>
        <v>2.8977340488741388</v>
      </c>
      <c r="K1484" s="51">
        <v>1</v>
      </c>
      <c r="L1484" s="51">
        <v>367238.40000000002</v>
      </c>
      <c r="M1484" s="51">
        <v>9707799.8000000007</v>
      </c>
      <c r="N1484" s="77"/>
      <c r="O148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48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484" s="77"/>
    </row>
    <row r="1485" spans="1:17" x14ac:dyDescent="0.25">
      <c r="A1485" s="76">
        <v>1</v>
      </c>
      <c r="B1485" s="51">
        <v>49</v>
      </c>
      <c r="C1485" s="51">
        <v>1484</v>
      </c>
      <c r="D1485" s="81" t="str">
        <f>VLOOKUP(CENSO[[#This Row],[NOME COMUM]],ESPECIES[],2,FALSE)</f>
        <v>Cordia umbraculifera DC.</v>
      </c>
      <c r="E1485" s="51" t="s">
        <v>92</v>
      </c>
      <c r="F1485" s="51">
        <v>141</v>
      </c>
      <c r="G1485" s="74">
        <f>CENSO[[#This Row],[CAP (cm)]]/PI()</f>
        <v>44.881693951914485</v>
      </c>
      <c r="H1485" s="51">
        <v>12</v>
      </c>
      <c r="I1485" s="85">
        <f>PI()*CENSO[[#This Row],[DAP (cm)]]^2/40000</f>
        <v>0.15820797118049854</v>
      </c>
      <c r="J1485" s="85">
        <f>CENSO[[#This Row],[g (m²)]]*CENSO[[#This Row],[H (m)]]*0.7</f>
        <v>1.3289469579161874</v>
      </c>
      <c r="K1485" s="51">
        <v>2</v>
      </c>
      <c r="L1485" s="51">
        <v>367240.7</v>
      </c>
      <c r="M1485" s="51">
        <v>9707804.5</v>
      </c>
      <c r="N1485" s="77"/>
      <c r="O148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48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485" s="77"/>
    </row>
    <row r="1486" spans="1:17" x14ac:dyDescent="0.25">
      <c r="A1486" s="76">
        <v>1</v>
      </c>
      <c r="B1486" s="51">
        <v>49</v>
      </c>
      <c r="C1486" s="51">
        <v>1485</v>
      </c>
      <c r="D1486" s="81" t="str">
        <f>VLOOKUP(CENSO[[#This Row],[NOME COMUM]],ESPECIES[],2,FALSE)</f>
        <v>Tachigali myrmecophila Ducke</v>
      </c>
      <c r="E1486" s="51" t="s">
        <v>14</v>
      </c>
      <c r="F1486" s="51">
        <v>187</v>
      </c>
      <c r="G1486" s="74">
        <f>CENSO[[#This Row],[CAP (cm)]]/PI()</f>
        <v>59.523948716368857</v>
      </c>
      <c r="H1486" s="51">
        <v>14</v>
      </c>
      <c r="I1486" s="85">
        <f>PI()*CENSO[[#This Row],[DAP (cm)]]^2/40000</f>
        <v>0.27827446024902436</v>
      </c>
      <c r="J1486" s="85">
        <f>CENSO[[#This Row],[g (m²)]]*CENSO[[#This Row],[H (m)]]*0.7</f>
        <v>2.7270897104404384</v>
      </c>
      <c r="K1486" s="51">
        <v>2</v>
      </c>
      <c r="L1486" s="51">
        <v>367230.59999999899</v>
      </c>
      <c r="M1486" s="51">
        <v>9707802.8000000007</v>
      </c>
      <c r="N1486" s="77"/>
      <c r="O148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48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486" s="77"/>
    </row>
    <row r="1487" spans="1:17" x14ac:dyDescent="0.25">
      <c r="A1487" s="76">
        <v>1</v>
      </c>
      <c r="B1487" s="51">
        <v>49</v>
      </c>
      <c r="C1487" s="51">
        <v>1486</v>
      </c>
      <c r="D1487" s="81" t="str">
        <f>VLOOKUP(CENSO[[#This Row],[NOME COMUM]],ESPECIES[],2,FALSE)</f>
        <v>Tachigali myrmecophila Ducke</v>
      </c>
      <c r="E1487" s="51" t="s">
        <v>14</v>
      </c>
      <c r="F1487" s="51">
        <v>170</v>
      </c>
      <c r="G1487" s="74">
        <f>CENSO[[#This Row],[CAP (cm)]]/PI()</f>
        <v>54.112680651244418</v>
      </c>
      <c r="H1487" s="51">
        <v>16</v>
      </c>
      <c r="I1487" s="85">
        <f>PI()*CENSO[[#This Row],[DAP (cm)]]^2/40000</f>
        <v>0.2299788927677888</v>
      </c>
      <c r="J1487" s="85">
        <f>CENSO[[#This Row],[g (m²)]]*CENSO[[#This Row],[H (m)]]*0.7</f>
        <v>2.5757635989992345</v>
      </c>
      <c r="K1487" s="51">
        <v>1</v>
      </c>
      <c r="L1487" s="51">
        <v>367211</v>
      </c>
      <c r="M1487" s="51">
        <v>9707785.3000000007</v>
      </c>
      <c r="N1487" s="77"/>
      <c r="O148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48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487" s="77"/>
    </row>
    <row r="1488" spans="1:17" x14ac:dyDescent="0.25">
      <c r="A1488" s="76">
        <v>1</v>
      </c>
      <c r="B1488" s="51">
        <v>49</v>
      </c>
      <c r="C1488" s="51">
        <v>1487</v>
      </c>
      <c r="D1488" s="81" t="str">
        <f>VLOOKUP(CENSO[[#This Row],[NOME COMUM]],ESPECIES[],2,FALSE)</f>
        <v>Couratari guianensis Aubl.</v>
      </c>
      <c r="E1488" s="51" t="s">
        <v>6</v>
      </c>
      <c r="F1488" s="51">
        <v>213</v>
      </c>
      <c r="G1488" s="74">
        <f>CENSO[[#This Row],[CAP (cm)]]/PI()</f>
        <v>67.800005757147417</v>
      </c>
      <c r="H1488" s="51">
        <v>23</v>
      </c>
      <c r="I1488" s="85">
        <f>PI()*CENSO[[#This Row],[DAP (cm)]]^2/40000</f>
        <v>0.36103503065681003</v>
      </c>
      <c r="J1488" s="85">
        <f>CENSO[[#This Row],[g (m²)]]*CENSO[[#This Row],[H (m)]]*0.7</f>
        <v>5.8126639935746418</v>
      </c>
      <c r="K1488" s="51">
        <v>1</v>
      </c>
      <c r="L1488" s="51">
        <v>367174.299999999</v>
      </c>
      <c r="M1488" s="51">
        <v>9707824.5999999903</v>
      </c>
      <c r="N1488" s="77"/>
      <c r="O148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48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488" s="77"/>
    </row>
    <row r="1489" spans="1:17" x14ac:dyDescent="0.25">
      <c r="A1489" s="76">
        <v>1</v>
      </c>
      <c r="B1489" s="51">
        <v>49</v>
      </c>
      <c r="C1489" s="51">
        <v>1488</v>
      </c>
      <c r="D1489" s="81" t="str">
        <f>VLOOKUP(CENSO[[#This Row],[NOME COMUM]],ESPECIES[],2,FALSE)</f>
        <v>Parkia pendula (Willd.) Benth. ex Walp.</v>
      </c>
      <c r="E1489" s="51" t="s">
        <v>24</v>
      </c>
      <c r="F1489" s="51">
        <v>250</v>
      </c>
      <c r="G1489" s="74">
        <f>CENSO[[#This Row],[CAP (cm)]]/PI()</f>
        <v>79.577471545947674</v>
      </c>
      <c r="H1489" s="51">
        <v>20</v>
      </c>
      <c r="I1489" s="85">
        <f>PI()*CENSO[[#This Row],[DAP (cm)]]^2/40000</f>
        <v>0.49735919716217297</v>
      </c>
      <c r="J1489" s="85">
        <f>CENSO[[#This Row],[g (m²)]]*CENSO[[#This Row],[H (m)]]*0.7</f>
        <v>6.9630287602704213</v>
      </c>
      <c r="K1489" s="51">
        <v>1</v>
      </c>
      <c r="L1489" s="51">
        <v>367156.59999999899</v>
      </c>
      <c r="M1489" s="51">
        <v>9707881.5999999903</v>
      </c>
      <c r="N1489" s="77"/>
      <c r="O148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48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489" s="77"/>
    </row>
    <row r="1490" spans="1:17" x14ac:dyDescent="0.25">
      <c r="A1490" s="76">
        <v>1</v>
      </c>
      <c r="B1490" s="51">
        <v>49</v>
      </c>
      <c r="C1490" s="51">
        <v>1489</v>
      </c>
      <c r="D1490" s="81" t="str">
        <f>VLOOKUP(CENSO[[#This Row],[NOME COMUM]],ESPECIES[],2,FALSE)</f>
        <v>Tachigali myrmecophila Ducke</v>
      </c>
      <c r="E1490" s="51" t="s">
        <v>14</v>
      </c>
      <c r="F1490" s="51">
        <v>170</v>
      </c>
      <c r="G1490" s="74">
        <f>CENSO[[#This Row],[CAP (cm)]]/PI()</f>
        <v>54.112680651244418</v>
      </c>
      <c r="H1490" s="51">
        <v>20</v>
      </c>
      <c r="I1490" s="85">
        <f>PI()*CENSO[[#This Row],[DAP (cm)]]^2/40000</f>
        <v>0.2299788927677888</v>
      </c>
      <c r="J1490" s="85">
        <f>CENSO[[#This Row],[g (m²)]]*CENSO[[#This Row],[H (m)]]*0.7</f>
        <v>3.2197044987490426</v>
      </c>
      <c r="K1490" s="51">
        <v>1</v>
      </c>
      <c r="L1490" s="51">
        <v>367112.5</v>
      </c>
      <c r="M1490" s="51">
        <v>9707919.6999999899</v>
      </c>
      <c r="N1490" s="77"/>
      <c r="O149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49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490" s="77"/>
    </row>
    <row r="1491" spans="1:17" x14ac:dyDescent="0.25">
      <c r="A1491" s="76">
        <v>1</v>
      </c>
      <c r="B1491" s="51">
        <v>49</v>
      </c>
      <c r="C1491" s="51">
        <v>1490</v>
      </c>
      <c r="D1491" s="81" t="str">
        <f>VLOOKUP(CENSO[[#This Row],[NOME COMUM]],ESPECIES[],2,FALSE)</f>
        <v>Lecythis pisonis Cambess.</v>
      </c>
      <c r="E1491" s="51" t="s">
        <v>9</v>
      </c>
      <c r="F1491" s="51">
        <v>179</v>
      </c>
      <c r="G1491" s="74">
        <f>CENSO[[#This Row],[CAP (cm)]]/PI()</f>
        <v>56.977469626898532</v>
      </c>
      <c r="H1491" s="51">
        <v>20</v>
      </c>
      <c r="I1491" s="85">
        <f>PI()*CENSO[[#This Row],[DAP (cm)]]^2/40000</f>
        <v>0.25497417658037091</v>
      </c>
      <c r="J1491" s="85">
        <f>CENSO[[#This Row],[g (m²)]]*CENSO[[#This Row],[H (m)]]*0.7</f>
        <v>3.569638472125193</v>
      </c>
      <c r="K1491" s="51">
        <v>1</v>
      </c>
      <c r="L1491" s="51">
        <v>367109.09999999899</v>
      </c>
      <c r="M1491" s="51">
        <v>9707920.0999999903</v>
      </c>
      <c r="N1491" s="77"/>
      <c r="O149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49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491" s="77"/>
    </row>
    <row r="1492" spans="1:17" x14ac:dyDescent="0.25">
      <c r="A1492" s="76">
        <v>1</v>
      </c>
      <c r="B1492" s="51">
        <v>49</v>
      </c>
      <c r="C1492" s="51">
        <v>1491</v>
      </c>
      <c r="D1492" s="81" t="str">
        <f>VLOOKUP(CENSO[[#This Row],[NOME COMUM]],ESPECIES[],2,FALSE)</f>
        <v>Dipteryx odorata (Aubl.) Willd.</v>
      </c>
      <c r="E1492" s="51" t="s">
        <v>4</v>
      </c>
      <c r="F1492" s="51">
        <v>178</v>
      </c>
      <c r="G1492" s="74">
        <f>CENSO[[#This Row],[CAP (cm)]]/PI()</f>
        <v>56.659159740714742</v>
      </c>
      <c r="H1492" s="51">
        <v>20</v>
      </c>
      <c r="I1492" s="85">
        <f>PI()*CENSO[[#This Row],[DAP (cm)]]^2/40000</f>
        <v>0.2521332608461806</v>
      </c>
      <c r="J1492" s="85">
        <f>CENSO[[#This Row],[g (m²)]]*CENSO[[#This Row],[H (m)]]*0.7</f>
        <v>3.5298656518465279</v>
      </c>
      <c r="K1492" s="51">
        <v>1</v>
      </c>
      <c r="L1492" s="51">
        <v>367036.299999999</v>
      </c>
      <c r="M1492" s="51">
        <v>9707935.1999999899</v>
      </c>
      <c r="N1492" s="77"/>
      <c r="O149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49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492" s="77"/>
    </row>
    <row r="1493" spans="1:17" x14ac:dyDescent="0.25">
      <c r="A1493" s="76">
        <v>1</v>
      </c>
      <c r="B1493" s="51">
        <v>49</v>
      </c>
      <c r="C1493" s="51">
        <v>1492</v>
      </c>
      <c r="D1493" s="81" t="str">
        <f>VLOOKUP(CENSO[[#This Row],[NOME COMUM]],ESPECIES[],2,FALSE)</f>
        <v>Piptadenia suaveolens Miq.</v>
      </c>
      <c r="E1493" s="51" t="s">
        <v>22</v>
      </c>
      <c r="F1493" s="51">
        <v>370</v>
      </c>
      <c r="G1493" s="74">
        <f>CENSO[[#This Row],[CAP (cm)]]/PI()</f>
        <v>117.77465788800255</v>
      </c>
      <c r="H1493" s="51">
        <v>19</v>
      </c>
      <c r="I1493" s="85">
        <f>PI()*CENSO[[#This Row],[DAP (cm)]]^2/40000</f>
        <v>1.0894155854640235</v>
      </c>
      <c r="J1493" s="85">
        <f>CENSO[[#This Row],[g (m²)]]*CENSO[[#This Row],[H (m)]]*0.7</f>
        <v>14.489227286671511</v>
      </c>
      <c r="K1493" s="51">
        <v>1</v>
      </c>
      <c r="L1493" s="51">
        <v>367032.799999999</v>
      </c>
      <c r="M1493" s="51">
        <v>9707935.5999999903</v>
      </c>
      <c r="N1493" s="77"/>
      <c r="O149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149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493" s="77"/>
    </row>
    <row r="1494" spans="1:17" x14ac:dyDescent="0.25">
      <c r="A1494" s="76">
        <v>1</v>
      </c>
      <c r="B1494" s="51">
        <v>49</v>
      </c>
      <c r="C1494" s="51">
        <v>1493</v>
      </c>
      <c r="D1494" s="81" t="str">
        <f>VLOOKUP(CENSO[[#This Row],[NOME COMUM]],ESPECIES[],2,FALSE)</f>
        <v>Tachigali myrmecophila Ducke</v>
      </c>
      <c r="E1494" s="51" t="s">
        <v>14</v>
      </c>
      <c r="F1494" s="51">
        <v>196</v>
      </c>
      <c r="G1494" s="74">
        <f>CENSO[[#This Row],[CAP (cm)]]/PI()</f>
        <v>62.388737692022971</v>
      </c>
      <c r="H1494" s="51">
        <v>15</v>
      </c>
      <c r="I1494" s="85">
        <f>PI()*CENSO[[#This Row],[DAP (cm)]]^2/40000</f>
        <v>0.30570481469091254</v>
      </c>
      <c r="J1494" s="85">
        <f>CENSO[[#This Row],[g (m²)]]*CENSO[[#This Row],[H (m)]]*0.7</f>
        <v>3.2099005542545815</v>
      </c>
      <c r="K1494" s="51">
        <v>1</v>
      </c>
      <c r="L1494" s="51">
        <v>367021.9</v>
      </c>
      <c r="M1494" s="51">
        <v>9707949.3000000007</v>
      </c>
      <c r="N1494" s="77"/>
      <c r="O149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49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494" s="77"/>
    </row>
    <row r="1495" spans="1:17" x14ac:dyDescent="0.25">
      <c r="A1495" s="76">
        <v>1</v>
      </c>
      <c r="B1495" s="51">
        <v>49</v>
      </c>
      <c r="C1495" s="51">
        <v>1494</v>
      </c>
      <c r="D1495" s="81" t="str">
        <f>VLOOKUP(CENSO[[#This Row],[NOME COMUM]],ESPECIES[],2,FALSE)</f>
        <v>Ruizterania albiflora (Mart.) Marcano-Berti</v>
      </c>
      <c r="E1495" s="51" t="s">
        <v>87</v>
      </c>
      <c r="F1495" s="51">
        <v>200</v>
      </c>
      <c r="G1495" s="74">
        <f>CENSO[[#This Row],[CAP (cm)]]/PI()</f>
        <v>63.661977236758133</v>
      </c>
      <c r="H1495" s="51">
        <v>25</v>
      </c>
      <c r="I1495" s="85">
        <f>PI()*CENSO[[#This Row],[DAP (cm)]]^2/40000</f>
        <v>0.31830988618379064</v>
      </c>
      <c r="J1495" s="85">
        <f>CENSO[[#This Row],[g (m²)]]*CENSO[[#This Row],[H (m)]]*0.7</f>
        <v>5.570423008216336</v>
      </c>
      <c r="K1495" s="51">
        <v>1</v>
      </c>
      <c r="L1495" s="51">
        <v>366982.59999999899</v>
      </c>
      <c r="M1495" s="51">
        <v>9707980.1999999899</v>
      </c>
      <c r="N1495" s="77"/>
      <c r="O149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49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495" s="77"/>
    </row>
    <row r="1496" spans="1:17" x14ac:dyDescent="0.25">
      <c r="A1496" s="76">
        <v>1</v>
      </c>
      <c r="B1496" s="51">
        <v>49</v>
      </c>
      <c r="C1496" s="51">
        <v>1495</v>
      </c>
      <c r="D1496" s="81" t="str">
        <f>VLOOKUP(CENSO[[#This Row],[NOME COMUM]],ESPECIES[],2,FALSE)</f>
        <v>Platymiscium duckei Huber</v>
      </c>
      <c r="E1496" s="51" t="s">
        <v>42</v>
      </c>
      <c r="F1496" s="51">
        <v>198</v>
      </c>
      <c r="G1496" s="74">
        <f>CENSO[[#This Row],[CAP (cm)]]/PI()</f>
        <v>63.025357464390552</v>
      </c>
      <c r="H1496" s="51">
        <v>22</v>
      </c>
      <c r="I1496" s="85">
        <f>PI()*CENSO[[#This Row],[DAP (cm)]]^2/40000</f>
        <v>0.3119755194487332</v>
      </c>
      <c r="J1496" s="85">
        <f>CENSO[[#This Row],[g (m²)]]*CENSO[[#This Row],[H (m)]]*0.7</f>
        <v>4.804422999510491</v>
      </c>
      <c r="K1496" s="51">
        <v>1</v>
      </c>
      <c r="L1496" s="51">
        <v>366921.9</v>
      </c>
      <c r="M1496" s="51">
        <v>9708048.8000000007</v>
      </c>
      <c r="N1496" s="77"/>
      <c r="O149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49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496" s="77"/>
    </row>
    <row r="1497" spans="1:17" x14ac:dyDescent="0.25">
      <c r="A1497" s="76">
        <v>1</v>
      </c>
      <c r="B1497" s="51">
        <v>49</v>
      </c>
      <c r="C1497" s="51">
        <v>1496</v>
      </c>
      <c r="D1497" s="81" t="str">
        <f>VLOOKUP(CENSO[[#This Row],[NOME COMUM]],ESPECIES[],2,FALSE)</f>
        <v>Couratari guianensis Aubl.</v>
      </c>
      <c r="E1497" s="51" t="s">
        <v>6</v>
      </c>
      <c r="F1497" s="51">
        <v>156</v>
      </c>
      <c r="G1497" s="74">
        <f>CENSO[[#This Row],[CAP (cm)]]/PI()</f>
        <v>49.656342244671343</v>
      </c>
      <c r="H1497" s="51">
        <v>23</v>
      </c>
      <c r="I1497" s="85">
        <f>PI()*CENSO[[#This Row],[DAP (cm)]]^2/40000</f>
        <v>0.19365973475421822</v>
      </c>
      <c r="J1497" s="85">
        <f>CENSO[[#This Row],[g (m²)]]*CENSO[[#This Row],[H (m)]]*0.7</f>
        <v>3.1179217295429131</v>
      </c>
      <c r="K1497" s="51">
        <v>1</v>
      </c>
      <c r="L1497" s="51">
        <v>366916.9</v>
      </c>
      <c r="M1497" s="51">
        <v>9708058.6999999899</v>
      </c>
      <c r="N1497" s="77"/>
      <c r="O149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49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497" s="77"/>
    </row>
    <row r="1498" spans="1:17" x14ac:dyDescent="0.25">
      <c r="A1498" s="76">
        <v>1</v>
      </c>
      <c r="B1498" s="51">
        <v>49</v>
      </c>
      <c r="C1498" s="51">
        <v>1497</v>
      </c>
      <c r="D1498" s="81" t="str">
        <f>VLOOKUP(CENSO[[#This Row],[NOME COMUM]],ESPECIES[],2,FALSE)</f>
        <v>Couratari guianensis Aubl.</v>
      </c>
      <c r="E1498" s="51" t="s">
        <v>6</v>
      </c>
      <c r="F1498" s="51">
        <v>200</v>
      </c>
      <c r="G1498" s="74">
        <f>CENSO[[#This Row],[CAP (cm)]]/PI()</f>
        <v>63.661977236758133</v>
      </c>
      <c r="H1498" s="51">
        <v>21</v>
      </c>
      <c r="I1498" s="85">
        <f>PI()*CENSO[[#This Row],[DAP (cm)]]^2/40000</f>
        <v>0.31830988618379064</v>
      </c>
      <c r="J1498" s="85">
        <f>CENSO[[#This Row],[g (m²)]]*CENSO[[#This Row],[H (m)]]*0.7</f>
        <v>4.6791553269017223</v>
      </c>
      <c r="K1498" s="51">
        <v>1</v>
      </c>
      <c r="L1498" s="51">
        <v>366876.9</v>
      </c>
      <c r="M1498" s="51">
        <v>9708075.4000000004</v>
      </c>
      <c r="N1498" s="77"/>
      <c r="O149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49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498" s="77"/>
    </row>
    <row r="1499" spans="1:17" x14ac:dyDescent="0.25">
      <c r="A1499" s="76">
        <v>1</v>
      </c>
      <c r="B1499" s="51">
        <v>49</v>
      </c>
      <c r="C1499" s="51">
        <v>1498</v>
      </c>
      <c r="D1499" s="81" t="str">
        <f>VLOOKUP(CENSO[[#This Row],[NOME COMUM]],ESPECIES[],2,FALSE)</f>
        <v>Astronium lecointei Ducke</v>
      </c>
      <c r="E1499" s="51" t="s">
        <v>5</v>
      </c>
      <c r="F1499" s="51">
        <v>179</v>
      </c>
      <c r="G1499" s="74">
        <f>CENSO[[#This Row],[CAP (cm)]]/PI()</f>
        <v>56.977469626898532</v>
      </c>
      <c r="H1499" s="51">
        <v>24</v>
      </c>
      <c r="I1499" s="85">
        <f>PI()*CENSO[[#This Row],[DAP (cm)]]^2/40000</f>
        <v>0.25497417658037091</v>
      </c>
      <c r="J1499" s="85">
        <f>CENSO[[#This Row],[g (m²)]]*CENSO[[#This Row],[H (m)]]*0.7</f>
        <v>4.2835661665502309</v>
      </c>
      <c r="K1499" s="51">
        <v>1</v>
      </c>
      <c r="L1499" s="51">
        <v>366893.299999999</v>
      </c>
      <c r="M1499" s="51">
        <v>9708115.8000000007</v>
      </c>
      <c r="N1499" s="77"/>
      <c r="O149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49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499" s="77"/>
    </row>
    <row r="1500" spans="1:17" x14ac:dyDescent="0.25">
      <c r="A1500" s="76">
        <v>1</v>
      </c>
      <c r="B1500" s="51">
        <v>49</v>
      </c>
      <c r="C1500" s="51">
        <v>1499</v>
      </c>
      <c r="D1500" s="81" t="str">
        <f>VLOOKUP(CENSO[[#This Row],[NOME COMUM]],ESPECIES[],2,FALSE)</f>
        <v>Piptadenia suaveolens Miq.</v>
      </c>
      <c r="E1500" s="51" t="s">
        <v>22</v>
      </c>
      <c r="F1500" s="51">
        <v>197</v>
      </c>
      <c r="G1500" s="74">
        <f>CENSO[[#This Row],[CAP (cm)]]/PI()</f>
        <v>62.707047578206762</v>
      </c>
      <c r="H1500" s="51">
        <v>15</v>
      </c>
      <c r="I1500" s="85">
        <f>PI()*CENSO[[#This Row],[DAP (cm)]]^2/40000</f>
        <v>0.30883220932266825</v>
      </c>
      <c r="J1500" s="85">
        <f>CENSO[[#This Row],[g (m²)]]*CENSO[[#This Row],[H (m)]]*0.7</f>
        <v>3.2427381978880163</v>
      </c>
      <c r="K1500" s="51">
        <v>1</v>
      </c>
      <c r="L1500" s="51">
        <v>366895.09999999899</v>
      </c>
      <c r="M1500" s="51">
        <v>9708118.1999999899</v>
      </c>
      <c r="N1500" s="77"/>
      <c r="O150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50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500" s="77"/>
    </row>
    <row r="1501" spans="1:17" x14ac:dyDescent="0.25">
      <c r="A1501" s="76">
        <v>1</v>
      </c>
      <c r="B1501" s="51">
        <v>49</v>
      </c>
      <c r="C1501" s="51">
        <v>1500</v>
      </c>
      <c r="D1501" s="81" t="str">
        <f>VLOOKUP(CENSO[[#This Row],[NOME COMUM]],ESPECIES[],2,FALSE)</f>
        <v>Tachigali myrmecophila Ducke</v>
      </c>
      <c r="E1501" s="51" t="s">
        <v>14</v>
      </c>
      <c r="F1501" s="51">
        <v>299</v>
      </c>
      <c r="G1501" s="74">
        <f>CENSO[[#This Row],[CAP (cm)]]/PI()</f>
        <v>95.174655968953417</v>
      </c>
      <c r="H1501" s="51">
        <v>17</v>
      </c>
      <c r="I1501" s="85">
        <f>PI()*CENSO[[#This Row],[DAP (cm)]]^2/40000</f>
        <v>0.71143055336792682</v>
      </c>
      <c r="J1501" s="85">
        <f>CENSO[[#This Row],[g (m²)]]*CENSO[[#This Row],[H (m)]]*0.7</f>
        <v>8.4660235850783288</v>
      </c>
      <c r="K1501" s="51">
        <v>1</v>
      </c>
      <c r="L1501" s="51">
        <v>366888.299999999</v>
      </c>
      <c r="M1501" s="51">
        <v>9708114.9000000004</v>
      </c>
      <c r="N1501" s="77"/>
      <c r="O150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150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501" s="77"/>
    </row>
    <row r="1502" spans="1:17" x14ac:dyDescent="0.25">
      <c r="A1502" s="76">
        <v>1</v>
      </c>
      <c r="B1502" s="51">
        <v>49</v>
      </c>
      <c r="C1502" s="51">
        <v>1501</v>
      </c>
      <c r="D1502" s="81" t="str">
        <f>VLOOKUP(CENSO[[#This Row],[NOME COMUM]],ESPECIES[],2,FALSE)</f>
        <v>Couratari guianensis Aubl.</v>
      </c>
      <c r="E1502" s="51" t="s">
        <v>6</v>
      </c>
      <c r="F1502" s="51">
        <v>193</v>
      </c>
      <c r="G1502" s="74">
        <f>CENSO[[#This Row],[CAP (cm)]]/PI()</f>
        <v>61.4338080334716</v>
      </c>
      <c r="H1502" s="51">
        <v>23</v>
      </c>
      <c r="I1502" s="85">
        <f>PI()*CENSO[[#This Row],[DAP (cm)]]^2/40000</f>
        <v>0.29641812376150045</v>
      </c>
      <c r="J1502" s="85">
        <f>CENSO[[#This Row],[g (m²)]]*CENSO[[#This Row],[H (m)]]*0.7</f>
        <v>4.7723317925601565</v>
      </c>
      <c r="K1502" s="51">
        <v>1</v>
      </c>
      <c r="L1502" s="51">
        <v>366865.5</v>
      </c>
      <c r="M1502" s="51">
        <v>9708137.8000000007</v>
      </c>
      <c r="N1502" s="77"/>
      <c r="O150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50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502" s="77"/>
    </row>
    <row r="1503" spans="1:17" x14ac:dyDescent="0.25">
      <c r="A1503" s="76">
        <v>1</v>
      </c>
      <c r="B1503" s="51">
        <v>49</v>
      </c>
      <c r="C1503" s="51">
        <v>1502</v>
      </c>
      <c r="D1503" s="81" t="str">
        <f>VLOOKUP(CENSO[[#This Row],[NOME COMUM]],ESPECIES[],2,FALSE)</f>
        <v>Lecythis chartacea O.Berg</v>
      </c>
      <c r="E1503" s="51" t="s">
        <v>31</v>
      </c>
      <c r="F1503" s="51">
        <v>240</v>
      </c>
      <c r="G1503" s="74">
        <f>CENSO[[#This Row],[CAP (cm)]]/PI()</f>
        <v>76.394372684109769</v>
      </c>
      <c r="H1503" s="51">
        <v>23</v>
      </c>
      <c r="I1503" s="85">
        <f>PI()*CENSO[[#This Row],[DAP (cm)]]^2/40000</f>
        <v>0.45836623610465865</v>
      </c>
      <c r="J1503" s="85">
        <f>CENSO[[#This Row],[g (m²)]]*CENSO[[#This Row],[H (m)]]*0.7</f>
        <v>7.3796964012850044</v>
      </c>
      <c r="K1503" s="51">
        <v>1</v>
      </c>
      <c r="L1503" s="51">
        <v>366809.9</v>
      </c>
      <c r="M1503" s="51">
        <v>9708145.6999999899</v>
      </c>
      <c r="N1503" s="77"/>
      <c r="O150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50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503" s="77"/>
    </row>
    <row r="1504" spans="1:17" x14ac:dyDescent="0.25">
      <c r="A1504" s="76">
        <v>1</v>
      </c>
      <c r="B1504" s="51">
        <v>49</v>
      </c>
      <c r="C1504" s="51">
        <v>1503</v>
      </c>
      <c r="D1504" s="81" t="str">
        <f>VLOOKUP(CENSO[[#This Row],[NOME COMUM]],ESPECIES[],2,FALSE)</f>
        <v>Piptadenia suaveolens Miq.</v>
      </c>
      <c r="E1504" s="51" t="s">
        <v>22</v>
      </c>
      <c r="F1504" s="51">
        <v>161</v>
      </c>
      <c r="G1504" s="74">
        <f>CENSO[[#This Row],[CAP (cm)]]/PI()</f>
        <v>51.247891675590303</v>
      </c>
      <c r="H1504" s="51">
        <v>16</v>
      </c>
      <c r="I1504" s="85">
        <f>PI()*CENSO[[#This Row],[DAP (cm)]]^2/40000</f>
        <v>0.20627276399425096</v>
      </c>
      <c r="J1504" s="85">
        <f>CENSO[[#This Row],[g (m²)]]*CENSO[[#This Row],[H (m)]]*0.7</f>
        <v>2.3102549567356108</v>
      </c>
      <c r="K1504" s="51">
        <v>1</v>
      </c>
      <c r="L1504" s="51">
        <v>366804.799999999</v>
      </c>
      <c r="M1504" s="51">
        <v>9708148.9000000004</v>
      </c>
      <c r="N1504" s="77"/>
      <c r="O150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50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504" s="77"/>
    </row>
    <row r="1505" spans="1:17" x14ac:dyDescent="0.25">
      <c r="A1505" s="76">
        <v>1</v>
      </c>
      <c r="B1505" s="51">
        <v>49</v>
      </c>
      <c r="C1505" s="51">
        <v>1504</v>
      </c>
      <c r="D1505" s="81" t="str">
        <f>VLOOKUP(CENSO[[#This Row],[NOME COMUM]],ESPECIES[],2,FALSE)</f>
        <v>Couratari guianensis Aubl.</v>
      </c>
      <c r="E1505" s="51" t="s">
        <v>6</v>
      </c>
      <c r="F1505" s="51">
        <v>180</v>
      </c>
      <c r="G1505" s="74">
        <f>CENSO[[#This Row],[CAP (cm)]]/PI()</f>
        <v>57.295779513082323</v>
      </c>
      <c r="H1505" s="51">
        <v>18</v>
      </c>
      <c r="I1505" s="85">
        <f>PI()*CENSO[[#This Row],[DAP (cm)]]^2/40000</f>
        <v>0.25783100780887047</v>
      </c>
      <c r="J1505" s="85">
        <f>CENSO[[#This Row],[g (m²)]]*CENSO[[#This Row],[H (m)]]*0.7</f>
        <v>3.2486706983917677</v>
      </c>
      <c r="K1505" s="51">
        <v>1</v>
      </c>
      <c r="L1505" s="51">
        <v>366801</v>
      </c>
      <c r="M1505" s="51">
        <v>9708145.5999999903</v>
      </c>
      <c r="N1505" s="77"/>
      <c r="O150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50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505" s="77"/>
    </row>
    <row r="1506" spans="1:17" x14ac:dyDescent="0.25">
      <c r="A1506" s="76">
        <v>1</v>
      </c>
      <c r="B1506" s="51">
        <v>49</v>
      </c>
      <c r="C1506" s="51">
        <v>1505</v>
      </c>
      <c r="D1506" s="81" t="str">
        <f>VLOOKUP(CENSO[[#This Row],[NOME COMUM]],ESPECIES[],2,FALSE)</f>
        <v>Astronium lecointei Ducke</v>
      </c>
      <c r="E1506" s="51" t="s">
        <v>5</v>
      </c>
      <c r="F1506" s="51">
        <v>170</v>
      </c>
      <c r="G1506" s="74">
        <f>CENSO[[#This Row],[CAP (cm)]]/PI()</f>
        <v>54.112680651244418</v>
      </c>
      <c r="H1506" s="51">
        <v>22</v>
      </c>
      <c r="I1506" s="85">
        <f>PI()*CENSO[[#This Row],[DAP (cm)]]^2/40000</f>
        <v>0.2299788927677888</v>
      </c>
      <c r="J1506" s="85">
        <f>CENSO[[#This Row],[g (m²)]]*CENSO[[#This Row],[H (m)]]*0.7</f>
        <v>3.5416749486239474</v>
      </c>
      <c r="K1506" s="51">
        <v>1</v>
      </c>
      <c r="L1506" s="51">
        <v>366797.799999999</v>
      </c>
      <c r="M1506" s="51">
        <v>9708149.6999999899</v>
      </c>
      <c r="N1506" s="77"/>
      <c r="O150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50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506" s="77"/>
    </row>
    <row r="1507" spans="1:17" x14ac:dyDescent="0.25">
      <c r="A1507" s="76">
        <v>1</v>
      </c>
      <c r="B1507" s="51">
        <v>49</v>
      </c>
      <c r="C1507" s="51">
        <v>1506</v>
      </c>
      <c r="D1507" s="81" t="str">
        <f>VLOOKUP(CENSO[[#This Row],[NOME COMUM]],ESPECIES[],2,FALSE)</f>
        <v>Dimorphandra multiflora Ducke</v>
      </c>
      <c r="E1507" s="51" t="s">
        <v>73</v>
      </c>
      <c r="F1507" s="51">
        <v>252</v>
      </c>
      <c r="G1507" s="74">
        <f>CENSO[[#This Row],[CAP (cm)]]/PI()</f>
        <v>80.214091318315255</v>
      </c>
      <c r="H1507" s="51">
        <v>19</v>
      </c>
      <c r="I1507" s="85">
        <f>PI()*CENSO[[#This Row],[DAP (cm)]]^2/40000</f>
        <v>0.50534877530538613</v>
      </c>
      <c r="J1507" s="85">
        <f>CENSO[[#This Row],[g (m²)]]*CENSO[[#This Row],[H (m)]]*0.7</f>
        <v>6.7211387115616361</v>
      </c>
      <c r="K1507" s="51">
        <v>1</v>
      </c>
      <c r="L1507" s="51">
        <v>366759.2</v>
      </c>
      <c r="M1507" s="51">
        <v>9708181.4000000004</v>
      </c>
      <c r="N1507" s="77"/>
      <c r="O150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150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507" s="77"/>
    </row>
    <row r="1508" spans="1:17" x14ac:dyDescent="0.25">
      <c r="A1508" s="76">
        <v>1</v>
      </c>
      <c r="B1508" s="51">
        <v>49</v>
      </c>
      <c r="C1508" s="51">
        <v>1507</v>
      </c>
      <c r="D1508" s="81" t="str">
        <f>VLOOKUP(CENSO[[#This Row],[NOME COMUM]],ESPECIES[],2,FALSE)</f>
        <v>Couratari guianensis Aubl.</v>
      </c>
      <c r="E1508" s="51" t="s">
        <v>6</v>
      </c>
      <c r="F1508" s="51">
        <v>200</v>
      </c>
      <c r="G1508" s="74">
        <f>CENSO[[#This Row],[CAP (cm)]]/PI()</f>
        <v>63.661977236758133</v>
      </c>
      <c r="H1508" s="51">
        <v>19</v>
      </c>
      <c r="I1508" s="85">
        <f>PI()*CENSO[[#This Row],[DAP (cm)]]^2/40000</f>
        <v>0.31830988618379064</v>
      </c>
      <c r="J1508" s="85">
        <f>CENSO[[#This Row],[g (m²)]]*CENSO[[#This Row],[H (m)]]*0.7</f>
        <v>4.233521486244415</v>
      </c>
      <c r="K1508" s="51">
        <v>1</v>
      </c>
      <c r="L1508" s="51">
        <v>366759.59999999899</v>
      </c>
      <c r="M1508" s="51">
        <v>9708191.6999999899</v>
      </c>
      <c r="N1508" s="77"/>
      <c r="O150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50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508" s="77"/>
    </row>
    <row r="1509" spans="1:17" x14ac:dyDescent="0.25">
      <c r="A1509" s="76">
        <v>1</v>
      </c>
      <c r="B1509" s="51">
        <v>49</v>
      </c>
      <c r="C1509" s="51">
        <v>1508</v>
      </c>
      <c r="D1509" s="81" t="str">
        <f>VLOOKUP(CENSO[[#This Row],[NOME COMUM]],ESPECIES[],2,FALSE)</f>
        <v>Lecythis chartacea O.Berg</v>
      </c>
      <c r="E1509" s="51" t="s">
        <v>31</v>
      </c>
      <c r="F1509" s="51">
        <v>128</v>
      </c>
      <c r="G1509" s="74">
        <f>CENSO[[#This Row],[CAP (cm)]]/PI()</f>
        <v>40.743665431525208</v>
      </c>
      <c r="H1509" s="51">
        <v>18</v>
      </c>
      <c r="I1509" s="85">
        <f>PI()*CENSO[[#This Row],[DAP (cm)]]^2/40000</f>
        <v>0.13037972938088066</v>
      </c>
      <c r="J1509" s="85">
        <f>CENSO[[#This Row],[g (m²)]]*CENSO[[#This Row],[H (m)]]*0.7</f>
        <v>1.6427845901990961</v>
      </c>
      <c r="K1509" s="51">
        <v>1</v>
      </c>
      <c r="L1509" s="51">
        <v>366743.09999999899</v>
      </c>
      <c r="M1509" s="51">
        <v>9708242.5999999903</v>
      </c>
      <c r="N1509" s="77"/>
      <c r="O150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50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509" s="77"/>
    </row>
    <row r="1510" spans="1:17" x14ac:dyDescent="0.25">
      <c r="A1510" s="76">
        <v>1</v>
      </c>
      <c r="B1510" s="51">
        <v>49</v>
      </c>
      <c r="C1510" s="51">
        <v>1509</v>
      </c>
      <c r="D1510" s="81" t="str">
        <f>VLOOKUP(CENSO[[#This Row],[NOME COMUM]],ESPECIES[],2,FALSE)</f>
        <v>Tachigali myrmecophila Ducke</v>
      </c>
      <c r="E1510" s="51" t="s">
        <v>14</v>
      </c>
      <c r="F1510" s="51">
        <v>299</v>
      </c>
      <c r="G1510" s="74">
        <f>CENSO[[#This Row],[CAP (cm)]]/PI()</f>
        <v>95.174655968953417</v>
      </c>
      <c r="H1510" s="51">
        <v>20</v>
      </c>
      <c r="I1510" s="85">
        <f>PI()*CENSO[[#This Row],[DAP (cm)]]^2/40000</f>
        <v>0.71143055336792682</v>
      </c>
      <c r="J1510" s="85">
        <f>CENSO[[#This Row],[g (m²)]]*CENSO[[#This Row],[H (m)]]*0.7</f>
        <v>9.9600277471509742</v>
      </c>
      <c r="K1510" s="51">
        <v>1</v>
      </c>
      <c r="L1510" s="51">
        <v>366737</v>
      </c>
      <c r="M1510" s="51">
        <v>9708249.3000000007</v>
      </c>
      <c r="N1510" s="77"/>
      <c r="O151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151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510" s="77"/>
    </row>
    <row r="1511" spans="1:17" x14ac:dyDescent="0.25">
      <c r="A1511" s="76">
        <v>1</v>
      </c>
      <c r="B1511" s="51">
        <v>49</v>
      </c>
      <c r="C1511" s="51">
        <v>1510</v>
      </c>
      <c r="D1511" s="81" t="str">
        <f>VLOOKUP(CENSO[[#This Row],[NOME COMUM]],ESPECIES[],2,FALSE)</f>
        <v>Parahancornia amapa (Huber ) Ducke</v>
      </c>
      <c r="E1511" s="51" t="s">
        <v>15</v>
      </c>
      <c r="F1511" s="51">
        <v>240</v>
      </c>
      <c r="G1511" s="74">
        <f>CENSO[[#This Row],[CAP (cm)]]/PI()</f>
        <v>76.394372684109769</v>
      </c>
      <c r="H1511" s="51">
        <v>18</v>
      </c>
      <c r="I1511" s="85">
        <f>PI()*CENSO[[#This Row],[DAP (cm)]]^2/40000</f>
        <v>0.45836623610465865</v>
      </c>
      <c r="J1511" s="85">
        <f>CENSO[[#This Row],[g (m²)]]*CENSO[[#This Row],[H (m)]]*0.7</f>
        <v>5.775414574918698</v>
      </c>
      <c r="K1511" s="51">
        <v>1</v>
      </c>
      <c r="L1511" s="51">
        <v>366721.7</v>
      </c>
      <c r="M1511" s="51">
        <v>9708265.5999999903</v>
      </c>
      <c r="N1511" s="77"/>
      <c r="O151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51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511" s="77"/>
    </row>
    <row r="1512" spans="1:17" x14ac:dyDescent="0.25">
      <c r="A1512" s="76">
        <v>1</v>
      </c>
      <c r="B1512" s="51">
        <v>49</v>
      </c>
      <c r="C1512" s="51">
        <v>1511</v>
      </c>
      <c r="D1512" s="81" t="str">
        <f>VLOOKUP(CENSO[[#This Row],[NOME COMUM]],ESPECIES[],2,FALSE)</f>
        <v>Couratari guianensis Aubl.</v>
      </c>
      <c r="E1512" s="51" t="s">
        <v>6</v>
      </c>
      <c r="F1512" s="51">
        <v>190</v>
      </c>
      <c r="G1512" s="74">
        <f>CENSO[[#This Row],[CAP (cm)]]/PI()</f>
        <v>60.478878374920228</v>
      </c>
      <c r="H1512" s="51">
        <v>23</v>
      </c>
      <c r="I1512" s="85">
        <f>PI()*CENSO[[#This Row],[DAP (cm)]]^2/40000</f>
        <v>0.28727467228087106</v>
      </c>
      <c r="J1512" s="85">
        <f>CENSO[[#This Row],[g (m²)]]*CENSO[[#This Row],[H (m)]]*0.7</f>
        <v>4.6251222237220233</v>
      </c>
      <c r="K1512" s="51">
        <v>1</v>
      </c>
      <c r="L1512" s="51">
        <v>366713.2</v>
      </c>
      <c r="M1512" s="51">
        <v>9708261.0999999903</v>
      </c>
      <c r="N1512" s="77"/>
      <c r="O151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51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512" s="77"/>
    </row>
    <row r="1513" spans="1:17" x14ac:dyDescent="0.25">
      <c r="A1513" s="76">
        <v>1</v>
      </c>
      <c r="B1513" s="51">
        <v>49</v>
      </c>
      <c r="C1513" s="51">
        <v>1512</v>
      </c>
      <c r="D1513" s="81" t="str">
        <f>VLOOKUP(CENSO[[#This Row],[NOME COMUM]],ESPECIES[],2,FALSE)</f>
        <v>Piptadenia suaveolens Miq.</v>
      </c>
      <c r="E1513" s="51" t="s">
        <v>22</v>
      </c>
      <c r="F1513" s="51">
        <v>400</v>
      </c>
      <c r="G1513" s="74">
        <f>CENSO[[#This Row],[CAP (cm)]]/PI()</f>
        <v>127.32395447351627</v>
      </c>
      <c r="H1513" s="51">
        <v>20</v>
      </c>
      <c r="I1513" s="85">
        <f>PI()*CENSO[[#This Row],[DAP (cm)]]^2/40000</f>
        <v>1.2732395447351625</v>
      </c>
      <c r="J1513" s="85">
        <f>CENSO[[#This Row],[g (m²)]]*CENSO[[#This Row],[H (m)]]*0.7</f>
        <v>17.825353626292273</v>
      </c>
      <c r="K1513" s="51">
        <v>1</v>
      </c>
      <c r="L1513" s="51">
        <v>366635.7</v>
      </c>
      <c r="M1513" s="51">
        <v>9708293.4000000004</v>
      </c>
      <c r="N1513" s="77"/>
      <c r="O151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151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513" s="77"/>
    </row>
    <row r="1514" spans="1:17" x14ac:dyDescent="0.25">
      <c r="A1514" s="76">
        <v>1</v>
      </c>
      <c r="B1514" s="51">
        <v>49</v>
      </c>
      <c r="C1514" s="51">
        <v>1513</v>
      </c>
      <c r="D1514" s="81" t="str">
        <f>VLOOKUP(CENSO[[#This Row],[NOME COMUM]],ESPECIES[],2,FALSE)</f>
        <v>Cedrelinga catenaeformis Ducke</v>
      </c>
      <c r="E1514" s="51" t="s">
        <v>71</v>
      </c>
      <c r="F1514" s="51">
        <v>243</v>
      </c>
      <c r="G1514" s="74">
        <f>CENSO[[#This Row],[CAP (cm)]]/PI()</f>
        <v>77.349302342661133</v>
      </c>
      <c r="H1514" s="51">
        <v>20</v>
      </c>
      <c r="I1514" s="85">
        <f>PI()*CENSO[[#This Row],[DAP (cm)]]^2/40000</f>
        <v>0.46989701173166643</v>
      </c>
      <c r="J1514" s="85">
        <f>CENSO[[#This Row],[g (m²)]]*CENSO[[#This Row],[H (m)]]*0.7</f>
        <v>6.5785581642433293</v>
      </c>
      <c r="K1514" s="51">
        <v>1</v>
      </c>
      <c r="L1514" s="51">
        <v>366632.09999999899</v>
      </c>
      <c r="M1514" s="51">
        <v>9708295.3000000007</v>
      </c>
      <c r="N1514" s="77"/>
      <c r="O151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51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514" s="77"/>
    </row>
    <row r="1515" spans="1:17" x14ac:dyDescent="0.25">
      <c r="A1515" s="76">
        <v>1</v>
      </c>
      <c r="B1515" s="51">
        <v>49</v>
      </c>
      <c r="C1515" s="51">
        <v>1514</v>
      </c>
      <c r="D1515" s="81" t="str">
        <f>VLOOKUP(CENSO[[#This Row],[NOME COMUM]],ESPECIES[],2,FALSE)</f>
        <v>Apuleia leiocarpa (Vogel) J.F.Macbr.</v>
      </c>
      <c r="E1515" s="51" t="s">
        <v>51</v>
      </c>
      <c r="F1515" s="51">
        <v>190</v>
      </c>
      <c r="G1515" s="74">
        <f>CENSO[[#This Row],[CAP (cm)]]/PI()</f>
        <v>60.478878374920228</v>
      </c>
      <c r="H1515" s="51">
        <v>22</v>
      </c>
      <c r="I1515" s="85">
        <f>PI()*CENSO[[#This Row],[DAP (cm)]]^2/40000</f>
        <v>0.28727467228087106</v>
      </c>
      <c r="J1515" s="85">
        <f>CENSO[[#This Row],[g (m²)]]*CENSO[[#This Row],[H (m)]]*0.7</f>
        <v>4.4240299531254141</v>
      </c>
      <c r="K1515" s="51">
        <v>1</v>
      </c>
      <c r="L1515" s="51">
        <v>366633.7</v>
      </c>
      <c r="M1515" s="51">
        <v>9708315.4000000004</v>
      </c>
      <c r="N1515" s="77"/>
      <c r="O151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51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515" s="77"/>
    </row>
    <row r="1516" spans="1:17" x14ac:dyDescent="0.25">
      <c r="A1516" s="76">
        <v>1</v>
      </c>
      <c r="B1516" s="51">
        <v>49</v>
      </c>
      <c r="C1516" s="51">
        <v>1515</v>
      </c>
      <c r="D1516" s="81" t="str">
        <f>VLOOKUP(CENSO[[#This Row],[NOME COMUM]],ESPECIES[],2,FALSE)</f>
        <v>Apuleia leiocarpa (Vogel) J.F.Macbr.</v>
      </c>
      <c r="E1516" s="51" t="s">
        <v>51</v>
      </c>
      <c r="F1516" s="51">
        <v>169</v>
      </c>
      <c r="G1516" s="74">
        <f>CENSO[[#This Row],[CAP (cm)]]/PI()</f>
        <v>53.794370765060627</v>
      </c>
      <c r="H1516" s="51">
        <v>17</v>
      </c>
      <c r="I1516" s="85">
        <f>PI()*CENSO[[#This Row],[DAP (cm)]]^2/40000</f>
        <v>0.22728121648238117</v>
      </c>
      <c r="J1516" s="85">
        <f>CENSO[[#This Row],[g (m²)]]*CENSO[[#This Row],[H (m)]]*0.7</f>
        <v>2.7046464761403355</v>
      </c>
      <c r="K1516" s="51">
        <v>1</v>
      </c>
      <c r="L1516" s="51">
        <v>366627</v>
      </c>
      <c r="M1516" s="51">
        <v>9708313.1999999899</v>
      </c>
      <c r="N1516" s="77"/>
      <c r="O151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51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516" s="77"/>
    </row>
    <row r="1517" spans="1:17" x14ac:dyDescent="0.25">
      <c r="A1517" s="76">
        <v>1</v>
      </c>
      <c r="B1517" s="51">
        <v>49</v>
      </c>
      <c r="C1517" s="51">
        <v>1516</v>
      </c>
      <c r="D1517" s="81" t="str">
        <f>VLOOKUP(CENSO[[#This Row],[NOME COMUM]],ESPECIES[],2,FALSE)</f>
        <v>Dipteryx odorata (Aubl.) Willd.</v>
      </c>
      <c r="E1517" s="51" t="s">
        <v>4</v>
      </c>
      <c r="F1517" s="51">
        <v>160</v>
      </c>
      <c r="G1517" s="74">
        <f>CENSO[[#This Row],[CAP (cm)]]/PI()</f>
        <v>50.929581789406512</v>
      </c>
      <c r="H1517" s="51">
        <v>15</v>
      </c>
      <c r="I1517" s="85">
        <f>PI()*CENSO[[#This Row],[DAP (cm)]]^2/40000</f>
        <v>0.20371832715762608</v>
      </c>
      <c r="J1517" s="85">
        <f>CENSO[[#This Row],[g (m²)]]*CENSO[[#This Row],[H (m)]]*0.7</f>
        <v>2.1390424351550736</v>
      </c>
      <c r="K1517" s="51">
        <v>1</v>
      </c>
      <c r="L1517" s="51">
        <v>366618.4</v>
      </c>
      <c r="M1517" s="51">
        <v>9708310.1999999899</v>
      </c>
      <c r="N1517" s="77"/>
      <c r="O151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51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517" s="77"/>
    </row>
    <row r="1518" spans="1:17" x14ac:dyDescent="0.25">
      <c r="A1518" s="76">
        <v>1</v>
      </c>
      <c r="B1518" s="51">
        <v>49</v>
      </c>
      <c r="C1518" s="51">
        <v>1517</v>
      </c>
      <c r="D1518" s="81" t="str">
        <f>VLOOKUP(CENSO[[#This Row],[NOME COMUM]],ESPECIES[],2,FALSE)</f>
        <v>Tachigali myrmecophila Ducke</v>
      </c>
      <c r="E1518" s="51" t="s">
        <v>14</v>
      </c>
      <c r="F1518" s="51">
        <v>252</v>
      </c>
      <c r="G1518" s="74">
        <f>CENSO[[#This Row],[CAP (cm)]]/PI()</f>
        <v>80.214091318315255</v>
      </c>
      <c r="H1518" s="51">
        <v>20</v>
      </c>
      <c r="I1518" s="85">
        <f>PI()*CENSO[[#This Row],[DAP (cm)]]^2/40000</f>
        <v>0.50534877530538613</v>
      </c>
      <c r="J1518" s="85">
        <f>CENSO[[#This Row],[g (m²)]]*CENSO[[#This Row],[H (m)]]*0.7</f>
        <v>7.0748828542754056</v>
      </c>
      <c r="K1518" s="51">
        <v>1</v>
      </c>
      <c r="L1518" s="51">
        <v>366617.09999999899</v>
      </c>
      <c r="M1518" s="51">
        <v>9708308.5999999903</v>
      </c>
      <c r="N1518" s="77"/>
      <c r="O151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151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518" s="77"/>
    </row>
    <row r="1519" spans="1:17" x14ac:dyDescent="0.25">
      <c r="A1519" s="76">
        <v>1</v>
      </c>
      <c r="B1519" s="51">
        <v>49</v>
      </c>
      <c r="C1519" s="51">
        <v>1518</v>
      </c>
      <c r="D1519" s="81" t="str">
        <f>VLOOKUP(CENSO[[#This Row],[NOME COMUM]],ESPECIES[],2,FALSE)</f>
        <v>Buchenavia capitata (Vahl) Eichler</v>
      </c>
      <c r="E1519" s="51" t="s">
        <v>10</v>
      </c>
      <c r="F1519" s="51">
        <v>160</v>
      </c>
      <c r="G1519" s="74">
        <f>CENSO[[#This Row],[CAP (cm)]]/PI()</f>
        <v>50.929581789406512</v>
      </c>
      <c r="H1519" s="51">
        <v>21</v>
      </c>
      <c r="I1519" s="85">
        <f>PI()*CENSO[[#This Row],[DAP (cm)]]^2/40000</f>
        <v>0.20371832715762608</v>
      </c>
      <c r="J1519" s="85">
        <f>CENSO[[#This Row],[g (m²)]]*CENSO[[#This Row],[H (m)]]*0.7</f>
        <v>2.9946594092171037</v>
      </c>
      <c r="K1519" s="51">
        <v>1</v>
      </c>
      <c r="L1519" s="51">
        <v>366629.4</v>
      </c>
      <c r="M1519" s="51">
        <v>9708324.5999999903</v>
      </c>
      <c r="N1519" s="77"/>
      <c r="O151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51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519" s="77"/>
    </row>
    <row r="1520" spans="1:17" x14ac:dyDescent="0.25">
      <c r="A1520" s="76">
        <v>1</v>
      </c>
      <c r="B1520" s="51">
        <v>49</v>
      </c>
      <c r="C1520" s="51">
        <v>1519</v>
      </c>
      <c r="D1520" s="81" t="str">
        <f>VLOOKUP(CENSO[[#This Row],[NOME COMUM]],ESPECIES[],2,FALSE)</f>
        <v>Cordia umbraculifera DC.</v>
      </c>
      <c r="E1520" s="51" t="s">
        <v>92</v>
      </c>
      <c r="F1520" s="51">
        <v>183</v>
      </c>
      <c r="G1520" s="74">
        <f>CENSO[[#This Row],[CAP (cm)]]/PI()</f>
        <v>58.250709171633694</v>
      </c>
      <c r="H1520" s="51">
        <v>18</v>
      </c>
      <c r="I1520" s="85">
        <f>PI()*CENSO[[#This Row],[DAP (cm)]]^2/40000</f>
        <v>0.26649699446022412</v>
      </c>
      <c r="J1520" s="85">
        <f>CENSO[[#This Row],[g (m²)]]*CENSO[[#This Row],[H (m)]]*0.7</f>
        <v>3.3578621301988236</v>
      </c>
      <c r="K1520" s="51">
        <v>2</v>
      </c>
      <c r="L1520" s="51">
        <v>366621.9</v>
      </c>
      <c r="M1520" s="51">
        <v>9708331.1999999899</v>
      </c>
      <c r="N1520" s="77"/>
      <c r="O152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52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520" s="77"/>
    </row>
    <row r="1521" spans="1:17" x14ac:dyDescent="0.25">
      <c r="A1521" s="76">
        <v>1</v>
      </c>
      <c r="B1521" s="51">
        <v>50</v>
      </c>
      <c r="C1521" s="51">
        <v>1520</v>
      </c>
      <c r="D1521" s="81" t="str">
        <f>VLOOKUP(CENSO[[#This Row],[NOME COMUM]],ESPECIES[],2,FALSE)</f>
        <v>Cordia umbraculifera DC.</v>
      </c>
      <c r="E1521" s="51" t="s">
        <v>92</v>
      </c>
      <c r="F1521" s="51">
        <v>186</v>
      </c>
      <c r="G1521" s="74">
        <f>CENSO[[#This Row],[CAP (cm)]]/PI()</f>
        <v>59.205638830185066</v>
      </c>
      <c r="H1521" s="51">
        <v>16</v>
      </c>
      <c r="I1521" s="85">
        <f>PI()*CENSO[[#This Row],[DAP (cm)]]^2/40000</f>
        <v>0.27530622056036053</v>
      </c>
      <c r="J1521" s="85">
        <f>CENSO[[#This Row],[g (m²)]]*CENSO[[#This Row],[H (m)]]*0.7</f>
        <v>3.0834296702760375</v>
      </c>
      <c r="K1521" s="51">
        <v>1</v>
      </c>
      <c r="L1521" s="51">
        <v>366597.4</v>
      </c>
      <c r="M1521" s="51">
        <v>9708287.5999999903</v>
      </c>
      <c r="N1521" s="77"/>
      <c r="O152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52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521" s="77"/>
    </row>
    <row r="1522" spans="1:17" x14ac:dyDescent="0.25">
      <c r="A1522" s="76">
        <v>1</v>
      </c>
      <c r="B1522" s="51">
        <v>50</v>
      </c>
      <c r="C1522" s="51">
        <v>1521</v>
      </c>
      <c r="D1522" s="81" t="str">
        <f>VLOOKUP(CENSO[[#This Row],[NOME COMUM]],ESPECIES[],2,FALSE)</f>
        <v>Ocotea cymbarum Kunth</v>
      </c>
      <c r="E1522" s="51" t="s">
        <v>11</v>
      </c>
      <c r="F1522" s="51">
        <v>163</v>
      </c>
      <c r="G1522" s="74">
        <f>CENSO[[#This Row],[CAP (cm)]]/PI()</f>
        <v>51.884511447957884</v>
      </c>
      <c r="H1522" s="51">
        <v>15</v>
      </c>
      <c r="I1522" s="85">
        <f>PI()*CENSO[[#This Row],[DAP (cm)]]^2/40000</f>
        <v>0.21142938415042836</v>
      </c>
      <c r="J1522" s="85">
        <f>CENSO[[#This Row],[g (m²)]]*CENSO[[#This Row],[H (m)]]*0.7</f>
        <v>2.2200085335794979</v>
      </c>
      <c r="K1522" s="51">
        <v>2</v>
      </c>
      <c r="L1522" s="51">
        <v>366626.09999999899</v>
      </c>
      <c r="M1522" s="51">
        <v>9708267.5</v>
      </c>
      <c r="N1522" s="77"/>
      <c r="O152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52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522" s="77"/>
    </row>
    <row r="1523" spans="1:17" x14ac:dyDescent="0.25">
      <c r="A1523" s="76">
        <v>1</v>
      </c>
      <c r="B1523" s="51">
        <v>50</v>
      </c>
      <c r="C1523" s="51">
        <v>1522</v>
      </c>
      <c r="D1523" s="81" t="str">
        <f>VLOOKUP(CENSO[[#This Row],[NOME COMUM]],ESPECIES[],2,FALSE)</f>
        <v>Virola sebifera Aubl.</v>
      </c>
      <c r="E1523" s="51" t="s">
        <v>18</v>
      </c>
      <c r="F1523" s="51">
        <v>181</v>
      </c>
      <c r="G1523" s="74">
        <f>CENSO[[#This Row],[CAP (cm)]]/PI()</f>
        <v>57.614089399266113</v>
      </c>
      <c r="H1523" s="51">
        <v>18</v>
      </c>
      <c r="I1523" s="85">
        <f>PI()*CENSO[[#This Row],[DAP (cm)]]^2/40000</f>
        <v>0.26070375453167915</v>
      </c>
      <c r="J1523" s="85">
        <f>CENSO[[#This Row],[g (m²)]]*CENSO[[#This Row],[H (m)]]*0.7</f>
        <v>3.2848673070991574</v>
      </c>
      <c r="K1523" s="51">
        <v>1</v>
      </c>
      <c r="L1523" s="51">
        <v>366618</v>
      </c>
      <c r="M1523" s="51">
        <v>9708250.4000000004</v>
      </c>
      <c r="N1523" s="77"/>
      <c r="O152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52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523" s="77"/>
    </row>
    <row r="1524" spans="1:17" x14ac:dyDescent="0.25">
      <c r="A1524" s="76">
        <v>1</v>
      </c>
      <c r="B1524" s="51">
        <v>50</v>
      </c>
      <c r="C1524" s="51">
        <v>1523</v>
      </c>
      <c r="D1524" s="81" t="str">
        <f>VLOOKUP(CENSO[[#This Row],[NOME COMUM]],ESPECIES[],2,FALSE)</f>
        <v>Swartzia ingaefolia Ducke</v>
      </c>
      <c r="E1524" s="51" t="s">
        <v>80</v>
      </c>
      <c r="F1524" s="51">
        <v>190</v>
      </c>
      <c r="G1524" s="74">
        <f>CENSO[[#This Row],[CAP (cm)]]/PI()</f>
        <v>60.478878374920228</v>
      </c>
      <c r="H1524" s="51">
        <v>20</v>
      </c>
      <c r="I1524" s="85">
        <f>PI()*CENSO[[#This Row],[DAP (cm)]]^2/40000</f>
        <v>0.28727467228087106</v>
      </c>
      <c r="J1524" s="85">
        <f>CENSO[[#This Row],[g (m²)]]*CENSO[[#This Row],[H (m)]]*0.7</f>
        <v>4.021845411932194</v>
      </c>
      <c r="K1524" s="51">
        <v>1</v>
      </c>
      <c r="L1524" s="51">
        <v>366618.299999999</v>
      </c>
      <c r="M1524" s="51">
        <v>9708247.5</v>
      </c>
      <c r="N1524" s="77"/>
      <c r="O152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52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524" s="77"/>
    </row>
    <row r="1525" spans="1:17" x14ac:dyDescent="0.25">
      <c r="A1525" s="76">
        <v>1</v>
      </c>
      <c r="B1525" s="51">
        <v>50</v>
      </c>
      <c r="C1525" s="51">
        <v>1524</v>
      </c>
      <c r="D1525" s="81" t="str">
        <f>VLOOKUP(CENSO[[#This Row],[NOME COMUM]],ESPECIES[],2,FALSE)</f>
        <v>Couratari guianensis Aubl.</v>
      </c>
      <c r="E1525" s="51" t="s">
        <v>6</v>
      </c>
      <c r="F1525" s="51">
        <v>207</v>
      </c>
      <c r="G1525" s="74">
        <f>CENSO[[#This Row],[CAP (cm)]]/PI()</f>
        <v>65.890146440044674</v>
      </c>
      <c r="H1525" s="51">
        <v>23</v>
      </c>
      <c r="I1525" s="85">
        <f>PI()*CENSO[[#This Row],[DAP (cm)]]^2/40000</f>
        <v>0.34098150782723119</v>
      </c>
      <c r="J1525" s="85">
        <f>CENSO[[#This Row],[g (m²)]]*CENSO[[#This Row],[H (m)]]*0.7</f>
        <v>5.4898022760184215</v>
      </c>
      <c r="K1525" s="51">
        <v>1</v>
      </c>
      <c r="L1525" s="51">
        <v>366644.4</v>
      </c>
      <c r="M1525" s="51">
        <v>9708240.5</v>
      </c>
      <c r="N1525" s="77"/>
      <c r="O152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52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525" s="77"/>
    </row>
    <row r="1526" spans="1:17" x14ac:dyDescent="0.25">
      <c r="A1526" s="76">
        <v>1</v>
      </c>
      <c r="B1526" s="51">
        <v>50</v>
      </c>
      <c r="C1526" s="51">
        <v>1525</v>
      </c>
      <c r="D1526" s="81" t="str">
        <f>VLOOKUP(CENSO[[#This Row],[NOME COMUM]],ESPECIES[],2,FALSE)</f>
        <v>Apuleia leiocarpa (Vogel) J.F.Macbr.</v>
      </c>
      <c r="E1526" s="51" t="s">
        <v>51</v>
      </c>
      <c r="F1526" s="51">
        <v>341</v>
      </c>
      <c r="G1526" s="74">
        <f>CENSO[[#This Row],[CAP (cm)]]/PI()</f>
        <v>108.54367118867262</v>
      </c>
      <c r="H1526" s="51">
        <v>21</v>
      </c>
      <c r="I1526" s="85">
        <f>PI()*CENSO[[#This Row],[DAP (cm)]]^2/40000</f>
        <v>0.92533479688343401</v>
      </c>
      <c r="J1526" s="85">
        <f>CENSO[[#This Row],[g (m²)]]*CENSO[[#This Row],[H (m)]]*0.7</f>
        <v>13.60242151418648</v>
      </c>
      <c r="K1526" s="51">
        <v>1</v>
      </c>
      <c r="L1526" s="51">
        <v>366680</v>
      </c>
      <c r="M1526" s="51">
        <v>9708219.5999999903</v>
      </c>
      <c r="N1526" s="77"/>
      <c r="O152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152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526" s="77"/>
    </row>
    <row r="1527" spans="1:17" x14ac:dyDescent="0.25">
      <c r="A1527" s="76">
        <v>1</v>
      </c>
      <c r="B1527" s="51">
        <v>50</v>
      </c>
      <c r="C1527" s="51">
        <v>1526</v>
      </c>
      <c r="D1527" s="81" t="str">
        <f>VLOOKUP(CENSO[[#This Row],[NOME COMUM]],ESPECIES[],2,FALSE)</f>
        <v>Lecythis chartacea O.Berg</v>
      </c>
      <c r="E1527" s="51" t="s">
        <v>31</v>
      </c>
      <c r="F1527" s="51">
        <v>150</v>
      </c>
      <c r="G1527" s="74">
        <f>CENSO[[#This Row],[CAP (cm)]]/PI()</f>
        <v>47.7464829275686</v>
      </c>
      <c r="H1527" s="51">
        <v>20</v>
      </c>
      <c r="I1527" s="85">
        <f>PI()*CENSO[[#This Row],[DAP (cm)]]^2/40000</f>
        <v>0.17904931097838223</v>
      </c>
      <c r="J1527" s="85">
        <f>CENSO[[#This Row],[g (m²)]]*CENSO[[#This Row],[H (m)]]*0.7</f>
        <v>2.5066903536973508</v>
      </c>
      <c r="K1527" s="51">
        <v>1</v>
      </c>
      <c r="L1527" s="51">
        <v>366675.7</v>
      </c>
      <c r="M1527" s="51">
        <v>9708199.1999999899</v>
      </c>
      <c r="N1527" s="77"/>
      <c r="O152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52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527" s="77"/>
    </row>
    <row r="1528" spans="1:17" x14ac:dyDescent="0.25">
      <c r="A1528" s="76">
        <v>1</v>
      </c>
      <c r="B1528" s="51">
        <v>50</v>
      </c>
      <c r="C1528" s="51">
        <v>1527</v>
      </c>
      <c r="D1528" s="81" t="str">
        <f>VLOOKUP(CENSO[[#This Row],[NOME COMUM]],ESPECIES[],2,FALSE)</f>
        <v>Bowdichia nitida Spruce</v>
      </c>
      <c r="E1528" s="51" t="s">
        <v>23</v>
      </c>
      <c r="F1528" s="51">
        <v>152</v>
      </c>
      <c r="G1528" s="74">
        <f>CENSO[[#This Row],[CAP (cm)]]/PI()</f>
        <v>48.383102699936181</v>
      </c>
      <c r="H1528" s="51">
        <v>21</v>
      </c>
      <c r="I1528" s="85">
        <f>PI()*CENSO[[#This Row],[DAP (cm)]]^2/40000</f>
        <v>0.18385579025975748</v>
      </c>
      <c r="J1528" s="85">
        <f>CENSO[[#This Row],[g (m²)]]*CENSO[[#This Row],[H (m)]]*0.7</f>
        <v>2.7026801168184349</v>
      </c>
      <c r="K1528" s="51">
        <v>1</v>
      </c>
      <c r="L1528" s="51">
        <v>366677</v>
      </c>
      <c r="M1528" s="51">
        <v>9708188.6999999899</v>
      </c>
      <c r="N1528" s="77"/>
      <c r="O152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52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528" s="77"/>
    </row>
    <row r="1529" spans="1:17" x14ac:dyDescent="0.25">
      <c r="A1529" s="76">
        <v>1</v>
      </c>
      <c r="B1529" s="51">
        <v>50</v>
      </c>
      <c r="C1529" s="51">
        <v>1528</v>
      </c>
      <c r="D1529" s="81" t="str">
        <f>VLOOKUP(CENSO[[#This Row],[NOME COMUM]],ESPECIES[],2,FALSE)</f>
        <v>Parkia pendula (Willd.) Benth. ex Walp.</v>
      </c>
      <c r="E1529" s="51" t="s">
        <v>24</v>
      </c>
      <c r="F1529" s="51">
        <v>306</v>
      </c>
      <c r="G1529" s="74">
        <f>CENSO[[#This Row],[CAP (cm)]]/PI()</f>
        <v>97.402825172239943</v>
      </c>
      <c r="H1529" s="51">
        <v>18</v>
      </c>
      <c r="I1529" s="85">
        <f>PI()*CENSO[[#This Row],[DAP (cm)]]^2/40000</f>
        <v>0.74513161256763549</v>
      </c>
      <c r="J1529" s="85">
        <f>CENSO[[#This Row],[g (m²)]]*CENSO[[#This Row],[H (m)]]*0.7</f>
        <v>9.3886583183522063</v>
      </c>
      <c r="K1529" s="51">
        <v>1</v>
      </c>
      <c r="L1529" s="51">
        <v>366730.09999999899</v>
      </c>
      <c r="M1529" s="51">
        <v>9708168.3000000007</v>
      </c>
      <c r="N1529" s="77"/>
      <c r="O152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152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529" s="77"/>
    </row>
    <row r="1530" spans="1:17" x14ac:dyDescent="0.25">
      <c r="A1530" s="76">
        <v>1</v>
      </c>
      <c r="B1530" s="51">
        <v>50</v>
      </c>
      <c r="C1530" s="51">
        <v>1529</v>
      </c>
      <c r="D1530" s="81" t="str">
        <f>VLOOKUP(CENSO[[#This Row],[NOME COMUM]],ESPECIES[],2,FALSE)</f>
        <v>Couratari guianensis Aubl.</v>
      </c>
      <c r="E1530" s="51" t="s">
        <v>6</v>
      </c>
      <c r="F1530" s="51">
        <v>279</v>
      </c>
      <c r="G1530" s="74">
        <f>CENSO[[#This Row],[CAP (cm)]]/PI()</f>
        <v>88.808458245277606</v>
      </c>
      <c r="H1530" s="51">
        <v>21</v>
      </c>
      <c r="I1530" s="85">
        <f>PI()*CENSO[[#This Row],[DAP (cm)]]^2/40000</f>
        <v>0.61943899626081134</v>
      </c>
      <c r="J1530" s="85">
        <f>CENSO[[#This Row],[g (m²)]]*CENSO[[#This Row],[H (m)]]*0.7</f>
        <v>9.1057532450339256</v>
      </c>
      <c r="K1530" s="51">
        <v>2</v>
      </c>
      <c r="L1530" s="51">
        <v>366733.2</v>
      </c>
      <c r="M1530" s="51">
        <v>9708149.4000000004</v>
      </c>
      <c r="N1530" s="77"/>
      <c r="O153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153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530" s="77"/>
    </row>
    <row r="1531" spans="1:17" x14ac:dyDescent="0.25">
      <c r="A1531" s="76">
        <v>1</v>
      </c>
      <c r="B1531" s="51">
        <v>50</v>
      </c>
      <c r="C1531" s="51">
        <v>1530</v>
      </c>
      <c r="D1531" s="81" t="str">
        <f>VLOOKUP(CENSO[[#This Row],[NOME COMUM]],ESPECIES[],2,FALSE)</f>
        <v>Piptadenia suaveolens Miq.</v>
      </c>
      <c r="E1531" s="51" t="s">
        <v>22</v>
      </c>
      <c r="F1531" s="51">
        <v>153</v>
      </c>
      <c r="G1531" s="74">
        <f>CENSO[[#This Row],[CAP (cm)]]/PI()</f>
        <v>48.701412586119972</v>
      </c>
      <c r="H1531" s="51">
        <v>16</v>
      </c>
      <c r="I1531" s="85">
        <f>PI()*CENSO[[#This Row],[DAP (cm)]]^2/40000</f>
        <v>0.18628290314190887</v>
      </c>
      <c r="J1531" s="85">
        <f>CENSO[[#This Row],[g (m²)]]*CENSO[[#This Row],[H (m)]]*0.7</f>
        <v>2.0863685151893794</v>
      </c>
      <c r="K1531" s="51">
        <v>1</v>
      </c>
      <c r="L1531" s="51">
        <v>366736</v>
      </c>
      <c r="M1531" s="51">
        <v>9708144.4000000004</v>
      </c>
      <c r="N1531" s="77"/>
      <c r="O153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53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531" s="77"/>
    </row>
    <row r="1532" spans="1:17" x14ac:dyDescent="0.25">
      <c r="A1532" s="76">
        <v>1</v>
      </c>
      <c r="B1532" s="51">
        <v>50</v>
      </c>
      <c r="C1532" s="51">
        <v>1531</v>
      </c>
      <c r="D1532" s="81" t="str">
        <f>VLOOKUP(CENSO[[#This Row],[NOME COMUM]],ESPECIES[],2,FALSE)</f>
        <v>Tetragastris panamensis (Engl.) Kuntze</v>
      </c>
      <c r="E1532" s="51" t="s">
        <v>26</v>
      </c>
      <c r="F1532" s="51">
        <v>180</v>
      </c>
      <c r="G1532" s="74">
        <f>CENSO[[#This Row],[CAP (cm)]]/PI()</f>
        <v>57.295779513082323</v>
      </c>
      <c r="H1532" s="51">
        <v>18</v>
      </c>
      <c r="I1532" s="85">
        <f>PI()*CENSO[[#This Row],[DAP (cm)]]^2/40000</f>
        <v>0.25783100780887047</v>
      </c>
      <c r="J1532" s="85">
        <f>CENSO[[#This Row],[g (m²)]]*CENSO[[#This Row],[H (m)]]*0.7</f>
        <v>3.2486706983917677</v>
      </c>
      <c r="K1532" s="51">
        <v>1</v>
      </c>
      <c r="L1532" s="51">
        <v>366732.09999999899</v>
      </c>
      <c r="M1532" s="51">
        <v>9708141.0999999903</v>
      </c>
      <c r="N1532" s="77"/>
      <c r="O153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53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532" s="77"/>
    </row>
    <row r="1533" spans="1:17" x14ac:dyDescent="0.25">
      <c r="A1533" s="76">
        <v>1</v>
      </c>
      <c r="B1533" s="51">
        <v>50</v>
      </c>
      <c r="C1533" s="51">
        <v>1532</v>
      </c>
      <c r="D1533" s="81" t="str">
        <f>VLOOKUP(CENSO[[#This Row],[NOME COMUM]],ESPECIES[],2,FALSE)</f>
        <v>Buchenavia capitata (Vahl) Eichler</v>
      </c>
      <c r="E1533" s="51" t="s">
        <v>10</v>
      </c>
      <c r="F1533" s="51">
        <v>574</v>
      </c>
      <c r="G1533" s="74">
        <f>CENSO[[#This Row],[CAP (cm)]]/PI()</f>
        <v>182.70987466949586</v>
      </c>
      <c r="H1533" s="51">
        <v>15</v>
      </c>
      <c r="I1533" s="85">
        <f>PI()*CENSO[[#This Row],[DAP (cm)]]^2/40000</f>
        <v>2.6218867015072655</v>
      </c>
      <c r="J1533" s="85">
        <f>CENSO[[#This Row],[g (m²)]]*CENSO[[#This Row],[H (m)]]*0.7</f>
        <v>27.529810365826286</v>
      </c>
      <c r="K1533" s="51">
        <v>1</v>
      </c>
      <c r="L1533" s="51">
        <v>366761.7</v>
      </c>
      <c r="M1533" s="51">
        <v>9708111.4000000004</v>
      </c>
      <c r="N1533" s="77"/>
      <c r="O153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180├ 190</v>
      </c>
      <c r="P153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533" s="77"/>
    </row>
    <row r="1534" spans="1:17" x14ac:dyDescent="0.25">
      <c r="A1534" s="76">
        <v>1</v>
      </c>
      <c r="B1534" s="51">
        <v>50</v>
      </c>
      <c r="C1534" s="51">
        <v>1533</v>
      </c>
      <c r="D1534" s="81" t="str">
        <f>VLOOKUP(CENSO[[#This Row],[NOME COMUM]],ESPECIES[],2,FALSE)</f>
        <v>Trattinnickia lawrencei Standl. ex Sw.</v>
      </c>
      <c r="E1534" s="51" t="s">
        <v>60</v>
      </c>
      <c r="F1534" s="51">
        <v>231</v>
      </c>
      <c r="G1534" s="74">
        <f>CENSO[[#This Row],[CAP (cm)]]/PI()</f>
        <v>73.529583708455647</v>
      </c>
      <c r="H1534" s="51">
        <v>19</v>
      </c>
      <c r="I1534" s="85">
        <f>PI()*CENSO[[#This Row],[DAP (cm)]]^2/40000</f>
        <v>0.4246333459163314</v>
      </c>
      <c r="J1534" s="85">
        <f>CENSO[[#This Row],[g (m²)]]*CENSO[[#This Row],[H (m)]]*0.7</f>
        <v>5.6476235006872075</v>
      </c>
      <c r="K1534" s="51">
        <v>1</v>
      </c>
      <c r="L1534" s="51">
        <v>366776.4</v>
      </c>
      <c r="M1534" s="51">
        <v>9708115.8000000007</v>
      </c>
      <c r="N1534" s="77"/>
      <c r="O153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53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534" s="77"/>
    </row>
    <row r="1535" spans="1:17" x14ac:dyDescent="0.25">
      <c r="A1535" s="76">
        <v>1</v>
      </c>
      <c r="B1535" s="51">
        <v>50</v>
      </c>
      <c r="C1535" s="51">
        <v>1534</v>
      </c>
      <c r="D1535" s="81" t="str">
        <f>VLOOKUP(CENSO[[#This Row],[NOME COMUM]],ESPECIES[],2,FALSE)</f>
        <v>Parkia pendula (Willd.) Benth. ex Walp.</v>
      </c>
      <c r="E1535" s="51" t="s">
        <v>24</v>
      </c>
      <c r="F1535" s="51">
        <v>180</v>
      </c>
      <c r="G1535" s="74">
        <f>CENSO[[#This Row],[CAP (cm)]]/PI()</f>
        <v>57.295779513082323</v>
      </c>
      <c r="H1535" s="51">
        <v>20</v>
      </c>
      <c r="I1535" s="85">
        <f>PI()*CENSO[[#This Row],[DAP (cm)]]^2/40000</f>
        <v>0.25783100780887047</v>
      </c>
      <c r="J1535" s="85">
        <f>CENSO[[#This Row],[g (m²)]]*CENSO[[#This Row],[H (m)]]*0.7</f>
        <v>3.6096341093241859</v>
      </c>
      <c r="K1535" s="51">
        <v>1</v>
      </c>
      <c r="L1535" s="51">
        <v>366787.4</v>
      </c>
      <c r="M1535" s="51">
        <v>9708130.0999999903</v>
      </c>
      <c r="N1535" s="77"/>
      <c r="O153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53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535" s="77"/>
    </row>
    <row r="1536" spans="1:17" x14ac:dyDescent="0.25">
      <c r="A1536" s="76">
        <v>1</v>
      </c>
      <c r="B1536" s="51">
        <v>50</v>
      </c>
      <c r="C1536" s="51">
        <v>1535</v>
      </c>
      <c r="D1536" s="81" t="str">
        <f>VLOOKUP(CENSO[[#This Row],[NOME COMUM]],ESPECIES[],2,FALSE)</f>
        <v>Hymenaea courbaril L.</v>
      </c>
      <c r="E1536" s="51" t="s">
        <v>3</v>
      </c>
      <c r="F1536" s="51">
        <v>300</v>
      </c>
      <c r="G1536" s="74">
        <f>CENSO[[#This Row],[CAP (cm)]]/PI()</f>
        <v>95.4929658551372</v>
      </c>
      <c r="H1536" s="51">
        <v>24</v>
      </c>
      <c r="I1536" s="85">
        <f>PI()*CENSO[[#This Row],[DAP (cm)]]^2/40000</f>
        <v>0.7161972439135289</v>
      </c>
      <c r="J1536" s="85">
        <f>CENSO[[#This Row],[g (m²)]]*CENSO[[#This Row],[H (m)]]*0.7</f>
        <v>12.032113697747286</v>
      </c>
      <c r="K1536" s="51">
        <v>1</v>
      </c>
      <c r="L1536" s="51">
        <v>366839.9</v>
      </c>
      <c r="M1536" s="51">
        <v>9708055.4000000004</v>
      </c>
      <c r="N1536" s="77"/>
      <c r="O153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153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536" s="77"/>
    </row>
    <row r="1537" spans="1:17" x14ac:dyDescent="0.25">
      <c r="A1537" s="76">
        <v>1</v>
      </c>
      <c r="B1537" s="51">
        <v>50</v>
      </c>
      <c r="C1537" s="51">
        <v>1536</v>
      </c>
      <c r="D1537" s="81" t="str">
        <f>VLOOKUP(CENSO[[#This Row],[NOME COMUM]],ESPECIES[],2,FALSE)</f>
        <v>Couratari guianensis Aubl.</v>
      </c>
      <c r="E1537" s="51" t="s">
        <v>6</v>
      </c>
      <c r="F1537" s="51">
        <v>279</v>
      </c>
      <c r="G1537" s="74">
        <f>CENSO[[#This Row],[CAP (cm)]]/PI()</f>
        <v>88.808458245277606</v>
      </c>
      <c r="H1537" s="51">
        <v>23</v>
      </c>
      <c r="I1537" s="85">
        <f>PI()*CENSO[[#This Row],[DAP (cm)]]^2/40000</f>
        <v>0.61943899626081134</v>
      </c>
      <c r="J1537" s="85">
        <f>CENSO[[#This Row],[g (m²)]]*CENSO[[#This Row],[H (m)]]*0.7</f>
        <v>9.9729678397990611</v>
      </c>
      <c r="K1537" s="51">
        <v>1</v>
      </c>
      <c r="L1537" s="51">
        <v>366855.4</v>
      </c>
      <c r="M1537" s="51">
        <v>9708029.5999999903</v>
      </c>
      <c r="N1537" s="77"/>
      <c r="O153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153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537" s="77"/>
    </row>
    <row r="1538" spans="1:17" x14ac:dyDescent="0.25">
      <c r="A1538" s="76">
        <v>1</v>
      </c>
      <c r="B1538" s="51">
        <v>50</v>
      </c>
      <c r="C1538" s="51">
        <v>1537</v>
      </c>
      <c r="D1538" s="81" t="str">
        <f>VLOOKUP(CENSO[[#This Row],[NOME COMUM]],ESPECIES[],2,FALSE)</f>
        <v>Tachigali myrmecophila Ducke</v>
      </c>
      <c r="E1538" s="51" t="s">
        <v>14</v>
      </c>
      <c r="F1538" s="51">
        <v>400</v>
      </c>
      <c r="G1538" s="74">
        <f>CENSO[[#This Row],[CAP (cm)]]/PI()</f>
        <v>127.32395447351627</v>
      </c>
      <c r="H1538" s="51">
        <v>17</v>
      </c>
      <c r="I1538" s="85">
        <f>PI()*CENSO[[#This Row],[DAP (cm)]]^2/40000</f>
        <v>1.2732395447351625</v>
      </c>
      <c r="J1538" s="85">
        <f>CENSO[[#This Row],[g (m²)]]*CENSO[[#This Row],[H (m)]]*0.7</f>
        <v>15.151550582348433</v>
      </c>
      <c r="K1538" s="51">
        <v>1</v>
      </c>
      <c r="L1538" s="51">
        <v>366881.4</v>
      </c>
      <c r="M1538" s="51">
        <v>9708019.1999999899</v>
      </c>
      <c r="N1538" s="77"/>
      <c r="O153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153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538" s="77"/>
    </row>
    <row r="1539" spans="1:17" x14ac:dyDescent="0.25">
      <c r="A1539" s="76">
        <v>1</v>
      </c>
      <c r="B1539" s="51">
        <v>50</v>
      </c>
      <c r="C1539" s="51">
        <v>1538</v>
      </c>
      <c r="D1539" s="81" t="str">
        <f>VLOOKUP(CENSO[[#This Row],[NOME COMUM]],ESPECIES[],2,FALSE)</f>
        <v>Tachigali myrmecophila Ducke</v>
      </c>
      <c r="E1539" s="51" t="s">
        <v>14</v>
      </c>
      <c r="F1539" s="51">
        <v>269</v>
      </c>
      <c r="G1539" s="74">
        <f>CENSO[[#This Row],[CAP (cm)]]/PI()</f>
        <v>85.625359383439701</v>
      </c>
      <c r="H1539" s="51">
        <v>18</v>
      </c>
      <c r="I1539" s="85">
        <f>PI()*CENSO[[#This Row],[DAP (cm)]]^2/40000</f>
        <v>0.57583054185363203</v>
      </c>
      <c r="J1539" s="85">
        <f>CENSO[[#This Row],[g (m²)]]*CENSO[[#This Row],[H (m)]]*0.7</f>
        <v>7.2554648273557634</v>
      </c>
      <c r="K1539" s="51">
        <v>1</v>
      </c>
      <c r="L1539" s="51">
        <v>366884.5</v>
      </c>
      <c r="M1539" s="51">
        <v>9708015</v>
      </c>
      <c r="N1539" s="77"/>
      <c r="O153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153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539" s="77"/>
    </row>
    <row r="1540" spans="1:17" x14ac:dyDescent="0.25">
      <c r="A1540" s="76">
        <v>1</v>
      </c>
      <c r="B1540" s="51">
        <v>50</v>
      </c>
      <c r="C1540" s="51">
        <v>1539</v>
      </c>
      <c r="D1540" s="81" t="str">
        <f>VLOOKUP(CENSO[[#This Row],[NOME COMUM]],ESPECIES[],2,FALSE)</f>
        <v>Qualea dichotoma (Mart.) Warm. ex Wille</v>
      </c>
      <c r="E1540" s="51" t="s">
        <v>55</v>
      </c>
      <c r="F1540" s="51">
        <v>215</v>
      </c>
      <c r="G1540" s="74">
        <f>CENSO[[#This Row],[CAP (cm)]]/PI()</f>
        <v>68.436625529514998</v>
      </c>
      <c r="H1540" s="51">
        <v>21</v>
      </c>
      <c r="I1540" s="85">
        <f>PI()*CENSO[[#This Row],[DAP (cm)]]^2/40000</f>
        <v>0.36784686222114316</v>
      </c>
      <c r="J1540" s="85">
        <f>CENSO[[#This Row],[g (m²)]]*CENSO[[#This Row],[H (m)]]*0.7</f>
        <v>5.407348874650804</v>
      </c>
      <c r="K1540" s="51">
        <v>1</v>
      </c>
      <c r="L1540" s="51">
        <v>366895.799999999</v>
      </c>
      <c r="M1540" s="51">
        <v>9708011.6999999899</v>
      </c>
      <c r="N1540" s="77"/>
      <c r="O154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54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540" s="77"/>
    </row>
    <row r="1541" spans="1:17" x14ac:dyDescent="0.25">
      <c r="A1541" s="76">
        <v>1</v>
      </c>
      <c r="B1541" s="51">
        <v>50</v>
      </c>
      <c r="C1541" s="51">
        <v>1540</v>
      </c>
      <c r="D1541" s="81" t="str">
        <f>VLOOKUP(CENSO[[#This Row],[NOME COMUM]],ESPECIES[],2,FALSE)</f>
        <v>Parkia multijuga Benth.</v>
      </c>
      <c r="E1541" s="51" t="s">
        <v>75</v>
      </c>
      <c r="F1541" s="51">
        <v>200</v>
      </c>
      <c r="G1541" s="74">
        <f>CENSO[[#This Row],[CAP (cm)]]/PI()</f>
        <v>63.661977236758133</v>
      </c>
      <c r="H1541" s="51">
        <v>23</v>
      </c>
      <c r="I1541" s="85">
        <f>PI()*CENSO[[#This Row],[DAP (cm)]]^2/40000</f>
        <v>0.31830988618379064</v>
      </c>
      <c r="J1541" s="85">
        <f>CENSO[[#This Row],[g (m²)]]*CENSO[[#This Row],[H (m)]]*0.7</f>
        <v>5.1247891675590287</v>
      </c>
      <c r="K1541" s="51">
        <v>1</v>
      </c>
      <c r="L1541" s="51">
        <v>366911.9</v>
      </c>
      <c r="M1541" s="51">
        <v>9708001.5</v>
      </c>
      <c r="N1541" s="77"/>
      <c r="O154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54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541" s="77"/>
    </row>
    <row r="1542" spans="1:17" x14ac:dyDescent="0.25">
      <c r="A1542" s="76">
        <v>1</v>
      </c>
      <c r="B1542" s="51">
        <v>50</v>
      </c>
      <c r="C1542" s="51">
        <v>1541</v>
      </c>
      <c r="D1542" s="81" t="str">
        <f>VLOOKUP(CENSO[[#This Row],[NOME COMUM]],ESPECIES[],2,FALSE)</f>
        <v>Couratari guianensis Aubl.</v>
      </c>
      <c r="E1542" s="51" t="s">
        <v>6</v>
      </c>
      <c r="F1542" s="51">
        <v>211</v>
      </c>
      <c r="G1542" s="74">
        <f>CENSO[[#This Row],[CAP (cm)]]/PI()</f>
        <v>67.163385984779836</v>
      </c>
      <c r="H1542" s="51">
        <v>25</v>
      </c>
      <c r="I1542" s="85">
        <f>PI()*CENSO[[#This Row],[DAP (cm)]]^2/40000</f>
        <v>0.35428686106971363</v>
      </c>
      <c r="J1542" s="85">
        <f>CENSO[[#This Row],[g (m²)]]*CENSO[[#This Row],[H (m)]]*0.7</f>
        <v>6.2000200687199882</v>
      </c>
      <c r="K1542" s="51">
        <v>1</v>
      </c>
      <c r="L1542" s="51">
        <v>366909.4</v>
      </c>
      <c r="M1542" s="51">
        <v>9707998.3000000007</v>
      </c>
      <c r="N1542" s="77"/>
      <c r="O154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54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542" s="77"/>
    </row>
    <row r="1543" spans="1:17" x14ac:dyDescent="0.25">
      <c r="A1543" s="76">
        <v>1</v>
      </c>
      <c r="B1543" s="51">
        <v>50</v>
      </c>
      <c r="C1543" s="51">
        <v>1542</v>
      </c>
      <c r="D1543" s="81" t="str">
        <f>VLOOKUP(CENSO[[#This Row],[NOME COMUM]],ESPECIES[],2,FALSE)</f>
        <v>Buchenavia capitata (Vahl) Eichler</v>
      </c>
      <c r="E1543" s="51" t="s">
        <v>10</v>
      </c>
      <c r="F1543" s="51">
        <v>213</v>
      </c>
      <c r="G1543" s="74">
        <f>CENSO[[#This Row],[CAP (cm)]]/PI()</f>
        <v>67.800005757147417</v>
      </c>
      <c r="H1543" s="51">
        <v>20</v>
      </c>
      <c r="I1543" s="85">
        <f>PI()*CENSO[[#This Row],[DAP (cm)]]^2/40000</f>
        <v>0.36103503065681003</v>
      </c>
      <c r="J1543" s="85">
        <f>CENSO[[#This Row],[g (m²)]]*CENSO[[#This Row],[H (m)]]*0.7</f>
        <v>5.0544904291953401</v>
      </c>
      <c r="K1543" s="51">
        <v>1</v>
      </c>
      <c r="L1543" s="51">
        <v>366933.299999999</v>
      </c>
      <c r="M1543" s="51">
        <v>9707963.6999999899</v>
      </c>
      <c r="N1543" s="77"/>
      <c r="O154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54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543" s="77"/>
    </row>
    <row r="1544" spans="1:17" x14ac:dyDescent="0.25">
      <c r="A1544" s="76">
        <v>1</v>
      </c>
      <c r="B1544" s="51">
        <v>50</v>
      </c>
      <c r="C1544" s="51">
        <v>1543</v>
      </c>
      <c r="D1544" s="81" t="str">
        <f>VLOOKUP(CENSO[[#This Row],[NOME COMUM]],ESPECIES[],2,FALSE)</f>
        <v>Mezilaurus Itauba (Meisn.) Taub. ex Mez</v>
      </c>
      <c r="E1544" s="51" t="s">
        <v>8</v>
      </c>
      <c r="F1544" s="51">
        <v>240</v>
      </c>
      <c r="G1544" s="74">
        <f>CENSO[[#This Row],[CAP (cm)]]/PI()</f>
        <v>76.394372684109769</v>
      </c>
      <c r="H1544" s="51">
        <v>25</v>
      </c>
      <c r="I1544" s="85">
        <f>PI()*CENSO[[#This Row],[DAP (cm)]]^2/40000</f>
        <v>0.45836623610465865</v>
      </c>
      <c r="J1544" s="85">
        <f>CENSO[[#This Row],[g (m²)]]*CENSO[[#This Row],[H (m)]]*0.7</f>
        <v>8.0214091318315255</v>
      </c>
      <c r="K1544" s="51">
        <v>1</v>
      </c>
      <c r="L1544" s="51">
        <v>366952.2</v>
      </c>
      <c r="M1544" s="51">
        <v>9707952.1999999899</v>
      </c>
      <c r="N1544" s="77"/>
      <c r="O154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54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544" s="77"/>
    </row>
    <row r="1545" spans="1:17" x14ac:dyDescent="0.25">
      <c r="A1545" s="76">
        <v>1</v>
      </c>
      <c r="B1545" s="51">
        <v>50</v>
      </c>
      <c r="C1545" s="51">
        <v>1544</v>
      </c>
      <c r="D1545" s="81" t="str">
        <f>VLOOKUP(CENSO[[#This Row],[NOME COMUM]],ESPECIES[],2,FALSE)</f>
        <v>Anacardium giganteum Hanck ex Engl.</v>
      </c>
      <c r="E1545" s="51" t="s">
        <v>47</v>
      </c>
      <c r="F1545" s="51">
        <v>300</v>
      </c>
      <c r="G1545" s="74">
        <f>CENSO[[#This Row],[CAP (cm)]]/PI()</f>
        <v>95.4929658551372</v>
      </c>
      <c r="H1545" s="51">
        <v>14</v>
      </c>
      <c r="I1545" s="85">
        <f>PI()*CENSO[[#This Row],[DAP (cm)]]^2/40000</f>
        <v>0.7161972439135289</v>
      </c>
      <c r="J1545" s="85">
        <f>CENSO[[#This Row],[g (m²)]]*CENSO[[#This Row],[H (m)]]*0.7</f>
        <v>7.018732990352583</v>
      </c>
      <c r="K1545" s="51">
        <v>1</v>
      </c>
      <c r="L1545" s="51">
        <v>366966.799999999</v>
      </c>
      <c r="M1545" s="51">
        <v>9707939.8000000007</v>
      </c>
      <c r="N1545" s="77"/>
      <c r="O154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154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545" s="77"/>
    </row>
    <row r="1546" spans="1:17" x14ac:dyDescent="0.25">
      <c r="A1546" s="76">
        <v>1</v>
      </c>
      <c r="B1546" s="51">
        <v>50</v>
      </c>
      <c r="C1546" s="51">
        <v>1545</v>
      </c>
      <c r="D1546" s="81" t="str">
        <f>VLOOKUP(CENSO[[#This Row],[NOME COMUM]],ESPECIES[],2,FALSE)</f>
        <v>Couratari guianensis Aubl.</v>
      </c>
      <c r="E1546" s="51" t="s">
        <v>6</v>
      </c>
      <c r="F1546" s="51">
        <v>213</v>
      </c>
      <c r="G1546" s="74">
        <f>CENSO[[#This Row],[CAP (cm)]]/PI()</f>
        <v>67.800005757147417</v>
      </c>
      <c r="H1546" s="51">
        <v>24</v>
      </c>
      <c r="I1546" s="85">
        <f>PI()*CENSO[[#This Row],[DAP (cm)]]^2/40000</f>
        <v>0.36103503065681003</v>
      </c>
      <c r="J1546" s="85">
        <f>CENSO[[#This Row],[g (m²)]]*CENSO[[#This Row],[H (m)]]*0.7</f>
        <v>6.0653885150344085</v>
      </c>
      <c r="K1546" s="51">
        <v>1</v>
      </c>
      <c r="L1546" s="51">
        <v>367018</v>
      </c>
      <c r="M1546" s="51">
        <v>9707887</v>
      </c>
      <c r="N1546" s="77"/>
      <c r="O154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54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546" s="77"/>
    </row>
    <row r="1547" spans="1:17" x14ac:dyDescent="0.25">
      <c r="A1547" s="76">
        <v>1</v>
      </c>
      <c r="B1547" s="51">
        <v>50</v>
      </c>
      <c r="C1547" s="51">
        <v>1546</v>
      </c>
      <c r="D1547" s="81" t="str">
        <f>VLOOKUP(CENSO[[#This Row],[NOME COMUM]],ESPECIES[],2,FALSE)</f>
        <v>Caryocar villosum (Aubl.) Pers.</v>
      </c>
      <c r="E1547" s="51" t="s">
        <v>33</v>
      </c>
      <c r="F1547" s="51">
        <v>191</v>
      </c>
      <c r="G1547" s="74">
        <f>CENSO[[#This Row],[CAP (cm)]]/PI()</f>
        <v>60.797188261104019</v>
      </c>
      <c r="H1547" s="51">
        <v>19</v>
      </c>
      <c r="I1547" s="85">
        <f>PI()*CENSO[[#This Row],[DAP (cm)]]^2/40000</f>
        <v>0.29030657394677167</v>
      </c>
      <c r="J1547" s="85">
        <f>CENSO[[#This Row],[g (m²)]]*CENSO[[#This Row],[H (m)]]*0.7</f>
        <v>3.861077433492063</v>
      </c>
      <c r="K1547" s="51">
        <v>1</v>
      </c>
      <c r="L1547" s="51">
        <v>367048.4</v>
      </c>
      <c r="M1547" s="51">
        <v>9707885.5</v>
      </c>
      <c r="N1547" s="77"/>
      <c r="O154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54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547" s="77"/>
    </row>
    <row r="1548" spans="1:17" x14ac:dyDescent="0.25">
      <c r="A1548" s="76">
        <v>1</v>
      </c>
      <c r="B1548" s="51">
        <v>50</v>
      </c>
      <c r="C1548" s="51">
        <v>1547</v>
      </c>
      <c r="D1548" s="81" t="str">
        <f>VLOOKUP(CENSO[[#This Row],[NOME COMUM]],ESPECIES[],2,FALSE)</f>
        <v>Anacardium giganteum Hanck ex Engl.</v>
      </c>
      <c r="E1548" s="51" t="s">
        <v>47</v>
      </c>
      <c r="F1548" s="51">
        <v>293</v>
      </c>
      <c r="G1548" s="74">
        <f>CENSO[[#This Row],[CAP (cm)]]/PI()</f>
        <v>93.264796651850673</v>
      </c>
      <c r="H1548" s="51">
        <v>17</v>
      </c>
      <c r="I1548" s="85">
        <f>PI()*CENSO[[#This Row],[DAP (cm)]]^2/40000</f>
        <v>0.68316463547480621</v>
      </c>
      <c r="J1548" s="85">
        <f>CENSO[[#This Row],[g (m²)]]*CENSO[[#This Row],[H (m)]]*0.7</f>
        <v>8.1296591621501939</v>
      </c>
      <c r="K1548" s="51">
        <v>1</v>
      </c>
      <c r="L1548" s="51">
        <v>367082.9</v>
      </c>
      <c r="M1548" s="51">
        <v>9707861.5999999903</v>
      </c>
      <c r="N1548" s="77"/>
      <c r="O154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154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548" s="77"/>
    </row>
    <row r="1549" spans="1:17" x14ac:dyDescent="0.25">
      <c r="A1549" s="76">
        <v>1</v>
      </c>
      <c r="B1549" s="51">
        <v>50</v>
      </c>
      <c r="C1549" s="51">
        <v>1548</v>
      </c>
      <c r="D1549" s="81" t="str">
        <f>VLOOKUP(CENSO[[#This Row],[NOME COMUM]],ESPECIES[],2,FALSE)</f>
        <v>Tachigali myrmecophila Ducke</v>
      </c>
      <c r="E1549" s="51" t="s">
        <v>14</v>
      </c>
      <c r="F1549" s="51">
        <v>279</v>
      </c>
      <c r="G1549" s="74">
        <f>CENSO[[#This Row],[CAP (cm)]]/PI()</f>
        <v>88.808458245277606</v>
      </c>
      <c r="H1549" s="51">
        <v>17</v>
      </c>
      <c r="I1549" s="85">
        <f>PI()*CENSO[[#This Row],[DAP (cm)]]^2/40000</f>
        <v>0.61943899626081134</v>
      </c>
      <c r="J1549" s="85">
        <f>CENSO[[#This Row],[g (m²)]]*CENSO[[#This Row],[H (m)]]*0.7</f>
        <v>7.3713240555036545</v>
      </c>
      <c r="K1549" s="51">
        <v>1</v>
      </c>
      <c r="L1549" s="51">
        <v>367075.59999999899</v>
      </c>
      <c r="M1549" s="51">
        <v>9707852</v>
      </c>
      <c r="N1549" s="77"/>
      <c r="O154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154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549" s="77"/>
    </row>
    <row r="1550" spans="1:17" x14ac:dyDescent="0.25">
      <c r="A1550" s="76">
        <v>1</v>
      </c>
      <c r="B1550" s="51">
        <v>50</v>
      </c>
      <c r="C1550" s="51">
        <v>1549</v>
      </c>
      <c r="D1550" s="81" t="str">
        <f>VLOOKUP(CENSO[[#This Row],[NOME COMUM]],ESPECIES[],2,FALSE)</f>
        <v>Piptadenia suaveolens Miq.</v>
      </c>
      <c r="E1550" s="51" t="s">
        <v>22</v>
      </c>
      <c r="F1550" s="51">
        <v>400</v>
      </c>
      <c r="G1550" s="74">
        <f>CENSO[[#This Row],[CAP (cm)]]/PI()</f>
        <v>127.32395447351627</v>
      </c>
      <c r="H1550" s="51">
        <v>19</v>
      </c>
      <c r="I1550" s="85">
        <f>PI()*CENSO[[#This Row],[DAP (cm)]]^2/40000</f>
        <v>1.2732395447351625</v>
      </c>
      <c r="J1550" s="85">
        <f>CENSO[[#This Row],[g (m²)]]*CENSO[[#This Row],[H (m)]]*0.7</f>
        <v>16.93408594497766</v>
      </c>
      <c r="K1550" s="51">
        <v>1</v>
      </c>
      <c r="L1550" s="51">
        <v>367071.9</v>
      </c>
      <c r="M1550" s="51">
        <v>9707847.1999999899</v>
      </c>
      <c r="N1550" s="77"/>
      <c r="O155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155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550" s="77"/>
    </row>
    <row r="1551" spans="1:17" x14ac:dyDescent="0.25">
      <c r="A1551" s="76">
        <v>1</v>
      </c>
      <c r="B1551" s="51">
        <v>50</v>
      </c>
      <c r="C1551" s="51">
        <v>1550</v>
      </c>
      <c r="D1551" s="81" t="str">
        <f>VLOOKUP(CENSO[[#This Row],[NOME COMUM]],ESPECIES[],2,FALSE)</f>
        <v>Copaifera guianensis Desf.</v>
      </c>
      <c r="E1551" s="51" t="s">
        <v>7</v>
      </c>
      <c r="F1551" s="51">
        <v>248</v>
      </c>
      <c r="G1551" s="74">
        <f>CENSO[[#This Row],[CAP (cm)]]/PI()</f>
        <v>78.940851773580093</v>
      </c>
      <c r="H1551" s="51">
        <v>20</v>
      </c>
      <c r="I1551" s="85">
        <f>PI()*CENSO[[#This Row],[DAP (cm)]]^2/40000</f>
        <v>0.48943328099619665</v>
      </c>
      <c r="J1551" s="85">
        <f>CENSO[[#This Row],[g (m²)]]*CENSO[[#This Row],[H (m)]]*0.7</f>
        <v>6.8520659339467525</v>
      </c>
      <c r="K1551" s="51">
        <v>1</v>
      </c>
      <c r="L1551" s="51">
        <v>367077.7</v>
      </c>
      <c r="M1551" s="51">
        <v>9707829.3000000007</v>
      </c>
      <c r="N1551" s="77"/>
      <c r="O155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55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551" s="77"/>
    </row>
    <row r="1552" spans="1:17" x14ac:dyDescent="0.25">
      <c r="A1552" s="76">
        <v>1</v>
      </c>
      <c r="B1552" s="51">
        <v>50</v>
      </c>
      <c r="C1552" s="51">
        <v>1551</v>
      </c>
      <c r="D1552" s="81" t="str">
        <f>VLOOKUP(CENSO[[#This Row],[NOME COMUM]],ESPECIES[],2,FALSE)</f>
        <v>Tachigali myrmecophila Ducke</v>
      </c>
      <c r="E1552" s="51" t="s">
        <v>14</v>
      </c>
      <c r="F1552" s="51">
        <v>201</v>
      </c>
      <c r="G1552" s="74">
        <f>CENSO[[#This Row],[CAP (cm)]]/PI()</f>
        <v>63.980287122941931</v>
      </c>
      <c r="H1552" s="51">
        <v>17</v>
      </c>
      <c r="I1552" s="85">
        <f>PI()*CENSO[[#This Row],[DAP (cm)]]^2/40000</f>
        <v>0.32150094279278324</v>
      </c>
      <c r="J1552" s="85">
        <f>CENSO[[#This Row],[g (m²)]]*CENSO[[#This Row],[H (m)]]*0.7</f>
        <v>3.8258612192341199</v>
      </c>
      <c r="K1552" s="51">
        <v>1</v>
      </c>
      <c r="L1552" s="51">
        <v>367097</v>
      </c>
      <c r="M1552" s="51">
        <v>9707834.9000000004</v>
      </c>
      <c r="N1552" s="77"/>
      <c r="O155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55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552" s="77"/>
    </row>
    <row r="1553" spans="1:17" x14ac:dyDescent="0.25">
      <c r="A1553" s="76">
        <v>1</v>
      </c>
      <c r="B1553" s="51">
        <v>50</v>
      </c>
      <c r="C1553" s="51">
        <v>1552</v>
      </c>
      <c r="D1553" s="81" t="str">
        <f>VLOOKUP(CENSO[[#This Row],[NOME COMUM]],ESPECIES[],2,FALSE)</f>
        <v>Lecythis pisonis Cambess.</v>
      </c>
      <c r="E1553" s="51" t="s">
        <v>9</v>
      </c>
      <c r="F1553" s="51">
        <v>203</v>
      </c>
      <c r="G1553" s="74">
        <f>CENSO[[#This Row],[CAP (cm)]]/PI()</f>
        <v>64.616906895309512</v>
      </c>
      <c r="H1553" s="51">
        <v>19</v>
      </c>
      <c r="I1553" s="85">
        <f>PI()*CENSO[[#This Row],[DAP (cm)]]^2/40000</f>
        <v>0.32793080249369577</v>
      </c>
      <c r="J1553" s="85">
        <f>CENSO[[#This Row],[g (m²)]]*CENSO[[#This Row],[H (m)]]*0.7</f>
        <v>4.3614796731661531</v>
      </c>
      <c r="K1553" s="51">
        <v>1</v>
      </c>
      <c r="L1553" s="51">
        <v>367127.2</v>
      </c>
      <c r="M1553" s="51">
        <v>9707783.0999999903</v>
      </c>
      <c r="N1553" s="77"/>
      <c r="O155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55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553" s="77"/>
    </row>
    <row r="1554" spans="1:17" x14ac:dyDescent="0.25">
      <c r="A1554" s="76">
        <v>1</v>
      </c>
      <c r="B1554" s="51">
        <v>50</v>
      </c>
      <c r="C1554" s="51">
        <v>1553</v>
      </c>
      <c r="D1554" s="81" t="str">
        <f>VLOOKUP(CENSO[[#This Row],[NOME COMUM]],ESPECIES[],2,FALSE)</f>
        <v>Couratari guianensis Aubl.</v>
      </c>
      <c r="E1554" s="51" t="s">
        <v>6</v>
      </c>
      <c r="F1554" s="51">
        <v>182</v>
      </c>
      <c r="G1554" s="74">
        <f>CENSO[[#This Row],[CAP (cm)]]/PI()</f>
        <v>57.932399285449904</v>
      </c>
      <c r="H1554" s="51">
        <v>22</v>
      </c>
      <c r="I1554" s="85">
        <f>PI()*CENSO[[#This Row],[DAP (cm)]]^2/40000</f>
        <v>0.26359241674879702</v>
      </c>
      <c r="J1554" s="85">
        <f>CENSO[[#This Row],[g (m²)]]*CENSO[[#This Row],[H (m)]]*0.7</f>
        <v>4.0593232179314738</v>
      </c>
      <c r="K1554" s="51">
        <v>1</v>
      </c>
      <c r="L1554" s="51">
        <v>367134.9</v>
      </c>
      <c r="M1554" s="51">
        <v>9707798</v>
      </c>
      <c r="N1554" s="77"/>
      <c r="O155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55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554" s="77"/>
    </row>
    <row r="1555" spans="1:17" x14ac:dyDescent="0.25">
      <c r="A1555" s="76">
        <v>1</v>
      </c>
      <c r="B1555" s="51">
        <v>50</v>
      </c>
      <c r="C1555" s="51">
        <v>1554</v>
      </c>
      <c r="D1555" s="81" t="str">
        <f>VLOOKUP(CENSO[[#This Row],[NOME COMUM]],ESPECIES[],2,FALSE)</f>
        <v>Qualea dichotoma (Mart.) Warm. ex Wille</v>
      </c>
      <c r="E1555" s="51" t="s">
        <v>55</v>
      </c>
      <c r="F1555" s="51">
        <v>180</v>
      </c>
      <c r="G1555" s="74">
        <f>CENSO[[#This Row],[CAP (cm)]]/PI()</f>
        <v>57.295779513082323</v>
      </c>
      <c r="H1555" s="51">
        <v>18</v>
      </c>
      <c r="I1555" s="85">
        <f>PI()*CENSO[[#This Row],[DAP (cm)]]^2/40000</f>
        <v>0.25783100780887047</v>
      </c>
      <c r="J1555" s="85">
        <f>CENSO[[#This Row],[g (m²)]]*CENSO[[#This Row],[H (m)]]*0.7</f>
        <v>3.2486706983917677</v>
      </c>
      <c r="K1555" s="51">
        <v>1</v>
      </c>
      <c r="L1555" s="51">
        <v>367143.799999999</v>
      </c>
      <c r="M1555" s="51">
        <v>9707804.8000000007</v>
      </c>
      <c r="N1555" s="77"/>
      <c r="O155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55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555" s="77"/>
    </row>
    <row r="1556" spans="1:17" x14ac:dyDescent="0.25">
      <c r="A1556" s="76">
        <v>1</v>
      </c>
      <c r="B1556" s="51">
        <v>50</v>
      </c>
      <c r="C1556" s="51">
        <v>1555</v>
      </c>
      <c r="D1556" s="81" t="str">
        <f>VLOOKUP(CENSO[[#This Row],[NOME COMUM]],ESPECIES[],2,FALSE)</f>
        <v>Ocotea cymbarum Kunth</v>
      </c>
      <c r="E1556" s="51" t="s">
        <v>11</v>
      </c>
      <c r="F1556" s="51">
        <v>181</v>
      </c>
      <c r="G1556" s="74">
        <f>CENSO[[#This Row],[CAP (cm)]]/PI()</f>
        <v>57.614089399266113</v>
      </c>
      <c r="H1556" s="51">
        <v>19</v>
      </c>
      <c r="I1556" s="85">
        <f>PI()*CENSO[[#This Row],[DAP (cm)]]^2/40000</f>
        <v>0.26070375453167915</v>
      </c>
      <c r="J1556" s="85">
        <f>CENSO[[#This Row],[g (m²)]]*CENSO[[#This Row],[H (m)]]*0.7</f>
        <v>3.4673599352713329</v>
      </c>
      <c r="K1556" s="51">
        <v>1</v>
      </c>
      <c r="L1556" s="51">
        <v>367146.59999999899</v>
      </c>
      <c r="M1556" s="51">
        <v>9707805</v>
      </c>
      <c r="N1556" s="77"/>
      <c r="O155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55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556" s="77"/>
    </row>
    <row r="1557" spans="1:17" x14ac:dyDescent="0.25">
      <c r="A1557" s="76">
        <v>1</v>
      </c>
      <c r="B1557" s="51">
        <v>50</v>
      </c>
      <c r="C1557" s="51">
        <v>1556</v>
      </c>
      <c r="D1557" s="81" t="str">
        <f>VLOOKUP(CENSO[[#This Row],[NOME COMUM]],ESPECIES[],2,FALSE)</f>
        <v>Tachigali myrmecophila Ducke</v>
      </c>
      <c r="E1557" s="51" t="s">
        <v>14</v>
      </c>
      <c r="F1557" s="51">
        <v>283</v>
      </c>
      <c r="G1557" s="74">
        <f>CENSO[[#This Row],[CAP (cm)]]/PI()</f>
        <v>90.081697790012768</v>
      </c>
      <c r="H1557" s="51">
        <v>17</v>
      </c>
      <c r="I1557" s="85">
        <f>PI()*CENSO[[#This Row],[DAP (cm)]]^2/40000</f>
        <v>0.6373280118643404</v>
      </c>
      <c r="J1557" s="85">
        <f>CENSO[[#This Row],[g (m²)]]*CENSO[[#This Row],[H (m)]]*0.7</f>
        <v>7.5842033411856509</v>
      </c>
      <c r="K1557" s="51">
        <v>1</v>
      </c>
      <c r="L1557" s="51">
        <v>367147.299999999</v>
      </c>
      <c r="M1557" s="51">
        <v>9707783</v>
      </c>
      <c r="N1557" s="77"/>
      <c r="O155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155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557" s="77"/>
    </row>
    <row r="1558" spans="1:17" x14ac:dyDescent="0.25">
      <c r="A1558" s="76">
        <v>1</v>
      </c>
      <c r="B1558" s="51">
        <v>50</v>
      </c>
      <c r="C1558" s="51">
        <v>1557</v>
      </c>
      <c r="D1558" s="81" t="str">
        <f>VLOOKUP(CENSO[[#This Row],[NOME COMUM]],ESPECIES[],2,FALSE)</f>
        <v>Tachigali myrmecophila Ducke</v>
      </c>
      <c r="E1558" s="51" t="s">
        <v>14</v>
      </c>
      <c r="F1558" s="51">
        <v>340</v>
      </c>
      <c r="G1558" s="74">
        <f>CENSO[[#This Row],[CAP (cm)]]/PI()</f>
        <v>108.22536130248884</v>
      </c>
      <c r="H1558" s="51">
        <v>18</v>
      </c>
      <c r="I1558" s="85">
        <f>PI()*CENSO[[#This Row],[DAP (cm)]]^2/40000</f>
        <v>0.91991557107115518</v>
      </c>
      <c r="J1558" s="85">
        <f>CENSO[[#This Row],[g (m²)]]*CENSO[[#This Row],[H (m)]]*0.7</f>
        <v>11.590936195496555</v>
      </c>
      <c r="K1558" s="51">
        <v>1</v>
      </c>
      <c r="L1558" s="51">
        <v>367151</v>
      </c>
      <c r="M1558" s="51">
        <v>9707779.5999999903</v>
      </c>
      <c r="N1558" s="77"/>
      <c r="O155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155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558" s="77"/>
    </row>
    <row r="1559" spans="1:17" x14ac:dyDescent="0.25">
      <c r="A1559" s="76">
        <v>1</v>
      </c>
      <c r="B1559" s="51">
        <v>50</v>
      </c>
      <c r="C1559" s="51">
        <v>1558</v>
      </c>
      <c r="D1559" s="81" t="str">
        <f>VLOOKUP(CENSO[[#This Row],[NOME COMUM]],ESPECIES[],2,FALSE)</f>
        <v>Aspidosperma spruceanum Benth. ex Müll.Arg.</v>
      </c>
      <c r="E1559" s="51" t="s">
        <v>62</v>
      </c>
      <c r="F1559" s="51">
        <v>269</v>
      </c>
      <c r="G1559" s="74">
        <f>CENSO[[#This Row],[CAP (cm)]]/PI()</f>
        <v>85.625359383439701</v>
      </c>
      <c r="H1559" s="51">
        <v>20</v>
      </c>
      <c r="I1559" s="85">
        <f>PI()*CENSO[[#This Row],[DAP (cm)]]^2/40000</f>
        <v>0.57583054185363203</v>
      </c>
      <c r="J1559" s="85">
        <f>CENSO[[#This Row],[g (m²)]]*CENSO[[#This Row],[H (m)]]*0.7</f>
        <v>8.0616275859508484</v>
      </c>
      <c r="K1559" s="51">
        <v>1</v>
      </c>
      <c r="L1559" s="51">
        <v>367182.299999999</v>
      </c>
      <c r="M1559" s="51">
        <v>9707746.5</v>
      </c>
      <c r="N1559" s="77"/>
      <c r="O155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155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559" s="77"/>
    </row>
    <row r="1560" spans="1:17" x14ac:dyDescent="0.25">
      <c r="A1560" s="76">
        <v>1</v>
      </c>
      <c r="B1560" s="51">
        <v>50</v>
      </c>
      <c r="C1560" s="51">
        <v>1559</v>
      </c>
      <c r="D1560" s="81" t="str">
        <f>VLOOKUP(CENSO[[#This Row],[NOME COMUM]],ESPECIES[],2,FALSE)</f>
        <v>Piptadenia suaveolens Miq.</v>
      </c>
      <c r="E1560" s="51" t="s">
        <v>22</v>
      </c>
      <c r="F1560" s="51">
        <v>205</v>
      </c>
      <c r="G1560" s="74">
        <f>CENSO[[#This Row],[CAP (cm)]]/PI()</f>
        <v>65.253526667677093</v>
      </c>
      <c r="H1560" s="51">
        <v>19</v>
      </c>
      <c r="I1560" s="85">
        <f>PI()*CENSO[[#This Row],[DAP (cm)]]^2/40000</f>
        <v>0.33442432417184514</v>
      </c>
      <c r="J1560" s="85">
        <f>CENSO[[#This Row],[g (m²)]]*CENSO[[#This Row],[H (m)]]*0.7</f>
        <v>4.4478435114855399</v>
      </c>
      <c r="K1560" s="51">
        <v>1</v>
      </c>
      <c r="L1560" s="51">
        <v>367188.59999999899</v>
      </c>
      <c r="M1560" s="51">
        <v>9707751.5</v>
      </c>
      <c r="N1560" s="77"/>
      <c r="O156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56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560" s="77"/>
    </row>
    <row r="1561" spans="1:17" x14ac:dyDescent="0.25">
      <c r="A1561" s="76">
        <v>1</v>
      </c>
      <c r="B1561" s="51">
        <v>50</v>
      </c>
      <c r="C1561" s="51">
        <v>1560</v>
      </c>
      <c r="D1561" s="81" t="str">
        <f>VLOOKUP(CENSO[[#This Row],[NOME COMUM]],ESPECIES[],2,FALSE)</f>
        <v>Parkia pendula (Willd.) Benth. ex Walp.</v>
      </c>
      <c r="E1561" s="51" t="s">
        <v>24</v>
      </c>
      <c r="F1561" s="51">
        <v>169</v>
      </c>
      <c r="G1561" s="74">
        <f>CENSO[[#This Row],[CAP (cm)]]/PI()</f>
        <v>53.794370765060627</v>
      </c>
      <c r="H1561" s="51">
        <v>20</v>
      </c>
      <c r="I1561" s="85">
        <f>PI()*CENSO[[#This Row],[DAP (cm)]]^2/40000</f>
        <v>0.22728121648238117</v>
      </c>
      <c r="J1561" s="85">
        <f>CENSO[[#This Row],[g (m²)]]*CENSO[[#This Row],[H (m)]]*0.7</f>
        <v>3.1819370307533359</v>
      </c>
      <c r="K1561" s="51">
        <v>1</v>
      </c>
      <c r="L1561" s="51">
        <v>367190.59999999899</v>
      </c>
      <c r="M1561" s="51">
        <v>9707752.5</v>
      </c>
      <c r="N1561" s="77"/>
      <c r="O156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56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561" s="77"/>
    </row>
    <row r="1562" spans="1:17" x14ac:dyDescent="0.25">
      <c r="A1562" s="76">
        <v>1</v>
      </c>
      <c r="B1562" s="51">
        <v>50</v>
      </c>
      <c r="C1562" s="51">
        <v>1561</v>
      </c>
      <c r="D1562" s="81" t="str">
        <f>VLOOKUP(CENSO[[#This Row],[NOME COMUM]],ESPECIES[],2,FALSE)</f>
        <v>Couratari guianensis Aubl.</v>
      </c>
      <c r="E1562" s="51" t="s">
        <v>6</v>
      </c>
      <c r="F1562" s="51">
        <v>150</v>
      </c>
      <c r="G1562" s="74">
        <f>CENSO[[#This Row],[CAP (cm)]]/PI()</f>
        <v>47.7464829275686</v>
      </c>
      <c r="H1562" s="51">
        <v>20</v>
      </c>
      <c r="I1562" s="85">
        <f>PI()*CENSO[[#This Row],[DAP (cm)]]^2/40000</f>
        <v>0.17904931097838223</v>
      </c>
      <c r="J1562" s="85">
        <f>CENSO[[#This Row],[g (m²)]]*CENSO[[#This Row],[H (m)]]*0.7</f>
        <v>2.5066903536973508</v>
      </c>
      <c r="K1562" s="51">
        <v>1</v>
      </c>
      <c r="L1562" s="51">
        <v>367202.5</v>
      </c>
      <c r="M1562" s="51">
        <v>9707727.0999999903</v>
      </c>
      <c r="N1562" s="77"/>
      <c r="O156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56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562" s="77"/>
    </row>
    <row r="1563" spans="1:17" x14ac:dyDescent="0.25">
      <c r="A1563" s="76">
        <v>1</v>
      </c>
      <c r="B1563" s="51">
        <v>50</v>
      </c>
      <c r="C1563" s="51">
        <v>1562</v>
      </c>
      <c r="D1563" s="81" t="str">
        <f>VLOOKUP(CENSO[[#This Row],[NOME COMUM]],ESPECIES[],2,FALSE)</f>
        <v>Tachigali myrmecophila Ducke</v>
      </c>
      <c r="E1563" s="51" t="s">
        <v>14</v>
      </c>
      <c r="F1563" s="51">
        <v>300</v>
      </c>
      <c r="G1563" s="74">
        <f>CENSO[[#This Row],[CAP (cm)]]/PI()</f>
        <v>95.4929658551372</v>
      </c>
      <c r="H1563" s="51">
        <v>18</v>
      </c>
      <c r="I1563" s="85">
        <f>PI()*CENSO[[#This Row],[DAP (cm)]]^2/40000</f>
        <v>0.7161972439135289</v>
      </c>
      <c r="J1563" s="85">
        <f>CENSO[[#This Row],[g (m²)]]*CENSO[[#This Row],[H (m)]]*0.7</f>
        <v>9.0240852733104635</v>
      </c>
      <c r="K1563" s="51">
        <v>1</v>
      </c>
      <c r="L1563" s="51">
        <v>367191.9</v>
      </c>
      <c r="M1563" s="51">
        <v>9707723.0999999903</v>
      </c>
      <c r="N1563" s="77"/>
      <c r="O156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156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563" s="77"/>
    </row>
    <row r="1564" spans="1:17" x14ac:dyDescent="0.25">
      <c r="A1564" s="76">
        <v>1</v>
      </c>
      <c r="B1564" s="51">
        <v>50</v>
      </c>
      <c r="C1564" s="51">
        <v>1563</v>
      </c>
      <c r="D1564" s="81" t="str">
        <f>VLOOKUP(CENSO[[#This Row],[NOME COMUM]],ESPECIES[],2,FALSE)</f>
        <v>Piptadenia suaveolens Miq.</v>
      </c>
      <c r="E1564" s="51" t="s">
        <v>22</v>
      </c>
      <c r="F1564" s="51">
        <v>193</v>
      </c>
      <c r="G1564" s="74">
        <f>CENSO[[#This Row],[CAP (cm)]]/PI()</f>
        <v>61.4338080334716</v>
      </c>
      <c r="H1564" s="51">
        <v>15</v>
      </c>
      <c r="I1564" s="85">
        <f>PI()*CENSO[[#This Row],[DAP (cm)]]^2/40000</f>
        <v>0.29641812376150045</v>
      </c>
      <c r="J1564" s="85">
        <f>CENSO[[#This Row],[g (m²)]]*CENSO[[#This Row],[H (m)]]*0.7</f>
        <v>3.1123902994957544</v>
      </c>
      <c r="K1564" s="51">
        <v>1</v>
      </c>
      <c r="L1564" s="51">
        <v>367224.4</v>
      </c>
      <c r="M1564" s="51">
        <v>9707699.8000000007</v>
      </c>
      <c r="N1564" s="77"/>
      <c r="O156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56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564" s="77"/>
    </row>
    <row r="1565" spans="1:17" x14ac:dyDescent="0.25">
      <c r="A1565" s="76">
        <v>1</v>
      </c>
      <c r="B1565" s="51">
        <v>50</v>
      </c>
      <c r="C1565" s="51">
        <v>1564</v>
      </c>
      <c r="D1565" s="81" t="str">
        <f>VLOOKUP(CENSO[[#This Row],[NOME COMUM]],ESPECIES[],2,FALSE)</f>
        <v>Ocotea cymbarum Kunth</v>
      </c>
      <c r="E1565" s="51" t="s">
        <v>11</v>
      </c>
      <c r="F1565" s="51">
        <v>192</v>
      </c>
      <c r="G1565" s="74">
        <f>CENSO[[#This Row],[CAP (cm)]]/PI()</f>
        <v>61.115498147287809</v>
      </c>
      <c r="H1565" s="51">
        <v>20</v>
      </c>
      <c r="I1565" s="85">
        <f>PI()*CENSO[[#This Row],[DAP (cm)]]^2/40000</f>
        <v>0.29335439110698147</v>
      </c>
      <c r="J1565" s="85">
        <f>CENSO[[#This Row],[g (m²)]]*CENSO[[#This Row],[H (m)]]*0.7</f>
        <v>4.1069614754977399</v>
      </c>
      <c r="K1565" s="51">
        <v>1</v>
      </c>
      <c r="L1565" s="51">
        <v>367235</v>
      </c>
      <c r="M1565" s="51">
        <v>9707689.0999999903</v>
      </c>
      <c r="N1565" s="77"/>
      <c r="O156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56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565" s="77"/>
    </row>
    <row r="1566" spans="1:17" x14ac:dyDescent="0.25">
      <c r="A1566" s="76">
        <v>1</v>
      </c>
      <c r="B1566" s="51">
        <v>50</v>
      </c>
      <c r="C1566" s="51">
        <v>1565</v>
      </c>
      <c r="D1566" s="81" t="str">
        <f>VLOOKUP(CENSO[[#This Row],[NOME COMUM]],ESPECIES[],2,FALSE)</f>
        <v>Cedrelinga catenaeformis Ducke</v>
      </c>
      <c r="E1566" s="51" t="s">
        <v>71</v>
      </c>
      <c r="F1566" s="51">
        <v>400</v>
      </c>
      <c r="G1566" s="74">
        <f>CENSO[[#This Row],[CAP (cm)]]/PI()</f>
        <v>127.32395447351627</v>
      </c>
      <c r="H1566" s="51">
        <v>23</v>
      </c>
      <c r="I1566" s="85">
        <f>PI()*CENSO[[#This Row],[DAP (cm)]]^2/40000</f>
        <v>1.2732395447351625</v>
      </c>
      <c r="J1566" s="85">
        <f>CENSO[[#This Row],[g (m²)]]*CENSO[[#This Row],[H (m)]]*0.7</f>
        <v>20.499156670236115</v>
      </c>
      <c r="K1566" s="51">
        <v>1</v>
      </c>
      <c r="L1566" s="51">
        <v>367299.5</v>
      </c>
      <c r="M1566" s="51">
        <v>9707653.0999999903</v>
      </c>
      <c r="N1566" s="77"/>
      <c r="O156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156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566" s="77"/>
    </row>
    <row r="1567" spans="1:17" x14ac:dyDescent="0.25">
      <c r="A1567" s="76">
        <v>1</v>
      </c>
      <c r="B1567" s="51">
        <v>50</v>
      </c>
      <c r="C1567" s="51">
        <v>1566</v>
      </c>
      <c r="D1567" s="81" t="str">
        <f>VLOOKUP(CENSO[[#This Row],[NOME COMUM]],ESPECIES[],2,FALSE)</f>
        <v>Lecythis chartacea O.Berg</v>
      </c>
      <c r="E1567" s="51" t="s">
        <v>31</v>
      </c>
      <c r="F1567" s="51">
        <v>305</v>
      </c>
      <c r="G1567" s="74">
        <f>CENSO[[#This Row],[CAP (cm)]]/PI()</f>
        <v>97.08451528605616</v>
      </c>
      <c r="H1567" s="51">
        <v>21</v>
      </c>
      <c r="I1567" s="85">
        <f>PI()*CENSO[[#This Row],[DAP (cm)]]^2/40000</f>
        <v>0.74026942905617821</v>
      </c>
      <c r="J1567" s="85">
        <f>CENSO[[#This Row],[g (m²)]]*CENSO[[#This Row],[H (m)]]*0.7</f>
        <v>10.881960607125819</v>
      </c>
      <c r="K1567" s="51">
        <v>1</v>
      </c>
      <c r="L1567" s="51">
        <v>367336.799999999</v>
      </c>
      <c r="M1567" s="51">
        <v>9707621.3000000007</v>
      </c>
      <c r="N1567" s="77"/>
      <c r="O156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156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567" s="77"/>
    </row>
    <row r="1568" spans="1:17" x14ac:dyDescent="0.25">
      <c r="A1568" s="76">
        <v>1</v>
      </c>
      <c r="B1568" s="51">
        <v>50</v>
      </c>
      <c r="C1568" s="51">
        <v>1567</v>
      </c>
      <c r="D1568" s="81" t="str">
        <f>VLOOKUP(CENSO[[#This Row],[NOME COMUM]],ESPECIES[],2,FALSE)</f>
        <v>Ocotea cymbarum Kunth</v>
      </c>
      <c r="E1568" s="51" t="s">
        <v>11</v>
      </c>
      <c r="F1568" s="51">
        <v>179</v>
      </c>
      <c r="G1568" s="74">
        <f>CENSO[[#This Row],[CAP (cm)]]/PI()</f>
        <v>56.977469626898532</v>
      </c>
      <c r="H1568" s="51">
        <v>19</v>
      </c>
      <c r="I1568" s="85">
        <f>PI()*CENSO[[#This Row],[DAP (cm)]]^2/40000</f>
        <v>0.25497417658037091</v>
      </c>
      <c r="J1568" s="85">
        <f>CENSO[[#This Row],[g (m²)]]*CENSO[[#This Row],[H (m)]]*0.7</f>
        <v>3.391156548518933</v>
      </c>
      <c r="K1568" s="51">
        <v>1</v>
      </c>
      <c r="L1568" s="51">
        <v>367368</v>
      </c>
      <c r="M1568" s="51">
        <v>9707596.1999999899</v>
      </c>
      <c r="N1568" s="77"/>
      <c r="O156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56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568" s="77"/>
    </row>
    <row r="1569" spans="1:17" x14ac:dyDescent="0.25">
      <c r="A1569" s="76">
        <v>1</v>
      </c>
      <c r="B1569" s="51">
        <v>50</v>
      </c>
      <c r="C1569" s="51">
        <v>1568</v>
      </c>
      <c r="D1569" s="81" t="str">
        <f>VLOOKUP(CENSO[[#This Row],[NOME COMUM]],ESPECIES[],2,FALSE)</f>
        <v>Couratari guianensis Aubl.</v>
      </c>
      <c r="E1569" s="51" t="s">
        <v>6</v>
      </c>
      <c r="F1569" s="51">
        <v>188</v>
      </c>
      <c r="G1569" s="74">
        <f>CENSO[[#This Row],[CAP (cm)]]/PI()</f>
        <v>59.842258602552647</v>
      </c>
      <c r="H1569" s="51">
        <v>20</v>
      </c>
      <c r="I1569" s="85">
        <f>PI()*CENSO[[#This Row],[DAP (cm)]]^2/40000</f>
        <v>0.28125861543199743</v>
      </c>
      <c r="J1569" s="85">
        <f>CENSO[[#This Row],[g (m²)]]*CENSO[[#This Row],[H (m)]]*0.7</f>
        <v>3.9376206160479637</v>
      </c>
      <c r="K1569" s="51">
        <v>1</v>
      </c>
      <c r="L1569" s="51">
        <v>367372.59999999899</v>
      </c>
      <c r="M1569" s="51">
        <v>9707590.8000000007</v>
      </c>
      <c r="N1569" s="77"/>
      <c r="O156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56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569" s="77"/>
    </row>
    <row r="1570" spans="1:17" x14ac:dyDescent="0.25">
      <c r="A1570" s="76">
        <v>1</v>
      </c>
      <c r="B1570" s="51">
        <v>51</v>
      </c>
      <c r="C1570" s="51">
        <v>1569</v>
      </c>
      <c r="D1570" s="81" t="str">
        <f>VLOOKUP(CENSO[[#This Row],[NOME COMUM]],ESPECIES[],2,FALSE)</f>
        <v>Piptadenia suaveolens Miq.</v>
      </c>
      <c r="E1570" s="51" t="s">
        <v>22</v>
      </c>
      <c r="F1570" s="51">
        <v>267</v>
      </c>
      <c r="G1570" s="74">
        <f>CENSO[[#This Row],[CAP (cm)]]/PI()</f>
        <v>84.988739611072106</v>
      </c>
      <c r="H1570" s="51">
        <v>16</v>
      </c>
      <c r="I1570" s="85">
        <f>PI()*CENSO[[#This Row],[DAP (cm)]]^2/40000</f>
        <v>0.56729983690390628</v>
      </c>
      <c r="J1570" s="85">
        <f>CENSO[[#This Row],[g (m²)]]*CENSO[[#This Row],[H (m)]]*0.7</f>
        <v>6.35375817332375</v>
      </c>
      <c r="K1570" s="51">
        <v>1</v>
      </c>
      <c r="L1570" s="51">
        <v>367340</v>
      </c>
      <c r="M1570" s="51">
        <v>9707544.6999999899</v>
      </c>
      <c r="N1570" s="77"/>
      <c r="O157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157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570" s="77"/>
    </row>
    <row r="1571" spans="1:17" x14ac:dyDescent="0.25">
      <c r="A1571" s="76">
        <v>1</v>
      </c>
      <c r="B1571" s="51">
        <v>51</v>
      </c>
      <c r="C1571" s="51">
        <v>1570</v>
      </c>
      <c r="D1571" s="81" t="str">
        <f>VLOOKUP(CENSO[[#This Row],[NOME COMUM]],ESPECIES[],2,FALSE)</f>
        <v>Ocotea cymbarum Kunth</v>
      </c>
      <c r="E1571" s="51" t="s">
        <v>11</v>
      </c>
      <c r="F1571" s="51">
        <v>135</v>
      </c>
      <c r="G1571" s="74">
        <f>CENSO[[#This Row],[CAP (cm)]]/PI()</f>
        <v>42.971834634811742</v>
      </c>
      <c r="H1571" s="51">
        <v>14</v>
      </c>
      <c r="I1571" s="85">
        <f>PI()*CENSO[[#This Row],[DAP (cm)]]^2/40000</f>
        <v>0.14502994189248961</v>
      </c>
      <c r="J1571" s="85">
        <f>CENSO[[#This Row],[g (m²)]]*CENSO[[#This Row],[H (m)]]*0.7</f>
        <v>1.421293430546398</v>
      </c>
      <c r="K1571" s="51">
        <v>1</v>
      </c>
      <c r="L1571" s="51">
        <v>367347.9</v>
      </c>
      <c r="M1571" s="51">
        <v>9707555</v>
      </c>
      <c r="N1571" s="77"/>
      <c r="O157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57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571" s="77"/>
    </row>
    <row r="1572" spans="1:17" x14ac:dyDescent="0.25">
      <c r="A1572" s="76">
        <v>1</v>
      </c>
      <c r="B1572" s="51">
        <v>51</v>
      </c>
      <c r="C1572" s="51">
        <v>1571</v>
      </c>
      <c r="D1572" s="81" t="str">
        <f>VLOOKUP(CENSO[[#This Row],[NOME COMUM]],ESPECIES[],2,FALSE)</f>
        <v>Couratari guianensis Aubl.</v>
      </c>
      <c r="E1572" s="51" t="s">
        <v>6</v>
      </c>
      <c r="F1572" s="51">
        <v>176</v>
      </c>
      <c r="G1572" s="74">
        <f>CENSO[[#This Row],[CAP (cm)]]/PI()</f>
        <v>56.022539968347161</v>
      </c>
      <c r="H1572" s="51">
        <v>18</v>
      </c>
      <c r="I1572" s="85">
        <f>PI()*CENSO[[#This Row],[DAP (cm)]]^2/40000</f>
        <v>0.24649917586072753</v>
      </c>
      <c r="J1572" s="85">
        <f>CENSO[[#This Row],[g (m²)]]*CENSO[[#This Row],[H (m)]]*0.7</f>
        <v>3.1058896158451668</v>
      </c>
      <c r="K1572" s="51">
        <v>1</v>
      </c>
      <c r="L1572" s="51">
        <v>367335.2</v>
      </c>
      <c r="M1572" s="51">
        <v>9707566.3000000007</v>
      </c>
      <c r="N1572" s="77"/>
      <c r="O157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57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572" s="77"/>
    </row>
    <row r="1573" spans="1:17" x14ac:dyDescent="0.25">
      <c r="A1573" s="76">
        <v>1</v>
      </c>
      <c r="B1573" s="51">
        <v>51</v>
      </c>
      <c r="C1573" s="51">
        <v>1572</v>
      </c>
      <c r="D1573" s="81" t="str">
        <f>VLOOKUP(CENSO[[#This Row],[NOME COMUM]],ESPECIES[],2,FALSE)</f>
        <v>Couratari guianensis Aubl.</v>
      </c>
      <c r="E1573" s="51" t="s">
        <v>6</v>
      </c>
      <c r="F1573" s="51">
        <v>174</v>
      </c>
      <c r="G1573" s="74">
        <f>CENSO[[#This Row],[CAP (cm)]]/PI()</f>
        <v>55.38592019597958</v>
      </c>
      <c r="H1573" s="51">
        <v>17</v>
      </c>
      <c r="I1573" s="85">
        <f>PI()*CENSO[[#This Row],[DAP (cm)]]^2/40000</f>
        <v>0.2409287528525112</v>
      </c>
      <c r="J1573" s="85">
        <f>CENSO[[#This Row],[g (m²)]]*CENSO[[#This Row],[H (m)]]*0.7</f>
        <v>2.8670521589448832</v>
      </c>
      <c r="K1573" s="51">
        <v>1</v>
      </c>
      <c r="L1573" s="51">
        <v>367309.2</v>
      </c>
      <c r="M1573" s="51">
        <v>9707565.3000000007</v>
      </c>
      <c r="N1573" s="77"/>
      <c r="O157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57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573" s="77"/>
    </row>
    <row r="1574" spans="1:17" x14ac:dyDescent="0.25">
      <c r="A1574" s="76">
        <v>1</v>
      </c>
      <c r="B1574" s="51">
        <v>51</v>
      </c>
      <c r="C1574" s="51">
        <v>1573</v>
      </c>
      <c r="D1574" s="81" t="str">
        <f>VLOOKUP(CENSO[[#This Row],[NOME COMUM]],ESPECIES[],2,FALSE)</f>
        <v>Dipteryx odorata (Aubl.) Willd.</v>
      </c>
      <c r="E1574" s="51" t="s">
        <v>4</v>
      </c>
      <c r="F1574" s="51">
        <v>246</v>
      </c>
      <c r="G1574" s="74">
        <f>CENSO[[#This Row],[CAP (cm)]]/PI()</f>
        <v>78.304232001212512</v>
      </c>
      <c r="H1574" s="51">
        <v>16</v>
      </c>
      <c r="I1574" s="85">
        <f>PI()*CENSO[[#This Row],[DAP (cm)]]^2/40000</f>
        <v>0.48157102680745695</v>
      </c>
      <c r="J1574" s="85">
        <f>CENSO[[#This Row],[g (m²)]]*CENSO[[#This Row],[H (m)]]*0.7</f>
        <v>5.3935955002435172</v>
      </c>
      <c r="K1574" s="51">
        <v>1</v>
      </c>
      <c r="L1574" s="51">
        <v>367306.5</v>
      </c>
      <c r="M1574" s="51">
        <v>9707565</v>
      </c>
      <c r="N1574" s="77"/>
      <c r="O157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57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574" s="77"/>
    </row>
    <row r="1575" spans="1:17" x14ac:dyDescent="0.25">
      <c r="A1575" s="76">
        <v>1</v>
      </c>
      <c r="B1575" s="51">
        <v>51</v>
      </c>
      <c r="C1575" s="51">
        <v>1574</v>
      </c>
      <c r="D1575" s="81" t="str">
        <f>VLOOKUP(CENSO[[#This Row],[NOME COMUM]],ESPECIES[],2,FALSE)</f>
        <v>Couratari guianensis Aubl.</v>
      </c>
      <c r="E1575" s="51" t="s">
        <v>6</v>
      </c>
      <c r="F1575" s="51">
        <v>312</v>
      </c>
      <c r="G1575" s="74">
        <f>CENSO[[#This Row],[CAP (cm)]]/PI()</f>
        <v>99.312684489342686</v>
      </c>
      <c r="H1575" s="51">
        <v>20</v>
      </c>
      <c r="I1575" s="85">
        <f>PI()*CENSO[[#This Row],[DAP (cm)]]^2/40000</f>
        <v>0.77463893901687286</v>
      </c>
      <c r="J1575" s="85">
        <f>CENSO[[#This Row],[g (m²)]]*CENSO[[#This Row],[H (m)]]*0.7</f>
        <v>10.844945146236219</v>
      </c>
      <c r="K1575" s="51">
        <v>1</v>
      </c>
      <c r="L1575" s="51">
        <v>367327.2</v>
      </c>
      <c r="M1575" s="51">
        <v>9707590.6999999899</v>
      </c>
      <c r="N1575" s="77"/>
      <c r="O157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157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575" s="77"/>
    </row>
    <row r="1576" spans="1:17" x14ac:dyDescent="0.25">
      <c r="A1576" s="76">
        <v>1</v>
      </c>
      <c r="B1576" s="51">
        <v>51</v>
      </c>
      <c r="C1576" s="51">
        <v>1575</v>
      </c>
      <c r="D1576" s="81" t="str">
        <f>VLOOKUP(CENSO[[#This Row],[NOME COMUM]],ESPECIES[],2,FALSE)</f>
        <v>Tachigali myrmecophila Ducke</v>
      </c>
      <c r="E1576" s="51" t="s">
        <v>14</v>
      </c>
      <c r="F1576" s="51">
        <v>247</v>
      </c>
      <c r="G1576" s="74">
        <f>CENSO[[#This Row],[CAP (cm)]]/PI()</f>
        <v>78.622541887396295</v>
      </c>
      <c r="H1576" s="51">
        <v>16</v>
      </c>
      <c r="I1576" s="85">
        <f>PI()*CENSO[[#This Row],[DAP (cm)]]^2/40000</f>
        <v>0.48549419615467204</v>
      </c>
      <c r="J1576" s="85">
        <f>CENSO[[#This Row],[g (m²)]]*CENSO[[#This Row],[H (m)]]*0.7</f>
        <v>5.4375349969323263</v>
      </c>
      <c r="K1576" s="51">
        <v>1</v>
      </c>
      <c r="L1576" s="51">
        <v>367293.7</v>
      </c>
      <c r="M1576" s="51">
        <v>9707569.6999999899</v>
      </c>
      <c r="N1576" s="77"/>
      <c r="O157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57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576" s="77"/>
    </row>
    <row r="1577" spans="1:17" x14ac:dyDescent="0.25">
      <c r="A1577" s="76">
        <v>1</v>
      </c>
      <c r="B1577" s="51">
        <v>51</v>
      </c>
      <c r="C1577" s="51">
        <v>1576</v>
      </c>
      <c r="D1577" s="81" t="str">
        <f>VLOOKUP(CENSO[[#This Row],[NOME COMUM]],ESPECIES[],2,FALSE)</f>
        <v>Astronium lecointei Ducke</v>
      </c>
      <c r="E1577" s="51" t="s">
        <v>5</v>
      </c>
      <c r="F1577" s="51">
        <v>154</v>
      </c>
      <c r="G1577" s="74">
        <f>CENSO[[#This Row],[CAP (cm)]]/PI()</f>
        <v>49.019722472303762</v>
      </c>
      <c r="H1577" s="51">
        <v>18</v>
      </c>
      <c r="I1577" s="85">
        <f>PI()*CENSO[[#This Row],[DAP (cm)]]^2/40000</f>
        <v>0.18872593151836947</v>
      </c>
      <c r="J1577" s="85">
        <f>CENSO[[#This Row],[g (m²)]]*CENSO[[#This Row],[H (m)]]*0.7</f>
        <v>2.3779467371314551</v>
      </c>
      <c r="K1577" s="51">
        <v>1</v>
      </c>
      <c r="L1577" s="51">
        <v>367302.7</v>
      </c>
      <c r="M1577" s="51">
        <v>9707603.0999999903</v>
      </c>
      <c r="N1577" s="77"/>
      <c r="O157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57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577" s="77"/>
    </row>
    <row r="1578" spans="1:17" x14ac:dyDescent="0.25">
      <c r="A1578" s="76">
        <v>1</v>
      </c>
      <c r="B1578" s="51">
        <v>51</v>
      </c>
      <c r="C1578" s="51">
        <v>1577</v>
      </c>
      <c r="D1578" s="81" t="str">
        <f>VLOOKUP(CENSO[[#This Row],[NOME COMUM]],ESPECIES[],2,FALSE)</f>
        <v>Couratari guianensis Aubl.</v>
      </c>
      <c r="E1578" s="51" t="s">
        <v>6</v>
      </c>
      <c r="F1578" s="51">
        <v>323</v>
      </c>
      <c r="G1578" s="74">
        <f>CENSO[[#This Row],[CAP (cm)]]/PI()</f>
        <v>102.81409323736439</v>
      </c>
      <c r="H1578" s="51">
        <v>20</v>
      </c>
      <c r="I1578" s="85">
        <f>PI()*CENSO[[#This Row],[DAP (cm)]]^2/40000</f>
        <v>0.83022380289171738</v>
      </c>
      <c r="J1578" s="85">
        <f>CENSO[[#This Row],[g (m²)]]*CENSO[[#This Row],[H (m)]]*0.7</f>
        <v>11.623133240484043</v>
      </c>
      <c r="K1578" s="51">
        <v>1</v>
      </c>
      <c r="L1578" s="51">
        <v>367284.09999999899</v>
      </c>
      <c r="M1578" s="51">
        <v>9707598.3000000007</v>
      </c>
      <c r="N1578" s="77"/>
      <c r="O157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157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578" s="77"/>
    </row>
    <row r="1579" spans="1:17" x14ac:dyDescent="0.25">
      <c r="A1579" s="76">
        <v>1</v>
      </c>
      <c r="B1579" s="51">
        <v>51</v>
      </c>
      <c r="C1579" s="51">
        <v>1578</v>
      </c>
      <c r="D1579" s="81" t="str">
        <f>VLOOKUP(CENSO[[#This Row],[NOME COMUM]],ESPECIES[],2,FALSE)</f>
        <v>Piptadenia suaveolens Miq.</v>
      </c>
      <c r="E1579" s="51" t="s">
        <v>22</v>
      </c>
      <c r="F1579" s="51">
        <v>132</v>
      </c>
      <c r="G1579" s="74">
        <f>CENSO[[#This Row],[CAP (cm)]]/PI()</f>
        <v>42.016904976260371</v>
      </c>
      <c r="H1579" s="51">
        <v>12</v>
      </c>
      <c r="I1579" s="85">
        <f>PI()*CENSO[[#This Row],[DAP (cm)]]^2/40000</f>
        <v>0.13865578642165921</v>
      </c>
      <c r="J1579" s="85">
        <f>CENSO[[#This Row],[g (m²)]]*CENSO[[#This Row],[H (m)]]*0.7</f>
        <v>1.1647086059419374</v>
      </c>
      <c r="K1579" s="51">
        <v>1</v>
      </c>
      <c r="L1579" s="51">
        <v>367272.4</v>
      </c>
      <c r="M1579" s="51">
        <v>9707599.4000000004</v>
      </c>
      <c r="N1579" s="77"/>
      <c r="O157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57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579" s="77"/>
    </row>
    <row r="1580" spans="1:17" x14ac:dyDescent="0.25">
      <c r="A1580" s="76">
        <v>1</v>
      </c>
      <c r="B1580" s="51">
        <v>51</v>
      </c>
      <c r="C1580" s="51">
        <v>1579</v>
      </c>
      <c r="D1580" s="81" t="str">
        <f>VLOOKUP(CENSO[[#This Row],[NOME COMUM]],ESPECIES[],2,FALSE)</f>
        <v>Tachigali myrmecophila Ducke</v>
      </c>
      <c r="E1580" s="51" t="s">
        <v>14</v>
      </c>
      <c r="F1580" s="51">
        <v>197</v>
      </c>
      <c r="G1580" s="74">
        <f>CENSO[[#This Row],[CAP (cm)]]/PI()</f>
        <v>62.707047578206762</v>
      </c>
      <c r="H1580" s="51">
        <v>13</v>
      </c>
      <c r="I1580" s="85">
        <f>PI()*CENSO[[#This Row],[DAP (cm)]]^2/40000</f>
        <v>0.30883220932266825</v>
      </c>
      <c r="J1580" s="85">
        <f>CENSO[[#This Row],[g (m²)]]*CENSO[[#This Row],[H (m)]]*0.7</f>
        <v>2.8103731048362808</v>
      </c>
      <c r="K1580" s="51">
        <v>2</v>
      </c>
      <c r="L1580" s="51">
        <v>367265.299999999</v>
      </c>
      <c r="M1580" s="51">
        <v>9707644.5</v>
      </c>
      <c r="N1580" s="77"/>
      <c r="O158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58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580" s="77"/>
    </row>
    <row r="1581" spans="1:17" x14ac:dyDescent="0.25">
      <c r="A1581" s="76">
        <v>1</v>
      </c>
      <c r="B1581" s="51">
        <v>51</v>
      </c>
      <c r="C1581" s="51">
        <v>1580</v>
      </c>
      <c r="D1581" s="81" t="str">
        <f>VLOOKUP(CENSO[[#This Row],[NOME COMUM]],ESPECIES[],2,FALSE)</f>
        <v>Aspidosperma carapanauba Pichon.</v>
      </c>
      <c r="E1581" s="51" t="s">
        <v>68</v>
      </c>
      <c r="F1581" s="51">
        <v>273</v>
      </c>
      <c r="G1581" s="74">
        <f>CENSO[[#This Row],[CAP (cm)]]/PI()</f>
        <v>86.898598928174863</v>
      </c>
      <c r="H1581" s="51">
        <v>17</v>
      </c>
      <c r="I1581" s="85">
        <f>PI()*CENSO[[#This Row],[DAP (cm)]]^2/40000</f>
        <v>0.59308293768479348</v>
      </c>
      <c r="J1581" s="85">
        <f>CENSO[[#This Row],[g (m²)]]*CENSO[[#This Row],[H (m)]]*0.7</f>
        <v>7.0576869584490414</v>
      </c>
      <c r="K1581" s="51">
        <v>3</v>
      </c>
      <c r="L1581" s="51">
        <v>367247.299999999</v>
      </c>
      <c r="M1581" s="51">
        <v>9707660.4000000004</v>
      </c>
      <c r="N1581" s="77"/>
      <c r="O158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158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581" s="77"/>
    </row>
    <row r="1582" spans="1:17" x14ac:dyDescent="0.25">
      <c r="A1582" s="76">
        <v>1</v>
      </c>
      <c r="B1582" s="51">
        <v>51</v>
      </c>
      <c r="C1582" s="51">
        <v>1581</v>
      </c>
      <c r="D1582" s="81" t="str">
        <f>VLOOKUP(CENSO[[#This Row],[NOME COMUM]],ESPECIES[],2,FALSE)</f>
        <v>Bertholletia excelsa Humb. &amp; Bonpl.</v>
      </c>
      <c r="E1582" s="51" t="s">
        <v>37</v>
      </c>
      <c r="F1582" s="51">
        <v>260</v>
      </c>
      <c r="G1582" s="74">
        <f>CENSO[[#This Row],[CAP (cm)]]/PI()</f>
        <v>82.760570407785579</v>
      </c>
      <c r="H1582" s="51">
        <v>20</v>
      </c>
      <c r="I1582" s="85">
        <f>PI()*CENSO[[#This Row],[DAP (cm)]]^2/40000</f>
        <v>0.53794370765060628</v>
      </c>
      <c r="J1582" s="85">
        <f>CENSO[[#This Row],[g (m²)]]*CENSO[[#This Row],[H (m)]]*0.7</f>
        <v>7.5312119071084878</v>
      </c>
      <c r="K1582" s="51">
        <v>1</v>
      </c>
      <c r="L1582" s="51">
        <v>367242.5</v>
      </c>
      <c r="M1582" s="51">
        <v>9707667.3000000007</v>
      </c>
      <c r="N1582" s="77"/>
      <c r="O158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158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582" s="77"/>
    </row>
    <row r="1583" spans="1:17" x14ac:dyDescent="0.25">
      <c r="A1583" s="76">
        <v>1</v>
      </c>
      <c r="B1583" s="51">
        <v>51</v>
      </c>
      <c r="C1583" s="51">
        <v>1582</v>
      </c>
      <c r="D1583" s="81" t="str">
        <f>VLOOKUP(CENSO[[#This Row],[NOME COMUM]],ESPECIES[],2,FALSE)</f>
        <v>Tachigali myrmecophila Ducke</v>
      </c>
      <c r="E1583" s="51" t="s">
        <v>14</v>
      </c>
      <c r="F1583" s="51">
        <v>300</v>
      </c>
      <c r="G1583" s="74">
        <f>CENSO[[#This Row],[CAP (cm)]]/PI()</f>
        <v>95.4929658551372</v>
      </c>
      <c r="H1583" s="51">
        <v>18</v>
      </c>
      <c r="I1583" s="85">
        <f>PI()*CENSO[[#This Row],[DAP (cm)]]^2/40000</f>
        <v>0.7161972439135289</v>
      </c>
      <c r="J1583" s="85">
        <f>CENSO[[#This Row],[g (m²)]]*CENSO[[#This Row],[H (m)]]*0.7</f>
        <v>9.0240852733104635</v>
      </c>
      <c r="K1583" s="51">
        <v>1</v>
      </c>
      <c r="L1583" s="51">
        <v>367180.59999999899</v>
      </c>
      <c r="M1583" s="51">
        <v>9707721.0999999903</v>
      </c>
      <c r="N1583" s="77"/>
      <c r="O158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158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583" s="77"/>
    </row>
    <row r="1584" spans="1:17" x14ac:dyDescent="0.25">
      <c r="A1584" s="76">
        <v>1</v>
      </c>
      <c r="B1584" s="51">
        <v>51</v>
      </c>
      <c r="C1584" s="51">
        <v>1583</v>
      </c>
      <c r="D1584" s="81" t="str">
        <f>VLOOKUP(CENSO[[#This Row],[NOME COMUM]],ESPECIES[],2,FALSE)</f>
        <v>Piptadenia suaveolens Miq.</v>
      </c>
      <c r="E1584" s="51" t="s">
        <v>22</v>
      </c>
      <c r="F1584" s="51">
        <v>247</v>
      </c>
      <c r="G1584" s="74">
        <f>CENSO[[#This Row],[CAP (cm)]]/PI()</f>
        <v>78.622541887396295</v>
      </c>
      <c r="H1584" s="51">
        <v>15</v>
      </c>
      <c r="I1584" s="85">
        <f>PI()*CENSO[[#This Row],[DAP (cm)]]^2/40000</f>
        <v>0.48549419615467204</v>
      </c>
      <c r="J1584" s="85">
        <f>CENSO[[#This Row],[g (m²)]]*CENSO[[#This Row],[H (m)]]*0.7</f>
        <v>5.0976890596240558</v>
      </c>
      <c r="K1584" s="51">
        <v>1</v>
      </c>
      <c r="L1584" s="51">
        <v>367154.09999999899</v>
      </c>
      <c r="M1584" s="51">
        <v>9707711.0999999903</v>
      </c>
      <c r="N1584" s="77"/>
      <c r="O158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58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584" s="77"/>
    </row>
    <row r="1585" spans="1:17" x14ac:dyDescent="0.25">
      <c r="A1585" s="76">
        <v>1</v>
      </c>
      <c r="B1585" s="51">
        <v>51</v>
      </c>
      <c r="C1585" s="51">
        <v>1584</v>
      </c>
      <c r="D1585" s="81" t="str">
        <f>VLOOKUP(CENSO[[#This Row],[NOME COMUM]],ESPECIES[],2,FALSE)</f>
        <v>Tachigali myrmecophila Ducke</v>
      </c>
      <c r="E1585" s="51" t="s">
        <v>14</v>
      </c>
      <c r="F1585" s="51">
        <v>222</v>
      </c>
      <c r="G1585" s="74">
        <f>CENSO[[#This Row],[CAP (cm)]]/PI()</f>
        <v>70.664794732801525</v>
      </c>
      <c r="H1585" s="51">
        <v>16</v>
      </c>
      <c r="I1585" s="85">
        <f>PI()*CENSO[[#This Row],[DAP (cm)]]^2/40000</f>
        <v>0.39218961076704845</v>
      </c>
      <c r="J1585" s="85">
        <f>CENSO[[#This Row],[g (m²)]]*CENSO[[#This Row],[H (m)]]*0.7</f>
        <v>4.3925236405909427</v>
      </c>
      <c r="K1585" s="51">
        <v>1</v>
      </c>
      <c r="L1585" s="51">
        <v>367147</v>
      </c>
      <c r="M1585" s="51">
        <v>9707713.4000000004</v>
      </c>
      <c r="N1585" s="77"/>
      <c r="O158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58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585" s="77"/>
    </row>
    <row r="1586" spans="1:17" x14ac:dyDescent="0.25">
      <c r="A1586" s="76">
        <v>1</v>
      </c>
      <c r="B1586" s="51">
        <v>51</v>
      </c>
      <c r="C1586" s="51">
        <v>1585</v>
      </c>
      <c r="D1586" s="81" t="str">
        <f>VLOOKUP(CENSO[[#This Row],[NOME COMUM]],ESPECIES[],2,FALSE)</f>
        <v>Piptadenia suaveolens Miq.</v>
      </c>
      <c r="E1586" s="51" t="s">
        <v>22</v>
      </c>
      <c r="F1586" s="51">
        <v>245</v>
      </c>
      <c r="G1586" s="74">
        <f>CENSO[[#This Row],[CAP (cm)]]/PI()</f>
        <v>77.985922115028714</v>
      </c>
      <c r="H1586" s="51">
        <v>15</v>
      </c>
      <c r="I1586" s="85">
        <f>PI()*CENSO[[#This Row],[DAP (cm)]]^2/40000</f>
        <v>0.47766377295455087</v>
      </c>
      <c r="J1586" s="85">
        <f>CENSO[[#This Row],[g (m²)]]*CENSO[[#This Row],[H (m)]]*0.7</f>
        <v>5.0154696160227843</v>
      </c>
      <c r="K1586" s="51">
        <v>1</v>
      </c>
      <c r="L1586" s="51">
        <v>367140.5</v>
      </c>
      <c r="M1586" s="51">
        <v>9707709.8000000007</v>
      </c>
      <c r="N1586" s="77"/>
      <c r="O158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58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586" s="77"/>
    </row>
    <row r="1587" spans="1:17" x14ac:dyDescent="0.25">
      <c r="A1587" s="76">
        <v>1</v>
      </c>
      <c r="B1587" s="51">
        <v>51</v>
      </c>
      <c r="C1587" s="51">
        <v>1586</v>
      </c>
      <c r="D1587" s="81" t="str">
        <f>VLOOKUP(CENSO[[#This Row],[NOME COMUM]],ESPECIES[],2,FALSE)</f>
        <v>Astronium lecointei Ducke</v>
      </c>
      <c r="E1587" s="51" t="s">
        <v>5</v>
      </c>
      <c r="F1587" s="51">
        <v>210</v>
      </c>
      <c r="G1587" s="74">
        <f>CENSO[[#This Row],[CAP (cm)]]/PI()</f>
        <v>66.845076098596039</v>
      </c>
      <c r="H1587" s="51">
        <v>20</v>
      </c>
      <c r="I1587" s="85">
        <f>PI()*CENSO[[#This Row],[DAP (cm)]]^2/40000</f>
        <v>0.35093664951762915</v>
      </c>
      <c r="J1587" s="85">
        <f>CENSO[[#This Row],[g (m²)]]*CENSO[[#This Row],[H (m)]]*0.7</f>
        <v>4.9131130932468077</v>
      </c>
      <c r="K1587" s="51">
        <v>1</v>
      </c>
      <c r="L1587" s="51">
        <v>367146</v>
      </c>
      <c r="M1587" s="51">
        <v>9707717</v>
      </c>
      <c r="N1587" s="77"/>
      <c r="O158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58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587" s="77"/>
    </row>
    <row r="1588" spans="1:17" x14ac:dyDescent="0.25">
      <c r="A1588" s="76">
        <v>1</v>
      </c>
      <c r="B1588" s="51">
        <v>51</v>
      </c>
      <c r="C1588" s="51">
        <v>1587</v>
      </c>
      <c r="D1588" s="81" t="str">
        <f>VLOOKUP(CENSO[[#This Row],[NOME COMUM]],ESPECIES[],2,FALSE)</f>
        <v>Cedrelinga catenaeformis Ducke</v>
      </c>
      <c r="E1588" s="51" t="s">
        <v>71</v>
      </c>
      <c r="F1588" s="51">
        <v>552</v>
      </c>
      <c r="G1588" s="74">
        <f>CENSO[[#This Row],[CAP (cm)]]/PI()</f>
        <v>175.70705717345245</v>
      </c>
      <c r="H1588" s="51">
        <v>23</v>
      </c>
      <c r="I1588" s="85">
        <f>PI()*CENSO[[#This Row],[DAP (cm)]]^2/40000</f>
        <v>2.4247573889936436</v>
      </c>
      <c r="J1588" s="85">
        <f>CENSO[[#This Row],[g (m²)]]*CENSO[[#This Row],[H (m)]]*0.7</f>
        <v>39.038593962797655</v>
      </c>
      <c r="K1588" s="51">
        <v>2</v>
      </c>
      <c r="L1588" s="51">
        <v>367138.799999999</v>
      </c>
      <c r="M1588" s="51">
        <v>9707727.4000000004</v>
      </c>
      <c r="N1588" s="77"/>
      <c r="O158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170├ 180</v>
      </c>
      <c r="P158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588" s="77"/>
    </row>
    <row r="1589" spans="1:17" x14ac:dyDescent="0.25">
      <c r="A1589" s="76">
        <v>1</v>
      </c>
      <c r="B1589" s="51">
        <v>51</v>
      </c>
      <c r="C1589" s="51">
        <v>1588</v>
      </c>
      <c r="D1589" s="81" t="str">
        <f>VLOOKUP(CENSO[[#This Row],[NOME COMUM]],ESPECIES[],2,FALSE)</f>
        <v>Hymenolobium petraeum Ducke</v>
      </c>
      <c r="E1589" s="51" t="s">
        <v>40</v>
      </c>
      <c r="F1589" s="51">
        <v>373</v>
      </c>
      <c r="G1589" s="74">
        <f>CENSO[[#This Row],[CAP (cm)]]/PI()</f>
        <v>118.72958754655393</v>
      </c>
      <c r="H1589" s="51">
        <v>22</v>
      </c>
      <c r="I1589" s="85">
        <f>PI()*CENSO[[#This Row],[DAP (cm)]]^2/40000</f>
        <v>1.1071534038716153</v>
      </c>
      <c r="J1589" s="85">
        <f>CENSO[[#This Row],[g (m²)]]*CENSO[[#This Row],[H (m)]]*0.7</f>
        <v>17.050162419622875</v>
      </c>
      <c r="K1589" s="51">
        <v>1</v>
      </c>
      <c r="L1589" s="51">
        <v>367143.9</v>
      </c>
      <c r="M1589" s="51">
        <v>9707738.9000000004</v>
      </c>
      <c r="N1589" s="77"/>
      <c r="O158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158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589" s="77"/>
    </row>
    <row r="1590" spans="1:17" x14ac:dyDescent="0.25">
      <c r="A1590" s="76">
        <v>1</v>
      </c>
      <c r="B1590" s="51">
        <v>51</v>
      </c>
      <c r="C1590" s="51">
        <v>1589</v>
      </c>
      <c r="D1590" s="81" t="str">
        <f>VLOOKUP(CENSO[[#This Row],[NOME COMUM]],ESPECIES[],2,FALSE)</f>
        <v>Couratari guianensis Aubl.</v>
      </c>
      <c r="E1590" s="51" t="s">
        <v>6</v>
      </c>
      <c r="F1590" s="51">
        <v>142</v>
      </c>
      <c r="G1590" s="74">
        <f>CENSO[[#This Row],[CAP (cm)]]/PI()</f>
        <v>45.200003838098276</v>
      </c>
      <c r="H1590" s="51">
        <v>15</v>
      </c>
      <c r="I1590" s="85">
        <f>PI()*CENSO[[#This Row],[DAP (cm)]]^2/40000</f>
        <v>0.16046001362524887</v>
      </c>
      <c r="J1590" s="85">
        <f>CENSO[[#This Row],[g (m²)]]*CENSO[[#This Row],[H (m)]]*0.7</f>
        <v>1.6848301430651129</v>
      </c>
      <c r="K1590" s="51">
        <v>1</v>
      </c>
      <c r="L1590" s="51">
        <v>367145.799999999</v>
      </c>
      <c r="M1590" s="51">
        <v>9707741.3000000007</v>
      </c>
      <c r="N1590" s="77"/>
      <c r="O159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59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590" s="77"/>
    </row>
    <row r="1591" spans="1:17" x14ac:dyDescent="0.25">
      <c r="A1591" s="76">
        <v>1</v>
      </c>
      <c r="B1591" s="51">
        <v>51</v>
      </c>
      <c r="C1591" s="51">
        <v>1590</v>
      </c>
      <c r="D1591" s="81" t="str">
        <f>VLOOKUP(CENSO[[#This Row],[NOME COMUM]],ESPECIES[],2,FALSE)</f>
        <v>Erisma uncinatum Warm.</v>
      </c>
      <c r="E1591" s="51" t="s">
        <v>98</v>
      </c>
      <c r="F1591" s="51">
        <v>438</v>
      </c>
      <c r="G1591" s="74">
        <f>CENSO[[#This Row],[CAP (cm)]]/PI()</f>
        <v>139.41973014850032</v>
      </c>
      <c r="H1591" s="51">
        <v>20</v>
      </c>
      <c r="I1591" s="85">
        <f>PI()*CENSO[[#This Row],[DAP (cm)]]^2/40000</f>
        <v>1.5266460451260786</v>
      </c>
      <c r="J1591" s="85">
        <f>CENSO[[#This Row],[g (m²)]]*CENSO[[#This Row],[H (m)]]*0.7</f>
        <v>21.373044631765097</v>
      </c>
      <c r="K1591" s="51">
        <v>1</v>
      </c>
      <c r="L1591" s="51">
        <v>367153.2</v>
      </c>
      <c r="M1591" s="51">
        <v>9707750.1999999899</v>
      </c>
      <c r="N1591" s="77"/>
      <c r="O159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159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591" s="77"/>
    </row>
    <row r="1592" spans="1:17" x14ac:dyDescent="0.25">
      <c r="A1592" s="76">
        <v>1</v>
      </c>
      <c r="B1592" s="51">
        <v>51</v>
      </c>
      <c r="C1592" s="51">
        <v>1591</v>
      </c>
      <c r="D1592" s="81" t="str">
        <f>VLOOKUP(CENSO[[#This Row],[NOME COMUM]],ESPECIES[],2,FALSE)</f>
        <v>Hymenolobium petraeum Ducke</v>
      </c>
      <c r="E1592" s="51" t="s">
        <v>40</v>
      </c>
      <c r="F1592" s="51">
        <v>185</v>
      </c>
      <c r="G1592" s="74">
        <f>CENSO[[#This Row],[CAP (cm)]]/PI()</f>
        <v>58.887328944001275</v>
      </c>
      <c r="H1592" s="51">
        <v>18</v>
      </c>
      <c r="I1592" s="85">
        <f>PI()*CENSO[[#This Row],[DAP (cm)]]^2/40000</f>
        <v>0.27235389636600588</v>
      </c>
      <c r="J1592" s="85">
        <f>CENSO[[#This Row],[g (m²)]]*CENSO[[#This Row],[H (m)]]*0.7</f>
        <v>3.4316590942116738</v>
      </c>
      <c r="K1592" s="51">
        <v>1</v>
      </c>
      <c r="L1592" s="51">
        <v>367133</v>
      </c>
      <c r="M1592" s="51">
        <v>9707760</v>
      </c>
      <c r="N1592" s="77"/>
      <c r="O159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59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592" s="77"/>
    </row>
    <row r="1593" spans="1:17" x14ac:dyDescent="0.25">
      <c r="A1593" s="76">
        <v>1</v>
      </c>
      <c r="B1593" s="51">
        <v>51</v>
      </c>
      <c r="C1593" s="51">
        <v>1592</v>
      </c>
      <c r="D1593" s="81" t="str">
        <f>VLOOKUP(CENSO[[#This Row],[NOME COMUM]],ESPECIES[],2,FALSE)</f>
        <v>Piptadenia suaveolens Miq.</v>
      </c>
      <c r="E1593" s="51" t="s">
        <v>22</v>
      </c>
      <c r="F1593" s="51">
        <v>260</v>
      </c>
      <c r="G1593" s="74">
        <f>CENSO[[#This Row],[CAP (cm)]]/PI()</f>
        <v>82.760570407785579</v>
      </c>
      <c r="H1593" s="51">
        <v>16</v>
      </c>
      <c r="I1593" s="85">
        <f>PI()*CENSO[[#This Row],[DAP (cm)]]^2/40000</f>
        <v>0.53794370765060628</v>
      </c>
      <c r="J1593" s="85">
        <f>CENSO[[#This Row],[g (m²)]]*CENSO[[#This Row],[H (m)]]*0.7</f>
        <v>6.0249695256867897</v>
      </c>
      <c r="K1593" s="51">
        <v>1</v>
      </c>
      <c r="L1593" s="51">
        <v>367071.59999999899</v>
      </c>
      <c r="M1593" s="51">
        <v>9707800.5999999903</v>
      </c>
      <c r="N1593" s="77"/>
      <c r="O159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159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593" s="77"/>
    </row>
    <row r="1594" spans="1:17" x14ac:dyDescent="0.25">
      <c r="A1594" s="76">
        <v>1</v>
      </c>
      <c r="B1594" s="51">
        <v>51</v>
      </c>
      <c r="C1594" s="51">
        <v>1593</v>
      </c>
      <c r="D1594" s="81" t="str">
        <f>VLOOKUP(CENSO[[#This Row],[NOME COMUM]],ESPECIES[],2,FALSE)</f>
        <v>Caryocar villosum (Aubl.) Pers.</v>
      </c>
      <c r="E1594" s="51" t="s">
        <v>33</v>
      </c>
      <c r="F1594" s="51">
        <v>365</v>
      </c>
      <c r="G1594" s="74">
        <f>CENSO[[#This Row],[CAP (cm)]]/PI()</f>
        <v>116.18310845708361</v>
      </c>
      <c r="H1594" s="51">
        <v>17</v>
      </c>
      <c r="I1594" s="85">
        <f>PI()*CENSO[[#This Row],[DAP (cm)]]^2/40000</f>
        <v>1.0601708646708878</v>
      </c>
      <c r="J1594" s="85">
        <f>CENSO[[#This Row],[g (m²)]]*CENSO[[#This Row],[H (m)]]*0.7</f>
        <v>12.616033289583564</v>
      </c>
      <c r="K1594" s="51">
        <v>1</v>
      </c>
      <c r="L1594" s="51">
        <v>367049.09999999899</v>
      </c>
      <c r="M1594" s="51">
        <v>9707820.5</v>
      </c>
      <c r="N1594" s="77"/>
      <c r="O159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159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594" s="77"/>
    </row>
    <row r="1595" spans="1:17" x14ac:dyDescent="0.25">
      <c r="A1595" s="76">
        <v>1</v>
      </c>
      <c r="B1595" s="51">
        <v>51</v>
      </c>
      <c r="C1595" s="51">
        <v>1594</v>
      </c>
      <c r="D1595" s="81" t="str">
        <f>VLOOKUP(CENSO[[#This Row],[NOME COMUM]],ESPECIES[],2,FALSE)</f>
        <v>Lecythis chartacea O.Berg</v>
      </c>
      <c r="E1595" s="51" t="s">
        <v>31</v>
      </c>
      <c r="F1595" s="51">
        <v>160</v>
      </c>
      <c r="G1595" s="74">
        <f>CENSO[[#This Row],[CAP (cm)]]/PI()</f>
        <v>50.929581789406512</v>
      </c>
      <c r="H1595" s="51">
        <v>15</v>
      </c>
      <c r="I1595" s="85">
        <f>PI()*CENSO[[#This Row],[DAP (cm)]]^2/40000</f>
        <v>0.20371832715762608</v>
      </c>
      <c r="J1595" s="85">
        <f>CENSO[[#This Row],[g (m²)]]*CENSO[[#This Row],[H (m)]]*0.7</f>
        <v>2.1390424351550736</v>
      </c>
      <c r="K1595" s="51">
        <v>1</v>
      </c>
      <c r="L1595" s="51">
        <v>367047.299999999</v>
      </c>
      <c r="M1595" s="51">
        <v>9707818.0999999903</v>
      </c>
      <c r="N1595" s="77"/>
      <c r="O159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59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595" s="77"/>
    </row>
    <row r="1596" spans="1:17" x14ac:dyDescent="0.25">
      <c r="A1596" s="76">
        <v>1</v>
      </c>
      <c r="B1596" s="51">
        <v>51</v>
      </c>
      <c r="C1596" s="51">
        <v>1595</v>
      </c>
      <c r="D1596" s="81" t="str">
        <f>VLOOKUP(CENSO[[#This Row],[NOME COMUM]],ESPECIES[],2,FALSE)</f>
        <v>Tachigali myrmecophila Ducke</v>
      </c>
      <c r="E1596" s="51" t="s">
        <v>14</v>
      </c>
      <c r="F1596" s="51">
        <v>279</v>
      </c>
      <c r="G1596" s="74">
        <f>CENSO[[#This Row],[CAP (cm)]]/PI()</f>
        <v>88.808458245277606</v>
      </c>
      <c r="H1596" s="51">
        <v>16</v>
      </c>
      <c r="I1596" s="85">
        <f>PI()*CENSO[[#This Row],[DAP (cm)]]^2/40000</f>
        <v>0.61943899626081134</v>
      </c>
      <c r="J1596" s="85">
        <f>CENSO[[#This Row],[g (m²)]]*CENSO[[#This Row],[H (m)]]*0.7</f>
        <v>6.9377167581210868</v>
      </c>
      <c r="K1596" s="51">
        <v>1</v>
      </c>
      <c r="L1596" s="51">
        <v>367026.799999999</v>
      </c>
      <c r="M1596" s="51">
        <v>9707816.0999999903</v>
      </c>
      <c r="N1596" s="77"/>
      <c r="O159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159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596" s="77"/>
    </row>
    <row r="1597" spans="1:17" x14ac:dyDescent="0.25">
      <c r="A1597" s="76">
        <v>1</v>
      </c>
      <c r="B1597" s="51">
        <v>51</v>
      </c>
      <c r="C1597" s="51">
        <v>1596</v>
      </c>
      <c r="D1597" s="81" t="str">
        <f>VLOOKUP(CENSO[[#This Row],[NOME COMUM]],ESPECIES[],2,FALSE)</f>
        <v>Aspidosperma spruceanum Benth. ex Müll.Arg.</v>
      </c>
      <c r="E1597" s="51" t="s">
        <v>62</v>
      </c>
      <c r="F1597" s="51">
        <v>250</v>
      </c>
      <c r="G1597" s="74">
        <f>CENSO[[#This Row],[CAP (cm)]]/PI()</f>
        <v>79.577471545947674</v>
      </c>
      <c r="H1597" s="51">
        <v>20</v>
      </c>
      <c r="I1597" s="85">
        <f>PI()*CENSO[[#This Row],[DAP (cm)]]^2/40000</f>
        <v>0.49735919716217297</v>
      </c>
      <c r="J1597" s="85">
        <f>CENSO[[#This Row],[g (m²)]]*CENSO[[#This Row],[H (m)]]*0.7</f>
        <v>6.9630287602704213</v>
      </c>
      <c r="K1597" s="51">
        <v>1</v>
      </c>
      <c r="L1597" s="51">
        <v>367034.299999999</v>
      </c>
      <c r="M1597" s="51">
        <v>9707853.8000000007</v>
      </c>
      <c r="N1597" s="77"/>
      <c r="O159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59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597" s="77"/>
    </row>
    <row r="1598" spans="1:17" x14ac:dyDescent="0.25">
      <c r="A1598" s="76">
        <v>1</v>
      </c>
      <c r="B1598" s="51">
        <v>51</v>
      </c>
      <c r="C1598" s="51">
        <v>1597</v>
      </c>
      <c r="D1598" s="81" t="str">
        <f>VLOOKUP(CENSO[[#This Row],[NOME COMUM]],ESPECIES[],2,FALSE)</f>
        <v>Tachigali myrmecophila Ducke</v>
      </c>
      <c r="E1598" s="51" t="s">
        <v>14</v>
      </c>
      <c r="F1598" s="51">
        <v>163</v>
      </c>
      <c r="G1598" s="74">
        <f>CENSO[[#This Row],[CAP (cm)]]/PI()</f>
        <v>51.884511447957884</v>
      </c>
      <c r="H1598" s="51">
        <v>12</v>
      </c>
      <c r="I1598" s="85">
        <f>PI()*CENSO[[#This Row],[DAP (cm)]]^2/40000</f>
        <v>0.21142938415042836</v>
      </c>
      <c r="J1598" s="85">
        <f>CENSO[[#This Row],[g (m²)]]*CENSO[[#This Row],[H (m)]]*0.7</f>
        <v>1.7760068268635982</v>
      </c>
      <c r="K1598" s="51">
        <v>1</v>
      </c>
      <c r="L1598" s="51">
        <v>366975.9</v>
      </c>
      <c r="M1598" s="51">
        <v>9707905.6999999899</v>
      </c>
      <c r="N1598" s="77"/>
      <c r="O159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59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598" s="77"/>
    </row>
    <row r="1599" spans="1:17" x14ac:dyDescent="0.25">
      <c r="A1599" s="76">
        <v>1</v>
      </c>
      <c r="B1599" s="51">
        <v>51</v>
      </c>
      <c r="C1599" s="51">
        <v>1598</v>
      </c>
      <c r="D1599" s="81" t="str">
        <f>VLOOKUP(CENSO[[#This Row],[NOME COMUM]],ESPECIES[],2,FALSE)</f>
        <v>Cedrelinga catenaeformis Ducke</v>
      </c>
      <c r="E1599" s="51" t="s">
        <v>71</v>
      </c>
      <c r="F1599" s="51">
        <v>309</v>
      </c>
      <c r="G1599" s="74">
        <f>CENSO[[#This Row],[CAP (cm)]]/PI()</f>
        <v>98.357754830791322</v>
      </c>
      <c r="H1599" s="51">
        <v>24</v>
      </c>
      <c r="I1599" s="85">
        <f>PI()*CENSO[[#This Row],[DAP (cm)]]^2/40000</f>
        <v>0.75981365606786289</v>
      </c>
      <c r="J1599" s="85">
        <f>CENSO[[#This Row],[g (m²)]]*CENSO[[#This Row],[H (m)]]*0.7</f>
        <v>12.764869421940094</v>
      </c>
      <c r="K1599" s="51">
        <v>1</v>
      </c>
      <c r="L1599" s="51">
        <v>366963.299999999</v>
      </c>
      <c r="M1599" s="51">
        <v>9707900.8000000007</v>
      </c>
      <c r="N1599" s="77"/>
      <c r="O159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159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599" s="77"/>
    </row>
    <row r="1600" spans="1:17" x14ac:dyDescent="0.25">
      <c r="A1600" s="76">
        <v>1</v>
      </c>
      <c r="B1600" s="51">
        <v>51</v>
      </c>
      <c r="C1600" s="51">
        <v>1599</v>
      </c>
      <c r="D1600" s="81" t="str">
        <f>VLOOKUP(CENSO[[#This Row],[NOME COMUM]],ESPECIES[],2,FALSE)</f>
        <v>Tachigali myrmecophila Ducke</v>
      </c>
      <c r="E1600" s="51" t="s">
        <v>14</v>
      </c>
      <c r="F1600" s="51">
        <v>294</v>
      </c>
      <c r="G1600" s="74">
        <f>CENSO[[#This Row],[CAP (cm)]]/PI()</f>
        <v>93.583106538034457</v>
      </c>
      <c r="H1600" s="51">
        <v>15</v>
      </c>
      <c r="I1600" s="85">
        <f>PI()*CENSO[[#This Row],[DAP (cm)]]^2/40000</f>
        <v>0.6878358330545532</v>
      </c>
      <c r="J1600" s="85">
        <f>CENSO[[#This Row],[g (m²)]]*CENSO[[#This Row],[H (m)]]*0.7</f>
        <v>7.2222762470728084</v>
      </c>
      <c r="K1600" s="51">
        <v>1</v>
      </c>
      <c r="L1600" s="51">
        <v>366963.4</v>
      </c>
      <c r="M1600" s="51">
        <v>9707914.0999999903</v>
      </c>
      <c r="N1600" s="77"/>
      <c r="O160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160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600" s="77"/>
    </row>
    <row r="1601" spans="1:17" x14ac:dyDescent="0.25">
      <c r="A1601" s="76">
        <v>1</v>
      </c>
      <c r="B1601" s="51">
        <v>51</v>
      </c>
      <c r="C1601" s="51">
        <v>1600</v>
      </c>
      <c r="D1601" s="81" t="str">
        <f>VLOOKUP(CENSO[[#This Row],[NOME COMUM]],ESPECIES[],2,FALSE)</f>
        <v>Piptadenia suaveolens Miq.</v>
      </c>
      <c r="E1601" s="51" t="s">
        <v>22</v>
      </c>
      <c r="F1601" s="51">
        <v>278</v>
      </c>
      <c r="G1601" s="74">
        <f>CENSO[[#This Row],[CAP (cm)]]/PI()</f>
        <v>88.490148359093808</v>
      </c>
      <c r="H1601" s="51">
        <v>15</v>
      </c>
      <c r="I1601" s="85">
        <f>PI()*CENSO[[#This Row],[DAP (cm)]]^2/40000</f>
        <v>0.61500653109570191</v>
      </c>
      <c r="J1601" s="85">
        <f>CENSO[[#This Row],[g (m²)]]*CENSO[[#This Row],[H (m)]]*0.7</f>
        <v>6.4575685765048698</v>
      </c>
      <c r="K1601" s="51">
        <v>1</v>
      </c>
      <c r="L1601" s="51">
        <v>366957</v>
      </c>
      <c r="M1601" s="51">
        <v>9707909</v>
      </c>
      <c r="N1601" s="77"/>
      <c r="O160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160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601" s="77"/>
    </row>
    <row r="1602" spans="1:17" x14ac:dyDescent="0.25">
      <c r="A1602" s="76">
        <v>1</v>
      </c>
      <c r="B1602" s="51">
        <v>51</v>
      </c>
      <c r="C1602" s="51">
        <v>1601</v>
      </c>
      <c r="D1602" s="81" t="str">
        <f>VLOOKUP(CENSO[[#This Row],[NOME COMUM]],ESPECIES[],2,FALSE)</f>
        <v>Piptadenia suaveolens Miq.</v>
      </c>
      <c r="E1602" s="51" t="s">
        <v>22</v>
      </c>
      <c r="F1602" s="51">
        <v>337</v>
      </c>
      <c r="G1602" s="74">
        <f>CENSO[[#This Row],[CAP (cm)]]/PI()</f>
        <v>107.27043164393746</v>
      </c>
      <c r="H1602" s="51">
        <v>16</v>
      </c>
      <c r="I1602" s="85">
        <f>PI()*CENSO[[#This Row],[DAP (cm)]]^2/40000</f>
        <v>0.90375338660017313</v>
      </c>
      <c r="J1602" s="85">
        <f>CENSO[[#This Row],[g (m²)]]*CENSO[[#This Row],[H (m)]]*0.7</f>
        <v>10.122037929921939</v>
      </c>
      <c r="K1602" s="51">
        <v>1</v>
      </c>
      <c r="L1602" s="51">
        <v>366921.5</v>
      </c>
      <c r="M1602" s="51">
        <v>9707900.4000000004</v>
      </c>
      <c r="N1602" s="77"/>
      <c r="O160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160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602" s="77"/>
    </row>
    <row r="1603" spans="1:17" x14ac:dyDescent="0.25">
      <c r="A1603" s="76">
        <v>1</v>
      </c>
      <c r="B1603" s="51">
        <v>51</v>
      </c>
      <c r="C1603" s="51">
        <v>1602</v>
      </c>
      <c r="D1603" s="81" t="str">
        <f>VLOOKUP(CENSO[[#This Row],[NOME COMUM]],ESPECIES[],2,FALSE)</f>
        <v>Dipteryx odorata (Aubl.) Willd.</v>
      </c>
      <c r="E1603" s="51" t="s">
        <v>4</v>
      </c>
      <c r="F1603" s="51">
        <v>175</v>
      </c>
      <c r="G1603" s="74">
        <f>CENSO[[#This Row],[CAP (cm)]]/PI()</f>
        <v>55.70423008216337</v>
      </c>
      <c r="H1603" s="51">
        <v>15</v>
      </c>
      <c r="I1603" s="85">
        <f>PI()*CENSO[[#This Row],[DAP (cm)]]^2/40000</f>
        <v>0.24370600660946476</v>
      </c>
      <c r="J1603" s="85">
        <f>CENSO[[#This Row],[g (m²)]]*CENSO[[#This Row],[H (m)]]*0.7</f>
        <v>2.5589130693993796</v>
      </c>
      <c r="K1603" s="51">
        <v>1</v>
      </c>
      <c r="L1603" s="51">
        <v>366900.5</v>
      </c>
      <c r="M1603" s="51">
        <v>9707919</v>
      </c>
      <c r="N1603" s="77"/>
      <c r="O160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60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603" s="77"/>
    </row>
    <row r="1604" spans="1:17" x14ac:dyDescent="0.25">
      <c r="A1604" s="76">
        <v>1</v>
      </c>
      <c r="B1604" s="51">
        <v>51</v>
      </c>
      <c r="C1604" s="51">
        <v>1603</v>
      </c>
      <c r="D1604" s="81" t="str">
        <f>VLOOKUP(CENSO[[#This Row],[NOME COMUM]],ESPECIES[],2,FALSE)</f>
        <v>Cordia goeldiana Huber</v>
      </c>
      <c r="E1604" s="51" t="s">
        <v>27</v>
      </c>
      <c r="F1604" s="51">
        <v>178</v>
      </c>
      <c r="G1604" s="74">
        <f>CENSO[[#This Row],[CAP (cm)]]/PI()</f>
        <v>56.659159740714742</v>
      </c>
      <c r="H1604" s="51">
        <v>15</v>
      </c>
      <c r="I1604" s="85">
        <f>PI()*CENSO[[#This Row],[DAP (cm)]]^2/40000</f>
        <v>0.2521332608461806</v>
      </c>
      <c r="J1604" s="85">
        <f>CENSO[[#This Row],[g (m²)]]*CENSO[[#This Row],[H (m)]]*0.7</f>
        <v>2.6473992388848959</v>
      </c>
      <c r="K1604" s="51">
        <v>1</v>
      </c>
      <c r="L1604" s="51">
        <v>366857.09999999899</v>
      </c>
      <c r="M1604" s="51">
        <v>9707964.3000000007</v>
      </c>
      <c r="N1604" s="77"/>
      <c r="O160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60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604" s="77"/>
    </row>
    <row r="1605" spans="1:17" x14ac:dyDescent="0.25">
      <c r="A1605" s="76">
        <v>1</v>
      </c>
      <c r="B1605" s="51">
        <v>51</v>
      </c>
      <c r="C1605" s="51">
        <v>1604</v>
      </c>
      <c r="D1605" s="81" t="str">
        <f>VLOOKUP(CENSO[[#This Row],[NOME COMUM]],ESPECIES[],2,FALSE)</f>
        <v>Hymenaea courbaril L.</v>
      </c>
      <c r="E1605" s="51" t="s">
        <v>3</v>
      </c>
      <c r="F1605" s="51">
        <v>260</v>
      </c>
      <c r="G1605" s="74">
        <f>CENSO[[#This Row],[CAP (cm)]]/PI()</f>
        <v>82.760570407785579</v>
      </c>
      <c r="H1605" s="51">
        <v>23</v>
      </c>
      <c r="I1605" s="85">
        <f>PI()*CENSO[[#This Row],[DAP (cm)]]^2/40000</f>
        <v>0.53794370765060628</v>
      </c>
      <c r="J1605" s="85">
        <f>CENSO[[#This Row],[g (m²)]]*CENSO[[#This Row],[H (m)]]*0.7</f>
        <v>8.66089369317476</v>
      </c>
      <c r="K1605" s="51">
        <v>1</v>
      </c>
      <c r="L1605" s="51">
        <v>366882.4</v>
      </c>
      <c r="M1605" s="51">
        <v>9707996.0999999903</v>
      </c>
      <c r="N1605" s="77"/>
      <c r="O160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160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605" s="77"/>
    </row>
    <row r="1606" spans="1:17" x14ac:dyDescent="0.25">
      <c r="A1606" s="76">
        <v>1</v>
      </c>
      <c r="B1606" s="51">
        <v>51</v>
      </c>
      <c r="C1606" s="51">
        <v>1605</v>
      </c>
      <c r="D1606" s="81" t="str">
        <f>VLOOKUP(CENSO[[#This Row],[NOME COMUM]],ESPECIES[],2,FALSE)</f>
        <v>Astronium lecointei Ducke</v>
      </c>
      <c r="E1606" s="51" t="s">
        <v>5</v>
      </c>
      <c r="F1606" s="51">
        <v>154</v>
      </c>
      <c r="G1606" s="74">
        <f>CENSO[[#This Row],[CAP (cm)]]/PI()</f>
        <v>49.019722472303762</v>
      </c>
      <c r="H1606" s="51">
        <v>20</v>
      </c>
      <c r="I1606" s="85">
        <f>PI()*CENSO[[#This Row],[DAP (cm)]]^2/40000</f>
        <v>0.18872593151836947</v>
      </c>
      <c r="J1606" s="85">
        <f>CENSO[[#This Row],[g (m²)]]*CENSO[[#This Row],[H (m)]]*0.7</f>
        <v>2.6421630412571724</v>
      </c>
      <c r="K1606" s="51">
        <v>1</v>
      </c>
      <c r="L1606" s="51">
        <v>366878.7</v>
      </c>
      <c r="M1606" s="51">
        <v>9707999.4000000004</v>
      </c>
      <c r="N1606" s="77"/>
      <c r="O160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60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606" s="77"/>
    </row>
    <row r="1607" spans="1:17" x14ac:dyDescent="0.25">
      <c r="A1607" s="76">
        <v>1</v>
      </c>
      <c r="B1607" s="51">
        <v>51</v>
      </c>
      <c r="C1607" s="51">
        <v>1606</v>
      </c>
      <c r="D1607" s="81" t="str">
        <f>VLOOKUP(CENSO[[#This Row],[NOME COMUM]],ESPECIES[],2,FALSE)</f>
        <v>Piptadenia suaveolens Miq.</v>
      </c>
      <c r="E1607" s="51" t="s">
        <v>22</v>
      </c>
      <c r="F1607" s="51">
        <v>202</v>
      </c>
      <c r="G1607" s="74">
        <f>CENSO[[#This Row],[CAP (cm)]]/PI()</f>
        <v>64.298597009125714</v>
      </c>
      <c r="H1607" s="51">
        <v>18</v>
      </c>
      <c r="I1607" s="85">
        <f>PI()*CENSO[[#This Row],[DAP (cm)]]^2/40000</f>
        <v>0.3247079148960848</v>
      </c>
      <c r="J1607" s="85">
        <f>CENSO[[#This Row],[g (m²)]]*CENSO[[#This Row],[H (m)]]*0.7</f>
        <v>4.0913197276906681</v>
      </c>
      <c r="K1607" s="51">
        <v>1</v>
      </c>
      <c r="L1607" s="51">
        <v>366807.9</v>
      </c>
      <c r="M1607" s="51">
        <v>9708064.3000000007</v>
      </c>
      <c r="N1607" s="77"/>
      <c r="O160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60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607" s="77"/>
    </row>
    <row r="1608" spans="1:17" x14ac:dyDescent="0.25">
      <c r="A1608" s="76">
        <v>1</v>
      </c>
      <c r="B1608" s="51">
        <v>51</v>
      </c>
      <c r="C1608" s="51">
        <v>1607</v>
      </c>
      <c r="D1608" s="81" t="str">
        <f>VLOOKUP(CENSO[[#This Row],[NOME COMUM]],ESPECIES[],2,FALSE)</f>
        <v>Piptadenia suaveolens Miq.</v>
      </c>
      <c r="E1608" s="51" t="s">
        <v>22</v>
      </c>
      <c r="F1608" s="51">
        <v>165</v>
      </c>
      <c r="G1608" s="74">
        <f>CENSO[[#This Row],[CAP (cm)]]/PI()</f>
        <v>52.521131220325465</v>
      </c>
      <c r="H1608" s="51">
        <v>18</v>
      </c>
      <c r="I1608" s="85">
        <f>PI()*CENSO[[#This Row],[DAP (cm)]]^2/40000</f>
        <v>0.21664966628384255</v>
      </c>
      <c r="J1608" s="85">
        <f>CENSO[[#This Row],[g (m²)]]*CENSO[[#This Row],[H (m)]]*0.7</f>
        <v>2.729785795176416</v>
      </c>
      <c r="K1608" s="51">
        <v>1</v>
      </c>
      <c r="L1608" s="51">
        <v>366744.9</v>
      </c>
      <c r="M1608" s="51">
        <v>9708113.5</v>
      </c>
      <c r="N1608" s="77"/>
      <c r="O160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60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608" s="77"/>
    </row>
    <row r="1609" spans="1:17" x14ac:dyDescent="0.25">
      <c r="A1609" s="76">
        <v>1</v>
      </c>
      <c r="B1609" s="51">
        <v>51</v>
      </c>
      <c r="C1609" s="51">
        <v>1608</v>
      </c>
      <c r="D1609" s="81" t="str">
        <f>VLOOKUP(CENSO[[#This Row],[NOME COMUM]],ESPECIES[],2,FALSE)</f>
        <v>Tetragastris panamensis (Engl.) Kuntze</v>
      </c>
      <c r="E1609" s="51" t="s">
        <v>26</v>
      </c>
      <c r="F1609" s="51">
        <v>150</v>
      </c>
      <c r="G1609" s="74">
        <f>CENSO[[#This Row],[CAP (cm)]]/PI()</f>
        <v>47.7464829275686</v>
      </c>
      <c r="H1609" s="51">
        <v>12</v>
      </c>
      <c r="I1609" s="85">
        <f>PI()*CENSO[[#This Row],[DAP (cm)]]^2/40000</f>
        <v>0.17904931097838223</v>
      </c>
      <c r="J1609" s="85">
        <f>CENSO[[#This Row],[g (m²)]]*CENSO[[#This Row],[H (m)]]*0.7</f>
        <v>1.5040142122184108</v>
      </c>
      <c r="K1609" s="51">
        <v>1</v>
      </c>
      <c r="L1609" s="51">
        <v>366725.59999999899</v>
      </c>
      <c r="M1609" s="51">
        <v>9708108</v>
      </c>
      <c r="N1609" s="77"/>
      <c r="O160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60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609" s="77"/>
    </row>
    <row r="1610" spans="1:17" x14ac:dyDescent="0.25">
      <c r="A1610" s="76">
        <v>1</v>
      </c>
      <c r="B1610" s="51">
        <v>51</v>
      </c>
      <c r="C1610" s="51">
        <v>1609</v>
      </c>
      <c r="D1610" s="81" t="str">
        <f>VLOOKUP(CENSO[[#This Row],[NOME COMUM]],ESPECIES[],2,FALSE)</f>
        <v>Couratari guianensis Aubl.</v>
      </c>
      <c r="E1610" s="51" t="s">
        <v>6</v>
      </c>
      <c r="F1610" s="51">
        <v>238</v>
      </c>
      <c r="G1610" s="74">
        <f>CENSO[[#This Row],[CAP (cm)]]/PI()</f>
        <v>75.757752911742188</v>
      </c>
      <c r="H1610" s="51">
        <v>22</v>
      </c>
      <c r="I1610" s="85">
        <f>PI()*CENSO[[#This Row],[DAP (cm)]]^2/40000</f>
        <v>0.45075862982486603</v>
      </c>
      <c r="J1610" s="85">
        <f>CENSO[[#This Row],[g (m²)]]*CENSO[[#This Row],[H (m)]]*0.7</f>
        <v>6.9416828993029362</v>
      </c>
      <c r="K1610" s="51">
        <v>1</v>
      </c>
      <c r="L1610" s="51">
        <v>366722.09999999899</v>
      </c>
      <c r="M1610" s="51">
        <v>9708108.4000000004</v>
      </c>
      <c r="N1610" s="77"/>
      <c r="O161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61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610" s="77"/>
    </row>
    <row r="1611" spans="1:17" x14ac:dyDescent="0.25">
      <c r="A1611" s="76">
        <v>1</v>
      </c>
      <c r="B1611" s="51">
        <v>51</v>
      </c>
      <c r="C1611" s="51">
        <v>1610</v>
      </c>
      <c r="D1611" s="81" t="str">
        <f>VLOOKUP(CENSO[[#This Row],[NOME COMUM]],ESPECIES[],2,FALSE)</f>
        <v>Tachigali myrmecophila Ducke</v>
      </c>
      <c r="E1611" s="51" t="s">
        <v>14</v>
      </c>
      <c r="F1611" s="51">
        <v>290</v>
      </c>
      <c r="G1611" s="74">
        <f>CENSO[[#This Row],[CAP (cm)]]/PI()</f>
        <v>92.309866993299295</v>
      </c>
      <c r="H1611" s="51">
        <v>16</v>
      </c>
      <c r="I1611" s="85">
        <f>PI()*CENSO[[#This Row],[DAP (cm)]]^2/40000</f>
        <v>0.6692465357014199</v>
      </c>
      <c r="J1611" s="85">
        <f>CENSO[[#This Row],[g (m²)]]*CENSO[[#This Row],[H (m)]]*0.7</f>
        <v>7.495561199855902</v>
      </c>
      <c r="K1611" s="51">
        <v>2</v>
      </c>
      <c r="L1611" s="51">
        <v>366721.2</v>
      </c>
      <c r="M1611" s="51">
        <v>9708131.9000000004</v>
      </c>
      <c r="N1611" s="77"/>
      <c r="O161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161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611" s="77"/>
    </row>
    <row r="1612" spans="1:17" x14ac:dyDescent="0.25">
      <c r="A1612" s="76">
        <v>1</v>
      </c>
      <c r="B1612" s="51">
        <v>51</v>
      </c>
      <c r="C1612" s="51">
        <v>1611</v>
      </c>
      <c r="D1612" s="81" t="str">
        <f>VLOOKUP(CENSO[[#This Row],[NOME COMUM]],ESPECIES[],2,FALSE)</f>
        <v>Couratari guianensis Aubl.</v>
      </c>
      <c r="E1612" s="51" t="s">
        <v>6</v>
      </c>
      <c r="F1612" s="51">
        <v>174</v>
      </c>
      <c r="G1612" s="74">
        <f>CENSO[[#This Row],[CAP (cm)]]/PI()</f>
        <v>55.38592019597958</v>
      </c>
      <c r="H1612" s="51">
        <v>20</v>
      </c>
      <c r="I1612" s="85">
        <f>PI()*CENSO[[#This Row],[DAP (cm)]]^2/40000</f>
        <v>0.2409287528525112</v>
      </c>
      <c r="J1612" s="85">
        <f>CENSO[[#This Row],[g (m²)]]*CENSO[[#This Row],[H (m)]]*0.7</f>
        <v>3.3730025399351566</v>
      </c>
      <c r="K1612" s="51">
        <v>1</v>
      </c>
      <c r="L1612" s="51">
        <v>366720.9</v>
      </c>
      <c r="M1612" s="51">
        <v>9708142.9000000004</v>
      </c>
      <c r="N1612" s="77"/>
      <c r="O161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61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612" s="77"/>
    </row>
    <row r="1613" spans="1:17" x14ac:dyDescent="0.25">
      <c r="A1613" s="76">
        <v>1</v>
      </c>
      <c r="B1613" s="51">
        <v>51</v>
      </c>
      <c r="C1613" s="51">
        <v>1612</v>
      </c>
      <c r="D1613" s="81" t="str">
        <f>VLOOKUP(CENSO[[#This Row],[NOME COMUM]],ESPECIES[],2,FALSE)</f>
        <v>Tachigali myrmecophila Ducke</v>
      </c>
      <c r="E1613" s="51" t="s">
        <v>14</v>
      </c>
      <c r="F1613" s="51">
        <v>200</v>
      </c>
      <c r="G1613" s="74">
        <f>CENSO[[#This Row],[CAP (cm)]]/PI()</f>
        <v>63.661977236758133</v>
      </c>
      <c r="H1613" s="51">
        <v>15</v>
      </c>
      <c r="I1613" s="85">
        <f>PI()*CENSO[[#This Row],[DAP (cm)]]^2/40000</f>
        <v>0.31830988618379064</v>
      </c>
      <c r="J1613" s="85">
        <f>CENSO[[#This Row],[g (m²)]]*CENSO[[#This Row],[H (m)]]*0.7</f>
        <v>3.3422538049298014</v>
      </c>
      <c r="K1613" s="51">
        <v>2</v>
      </c>
      <c r="L1613" s="51">
        <v>366595.09999999899</v>
      </c>
      <c r="M1613" s="51">
        <v>9708246.5999999903</v>
      </c>
      <c r="N1613" s="77"/>
      <c r="O161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61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613" s="77"/>
    </row>
    <row r="1614" spans="1:17" x14ac:dyDescent="0.25">
      <c r="A1614" s="76">
        <v>1</v>
      </c>
      <c r="B1614" s="51">
        <v>51</v>
      </c>
      <c r="C1614" s="51">
        <v>1613</v>
      </c>
      <c r="D1614" s="81" t="str">
        <f>VLOOKUP(CENSO[[#This Row],[NOME COMUM]],ESPECIES[],2,FALSE)</f>
        <v>Tachigali myrmecophila Ducke</v>
      </c>
      <c r="E1614" s="51" t="s">
        <v>14</v>
      </c>
      <c r="F1614" s="51">
        <v>214</v>
      </c>
      <c r="G1614" s="74">
        <f>CENSO[[#This Row],[CAP (cm)]]/PI()</f>
        <v>68.118315643331201</v>
      </c>
      <c r="H1614" s="51">
        <v>13</v>
      </c>
      <c r="I1614" s="85">
        <f>PI()*CENSO[[#This Row],[DAP (cm)]]^2/40000</f>
        <v>0.36443298869182189</v>
      </c>
      <c r="J1614" s="85">
        <f>CENSO[[#This Row],[g (m²)]]*CENSO[[#This Row],[H (m)]]*0.7</f>
        <v>3.3163401970955788</v>
      </c>
      <c r="K1614" s="51">
        <v>1</v>
      </c>
      <c r="L1614" s="51">
        <v>366546.7</v>
      </c>
      <c r="M1614" s="51">
        <v>9708238.6999999899</v>
      </c>
      <c r="N1614" s="77"/>
      <c r="O161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61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614" s="77"/>
    </row>
    <row r="1615" spans="1:17" x14ac:dyDescent="0.25">
      <c r="A1615" s="76">
        <v>1</v>
      </c>
      <c r="B1615" s="51">
        <v>51</v>
      </c>
      <c r="C1615" s="51">
        <v>1614</v>
      </c>
      <c r="D1615" s="81" t="str">
        <f>VLOOKUP(CENSO[[#This Row],[NOME COMUM]],ESPECIES[],2,FALSE)</f>
        <v>Tachigali myrmecophila Ducke</v>
      </c>
      <c r="E1615" s="51" t="s">
        <v>14</v>
      </c>
      <c r="F1615" s="51">
        <v>200</v>
      </c>
      <c r="G1615" s="74">
        <f>CENSO[[#This Row],[CAP (cm)]]/PI()</f>
        <v>63.661977236758133</v>
      </c>
      <c r="H1615" s="51">
        <v>14</v>
      </c>
      <c r="I1615" s="85">
        <f>PI()*CENSO[[#This Row],[DAP (cm)]]^2/40000</f>
        <v>0.31830988618379064</v>
      </c>
      <c r="J1615" s="85">
        <f>CENSO[[#This Row],[g (m²)]]*CENSO[[#This Row],[H (m)]]*0.7</f>
        <v>3.1194368846011482</v>
      </c>
      <c r="K1615" s="51">
        <v>2</v>
      </c>
      <c r="L1615" s="51">
        <v>366563.5</v>
      </c>
      <c r="M1615" s="51">
        <v>9708254.5999999903</v>
      </c>
      <c r="N1615" s="77"/>
      <c r="O161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61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615" s="77"/>
    </row>
    <row r="1616" spans="1:17" x14ac:dyDescent="0.25">
      <c r="A1616" s="76">
        <v>1</v>
      </c>
      <c r="B1616" s="51">
        <v>51</v>
      </c>
      <c r="C1616" s="51">
        <v>1615</v>
      </c>
      <c r="D1616" s="81" t="str">
        <f>VLOOKUP(CENSO[[#This Row],[NOME COMUM]],ESPECIES[],2,FALSE)</f>
        <v>Hymenaea courbaril L.</v>
      </c>
      <c r="E1616" s="51" t="s">
        <v>3</v>
      </c>
      <c r="F1616" s="51">
        <v>264</v>
      </c>
      <c r="G1616" s="74">
        <f>CENSO[[#This Row],[CAP (cm)]]/PI()</f>
        <v>84.033809952520741</v>
      </c>
      <c r="H1616" s="51">
        <v>23</v>
      </c>
      <c r="I1616" s="85">
        <f>PI()*CENSO[[#This Row],[DAP (cm)]]^2/40000</f>
        <v>0.55462314568663684</v>
      </c>
      <c r="J1616" s="85">
        <f>CENSO[[#This Row],[g (m²)]]*CENSO[[#This Row],[H (m)]]*0.7</f>
        <v>8.9294326455548525</v>
      </c>
      <c r="K1616" s="51">
        <v>1</v>
      </c>
      <c r="L1616" s="51">
        <v>366529.09999999899</v>
      </c>
      <c r="M1616" s="51">
        <v>9708255.6999999899</v>
      </c>
      <c r="N1616" s="77"/>
      <c r="O161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161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616" s="77"/>
    </row>
    <row r="1617" spans="1:17" x14ac:dyDescent="0.25">
      <c r="A1617" s="76">
        <v>1</v>
      </c>
      <c r="B1617" s="51">
        <v>51</v>
      </c>
      <c r="C1617" s="51">
        <v>1616</v>
      </c>
      <c r="D1617" s="81" t="str">
        <f>VLOOKUP(CENSO[[#This Row],[NOME COMUM]],ESPECIES[],2,FALSE)</f>
        <v>Couratari guianensis Aubl.</v>
      </c>
      <c r="E1617" s="51" t="s">
        <v>6</v>
      </c>
      <c r="F1617" s="51">
        <v>180</v>
      </c>
      <c r="G1617" s="74">
        <f>CENSO[[#This Row],[CAP (cm)]]/PI()</f>
        <v>57.295779513082323</v>
      </c>
      <c r="H1617" s="51">
        <v>17</v>
      </c>
      <c r="I1617" s="85">
        <f>PI()*CENSO[[#This Row],[DAP (cm)]]^2/40000</f>
        <v>0.25783100780887047</v>
      </c>
      <c r="J1617" s="85">
        <f>CENSO[[#This Row],[g (m²)]]*CENSO[[#This Row],[H (m)]]*0.7</f>
        <v>3.0681889929255584</v>
      </c>
      <c r="K1617" s="51">
        <v>1</v>
      </c>
      <c r="L1617" s="51">
        <v>366531.799999999</v>
      </c>
      <c r="M1617" s="51">
        <v>9708270.6999999899</v>
      </c>
      <c r="N1617" s="77"/>
      <c r="O161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61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617" s="77"/>
    </row>
    <row r="1618" spans="1:17" x14ac:dyDescent="0.25">
      <c r="A1618" s="76">
        <v>1</v>
      </c>
      <c r="B1618" s="51">
        <v>51</v>
      </c>
      <c r="C1618" s="51">
        <v>1617</v>
      </c>
      <c r="D1618" s="81" t="str">
        <f>VLOOKUP(CENSO[[#This Row],[NOME COMUM]],ESPECIES[],2,FALSE)</f>
        <v>Couratari guianensis Aubl.</v>
      </c>
      <c r="E1618" s="51" t="s">
        <v>6</v>
      </c>
      <c r="F1618" s="51">
        <v>185</v>
      </c>
      <c r="G1618" s="74">
        <f>CENSO[[#This Row],[CAP (cm)]]/PI()</f>
        <v>58.887328944001275</v>
      </c>
      <c r="H1618" s="51">
        <v>22</v>
      </c>
      <c r="I1618" s="85">
        <f>PI()*CENSO[[#This Row],[DAP (cm)]]^2/40000</f>
        <v>0.27235389636600588</v>
      </c>
      <c r="J1618" s="85">
        <f>CENSO[[#This Row],[g (m²)]]*CENSO[[#This Row],[H (m)]]*0.7</f>
        <v>4.1942500040364905</v>
      </c>
      <c r="K1618" s="51">
        <v>1</v>
      </c>
      <c r="L1618" s="51">
        <v>366538.9</v>
      </c>
      <c r="M1618" s="51">
        <v>9708304.5999999903</v>
      </c>
      <c r="N1618" s="77"/>
      <c r="O161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61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618" s="77"/>
    </row>
    <row r="1619" spans="1:17" x14ac:dyDescent="0.25">
      <c r="A1619" s="76">
        <v>1</v>
      </c>
      <c r="B1619" s="51">
        <v>52</v>
      </c>
      <c r="C1619" s="51">
        <v>1618</v>
      </c>
      <c r="D1619" s="81" t="str">
        <f>VLOOKUP(CENSO[[#This Row],[NOME COMUM]],ESPECIES[],2,FALSE)</f>
        <v>Apuleia leiocarpa (Vogel) J.F.Macbr.</v>
      </c>
      <c r="E1619" s="51" t="s">
        <v>51</v>
      </c>
      <c r="F1619" s="51">
        <v>160</v>
      </c>
      <c r="G1619" s="74">
        <f>CENSO[[#This Row],[CAP (cm)]]/PI()</f>
        <v>50.929581789406512</v>
      </c>
      <c r="H1619" s="51">
        <v>15</v>
      </c>
      <c r="I1619" s="85">
        <f>PI()*CENSO[[#This Row],[DAP (cm)]]^2/40000</f>
        <v>0.20371832715762608</v>
      </c>
      <c r="J1619" s="85">
        <f>CENSO[[#This Row],[g (m²)]]*CENSO[[#This Row],[H (m)]]*0.7</f>
        <v>2.1390424351550736</v>
      </c>
      <c r="K1619" s="51">
        <v>1</v>
      </c>
      <c r="L1619" s="51">
        <v>366553.7</v>
      </c>
      <c r="M1619" s="51">
        <v>9708182.9000000004</v>
      </c>
      <c r="N1619" s="77"/>
      <c r="O161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61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619" s="77"/>
    </row>
    <row r="1620" spans="1:17" x14ac:dyDescent="0.25">
      <c r="A1620" s="76">
        <v>1</v>
      </c>
      <c r="B1620" s="51">
        <v>52</v>
      </c>
      <c r="C1620" s="51">
        <v>1619</v>
      </c>
      <c r="D1620" s="81" t="str">
        <f>VLOOKUP(CENSO[[#This Row],[NOME COMUM]],ESPECIES[],2,FALSE)</f>
        <v>Platymiscium duckei Huber</v>
      </c>
      <c r="E1620" s="51" t="s">
        <v>42</v>
      </c>
      <c r="F1620" s="51">
        <v>150</v>
      </c>
      <c r="G1620" s="74">
        <f>CENSO[[#This Row],[CAP (cm)]]/PI()</f>
        <v>47.7464829275686</v>
      </c>
      <c r="H1620" s="51">
        <v>15</v>
      </c>
      <c r="I1620" s="85">
        <f>PI()*CENSO[[#This Row],[DAP (cm)]]^2/40000</f>
        <v>0.17904931097838223</v>
      </c>
      <c r="J1620" s="85">
        <f>CENSO[[#This Row],[g (m²)]]*CENSO[[#This Row],[H (m)]]*0.7</f>
        <v>1.8800177652730132</v>
      </c>
      <c r="K1620" s="51">
        <v>1</v>
      </c>
      <c r="L1620" s="51">
        <v>366613.299999999</v>
      </c>
      <c r="M1620" s="51">
        <v>9708132.5999999903</v>
      </c>
      <c r="N1620" s="77"/>
      <c r="O162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62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620" s="77"/>
    </row>
    <row r="1621" spans="1:17" x14ac:dyDescent="0.25">
      <c r="A1621" s="76">
        <v>1</v>
      </c>
      <c r="B1621" s="51">
        <v>52</v>
      </c>
      <c r="C1621" s="51">
        <v>1620</v>
      </c>
      <c r="D1621" s="81" t="str">
        <f>VLOOKUP(CENSO[[#This Row],[NOME COMUM]],ESPECIES[],2,FALSE)</f>
        <v>Astronium lecointei Ducke</v>
      </c>
      <c r="E1621" s="51" t="s">
        <v>5</v>
      </c>
      <c r="F1621" s="51">
        <v>165</v>
      </c>
      <c r="G1621" s="74">
        <f>CENSO[[#This Row],[CAP (cm)]]/PI()</f>
        <v>52.521131220325465</v>
      </c>
      <c r="H1621" s="51">
        <v>20</v>
      </c>
      <c r="I1621" s="85">
        <f>PI()*CENSO[[#This Row],[DAP (cm)]]^2/40000</f>
        <v>0.21664966628384255</v>
      </c>
      <c r="J1621" s="85">
        <f>CENSO[[#This Row],[g (m²)]]*CENSO[[#This Row],[H (m)]]*0.7</f>
        <v>3.0330953279737956</v>
      </c>
      <c r="K1621" s="51">
        <v>1</v>
      </c>
      <c r="L1621" s="51">
        <v>366659.7</v>
      </c>
      <c r="M1621" s="51">
        <v>9708091.4000000004</v>
      </c>
      <c r="N1621" s="77"/>
      <c r="O162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62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621" s="77"/>
    </row>
    <row r="1622" spans="1:17" x14ac:dyDescent="0.25">
      <c r="A1622" s="76">
        <v>1</v>
      </c>
      <c r="B1622" s="51">
        <v>52</v>
      </c>
      <c r="C1622" s="51">
        <v>1621</v>
      </c>
      <c r="D1622" s="81" t="str">
        <f>VLOOKUP(CENSO[[#This Row],[NOME COMUM]],ESPECIES[],2,FALSE)</f>
        <v>Qualea dichotoma (Mart.) Warm. ex Wille</v>
      </c>
      <c r="E1622" s="51" t="s">
        <v>55</v>
      </c>
      <c r="F1622" s="51">
        <v>170</v>
      </c>
      <c r="G1622" s="74">
        <f>CENSO[[#This Row],[CAP (cm)]]/PI()</f>
        <v>54.112680651244418</v>
      </c>
      <c r="H1622" s="51">
        <v>14</v>
      </c>
      <c r="I1622" s="85">
        <f>PI()*CENSO[[#This Row],[DAP (cm)]]^2/40000</f>
        <v>0.2299788927677888</v>
      </c>
      <c r="J1622" s="85">
        <f>CENSO[[#This Row],[g (m²)]]*CENSO[[#This Row],[H (m)]]*0.7</f>
        <v>2.2537931491243302</v>
      </c>
      <c r="K1622" s="51">
        <v>1</v>
      </c>
      <c r="L1622" s="51">
        <v>366679.7</v>
      </c>
      <c r="M1622" s="51">
        <v>9708063.1999999899</v>
      </c>
      <c r="N1622" s="77"/>
      <c r="O162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62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622" s="77"/>
    </row>
    <row r="1623" spans="1:17" x14ac:dyDescent="0.25">
      <c r="A1623" s="76">
        <v>1</v>
      </c>
      <c r="B1623" s="51">
        <v>52</v>
      </c>
      <c r="C1623" s="51">
        <v>1622</v>
      </c>
      <c r="D1623" s="81" t="str">
        <f>VLOOKUP(CENSO[[#This Row],[NOME COMUM]],ESPECIES[],2,FALSE)</f>
        <v>Dinizia excelsa Ducke</v>
      </c>
      <c r="E1623" s="51" t="s">
        <v>61</v>
      </c>
      <c r="F1623" s="51">
        <v>175</v>
      </c>
      <c r="G1623" s="74">
        <f>CENSO[[#This Row],[CAP (cm)]]/PI()</f>
        <v>55.70423008216337</v>
      </c>
      <c r="H1623" s="51">
        <v>15</v>
      </c>
      <c r="I1623" s="85">
        <f>PI()*CENSO[[#This Row],[DAP (cm)]]^2/40000</f>
        <v>0.24370600660946476</v>
      </c>
      <c r="J1623" s="85">
        <f>CENSO[[#This Row],[g (m²)]]*CENSO[[#This Row],[H (m)]]*0.7</f>
        <v>2.5589130693993796</v>
      </c>
      <c r="K1623" s="51">
        <v>1</v>
      </c>
      <c r="L1623" s="51">
        <v>366676.59999999899</v>
      </c>
      <c r="M1623" s="51">
        <v>9708059.1999999899</v>
      </c>
      <c r="N1623" s="77"/>
      <c r="O162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62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623" s="77"/>
    </row>
    <row r="1624" spans="1:17" x14ac:dyDescent="0.25">
      <c r="A1624" s="76">
        <v>1</v>
      </c>
      <c r="B1624" s="51">
        <v>52</v>
      </c>
      <c r="C1624" s="51">
        <v>1623</v>
      </c>
      <c r="D1624" s="81" t="str">
        <f>VLOOKUP(CENSO[[#This Row],[NOME COMUM]],ESPECIES[],2,FALSE)</f>
        <v>Simarouba amara Aubl.</v>
      </c>
      <c r="E1624" s="51" t="s">
        <v>20</v>
      </c>
      <c r="F1624" s="51">
        <v>207</v>
      </c>
      <c r="G1624" s="74">
        <f>CENSO[[#This Row],[CAP (cm)]]/PI()</f>
        <v>65.890146440044674</v>
      </c>
      <c r="H1624" s="51">
        <v>18</v>
      </c>
      <c r="I1624" s="85">
        <f>PI()*CENSO[[#This Row],[DAP (cm)]]^2/40000</f>
        <v>0.34098150782723119</v>
      </c>
      <c r="J1624" s="85">
        <f>CENSO[[#This Row],[g (m²)]]*CENSO[[#This Row],[H (m)]]*0.7</f>
        <v>4.296366998623113</v>
      </c>
      <c r="K1624" s="51">
        <v>1</v>
      </c>
      <c r="L1624" s="51">
        <v>366689.7</v>
      </c>
      <c r="M1624" s="51">
        <v>9708051.5999999903</v>
      </c>
      <c r="N1624" s="77"/>
      <c r="O162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62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624" s="77"/>
    </row>
    <row r="1625" spans="1:17" x14ac:dyDescent="0.25">
      <c r="A1625" s="76">
        <v>1</v>
      </c>
      <c r="B1625" s="51">
        <v>52</v>
      </c>
      <c r="C1625" s="51">
        <v>1624</v>
      </c>
      <c r="D1625" s="81" t="str">
        <f>VLOOKUP(CENSO[[#This Row],[NOME COMUM]],ESPECIES[],2,FALSE)</f>
        <v>Piptadenia suaveolens Miq.</v>
      </c>
      <c r="E1625" s="51" t="s">
        <v>22</v>
      </c>
      <c r="F1625" s="51">
        <v>286</v>
      </c>
      <c r="G1625" s="74">
        <f>CENSO[[#This Row],[CAP (cm)]]/PI()</f>
        <v>91.036627448564133</v>
      </c>
      <c r="H1625" s="51">
        <v>16</v>
      </c>
      <c r="I1625" s="85">
        <f>PI()*CENSO[[#This Row],[DAP (cm)]]^2/40000</f>
        <v>0.65091188625723362</v>
      </c>
      <c r="J1625" s="85">
        <f>CENSO[[#This Row],[g (m²)]]*CENSO[[#This Row],[H (m)]]*0.7</f>
        <v>7.2902131260810163</v>
      </c>
      <c r="K1625" s="51">
        <v>1</v>
      </c>
      <c r="L1625" s="51">
        <v>366691.59999999899</v>
      </c>
      <c r="M1625" s="51">
        <v>9708045.9000000004</v>
      </c>
      <c r="N1625" s="77"/>
      <c r="O162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162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625" s="77"/>
    </row>
    <row r="1626" spans="1:17" x14ac:dyDescent="0.25">
      <c r="A1626" s="76">
        <v>1</v>
      </c>
      <c r="B1626" s="51">
        <v>52</v>
      </c>
      <c r="C1626" s="51">
        <v>1625</v>
      </c>
      <c r="D1626" s="81" t="str">
        <f>VLOOKUP(CENSO[[#This Row],[NOME COMUM]],ESPECIES[],2,FALSE)</f>
        <v>Dipteryx odorata (Aubl.) Willd.</v>
      </c>
      <c r="E1626" s="51" t="s">
        <v>4</v>
      </c>
      <c r="F1626" s="51">
        <v>290</v>
      </c>
      <c r="G1626" s="74">
        <f>CENSO[[#This Row],[CAP (cm)]]/PI()</f>
        <v>92.309866993299295</v>
      </c>
      <c r="H1626" s="51">
        <v>12</v>
      </c>
      <c r="I1626" s="85">
        <f>PI()*CENSO[[#This Row],[DAP (cm)]]^2/40000</f>
        <v>0.6692465357014199</v>
      </c>
      <c r="J1626" s="85">
        <f>CENSO[[#This Row],[g (m²)]]*CENSO[[#This Row],[H (m)]]*0.7</f>
        <v>5.6216708998919271</v>
      </c>
      <c r="K1626" s="51">
        <v>1</v>
      </c>
      <c r="L1626" s="51">
        <v>366697.2</v>
      </c>
      <c r="M1626" s="51">
        <v>9708045</v>
      </c>
      <c r="N1626" s="77"/>
      <c r="O162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162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626" s="77"/>
    </row>
    <row r="1627" spans="1:17" x14ac:dyDescent="0.25">
      <c r="A1627" s="76">
        <v>1</v>
      </c>
      <c r="B1627" s="51">
        <v>52</v>
      </c>
      <c r="C1627" s="51">
        <v>1626</v>
      </c>
      <c r="D1627" s="81" t="str">
        <f>VLOOKUP(CENSO[[#This Row],[NOME COMUM]],ESPECIES[],2,FALSE)</f>
        <v>Brosimum parinarioides Ducke</v>
      </c>
      <c r="E1627" s="51" t="s">
        <v>54</v>
      </c>
      <c r="F1627" s="51">
        <v>200</v>
      </c>
      <c r="G1627" s="74">
        <f>CENSO[[#This Row],[CAP (cm)]]/PI()</f>
        <v>63.661977236758133</v>
      </c>
      <c r="H1627" s="51">
        <v>16</v>
      </c>
      <c r="I1627" s="85">
        <f>PI()*CENSO[[#This Row],[DAP (cm)]]^2/40000</f>
        <v>0.31830988618379064</v>
      </c>
      <c r="J1627" s="85">
        <f>CENSO[[#This Row],[g (m²)]]*CENSO[[#This Row],[H (m)]]*0.7</f>
        <v>3.565070725258455</v>
      </c>
      <c r="K1627" s="51">
        <v>2</v>
      </c>
      <c r="L1627" s="51">
        <v>366707.59999999899</v>
      </c>
      <c r="M1627" s="51">
        <v>9708058.5</v>
      </c>
      <c r="N1627" s="77"/>
      <c r="O162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62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627" s="77"/>
    </row>
    <row r="1628" spans="1:17" x14ac:dyDescent="0.25">
      <c r="A1628" s="76">
        <v>1</v>
      </c>
      <c r="B1628" s="51">
        <v>52</v>
      </c>
      <c r="C1628" s="51">
        <v>1627</v>
      </c>
      <c r="D1628" s="81" t="str">
        <f>VLOOKUP(CENSO[[#This Row],[NOME COMUM]],ESPECIES[],2,FALSE)</f>
        <v>Astronium lecointei Ducke</v>
      </c>
      <c r="E1628" s="51" t="s">
        <v>5</v>
      </c>
      <c r="F1628" s="51">
        <v>193</v>
      </c>
      <c r="G1628" s="74">
        <f>CENSO[[#This Row],[CAP (cm)]]/PI()</f>
        <v>61.4338080334716</v>
      </c>
      <c r="H1628" s="51">
        <v>20</v>
      </c>
      <c r="I1628" s="85">
        <f>PI()*CENSO[[#This Row],[DAP (cm)]]^2/40000</f>
        <v>0.29641812376150045</v>
      </c>
      <c r="J1628" s="85">
        <f>CENSO[[#This Row],[g (m²)]]*CENSO[[#This Row],[H (m)]]*0.7</f>
        <v>4.1498537326610059</v>
      </c>
      <c r="K1628" s="51">
        <v>1</v>
      </c>
      <c r="L1628" s="51">
        <v>366780.799999999</v>
      </c>
      <c r="M1628" s="51">
        <v>9707965.9000000004</v>
      </c>
      <c r="N1628" s="77"/>
      <c r="O162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62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628" s="77"/>
    </row>
    <row r="1629" spans="1:17" x14ac:dyDescent="0.25">
      <c r="A1629" s="76">
        <v>1</v>
      </c>
      <c r="B1629" s="51">
        <v>52</v>
      </c>
      <c r="C1629" s="51">
        <v>1628</v>
      </c>
      <c r="D1629" s="81" t="str">
        <f>VLOOKUP(CENSO[[#This Row],[NOME COMUM]],ESPECIES[],2,FALSE)</f>
        <v>Couratari guianensis Aubl.</v>
      </c>
      <c r="E1629" s="51" t="s">
        <v>6</v>
      </c>
      <c r="F1629" s="51">
        <v>133</v>
      </c>
      <c r="G1629" s="74">
        <f>CENSO[[#This Row],[CAP (cm)]]/PI()</f>
        <v>42.335214862444161</v>
      </c>
      <c r="H1629" s="51">
        <v>14</v>
      </c>
      <c r="I1629" s="85">
        <f>PI()*CENSO[[#This Row],[DAP (cm)]]^2/40000</f>
        <v>0.14076458941762685</v>
      </c>
      <c r="J1629" s="85">
        <f>CENSO[[#This Row],[g (m²)]]*CENSO[[#This Row],[H (m)]]*0.7</f>
        <v>1.379492976292743</v>
      </c>
      <c r="K1629" s="51">
        <v>1</v>
      </c>
      <c r="L1629" s="51">
        <v>366786.9</v>
      </c>
      <c r="M1629" s="51">
        <v>9707973.9000000004</v>
      </c>
      <c r="N1629" s="77"/>
      <c r="O162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62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629" s="77"/>
    </row>
    <row r="1630" spans="1:17" x14ac:dyDescent="0.25">
      <c r="A1630" s="76">
        <v>1</v>
      </c>
      <c r="B1630" s="51">
        <v>52</v>
      </c>
      <c r="C1630" s="51">
        <v>1629</v>
      </c>
      <c r="D1630" s="81" t="str">
        <f>VLOOKUP(CENSO[[#This Row],[NOME COMUM]],ESPECIES[],2,FALSE)</f>
        <v>Couratari guianensis Aubl.</v>
      </c>
      <c r="E1630" s="51" t="s">
        <v>6</v>
      </c>
      <c r="F1630" s="51">
        <v>311</v>
      </c>
      <c r="G1630" s="74">
        <f>CENSO[[#This Row],[CAP (cm)]]/PI()</f>
        <v>98.994374603158903</v>
      </c>
      <c r="H1630" s="51">
        <v>23</v>
      </c>
      <c r="I1630" s="85">
        <f>PI()*CENSO[[#This Row],[DAP (cm)]]^2/40000</f>
        <v>0.76968126253956048</v>
      </c>
      <c r="J1630" s="85">
        <f>CENSO[[#This Row],[g (m²)]]*CENSO[[#This Row],[H (m)]]*0.7</f>
        <v>12.391868326886923</v>
      </c>
      <c r="K1630" s="51">
        <v>1</v>
      </c>
      <c r="L1630" s="51">
        <v>366809.799999999</v>
      </c>
      <c r="M1630" s="51">
        <v>9707955.3000000007</v>
      </c>
      <c r="N1630" s="77"/>
      <c r="O163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163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630" s="77"/>
    </row>
    <row r="1631" spans="1:17" x14ac:dyDescent="0.25">
      <c r="A1631" s="76">
        <v>1</v>
      </c>
      <c r="B1631" s="51">
        <v>52</v>
      </c>
      <c r="C1631" s="51">
        <v>1630</v>
      </c>
      <c r="D1631" s="81" t="str">
        <f>VLOOKUP(CENSO[[#This Row],[NOME COMUM]],ESPECIES[],2,FALSE)</f>
        <v>Piptadenia suaveolens Miq.</v>
      </c>
      <c r="E1631" s="51" t="s">
        <v>22</v>
      </c>
      <c r="F1631" s="51">
        <v>309</v>
      </c>
      <c r="G1631" s="74">
        <f>CENSO[[#This Row],[CAP (cm)]]/PI()</f>
        <v>98.357754830791322</v>
      </c>
      <c r="H1631" s="51">
        <v>20</v>
      </c>
      <c r="I1631" s="85">
        <f>PI()*CENSO[[#This Row],[DAP (cm)]]^2/40000</f>
        <v>0.75981365606786289</v>
      </c>
      <c r="J1631" s="85">
        <f>CENSO[[#This Row],[g (m²)]]*CENSO[[#This Row],[H (m)]]*0.7</f>
        <v>10.637391184950079</v>
      </c>
      <c r="K1631" s="51">
        <v>1</v>
      </c>
      <c r="L1631" s="51">
        <v>366818.2</v>
      </c>
      <c r="M1631" s="51">
        <v>9707953.1999999899</v>
      </c>
      <c r="N1631" s="77"/>
      <c r="O163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163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631" s="77"/>
    </row>
    <row r="1632" spans="1:17" x14ac:dyDescent="0.25">
      <c r="A1632" s="76">
        <v>1</v>
      </c>
      <c r="B1632" s="51">
        <v>52</v>
      </c>
      <c r="C1632" s="51">
        <v>1631</v>
      </c>
      <c r="D1632" s="81" t="str">
        <f>VLOOKUP(CENSO[[#This Row],[NOME COMUM]],ESPECIES[],2,FALSE)</f>
        <v>Piptadenia suaveolens Miq.</v>
      </c>
      <c r="E1632" s="51" t="s">
        <v>22</v>
      </c>
      <c r="F1632" s="51">
        <v>200</v>
      </c>
      <c r="G1632" s="74">
        <f>CENSO[[#This Row],[CAP (cm)]]/PI()</f>
        <v>63.661977236758133</v>
      </c>
      <c r="H1632" s="51">
        <v>14</v>
      </c>
      <c r="I1632" s="85">
        <f>PI()*CENSO[[#This Row],[DAP (cm)]]^2/40000</f>
        <v>0.31830988618379064</v>
      </c>
      <c r="J1632" s="85">
        <f>CENSO[[#This Row],[g (m²)]]*CENSO[[#This Row],[H (m)]]*0.7</f>
        <v>3.1194368846011482</v>
      </c>
      <c r="K1632" s="51">
        <v>2</v>
      </c>
      <c r="L1632" s="51">
        <v>366859.4</v>
      </c>
      <c r="M1632" s="51">
        <v>9707916.5999999903</v>
      </c>
      <c r="N1632" s="77"/>
      <c r="O163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63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632" s="77"/>
    </row>
    <row r="1633" spans="1:17" x14ac:dyDescent="0.25">
      <c r="A1633" s="76">
        <v>1</v>
      </c>
      <c r="B1633" s="51">
        <v>52</v>
      </c>
      <c r="C1633" s="51">
        <v>1632</v>
      </c>
      <c r="D1633" s="81" t="str">
        <f>VLOOKUP(CENSO[[#This Row],[NOME COMUM]],ESPECIES[],2,FALSE)</f>
        <v>Bowdichia nitida Spruce</v>
      </c>
      <c r="E1633" s="51" t="s">
        <v>23</v>
      </c>
      <c r="F1633" s="51">
        <v>185</v>
      </c>
      <c r="G1633" s="74">
        <f>CENSO[[#This Row],[CAP (cm)]]/PI()</f>
        <v>58.887328944001275</v>
      </c>
      <c r="H1633" s="51">
        <v>18</v>
      </c>
      <c r="I1633" s="85">
        <f>PI()*CENSO[[#This Row],[DAP (cm)]]^2/40000</f>
        <v>0.27235389636600588</v>
      </c>
      <c r="J1633" s="85">
        <f>CENSO[[#This Row],[g (m²)]]*CENSO[[#This Row],[H (m)]]*0.7</f>
        <v>3.4316590942116738</v>
      </c>
      <c r="K1633" s="51">
        <v>1</v>
      </c>
      <c r="L1633" s="51">
        <v>366871.2</v>
      </c>
      <c r="M1633" s="51">
        <v>9707915.5999999903</v>
      </c>
      <c r="N1633" s="77"/>
      <c r="O163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63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633" s="77"/>
    </row>
    <row r="1634" spans="1:17" x14ac:dyDescent="0.25">
      <c r="A1634" s="76">
        <v>1</v>
      </c>
      <c r="B1634" s="51">
        <v>52</v>
      </c>
      <c r="C1634" s="51">
        <v>1633</v>
      </c>
      <c r="D1634" s="81" t="str">
        <f>VLOOKUP(CENSO[[#This Row],[NOME COMUM]],ESPECIES[],2,FALSE)</f>
        <v>Parahancornia amapa (Huber ) Ducke</v>
      </c>
      <c r="E1634" s="51" t="s">
        <v>15</v>
      </c>
      <c r="F1634" s="51">
        <v>315</v>
      </c>
      <c r="G1634" s="74">
        <f>CENSO[[#This Row],[CAP (cm)]]/PI()</f>
        <v>100.26761414789407</v>
      </c>
      <c r="H1634" s="51">
        <v>20</v>
      </c>
      <c r="I1634" s="85">
        <f>PI()*CENSO[[#This Row],[DAP (cm)]]^2/40000</f>
        <v>0.78960746141466576</v>
      </c>
      <c r="J1634" s="85">
        <f>CENSO[[#This Row],[g (m²)]]*CENSO[[#This Row],[H (m)]]*0.7</f>
        <v>11.054504459805321</v>
      </c>
      <c r="K1634" s="51">
        <v>1</v>
      </c>
      <c r="L1634" s="51">
        <v>366857.7</v>
      </c>
      <c r="M1634" s="51">
        <v>9707898</v>
      </c>
      <c r="N1634" s="77"/>
      <c r="O163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163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634" s="77"/>
    </row>
    <row r="1635" spans="1:17" x14ac:dyDescent="0.25">
      <c r="A1635" s="76">
        <v>1</v>
      </c>
      <c r="B1635" s="51">
        <v>52</v>
      </c>
      <c r="C1635" s="51">
        <v>1634</v>
      </c>
      <c r="D1635" s="81" t="str">
        <f>VLOOKUP(CENSO[[#This Row],[NOME COMUM]],ESPECIES[],2,FALSE)</f>
        <v>Lecythis chartacea O.Berg</v>
      </c>
      <c r="E1635" s="51" t="s">
        <v>31</v>
      </c>
      <c r="F1635" s="51">
        <v>185</v>
      </c>
      <c r="G1635" s="74">
        <f>CENSO[[#This Row],[CAP (cm)]]/PI()</f>
        <v>58.887328944001275</v>
      </c>
      <c r="H1635" s="51">
        <v>20</v>
      </c>
      <c r="I1635" s="85">
        <f>PI()*CENSO[[#This Row],[DAP (cm)]]^2/40000</f>
        <v>0.27235389636600588</v>
      </c>
      <c r="J1635" s="85">
        <f>CENSO[[#This Row],[g (m²)]]*CENSO[[#This Row],[H (m)]]*0.7</f>
        <v>3.8129545491240822</v>
      </c>
      <c r="K1635" s="51">
        <v>1</v>
      </c>
      <c r="L1635" s="51">
        <v>366873.59999999899</v>
      </c>
      <c r="M1635" s="51">
        <v>9707897.3000000007</v>
      </c>
      <c r="N1635" s="77"/>
      <c r="O163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63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635" s="77"/>
    </row>
    <row r="1636" spans="1:17" x14ac:dyDescent="0.25">
      <c r="A1636" s="76">
        <v>1</v>
      </c>
      <c r="B1636" s="51">
        <v>52</v>
      </c>
      <c r="C1636" s="51">
        <v>1635</v>
      </c>
      <c r="D1636" s="81" t="str">
        <f>VLOOKUP(CENSO[[#This Row],[NOME COMUM]],ESPECIES[],2,FALSE)</f>
        <v>Piptadenia suaveolens Miq.</v>
      </c>
      <c r="E1636" s="51" t="s">
        <v>22</v>
      </c>
      <c r="F1636" s="51">
        <v>147</v>
      </c>
      <c r="G1636" s="74">
        <f>CENSO[[#This Row],[CAP (cm)]]/PI()</f>
        <v>46.791553269017228</v>
      </c>
      <c r="H1636" s="51">
        <v>11</v>
      </c>
      <c r="I1636" s="85">
        <f>PI()*CENSO[[#This Row],[DAP (cm)]]^2/40000</f>
        <v>0.1719589582636383</v>
      </c>
      <c r="J1636" s="85">
        <f>CENSO[[#This Row],[g (m²)]]*CENSO[[#This Row],[H (m)]]*0.7</f>
        <v>1.3240839786300147</v>
      </c>
      <c r="K1636" s="51">
        <v>2</v>
      </c>
      <c r="L1636" s="51">
        <v>366881</v>
      </c>
      <c r="M1636" s="51">
        <v>9707884</v>
      </c>
      <c r="N1636" s="77"/>
      <c r="O163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63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636" s="77"/>
    </row>
    <row r="1637" spans="1:17" x14ac:dyDescent="0.25">
      <c r="A1637" s="76">
        <v>1</v>
      </c>
      <c r="B1637" s="51">
        <v>52</v>
      </c>
      <c r="C1637" s="51">
        <v>1636</v>
      </c>
      <c r="D1637" s="81" t="str">
        <f>VLOOKUP(CENSO[[#This Row],[NOME COMUM]],ESPECIES[],2,FALSE)</f>
        <v>Piptadenia suaveolens Miq.</v>
      </c>
      <c r="E1637" s="51" t="s">
        <v>22</v>
      </c>
      <c r="F1637" s="51">
        <v>150</v>
      </c>
      <c r="G1637" s="74">
        <f>CENSO[[#This Row],[CAP (cm)]]/PI()</f>
        <v>47.7464829275686</v>
      </c>
      <c r="H1637" s="51">
        <v>14</v>
      </c>
      <c r="I1637" s="85">
        <f>PI()*CENSO[[#This Row],[DAP (cm)]]^2/40000</f>
        <v>0.17904931097838223</v>
      </c>
      <c r="J1637" s="85">
        <f>CENSO[[#This Row],[g (m²)]]*CENSO[[#This Row],[H (m)]]*0.7</f>
        <v>1.7546832475881458</v>
      </c>
      <c r="K1637" s="51">
        <v>1</v>
      </c>
      <c r="L1637" s="51">
        <v>366918.2</v>
      </c>
      <c r="M1637" s="51">
        <v>9707854.3000000007</v>
      </c>
      <c r="N1637" s="77"/>
      <c r="O163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63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637" s="77"/>
    </row>
    <row r="1638" spans="1:17" x14ac:dyDescent="0.25">
      <c r="A1638" s="76">
        <v>1</v>
      </c>
      <c r="B1638" s="51">
        <v>52</v>
      </c>
      <c r="C1638" s="51">
        <v>1637</v>
      </c>
      <c r="D1638" s="81" t="str">
        <f>VLOOKUP(CENSO[[#This Row],[NOME COMUM]],ESPECIES[],2,FALSE)</f>
        <v>Parkia pendula (Willd.) Benth. ex Walp.</v>
      </c>
      <c r="E1638" s="51" t="s">
        <v>24</v>
      </c>
      <c r="F1638" s="51">
        <v>285</v>
      </c>
      <c r="G1638" s="74">
        <f>CENSO[[#This Row],[CAP (cm)]]/PI()</f>
        <v>90.718317562380349</v>
      </c>
      <c r="H1638" s="51">
        <v>17</v>
      </c>
      <c r="I1638" s="85">
        <f>PI()*CENSO[[#This Row],[DAP (cm)]]^2/40000</f>
        <v>0.64636801263195998</v>
      </c>
      <c r="J1638" s="85">
        <f>CENSO[[#This Row],[g (m²)]]*CENSO[[#This Row],[H (m)]]*0.7</f>
        <v>7.6917793503203233</v>
      </c>
      <c r="K1638" s="51">
        <v>1</v>
      </c>
      <c r="L1638" s="51">
        <v>366920.2</v>
      </c>
      <c r="M1638" s="51">
        <v>9707848.5999999903</v>
      </c>
      <c r="N1638" s="77"/>
      <c r="O163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163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638" s="77"/>
    </row>
    <row r="1639" spans="1:17" x14ac:dyDescent="0.25">
      <c r="A1639" s="76">
        <v>1</v>
      </c>
      <c r="B1639" s="51">
        <v>52</v>
      </c>
      <c r="C1639" s="51">
        <v>1638</v>
      </c>
      <c r="D1639" s="81" t="str">
        <f>VLOOKUP(CENSO[[#This Row],[NOME COMUM]],ESPECIES[],2,FALSE)</f>
        <v>Simarouba amara Aubl.</v>
      </c>
      <c r="E1639" s="51" t="s">
        <v>20</v>
      </c>
      <c r="F1639" s="51">
        <v>160</v>
      </c>
      <c r="G1639" s="74">
        <f>CENSO[[#This Row],[CAP (cm)]]/PI()</f>
        <v>50.929581789406512</v>
      </c>
      <c r="H1639" s="51">
        <v>14</v>
      </c>
      <c r="I1639" s="85">
        <f>PI()*CENSO[[#This Row],[DAP (cm)]]^2/40000</f>
        <v>0.20371832715762608</v>
      </c>
      <c r="J1639" s="85">
        <f>CENSO[[#This Row],[g (m²)]]*CENSO[[#This Row],[H (m)]]*0.7</f>
        <v>1.9964396061447354</v>
      </c>
      <c r="K1639" s="51">
        <v>1</v>
      </c>
      <c r="L1639" s="51">
        <v>366933.9</v>
      </c>
      <c r="M1639" s="51">
        <v>9707833.6999999899</v>
      </c>
      <c r="N1639" s="77"/>
      <c r="O163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63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639" s="77"/>
    </row>
    <row r="1640" spans="1:17" x14ac:dyDescent="0.25">
      <c r="A1640" s="76">
        <v>1</v>
      </c>
      <c r="B1640" s="51">
        <v>52</v>
      </c>
      <c r="C1640" s="51">
        <v>1639</v>
      </c>
      <c r="D1640" s="81" t="str">
        <f>VLOOKUP(CENSO[[#This Row],[NOME COMUM]],ESPECIES[],2,FALSE)</f>
        <v>Piptadenia suaveolens Miq.</v>
      </c>
      <c r="E1640" s="51" t="s">
        <v>22</v>
      </c>
      <c r="F1640" s="51">
        <v>187</v>
      </c>
      <c r="G1640" s="74">
        <f>CENSO[[#This Row],[CAP (cm)]]/PI()</f>
        <v>59.523948716368857</v>
      </c>
      <c r="H1640" s="51">
        <v>15</v>
      </c>
      <c r="I1640" s="85">
        <f>PI()*CENSO[[#This Row],[DAP (cm)]]^2/40000</f>
        <v>0.27827446024902436</v>
      </c>
      <c r="J1640" s="85">
        <f>CENSO[[#This Row],[g (m²)]]*CENSO[[#This Row],[H (m)]]*0.7</f>
        <v>2.9218818326147558</v>
      </c>
      <c r="K1640" s="51">
        <v>1</v>
      </c>
      <c r="L1640" s="51">
        <v>366929</v>
      </c>
      <c r="M1640" s="51">
        <v>9707827.3000000007</v>
      </c>
      <c r="N1640" s="77"/>
      <c r="O164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64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640" s="77"/>
    </row>
    <row r="1641" spans="1:17" x14ac:dyDescent="0.25">
      <c r="A1641" s="76">
        <v>1</v>
      </c>
      <c r="B1641" s="51">
        <v>52</v>
      </c>
      <c r="C1641" s="51">
        <v>1640</v>
      </c>
      <c r="D1641" s="81" t="str">
        <f>VLOOKUP(CENSO[[#This Row],[NOME COMUM]],ESPECIES[],2,FALSE)</f>
        <v>Astronium lecointei Ducke</v>
      </c>
      <c r="E1641" s="51" t="s">
        <v>5</v>
      </c>
      <c r="F1641" s="51">
        <v>188</v>
      </c>
      <c r="G1641" s="74">
        <f>CENSO[[#This Row],[CAP (cm)]]/PI()</f>
        <v>59.842258602552647</v>
      </c>
      <c r="H1641" s="51">
        <v>18</v>
      </c>
      <c r="I1641" s="85">
        <f>PI()*CENSO[[#This Row],[DAP (cm)]]^2/40000</f>
        <v>0.28125861543199743</v>
      </c>
      <c r="J1641" s="85">
        <f>CENSO[[#This Row],[g (m²)]]*CENSO[[#This Row],[H (m)]]*0.7</f>
        <v>3.5438585544431676</v>
      </c>
      <c r="K1641" s="51">
        <v>1</v>
      </c>
      <c r="L1641" s="51">
        <v>366931.299999999</v>
      </c>
      <c r="M1641" s="51">
        <v>9707825.3000000007</v>
      </c>
      <c r="N1641" s="77"/>
      <c r="O164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64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641" s="77"/>
    </row>
    <row r="1642" spans="1:17" x14ac:dyDescent="0.25">
      <c r="A1642" s="76">
        <v>1</v>
      </c>
      <c r="B1642" s="51">
        <v>52</v>
      </c>
      <c r="C1642" s="51">
        <v>1641</v>
      </c>
      <c r="D1642" s="81" t="str">
        <f>VLOOKUP(CENSO[[#This Row],[NOME COMUM]],ESPECIES[],2,FALSE)</f>
        <v>Tachigali myrmecophila Ducke</v>
      </c>
      <c r="E1642" s="51" t="s">
        <v>14</v>
      </c>
      <c r="F1642" s="51">
        <v>313</v>
      </c>
      <c r="G1642" s="74">
        <f>CENSO[[#This Row],[CAP (cm)]]/PI()</f>
        <v>99.630994375526484</v>
      </c>
      <c r="H1642" s="51">
        <v>17</v>
      </c>
      <c r="I1642" s="85">
        <f>PI()*CENSO[[#This Row],[DAP (cm)]]^2/40000</f>
        <v>0.7796125309884947</v>
      </c>
      <c r="J1642" s="85">
        <f>CENSO[[#This Row],[g (m²)]]*CENSO[[#This Row],[H (m)]]*0.7</f>
        <v>9.2773891187630859</v>
      </c>
      <c r="K1642" s="51">
        <v>2</v>
      </c>
      <c r="L1642" s="51">
        <v>366935.799999999</v>
      </c>
      <c r="M1642" s="51">
        <v>9707828</v>
      </c>
      <c r="N1642" s="77"/>
      <c r="O164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164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642" s="77"/>
    </row>
    <row r="1643" spans="1:17" x14ac:dyDescent="0.25">
      <c r="A1643" s="76">
        <v>1</v>
      </c>
      <c r="B1643" s="51">
        <v>52</v>
      </c>
      <c r="C1643" s="51">
        <v>1642</v>
      </c>
      <c r="D1643" s="81" t="str">
        <f>VLOOKUP(CENSO[[#This Row],[NOME COMUM]],ESPECIES[],2,FALSE)</f>
        <v>Apuleia leiocarpa (Vogel) J.F.Macbr.</v>
      </c>
      <c r="E1643" s="51" t="s">
        <v>51</v>
      </c>
      <c r="F1643" s="51">
        <v>370</v>
      </c>
      <c r="G1643" s="74">
        <f>CENSO[[#This Row],[CAP (cm)]]/PI()</f>
        <v>117.77465788800255</v>
      </c>
      <c r="H1643" s="51">
        <v>23</v>
      </c>
      <c r="I1643" s="85">
        <f>PI()*CENSO[[#This Row],[DAP (cm)]]^2/40000</f>
        <v>1.0894155854640235</v>
      </c>
      <c r="J1643" s="85">
        <f>CENSO[[#This Row],[g (m²)]]*CENSO[[#This Row],[H (m)]]*0.7</f>
        <v>17.539590925970778</v>
      </c>
      <c r="K1643" s="51">
        <v>1</v>
      </c>
      <c r="L1643" s="51">
        <v>366966.9</v>
      </c>
      <c r="M1643" s="51">
        <v>9707810.9000000004</v>
      </c>
      <c r="N1643" s="77"/>
      <c r="O164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164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643" s="77"/>
    </row>
    <row r="1644" spans="1:17" x14ac:dyDescent="0.25">
      <c r="A1644" s="76">
        <v>1</v>
      </c>
      <c r="B1644" s="51">
        <v>52</v>
      </c>
      <c r="C1644" s="51">
        <v>1643</v>
      </c>
      <c r="D1644" s="81" t="str">
        <f>VLOOKUP(CENSO[[#This Row],[NOME COMUM]],ESPECIES[],2,FALSE)</f>
        <v>Parkia multijuga Benth.</v>
      </c>
      <c r="E1644" s="51" t="s">
        <v>75</v>
      </c>
      <c r="F1644" s="51">
        <v>222</v>
      </c>
      <c r="G1644" s="74">
        <f>CENSO[[#This Row],[CAP (cm)]]/PI()</f>
        <v>70.664794732801525</v>
      </c>
      <c r="H1644" s="51">
        <v>20</v>
      </c>
      <c r="I1644" s="85">
        <f>PI()*CENSO[[#This Row],[DAP (cm)]]^2/40000</f>
        <v>0.39218961076704845</v>
      </c>
      <c r="J1644" s="85">
        <f>CENSO[[#This Row],[g (m²)]]*CENSO[[#This Row],[H (m)]]*0.7</f>
        <v>5.4906545507386779</v>
      </c>
      <c r="K1644" s="51">
        <v>1</v>
      </c>
      <c r="L1644" s="51">
        <v>366980.2</v>
      </c>
      <c r="M1644" s="51">
        <v>9707815.1999999899</v>
      </c>
      <c r="N1644" s="77"/>
      <c r="O164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64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644" s="77"/>
    </row>
    <row r="1645" spans="1:17" x14ac:dyDescent="0.25">
      <c r="A1645" s="76">
        <v>1</v>
      </c>
      <c r="B1645" s="51">
        <v>52</v>
      </c>
      <c r="C1645" s="51">
        <v>1644</v>
      </c>
      <c r="D1645" s="81" t="str">
        <f>VLOOKUP(CENSO[[#This Row],[NOME COMUM]],ESPECIES[],2,FALSE)</f>
        <v>Couratari guianensis Aubl.</v>
      </c>
      <c r="E1645" s="51" t="s">
        <v>6</v>
      </c>
      <c r="F1645" s="51">
        <v>213</v>
      </c>
      <c r="G1645" s="74">
        <f>CENSO[[#This Row],[CAP (cm)]]/PI()</f>
        <v>67.800005757147417</v>
      </c>
      <c r="H1645" s="51">
        <v>22</v>
      </c>
      <c r="I1645" s="85">
        <f>PI()*CENSO[[#This Row],[DAP (cm)]]^2/40000</f>
        <v>0.36103503065681003</v>
      </c>
      <c r="J1645" s="85">
        <f>CENSO[[#This Row],[g (m²)]]*CENSO[[#This Row],[H (m)]]*0.7</f>
        <v>5.5599394721148743</v>
      </c>
      <c r="K1645" s="51">
        <v>1</v>
      </c>
      <c r="L1645" s="51">
        <v>366987.4</v>
      </c>
      <c r="M1645" s="51">
        <v>9707775.3000000007</v>
      </c>
      <c r="N1645" s="77"/>
      <c r="O164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64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645" s="77"/>
    </row>
    <row r="1646" spans="1:17" x14ac:dyDescent="0.25">
      <c r="A1646" s="76">
        <v>1</v>
      </c>
      <c r="B1646" s="51">
        <v>52</v>
      </c>
      <c r="C1646" s="51">
        <v>1645</v>
      </c>
      <c r="D1646" s="81" t="str">
        <f>VLOOKUP(CENSO[[#This Row],[NOME COMUM]],ESPECIES[],2,FALSE)</f>
        <v>Astronium lecointei Ducke</v>
      </c>
      <c r="E1646" s="51" t="s">
        <v>5</v>
      </c>
      <c r="F1646" s="51">
        <v>170</v>
      </c>
      <c r="G1646" s="74">
        <f>CENSO[[#This Row],[CAP (cm)]]/PI()</f>
        <v>54.112680651244418</v>
      </c>
      <c r="H1646" s="51">
        <v>19</v>
      </c>
      <c r="I1646" s="85">
        <f>PI()*CENSO[[#This Row],[DAP (cm)]]^2/40000</f>
        <v>0.2299788927677888</v>
      </c>
      <c r="J1646" s="85">
        <f>CENSO[[#This Row],[g (m²)]]*CENSO[[#This Row],[H (m)]]*0.7</f>
        <v>3.0587192738115907</v>
      </c>
      <c r="K1646" s="51">
        <v>1</v>
      </c>
      <c r="L1646" s="51">
        <v>366999.59999999899</v>
      </c>
      <c r="M1646" s="51">
        <v>9707791.1999999899</v>
      </c>
      <c r="N1646" s="77"/>
      <c r="O164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64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646" s="77"/>
    </row>
    <row r="1647" spans="1:17" x14ac:dyDescent="0.25">
      <c r="A1647" s="76">
        <v>1</v>
      </c>
      <c r="B1647" s="51">
        <v>52</v>
      </c>
      <c r="C1647" s="51">
        <v>1646</v>
      </c>
      <c r="D1647" s="81" t="str">
        <f>VLOOKUP(CENSO[[#This Row],[NOME COMUM]],ESPECIES[],2,FALSE)</f>
        <v>Aspidosperma spruceanum Benth. ex Müll.Arg.</v>
      </c>
      <c r="E1647" s="51" t="s">
        <v>62</v>
      </c>
      <c r="F1647" s="51">
        <v>311</v>
      </c>
      <c r="G1647" s="74">
        <f>CENSO[[#This Row],[CAP (cm)]]/PI()</f>
        <v>98.994374603158903</v>
      </c>
      <c r="H1647" s="51">
        <v>20</v>
      </c>
      <c r="I1647" s="85">
        <f>PI()*CENSO[[#This Row],[DAP (cm)]]^2/40000</f>
        <v>0.76968126253956048</v>
      </c>
      <c r="J1647" s="85">
        <f>CENSO[[#This Row],[g (m²)]]*CENSO[[#This Row],[H (m)]]*0.7</f>
        <v>10.775537675553846</v>
      </c>
      <c r="K1647" s="51">
        <v>1</v>
      </c>
      <c r="L1647" s="51">
        <v>367007.299999999</v>
      </c>
      <c r="M1647" s="51">
        <v>9707768.4000000004</v>
      </c>
      <c r="N1647" s="77"/>
      <c r="O164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164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647" s="77"/>
    </row>
    <row r="1648" spans="1:17" x14ac:dyDescent="0.25">
      <c r="A1648" s="76">
        <v>1</v>
      </c>
      <c r="B1648" s="51">
        <v>52</v>
      </c>
      <c r="C1648" s="51">
        <v>1647</v>
      </c>
      <c r="D1648" s="81" t="str">
        <f>VLOOKUP(CENSO[[#This Row],[NOME COMUM]],ESPECIES[],2,FALSE)</f>
        <v>Astronium lecointei Ducke</v>
      </c>
      <c r="E1648" s="51" t="s">
        <v>5</v>
      </c>
      <c r="F1648" s="51">
        <v>363</v>
      </c>
      <c r="G1648" s="74">
        <f>CENSO[[#This Row],[CAP (cm)]]/PI()</f>
        <v>115.54648868471602</v>
      </c>
      <c r="H1648" s="51">
        <v>18</v>
      </c>
      <c r="I1648" s="85">
        <f>PI()*CENSO[[#This Row],[DAP (cm)]]^2/40000</f>
        <v>1.0485843848137979</v>
      </c>
      <c r="J1648" s="85">
        <f>CENSO[[#This Row],[g (m²)]]*CENSO[[#This Row],[H (m)]]*0.7</f>
        <v>13.212163248653853</v>
      </c>
      <c r="K1648" s="51">
        <v>2</v>
      </c>
      <c r="L1648" s="51">
        <v>367034.59999999899</v>
      </c>
      <c r="M1648" s="51">
        <v>9707733.4000000004</v>
      </c>
      <c r="N1648" s="77"/>
      <c r="O164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164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648" s="77"/>
    </row>
    <row r="1649" spans="1:17" x14ac:dyDescent="0.25">
      <c r="A1649" s="76">
        <v>1</v>
      </c>
      <c r="B1649" s="51">
        <v>52</v>
      </c>
      <c r="C1649" s="51">
        <v>1648</v>
      </c>
      <c r="D1649" s="81" t="str">
        <f>VLOOKUP(CENSO[[#This Row],[NOME COMUM]],ESPECIES[],2,FALSE)</f>
        <v>Apuleia leiocarpa (Vogel) J.F.Macbr.</v>
      </c>
      <c r="E1649" s="51" t="s">
        <v>51</v>
      </c>
      <c r="F1649" s="51">
        <v>383</v>
      </c>
      <c r="G1649" s="74">
        <f>CENSO[[#This Row],[CAP (cm)]]/PI()</f>
        <v>121.91268640839183</v>
      </c>
      <c r="H1649" s="51">
        <v>20</v>
      </c>
      <c r="I1649" s="85">
        <f>PI()*CENSO[[#This Row],[DAP (cm)]]^2/40000</f>
        <v>1.1673139723603518</v>
      </c>
      <c r="J1649" s="85">
        <f>CENSO[[#This Row],[g (m²)]]*CENSO[[#This Row],[H (m)]]*0.7</f>
        <v>16.342395613044925</v>
      </c>
      <c r="K1649" s="51">
        <v>1</v>
      </c>
      <c r="L1649" s="51">
        <v>367051.7</v>
      </c>
      <c r="M1649" s="51">
        <v>9707740.4000000004</v>
      </c>
      <c r="N1649" s="77"/>
      <c r="O164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164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649" s="77"/>
    </row>
    <row r="1650" spans="1:17" x14ac:dyDescent="0.25">
      <c r="A1650" s="76">
        <v>1</v>
      </c>
      <c r="B1650" s="51">
        <v>52</v>
      </c>
      <c r="C1650" s="51">
        <v>1649</v>
      </c>
      <c r="D1650" s="81" t="str">
        <f>VLOOKUP(CENSO[[#This Row],[NOME COMUM]],ESPECIES[],2,FALSE)</f>
        <v>Tachigali myrmecophila Ducke</v>
      </c>
      <c r="E1650" s="51" t="s">
        <v>14</v>
      </c>
      <c r="F1650" s="51">
        <v>187</v>
      </c>
      <c r="G1650" s="74">
        <f>CENSO[[#This Row],[CAP (cm)]]/PI()</f>
        <v>59.523948716368857</v>
      </c>
      <c r="H1650" s="51">
        <v>14</v>
      </c>
      <c r="I1650" s="85">
        <f>PI()*CENSO[[#This Row],[DAP (cm)]]^2/40000</f>
        <v>0.27827446024902436</v>
      </c>
      <c r="J1650" s="85">
        <f>CENSO[[#This Row],[g (m²)]]*CENSO[[#This Row],[H (m)]]*0.7</f>
        <v>2.7270897104404384</v>
      </c>
      <c r="K1650" s="51">
        <v>2</v>
      </c>
      <c r="L1650" s="51">
        <v>367067.59999999899</v>
      </c>
      <c r="M1650" s="51">
        <v>9707739.8000000007</v>
      </c>
      <c r="N1650" s="77"/>
      <c r="O165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65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650" s="77"/>
    </row>
    <row r="1651" spans="1:17" x14ac:dyDescent="0.25">
      <c r="A1651" s="76">
        <v>1</v>
      </c>
      <c r="B1651" s="51">
        <v>52</v>
      </c>
      <c r="C1651" s="51">
        <v>1650</v>
      </c>
      <c r="D1651" s="81" t="str">
        <f>VLOOKUP(CENSO[[#This Row],[NOME COMUM]],ESPECIES[],2,FALSE)</f>
        <v>Tachigali myrmecophila Ducke</v>
      </c>
      <c r="E1651" s="51" t="s">
        <v>14</v>
      </c>
      <c r="F1651" s="51">
        <v>170</v>
      </c>
      <c r="G1651" s="74">
        <f>CENSO[[#This Row],[CAP (cm)]]/PI()</f>
        <v>54.112680651244418</v>
      </c>
      <c r="H1651" s="51">
        <v>14</v>
      </c>
      <c r="I1651" s="85">
        <f>PI()*CENSO[[#This Row],[DAP (cm)]]^2/40000</f>
        <v>0.2299788927677888</v>
      </c>
      <c r="J1651" s="85">
        <f>CENSO[[#This Row],[g (m²)]]*CENSO[[#This Row],[H (m)]]*0.7</f>
        <v>2.2537931491243302</v>
      </c>
      <c r="K1651" s="51">
        <v>1</v>
      </c>
      <c r="L1651" s="51">
        <v>367080.9</v>
      </c>
      <c r="M1651" s="51">
        <v>9707729.1999999899</v>
      </c>
      <c r="N1651" s="77"/>
      <c r="O165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65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651" s="77"/>
    </row>
    <row r="1652" spans="1:17" x14ac:dyDescent="0.25">
      <c r="A1652" s="76">
        <v>1</v>
      </c>
      <c r="B1652" s="51">
        <v>52</v>
      </c>
      <c r="C1652" s="51">
        <v>1651</v>
      </c>
      <c r="D1652" s="81" t="str">
        <f>VLOOKUP(CENSO[[#This Row],[NOME COMUM]],ESPECIES[],2,FALSE)</f>
        <v>Couratari guianensis Aubl.</v>
      </c>
      <c r="E1652" s="51" t="s">
        <v>6</v>
      </c>
      <c r="F1652" s="51">
        <v>254</v>
      </c>
      <c r="G1652" s="74">
        <f>CENSO[[#This Row],[CAP (cm)]]/PI()</f>
        <v>80.850711090682836</v>
      </c>
      <c r="H1652" s="51">
        <v>22</v>
      </c>
      <c r="I1652" s="85">
        <f>PI()*CENSO[[#This Row],[DAP (cm)]]^2/40000</f>
        <v>0.51340201542583597</v>
      </c>
      <c r="J1652" s="85">
        <f>CENSO[[#This Row],[g (m²)]]*CENSO[[#This Row],[H (m)]]*0.7</f>
        <v>7.9063910375578725</v>
      </c>
      <c r="K1652" s="51">
        <v>1</v>
      </c>
      <c r="L1652" s="51">
        <v>367084.59999999899</v>
      </c>
      <c r="M1652" s="51">
        <v>9707725.9000000004</v>
      </c>
      <c r="N1652" s="77"/>
      <c r="O165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165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652" s="77"/>
    </row>
    <row r="1653" spans="1:17" x14ac:dyDescent="0.25">
      <c r="A1653" s="76">
        <v>1</v>
      </c>
      <c r="B1653" s="51">
        <v>52</v>
      </c>
      <c r="C1653" s="51">
        <v>1652</v>
      </c>
      <c r="D1653" s="81" t="str">
        <f>VLOOKUP(CENSO[[#This Row],[NOME COMUM]],ESPECIES[],2,FALSE)</f>
        <v>Qualea dichotoma (Mart.) Warm. ex Wille</v>
      </c>
      <c r="E1653" s="51" t="s">
        <v>55</v>
      </c>
      <c r="F1653" s="51">
        <v>190</v>
      </c>
      <c r="G1653" s="74">
        <f>CENSO[[#This Row],[CAP (cm)]]/PI()</f>
        <v>60.478878374920228</v>
      </c>
      <c r="H1653" s="51">
        <v>15</v>
      </c>
      <c r="I1653" s="85">
        <f>PI()*CENSO[[#This Row],[DAP (cm)]]^2/40000</f>
        <v>0.28727467228087106</v>
      </c>
      <c r="J1653" s="85">
        <f>CENSO[[#This Row],[g (m²)]]*CENSO[[#This Row],[H (m)]]*0.7</f>
        <v>3.016384058949146</v>
      </c>
      <c r="K1653" s="51">
        <v>1</v>
      </c>
      <c r="L1653" s="51">
        <v>367095.299999999</v>
      </c>
      <c r="M1653" s="51">
        <v>9707715.0999999903</v>
      </c>
      <c r="N1653" s="77"/>
      <c r="O165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65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653" s="77"/>
    </row>
    <row r="1654" spans="1:17" x14ac:dyDescent="0.25">
      <c r="A1654" s="76">
        <v>1</v>
      </c>
      <c r="B1654" s="51">
        <v>52</v>
      </c>
      <c r="C1654" s="51">
        <v>1653</v>
      </c>
      <c r="D1654" s="81" t="str">
        <f>VLOOKUP(CENSO[[#This Row],[NOME COMUM]],ESPECIES[],2,FALSE)</f>
        <v>Piptadenia suaveolens Miq.</v>
      </c>
      <c r="E1654" s="51" t="s">
        <v>22</v>
      </c>
      <c r="F1654" s="51">
        <v>203</v>
      </c>
      <c r="G1654" s="74">
        <f>CENSO[[#This Row],[CAP (cm)]]/PI()</f>
        <v>64.616906895309512</v>
      </c>
      <c r="H1654" s="51">
        <v>13</v>
      </c>
      <c r="I1654" s="85">
        <f>PI()*CENSO[[#This Row],[DAP (cm)]]^2/40000</f>
        <v>0.32793080249369577</v>
      </c>
      <c r="J1654" s="85">
        <f>CENSO[[#This Row],[g (m²)]]*CENSO[[#This Row],[H (m)]]*0.7</f>
        <v>2.9841703026926312</v>
      </c>
      <c r="K1654" s="51">
        <v>2</v>
      </c>
      <c r="L1654" s="51">
        <v>367096.59999999899</v>
      </c>
      <c r="M1654" s="51">
        <v>9707700.5</v>
      </c>
      <c r="N1654" s="77"/>
      <c r="O165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65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654" s="77"/>
    </row>
    <row r="1655" spans="1:17" x14ac:dyDescent="0.25">
      <c r="A1655" s="76">
        <v>1</v>
      </c>
      <c r="B1655" s="51">
        <v>52</v>
      </c>
      <c r="C1655" s="51">
        <v>1654</v>
      </c>
      <c r="D1655" s="81" t="str">
        <f>VLOOKUP(CENSO[[#This Row],[NOME COMUM]],ESPECIES[],2,FALSE)</f>
        <v>Tachigali myrmecophila Ducke</v>
      </c>
      <c r="E1655" s="51" t="s">
        <v>14</v>
      </c>
      <c r="F1655" s="51">
        <v>200</v>
      </c>
      <c r="G1655" s="74">
        <f>CENSO[[#This Row],[CAP (cm)]]/PI()</f>
        <v>63.661977236758133</v>
      </c>
      <c r="H1655" s="51">
        <v>14</v>
      </c>
      <c r="I1655" s="85">
        <f>PI()*CENSO[[#This Row],[DAP (cm)]]^2/40000</f>
        <v>0.31830988618379064</v>
      </c>
      <c r="J1655" s="85">
        <f>CENSO[[#This Row],[g (m²)]]*CENSO[[#This Row],[H (m)]]*0.7</f>
        <v>3.1194368846011482</v>
      </c>
      <c r="K1655" s="51">
        <v>2</v>
      </c>
      <c r="L1655" s="51">
        <v>367157.9</v>
      </c>
      <c r="M1655" s="51">
        <v>9707625</v>
      </c>
      <c r="N1655" s="77"/>
      <c r="O165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65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655" s="77"/>
    </row>
    <row r="1656" spans="1:17" x14ac:dyDescent="0.25">
      <c r="A1656" s="76">
        <v>1</v>
      </c>
      <c r="B1656" s="51">
        <v>52</v>
      </c>
      <c r="C1656" s="51">
        <v>1655</v>
      </c>
      <c r="D1656" s="81" t="str">
        <f>VLOOKUP(CENSO[[#This Row],[NOME COMUM]],ESPECIES[],2,FALSE)</f>
        <v>Tachigali myrmecophila Ducke</v>
      </c>
      <c r="E1656" s="51" t="s">
        <v>14</v>
      </c>
      <c r="F1656" s="51">
        <v>347</v>
      </c>
      <c r="G1656" s="74">
        <f>CENSO[[#This Row],[CAP (cm)]]/PI()</f>
        <v>110.45353050577536</v>
      </c>
      <c r="H1656" s="51">
        <v>17</v>
      </c>
      <c r="I1656" s="85">
        <f>PI()*CENSO[[#This Row],[DAP (cm)]]^2/40000</f>
        <v>0.95818437713760118</v>
      </c>
      <c r="J1656" s="85">
        <f>CENSO[[#This Row],[g (m²)]]*CENSO[[#This Row],[H (m)]]*0.7</f>
        <v>11.402394087937452</v>
      </c>
      <c r="K1656" s="51">
        <v>1</v>
      </c>
      <c r="L1656" s="51">
        <v>367202.799999999</v>
      </c>
      <c r="M1656" s="51">
        <v>9707585.0999999903</v>
      </c>
      <c r="N1656" s="77"/>
      <c r="O165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165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656" s="77"/>
    </row>
    <row r="1657" spans="1:17" x14ac:dyDescent="0.25">
      <c r="A1657" s="76">
        <v>1</v>
      </c>
      <c r="B1657" s="51">
        <v>52</v>
      </c>
      <c r="C1657" s="51">
        <v>1656</v>
      </c>
      <c r="D1657" s="81" t="str">
        <f>VLOOKUP(CENSO[[#This Row],[NOME COMUM]],ESPECIES[],2,FALSE)</f>
        <v>Couratari guianensis Aubl.</v>
      </c>
      <c r="E1657" s="51" t="s">
        <v>6</v>
      </c>
      <c r="F1657" s="51">
        <v>218</v>
      </c>
      <c r="G1657" s="74">
        <f>CENSO[[#This Row],[CAP (cm)]]/PI()</f>
        <v>69.391555188066363</v>
      </c>
      <c r="H1657" s="51">
        <v>20</v>
      </c>
      <c r="I1657" s="85">
        <f>PI()*CENSO[[#This Row],[DAP (cm)]]^2/40000</f>
        <v>0.37818397577496166</v>
      </c>
      <c r="J1657" s="85">
        <f>CENSO[[#This Row],[g (m²)]]*CENSO[[#This Row],[H (m)]]*0.7</f>
        <v>5.2945756608494632</v>
      </c>
      <c r="K1657" s="51">
        <v>1</v>
      </c>
      <c r="L1657" s="51">
        <v>367266.59999999899</v>
      </c>
      <c r="M1657" s="51">
        <v>9707521.6999999899</v>
      </c>
      <c r="N1657" s="77"/>
      <c r="O165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65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657" s="77"/>
    </row>
    <row r="1658" spans="1:17" x14ac:dyDescent="0.25">
      <c r="A1658" s="76">
        <v>1</v>
      </c>
      <c r="B1658" s="51">
        <v>52</v>
      </c>
      <c r="C1658" s="51">
        <v>1657</v>
      </c>
      <c r="D1658" s="81" t="str">
        <f>VLOOKUP(CENSO[[#This Row],[NOME COMUM]],ESPECIES[],2,FALSE)</f>
        <v>Ocotea cymbarum Kunth</v>
      </c>
      <c r="E1658" s="51" t="s">
        <v>11</v>
      </c>
      <c r="F1658" s="51">
        <v>135</v>
      </c>
      <c r="G1658" s="74">
        <f>CENSO[[#This Row],[CAP (cm)]]/PI()</f>
        <v>42.971834634811742</v>
      </c>
      <c r="H1658" s="51">
        <v>15</v>
      </c>
      <c r="I1658" s="85">
        <f>PI()*CENSO[[#This Row],[DAP (cm)]]^2/40000</f>
        <v>0.14502994189248961</v>
      </c>
      <c r="J1658" s="85">
        <f>CENSO[[#This Row],[g (m²)]]*CENSO[[#This Row],[H (m)]]*0.7</f>
        <v>1.5228143898711408</v>
      </c>
      <c r="K1658" s="51">
        <v>1</v>
      </c>
      <c r="L1658" s="51">
        <v>367272.09999999899</v>
      </c>
      <c r="M1658" s="51">
        <v>9707528.9000000004</v>
      </c>
      <c r="N1658" s="77"/>
      <c r="O165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65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658" s="77"/>
    </row>
    <row r="1659" spans="1:17" x14ac:dyDescent="0.25">
      <c r="A1659" s="76">
        <v>1</v>
      </c>
      <c r="B1659" s="51">
        <v>52</v>
      </c>
      <c r="C1659" s="51">
        <v>1658</v>
      </c>
      <c r="D1659" s="81" t="str">
        <f>VLOOKUP(CENSO[[#This Row],[NOME COMUM]],ESPECIES[],2,FALSE)</f>
        <v>Brosimum parinarioides Ducke</v>
      </c>
      <c r="E1659" s="51" t="s">
        <v>54</v>
      </c>
      <c r="F1659" s="51">
        <v>208</v>
      </c>
      <c r="G1659" s="74">
        <f>CENSO[[#This Row],[CAP (cm)]]/PI()</f>
        <v>66.208456326228458</v>
      </c>
      <c r="H1659" s="51">
        <v>18</v>
      </c>
      <c r="I1659" s="85">
        <f>PI()*CENSO[[#This Row],[DAP (cm)]]^2/40000</f>
        <v>0.34428397289638796</v>
      </c>
      <c r="J1659" s="85">
        <f>CENSO[[#This Row],[g (m²)]]*CENSO[[#This Row],[H (m)]]*0.7</f>
        <v>4.337978058494488</v>
      </c>
      <c r="K1659" s="51">
        <v>2</v>
      </c>
      <c r="L1659" s="51">
        <v>367273.9</v>
      </c>
      <c r="M1659" s="51">
        <v>9707531.3000000007</v>
      </c>
      <c r="N1659" s="77"/>
      <c r="O165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65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659" s="77"/>
    </row>
    <row r="1660" spans="1:17" x14ac:dyDescent="0.25">
      <c r="A1660" s="76">
        <v>1</v>
      </c>
      <c r="B1660" s="51">
        <v>52</v>
      </c>
      <c r="C1660" s="51">
        <v>1659</v>
      </c>
      <c r="D1660" s="81" t="str">
        <f>VLOOKUP(CENSO[[#This Row],[NOME COMUM]],ESPECIES[],2,FALSE)</f>
        <v>Hymenaea courbaril L.</v>
      </c>
      <c r="E1660" s="51" t="s">
        <v>3</v>
      </c>
      <c r="F1660" s="51">
        <v>230</v>
      </c>
      <c r="G1660" s="74">
        <f>CENSO[[#This Row],[CAP (cm)]]/PI()</f>
        <v>73.211273822271863</v>
      </c>
      <c r="H1660" s="51">
        <v>22</v>
      </c>
      <c r="I1660" s="85">
        <f>PI()*CENSO[[#This Row],[DAP (cm)]]^2/40000</f>
        <v>0.42096482447806327</v>
      </c>
      <c r="J1660" s="85">
        <f>CENSO[[#This Row],[g (m²)]]*CENSO[[#This Row],[H (m)]]*0.7</f>
        <v>6.4828582969621742</v>
      </c>
      <c r="K1660" s="51">
        <v>1</v>
      </c>
      <c r="L1660" s="51">
        <v>367279.9</v>
      </c>
      <c r="M1660" s="51">
        <v>9707525.9000000004</v>
      </c>
      <c r="N1660" s="77"/>
      <c r="O166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66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660" s="77"/>
    </row>
    <row r="1661" spans="1:17" x14ac:dyDescent="0.25">
      <c r="A1661" s="76">
        <v>1</v>
      </c>
      <c r="B1661" s="51">
        <v>52</v>
      </c>
      <c r="C1661" s="51">
        <v>1660</v>
      </c>
      <c r="D1661" s="81" t="str">
        <f>VLOOKUP(CENSO[[#This Row],[NOME COMUM]],ESPECIES[],2,FALSE)</f>
        <v>Swartzia ingaefolia Ducke</v>
      </c>
      <c r="E1661" s="51" t="s">
        <v>80</v>
      </c>
      <c r="F1661" s="51">
        <v>187</v>
      </c>
      <c r="G1661" s="74">
        <f>CENSO[[#This Row],[CAP (cm)]]/PI()</f>
        <v>59.523948716368857</v>
      </c>
      <c r="H1661" s="51">
        <v>16</v>
      </c>
      <c r="I1661" s="85">
        <f>PI()*CENSO[[#This Row],[DAP (cm)]]^2/40000</f>
        <v>0.27827446024902436</v>
      </c>
      <c r="J1661" s="85">
        <f>CENSO[[#This Row],[g (m²)]]*CENSO[[#This Row],[H (m)]]*0.7</f>
        <v>3.1166739547890727</v>
      </c>
      <c r="K1661" s="51">
        <v>2</v>
      </c>
      <c r="L1661" s="51">
        <v>367278</v>
      </c>
      <c r="M1661" s="51">
        <v>9707516.9000000004</v>
      </c>
      <c r="N1661" s="77"/>
      <c r="O166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66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661" s="77"/>
    </row>
    <row r="1662" spans="1:17" x14ac:dyDescent="0.25">
      <c r="A1662" s="76">
        <v>1</v>
      </c>
      <c r="B1662" s="51">
        <v>52</v>
      </c>
      <c r="C1662" s="51">
        <v>1661</v>
      </c>
      <c r="D1662" s="81" t="str">
        <f>VLOOKUP(CENSO[[#This Row],[NOME COMUM]],ESPECIES[],2,FALSE)</f>
        <v>Bertholletia excelsa Humb. &amp; Bonpl.</v>
      </c>
      <c r="E1662" s="51" t="s">
        <v>37</v>
      </c>
      <c r="F1662" s="51">
        <v>300</v>
      </c>
      <c r="G1662" s="74">
        <f>CENSO[[#This Row],[CAP (cm)]]/PI()</f>
        <v>95.4929658551372</v>
      </c>
      <c r="H1662" s="51">
        <v>18</v>
      </c>
      <c r="I1662" s="85">
        <f>PI()*CENSO[[#This Row],[DAP (cm)]]^2/40000</f>
        <v>0.7161972439135289</v>
      </c>
      <c r="J1662" s="85">
        <f>CENSO[[#This Row],[g (m²)]]*CENSO[[#This Row],[H (m)]]*0.7</f>
        <v>9.0240852733104635</v>
      </c>
      <c r="K1662" s="51">
        <v>1</v>
      </c>
      <c r="L1662" s="51">
        <v>367283.299999999</v>
      </c>
      <c r="M1662" s="51">
        <v>9707518.9000000004</v>
      </c>
      <c r="N1662" s="77"/>
      <c r="O166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166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662" s="77"/>
    </row>
    <row r="1663" spans="1:17" x14ac:dyDescent="0.25">
      <c r="A1663" s="76">
        <v>1</v>
      </c>
      <c r="B1663" s="51">
        <v>52</v>
      </c>
      <c r="C1663" s="51">
        <v>1662</v>
      </c>
      <c r="D1663" s="81" t="str">
        <f>VLOOKUP(CENSO[[#This Row],[NOME COMUM]],ESPECIES[],2,FALSE)</f>
        <v>Ormosia paraensis Ducke</v>
      </c>
      <c r="E1663" s="51" t="s">
        <v>99</v>
      </c>
      <c r="F1663" s="51">
        <v>140</v>
      </c>
      <c r="G1663" s="74">
        <f>CENSO[[#This Row],[CAP (cm)]]/PI()</f>
        <v>44.563384065730695</v>
      </c>
      <c r="H1663" s="51">
        <v>13</v>
      </c>
      <c r="I1663" s="85">
        <f>PI()*CENSO[[#This Row],[DAP (cm)]]^2/40000</f>
        <v>0.15597184423005742</v>
      </c>
      <c r="J1663" s="85">
        <f>CENSO[[#This Row],[g (m²)]]*CENSO[[#This Row],[H (m)]]*0.7</f>
        <v>1.4193437824935224</v>
      </c>
      <c r="K1663" s="51">
        <v>1</v>
      </c>
      <c r="L1663" s="51">
        <v>367287.09999999899</v>
      </c>
      <c r="M1663" s="51">
        <v>9707515.5999999903</v>
      </c>
      <c r="N1663" s="77"/>
      <c r="O166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66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663" s="77"/>
    </row>
    <row r="1664" spans="1:17" x14ac:dyDescent="0.25">
      <c r="A1664" s="76">
        <v>1</v>
      </c>
      <c r="B1664" s="51">
        <v>52</v>
      </c>
      <c r="C1664" s="51">
        <v>1663</v>
      </c>
      <c r="D1664" s="81" t="str">
        <f>VLOOKUP(CENSO[[#This Row],[NOME COMUM]],ESPECIES[],2,FALSE)</f>
        <v>Didymopanax calvum Decne. &amp; Planch.</v>
      </c>
      <c r="E1664" s="51" t="s">
        <v>52</v>
      </c>
      <c r="F1664" s="51">
        <v>190</v>
      </c>
      <c r="G1664" s="74">
        <f>CENSO[[#This Row],[CAP (cm)]]/PI()</f>
        <v>60.478878374920228</v>
      </c>
      <c r="H1664" s="51">
        <v>17</v>
      </c>
      <c r="I1664" s="85">
        <f>PI()*CENSO[[#This Row],[DAP (cm)]]^2/40000</f>
        <v>0.28727467228087106</v>
      </c>
      <c r="J1664" s="85">
        <f>CENSO[[#This Row],[g (m²)]]*CENSO[[#This Row],[H (m)]]*0.7</f>
        <v>3.4185686001423652</v>
      </c>
      <c r="K1664" s="51">
        <v>1</v>
      </c>
      <c r="L1664" s="51">
        <v>367286.5</v>
      </c>
      <c r="M1664" s="51">
        <v>9707506.6999999899</v>
      </c>
      <c r="N1664" s="77"/>
      <c r="O166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66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664" s="77"/>
    </row>
    <row r="1665" spans="1:17" x14ac:dyDescent="0.25">
      <c r="A1665" s="76">
        <v>1</v>
      </c>
      <c r="B1665" s="51">
        <v>52</v>
      </c>
      <c r="C1665" s="51">
        <v>1664</v>
      </c>
      <c r="D1665" s="81" t="str">
        <f>VLOOKUP(CENSO[[#This Row],[NOME COMUM]],ESPECIES[],2,FALSE)</f>
        <v>Parkia multijuga Benth.</v>
      </c>
      <c r="E1665" s="51" t="s">
        <v>75</v>
      </c>
      <c r="F1665" s="51">
        <v>143</v>
      </c>
      <c r="G1665" s="74">
        <f>CENSO[[#This Row],[CAP (cm)]]/PI()</f>
        <v>45.518313724282066</v>
      </c>
      <c r="H1665" s="51">
        <v>14</v>
      </c>
      <c r="I1665" s="85">
        <f>PI()*CENSO[[#This Row],[DAP (cm)]]^2/40000</f>
        <v>0.1627279715643084</v>
      </c>
      <c r="J1665" s="85">
        <f>CENSO[[#This Row],[g (m²)]]*CENSO[[#This Row],[H (m)]]*0.7</f>
        <v>1.5947341213302222</v>
      </c>
      <c r="K1665" s="51">
        <v>1</v>
      </c>
      <c r="L1665" s="51">
        <v>367295.7</v>
      </c>
      <c r="M1665" s="51">
        <v>9707518.5999999903</v>
      </c>
      <c r="N1665" s="77"/>
      <c r="O166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66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665" s="77"/>
    </row>
    <row r="1666" spans="1:17" x14ac:dyDescent="0.25">
      <c r="A1666" s="76">
        <v>1</v>
      </c>
      <c r="B1666" s="51">
        <v>52</v>
      </c>
      <c r="C1666" s="51">
        <v>1665</v>
      </c>
      <c r="D1666" s="81" t="str">
        <f>VLOOKUP(CENSO[[#This Row],[NOME COMUM]],ESPECIES[],2,FALSE)</f>
        <v>Parkia multijuga Benth.</v>
      </c>
      <c r="E1666" s="51" t="s">
        <v>75</v>
      </c>
      <c r="F1666" s="51">
        <v>172</v>
      </c>
      <c r="G1666" s="74">
        <f>CENSO[[#This Row],[CAP (cm)]]/PI()</f>
        <v>54.749300423611999</v>
      </c>
      <c r="H1666" s="51">
        <v>19</v>
      </c>
      <c r="I1666" s="85">
        <f>PI()*CENSO[[#This Row],[DAP (cm)]]^2/40000</f>
        <v>0.23542199182153159</v>
      </c>
      <c r="J1666" s="85">
        <f>CENSO[[#This Row],[g (m²)]]*CENSO[[#This Row],[H (m)]]*0.7</f>
        <v>3.1311124912263701</v>
      </c>
      <c r="K1666" s="51">
        <v>1</v>
      </c>
      <c r="L1666" s="51">
        <v>367299</v>
      </c>
      <c r="M1666" s="51">
        <v>9707519.6999999899</v>
      </c>
      <c r="N1666" s="77"/>
      <c r="O166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66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666" s="77"/>
    </row>
    <row r="1667" spans="1:17" x14ac:dyDescent="0.25">
      <c r="A1667" s="76">
        <v>1</v>
      </c>
      <c r="B1667" s="51">
        <v>52</v>
      </c>
      <c r="C1667" s="51">
        <v>1666</v>
      </c>
      <c r="D1667" s="81" t="str">
        <f>VLOOKUP(CENSO[[#This Row],[NOME COMUM]],ESPECIES[],2,FALSE)</f>
        <v>Anacardium giganteum Hanck ex Engl.</v>
      </c>
      <c r="E1667" s="51" t="s">
        <v>47</v>
      </c>
      <c r="F1667" s="51">
        <v>193</v>
      </c>
      <c r="G1667" s="74">
        <f>CENSO[[#This Row],[CAP (cm)]]/PI()</f>
        <v>61.4338080334716</v>
      </c>
      <c r="H1667" s="51">
        <v>16</v>
      </c>
      <c r="I1667" s="85">
        <f>PI()*CENSO[[#This Row],[DAP (cm)]]^2/40000</f>
        <v>0.29641812376150045</v>
      </c>
      <c r="J1667" s="85">
        <f>CENSO[[#This Row],[g (m²)]]*CENSO[[#This Row],[H (m)]]*0.7</f>
        <v>3.3198829861288051</v>
      </c>
      <c r="K1667" s="51">
        <v>1</v>
      </c>
      <c r="L1667" s="51">
        <v>367302.5</v>
      </c>
      <c r="M1667" s="51">
        <v>9707519.3000000007</v>
      </c>
      <c r="N1667" s="77"/>
      <c r="O166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66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667" s="77"/>
    </row>
    <row r="1668" spans="1:17" x14ac:dyDescent="0.25">
      <c r="A1668" s="76">
        <v>1</v>
      </c>
      <c r="B1668" s="51">
        <v>52</v>
      </c>
      <c r="C1668" s="51">
        <v>1667</v>
      </c>
      <c r="D1668" s="81" t="str">
        <f>VLOOKUP(CENSO[[#This Row],[NOME COMUM]],ESPECIES[],2,FALSE)</f>
        <v>Ocotea cymbarum Kunth</v>
      </c>
      <c r="E1668" s="51" t="s">
        <v>11</v>
      </c>
      <c r="F1668" s="51">
        <v>139</v>
      </c>
      <c r="G1668" s="74">
        <f>CENSO[[#This Row],[CAP (cm)]]/PI()</f>
        <v>44.245074179546904</v>
      </c>
      <c r="H1668" s="51">
        <v>13</v>
      </c>
      <c r="I1668" s="85">
        <f>PI()*CENSO[[#This Row],[DAP (cm)]]^2/40000</f>
        <v>0.15375163277392548</v>
      </c>
      <c r="J1668" s="85">
        <f>CENSO[[#This Row],[g (m²)]]*CENSO[[#This Row],[H (m)]]*0.7</f>
        <v>1.3991398582427219</v>
      </c>
      <c r="K1668" s="51">
        <v>1</v>
      </c>
      <c r="L1668" s="51">
        <v>367305.59999999899</v>
      </c>
      <c r="M1668" s="51">
        <v>9707523.3000000007</v>
      </c>
      <c r="N1668" s="77"/>
      <c r="O166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66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668" s="77"/>
    </row>
    <row r="1669" spans="1:17" x14ac:dyDescent="0.25">
      <c r="A1669" s="76">
        <v>1</v>
      </c>
      <c r="B1669" s="51">
        <v>52</v>
      </c>
      <c r="C1669" s="51">
        <v>1668</v>
      </c>
      <c r="D1669" s="81" t="str">
        <f>VLOOKUP(CENSO[[#This Row],[NOME COMUM]],ESPECIES[],2,FALSE)</f>
        <v>Piptadenia suaveolens Miq.</v>
      </c>
      <c r="E1669" s="51" t="s">
        <v>22</v>
      </c>
      <c r="F1669" s="51">
        <v>309</v>
      </c>
      <c r="G1669" s="74">
        <f>CENSO[[#This Row],[CAP (cm)]]/PI()</f>
        <v>98.357754830791322</v>
      </c>
      <c r="H1669" s="51">
        <v>17</v>
      </c>
      <c r="I1669" s="85">
        <f>PI()*CENSO[[#This Row],[DAP (cm)]]^2/40000</f>
        <v>0.75981365606786289</v>
      </c>
      <c r="J1669" s="85">
        <f>CENSO[[#This Row],[g (m²)]]*CENSO[[#This Row],[H (m)]]*0.7</f>
        <v>9.0417825072075679</v>
      </c>
      <c r="K1669" s="51">
        <v>1</v>
      </c>
      <c r="L1669" s="51">
        <v>367296</v>
      </c>
      <c r="M1669" s="51">
        <v>9707507.5999999903</v>
      </c>
      <c r="N1669" s="77"/>
      <c r="O166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166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669" s="77"/>
    </row>
    <row r="1670" spans="1:17" x14ac:dyDescent="0.25">
      <c r="A1670" s="76">
        <v>1</v>
      </c>
      <c r="B1670" s="51">
        <v>52</v>
      </c>
      <c r="C1670" s="51">
        <v>1669</v>
      </c>
      <c r="D1670" s="81" t="str">
        <f>VLOOKUP(CENSO[[#This Row],[NOME COMUM]],ESPECIES[],2,FALSE)</f>
        <v>Piptadenia suaveolens Miq.</v>
      </c>
      <c r="E1670" s="51" t="s">
        <v>22</v>
      </c>
      <c r="F1670" s="51">
        <v>130</v>
      </c>
      <c r="G1670" s="74">
        <f>CENSO[[#This Row],[CAP (cm)]]/PI()</f>
        <v>41.38028520389279</v>
      </c>
      <c r="H1670" s="51">
        <v>13</v>
      </c>
      <c r="I1670" s="85">
        <f>PI()*CENSO[[#This Row],[DAP (cm)]]^2/40000</f>
        <v>0.13448592691265157</v>
      </c>
      <c r="J1670" s="85">
        <f>CENSO[[#This Row],[g (m²)]]*CENSO[[#This Row],[H (m)]]*0.7</f>
        <v>1.2238219349051291</v>
      </c>
      <c r="K1670" s="51">
        <v>1</v>
      </c>
      <c r="L1670" s="51">
        <v>367307.59999999899</v>
      </c>
      <c r="M1670" s="51">
        <v>9707494.6999999899</v>
      </c>
      <c r="N1670" s="77"/>
      <c r="O167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67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670" s="77"/>
    </row>
    <row r="1671" spans="1:17" x14ac:dyDescent="0.25">
      <c r="A1671" s="76">
        <v>1</v>
      </c>
      <c r="B1671" s="51">
        <v>52</v>
      </c>
      <c r="C1671" s="51">
        <v>1670</v>
      </c>
      <c r="D1671" s="81" t="str">
        <f>VLOOKUP(CENSO[[#This Row],[NOME COMUM]],ESPECIES[],2,FALSE)</f>
        <v>Lecythis pisonis Cambess.</v>
      </c>
      <c r="E1671" s="51" t="s">
        <v>9</v>
      </c>
      <c r="F1671" s="51">
        <v>143</v>
      </c>
      <c r="G1671" s="74">
        <f>CENSO[[#This Row],[CAP (cm)]]/PI()</f>
        <v>45.518313724282066</v>
      </c>
      <c r="H1671" s="51">
        <v>13</v>
      </c>
      <c r="I1671" s="85">
        <f>PI()*CENSO[[#This Row],[DAP (cm)]]^2/40000</f>
        <v>0.1627279715643084</v>
      </c>
      <c r="J1671" s="85">
        <f>CENSO[[#This Row],[g (m²)]]*CENSO[[#This Row],[H (m)]]*0.7</f>
        <v>1.4808245412352063</v>
      </c>
      <c r="K1671" s="51">
        <v>1</v>
      </c>
      <c r="L1671" s="51">
        <v>367321.20953284</v>
      </c>
      <c r="M1671" s="51">
        <v>9707495.6484229192</v>
      </c>
      <c r="N1671" s="77"/>
      <c r="O167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67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671" s="77"/>
    </row>
    <row r="1672" spans="1:17" x14ac:dyDescent="0.25">
      <c r="A1672" s="76">
        <v>1</v>
      </c>
      <c r="B1672" s="51">
        <v>53</v>
      </c>
      <c r="C1672" s="51">
        <v>1671</v>
      </c>
      <c r="D1672" s="81" t="str">
        <f>VLOOKUP(CENSO[[#This Row],[NOME COMUM]],ESPECIES[],2,FALSE)</f>
        <v>Cordia goeldiana Huber</v>
      </c>
      <c r="E1672" s="51" t="s">
        <v>27</v>
      </c>
      <c r="F1672" s="51">
        <v>305</v>
      </c>
      <c r="G1672" s="74">
        <f>CENSO[[#This Row],[CAP (cm)]]/PI()</f>
        <v>97.08451528605616</v>
      </c>
      <c r="H1672" s="51">
        <v>22</v>
      </c>
      <c r="I1672" s="85">
        <f>PI()*CENSO[[#This Row],[DAP (cm)]]^2/40000</f>
        <v>0.74026942905617821</v>
      </c>
      <c r="J1672" s="85">
        <f>CENSO[[#This Row],[g (m²)]]*CENSO[[#This Row],[H (m)]]*0.7</f>
        <v>11.400149207465143</v>
      </c>
      <c r="K1672" s="51">
        <v>1</v>
      </c>
      <c r="L1672" s="51">
        <v>367250</v>
      </c>
      <c r="M1672" s="51">
        <v>9707507.9000000004</v>
      </c>
      <c r="N1672" s="77"/>
      <c r="O167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167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672" s="77"/>
    </row>
    <row r="1673" spans="1:17" x14ac:dyDescent="0.25">
      <c r="A1673" s="76">
        <v>1</v>
      </c>
      <c r="B1673" s="51">
        <v>53</v>
      </c>
      <c r="C1673" s="51">
        <v>1672</v>
      </c>
      <c r="D1673" s="81" t="str">
        <f>VLOOKUP(CENSO[[#This Row],[NOME COMUM]],ESPECIES[],2,FALSE)</f>
        <v>Coutarea hexandra (Jacq.) K.Schum.</v>
      </c>
      <c r="E1673" s="51" t="s">
        <v>57</v>
      </c>
      <c r="F1673" s="51">
        <v>167</v>
      </c>
      <c r="G1673" s="74">
        <f>CENSO[[#This Row],[CAP (cm)]]/PI()</f>
        <v>53.157750992693046</v>
      </c>
      <c r="H1673" s="51">
        <v>13</v>
      </c>
      <c r="I1673" s="85">
        <f>PI()*CENSO[[#This Row],[DAP (cm)]]^2/40000</f>
        <v>0.2219336103944935</v>
      </c>
      <c r="J1673" s="85">
        <f>CENSO[[#This Row],[g (m²)]]*CENSO[[#This Row],[H (m)]]*0.7</f>
        <v>2.0195958545898907</v>
      </c>
      <c r="K1673" s="51">
        <v>2</v>
      </c>
      <c r="L1673" s="51">
        <v>367247.09999999899</v>
      </c>
      <c r="M1673" s="51">
        <v>9707517.1999999899</v>
      </c>
      <c r="N1673" s="77"/>
      <c r="O167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67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673" s="77"/>
    </row>
    <row r="1674" spans="1:17" x14ac:dyDescent="0.25">
      <c r="A1674" s="76">
        <v>1</v>
      </c>
      <c r="B1674" s="51">
        <v>53</v>
      </c>
      <c r="C1674" s="51">
        <v>1673</v>
      </c>
      <c r="D1674" s="81" t="str">
        <f>VLOOKUP(CENSO[[#This Row],[NOME COMUM]],ESPECIES[],2,FALSE)</f>
        <v>Tachigali myrmecophila Ducke</v>
      </c>
      <c r="E1674" s="51" t="s">
        <v>14</v>
      </c>
      <c r="F1674" s="51">
        <v>182</v>
      </c>
      <c r="G1674" s="74">
        <f>CENSO[[#This Row],[CAP (cm)]]/PI()</f>
        <v>57.932399285449904</v>
      </c>
      <c r="H1674" s="51">
        <v>15</v>
      </c>
      <c r="I1674" s="85">
        <f>PI()*CENSO[[#This Row],[DAP (cm)]]^2/40000</f>
        <v>0.26359241674879702</v>
      </c>
      <c r="J1674" s="85">
        <f>CENSO[[#This Row],[g (m²)]]*CENSO[[#This Row],[H (m)]]*0.7</f>
        <v>2.7677203758623685</v>
      </c>
      <c r="K1674" s="51">
        <v>1</v>
      </c>
      <c r="L1674" s="51">
        <v>367236.4</v>
      </c>
      <c r="M1674" s="51">
        <v>9707529.4000000004</v>
      </c>
      <c r="N1674" s="77"/>
      <c r="O167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67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674" s="77"/>
    </row>
    <row r="1675" spans="1:17" x14ac:dyDescent="0.25">
      <c r="A1675" s="76">
        <v>1</v>
      </c>
      <c r="B1675" s="51">
        <v>53</v>
      </c>
      <c r="C1675" s="51">
        <v>1674</v>
      </c>
      <c r="D1675" s="81" t="str">
        <f>VLOOKUP(CENSO[[#This Row],[NOME COMUM]],ESPECIES[],2,FALSE)</f>
        <v>Apuleia leiocarpa (Vogel) J.F.Macbr.</v>
      </c>
      <c r="E1675" s="51" t="s">
        <v>51</v>
      </c>
      <c r="F1675" s="51">
        <v>470</v>
      </c>
      <c r="G1675" s="74">
        <f>CENSO[[#This Row],[CAP (cm)]]/PI()</f>
        <v>149.60564650638162</v>
      </c>
      <c r="H1675" s="51">
        <v>23</v>
      </c>
      <c r="I1675" s="85">
        <f>PI()*CENSO[[#This Row],[DAP (cm)]]^2/40000</f>
        <v>1.7578663464499842</v>
      </c>
      <c r="J1675" s="85">
        <f>CENSO[[#This Row],[g (m²)]]*CENSO[[#This Row],[H (m)]]*0.7</f>
        <v>28.30164817784474</v>
      </c>
      <c r="K1675" s="51">
        <v>1</v>
      </c>
      <c r="L1675" s="51">
        <v>367235.2</v>
      </c>
      <c r="M1675" s="51">
        <v>9707534.5</v>
      </c>
      <c r="N1675" s="77"/>
      <c r="O167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140├ 150</v>
      </c>
      <c r="P167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675" s="77"/>
    </row>
    <row r="1676" spans="1:17" x14ac:dyDescent="0.25">
      <c r="A1676" s="76">
        <v>1</v>
      </c>
      <c r="B1676" s="51">
        <v>53</v>
      </c>
      <c r="C1676" s="51">
        <v>1675</v>
      </c>
      <c r="D1676" s="81" t="str">
        <f>VLOOKUP(CENSO[[#This Row],[NOME COMUM]],ESPECIES[],2,FALSE)</f>
        <v>Couratari guianensis Aubl.</v>
      </c>
      <c r="E1676" s="51" t="s">
        <v>6</v>
      </c>
      <c r="F1676" s="51">
        <v>187</v>
      </c>
      <c r="G1676" s="74">
        <f>CENSO[[#This Row],[CAP (cm)]]/PI()</f>
        <v>59.523948716368857</v>
      </c>
      <c r="H1676" s="51">
        <v>17</v>
      </c>
      <c r="I1676" s="85">
        <f>PI()*CENSO[[#This Row],[DAP (cm)]]^2/40000</f>
        <v>0.27827446024902436</v>
      </c>
      <c r="J1676" s="85">
        <f>CENSO[[#This Row],[g (m²)]]*CENSO[[#This Row],[H (m)]]*0.7</f>
        <v>3.3114660769633897</v>
      </c>
      <c r="K1676" s="51">
        <v>1</v>
      </c>
      <c r="L1676" s="51">
        <v>367200.4</v>
      </c>
      <c r="M1676" s="51">
        <v>9707525.1999999899</v>
      </c>
      <c r="N1676" s="77"/>
      <c r="O167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67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676" s="77"/>
    </row>
    <row r="1677" spans="1:17" x14ac:dyDescent="0.25">
      <c r="A1677" s="76">
        <v>1</v>
      </c>
      <c r="B1677" s="51">
        <v>53</v>
      </c>
      <c r="C1677" s="51">
        <v>1676</v>
      </c>
      <c r="D1677" s="81" t="str">
        <f>VLOOKUP(CENSO[[#This Row],[NOME COMUM]],ESPECIES[],2,FALSE)</f>
        <v>Rauvolfia paraensis Ducke</v>
      </c>
      <c r="E1677" s="51" t="s">
        <v>78</v>
      </c>
      <c r="F1677" s="51">
        <v>160</v>
      </c>
      <c r="G1677" s="74">
        <f>CENSO[[#This Row],[CAP (cm)]]/PI()</f>
        <v>50.929581789406512</v>
      </c>
      <c r="H1677" s="51">
        <v>16</v>
      </c>
      <c r="I1677" s="85">
        <f>PI()*CENSO[[#This Row],[DAP (cm)]]^2/40000</f>
        <v>0.20371832715762608</v>
      </c>
      <c r="J1677" s="85">
        <f>CENSO[[#This Row],[g (m²)]]*CENSO[[#This Row],[H (m)]]*0.7</f>
        <v>2.2816452641654119</v>
      </c>
      <c r="K1677" s="51">
        <v>2</v>
      </c>
      <c r="L1677" s="51">
        <v>367189.9</v>
      </c>
      <c r="M1677" s="51">
        <v>9707541.0999999903</v>
      </c>
      <c r="N1677" s="77"/>
      <c r="O167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67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677" s="77"/>
    </row>
    <row r="1678" spans="1:17" x14ac:dyDescent="0.25">
      <c r="A1678" s="76">
        <v>1</v>
      </c>
      <c r="B1678" s="51">
        <v>53</v>
      </c>
      <c r="C1678" s="51">
        <v>1677</v>
      </c>
      <c r="D1678" s="81" t="str">
        <f>VLOOKUP(CENSO[[#This Row],[NOME COMUM]],ESPECIES[],2,FALSE)</f>
        <v>Couratari guianensis Aubl.</v>
      </c>
      <c r="E1678" s="51" t="s">
        <v>6</v>
      </c>
      <c r="F1678" s="51">
        <v>286</v>
      </c>
      <c r="G1678" s="74">
        <f>CENSO[[#This Row],[CAP (cm)]]/PI()</f>
        <v>91.036627448564133</v>
      </c>
      <c r="H1678" s="51">
        <v>22</v>
      </c>
      <c r="I1678" s="85">
        <f>PI()*CENSO[[#This Row],[DAP (cm)]]^2/40000</f>
        <v>0.65091188625723362</v>
      </c>
      <c r="J1678" s="85">
        <f>CENSO[[#This Row],[g (m²)]]*CENSO[[#This Row],[H (m)]]*0.7</f>
        <v>10.024043048361397</v>
      </c>
      <c r="K1678" s="51">
        <v>1</v>
      </c>
      <c r="L1678" s="51">
        <v>367189.59999999899</v>
      </c>
      <c r="M1678" s="51">
        <v>9707552.1999999899</v>
      </c>
      <c r="N1678" s="77"/>
      <c r="O167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167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678" s="77"/>
    </row>
    <row r="1679" spans="1:17" x14ac:dyDescent="0.25">
      <c r="A1679" s="76">
        <v>1</v>
      </c>
      <c r="B1679" s="51">
        <v>53</v>
      </c>
      <c r="C1679" s="51">
        <v>1678</v>
      </c>
      <c r="D1679" s="81" t="str">
        <f>VLOOKUP(CENSO[[#This Row],[NOME COMUM]],ESPECIES[],2,FALSE)</f>
        <v>Cordia goeldiana Huber</v>
      </c>
      <c r="E1679" s="51" t="s">
        <v>27</v>
      </c>
      <c r="F1679" s="51">
        <v>242</v>
      </c>
      <c r="G1679" s="74">
        <f>CENSO[[#This Row],[CAP (cm)]]/PI()</f>
        <v>77.03099245647735</v>
      </c>
      <c r="H1679" s="51">
        <v>18</v>
      </c>
      <c r="I1679" s="85">
        <f>PI()*CENSO[[#This Row],[DAP (cm)]]^2/40000</f>
        <v>0.466037504361688</v>
      </c>
      <c r="J1679" s="85">
        <f>CENSO[[#This Row],[g (m²)]]*CENSO[[#This Row],[H (m)]]*0.7</f>
        <v>5.8720725549572688</v>
      </c>
      <c r="K1679" s="51">
        <v>1</v>
      </c>
      <c r="L1679" s="51">
        <v>367188.59999999899</v>
      </c>
      <c r="M1679" s="51">
        <v>9707562.4000000004</v>
      </c>
      <c r="N1679" s="77"/>
      <c r="O167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67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679" s="77"/>
    </row>
    <row r="1680" spans="1:17" x14ac:dyDescent="0.25">
      <c r="A1680" s="76">
        <v>1</v>
      </c>
      <c r="B1680" s="51">
        <v>53</v>
      </c>
      <c r="C1680" s="51">
        <v>1679</v>
      </c>
      <c r="D1680" s="81" t="str">
        <f>VLOOKUP(CENSO[[#This Row],[NOME COMUM]],ESPECIES[],2,FALSE)</f>
        <v>Piptadenia suaveolens Miq.</v>
      </c>
      <c r="E1680" s="51" t="s">
        <v>22</v>
      </c>
      <c r="F1680" s="51">
        <v>315</v>
      </c>
      <c r="G1680" s="74">
        <f>CENSO[[#This Row],[CAP (cm)]]/PI()</f>
        <v>100.26761414789407</v>
      </c>
      <c r="H1680" s="51">
        <v>19</v>
      </c>
      <c r="I1680" s="85">
        <f>PI()*CENSO[[#This Row],[DAP (cm)]]^2/40000</f>
        <v>0.78960746141466576</v>
      </c>
      <c r="J1680" s="85">
        <f>CENSO[[#This Row],[g (m²)]]*CENSO[[#This Row],[H (m)]]*0.7</f>
        <v>10.501779236815054</v>
      </c>
      <c r="K1680" s="51">
        <v>1</v>
      </c>
      <c r="L1680" s="51">
        <v>367188</v>
      </c>
      <c r="M1680" s="51">
        <v>9707569.6999999899</v>
      </c>
      <c r="N1680" s="77"/>
      <c r="O168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168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680" s="77"/>
    </row>
    <row r="1681" spans="1:17" x14ac:dyDescent="0.25">
      <c r="A1681" s="76">
        <v>1</v>
      </c>
      <c r="B1681" s="51">
        <v>53</v>
      </c>
      <c r="C1681" s="51">
        <v>1680</v>
      </c>
      <c r="D1681" s="81" t="str">
        <f>VLOOKUP(CENSO[[#This Row],[NOME COMUM]],ESPECIES[],2,FALSE)</f>
        <v>Couratari guianensis Aubl.</v>
      </c>
      <c r="E1681" s="51" t="s">
        <v>6</v>
      </c>
      <c r="F1681" s="51">
        <v>300</v>
      </c>
      <c r="G1681" s="74">
        <f>CENSO[[#This Row],[CAP (cm)]]/PI()</f>
        <v>95.4929658551372</v>
      </c>
      <c r="H1681" s="51">
        <v>23</v>
      </c>
      <c r="I1681" s="85">
        <f>PI()*CENSO[[#This Row],[DAP (cm)]]^2/40000</f>
        <v>0.7161972439135289</v>
      </c>
      <c r="J1681" s="85">
        <f>CENSO[[#This Row],[g (m²)]]*CENSO[[#This Row],[H (m)]]*0.7</f>
        <v>11.530775627007815</v>
      </c>
      <c r="K1681" s="51">
        <v>1</v>
      </c>
      <c r="L1681" s="51">
        <v>367125.9</v>
      </c>
      <c r="M1681" s="51">
        <v>9707608.6999999899</v>
      </c>
      <c r="N1681" s="77"/>
      <c r="O168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168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681" s="77"/>
    </row>
    <row r="1682" spans="1:17" x14ac:dyDescent="0.25">
      <c r="A1682" s="76">
        <v>1</v>
      </c>
      <c r="B1682" s="51">
        <v>53</v>
      </c>
      <c r="C1682" s="51">
        <v>1681</v>
      </c>
      <c r="D1682" s="81" t="str">
        <f>VLOOKUP(CENSO[[#This Row],[NOME COMUM]],ESPECIES[],2,FALSE)</f>
        <v>Parahancornia amapa (Huber ) Ducke</v>
      </c>
      <c r="E1682" s="51" t="s">
        <v>15</v>
      </c>
      <c r="F1682" s="51">
        <v>380</v>
      </c>
      <c r="G1682" s="74">
        <f>CENSO[[#This Row],[CAP (cm)]]/PI()</f>
        <v>120.95775674984046</v>
      </c>
      <c r="H1682" s="51">
        <v>22</v>
      </c>
      <c r="I1682" s="85">
        <f>PI()*CENSO[[#This Row],[DAP (cm)]]^2/40000</f>
        <v>1.1490986891234842</v>
      </c>
      <c r="J1682" s="85">
        <f>CENSO[[#This Row],[g (m²)]]*CENSO[[#This Row],[H (m)]]*0.7</f>
        <v>17.696119812501657</v>
      </c>
      <c r="K1682" s="51">
        <v>1</v>
      </c>
      <c r="L1682" s="51">
        <v>367129.7</v>
      </c>
      <c r="M1682" s="51">
        <v>9707634.9000000004</v>
      </c>
      <c r="N1682" s="77"/>
      <c r="O168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168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682" s="77"/>
    </row>
    <row r="1683" spans="1:17" x14ac:dyDescent="0.25">
      <c r="A1683" s="76">
        <v>1</v>
      </c>
      <c r="B1683" s="51">
        <v>53</v>
      </c>
      <c r="C1683" s="51">
        <v>1682</v>
      </c>
      <c r="D1683" s="81" t="str">
        <f>VLOOKUP(CENSO[[#This Row],[NOME COMUM]],ESPECIES[],2,FALSE)</f>
        <v>Couratari guianensis Aubl.</v>
      </c>
      <c r="E1683" s="51" t="s">
        <v>6</v>
      </c>
      <c r="F1683" s="51">
        <v>192</v>
      </c>
      <c r="G1683" s="74">
        <f>CENSO[[#This Row],[CAP (cm)]]/PI()</f>
        <v>61.115498147287809</v>
      </c>
      <c r="H1683" s="51">
        <v>18</v>
      </c>
      <c r="I1683" s="85">
        <f>PI()*CENSO[[#This Row],[DAP (cm)]]^2/40000</f>
        <v>0.29335439110698147</v>
      </c>
      <c r="J1683" s="85">
        <f>CENSO[[#This Row],[g (m²)]]*CENSO[[#This Row],[H (m)]]*0.7</f>
        <v>3.696265327947966</v>
      </c>
      <c r="K1683" s="51">
        <v>1</v>
      </c>
      <c r="L1683" s="51">
        <v>367110.299999999</v>
      </c>
      <c r="M1683" s="51">
        <v>9707629.4000000004</v>
      </c>
      <c r="N1683" s="77"/>
      <c r="O168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68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683" s="77"/>
    </row>
    <row r="1684" spans="1:17" x14ac:dyDescent="0.25">
      <c r="A1684" s="76">
        <v>1</v>
      </c>
      <c r="B1684" s="51">
        <v>53</v>
      </c>
      <c r="C1684" s="51">
        <v>1683</v>
      </c>
      <c r="D1684" s="81" t="str">
        <f>VLOOKUP(CENSO[[#This Row],[NOME COMUM]],ESPECIES[],2,FALSE)</f>
        <v>Astronium lecointei Ducke</v>
      </c>
      <c r="E1684" s="51" t="s">
        <v>5</v>
      </c>
      <c r="F1684" s="51">
        <v>370</v>
      </c>
      <c r="G1684" s="74">
        <f>CENSO[[#This Row],[CAP (cm)]]/PI()</f>
        <v>117.77465788800255</v>
      </c>
      <c r="H1684" s="51">
        <v>23</v>
      </c>
      <c r="I1684" s="85">
        <f>PI()*CENSO[[#This Row],[DAP (cm)]]^2/40000</f>
        <v>1.0894155854640235</v>
      </c>
      <c r="J1684" s="85">
        <f>CENSO[[#This Row],[g (m²)]]*CENSO[[#This Row],[H (m)]]*0.7</f>
        <v>17.539590925970778</v>
      </c>
      <c r="K1684" s="51">
        <v>1</v>
      </c>
      <c r="L1684" s="51">
        <v>367114.59999999899</v>
      </c>
      <c r="M1684" s="51">
        <v>9707634.9000000004</v>
      </c>
      <c r="N1684" s="77"/>
      <c r="O168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168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684" s="77"/>
    </row>
    <row r="1685" spans="1:17" x14ac:dyDescent="0.25">
      <c r="A1685" s="76">
        <v>1</v>
      </c>
      <c r="B1685" s="51">
        <v>53</v>
      </c>
      <c r="C1685" s="51">
        <v>1684</v>
      </c>
      <c r="D1685" s="81" t="str">
        <f>VLOOKUP(CENSO[[#This Row],[NOME COMUM]],ESPECIES[],2,FALSE)</f>
        <v>Didymopanax calvum Decne. &amp; Planch.</v>
      </c>
      <c r="E1685" s="51" t="s">
        <v>52</v>
      </c>
      <c r="F1685" s="51">
        <v>176</v>
      </c>
      <c r="G1685" s="74">
        <f>CENSO[[#This Row],[CAP (cm)]]/PI()</f>
        <v>56.022539968347161</v>
      </c>
      <c r="H1685" s="51">
        <v>16</v>
      </c>
      <c r="I1685" s="85">
        <f>PI()*CENSO[[#This Row],[DAP (cm)]]^2/40000</f>
        <v>0.24649917586072753</v>
      </c>
      <c r="J1685" s="85">
        <f>CENSO[[#This Row],[g (m²)]]*CENSO[[#This Row],[H (m)]]*0.7</f>
        <v>2.7607907696401481</v>
      </c>
      <c r="K1685" s="51">
        <v>1</v>
      </c>
      <c r="L1685" s="51">
        <v>367097.799999999</v>
      </c>
      <c r="M1685" s="51">
        <v>9707616.3000000007</v>
      </c>
      <c r="N1685" s="77"/>
      <c r="O168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68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685" s="77"/>
    </row>
    <row r="1686" spans="1:17" x14ac:dyDescent="0.25">
      <c r="A1686" s="76">
        <v>1</v>
      </c>
      <c r="B1686" s="51">
        <v>53</v>
      </c>
      <c r="C1686" s="51">
        <v>1685</v>
      </c>
      <c r="D1686" s="81" t="str">
        <f>VLOOKUP(CENSO[[#This Row],[NOME COMUM]],ESPECIES[],2,FALSE)</f>
        <v>Aspidosperma carapanauba Pichon.</v>
      </c>
      <c r="E1686" s="51" t="s">
        <v>68</v>
      </c>
      <c r="F1686" s="51">
        <v>148</v>
      </c>
      <c r="G1686" s="74">
        <f>CENSO[[#This Row],[CAP (cm)]]/PI()</f>
        <v>47.109863155201019</v>
      </c>
      <c r="H1686" s="51">
        <v>13</v>
      </c>
      <c r="I1686" s="85">
        <f>PI()*CENSO[[#This Row],[DAP (cm)]]^2/40000</f>
        <v>0.17430649367424375</v>
      </c>
      <c r="J1686" s="85">
        <f>CENSO[[#This Row],[g (m²)]]*CENSO[[#This Row],[H (m)]]*0.7</f>
        <v>1.5861890924356179</v>
      </c>
      <c r="K1686" s="51">
        <v>3</v>
      </c>
      <c r="L1686" s="51">
        <v>367082.09999999899</v>
      </c>
      <c r="M1686" s="51">
        <v>9707637</v>
      </c>
      <c r="N1686" s="77"/>
      <c r="O168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68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686" s="77"/>
    </row>
    <row r="1687" spans="1:17" x14ac:dyDescent="0.25">
      <c r="A1687" s="76">
        <v>1</v>
      </c>
      <c r="B1687" s="51">
        <v>53</v>
      </c>
      <c r="C1687" s="51">
        <v>1686</v>
      </c>
      <c r="D1687" s="81" t="str">
        <f>VLOOKUP(CENSO[[#This Row],[NOME COMUM]],ESPECIES[],2,FALSE)</f>
        <v>Couratari guianensis Aubl.</v>
      </c>
      <c r="E1687" s="51" t="s">
        <v>6</v>
      </c>
      <c r="F1687" s="51">
        <v>300</v>
      </c>
      <c r="G1687" s="74">
        <f>CENSO[[#This Row],[CAP (cm)]]/PI()</f>
        <v>95.4929658551372</v>
      </c>
      <c r="H1687" s="51">
        <v>22</v>
      </c>
      <c r="I1687" s="85">
        <f>PI()*CENSO[[#This Row],[DAP (cm)]]^2/40000</f>
        <v>0.7161972439135289</v>
      </c>
      <c r="J1687" s="85">
        <f>CENSO[[#This Row],[g (m²)]]*CENSO[[#This Row],[H (m)]]*0.7</f>
        <v>11.029437556268345</v>
      </c>
      <c r="K1687" s="51">
        <v>1</v>
      </c>
      <c r="L1687" s="51">
        <v>367081.09999999899</v>
      </c>
      <c r="M1687" s="51">
        <v>9707640.5</v>
      </c>
      <c r="N1687" s="77"/>
      <c r="O168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168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687" s="77"/>
    </row>
    <row r="1688" spans="1:17" x14ac:dyDescent="0.25">
      <c r="A1688" s="76">
        <v>1</v>
      </c>
      <c r="B1688" s="51">
        <v>53</v>
      </c>
      <c r="C1688" s="51">
        <v>1687</v>
      </c>
      <c r="D1688" s="81" t="str">
        <f>VLOOKUP(CENSO[[#This Row],[NOME COMUM]],ESPECIES[],2,FALSE)</f>
        <v>Couratari guianensis Aubl.</v>
      </c>
      <c r="E1688" s="51" t="s">
        <v>6</v>
      </c>
      <c r="F1688" s="51">
        <v>250</v>
      </c>
      <c r="G1688" s="74">
        <f>CENSO[[#This Row],[CAP (cm)]]/PI()</f>
        <v>79.577471545947674</v>
      </c>
      <c r="H1688" s="51">
        <v>20</v>
      </c>
      <c r="I1688" s="85">
        <f>PI()*CENSO[[#This Row],[DAP (cm)]]^2/40000</f>
        <v>0.49735919716217297</v>
      </c>
      <c r="J1688" s="85">
        <f>CENSO[[#This Row],[g (m²)]]*CENSO[[#This Row],[H (m)]]*0.7</f>
        <v>6.9630287602704213</v>
      </c>
      <c r="K1688" s="51">
        <v>1</v>
      </c>
      <c r="L1688" s="51">
        <v>367087.799999999</v>
      </c>
      <c r="M1688" s="51">
        <v>9707649.3000000007</v>
      </c>
      <c r="N1688" s="77"/>
      <c r="O168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68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688" s="77"/>
    </row>
    <row r="1689" spans="1:17" x14ac:dyDescent="0.25">
      <c r="A1689" s="76">
        <v>1</v>
      </c>
      <c r="B1689" s="51">
        <v>53</v>
      </c>
      <c r="C1689" s="51">
        <v>1688</v>
      </c>
      <c r="D1689" s="81" t="str">
        <f>VLOOKUP(CENSO[[#This Row],[NOME COMUM]],ESPECIES[],2,FALSE)</f>
        <v>Piptadenia suaveolens Miq.</v>
      </c>
      <c r="E1689" s="51" t="s">
        <v>22</v>
      </c>
      <c r="F1689" s="51">
        <v>207</v>
      </c>
      <c r="G1689" s="74">
        <f>CENSO[[#This Row],[CAP (cm)]]/PI()</f>
        <v>65.890146440044674</v>
      </c>
      <c r="H1689" s="51">
        <v>14</v>
      </c>
      <c r="I1689" s="85">
        <f>PI()*CENSO[[#This Row],[DAP (cm)]]^2/40000</f>
        <v>0.34098150782723119</v>
      </c>
      <c r="J1689" s="85">
        <f>CENSO[[#This Row],[g (m²)]]*CENSO[[#This Row],[H (m)]]*0.7</f>
        <v>3.3416187767068655</v>
      </c>
      <c r="K1689" s="51">
        <v>1</v>
      </c>
      <c r="L1689" s="51">
        <v>367095.7</v>
      </c>
      <c r="M1689" s="51">
        <v>9707664.9000000004</v>
      </c>
      <c r="N1689" s="77"/>
      <c r="O168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68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689" s="77"/>
    </row>
    <row r="1690" spans="1:17" x14ac:dyDescent="0.25">
      <c r="A1690" s="76">
        <v>1</v>
      </c>
      <c r="B1690" s="51">
        <v>53</v>
      </c>
      <c r="C1690" s="51">
        <v>1689</v>
      </c>
      <c r="D1690" s="81" t="str">
        <f>VLOOKUP(CENSO[[#This Row],[NOME COMUM]],ESPECIES[],2,FALSE)</f>
        <v>Piptadenia suaveolens Miq.</v>
      </c>
      <c r="E1690" s="51" t="s">
        <v>22</v>
      </c>
      <c r="F1690" s="51">
        <v>186</v>
      </c>
      <c r="G1690" s="74">
        <f>CENSO[[#This Row],[CAP (cm)]]/PI()</f>
        <v>59.205638830185066</v>
      </c>
      <c r="H1690" s="51">
        <v>15</v>
      </c>
      <c r="I1690" s="85">
        <f>PI()*CENSO[[#This Row],[DAP (cm)]]^2/40000</f>
        <v>0.27530622056036053</v>
      </c>
      <c r="J1690" s="85">
        <f>CENSO[[#This Row],[g (m²)]]*CENSO[[#This Row],[H (m)]]*0.7</f>
        <v>2.8907153158837851</v>
      </c>
      <c r="K1690" s="51">
        <v>1</v>
      </c>
      <c r="L1690" s="51">
        <v>367015.09999999899</v>
      </c>
      <c r="M1690" s="51">
        <v>9707740.1999999899</v>
      </c>
      <c r="N1690" s="77"/>
      <c r="O169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69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690" s="77"/>
    </row>
    <row r="1691" spans="1:17" x14ac:dyDescent="0.25">
      <c r="A1691" s="76">
        <v>1</v>
      </c>
      <c r="B1691" s="51">
        <v>53</v>
      </c>
      <c r="C1691" s="51">
        <v>1690</v>
      </c>
      <c r="D1691" s="81" t="str">
        <f>VLOOKUP(CENSO[[#This Row],[NOME COMUM]],ESPECIES[],2,FALSE)</f>
        <v>Astronium lecointei Ducke</v>
      </c>
      <c r="E1691" s="51" t="s">
        <v>5</v>
      </c>
      <c r="F1691" s="51">
        <v>325</v>
      </c>
      <c r="G1691" s="74">
        <f>CENSO[[#This Row],[CAP (cm)]]/PI()</f>
        <v>103.45071300973197</v>
      </c>
      <c r="H1691" s="51">
        <v>24</v>
      </c>
      <c r="I1691" s="85">
        <f>PI()*CENSO[[#This Row],[DAP (cm)]]^2/40000</f>
        <v>0.84053704320407219</v>
      </c>
      <c r="J1691" s="85">
        <f>CENSO[[#This Row],[g (m²)]]*CENSO[[#This Row],[H (m)]]*0.7</f>
        <v>14.121022325828411</v>
      </c>
      <c r="K1691" s="51">
        <v>1</v>
      </c>
      <c r="L1691" s="51">
        <v>367013.59999999899</v>
      </c>
      <c r="M1691" s="51">
        <v>9707741.5999999903</v>
      </c>
      <c r="N1691" s="77"/>
      <c r="O169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169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691" s="77"/>
    </row>
    <row r="1692" spans="1:17" x14ac:dyDescent="0.25">
      <c r="A1692" s="76">
        <v>1</v>
      </c>
      <c r="B1692" s="51">
        <v>53</v>
      </c>
      <c r="C1692" s="51">
        <v>1691</v>
      </c>
      <c r="D1692" s="81" t="str">
        <f>VLOOKUP(CENSO[[#This Row],[NOME COMUM]],ESPECIES[],2,FALSE)</f>
        <v>Piptadenia suaveolens Miq.</v>
      </c>
      <c r="E1692" s="51" t="s">
        <v>22</v>
      </c>
      <c r="F1692" s="51">
        <v>320</v>
      </c>
      <c r="G1692" s="74">
        <f>CENSO[[#This Row],[CAP (cm)]]/PI()</f>
        <v>101.85916357881302</v>
      </c>
      <c r="H1692" s="51">
        <v>15</v>
      </c>
      <c r="I1692" s="85">
        <f>PI()*CENSO[[#This Row],[DAP (cm)]]^2/40000</f>
        <v>0.81487330863050433</v>
      </c>
      <c r="J1692" s="85">
        <f>CENSO[[#This Row],[g (m²)]]*CENSO[[#This Row],[H (m)]]*0.7</f>
        <v>8.5561697406202946</v>
      </c>
      <c r="K1692" s="51">
        <v>2</v>
      </c>
      <c r="L1692" s="51">
        <v>367012.4</v>
      </c>
      <c r="M1692" s="51">
        <v>9707740</v>
      </c>
      <c r="N1692" s="77"/>
      <c r="O169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169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692" s="77"/>
    </row>
    <row r="1693" spans="1:17" x14ac:dyDescent="0.25">
      <c r="A1693" s="76">
        <v>1</v>
      </c>
      <c r="B1693" s="51">
        <v>53</v>
      </c>
      <c r="C1693" s="51">
        <v>1692</v>
      </c>
      <c r="D1693" s="81" t="str">
        <f>VLOOKUP(CENSO[[#This Row],[NOME COMUM]],ESPECIES[],2,FALSE)</f>
        <v>Piptadenia suaveolens Miq.</v>
      </c>
      <c r="E1693" s="51" t="s">
        <v>22</v>
      </c>
      <c r="F1693" s="51">
        <v>400</v>
      </c>
      <c r="G1693" s="74">
        <f>CENSO[[#This Row],[CAP (cm)]]/PI()</f>
        <v>127.32395447351627</v>
      </c>
      <c r="H1693" s="51">
        <v>19</v>
      </c>
      <c r="I1693" s="85">
        <f>PI()*CENSO[[#This Row],[DAP (cm)]]^2/40000</f>
        <v>1.2732395447351625</v>
      </c>
      <c r="J1693" s="85">
        <f>CENSO[[#This Row],[g (m²)]]*CENSO[[#This Row],[H (m)]]*0.7</f>
        <v>16.93408594497766</v>
      </c>
      <c r="K1693" s="51">
        <v>1</v>
      </c>
      <c r="L1693" s="51">
        <v>366998.59999999899</v>
      </c>
      <c r="M1693" s="51">
        <v>9707754.9000000004</v>
      </c>
      <c r="N1693" s="77"/>
      <c r="O169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169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693" s="77"/>
    </row>
    <row r="1694" spans="1:17" x14ac:dyDescent="0.25">
      <c r="A1694" s="76">
        <v>1</v>
      </c>
      <c r="B1694" s="51">
        <v>53</v>
      </c>
      <c r="C1694" s="51">
        <v>1693</v>
      </c>
      <c r="D1694" s="81" t="str">
        <f>VLOOKUP(CENSO[[#This Row],[NOME COMUM]],ESPECIES[],2,FALSE)</f>
        <v>Tachigali myrmecophila Ducke</v>
      </c>
      <c r="E1694" s="51" t="s">
        <v>14</v>
      </c>
      <c r="F1694" s="51">
        <v>340</v>
      </c>
      <c r="G1694" s="74">
        <f>CENSO[[#This Row],[CAP (cm)]]/PI()</f>
        <v>108.22536130248884</v>
      </c>
      <c r="H1694" s="51">
        <v>15</v>
      </c>
      <c r="I1694" s="85">
        <f>PI()*CENSO[[#This Row],[DAP (cm)]]^2/40000</f>
        <v>0.91991557107115518</v>
      </c>
      <c r="J1694" s="85">
        <f>CENSO[[#This Row],[g (m²)]]*CENSO[[#This Row],[H (m)]]*0.7</f>
        <v>9.6591134962471301</v>
      </c>
      <c r="K1694" s="51">
        <v>1</v>
      </c>
      <c r="L1694" s="51">
        <v>366984.9</v>
      </c>
      <c r="M1694" s="51">
        <v>9707761.6999999899</v>
      </c>
      <c r="N1694" s="77"/>
      <c r="O169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169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694" s="77"/>
    </row>
    <row r="1695" spans="1:17" x14ac:dyDescent="0.25">
      <c r="A1695" s="76">
        <v>1</v>
      </c>
      <c r="B1695" s="51">
        <v>53</v>
      </c>
      <c r="C1695" s="51">
        <v>1694</v>
      </c>
      <c r="D1695" s="81" t="str">
        <f>VLOOKUP(CENSO[[#This Row],[NOME COMUM]],ESPECIES[],2,FALSE)</f>
        <v>Couratari guianensis Aubl.</v>
      </c>
      <c r="E1695" s="51" t="s">
        <v>6</v>
      </c>
      <c r="F1695" s="51">
        <v>311</v>
      </c>
      <c r="G1695" s="74">
        <f>CENSO[[#This Row],[CAP (cm)]]/PI()</f>
        <v>98.994374603158903</v>
      </c>
      <c r="H1695" s="51">
        <v>24</v>
      </c>
      <c r="I1695" s="85">
        <f>PI()*CENSO[[#This Row],[DAP (cm)]]^2/40000</f>
        <v>0.76968126253956048</v>
      </c>
      <c r="J1695" s="85">
        <f>CENSO[[#This Row],[g (m²)]]*CENSO[[#This Row],[H (m)]]*0.7</f>
        <v>12.930645210664615</v>
      </c>
      <c r="K1695" s="51">
        <v>1</v>
      </c>
      <c r="L1695" s="51">
        <v>366966.4</v>
      </c>
      <c r="M1695" s="51">
        <v>9707754</v>
      </c>
      <c r="N1695" s="77"/>
      <c r="O169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169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695" s="77"/>
    </row>
    <row r="1696" spans="1:17" x14ac:dyDescent="0.25">
      <c r="A1696" s="76">
        <v>1</v>
      </c>
      <c r="B1696" s="51">
        <v>53</v>
      </c>
      <c r="C1696" s="51">
        <v>1695</v>
      </c>
      <c r="D1696" s="81" t="str">
        <f>VLOOKUP(CENSO[[#This Row],[NOME COMUM]],ESPECIES[],2,FALSE)</f>
        <v>Couratari guianensis Aubl.</v>
      </c>
      <c r="E1696" s="51" t="s">
        <v>6</v>
      </c>
      <c r="F1696" s="51">
        <v>207</v>
      </c>
      <c r="G1696" s="74">
        <f>CENSO[[#This Row],[CAP (cm)]]/PI()</f>
        <v>65.890146440044674</v>
      </c>
      <c r="H1696" s="51">
        <v>17</v>
      </c>
      <c r="I1696" s="85">
        <f>PI()*CENSO[[#This Row],[DAP (cm)]]^2/40000</f>
        <v>0.34098150782723119</v>
      </c>
      <c r="J1696" s="85">
        <f>CENSO[[#This Row],[g (m²)]]*CENSO[[#This Row],[H (m)]]*0.7</f>
        <v>4.0576799431440511</v>
      </c>
      <c r="K1696" s="51">
        <v>1</v>
      </c>
      <c r="L1696" s="51">
        <v>366958.09999999899</v>
      </c>
      <c r="M1696" s="51">
        <v>9707754.5999999903</v>
      </c>
      <c r="N1696" s="77"/>
      <c r="O169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69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696" s="77"/>
    </row>
    <row r="1697" spans="1:17" x14ac:dyDescent="0.25">
      <c r="A1697" s="76">
        <v>1</v>
      </c>
      <c r="B1697" s="51">
        <v>53</v>
      </c>
      <c r="C1697" s="51">
        <v>1696</v>
      </c>
      <c r="D1697" s="81" t="str">
        <f>VLOOKUP(CENSO[[#This Row],[NOME COMUM]],ESPECIES[],2,FALSE)</f>
        <v>Lecythis chartacea O.Berg</v>
      </c>
      <c r="E1697" s="51" t="s">
        <v>31</v>
      </c>
      <c r="F1697" s="51">
        <v>170</v>
      </c>
      <c r="G1697" s="74">
        <f>CENSO[[#This Row],[CAP (cm)]]/PI()</f>
        <v>54.112680651244418</v>
      </c>
      <c r="H1697" s="51">
        <v>17</v>
      </c>
      <c r="I1697" s="85">
        <f>PI()*CENSO[[#This Row],[DAP (cm)]]^2/40000</f>
        <v>0.2299788927677888</v>
      </c>
      <c r="J1697" s="85">
        <f>CENSO[[#This Row],[g (m²)]]*CENSO[[#This Row],[H (m)]]*0.7</f>
        <v>2.7367488239366864</v>
      </c>
      <c r="K1697" s="51">
        <v>1</v>
      </c>
      <c r="L1697" s="51">
        <v>366856.2</v>
      </c>
      <c r="M1697" s="51">
        <v>9707864.5</v>
      </c>
      <c r="N1697" s="77"/>
      <c r="O169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69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697" s="77"/>
    </row>
    <row r="1698" spans="1:17" x14ac:dyDescent="0.25">
      <c r="A1698" s="76">
        <v>1</v>
      </c>
      <c r="B1698" s="51">
        <v>53</v>
      </c>
      <c r="C1698" s="51">
        <v>1697</v>
      </c>
      <c r="D1698" s="81" t="str">
        <f>VLOOKUP(CENSO[[#This Row],[NOME COMUM]],ESPECIES[],2,FALSE)</f>
        <v>Tachigali myrmecophila Ducke</v>
      </c>
      <c r="E1698" s="51" t="s">
        <v>14</v>
      </c>
      <c r="F1698" s="51">
        <v>165</v>
      </c>
      <c r="G1698" s="74">
        <f>CENSO[[#This Row],[CAP (cm)]]/PI()</f>
        <v>52.521131220325465</v>
      </c>
      <c r="H1698" s="51">
        <v>14</v>
      </c>
      <c r="I1698" s="85">
        <f>PI()*CENSO[[#This Row],[DAP (cm)]]^2/40000</f>
        <v>0.21664966628384255</v>
      </c>
      <c r="J1698" s="85">
        <f>CENSO[[#This Row],[g (m²)]]*CENSO[[#This Row],[H (m)]]*0.7</f>
        <v>2.1231667295816568</v>
      </c>
      <c r="K1698" s="51">
        <v>2</v>
      </c>
      <c r="L1698" s="51">
        <v>366833.59999999899</v>
      </c>
      <c r="M1698" s="51">
        <v>9707900.6999999899</v>
      </c>
      <c r="N1698" s="77"/>
      <c r="O169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69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698" s="77"/>
    </row>
    <row r="1699" spans="1:17" x14ac:dyDescent="0.25">
      <c r="A1699" s="76">
        <v>1</v>
      </c>
      <c r="B1699" s="51">
        <v>53</v>
      </c>
      <c r="C1699" s="51">
        <v>1698</v>
      </c>
      <c r="D1699" s="81" t="str">
        <f>VLOOKUP(CENSO[[#This Row],[NOME COMUM]],ESPECIES[],2,FALSE)</f>
        <v>Piptadenia suaveolens Miq.</v>
      </c>
      <c r="E1699" s="51" t="s">
        <v>22</v>
      </c>
      <c r="F1699" s="51">
        <v>215</v>
      </c>
      <c r="G1699" s="74">
        <f>CENSO[[#This Row],[CAP (cm)]]/PI()</f>
        <v>68.436625529514998</v>
      </c>
      <c r="H1699" s="51">
        <v>14</v>
      </c>
      <c r="I1699" s="85">
        <f>PI()*CENSO[[#This Row],[DAP (cm)]]^2/40000</f>
        <v>0.36784686222114316</v>
      </c>
      <c r="J1699" s="85">
        <f>CENSO[[#This Row],[g (m²)]]*CENSO[[#This Row],[H (m)]]*0.7</f>
        <v>3.604899249767203</v>
      </c>
      <c r="K1699" s="51">
        <v>2</v>
      </c>
      <c r="L1699" s="51">
        <v>366818.9</v>
      </c>
      <c r="M1699" s="51">
        <v>9707881.5</v>
      </c>
      <c r="N1699" s="77"/>
      <c r="O169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69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699" s="77"/>
    </row>
    <row r="1700" spans="1:17" x14ac:dyDescent="0.25">
      <c r="A1700" s="76">
        <v>1</v>
      </c>
      <c r="B1700" s="51">
        <v>53</v>
      </c>
      <c r="C1700" s="51">
        <v>1699</v>
      </c>
      <c r="D1700" s="81" t="str">
        <f>VLOOKUP(CENSO[[#This Row],[NOME COMUM]],ESPECIES[],2,FALSE)</f>
        <v>Platymiscium duckei Huber</v>
      </c>
      <c r="E1700" s="51" t="s">
        <v>42</v>
      </c>
      <c r="F1700" s="51">
        <v>160</v>
      </c>
      <c r="G1700" s="74">
        <f>CENSO[[#This Row],[CAP (cm)]]/PI()</f>
        <v>50.929581789406512</v>
      </c>
      <c r="H1700" s="51">
        <v>16</v>
      </c>
      <c r="I1700" s="85">
        <f>PI()*CENSO[[#This Row],[DAP (cm)]]^2/40000</f>
        <v>0.20371832715762608</v>
      </c>
      <c r="J1700" s="85">
        <f>CENSO[[#This Row],[g (m²)]]*CENSO[[#This Row],[H (m)]]*0.7</f>
        <v>2.2816452641654119</v>
      </c>
      <c r="K1700" s="51">
        <v>1</v>
      </c>
      <c r="L1700" s="51">
        <v>366810.2</v>
      </c>
      <c r="M1700" s="51">
        <v>9707878.5</v>
      </c>
      <c r="N1700" s="77"/>
      <c r="O170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70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700" s="77"/>
    </row>
    <row r="1701" spans="1:17" x14ac:dyDescent="0.25">
      <c r="A1701" s="76">
        <v>1</v>
      </c>
      <c r="B1701" s="51">
        <v>53</v>
      </c>
      <c r="C1701" s="51">
        <v>1700</v>
      </c>
      <c r="D1701" s="81" t="str">
        <f>VLOOKUP(CENSO[[#This Row],[NOME COMUM]],ESPECIES[],2,FALSE)</f>
        <v>Parkia multijuga Benth.</v>
      </c>
      <c r="E1701" s="51" t="s">
        <v>75</v>
      </c>
      <c r="F1701" s="51">
        <v>180</v>
      </c>
      <c r="G1701" s="74">
        <f>CENSO[[#This Row],[CAP (cm)]]/PI()</f>
        <v>57.295779513082323</v>
      </c>
      <c r="H1701" s="51">
        <v>17</v>
      </c>
      <c r="I1701" s="85">
        <f>PI()*CENSO[[#This Row],[DAP (cm)]]^2/40000</f>
        <v>0.25783100780887047</v>
      </c>
      <c r="J1701" s="85">
        <f>CENSO[[#This Row],[g (m²)]]*CENSO[[#This Row],[H (m)]]*0.7</f>
        <v>3.0681889929255584</v>
      </c>
      <c r="K1701" s="51">
        <v>1</v>
      </c>
      <c r="L1701" s="51">
        <v>366805.9</v>
      </c>
      <c r="M1701" s="51">
        <v>9707902.4000000004</v>
      </c>
      <c r="N1701" s="77"/>
      <c r="O170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70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701" s="77"/>
    </row>
    <row r="1702" spans="1:17" x14ac:dyDescent="0.25">
      <c r="A1702" s="76">
        <v>1</v>
      </c>
      <c r="B1702" s="51">
        <v>53</v>
      </c>
      <c r="C1702" s="51">
        <v>1701</v>
      </c>
      <c r="D1702" s="81" t="str">
        <f>VLOOKUP(CENSO[[#This Row],[NOME COMUM]],ESPECIES[],2,FALSE)</f>
        <v>Tachigali myrmecophila Ducke</v>
      </c>
      <c r="E1702" s="51" t="s">
        <v>14</v>
      </c>
      <c r="F1702" s="51">
        <v>168</v>
      </c>
      <c r="G1702" s="74">
        <f>CENSO[[#This Row],[CAP (cm)]]/PI()</f>
        <v>53.476060878876837</v>
      </c>
      <c r="H1702" s="51">
        <v>14</v>
      </c>
      <c r="I1702" s="85">
        <f>PI()*CENSO[[#This Row],[DAP (cm)]]^2/40000</f>
        <v>0.22459945569128273</v>
      </c>
      <c r="J1702" s="85">
        <f>CENSO[[#This Row],[g (m²)]]*CENSO[[#This Row],[H (m)]]*0.7</f>
        <v>2.2010746657745708</v>
      </c>
      <c r="K1702" s="51">
        <v>2</v>
      </c>
      <c r="L1702" s="51">
        <v>366785.4</v>
      </c>
      <c r="M1702" s="51">
        <v>9707887.0999999903</v>
      </c>
      <c r="N1702" s="77"/>
      <c r="O170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70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702" s="77"/>
    </row>
    <row r="1703" spans="1:17" x14ac:dyDescent="0.25">
      <c r="A1703" s="76">
        <v>1</v>
      </c>
      <c r="B1703" s="51">
        <v>53</v>
      </c>
      <c r="C1703" s="51">
        <v>1702</v>
      </c>
      <c r="D1703" s="81" t="str">
        <f>VLOOKUP(CENSO[[#This Row],[NOME COMUM]],ESPECIES[],2,FALSE)</f>
        <v>Piptadenia suaveolens Miq.</v>
      </c>
      <c r="E1703" s="51" t="s">
        <v>22</v>
      </c>
      <c r="F1703" s="51">
        <v>207</v>
      </c>
      <c r="G1703" s="74">
        <f>CENSO[[#This Row],[CAP (cm)]]/PI()</f>
        <v>65.890146440044674</v>
      </c>
      <c r="H1703" s="51">
        <v>15</v>
      </c>
      <c r="I1703" s="85">
        <f>PI()*CENSO[[#This Row],[DAP (cm)]]^2/40000</f>
        <v>0.34098150782723119</v>
      </c>
      <c r="J1703" s="85">
        <f>CENSO[[#This Row],[g (m²)]]*CENSO[[#This Row],[H (m)]]*0.7</f>
        <v>3.5803058321859274</v>
      </c>
      <c r="K1703" s="51">
        <v>1</v>
      </c>
      <c r="L1703" s="51">
        <v>366752.2</v>
      </c>
      <c r="M1703" s="51">
        <v>9707926</v>
      </c>
      <c r="N1703" s="77"/>
      <c r="O170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70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703" s="77"/>
    </row>
    <row r="1704" spans="1:17" x14ac:dyDescent="0.25">
      <c r="A1704" s="76">
        <v>1</v>
      </c>
      <c r="B1704" s="51">
        <v>53</v>
      </c>
      <c r="C1704" s="51">
        <v>1703</v>
      </c>
      <c r="D1704" s="81" t="str">
        <f>VLOOKUP(CENSO[[#This Row],[NOME COMUM]],ESPECIES[],2,FALSE)</f>
        <v>Couratari guianensis Aubl.</v>
      </c>
      <c r="E1704" s="51" t="s">
        <v>6</v>
      </c>
      <c r="F1704" s="51">
        <v>163</v>
      </c>
      <c r="G1704" s="74">
        <f>CENSO[[#This Row],[CAP (cm)]]/PI()</f>
        <v>51.884511447957884</v>
      </c>
      <c r="H1704" s="51">
        <v>23</v>
      </c>
      <c r="I1704" s="85">
        <f>PI()*CENSO[[#This Row],[DAP (cm)]]^2/40000</f>
        <v>0.21142938415042836</v>
      </c>
      <c r="J1704" s="85">
        <f>CENSO[[#This Row],[g (m²)]]*CENSO[[#This Row],[H (m)]]*0.7</f>
        <v>3.4040130848218966</v>
      </c>
      <c r="K1704" s="51">
        <v>1</v>
      </c>
      <c r="L1704" s="51">
        <v>366740.799999999</v>
      </c>
      <c r="M1704" s="51">
        <v>9707930.8000000007</v>
      </c>
      <c r="N1704" s="77"/>
      <c r="O170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70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704" s="77"/>
    </row>
    <row r="1705" spans="1:17" x14ac:dyDescent="0.25">
      <c r="A1705" s="76">
        <v>1</v>
      </c>
      <c r="B1705" s="51">
        <v>53</v>
      </c>
      <c r="C1705" s="51">
        <v>1704</v>
      </c>
      <c r="D1705" s="81" t="str">
        <f>VLOOKUP(CENSO[[#This Row],[NOME COMUM]],ESPECIES[],2,FALSE)</f>
        <v>Piptadenia suaveolens Miq.</v>
      </c>
      <c r="E1705" s="51" t="s">
        <v>22</v>
      </c>
      <c r="F1705" s="51">
        <v>350</v>
      </c>
      <c r="G1705" s="74">
        <f>CENSO[[#This Row],[CAP (cm)]]/PI()</f>
        <v>111.40846016432674</v>
      </c>
      <c r="H1705" s="51">
        <v>15</v>
      </c>
      <c r="I1705" s="85">
        <f>PI()*CENSO[[#This Row],[DAP (cm)]]^2/40000</f>
        <v>0.97482402643785904</v>
      </c>
      <c r="J1705" s="85">
        <f>CENSO[[#This Row],[g (m²)]]*CENSO[[#This Row],[H (m)]]*0.7</f>
        <v>10.235652277597518</v>
      </c>
      <c r="K1705" s="51">
        <v>2</v>
      </c>
      <c r="L1705" s="51">
        <v>366725.799999999</v>
      </c>
      <c r="M1705" s="51">
        <v>9707944.0999999903</v>
      </c>
      <c r="N1705" s="77"/>
      <c r="O170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170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705" s="77"/>
    </row>
    <row r="1706" spans="1:17" x14ac:dyDescent="0.25">
      <c r="A1706" s="76">
        <v>1</v>
      </c>
      <c r="B1706" s="51">
        <v>53</v>
      </c>
      <c r="C1706" s="51">
        <v>1705</v>
      </c>
      <c r="D1706" s="81" t="str">
        <f>VLOOKUP(CENSO[[#This Row],[NOME COMUM]],ESPECIES[],2,FALSE)</f>
        <v>Piptadenia suaveolens Miq.</v>
      </c>
      <c r="E1706" s="51" t="s">
        <v>22</v>
      </c>
      <c r="F1706" s="51">
        <v>309</v>
      </c>
      <c r="G1706" s="74">
        <f>CENSO[[#This Row],[CAP (cm)]]/PI()</f>
        <v>98.357754830791322</v>
      </c>
      <c r="H1706" s="51">
        <v>20</v>
      </c>
      <c r="I1706" s="85">
        <f>PI()*CENSO[[#This Row],[DAP (cm)]]^2/40000</f>
        <v>0.75981365606786289</v>
      </c>
      <c r="J1706" s="85">
        <f>CENSO[[#This Row],[g (m²)]]*CENSO[[#This Row],[H (m)]]*0.7</f>
        <v>10.637391184950079</v>
      </c>
      <c r="K1706" s="51">
        <v>1</v>
      </c>
      <c r="L1706" s="51">
        <v>366746.7</v>
      </c>
      <c r="M1706" s="51">
        <v>9707984.5</v>
      </c>
      <c r="N1706" s="77"/>
      <c r="O170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170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706" s="77"/>
    </row>
    <row r="1707" spans="1:17" x14ac:dyDescent="0.25">
      <c r="A1707" s="76">
        <v>1</v>
      </c>
      <c r="B1707" s="51">
        <v>53</v>
      </c>
      <c r="C1707" s="51">
        <v>1706</v>
      </c>
      <c r="D1707" s="81" t="str">
        <f>VLOOKUP(CENSO[[#This Row],[NOME COMUM]],ESPECIES[],2,FALSE)</f>
        <v>Ocotea cymbarum Kunth</v>
      </c>
      <c r="E1707" s="51" t="s">
        <v>11</v>
      </c>
      <c r="F1707" s="51">
        <v>154</v>
      </c>
      <c r="G1707" s="74">
        <f>CENSO[[#This Row],[CAP (cm)]]/PI()</f>
        <v>49.019722472303762</v>
      </c>
      <c r="H1707" s="51">
        <v>14</v>
      </c>
      <c r="I1707" s="85">
        <f>PI()*CENSO[[#This Row],[DAP (cm)]]^2/40000</f>
        <v>0.18872593151836947</v>
      </c>
      <c r="J1707" s="85">
        <f>CENSO[[#This Row],[g (m²)]]*CENSO[[#This Row],[H (m)]]*0.7</f>
        <v>1.8495141288800208</v>
      </c>
      <c r="K1707" s="51">
        <v>1</v>
      </c>
      <c r="L1707" s="51">
        <v>366743.59999999899</v>
      </c>
      <c r="M1707" s="51">
        <v>9707988.5999999903</v>
      </c>
      <c r="N1707" s="77"/>
      <c r="O170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70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707" s="77"/>
    </row>
    <row r="1708" spans="1:17" x14ac:dyDescent="0.25">
      <c r="A1708" s="76">
        <v>1</v>
      </c>
      <c r="B1708" s="51">
        <v>53</v>
      </c>
      <c r="C1708" s="51">
        <v>1707</v>
      </c>
      <c r="D1708" s="81" t="str">
        <f>VLOOKUP(CENSO[[#This Row],[NOME COMUM]],ESPECIES[],2,FALSE)</f>
        <v>Virola sebifera Aubl.</v>
      </c>
      <c r="E1708" s="51" t="s">
        <v>18</v>
      </c>
      <c r="F1708" s="51">
        <v>150</v>
      </c>
      <c r="G1708" s="74">
        <f>CENSO[[#This Row],[CAP (cm)]]/PI()</f>
        <v>47.7464829275686</v>
      </c>
      <c r="H1708" s="51">
        <v>13</v>
      </c>
      <c r="I1708" s="85">
        <f>PI()*CENSO[[#This Row],[DAP (cm)]]^2/40000</f>
        <v>0.17904931097838223</v>
      </c>
      <c r="J1708" s="85">
        <f>CENSO[[#This Row],[g (m²)]]*CENSO[[#This Row],[H (m)]]*0.7</f>
        <v>1.6293487299032783</v>
      </c>
      <c r="K1708" s="51">
        <v>2</v>
      </c>
      <c r="L1708" s="51">
        <v>366732.799999999</v>
      </c>
      <c r="M1708" s="51">
        <v>9707994.1999999899</v>
      </c>
      <c r="N1708" s="77"/>
      <c r="O170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70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708" s="77"/>
    </row>
    <row r="1709" spans="1:17" x14ac:dyDescent="0.25">
      <c r="A1709" s="76">
        <v>1</v>
      </c>
      <c r="B1709" s="51">
        <v>53</v>
      </c>
      <c r="C1709" s="51">
        <v>1708</v>
      </c>
      <c r="D1709" s="81" t="str">
        <f>VLOOKUP(CENSO[[#This Row],[NOME COMUM]],ESPECIES[],2,FALSE)</f>
        <v>Tetragastris panamensis (Engl.) Kuntze</v>
      </c>
      <c r="E1709" s="51" t="s">
        <v>26</v>
      </c>
      <c r="F1709" s="51">
        <v>145</v>
      </c>
      <c r="G1709" s="74">
        <f>CENSO[[#This Row],[CAP (cm)]]/PI()</f>
        <v>46.154933496649647</v>
      </c>
      <c r="H1709" s="51">
        <v>10</v>
      </c>
      <c r="I1709" s="85">
        <f>PI()*CENSO[[#This Row],[DAP (cm)]]^2/40000</f>
        <v>0.16731163392535497</v>
      </c>
      <c r="J1709" s="85">
        <f>CENSO[[#This Row],[g (m²)]]*CENSO[[#This Row],[H (m)]]*0.7</f>
        <v>1.1711814374774847</v>
      </c>
      <c r="K1709" s="51">
        <v>2</v>
      </c>
      <c r="L1709" s="51">
        <v>366625.7</v>
      </c>
      <c r="M1709" s="51">
        <v>9708089.4000000004</v>
      </c>
      <c r="N1709" s="77"/>
      <c r="O170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70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709" s="77"/>
    </row>
    <row r="1710" spans="1:17" x14ac:dyDescent="0.25">
      <c r="A1710" s="76">
        <v>1</v>
      </c>
      <c r="B1710" s="51">
        <v>53</v>
      </c>
      <c r="C1710" s="51">
        <v>1709</v>
      </c>
      <c r="D1710" s="81" t="str">
        <f>VLOOKUP(CENSO[[#This Row],[NOME COMUM]],ESPECIES[],2,FALSE)</f>
        <v>Couratari guianensis Aubl.</v>
      </c>
      <c r="E1710" s="51" t="s">
        <v>6</v>
      </c>
      <c r="F1710" s="51">
        <v>320</v>
      </c>
      <c r="G1710" s="74">
        <f>CENSO[[#This Row],[CAP (cm)]]/PI()</f>
        <v>101.85916357881302</v>
      </c>
      <c r="H1710" s="51">
        <v>23</v>
      </c>
      <c r="I1710" s="85">
        <f>PI()*CENSO[[#This Row],[DAP (cm)]]^2/40000</f>
        <v>0.81487330863050433</v>
      </c>
      <c r="J1710" s="85">
        <f>CENSO[[#This Row],[g (m²)]]*CENSO[[#This Row],[H (m)]]*0.7</f>
        <v>13.119460268951117</v>
      </c>
      <c r="K1710" s="51">
        <v>1</v>
      </c>
      <c r="L1710" s="51">
        <v>366598.2</v>
      </c>
      <c r="M1710" s="51">
        <v>9708119.1999999899</v>
      </c>
      <c r="N1710" s="77"/>
      <c r="O171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171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710" s="77"/>
    </row>
    <row r="1711" spans="1:17" x14ac:dyDescent="0.25">
      <c r="A1711" s="76">
        <v>1</v>
      </c>
      <c r="B1711" s="51">
        <v>53</v>
      </c>
      <c r="C1711" s="51">
        <v>1710</v>
      </c>
      <c r="D1711" s="81" t="str">
        <f>VLOOKUP(CENSO[[#This Row],[NOME COMUM]],ESPECIES[],2,FALSE)</f>
        <v>Bertholletia excelsa Humb. &amp; Bonpl.</v>
      </c>
      <c r="E1711" s="51" t="s">
        <v>37</v>
      </c>
      <c r="F1711" s="51">
        <v>510</v>
      </c>
      <c r="G1711" s="74">
        <f>CENSO[[#This Row],[CAP (cm)]]/PI()</f>
        <v>162.33804195373324</v>
      </c>
      <c r="H1711" s="51">
        <v>23</v>
      </c>
      <c r="I1711" s="85">
        <f>PI()*CENSO[[#This Row],[DAP (cm)]]^2/40000</f>
        <v>2.0698100349100987</v>
      </c>
      <c r="J1711" s="85">
        <f>CENSO[[#This Row],[g (m²)]]*CENSO[[#This Row],[H (m)]]*0.7</f>
        <v>33.323941562052589</v>
      </c>
      <c r="K1711" s="51">
        <v>1</v>
      </c>
      <c r="L1711" s="51">
        <v>366515.799999999</v>
      </c>
      <c r="M1711" s="51">
        <v>9708192.4000000004</v>
      </c>
      <c r="N1711" s="77"/>
      <c r="O171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160├ 170</v>
      </c>
      <c r="P171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711" s="77"/>
    </row>
    <row r="1712" spans="1:17" x14ac:dyDescent="0.25">
      <c r="A1712" s="76">
        <v>1</v>
      </c>
      <c r="B1712" s="51">
        <v>53</v>
      </c>
      <c r="C1712" s="51">
        <v>1711</v>
      </c>
      <c r="D1712" s="81" t="str">
        <f>VLOOKUP(CENSO[[#This Row],[NOME COMUM]],ESPECIES[],2,FALSE)</f>
        <v>Lecythis chartacea O.Berg</v>
      </c>
      <c r="E1712" s="51" t="s">
        <v>31</v>
      </c>
      <c r="F1712" s="51">
        <v>214</v>
      </c>
      <c r="G1712" s="74">
        <f>CENSO[[#This Row],[CAP (cm)]]/PI()</f>
        <v>68.118315643331201</v>
      </c>
      <c r="H1712" s="51">
        <v>20</v>
      </c>
      <c r="I1712" s="85">
        <f>PI()*CENSO[[#This Row],[DAP (cm)]]^2/40000</f>
        <v>0.36443298869182189</v>
      </c>
      <c r="J1712" s="85">
        <f>CENSO[[#This Row],[g (m²)]]*CENSO[[#This Row],[H (m)]]*0.7</f>
        <v>5.1020618416855061</v>
      </c>
      <c r="K1712" s="51">
        <v>1</v>
      </c>
      <c r="L1712" s="51">
        <v>366502.299999999</v>
      </c>
      <c r="M1712" s="51">
        <v>9708174.8000000007</v>
      </c>
      <c r="N1712" s="77"/>
      <c r="O171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71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712" s="77"/>
    </row>
    <row r="1713" spans="1:17" x14ac:dyDescent="0.25">
      <c r="A1713" s="76">
        <v>1</v>
      </c>
      <c r="B1713" s="51">
        <v>53</v>
      </c>
      <c r="C1713" s="51">
        <v>1712</v>
      </c>
      <c r="D1713" s="81" t="str">
        <f>VLOOKUP(CENSO[[#This Row],[NOME COMUM]],ESPECIES[],2,FALSE)</f>
        <v>Tachigali myrmecophila Ducke</v>
      </c>
      <c r="E1713" s="51" t="s">
        <v>14</v>
      </c>
      <c r="F1713" s="51">
        <v>164</v>
      </c>
      <c r="G1713" s="74">
        <f>CENSO[[#This Row],[CAP (cm)]]/PI()</f>
        <v>52.202821334141674</v>
      </c>
      <c r="H1713" s="51">
        <v>13</v>
      </c>
      <c r="I1713" s="85">
        <f>PI()*CENSO[[#This Row],[DAP (cm)]]^2/40000</f>
        <v>0.21403156746998089</v>
      </c>
      <c r="J1713" s="85">
        <f>CENSO[[#This Row],[g (m²)]]*CENSO[[#This Row],[H (m)]]*0.7</f>
        <v>1.9476872639768259</v>
      </c>
      <c r="K1713" s="51">
        <v>1</v>
      </c>
      <c r="L1713" s="51">
        <v>366483.299999999</v>
      </c>
      <c r="M1713" s="51">
        <v>9708162.4000000004</v>
      </c>
      <c r="N1713" s="77"/>
      <c r="O171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71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713" s="77"/>
    </row>
    <row r="1714" spans="1:17" x14ac:dyDescent="0.25">
      <c r="A1714" s="76">
        <v>1</v>
      </c>
      <c r="B1714" s="51">
        <v>53</v>
      </c>
      <c r="C1714" s="51">
        <v>1713</v>
      </c>
      <c r="D1714" s="81" t="str">
        <f>VLOOKUP(CENSO[[#This Row],[NOME COMUM]],ESPECIES[],2,FALSE)</f>
        <v>Bowdichia nitida Spruce</v>
      </c>
      <c r="E1714" s="51" t="s">
        <v>23</v>
      </c>
      <c r="F1714" s="51">
        <v>168</v>
      </c>
      <c r="G1714" s="74">
        <f>CENSO[[#This Row],[CAP (cm)]]/PI()</f>
        <v>53.476060878876837</v>
      </c>
      <c r="H1714" s="51">
        <v>15</v>
      </c>
      <c r="I1714" s="85">
        <f>PI()*CENSO[[#This Row],[DAP (cm)]]^2/40000</f>
        <v>0.22459945569128273</v>
      </c>
      <c r="J1714" s="85">
        <f>CENSO[[#This Row],[g (m²)]]*CENSO[[#This Row],[H (m)]]*0.7</f>
        <v>2.3582942847584683</v>
      </c>
      <c r="K1714" s="51">
        <v>1</v>
      </c>
      <c r="L1714" s="51">
        <v>366465.59999999899</v>
      </c>
      <c r="M1714" s="51">
        <v>9708200.8000000007</v>
      </c>
      <c r="N1714" s="77"/>
      <c r="O171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71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714" s="77"/>
    </row>
    <row r="1715" spans="1:17" x14ac:dyDescent="0.25">
      <c r="A1715" s="76">
        <v>1</v>
      </c>
      <c r="B1715" s="51">
        <v>53</v>
      </c>
      <c r="C1715" s="51">
        <v>1714</v>
      </c>
      <c r="D1715" s="81" t="str">
        <f>VLOOKUP(CENSO[[#This Row],[NOME COMUM]],ESPECIES[],2,FALSE)</f>
        <v>Apuleia leiocarpa (Vogel) J.F.Macbr.</v>
      </c>
      <c r="E1715" s="51" t="s">
        <v>51</v>
      </c>
      <c r="F1715" s="51">
        <v>176</v>
      </c>
      <c r="G1715" s="74">
        <f>CENSO[[#This Row],[CAP (cm)]]/PI()</f>
        <v>56.022539968347161</v>
      </c>
      <c r="H1715" s="51">
        <v>14</v>
      </c>
      <c r="I1715" s="85">
        <f>PI()*CENSO[[#This Row],[DAP (cm)]]^2/40000</f>
        <v>0.24649917586072753</v>
      </c>
      <c r="J1715" s="85">
        <f>CENSO[[#This Row],[g (m²)]]*CENSO[[#This Row],[H (m)]]*0.7</f>
        <v>2.4156919234351295</v>
      </c>
      <c r="K1715" s="51">
        <v>1</v>
      </c>
      <c r="L1715" s="51">
        <v>366463.7</v>
      </c>
      <c r="M1715" s="51">
        <v>9708206.5</v>
      </c>
      <c r="N1715" s="77"/>
      <c r="O171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71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715" s="77"/>
    </row>
    <row r="1716" spans="1:17" x14ac:dyDescent="0.25">
      <c r="A1716" s="76">
        <v>1</v>
      </c>
      <c r="B1716" s="51">
        <v>53</v>
      </c>
      <c r="C1716" s="51">
        <v>1715</v>
      </c>
      <c r="D1716" s="81" t="str">
        <f>VLOOKUP(CENSO[[#This Row],[NOME COMUM]],ESPECIES[],2,FALSE)</f>
        <v>Apuleia leiocarpa (Vogel) J.F.Macbr.</v>
      </c>
      <c r="E1716" s="51" t="s">
        <v>51</v>
      </c>
      <c r="F1716" s="51">
        <v>409</v>
      </c>
      <c r="G1716" s="74">
        <f>CENSO[[#This Row],[CAP (cm)]]/PI()</f>
        <v>130.1887434491704</v>
      </c>
      <c r="H1716" s="51">
        <v>23</v>
      </c>
      <c r="I1716" s="85">
        <f>PI()*CENSO[[#This Row],[DAP (cm)]]^2/40000</f>
        <v>1.3311799017677677</v>
      </c>
      <c r="J1716" s="85">
        <f>CENSO[[#This Row],[g (m²)]]*CENSO[[#This Row],[H (m)]]*0.7</f>
        <v>21.431996418461058</v>
      </c>
      <c r="K1716" s="51">
        <v>1</v>
      </c>
      <c r="L1716" s="51">
        <v>366451.799999999</v>
      </c>
      <c r="M1716" s="51">
        <v>9708223.8000000007</v>
      </c>
      <c r="N1716" s="77"/>
      <c r="O171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171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716" s="77"/>
    </row>
    <row r="1717" spans="1:17" x14ac:dyDescent="0.25">
      <c r="A1717" s="76">
        <v>1</v>
      </c>
      <c r="B1717" s="51">
        <v>53</v>
      </c>
      <c r="C1717" s="51">
        <v>1716</v>
      </c>
      <c r="D1717" s="81" t="str">
        <f>VLOOKUP(CENSO[[#This Row],[NOME COMUM]],ESPECIES[],2,FALSE)</f>
        <v>Bertholletia excelsa Humb. &amp; Bonpl.</v>
      </c>
      <c r="E1717" s="51" t="s">
        <v>37</v>
      </c>
      <c r="F1717" s="51">
        <v>320</v>
      </c>
      <c r="G1717" s="74">
        <f>CENSO[[#This Row],[CAP (cm)]]/PI()</f>
        <v>101.85916357881302</v>
      </c>
      <c r="H1717" s="51">
        <v>20</v>
      </c>
      <c r="I1717" s="85">
        <f>PI()*CENSO[[#This Row],[DAP (cm)]]^2/40000</f>
        <v>0.81487330863050433</v>
      </c>
      <c r="J1717" s="85">
        <f>CENSO[[#This Row],[g (m²)]]*CENSO[[#This Row],[H (m)]]*0.7</f>
        <v>11.40822632082706</v>
      </c>
      <c r="K1717" s="51">
        <v>2</v>
      </c>
      <c r="L1717" s="51">
        <v>366448.4</v>
      </c>
      <c r="M1717" s="51">
        <v>9708252.3000000007</v>
      </c>
      <c r="N1717" s="77"/>
      <c r="O171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171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717" s="77"/>
    </row>
    <row r="1718" spans="1:17" x14ac:dyDescent="0.25">
      <c r="A1718" s="76">
        <v>1</v>
      </c>
      <c r="B1718" s="51">
        <v>54</v>
      </c>
      <c r="C1718" s="51">
        <v>1717</v>
      </c>
      <c r="D1718" s="81" t="str">
        <f>VLOOKUP(CENSO[[#This Row],[NOME COMUM]],ESPECIES[],2,FALSE)</f>
        <v>Swartzia ingaefolia Ducke</v>
      </c>
      <c r="E1718" s="51" t="s">
        <v>80</v>
      </c>
      <c r="F1718" s="51">
        <v>173</v>
      </c>
      <c r="G1718" s="74">
        <f>CENSO[[#This Row],[CAP (cm)]]/PI()</f>
        <v>55.067610309795789</v>
      </c>
      <c r="H1718" s="51">
        <v>14</v>
      </c>
      <c r="I1718" s="85">
        <f>PI()*CENSO[[#This Row],[DAP (cm)]]^2/40000</f>
        <v>0.23816741458986682</v>
      </c>
      <c r="J1718" s="85">
        <f>CENSO[[#This Row],[g (m²)]]*CENSO[[#This Row],[H (m)]]*0.7</f>
        <v>2.3340406629806947</v>
      </c>
      <c r="K1718" s="51">
        <v>1</v>
      </c>
      <c r="L1718" s="51">
        <v>366423.09999999899</v>
      </c>
      <c r="M1718" s="51">
        <v>9708206.3000000007</v>
      </c>
      <c r="N1718" s="77"/>
      <c r="O171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71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718" s="77"/>
    </row>
    <row r="1719" spans="1:17" x14ac:dyDescent="0.25">
      <c r="A1719" s="76">
        <v>1</v>
      </c>
      <c r="B1719" s="51">
        <v>54</v>
      </c>
      <c r="C1719" s="51">
        <v>1718</v>
      </c>
      <c r="D1719" s="81" t="str">
        <f>VLOOKUP(CENSO[[#This Row],[NOME COMUM]],ESPECIES[],2,FALSE)</f>
        <v>Cordia umbraculifera DC.</v>
      </c>
      <c r="E1719" s="51" t="s">
        <v>92</v>
      </c>
      <c r="F1719" s="51">
        <v>163</v>
      </c>
      <c r="G1719" s="74">
        <f>CENSO[[#This Row],[CAP (cm)]]/PI()</f>
        <v>51.884511447957884</v>
      </c>
      <c r="H1719" s="51">
        <v>13</v>
      </c>
      <c r="I1719" s="85">
        <f>PI()*CENSO[[#This Row],[DAP (cm)]]^2/40000</f>
        <v>0.21142938415042836</v>
      </c>
      <c r="J1719" s="85">
        <f>CENSO[[#This Row],[g (m²)]]*CENSO[[#This Row],[H (m)]]*0.7</f>
        <v>1.9240073957688979</v>
      </c>
      <c r="K1719" s="51">
        <v>2</v>
      </c>
      <c r="L1719" s="51">
        <v>366416.4</v>
      </c>
      <c r="M1719" s="51">
        <v>9708197.5999999903</v>
      </c>
      <c r="N1719" s="77"/>
      <c r="O171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71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719" s="77"/>
    </row>
    <row r="1720" spans="1:17" x14ac:dyDescent="0.25">
      <c r="A1720" s="76">
        <v>1</v>
      </c>
      <c r="B1720" s="51">
        <v>54</v>
      </c>
      <c r="C1720" s="51">
        <v>1719</v>
      </c>
      <c r="D1720" s="81" t="str">
        <f>VLOOKUP(CENSO[[#This Row],[NOME COMUM]],ESPECIES[],2,FALSE)</f>
        <v>Couratari guianensis Aubl.</v>
      </c>
      <c r="E1720" s="51" t="s">
        <v>6</v>
      </c>
      <c r="F1720" s="51">
        <v>153</v>
      </c>
      <c r="G1720" s="74">
        <f>CENSO[[#This Row],[CAP (cm)]]/PI()</f>
        <v>48.701412586119972</v>
      </c>
      <c r="H1720" s="51">
        <v>14</v>
      </c>
      <c r="I1720" s="85">
        <f>PI()*CENSO[[#This Row],[DAP (cm)]]^2/40000</f>
        <v>0.18628290314190887</v>
      </c>
      <c r="J1720" s="85">
        <f>CENSO[[#This Row],[g (m²)]]*CENSO[[#This Row],[H (m)]]*0.7</f>
        <v>1.8255724507907067</v>
      </c>
      <c r="K1720" s="51">
        <v>1</v>
      </c>
      <c r="L1720" s="51">
        <v>366406.59999999899</v>
      </c>
      <c r="M1720" s="51">
        <v>9708184.8000000007</v>
      </c>
      <c r="N1720" s="77"/>
      <c r="O172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72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720" s="77"/>
    </row>
    <row r="1721" spans="1:17" x14ac:dyDescent="0.25">
      <c r="A1721" s="76">
        <v>1</v>
      </c>
      <c r="B1721" s="51">
        <v>54</v>
      </c>
      <c r="C1721" s="51">
        <v>1720</v>
      </c>
      <c r="D1721" s="81" t="str">
        <f>VLOOKUP(CENSO[[#This Row],[NOME COMUM]],ESPECIES[],2,FALSE)</f>
        <v>Piptadenia suaveolens Miq.</v>
      </c>
      <c r="E1721" s="51" t="s">
        <v>22</v>
      </c>
      <c r="F1721" s="51">
        <v>348</v>
      </c>
      <c r="G1721" s="74">
        <f>CENSO[[#This Row],[CAP (cm)]]/PI()</f>
        <v>110.77184039195916</v>
      </c>
      <c r="H1721" s="51">
        <v>15</v>
      </c>
      <c r="I1721" s="85">
        <f>PI()*CENSO[[#This Row],[DAP (cm)]]^2/40000</f>
        <v>0.96371501141004479</v>
      </c>
      <c r="J1721" s="85">
        <f>CENSO[[#This Row],[g (m²)]]*CENSO[[#This Row],[H (m)]]*0.7</f>
        <v>10.119007619805469</v>
      </c>
      <c r="K1721" s="51">
        <v>2</v>
      </c>
      <c r="L1721" s="51">
        <v>366404.59999999899</v>
      </c>
      <c r="M1721" s="51">
        <v>9708177.1999999899</v>
      </c>
      <c r="N1721" s="77"/>
      <c r="O172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172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721" s="77"/>
    </row>
    <row r="1722" spans="1:17" x14ac:dyDescent="0.25">
      <c r="A1722" s="76">
        <v>1</v>
      </c>
      <c r="B1722" s="51">
        <v>54</v>
      </c>
      <c r="C1722" s="51">
        <v>1721</v>
      </c>
      <c r="D1722" s="81" t="str">
        <f>VLOOKUP(CENSO[[#This Row],[NOME COMUM]],ESPECIES[],2,FALSE)</f>
        <v>Apuleia leiocarpa (Vogel) J.F.Macbr.</v>
      </c>
      <c r="E1722" s="51" t="s">
        <v>51</v>
      </c>
      <c r="F1722" s="51">
        <v>340</v>
      </c>
      <c r="G1722" s="74">
        <f>CENSO[[#This Row],[CAP (cm)]]/PI()</f>
        <v>108.22536130248884</v>
      </c>
      <c r="H1722" s="51">
        <v>20</v>
      </c>
      <c r="I1722" s="85">
        <f>PI()*CENSO[[#This Row],[DAP (cm)]]^2/40000</f>
        <v>0.91991557107115518</v>
      </c>
      <c r="J1722" s="85">
        <f>CENSO[[#This Row],[g (m²)]]*CENSO[[#This Row],[H (m)]]*0.7</f>
        <v>12.878817994996171</v>
      </c>
      <c r="K1722" s="51">
        <v>1</v>
      </c>
      <c r="L1722" s="51">
        <v>366417.5</v>
      </c>
      <c r="M1722" s="51">
        <v>9708185.9000000004</v>
      </c>
      <c r="N1722" s="77"/>
      <c r="O172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172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722" s="77"/>
    </row>
    <row r="1723" spans="1:17" x14ac:dyDescent="0.25">
      <c r="A1723" s="76">
        <v>1</v>
      </c>
      <c r="B1723" s="51">
        <v>54</v>
      </c>
      <c r="C1723" s="51">
        <v>1722</v>
      </c>
      <c r="D1723" s="81" t="str">
        <f>VLOOKUP(CENSO[[#This Row],[NOME COMUM]],ESPECIES[],2,FALSE)</f>
        <v>Sterculia apeibophylla Ducke</v>
      </c>
      <c r="E1723" s="51" t="s">
        <v>25</v>
      </c>
      <c r="F1723" s="51">
        <v>175</v>
      </c>
      <c r="G1723" s="74">
        <f>CENSO[[#This Row],[CAP (cm)]]/PI()</f>
        <v>55.70423008216337</v>
      </c>
      <c r="H1723" s="51">
        <v>16</v>
      </c>
      <c r="I1723" s="85">
        <f>PI()*CENSO[[#This Row],[DAP (cm)]]^2/40000</f>
        <v>0.24370600660946476</v>
      </c>
      <c r="J1723" s="85">
        <f>CENSO[[#This Row],[g (m²)]]*CENSO[[#This Row],[H (m)]]*0.7</f>
        <v>2.7295072740260053</v>
      </c>
      <c r="K1723" s="51">
        <v>1</v>
      </c>
      <c r="L1723" s="51">
        <v>366416.9</v>
      </c>
      <c r="M1723" s="51">
        <v>9708177</v>
      </c>
      <c r="N1723" s="77"/>
      <c r="O172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72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723" s="77"/>
    </row>
    <row r="1724" spans="1:17" x14ac:dyDescent="0.25">
      <c r="A1724" s="76">
        <v>1</v>
      </c>
      <c r="B1724" s="51">
        <v>54</v>
      </c>
      <c r="C1724" s="51">
        <v>1723</v>
      </c>
      <c r="D1724" s="81" t="str">
        <f>VLOOKUP(CENSO[[#This Row],[NOME COMUM]],ESPECIES[],2,FALSE)</f>
        <v>Parkia multijuga Benth.</v>
      </c>
      <c r="E1724" s="51" t="s">
        <v>75</v>
      </c>
      <c r="F1724" s="51">
        <v>200</v>
      </c>
      <c r="G1724" s="74">
        <f>CENSO[[#This Row],[CAP (cm)]]/PI()</f>
        <v>63.661977236758133</v>
      </c>
      <c r="H1724" s="51">
        <v>18</v>
      </c>
      <c r="I1724" s="85">
        <f>PI()*CENSO[[#This Row],[DAP (cm)]]^2/40000</f>
        <v>0.31830988618379064</v>
      </c>
      <c r="J1724" s="85">
        <f>CENSO[[#This Row],[g (m²)]]*CENSO[[#This Row],[H (m)]]*0.7</f>
        <v>4.0107045659157619</v>
      </c>
      <c r="K1724" s="51">
        <v>1</v>
      </c>
      <c r="L1724" s="51">
        <v>366432.4</v>
      </c>
      <c r="M1724" s="51">
        <v>9708155.1999999899</v>
      </c>
      <c r="N1724" s="77"/>
      <c r="O172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72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724" s="77"/>
    </row>
    <row r="1725" spans="1:17" x14ac:dyDescent="0.25">
      <c r="A1725" s="76">
        <v>1</v>
      </c>
      <c r="B1725" s="51">
        <v>54</v>
      </c>
      <c r="C1725" s="51">
        <v>1724</v>
      </c>
      <c r="D1725" s="81" t="str">
        <f>VLOOKUP(CENSO[[#This Row],[NOME COMUM]],ESPECIES[],2,FALSE)</f>
        <v>Parkia pendula (Willd.) Benth. ex Walp.</v>
      </c>
      <c r="E1725" s="51" t="s">
        <v>24</v>
      </c>
      <c r="F1725" s="51">
        <v>233</v>
      </c>
      <c r="G1725" s="74">
        <f>CENSO[[#This Row],[CAP (cm)]]/PI()</f>
        <v>74.166203480823228</v>
      </c>
      <c r="H1725" s="51">
        <v>18</v>
      </c>
      <c r="I1725" s="85">
        <f>PI()*CENSO[[#This Row],[DAP (cm)]]^2/40000</f>
        <v>0.43201813527579536</v>
      </c>
      <c r="J1725" s="85">
        <f>CENSO[[#This Row],[g (m²)]]*CENSO[[#This Row],[H (m)]]*0.7</f>
        <v>5.4434285044750208</v>
      </c>
      <c r="K1725" s="51">
        <v>2</v>
      </c>
      <c r="L1725" s="51">
        <v>366428.2</v>
      </c>
      <c r="M1725" s="51">
        <v>9708149.6999999899</v>
      </c>
      <c r="N1725" s="77"/>
      <c r="O172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72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725" s="77"/>
    </row>
    <row r="1726" spans="1:17" x14ac:dyDescent="0.25">
      <c r="A1726" s="76">
        <v>1</v>
      </c>
      <c r="B1726" s="51">
        <v>54</v>
      </c>
      <c r="C1726" s="51">
        <v>1725</v>
      </c>
      <c r="D1726" s="81" t="str">
        <f>VLOOKUP(CENSO[[#This Row],[NOME COMUM]],ESPECIES[],2,FALSE)</f>
        <v>Goupia glabra Aubl.</v>
      </c>
      <c r="E1726" s="51" t="s">
        <v>34</v>
      </c>
      <c r="F1726" s="51">
        <v>287</v>
      </c>
      <c r="G1726" s="74">
        <f>CENSO[[#This Row],[CAP (cm)]]/PI()</f>
        <v>91.35493733474793</v>
      </c>
      <c r="H1726" s="51">
        <v>13</v>
      </c>
      <c r="I1726" s="85">
        <f>PI()*CENSO[[#This Row],[DAP (cm)]]^2/40000</f>
        <v>0.65547167537681639</v>
      </c>
      <c r="J1726" s="85">
        <f>CENSO[[#This Row],[g (m²)]]*CENSO[[#This Row],[H (m)]]*0.7</f>
        <v>5.9647922459290292</v>
      </c>
      <c r="K1726" s="51">
        <v>2</v>
      </c>
      <c r="L1726" s="51">
        <v>366434.4</v>
      </c>
      <c r="M1726" s="51">
        <v>9708141.4000000004</v>
      </c>
      <c r="N1726" s="77"/>
      <c r="O172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172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726" s="77"/>
    </row>
    <row r="1727" spans="1:17" x14ac:dyDescent="0.25">
      <c r="A1727" s="76">
        <v>1</v>
      </c>
      <c r="B1727" s="51">
        <v>54</v>
      </c>
      <c r="C1727" s="51">
        <v>1726</v>
      </c>
      <c r="D1727" s="81" t="str">
        <f>VLOOKUP(CENSO[[#This Row],[NOME COMUM]],ESPECIES[],2,FALSE)</f>
        <v>Piptadenia suaveolens Miq.</v>
      </c>
      <c r="E1727" s="51" t="s">
        <v>22</v>
      </c>
      <c r="F1727" s="51">
        <v>300</v>
      </c>
      <c r="G1727" s="74">
        <f>CENSO[[#This Row],[CAP (cm)]]/PI()</f>
        <v>95.4929658551372</v>
      </c>
      <c r="H1727" s="51">
        <v>20</v>
      </c>
      <c r="I1727" s="85">
        <f>PI()*CENSO[[#This Row],[DAP (cm)]]^2/40000</f>
        <v>0.7161972439135289</v>
      </c>
      <c r="J1727" s="85">
        <f>CENSO[[#This Row],[g (m²)]]*CENSO[[#This Row],[H (m)]]*0.7</f>
        <v>10.026761414789403</v>
      </c>
      <c r="K1727" s="51">
        <v>1</v>
      </c>
      <c r="L1727" s="51">
        <v>366461.4</v>
      </c>
      <c r="M1727" s="51">
        <v>9708120</v>
      </c>
      <c r="N1727" s="77"/>
      <c r="O172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172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727" s="77"/>
    </row>
    <row r="1728" spans="1:17" x14ac:dyDescent="0.25">
      <c r="A1728" s="76">
        <v>1</v>
      </c>
      <c r="B1728" s="51">
        <v>54</v>
      </c>
      <c r="C1728" s="51">
        <v>1727</v>
      </c>
      <c r="D1728" s="81" t="str">
        <f>VLOOKUP(CENSO[[#This Row],[NOME COMUM]],ESPECIES[],2,FALSE)</f>
        <v>Platymiscium duckei Huber</v>
      </c>
      <c r="E1728" s="51" t="s">
        <v>42</v>
      </c>
      <c r="F1728" s="51">
        <v>152</v>
      </c>
      <c r="G1728" s="74">
        <f>CENSO[[#This Row],[CAP (cm)]]/PI()</f>
        <v>48.383102699936181</v>
      </c>
      <c r="H1728" s="51">
        <v>18</v>
      </c>
      <c r="I1728" s="85">
        <f>PI()*CENSO[[#This Row],[DAP (cm)]]^2/40000</f>
        <v>0.18385579025975748</v>
      </c>
      <c r="J1728" s="85">
        <f>CENSO[[#This Row],[g (m²)]]*CENSO[[#This Row],[H (m)]]*0.7</f>
        <v>2.3165829572729444</v>
      </c>
      <c r="K1728" s="51">
        <v>1</v>
      </c>
      <c r="L1728" s="51">
        <v>366481.799999999</v>
      </c>
      <c r="M1728" s="51">
        <v>9708122</v>
      </c>
      <c r="N1728" s="77"/>
      <c r="O172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72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728" s="77"/>
    </row>
    <row r="1729" spans="1:17" x14ac:dyDescent="0.25">
      <c r="A1729" s="76">
        <v>1</v>
      </c>
      <c r="B1729" s="51">
        <v>54</v>
      </c>
      <c r="C1729" s="51">
        <v>1728</v>
      </c>
      <c r="D1729" s="81" t="str">
        <f>VLOOKUP(CENSO[[#This Row],[NOME COMUM]],ESPECIES[],2,FALSE)</f>
        <v>Tachigali myrmecophila Ducke</v>
      </c>
      <c r="E1729" s="51" t="s">
        <v>14</v>
      </c>
      <c r="F1729" s="51">
        <v>175</v>
      </c>
      <c r="G1729" s="74">
        <f>CENSO[[#This Row],[CAP (cm)]]/PI()</f>
        <v>55.70423008216337</v>
      </c>
      <c r="H1729" s="51">
        <v>18</v>
      </c>
      <c r="I1729" s="85">
        <f>PI()*CENSO[[#This Row],[DAP (cm)]]^2/40000</f>
        <v>0.24370600660946476</v>
      </c>
      <c r="J1729" s="85">
        <f>CENSO[[#This Row],[g (m²)]]*CENSO[[#This Row],[H (m)]]*0.7</f>
        <v>3.0706956832792556</v>
      </c>
      <c r="K1729" s="51">
        <v>1</v>
      </c>
      <c r="L1729" s="51">
        <v>366482.5</v>
      </c>
      <c r="M1729" s="51">
        <v>9708114.6999999899</v>
      </c>
      <c r="N1729" s="77"/>
      <c r="O172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72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729" s="77"/>
    </row>
    <row r="1730" spans="1:17" x14ac:dyDescent="0.25">
      <c r="A1730" s="76">
        <v>1</v>
      </c>
      <c r="B1730" s="51">
        <v>54</v>
      </c>
      <c r="C1730" s="51">
        <v>1729</v>
      </c>
      <c r="D1730" s="81" t="str">
        <f>VLOOKUP(CENSO[[#This Row],[NOME COMUM]],ESPECIES[],2,FALSE)</f>
        <v>Piptadenia suaveolens Miq.</v>
      </c>
      <c r="E1730" s="51" t="s">
        <v>22</v>
      </c>
      <c r="F1730" s="51">
        <v>170</v>
      </c>
      <c r="G1730" s="74">
        <f>CENSO[[#This Row],[CAP (cm)]]/PI()</f>
        <v>54.112680651244418</v>
      </c>
      <c r="H1730" s="51">
        <v>12</v>
      </c>
      <c r="I1730" s="85">
        <f>PI()*CENSO[[#This Row],[DAP (cm)]]^2/40000</f>
        <v>0.2299788927677888</v>
      </c>
      <c r="J1730" s="85">
        <f>CENSO[[#This Row],[g (m²)]]*CENSO[[#This Row],[H (m)]]*0.7</f>
        <v>1.9318226992494256</v>
      </c>
      <c r="K1730" s="51">
        <v>1</v>
      </c>
      <c r="L1730" s="51">
        <v>366587</v>
      </c>
      <c r="M1730" s="51">
        <v>9708032.5999999903</v>
      </c>
      <c r="N1730" s="77"/>
      <c r="O173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73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730" s="77"/>
    </row>
    <row r="1731" spans="1:17" x14ac:dyDescent="0.25">
      <c r="A1731" s="76">
        <v>1</v>
      </c>
      <c r="B1731" s="51">
        <v>54</v>
      </c>
      <c r="C1731" s="51">
        <v>1730</v>
      </c>
      <c r="D1731" s="81" t="str">
        <f>VLOOKUP(CENSO[[#This Row],[NOME COMUM]],ESPECIES[],2,FALSE)</f>
        <v>Dipteryx odorata (Aubl.) Willd.</v>
      </c>
      <c r="E1731" s="51" t="s">
        <v>4</v>
      </c>
      <c r="F1731" s="51">
        <v>228</v>
      </c>
      <c r="G1731" s="74">
        <f>CENSO[[#This Row],[CAP (cm)]]/PI()</f>
        <v>72.574654049904282</v>
      </c>
      <c r="H1731" s="51">
        <v>18</v>
      </c>
      <c r="I1731" s="85">
        <f>PI()*CENSO[[#This Row],[DAP (cm)]]^2/40000</f>
        <v>0.41367552808445446</v>
      </c>
      <c r="J1731" s="85">
        <f>CENSO[[#This Row],[g (m²)]]*CENSO[[#This Row],[H (m)]]*0.7</f>
        <v>5.2123116538641261</v>
      </c>
      <c r="K1731" s="51">
        <v>1</v>
      </c>
      <c r="L1731" s="51">
        <v>366609.799999999</v>
      </c>
      <c r="M1731" s="51">
        <v>9707995</v>
      </c>
      <c r="N1731" s="77"/>
      <c r="O173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73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731" s="77"/>
    </row>
    <row r="1732" spans="1:17" x14ac:dyDescent="0.25">
      <c r="A1732" s="76">
        <v>1</v>
      </c>
      <c r="B1732" s="51">
        <v>54</v>
      </c>
      <c r="C1732" s="51">
        <v>1731</v>
      </c>
      <c r="D1732" s="81" t="str">
        <f>VLOOKUP(CENSO[[#This Row],[NOME COMUM]],ESPECIES[],2,FALSE)</f>
        <v>Bertholletia excelsa Humb. &amp; Bonpl.</v>
      </c>
      <c r="E1732" s="51" t="s">
        <v>37</v>
      </c>
      <c r="F1732" s="51">
        <v>350</v>
      </c>
      <c r="G1732" s="74">
        <f>CENSO[[#This Row],[CAP (cm)]]/PI()</f>
        <v>111.40846016432674</v>
      </c>
      <c r="H1732" s="51">
        <v>23</v>
      </c>
      <c r="I1732" s="85">
        <f>PI()*CENSO[[#This Row],[DAP (cm)]]^2/40000</f>
        <v>0.97482402643785904</v>
      </c>
      <c r="J1732" s="85">
        <f>CENSO[[#This Row],[g (m²)]]*CENSO[[#This Row],[H (m)]]*0.7</f>
        <v>15.694666825649529</v>
      </c>
      <c r="K1732" s="51">
        <v>1</v>
      </c>
      <c r="L1732" s="51">
        <v>366696.59999999899</v>
      </c>
      <c r="M1732" s="51">
        <v>9707917.8000000007</v>
      </c>
      <c r="N1732" s="77"/>
      <c r="O173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173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732" s="77"/>
    </row>
    <row r="1733" spans="1:17" x14ac:dyDescent="0.25">
      <c r="A1733" s="76">
        <v>1</v>
      </c>
      <c r="B1733" s="51">
        <v>54</v>
      </c>
      <c r="C1733" s="51">
        <v>1732</v>
      </c>
      <c r="D1733" s="81" t="str">
        <f>VLOOKUP(CENSO[[#This Row],[NOME COMUM]],ESPECIES[],2,FALSE)</f>
        <v>Dipteryx odorata (Aubl.) Willd.</v>
      </c>
      <c r="E1733" s="51" t="s">
        <v>4</v>
      </c>
      <c r="F1733" s="51">
        <v>229</v>
      </c>
      <c r="G1733" s="74">
        <f>CENSO[[#This Row],[CAP (cm)]]/PI()</f>
        <v>72.892963936088066</v>
      </c>
      <c r="H1733" s="51">
        <v>16</v>
      </c>
      <c r="I1733" s="85">
        <f>PI()*CENSO[[#This Row],[DAP (cm)]]^2/40000</f>
        <v>0.41731221853410416</v>
      </c>
      <c r="J1733" s="85">
        <f>CENSO[[#This Row],[g (m²)]]*CENSO[[#This Row],[H (m)]]*0.7</f>
        <v>4.6738968475819664</v>
      </c>
      <c r="K1733" s="51">
        <v>1</v>
      </c>
      <c r="L1733" s="51">
        <v>366699.7</v>
      </c>
      <c r="M1733" s="51">
        <v>9707921.6999999899</v>
      </c>
      <c r="N1733" s="77"/>
      <c r="O173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73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733" s="77"/>
    </row>
    <row r="1734" spans="1:17" x14ac:dyDescent="0.25">
      <c r="A1734" s="76">
        <v>1</v>
      </c>
      <c r="B1734" s="51">
        <v>54</v>
      </c>
      <c r="C1734" s="51">
        <v>1733</v>
      </c>
      <c r="D1734" s="81" t="str">
        <f>VLOOKUP(CENSO[[#This Row],[NOME COMUM]],ESPECIES[],2,FALSE)</f>
        <v>Piptadenia suaveolens Miq.</v>
      </c>
      <c r="E1734" s="51" t="s">
        <v>22</v>
      </c>
      <c r="F1734" s="51">
        <v>320</v>
      </c>
      <c r="G1734" s="74">
        <f>CENSO[[#This Row],[CAP (cm)]]/PI()</f>
        <v>101.85916357881302</v>
      </c>
      <c r="H1734" s="51">
        <v>13</v>
      </c>
      <c r="I1734" s="85">
        <f>PI()*CENSO[[#This Row],[DAP (cm)]]^2/40000</f>
        <v>0.81487330863050433</v>
      </c>
      <c r="J1734" s="85">
        <f>CENSO[[#This Row],[g (m²)]]*CENSO[[#This Row],[H (m)]]*0.7</f>
        <v>7.4153471085375893</v>
      </c>
      <c r="K1734" s="51">
        <v>2</v>
      </c>
      <c r="L1734" s="51">
        <v>366720.9</v>
      </c>
      <c r="M1734" s="51">
        <v>9707900.1999999899</v>
      </c>
      <c r="N1734" s="77"/>
      <c r="O173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173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734" s="77"/>
    </row>
    <row r="1735" spans="1:17" x14ac:dyDescent="0.25">
      <c r="A1735" s="76">
        <v>1</v>
      </c>
      <c r="B1735" s="51">
        <v>54</v>
      </c>
      <c r="C1735" s="51">
        <v>1734</v>
      </c>
      <c r="D1735" s="81" t="str">
        <f>VLOOKUP(CENSO[[#This Row],[NOME COMUM]],ESPECIES[],2,FALSE)</f>
        <v>Hymenaea courbaril L.</v>
      </c>
      <c r="E1735" s="51" t="s">
        <v>3</v>
      </c>
      <c r="F1735" s="51">
        <v>225</v>
      </c>
      <c r="G1735" s="74">
        <f>CENSO[[#This Row],[CAP (cm)]]/PI()</f>
        <v>71.619724391352904</v>
      </c>
      <c r="H1735" s="51">
        <v>23</v>
      </c>
      <c r="I1735" s="85">
        <f>PI()*CENSO[[#This Row],[DAP (cm)]]^2/40000</f>
        <v>0.4028609497013601</v>
      </c>
      <c r="J1735" s="85">
        <f>CENSO[[#This Row],[g (m²)]]*CENSO[[#This Row],[H (m)]]*0.7</f>
        <v>6.4860612901918966</v>
      </c>
      <c r="K1735" s="51">
        <v>1</v>
      </c>
      <c r="L1735" s="51">
        <v>366728.4</v>
      </c>
      <c r="M1735" s="51">
        <v>9707893.5</v>
      </c>
      <c r="N1735" s="77"/>
      <c r="O173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73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735" s="77"/>
    </row>
    <row r="1736" spans="1:17" x14ac:dyDescent="0.25">
      <c r="A1736" s="76">
        <v>1</v>
      </c>
      <c r="B1736" s="51">
        <v>54</v>
      </c>
      <c r="C1736" s="51">
        <v>1735</v>
      </c>
      <c r="D1736" s="81" t="str">
        <f>VLOOKUP(CENSO[[#This Row],[NOME COMUM]],ESPECIES[],2,FALSE)</f>
        <v>Tachigali myrmecophila Ducke</v>
      </c>
      <c r="E1736" s="51" t="s">
        <v>14</v>
      </c>
      <c r="F1736" s="51">
        <v>160</v>
      </c>
      <c r="G1736" s="74">
        <f>CENSO[[#This Row],[CAP (cm)]]/PI()</f>
        <v>50.929581789406512</v>
      </c>
      <c r="H1736" s="51">
        <v>13</v>
      </c>
      <c r="I1736" s="85">
        <f>PI()*CENSO[[#This Row],[DAP (cm)]]^2/40000</f>
        <v>0.20371832715762608</v>
      </c>
      <c r="J1736" s="85">
        <f>CENSO[[#This Row],[g (m²)]]*CENSO[[#This Row],[H (m)]]*0.7</f>
        <v>1.8538367771343973</v>
      </c>
      <c r="K1736" s="51">
        <v>1</v>
      </c>
      <c r="L1736" s="51">
        <v>366730.9</v>
      </c>
      <c r="M1736" s="51">
        <v>9707872.5999999903</v>
      </c>
      <c r="N1736" s="77"/>
      <c r="O173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73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736" s="77"/>
    </row>
    <row r="1737" spans="1:17" x14ac:dyDescent="0.25">
      <c r="A1737" s="76">
        <v>1</v>
      </c>
      <c r="B1737" s="51">
        <v>54</v>
      </c>
      <c r="C1737" s="51">
        <v>1736</v>
      </c>
      <c r="D1737" s="81" t="str">
        <f>VLOOKUP(CENSO[[#This Row],[NOME COMUM]],ESPECIES[],2,FALSE)</f>
        <v>Couratari guianensis Aubl.</v>
      </c>
      <c r="E1737" s="51" t="s">
        <v>6</v>
      </c>
      <c r="F1737" s="51">
        <v>176</v>
      </c>
      <c r="G1737" s="74">
        <f>CENSO[[#This Row],[CAP (cm)]]/PI()</f>
        <v>56.022539968347161</v>
      </c>
      <c r="H1737" s="51">
        <v>15</v>
      </c>
      <c r="I1737" s="85">
        <f>PI()*CENSO[[#This Row],[DAP (cm)]]^2/40000</f>
        <v>0.24649917586072753</v>
      </c>
      <c r="J1737" s="85">
        <f>CENSO[[#This Row],[g (m²)]]*CENSO[[#This Row],[H (m)]]*0.7</f>
        <v>2.588241346537639</v>
      </c>
      <c r="K1737" s="51">
        <v>1</v>
      </c>
      <c r="L1737" s="51">
        <v>366770.09999999899</v>
      </c>
      <c r="M1737" s="51">
        <v>9707842.5</v>
      </c>
      <c r="N1737" s="77"/>
      <c r="O173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73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737" s="77"/>
    </row>
    <row r="1738" spans="1:17" x14ac:dyDescent="0.25">
      <c r="A1738" s="76">
        <v>1</v>
      </c>
      <c r="B1738" s="51">
        <v>54</v>
      </c>
      <c r="C1738" s="51">
        <v>1737</v>
      </c>
      <c r="D1738" s="81" t="str">
        <f>VLOOKUP(CENSO[[#This Row],[NOME COMUM]],ESPECIES[],2,FALSE)</f>
        <v>Couratari guianensis Aubl.</v>
      </c>
      <c r="E1738" s="51" t="s">
        <v>6</v>
      </c>
      <c r="F1738" s="51">
        <v>243</v>
      </c>
      <c r="G1738" s="74">
        <f>CENSO[[#This Row],[CAP (cm)]]/PI()</f>
        <v>77.349302342661133</v>
      </c>
      <c r="H1738" s="51">
        <v>22</v>
      </c>
      <c r="I1738" s="85">
        <f>PI()*CENSO[[#This Row],[DAP (cm)]]^2/40000</f>
        <v>0.46989701173166643</v>
      </c>
      <c r="J1738" s="85">
        <f>CENSO[[#This Row],[g (m²)]]*CENSO[[#This Row],[H (m)]]*0.7</f>
        <v>7.2364139806676624</v>
      </c>
      <c r="K1738" s="51">
        <v>1</v>
      </c>
      <c r="L1738" s="51">
        <v>366783.4</v>
      </c>
      <c r="M1738" s="51">
        <v>9707833.9000000004</v>
      </c>
      <c r="N1738" s="77"/>
      <c r="O173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73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738" s="77"/>
    </row>
    <row r="1739" spans="1:17" x14ac:dyDescent="0.25">
      <c r="A1739" s="76">
        <v>1</v>
      </c>
      <c r="B1739" s="51">
        <v>54</v>
      </c>
      <c r="C1739" s="51">
        <v>1738</v>
      </c>
      <c r="D1739" s="81" t="str">
        <f>VLOOKUP(CENSO[[#This Row],[NOME COMUM]],ESPECIES[],2,FALSE)</f>
        <v>Couratari guianensis Aubl.</v>
      </c>
      <c r="E1739" s="51" t="s">
        <v>6</v>
      </c>
      <c r="F1739" s="51">
        <v>240</v>
      </c>
      <c r="G1739" s="74">
        <f>CENSO[[#This Row],[CAP (cm)]]/PI()</f>
        <v>76.394372684109769</v>
      </c>
      <c r="H1739" s="51">
        <v>20</v>
      </c>
      <c r="I1739" s="85">
        <f>PI()*CENSO[[#This Row],[DAP (cm)]]^2/40000</f>
        <v>0.45836623610465865</v>
      </c>
      <c r="J1739" s="85">
        <f>CENSO[[#This Row],[g (m²)]]*CENSO[[#This Row],[H (m)]]*0.7</f>
        <v>6.4171273054652209</v>
      </c>
      <c r="K1739" s="51">
        <v>1</v>
      </c>
      <c r="L1739" s="51">
        <v>366865.299999999</v>
      </c>
      <c r="M1739" s="51">
        <v>9707781.3000000007</v>
      </c>
      <c r="N1739" s="77"/>
      <c r="O173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73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739" s="77"/>
    </row>
    <row r="1740" spans="1:17" x14ac:dyDescent="0.25">
      <c r="A1740" s="76">
        <v>1</v>
      </c>
      <c r="B1740" s="51">
        <v>54</v>
      </c>
      <c r="C1740" s="51">
        <v>1739</v>
      </c>
      <c r="D1740" s="81" t="str">
        <f>VLOOKUP(CENSO[[#This Row],[NOME COMUM]],ESPECIES[],2,FALSE)</f>
        <v>Tachigali myrmecophila Ducke</v>
      </c>
      <c r="E1740" s="51" t="s">
        <v>14</v>
      </c>
      <c r="F1740" s="51">
        <v>267</v>
      </c>
      <c r="G1740" s="74">
        <f>CENSO[[#This Row],[CAP (cm)]]/PI()</f>
        <v>84.988739611072106</v>
      </c>
      <c r="H1740" s="51">
        <v>15</v>
      </c>
      <c r="I1740" s="85">
        <f>PI()*CENSO[[#This Row],[DAP (cm)]]^2/40000</f>
        <v>0.56729983690390628</v>
      </c>
      <c r="J1740" s="85">
        <f>CENSO[[#This Row],[g (m²)]]*CENSO[[#This Row],[H (m)]]*0.7</f>
        <v>5.9566482874910154</v>
      </c>
      <c r="K1740" s="51">
        <v>1</v>
      </c>
      <c r="L1740" s="51">
        <v>366854.9</v>
      </c>
      <c r="M1740" s="51">
        <v>9707767.8000000007</v>
      </c>
      <c r="N1740" s="77"/>
      <c r="O174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174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740" s="77"/>
    </row>
    <row r="1741" spans="1:17" x14ac:dyDescent="0.25">
      <c r="A1741" s="76">
        <v>1</v>
      </c>
      <c r="B1741" s="51">
        <v>54</v>
      </c>
      <c r="C1741" s="51">
        <v>1740</v>
      </c>
      <c r="D1741" s="81" t="str">
        <f>VLOOKUP(CENSO[[#This Row],[NOME COMUM]],ESPECIES[],2,FALSE)</f>
        <v>Astronium lecointei Ducke</v>
      </c>
      <c r="E1741" s="51" t="s">
        <v>5</v>
      </c>
      <c r="F1741" s="51">
        <v>310</v>
      </c>
      <c r="G1741" s="74">
        <f>CENSO[[#This Row],[CAP (cm)]]/PI()</f>
        <v>98.676064716975105</v>
      </c>
      <c r="H1741" s="51">
        <v>24</v>
      </c>
      <c r="I1741" s="85">
        <f>PI()*CENSO[[#This Row],[DAP (cm)]]^2/40000</f>
        <v>0.7647395015565569</v>
      </c>
      <c r="J1741" s="85">
        <f>CENSO[[#This Row],[g (m²)]]*CENSO[[#This Row],[H (m)]]*0.7</f>
        <v>12.847623626150156</v>
      </c>
      <c r="K1741" s="51">
        <v>1</v>
      </c>
      <c r="L1741" s="51">
        <v>366858.7</v>
      </c>
      <c r="M1741" s="51">
        <v>9707758.0999999903</v>
      </c>
      <c r="N1741" s="77"/>
      <c r="O174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174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741" s="77"/>
    </row>
    <row r="1742" spans="1:17" x14ac:dyDescent="0.25">
      <c r="A1742" s="76">
        <v>1</v>
      </c>
      <c r="B1742" s="51">
        <v>54</v>
      </c>
      <c r="C1742" s="51">
        <v>1741</v>
      </c>
      <c r="D1742" s="81" t="str">
        <f>VLOOKUP(CENSO[[#This Row],[NOME COMUM]],ESPECIES[],2,FALSE)</f>
        <v>Parahancornia amapa (Huber ) Ducke</v>
      </c>
      <c r="E1742" s="51" t="s">
        <v>15</v>
      </c>
      <c r="F1742" s="51">
        <v>346</v>
      </c>
      <c r="G1742" s="74">
        <f>CENSO[[#This Row],[CAP (cm)]]/PI()</f>
        <v>110.13522061959158</v>
      </c>
      <c r="H1742" s="51">
        <v>17</v>
      </c>
      <c r="I1742" s="85">
        <f>PI()*CENSO[[#This Row],[DAP (cm)]]^2/40000</f>
        <v>0.95266965835946726</v>
      </c>
      <c r="J1742" s="85">
        <f>CENSO[[#This Row],[g (m²)]]*CENSO[[#This Row],[H (m)]]*0.7</f>
        <v>11.336768934477659</v>
      </c>
      <c r="K1742" s="51">
        <v>1</v>
      </c>
      <c r="L1742" s="51">
        <v>366870.2</v>
      </c>
      <c r="M1742" s="51">
        <v>9707750.0999999903</v>
      </c>
      <c r="N1742" s="77"/>
      <c r="O174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174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742" s="77"/>
    </row>
    <row r="1743" spans="1:17" x14ac:dyDescent="0.25">
      <c r="A1743" s="76">
        <v>1</v>
      </c>
      <c r="B1743" s="51">
        <v>54</v>
      </c>
      <c r="C1743" s="51">
        <v>1742</v>
      </c>
      <c r="D1743" s="81" t="str">
        <f>VLOOKUP(CENSO[[#This Row],[NOME COMUM]],ESPECIES[],2,FALSE)</f>
        <v>Qualea dichotoma (Mart.) Warm. ex Wille</v>
      </c>
      <c r="E1743" s="51" t="s">
        <v>55</v>
      </c>
      <c r="F1743" s="51">
        <v>190</v>
      </c>
      <c r="G1743" s="74">
        <f>CENSO[[#This Row],[CAP (cm)]]/PI()</f>
        <v>60.478878374920228</v>
      </c>
      <c r="H1743" s="51">
        <v>15</v>
      </c>
      <c r="I1743" s="85">
        <f>PI()*CENSO[[#This Row],[DAP (cm)]]^2/40000</f>
        <v>0.28727467228087106</v>
      </c>
      <c r="J1743" s="85">
        <f>CENSO[[#This Row],[g (m²)]]*CENSO[[#This Row],[H (m)]]*0.7</f>
        <v>3.016384058949146</v>
      </c>
      <c r="K1743" s="51">
        <v>1</v>
      </c>
      <c r="L1743" s="51">
        <v>366894.7</v>
      </c>
      <c r="M1743" s="51">
        <v>9707760.5999999903</v>
      </c>
      <c r="N1743" s="77"/>
      <c r="O174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74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743" s="77"/>
    </row>
    <row r="1744" spans="1:17" x14ac:dyDescent="0.25">
      <c r="A1744" s="76">
        <v>1</v>
      </c>
      <c r="B1744" s="51">
        <v>54</v>
      </c>
      <c r="C1744" s="51">
        <v>1743</v>
      </c>
      <c r="D1744" s="81" t="str">
        <f>VLOOKUP(CENSO[[#This Row],[NOME COMUM]],ESPECIES[],2,FALSE)</f>
        <v>Enterolobium contortisiliquum (Vell.) Morong</v>
      </c>
      <c r="E1744" s="51" t="s">
        <v>45</v>
      </c>
      <c r="F1744" s="51">
        <v>411</v>
      </c>
      <c r="G1744" s="74">
        <f>CENSO[[#This Row],[CAP (cm)]]/PI()</f>
        <v>130.82536322153797</v>
      </c>
      <c r="H1744" s="51">
        <v>22</v>
      </c>
      <c r="I1744" s="85">
        <f>PI()*CENSO[[#This Row],[DAP (cm)]]^2/40000</f>
        <v>1.3442306071013026</v>
      </c>
      <c r="J1744" s="85">
        <f>CENSO[[#This Row],[g (m²)]]*CENSO[[#This Row],[H (m)]]*0.7</f>
        <v>20.70115134936006</v>
      </c>
      <c r="K1744" s="51">
        <v>1</v>
      </c>
      <c r="L1744" s="51">
        <v>366888.59999999899</v>
      </c>
      <c r="M1744" s="51">
        <v>9707729.6999999899</v>
      </c>
      <c r="N1744" s="77"/>
      <c r="O174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174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744" s="77"/>
    </row>
    <row r="1745" spans="1:17" x14ac:dyDescent="0.25">
      <c r="A1745" s="76">
        <v>1</v>
      </c>
      <c r="B1745" s="51">
        <v>54</v>
      </c>
      <c r="C1745" s="51">
        <v>1744</v>
      </c>
      <c r="D1745" s="81" t="str">
        <f>VLOOKUP(CENSO[[#This Row],[NOME COMUM]],ESPECIES[],2,FALSE)</f>
        <v>Astronium lecointei Ducke</v>
      </c>
      <c r="E1745" s="51" t="s">
        <v>5</v>
      </c>
      <c r="F1745" s="51">
        <v>300</v>
      </c>
      <c r="G1745" s="74">
        <f>CENSO[[#This Row],[CAP (cm)]]/PI()</f>
        <v>95.4929658551372</v>
      </c>
      <c r="H1745" s="51">
        <v>25</v>
      </c>
      <c r="I1745" s="85">
        <f>PI()*CENSO[[#This Row],[DAP (cm)]]^2/40000</f>
        <v>0.7161972439135289</v>
      </c>
      <c r="J1745" s="85">
        <f>CENSO[[#This Row],[g (m²)]]*CENSO[[#This Row],[H (m)]]*0.7</f>
        <v>12.533451768486755</v>
      </c>
      <c r="K1745" s="51">
        <v>1</v>
      </c>
      <c r="L1745" s="51">
        <v>366931.4</v>
      </c>
      <c r="M1745" s="51">
        <v>9707728</v>
      </c>
      <c r="N1745" s="77"/>
      <c r="O174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174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745" s="77"/>
    </row>
    <row r="1746" spans="1:17" x14ac:dyDescent="0.25">
      <c r="A1746" s="76">
        <v>1</v>
      </c>
      <c r="B1746" s="51">
        <v>54</v>
      </c>
      <c r="C1746" s="51">
        <v>1745</v>
      </c>
      <c r="D1746" s="81" t="str">
        <f>VLOOKUP(CENSO[[#This Row],[NOME COMUM]],ESPECIES[],2,FALSE)</f>
        <v>Dipteryx odorata (Aubl.) Willd.</v>
      </c>
      <c r="E1746" s="51" t="s">
        <v>4</v>
      </c>
      <c r="F1746" s="51">
        <v>220</v>
      </c>
      <c r="G1746" s="74">
        <f>CENSO[[#This Row],[CAP (cm)]]/PI()</f>
        <v>70.028174960433944</v>
      </c>
      <c r="H1746" s="51">
        <v>18</v>
      </c>
      <c r="I1746" s="85">
        <f>PI()*CENSO[[#This Row],[DAP (cm)]]^2/40000</f>
        <v>0.3851549622823866</v>
      </c>
      <c r="J1746" s="85">
        <f>CENSO[[#This Row],[g (m²)]]*CENSO[[#This Row],[H (m)]]*0.7</f>
        <v>4.8529525247580709</v>
      </c>
      <c r="K1746" s="51">
        <v>1</v>
      </c>
      <c r="L1746" s="51">
        <v>366992.59999999899</v>
      </c>
      <c r="M1746" s="51">
        <v>9707638.6999999899</v>
      </c>
      <c r="N1746" s="77"/>
      <c r="O174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74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746" s="77"/>
    </row>
    <row r="1747" spans="1:17" x14ac:dyDescent="0.25">
      <c r="A1747" s="76">
        <v>1</v>
      </c>
      <c r="B1747" s="51">
        <v>54</v>
      </c>
      <c r="C1747" s="51">
        <v>1746</v>
      </c>
      <c r="D1747" s="81" t="str">
        <f>VLOOKUP(CENSO[[#This Row],[NOME COMUM]],ESPECIES[],2,FALSE)</f>
        <v>Piptadenia suaveolens Miq.</v>
      </c>
      <c r="E1747" s="51" t="s">
        <v>22</v>
      </c>
      <c r="F1747" s="51">
        <v>153</v>
      </c>
      <c r="G1747" s="74">
        <f>CENSO[[#This Row],[CAP (cm)]]/PI()</f>
        <v>48.701412586119972</v>
      </c>
      <c r="H1747" s="51">
        <v>13</v>
      </c>
      <c r="I1747" s="85">
        <f>PI()*CENSO[[#This Row],[DAP (cm)]]^2/40000</f>
        <v>0.18628290314190887</v>
      </c>
      <c r="J1747" s="85">
        <f>CENSO[[#This Row],[g (m²)]]*CENSO[[#This Row],[H (m)]]*0.7</f>
        <v>1.6951744185913709</v>
      </c>
      <c r="K1747" s="51">
        <v>1</v>
      </c>
      <c r="L1747" s="51">
        <v>366998.799999999</v>
      </c>
      <c r="M1747" s="51">
        <v>9707638.5999999903</v>
      </c>
      <c r="N1747" s="77"/>
      <c r="O174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74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747" s="77"/>
    </row>
    <row r="1748" spans="1:17" x14ac:dyDescent="0.25">
      <c r="A1748" s="76">
        <v>1</v>
      </c>
      <c r="B1748" s="51">
        <v>54</v>
      </c>
      <c r="C1748" s="51">
        <v>1747</v>
      </c>
      <c r="D1748" s="81" t="str">
        <f>VLOOKUP(CENSO[[#This Row],[NOME COMUM]],ESPECIES[],2,FALSE)</f>
        <v>Couratari guianensis Aubl.</v>
      </c>
      <c r="E1748" s="51" t="s">
        <v>6</v>
      </c>
      <c r="F1748" s="51">
        <v>243</v>
      </c>
      <c r="G1748" s="74">
        <f>CENSO[[#This Row],[CAP (cm)]]/PI()</f>
        <v>77.349302342661133</v>
      </c>
      <c r="H1748" s="51">
        <v>23</v>
      </c>
      <c r="I1748" s="85">
        <f>PI()*CENSO[[#This Row],[DAP (cm)]]^2/40000</f>
        <v>0.46989701173166643</v>
      </c>
      <c r="J1748" s="85">
        <f>CENSO[[#This Row],[g (m²)]]*CENSO[[#This Row],[H (m)]]*0.7</f>
        <v>7.5653418888798285</v>
      </c>
      <c r="K1748" s="51">
        <v>1</v>
      </c>
      <c r="L1748" s="51">
        <v>367012</v>
      </c>
      <c r="M1748" s="51">
        <v>9707644.3000000007</v>
      </c>
      <c r="N1748" s="77"/>
      <c r="O174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74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748" s="77"/>
    </row>
    <row r="1749" spans="1:17" x14ac:dyDescent="0.25">
      <c r="A1749" s="76">
        <v>1</v>
      </c>
      <c r="B1749" s="51">
        <v>54</v>
      </c>
      <c r="C1749" s="51">
        <v>1748</v>
      </c>
      <c r="D1749" s="81" t="str">
        <f>VLOOKUP(CENSO[[#This Row],[NOME COMUM]],ESPECIES[],2,FALSE)</f>
        <v>Tachigali myrmecophila Ducke</v>
      </c>
      <c r="E1749" s="51" t="s">
        <v>14</v>
      </c>
      <c r="F1749" s="51">
        <v>225</v>
      </c>
      <c r="G1749" s="74">
        <f>CENSO[[#This Row],[CAP (cm)]]/PI()</f>
        <v>71.619724391352904</v>
      </c>
      <c r="H1749" s="51">
        <v>16</v>
      </c>
      <c r="I1749" s="85">
        <f>PI()*CENSO[[#This Row],[DAP (cm)]]^2/40000</f>
        <v>0.4028609497013601</v>
      </c>
      <c r="J1749" s="85">
        <f>CENSO[[#This Row],[g (m²)]]*CENSO[[#This Row],[H (m)]]*0.7</f>
        <v>4.5120426366552326</v>
      </c>
      <c r="K1749" s="51">
        <v>1</v>
      </c>
      <c r="L1749" s="51">
        <v>367000.799999999</v>
      </c>
      <c r="M1749" s="51">
        <v>9707624.6999999899</v>
      </c>
      <c r="N1749" s="77"/>
      <c r="O174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74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749" s="77"/>
    </row>
    <row r="1750" spans="1:17" x14ac:dyDescent="0.25">
      <c r="A1750" s="76">
        <v>1</v>
      </c>
      <c r="B1750" s="51">
        <v>54</v>
      </c>
      <c r="C1750" s="51">
        <v>1749</v>
      </c>
      <c r="D1750" s="81" t="str">
        <f>VLOOKUP(CENSO[[#This Row],[NOME COMUM]],ESPECIES[],2,FALSE)</f>
        <v>Cedrelinga catenaeformis Ducke</v>
      </c>
      <c r="E1750" s="51" t="s">
        <v>71</v>
      </c>
      <c r="F1750" s="51">
        <v>222</v>
      </c>
      <c r="G1750" s="74">
        <f>CENSO[[#This Row],[CAP (cm)]]/PI()</f>
        <v>70.664794732801525</v>
      </c>
      <c r="H1750" s="51">
        <v>17</v>
      </c>
      <c r="I1750" s="85">
        <f>PI()*CENSO[[#This Row],[DAP (cm)]]^2/40000</f>
        <v>0.39218961076704845</v>
      </c>
      <c r="J1750" s="85">
        <f>CENSO[[#This Row],[g (m²)]]*CENSO[[#This Row],[H (m)]]*0.7</f>
        <v>4.6670563681278763</v>
      </c>
      <c r="K1750" s="51">
        <v>2</v>
      </c>
      <c r="L1750" s="51">
        <v>367014.9</v>
      </c>
      <c r="M1750" s="51">
        <v>9707612.4000000004</v>
      </c>
      <c r="N1750" s="77"/>
      <c r="O175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75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750" s="77"/>
    </row>
    <row r="1751" spans="1:17" x14ac:dyDescent="0.25">
      <c r="A1751" s="76">
        <v>1</v>
      </c>
      <c r="B1751" s="51">
        <v>54</v>
      </c>
      <c r="C1751" s="51">
        <v>1750</v>
      </c>
      <c r="D1751" s="81" t="str">
        <f>VLOOKUP(CENSO[[#This Row],[NOME COMUM]],ESPECIES[],2,FALSE)</f>
        <v>Qualea dichotoma (Mart.) Warm. ex Wille</v>
      </c>
      <c r="E1751" s="51" t="s">
        <v>55</v>
      </c>
      <c r="F1751" s="51">
        <v>218</v>
      </c>
      <c r="G1751" s="74">
        <f>CENSO[[#This Row],[CAP (cm)]]/PI()</f>
        <v>69.391555188066363</v>
      </c>
      <c r="H1751" s="51">
        <v>17</v>
      </c>
      <c r="I1751" s="85">
        <f>PI()*CENSO[[#This Row],[DAP (cm)]]^2/40000</f>
        <v>0.37818397577496166</v>
      </c>
      <c r="J1751" s="85">
        <f>CENSO[[#This Row],[g (m²)]]*CENSO[[#This Row],[H (m)]]*0.7</f>
        <v>4.500389311722043</v>
      </c>
      <c r="K1751" s="51">
        <v>1</v>
      </c>
      <c r="L1751" s="51">
        <v>367020.2</v>
      </c>
      <c r="M1751" s="51">
        <v>9707607.6999999899</v>
      </c>
      <c r="N1751" s="77"/>
      <c r="O175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75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751" s="77"/>
    </row>
    <row r="1752" spans="1:17" x14ac:dyDescent="0.25">
      <c r="A1752" s="76">
        <v>1</v>
      </c>
      <c r="B1752" s="51">
        <v>54</v>
      </c>
      <c r="C1752" s="51">
        <v>1751</v>
      </c>
      <c r="D1752" s="81" t="str">
        <f>VLOOKUP(CENSO[[#This Row],[NOME COMUM]],ESPECIES[],2,FALSE)</f>
        <v>Platymiscium duckei Huber</v>
      </c>
      <c r="E1752" s="51" t="s">
        <v>42</v>
      </c>
      <c r="F1752" s="51">
        <v>210</v>
      </c>
      <c r="G1752" s="74">
        <f>CENSO[[#This Row],[CAP (cm)]]/PI()</f>
        <v>66.845076098596039</v>
      </c>
      <c r="H1752" s="51">
        <v>19</v>
      </c>
      <c r="I1752" s="85">
        <f>PI()*CENSO[[#This Row],[DAP (cm)]]^2/40000</f>
        <v>0.35093664951762915</v>
      </c>
      <c r="J1752" s="85">
        <f>CENSO[[#This Row],[g (m²)]]*CENSO[[#This Row],[H (m)]]*0.7</f>
        <v>4.6674574385844672</v>
      </c>
      <c r="K1752" s="51">
        <v>1</v>
      </c>
      <c r="L1752" s="51">
        <v>367107.09999999899</v>
      </c>
      <c r="M1752" s="51">
        <v>9707530.3000000007</v>
      </c>
      <c r="N1752" s="77"/>
      <c r="O175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75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752" s="77"/>
    </row>
    <row r="1753" spans="1:17" x14ac:dyDescent="0.25">
      <c r="A1753" s="76">
        <v>1</v>
      </c>
      <c r="B1753" s="51">
        <v>54</v>
      </c>
      <c r="C1753" s="51">
        <v>1752</v>
      </c>
      <c r="D1753" s="81" t="str">
        <f>VLOOKUP(CENSO[[#This Row],[NOME COMUM]],ESPECIES[],2,FALSE)</f>
        <v>Hymenaea courbaril L.</v>
      </c>
      <c r="E1753" s="51" t="s">
        <v>3</v>
      </c>
      <c r="F1753" s="51">
        <v>280</v>
      </c>
      <c r="G1753" s="74">
        <f>CENSO[[#This Row],[CAP (cm)]]/PI()</f>
        <v>89.12676813146139</v>
      </c>
      <c r="H1753" s="51">
        <v>23</v>
      </c>
      <c r="I1753" s="85">
        <f>PI()*CENSO[[#This Row],[DAP (cm)]]^2/40000</f>
        <v>0.62388737692022966</v>
      </c>
      <c r="J1753" s="85">
        <f>CENSO[[#This Row],[g (m²)]]*CENSO[[#This Row],[H (m)]]*0.7</f>
        <v>10.044586768415698</v>
      </c>
      <c r="K1753" s="51">
        <v>1</v>
      </c>
      <c r="L1753" s="51">
        <v>367114.5</v>
      </c>
      <c r="M1753" s="51">
        <v>9707539.8000000007</v>
      </c>
      <c r="N1753" s="77"/>
      <c r="O175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175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753" s="77"/>
    </row>
    <row r="1754" spans="1:17" x14ac:dyDescent="0.25">
      <c r="A1754" s="76">
        <v>1</v>
      </c>
      <c r="B1754" s="51">
        <v>54</v>
      </c>
      <c r="C1754" s="51">
        <v>1753</v>
      </c>
      <c r="D1754" s="81" t="str">
        <f>VLOOKUP(CENSO[[#This Row],[NOME COMUM]],ESPECIES[],2,FALSE)</f>
        <v>Couratari guianensis Aubl.</v>
      </c>
      <c r="E1754" s="51" t="s">
        <v>6</v>
      </c>
      <c r="F1754" s="51">
        <v>125</v>
      </c>
      <c r="G1754" s="74">
        <f>CENSO[[#This Row],[CAP (cm)]]/PI()</f>
        <v>39.788735772973837</v>
      </c>
      <c r="H1754" s="51">
        <v>14</v>
      </c>
      <c r="I1754" s="85">
        <f>PI()*CENSO[[#This Row],[DAP (cm)]]^2/40000</f>
        <v>0.12433979929054324</v>
      </c>
      <c r="J1754" s="85">
        <f>CENSO[[#This Row],[g (m²)]]*CENSO[[#This Row],[H (m)]]*0.7</f>
        <v>1.2185300330473237</v>
      </c>
      <c r="K1754" s="51">
        <v>1</v>
      </c>
      <c r="L1754" s="51">
        <v>367123.5</v>
      </c>
      <c r="M1754" s="51">
        <v>9707538.5</v>
      </c>
      <c r="N1754" s="77"/>
      <c r="O175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30├ 40</v>
      </c>
      <c r="P175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754" s="77"/>
    </row>
    <row r="1755" spans="1:17" x14ac:dyDescent="0.25">
      <c r="A1755" s="76">
        <v>1</v>
      </c>
      <c r="B1755" s="51">
        <v>54</v>
      </c>
      <c r="C1755" s="51">
        <v>1754</v>
      </c>
      <c r="D1755" s="81" t="str">
        <f>VLOOKUP(CENSO[[#This Row],[NOME COMUM]],ESPECIES[],2,FALSE)</f>
        <v>Piptadenia suaveolens Miq.</v>
      </c>
      <c r="E1755" s="51" t="s">
        <v>22</v>
      </c>
      <c r="F1755" s="51">
        <v>223</v>
      </c>
      <c r="G1755" s="74">
        <f>CENSO[[#This Row],[CAP (cm)]]/PI()</f>
        <v>70.983104618985323</v>
      </c>
      <c r="H1755" s="51">
        <v>13</v>
      </c>
      <c r="I1755" s="85">
        <f>PI()*CENSO[[#This Row],[DAP (cm)]]^2/40000</f>
        <v>0.39573080825084317</v>
      </c>
      <c r="J1755" s="85">
        <f>CENSO[[#This Row],[g (m²)]]*CENSO[[#This Row],[H (m)]]*0.7</f>
        <v>3.6011503550826727</v>
      </c>
      <c r="K1755" s="51">
        <v>1</v>
      </c>
      <c r="L1755" s="51">
        <v>367127.799999999</v>
      </c>
      <c r="M1755" s="51">
        <v>9707544.0999999903</v>
      </c>
      <c r="N1755" s="77"/>
      <c r="O175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75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755" s="77"/>
    </row>
    <row r="1756" spans="1:17" x14ac:dyDescent="0.25">
      <c r="A1756" s="76">
        <v>1</v>
      </c>
      <c r="B1756" s="51">
        <v>54</v>
      </c>
      <c r="C1756" s="51">
        <v>1755</v>
      </c>
      <c r="D1756" s="81" t="str">
        <f>VLOOKUP(CENSO[[#This Row],[NOME COMUM]],ESPECIES[],2,FALSE)</f>
        <v>Tachigali myrmecophila Ducke</v>
      </c>
      <c r="E1756" s="51" t="s">
        <v>14</v>
      </c>
      <c r="F1756" s="51">
        <v>157</v>
      </c>
      <c r="G1756" s="74">
        <f>CENSO[[#This Row],[CAP (cm)]]/PI()</f>
        <v>49.974652130855141</v>
      </c>
      <c r="H1756" s="51">
        <v>14</v>
      </c>
      <c r="I1756" s="85">
        <f>PI()*CENSO[[#This Row],[DAP (cm)]]^2/40000</f>
        <v>0.19615050961360647</v>
      </c>
      <c r="J1756" s="85">
        <f>CENSO[[#This Row],[g (m²)]]*CENSO[[#This Row],[H (m)]]*0.7</f>
        <v>1.9222749942133432</v>
      </c>
      <c r="K1756" s="51">
        <v>1</v>
      </c>
      <c r="L1756" s="51">
        <v>367215.2</v>
      </c>
      <c r="M1756" s="51">
        <v>9707461</v>
      </c>
      <c r="N1756" s="77"/>
      <c r="O175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75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756" s="77"/>
    </row>
    <row r="1757" spans="1:17" x14ac:dyDescent="0.25">
      <c r="A1757" s="76">
        <v>1</v>
      </c>
      <c r="B1757" s="51">
        <v>54</v>
      </c>
      <c r="C1757" s="51">
        <v>1756</v>
      </c>
      <c r="D1757" s="81" t="str">
        <f>VLOOKUP(CENSO[[#This Row],[NOME COMUM]],ESPECIES[],2,FALSE)</f>
        <v>Piptadenia suaveolens Miq.</v>
      </c>
      <c r="E1757" s="51" t="s">
        <v>22</v>
      </c>
      <c r="F1757" s="51">
        <v>410</v>
      </c>
      <c r="G1757" s="74">
        <f>CENSO[[#This Row],[CAP (cm)]]/PI()</f>
        <v>130.50705333535419</v>
      </c>
      <c r="H1757" s="51">
        <v>22</v>
      </c>
      <c r="I1757" s="85">
        <f>PI()*CENSO[[#This Row],[DAP (cm)]]^2/40000</f>
        <v>1.3376972966873806</v>
      </c>
      <c r="J1757" s="85">
        <f>CENSO[[#This Row],[g (m²)]]*CENSO[[#This Row],[H (m)]]*0.7</f>
        <v>20.60053836898566</v>
      </c>
      <c r="K1757" s="51">
        <v>1</v>
      </c>
      <c r="L1757" s="51">
        <v>367227.2</v>
      </c>
      <c r="M1757" s="51">
        <v>9707450.4000000004</v>
      </c>
      <c r="N1757" s="77"/>
      <c r="O175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175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757" s="77"/>
    </row>
    <row r="1758" spans="1:17" x14ac:dyDescent="0.25">
      <c r="A1758" s="76">
        <v>1</v>
      </c>
      <c r="B1758" s="51">
        <v>54</v>
      </c>
      <c r="C1758" s="51">
        <v>1757</v>
      </c>
      <c r="D1758" s="81" t="str">
        <f>VLOOKUP(CENSO[[#This Row],[NOME COMUM]],ESPECIES[],2,FALSE)</f>
        <v>Couratari guianensis Aubl.</v>
      </c>
      <c r="E1758" s="51" t="s">
        <v>6</v>
      </c>
      <c r="F1758" s="51">
        <v>170</v>
      </c>
      <c r="G1758" s="74">
        <f>CENSO[[#This Row],[CAP (cm)]]/PI()</f>
        <v>54.112680651244418</v>
      </c>
      <c r="H1758" s="51">
        <v>17</v>
      </c>
      <c r="I1758" s="85">
        <f>PI()*CENSO[[#This Row],[DAP (cm)]]^2/40000</f>
        <v>0.2299788927677888</v>
      </c>
      <c r="J1758" s="85">
        <f>CENSO[[#This Row],[g (m²)]]*CENSO[[#This Row],[H (m)]]*0.7</f>
        <v>2.7367488239366864</v>
      </c>
      <c r="K1758" s="51">
        <v>1</v>
      </c>
      <c r="L1758" s="51">
        <v>367227.5</v>
      </c>
      <c r="M1758" s="51">
        <v>9707447.4000000004</v>
      </c>
      <c r="N1758" s="77"/>
      <c r="O175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75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758" s="77"/>
    </row>
    <row r="1759" spans="1:17" x14ac:dyDescent="0.25">
      <c r="A1759" s="76">
        <v>1</v>
      </c>
      <c r="B1759" s="51">
        <v>54</v>
      </c>
      <c r="C1759" s="51">
        <v>1758</v>
      </c>
      <c r="D1759" s="81" t="str">
        <f>VLOOKUP(CENSO[[#This Row],[NOME COMUM]],ESPECIES[],2,FALSE)</f>
        <v>Apuleia leiocarpa (Vogel) J.F.Macbr.</v>
      </c>
      <c r="E1759" s="51" t="s">
        <v>51</v>
      </c>
      <c r="F1759" s="51">
        <v>330</v>
      </c>
      <c r="G1759" s="74">
        <f>CENSO[[#This Row],[CAP (cm)]]/PI()</f>
        <v>105.04226244065093</v>
      </c>
      <c r="H1759" s="51">
        <v>23</v>
      </c>
      <c r="I1759" s="85">
        <f>PI()*CENSO[[#This Row],[DAP (cm)]]^2/40000</f>
        <v>0.86659866513537021</v>
      </c>
      <c r="J1759" s="85">
        <f>CENSO[[#This Row],[g (m²)]]*CENSO[[#This Row],[H (m)]]*0.7</f>
        <v>13.952238508679461</v>
      </c>
      <c r="K1759" s="51">
        <v>1</v>
      </c>
      <c r="L1759" s="51">
        <v>367218.299999999</v>
      </c>
      <c r="M1759" s="51">
        <v>9707435.5</v>
      </c>
      <c r="N1759" s="77"/>
      <c r="O175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175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759" s="77"/>
    </row>
    <row r="1760" spans="1:17" x14ac:dyDescent="0.25">
      <c r="A1760" s="76">
        <v>1</v>
      </c>
      <c r="B1760" s="51">
        <v>54</v>
      </c>
      <c r="C1760" s="51">
        <v>1759</v>
      </c>
      <c r="D1760" s="81" t="str">
        <f>VLOOKUP(CENSO[[#This Row],[NOME COMUM]],ESPECIES[],2,FALSE)</f>
        <v>Couratari guianensis Aubl.</v>
      </c>
      <c r="E1760" s="51" t="s">
        <v>6</v>
      </c>
      <c r="F1760" s="51">
        <v>178</v>
      </c>
      <c r="G1760" s="74">
        <f>CENSO[[#This Row],[CAP (cm)]]/PI()</f>
        <v>56.659159740714742</v>
      </c>
      <c r="H1760" s="51">
        <v>16</v>
      </c>
      <c r="I1760" s="85">
        <f>PI()*CENSO[[#This Row],[DAP (cm)]]^2/40000</f>
        <v>0.2521332608461806</v>
      </c>
      <c r="J1760" s="85">
        <f>CENSO[[#This Row],[g (m²)]]*CENSO[[#This Row],[H (m)]]*0.7</f>
        <v>2.8238925214772226</v>
      </c>
      <c r="K1760" s="51">
        <v>1</v>
      </c>
      <c r="L1760" s="51">
        <v>367222.09999999899</v>
      </c>
      <c r="M1760" s="51">
        <v>9707432.0999999903</v>
      </c>
      <c r="N1760" s="77"/>
      <c r="O176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76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760" s="77"/>
    </row>
    <row r="1761" spans="1:17" x14ac:dyDescent="0.25">
      <c r="A1761" s="76">
        <v>1</v>
      </c>
      <c r="B1761" s="51">
        <v>55</v>
      </c>
      <c r="C1761" s="51">
        <v>1760</v>
      </c>
      <c r="D1761" s="81" t="str">
        <f>VLOOKUP(CENSO[[#This Row],[NOME COMUM]],ESPECIES[],2,FALSE)</f>
        <v>Astronium lecointei Ducke</v>
      </c>
      <c r="E1761" s="51" t="s">
        <v>5</v>
      </c>
      <c r="F1761" s="51">
        <v>160</v>
      </c>
      <c r="G1761" s="74">
        <f>CENSO[[#This Row],[CAP (cm)]]/PI()</f>
        <v>50.929581789406512</v>
      </c>
      <c r="H1761" s="51">
        <v>15</v>
      </c>
      <c r="I1761" s="85">
        <f>PI()*CENSO[[#This Row],[DAP (cm)]]^2/40000</f>
        <v>0.20371832715762608</v>
      </c>
      <c r="J1761" s="85">
        <f>CENSO[[#This Row],[g (m²)]]*CENSO[[#This Row],[H (m)]]*0.7</f>
        <v>2.1390424351550736</v>
      </c>
      <c r="K1761" s="51">
        <v>1</v>
      </c>
      <c r="L1761" s="51">
        <v>367234.426199565</v>
      </c>
      <c r="M1761" s="51">
        <v>9707385.9639322497</v>
      </c>
      <c r="N1761" s="77"/>
      <c r="O176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76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761" s="77"/>
    </row>
    <row r="1762" spans="1:17" x14ac:dyDescent="0.25">
      <c r="A1762" s="76">
        <v>1</v>
      </c>
      <c r="B1762" s="51">
        <v>55</v>
      </c>
      <c r="C1762" s="51">
        <v>1761</v>
      </c>
      <c r="D1762" s="81" t="str">
        <f>VLOOKUP(CENSO[[#This Row],[NOME COMUM]],ESPECIES[],2,FALSE)</f>
        <v>Mezilaurus Itauba (Meisn.) Taub. ex Mez</v>
      </c>
      <c r="E1762" s="51" t="s">
        <v>8</v>
      </c>
      <c r="F1762" s="51">
        <v>220</v>
      </c>
      <c r="G1762" s="74">
        <f>CENSO[[#This Row],[CAP (cm)]]/PI()</f>
        <v>70.028174960433944</v>
      </c>
      <c r="H1762" s="51">
        <v>20</v>
      </c>
      <c r="I1762" s="85">
        <f>PI()*CENSO[[#This Row],[DAP (cm)]]^2/40000</f>
        <v>0.3851549622823866</v>
      </c>
      <c r="J1762" s="85">
        <f>CENSO[[#This Row],[g (m²)]]*CENSO[[#This Row],[H (m)]]*0.7</f>
        <v>5.3921694719534123</v>
      </c>
      <c r="K1762" s="51">
        <v>1</v>
      </c>
      <c r="L1762" s="51">
        <v>367197</v>
      </c>
      <c r="M1762" s="51">
        <v>9707437.9000000004</v>
      </c>
      <c r="N1762" s="77"/>
      <c r="O176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76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762" s="77"/>
    </row>
    <row r="1763" spans="1:17" x14ac:dyDescent="0.25">
      <c r="A1763" s="76">
        <v>1</v>
      </c>
      <c r="B1763" s="51">
        <v>55</v>
      </c>
      <c r="C1763" s="51">
        <v>1762</v>
      </c>
      <c r="D1763" s="81" t="str">
        <f>VLOOKUP(CENSO[[#This Row],[NOME COMUM]],ESPECIES[],2,FALSE)</f>
        <v>Ceiba pentandra (L.) Gaertn.</v>
      </c>
      <c r="E1763" s="51" t="s">
        <v>28</v>
      </c>
      <c r="F1763" s="51">
        <v>300</v>
      </c>
      <c r="G1763" s="74">
        <f>CENSO[[#This Row],[CAP (cm)]]/PI()</f>
        <v>95.4929658551372</v>
      </c>
      <c r="H1763" s="51">
        <v>22</v>
      </c>
      <c r="I1763" s="85">
        <f>PI()*CENSO[[#This Row],[DAP (cm)]]^2/40000</f>
        <v>0.7161972439135289</v>
      </c>
      <c r="J1763" s="85">
        <f>CENSO[[#This Row],[g (m²)]]*CENSO[[#This Row],[H (m)]]*0.7</f>
        <v>11.029437556268345</v>
      </c>
      <c r="K1763" s="51">
        <v>2</v>
      </c>
      <c r="L1763" s="51">
        <v>367191.09999999899</v>
      </c>
      <c r="M1763" s="51">
        <v>9707441.8000000007</v>
      </c>
      <c r="N1763" s="77"/>
      <c r="O176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176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763" s="77"/>
    </row>
    <row r="1764" spans="1:17" x14ac:dyDescent="0.25">
      <c r="A1764" s="76">
        <v>1</v>
      </c>
      <c r="B1764" s="51">
        <v>55</v>
      </c>
      <c r="C1764" s="51">
        <v>1763</v>
      </c>
      <c r="D1764" s="81" t="str">
        <f>VLOOKUP(CENSO[[#This Row],[NOME COMUM]],ESPECIES[],2,FALSE)</f>
        <v>Parkia pendula (Willd.) Benth. ex Walp.</v>
      </c>
      <c r="E1764" s="51" t="s">
        <v>24</v>
      </c>
      <c r="F1764" s="51">
        <v>225</v>
      </c>
      <c r="G1764" s="74">
        <f>CENSO[[#This Row],[CAP (cm)]]/PI()</f>
        <v>71.619724391352904</v>
      </c>
      <c r="H1764" s="51">
        <v>14</v>
      </c>
      <c r="I1764" s="85">
        <f>PI()*CENSO[[#This Row],[DAP (cm)]]^2/40000</f>
        <v>0.4028609497013601</v>
      </c>
      <c r="J1764" s="85">
        <f>CENSO[[#This Row],[g (m²)]]*CENSO[[#This Row],[H (m)]]*0.7</f>
        <v>3.9480373070733288</v>
      </c>
      <c r="K1764" s="51">
        <v>1</v>
      </c>
      <c r="L1764" s="51">
        <v>367178</v>
      </c>
      <c r="M1764" s="51">
        <v>9707442.6999999899</v>
      </c>
      <c r="N1764" s="77"/>
      <c r="O176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76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764" s="77"/>
    </row>
    <row r="1765" spans="1:17" x14ac:dyDescent="0.25">
      <c r="A1765" s="76">
        <v>1</v>
      </c>
      <c r="B1765" s="51">
        <v>55</v>
      </c>
      <c r="C1765" s="51">
        <v>1764</v>
      </c>
      <c r="D1765" s="81" t="str">
        <f>VLOOKUP(CENSO[[#This Row],[NOME COMUM]],ESPECIES[],2,FALSE)</f>
        <v>Parkia multijuga Benth.</v>
      </c>
      <c r="E1765" s="51" t="s">
        <v>75</v>
      </c>
      <c r="F1765" s="51">
        <v>183</v>
      </c>
      <c r="G1765" s="74">
        <f>CENSO[[#This Row],[CAP (cm)]]/PI()</f>
        <v>58.250709171633694</v>
      </c>
      <c r="H1765" s="51">
        <v>18</v>
      </c>
      <c r="I1765" s="85">
        <f>PI()*CENSO[[#This Row],[DAP (cm)]]^2/40000</f>
        <v>0.26649699446022412</v>
      </c>
      <c r="J1765" s="85">
        <f>CENSO[[#This Row],[g (m²)]]*CENSO[[#This Row],[H (m)]]*0.7</f>
        <v>3.3578621301988236</v>
      </c>
      <c r="K1765" s="51">
        <v>1</v>
      </c>
      <c r="L1765" s="51">
        <v>367078.5</v>
      </c>
      <c r="M1765" s="51">
        <v>9707522.1999999899</v>
      </c>
      <c r="N1765" s="77"/>
      <c r="O176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76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765" s="77"/>
    </row>
    <row r="1766" spans="1:17" x14ac:dyDescent="0.25">
      <c r="A1766" s="76">
        <v>1</v>
      </c>
      <c r="B1766" s="51">
        <v>55</v>
      </c>
      <c r="C1766" s="51">
        <v>1765</v>
      </c>
      <c r="D1766" s="81" t="str">
        <f>VLOOKUP(CENSO[[#This Row],[NOME COMUM]],ESPECIES[],2,FALSE)</f>
        <v>Copaifera guianensis Desf.</v>
      </c>
      <c r="E1766" s="51" t="s">
        <v>7</v>
      </c>
      <c r="F1766" s="51">
        <v>227</v>
      </c>
      <c r="G1766" s="74">
        <f>CENSO[[#This Row],[CAP (cm)]]/PI()</f>
        <v>72.256344163720485</v>
      </c>
      <c r="H1766" s="51">
        <v>18</v>
      </c>
      <c r="I1766" s="85">
        <f>PI()*CENSO[[#This Row],[DAP (cm)]]^2/40000</f>
        <v>0.41005475312911377</v>
      </c>
      <c r="J1766" s="85">
        <f>CENSO[[#This Row],[g (m²)]]*CENSO[[#This Row],[H (m)]]*0.7</f>
        <v>5.1666898894268334</v>
      </c>
      <c r="K1766" s="51">
        <v>1</v>
      </c>
      <c r="L1766" s="51">
        <v>367022.799999999</v>
      </c>
      <c r="M1766" s="51">
        <v>9707551.5</v>
      </c>
      <c r="N1766" s="77"/>
      <c r="O176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76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766" s="77"/>
    </row>
    <row r="1767" spans="1:17" x14ac:dyDescent="0.25">
      <c r="A1767" s="76">
        <v>1</v>
      </c>
      <c r="B1767" s="51">
        <v>55</v>
      </c>
      <c r="C1767" s="51">
        <v>1766</v>
      </c>
      <c r="D1767" s="81" t="str">
        <f>VLOOKUP(CENSO[[#This Row],[NOME COMUM]],ESPECIES[],2,FALSE)</f>
        <v>Tachigali myrmecophila Ducke</v>
      </c>
      <c r="E1767" s="51" t="s">
        <v>14</v>
      </c>
      <c r="F1767" s="51">
        <v>150</v>
      </c>
      <c r="G1767" s="74">
        <f>CENSO[[#This Row],[CAP (cm)]]/PI()</f>
        <v>47.7464829275686</v>
      </c>
      <c r="H1767" s="51">
        <v>14</v>
      </c>
      <c r="I1767" s="85">
        <f>PI()*CENSO[[#This Row],[DAP (cm)]]^2/40000</f>
        <v>0.17904931097838223</v>
      </c>
      <c r="J1767" s="85">
        <f>CENSO[[#This Row],[g (m²)]]*CENSO[[#This Row],[H (m)]]*0.7</f>
        <v>1.7546832475881458</v>
      </c>
      <c r="K1767" s="51">
        <v>1</v>
      </c>
      <c r="L1767" s="51">
        <v>367023.2</v>
      </c>
      <c r="M1767" s="51">
        <v>9707561.8000000007</v>
      </c>
      <c r="N1767" s="77"/>
      <c r="O176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76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767" s="77"/>
    </row>
    <row r="1768" spans="1:17" x14ac:dyDescent="0.25">
      <c r="A1768" s="76">
        <v>1</v>
      </c>
      <c r="B1768" s="51">
        <v>55</v>
      </c>
      <c r="C1768" s="51">
        <v>1767</v>
      </c>
      <c r="D1768" s="81" t="str">
        <f>VLOOKUP(CENSO[[#This Row],[NOME COMUM]],ESPECIES[],2,FALSE)</f>
        <v>Buchenavia capitata (Vahl) Eichler</v>
      </c>
      <c r="E1768" s="51" t="s">
        <v>10</v>
      </c>
      <c r="F1768" s="51">
        <v>245</v>
      </c>
      <c r="G1768" s="74">
        <f>CENSO[[#This Row],[CAP (cm)]]/PI()</f>
        <v>77.985922115028714</v>
      </c>
      <c r="H1768" s="51">
        <v>25</v>
      </c>
      <c r="I1768" s="85">
        <f>PI()*CENSO[[#This Row],[DAP (cm)]]^2/40000</f>
        <v>0.47766377295455087</v>
      </c>
      <c r="J1768" s="85">
        <f>CENSO[[#This Row],[g (m²)]]*CENSO[[#This Row],[H (m)]]*0.7</f>
        <v>8.3591160267046405</v>
      </c>
      <c r="K1768" s="51">
        <v>1</v>
      </c>
      <c r="L1768" s="51">
        <v>366987.59999999899</v>
      </c>
      <c r="M1768" s="51">
        <v>9707576.0999999903</v>
      </c>
      <c r="N1768" s="77"/>
      <c r="O176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76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768" s="77"/>
    </row>
    <row r="1769" spans="1:17" x14ac:dyDescent="0.25">
      <c r="A1769" s="76">
        <v>1</v>
      </c>
      <c r="B1769" s="51">
        <v>55</v>
      </c>
      <c r="C1769" s="51">
        <v>1768</v>
      </c>
      <c r="D1769" s="81" t="str">
        <f>VLOOKUP(CENSO[[#This Row],[NOME COMUM]],ESPECIES[],2,FALSE)</f>
        <v>Tachigali myrmecophila Ducke</v>
      </c>
      <c r="E1769" s="51" t="s">
        <v>14</v>
      </c>
      <c r="F1769" s="51">
        <v>200</v>
      </c>
      <c r="G1769" s="74">
        <f>CENSO[[#This Row],[CAP (cm)]]/PI()</f>
        <v>63.661977236758133</v>
      </c>
      <c r="H1769" s="51">
        <v>15</v>
      </c>
      <c r="I1769" s="85">
        <f>PI()*CENSO[[#This Row],[DAP (cm)]]^2/40000</f>
        <v>0.31830988618379064</v>
      </c>
      <c r="J1769" s="85">
        <f>CENSO[[#This Row],[g (m²)]]*CENSO[[#This Row],[H (m)]]*0.7</f>
        <v>3.3422538049298014</v>
      </c>
      <c r="K1769" s="51">
        <v>1</v>
      </c>
      <c r="L1769" s="51">
        <v>366969.09999999899</v>
      </c>
      <c r="M1769" s="51">
        <v>9707589.8000000007</v>
      </c>
      <c r="N1769" s="77"/>
      <c r="O176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76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769" s="77"/>
    </row>
    <row r="1770" spans="1:17" x14ac:dyDescent="0.25">
      <c r="A1770" s="76">
        <v>1</v>
      </c>
      <c r="B1770" s="51">
        <v>55</v>
      </c>
      <c r="C1770" s="51">
        <v>1769</v>
      </c>
      <c r="D1770" s="81" t="str">
        <f>VLOOKUP(CENSO[[#This Row],[NOME COMUM]],ESPECIES[],2,FALSE)</f>
        <v>Piptadenia suaveolens Miq.</v>
      </c>
      <c r="E1770" s="51" t="s">
        <v>22</v>
      </c>
      <c r="F1770" s="51">
        <v>286</v>
      </c>
      <c r="G1770" s="74">
        <f>CENSO[[#This Row],[CAP (cm)]]/PI()</f>
        <v>91.036627448564133</v>
      </c>
      <c r="H1770" s="51">
        <v>16</v>
      </c>
      <c r="I1770" s="85">
        <f>PI()*CENSO[[#This Row],[DAP (cm)]]^2/40000</f>
        <v>0.65091188625723362</v>
      </c>
      <c r="J1770" s="85">
        <f>CENSO[[#This Row],[g (m²)]]*CENSO[[#This Row],[H (m)]]*0.7</f>
        <v>7.2902131260810163</v>
      </c>
      <c r="K1770" s="51">
        <v>1</v>
      </c>
      <c r="L1770" s="51">
        <v>366965.4</v>
      </c>
      <c r="M1770" s="51">
        <v>9707593.0999999903</v>
      </c>
      <c r="N1770" s="77"/>
      <c r="O177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177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770" s="77"/>
    </row>
    <row r="1771" spans="1:17" x14ac:dyDescent="0.25">
      <c r="A1771" s="76">
        <v>1</v>
      </c>
      <c r="B1771" s="51">
        <v>55</v>
      </c>
      <c r="C1771" s="51">
        <v>1770</v>
      </c>
      <c r="D1771" s="81" t="str">
        <f>VLOOKUP(CENSO[[#This Row],[NOME COMUM]],ESPECIES[],2,FALSE)</f>
        <v>Pouteria sp.</v>
      </c>
      <c r="E1771" s="51" t="s">
        <v>83</v>
      </c>
      <c r="F1771" s="51">
        <v>158</v>
      </c>
      <c r="G1771" s="74">
        <f>CENSO[[#This Row],[CAP (cm)]]/PI()</f>
        <v>50.292962017038931</v>
      </c>
      <c r="H1771" s="51">
        <v>14</v>
      </c>
      <c r="I1771" s="85">
        <f>PI()*CENSO[[#This Row],[DAP (cm)]]^2/40000</f>
        <v>0.19865719996730383</v>
      </c>
      <c r="J1771" s="85">
        <f>CENSO[[#This Row],[g (m²)]]*CENSO[[#This Row],[H (m)]]*0.7</f>
        <v>1.9468405596795773</v>
      </c>
      <c r="K1771" s="51">
        <v>1</v>
      </c>
      <c r="L1771" s="51">
        <v>366960.2</v>
      </c>
      <c r="M1771" s="51">
        <v>9707597.8000000007</v>
      </c>
      <c r="N1771" s="77"/>
      <c r="O177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77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771" s="77"/>
    </row>
    <row r="1772" spans="1:17" x14ac:dyDescent="0.25">
      <c r="A1772" s="76">
        <v>1</v>
      </c>
      <c r="B1772" s="51">
        <v>55</v>
      </c>
      <c r="C1772" s="51">
        <v>1771</v>
      </c>
      <c r="D1772" s="81" t="str">
        <f>VLOOKUP(CENSO[[#This Row],[NOME COMUM]],ESPECIES[],2,FALSE)</f>
        <v>Piptadenia suaveolens Miq.</v>
      </c>
      <c r="E1772" s="51" t="s">
        <v>22</v>
      </c>
      <c r="F1772" s="51">
        <v>144</v>
      </c>
      <c r="G1772" s="74">
        <f>CENSO[[#This Row],[CAP (cm)]]/PI()</f>
        <v>45.836623610465857</v>
      </c>
      <c r="H1772" s="51">
        <v>13</v>
      </c>
      <c r="I1772" s="85">
        <f>PI()*CENSO[[#This Row],[DAP (cm)]]^2/40000</f>
        <v>0.16501184499767707</v>
      </c>
      <c r="J1772" s="85">
        <f>CENSO[[#This Row],[g (m²)]]*CENSO[[#This Row],[H (m)]]*0.7</f>
        <v>1.5016077894788611</v>
      </c>
      <c r="K1772" s="51">
        <v>1</v>
      </c>
      <c r="L1772" s="51">
        <v>366950.799999999</v>
      </c>
      <c r="M1772" s="51">
        <v>9707610.0999999903</v>
      </c>
      <c r="N1772" s="77"/>
      <c r="O177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77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772" s="77"/>
    </row>
    <row r="1773" spans="1:17" x14ac:dyDescent="0.25">
      <c r="A1773" s="76">
        <v>1</v>
      </c>
      <c r="B1773" s="51">
        <v>55</v>
      </c>
      <c r="C1773" s="51">
        <v>1772</v>
      </c>
      <c r="D1773" s="81" t="str">
        <f>VLOOKUP(CENSO[[#This Row],[NOME COMUM]],ESPECIES[],2,FALSE)</f>
        <v>Astronium lecointei Ducke</v>
      </c>
      <c r="E1773" s="51" t="s">
        <v>5</v>
      </c>
      <c r="F1773" s="51">
        <v>222</v>
      </c>
      <c r="G1773" s="74">
        <f>CENSO[[#This Row],[CAP (cm)]]/PI()</f>
        <v>70.664794732801525</v>
      </c>
      <c r="H1773" s="51">
        <v>23</v>
      </c>
      <c r="I1773" s="85">
        <f>PI()*CENSO[[#This Row],[DAP (cm)]]^2/40000</f>
        <v>0.39218961076704845</v>
      </c>
      <c r="J1773" s="85">
        <f>CENSO[[#This Row],[g (m²)]]*CENSO[[#This Row],[H (m)]]*0.7</f>
        <v>6.3142527333494796</v>
      </c>
      <c r="K1773" s="51">
        <v>1</v>
      </c>
      <c r="L1773" s="51">
        <v>366873.09999999899</v>
      </c>
      <c r="M1773" s="51">
        <v>9707705.9000000004</v>
      </c>
      <c r="N1773" s="77"/>
      <c r="O177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77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773" s="77"/>
    </row>
    <row r="1774" spans="1:17" x14ac:dyDescent="0.25">
      <c r="A1774" s="76">
        <v>1</v>
      </c>
      <c r="B1774" s="51">
        <v>55</v>
      </c>
      <c r="C1774" s="51">
        <v>1773</v>
      </c>
      <c r="D1774" s="81" t="str">
        <f>VLOOKUP(CENSO[[#This Row],[NOME COMUM]],ESPECIES[],2,FALSE)</f>
        <v>Piptadenia suaveolens Miq.</v>
      </c>
      <c r="E1774" s="51" t="s">
        <v>22</v>
      </c>
      <c r="F1774" s="51">
        <v>157</v>
      </c>
      <c r="G1774" s="74">
        <f>CENSO[[#This Row],[CAP (cm)]]/PI()</f>
        <v>49.974652130855141</v>
      </c>
      <c r="H1774" s="51">
        <v>14</v>
      </c>
      <c r="I1774" s="85">
        <f>PI()*CENSO[[#This Row],[DAP (cm)]]^2/40000</f>
        <v>0.19615050961360647</v>
      </c>
      <c r="J1774" s="85">
        <f>CENSO[[#This Row],[g (m²)]]*CENSO[[#This Row],[H (m)]]*0.7</f>
        <v>1.9222749942133432</v>
      </c>
      <c r="K1774" s="51">
        <v>1</v>
      </c>
      <c r="L1774" s="51">
        <v>366864.7</v>
      </c>
      <c r="M1774" s="51">
        <v>9707722.8000000007</v>
      </c>
      <c r="N1774" s="77"/>
      <c r="O177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77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774" s="77"/>
    </row>
    <row r="1775" spans="1:17" x14ac:dyDescent="0.25">
      <c r="A1775" s="76">
        <v>1</v>
      </c>
      <c r="B1775" s="51">
        <v>55</v>
      </c>
      <c r="C1775" s="51">
        <v>1774</v>
      </c>
      <c r="D1775" s="81" t="str">
        <f>VLOOKUP(CENSO[[#This Row],[NOME COMUM]],ESPECIES[],2,FALSE)</f>
        <v>Couratari guianensis Aubl.</v>
      </c>
      <c r="E1775" s="51" t="s">
        <v>6</v>
      </c>
      <c r="F1775" s="51">
        <v>393</v>
      </c>
      <c r="G1775" s="74">
        <f>CENSO[[#This Row],[CAP (cm)]]/PI()</f>
        <v>125.09578527022974</v>
      </c>
      <c r="H1775" s="51">
        <v>24</v>
      </c>
      <c r="I1775" s="85">
        <f>PI()*CENSO[[#This Row],[DAP (cm)]]^2/40000</f>
        <v>1.229066090280007</v>
      </c>
      <c r="J1775" s="85">
        <f>CENSO[[#This Row],[g (m²)]]*CENSO[[#This Row],[H (m)]]*0.7</f>
        <v>20.648310316704116</v>
      </c>
      <c r="K1775" s="51">
        <v>1</v>
      </c>
      <c r="L1775" s="51">
        <v>366867.299999999</v>
      </c>
      <c r="M1775" s="51">
        <v>9707731.1999999899</v>
      </c>
      <c r="N1775" s="77"/>
      <c r="O177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177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775" s="77"/>
    </row>
    <row r="1776" spans="1:17" x14ac:dyDescent="0.25">
      <c r="A1776" s="76">
        <v>1</v>
      </c>
      <c r="B1776" s="51">
        <v>55</v>
      </c>
      <c r="C1776" s="51">
        <v>1775</v>
      </c>
      <c r="D1776" s="81" t="str">
        <f>VLOOKUP(CENSO[[#This Row],[NOME COMUM]],ESPECIES[],2,FALSE)</f>
        <v>Caesalpinia paraensis Ducke</v>
      </c>
      <c r="E1776" s="51" t="s">
        <v>56</v>
      </c>
      <c r="F1776" s="51">
        <v>195</v>
      </c>
      <c r="G1776" s="74">
        <f>CENSO[[#This Row],[CAP (cm)]]/PI()</f>
        <v>62.070427805839181</v>
      </c>
      <c r="H1776" s="51">
        <v>14</v>
      </c>
      <c r="I1776" s="85">
        <f>PI()*CENSO[[#This Row],[DAP (cm)]]^2/40000</f>
        <v>0.30259333555346601</v>
      </c>
      <c r="J1776" s="85">
        <f>CENSO[[#This Row],[g (m²)]]*CENSO[[#This Row],[H (m)]]*0.7</f>
        <v>2.9654146884239672</v>
      </c>
      <c r="K1776" s="51">
        <v>2</v>
      </c>
      <c r="L1776" s="51">
        <v>366865.799999999</v>
      </c>
      <c r="M1776" s="51">
        <v>9707732.5</v>
      </c>
      <c r="N1776" s="77"/>
      <c r="O177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77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776" s="77"/>
    </row>
    <row r="1777" spans="1:17" x14ac:dyDescent="0.25">
      <c r="A1777" s="76">
        <v>1</v>
      </c>
      <c r="B1777" s="51">
        <v>55</v>
      </c>
      <c r="C1777" s="51">
        <v>1776</v>
      </c>
      <c r="D1777" s="81" t="str">
        <f>VLOOKUP(CENSO[[#This Row],[NOME COMUM]],ESPECIES[],2,FALSE)</f>
        <v>Bertholletia excelsa Humb. &amp; Bonpl.</v>
      </c>
      <c r="E1777" s="51" t="s">
        <v>37</v>
      </c>
      <c r="F1777" s="51">
        <v>197</v>
      </c>
      <c r="G1777" s="74">
        <f>CENSO[[#This Row],[CAP (cm)]]/PI()</f>
        <v>62.707047578206762</v>
      </c>
      <c r="H1777" s="51">
        <v>18</v>
      </c>
      <c r="I1777" s="85">
        <f>PI()*CENSO[[#This Row],[DAP (cm)]]^2/40000</f>
        <v>0.30883220932266825</v>
      </c>
      <c r="J1777" s="85">
        <f>CENSO[[#This Row],[g (m²)]]*CENSO[[#This Row],[H (m)]]*0.7</f>
        <v>3.8912858374656198</v>
      </c>
      <c r="K1777" s="51">
        <v>1</v>
      </c>
      <c r="L1777" s="51">
        <v>366813.5</v>
      </c>
      <c r="M1777" s="51">
        <v>9707792.4000000004</v>
      </c>
      <c r="N1777" s="77"/>
      <c r="O177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77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777" s="77"/>
    </row>
    <row r="1778" spans="1:17" x14ac:dyDescent="0.25">
      <c r="A1778" s="76">
        <v>1</v>
      </c>
      <c r="B1778" s="51">
        <v>55</v>
      </c>
      <c r="C1778" s="51">
        <v>1777</v>
      </c>
      <c r="D1778" s="81" t="str">
        <f>VLOOKUP(CENSO[[#This Row],[NOME COMUM]],ESPECIES[],2,FALSE)</f>
        <v>Simarouba amara Aubl.</v>
      </c>
      <c r="E1778" s="51" t="s">
        <v>20</v>
      </c>
      <c r="F1778" s="51">
        <v>290</v>
      </c>
      <c r="G1778" s="74">
        <f>CENSO[[#This Row],[CAP (cm)]]/PI()</f>
        <v>92.309866993299295</v>
      </c>
      <c r="H1778" s="51">
        <v>20</v>
      </c>
      <c r="I1778" s="85">
        <f>PI()*CENSO[[#This Row],[DAP (cm)]]^2/40000</f>
        <v>0.6692465357014199</v>
      </c>
      <c r="J1778" s="85">
        <f>CENSO[[#This Row],[g (m²)]]*CENSO[[#This Row],[H (m)]]*0.7</f>
        <v>9.3694514998198777</v>
      </c>
      <c r="K1778" s="51">
        <v>1</v>
      </c>
      <c r="L1778" s="51">
        <v>366774.2</v>
      </c>
      <c r="M1778" s="51">
        <v>9707823.3000000007</v>
      </c>
      <c r="N1778" s="77"/>
      <c r="O177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177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778" s="77"/>
    </row>
    <row r="1779" spans="1:17" x14ac:dyDescent="0.25">
      <c r="A1779" s="76">
        <v>1</v>
      </c>
      <c r="B1779" s="51">
        <v>55</v>
      </c>
      <c r="C1779" s="51">
        <v>1778</v>
      </c>
      <c r="D1779" s="81" t="str">
        <f>VLOOKUP(CENSO[[#This Row],[NOME COMUM]],ESPECIES[],2,FALSE)</f>
        <v>Tachigali myrmecophila Ducke</v>
      </c>
      <c r="E1779" s="51" t="s">
        <v>14</v>
      </c>
      <c r="F1779" s="51">
        <v>155</v>
      </c>
      <c r="G1779" s="74">
        <f>CENSO[[#This Row],[CAP (cm)]]/PI()</f>
        <v>49.338032358487553</v>
      </c>
      <c r="H1779" s="51">
        <v>14</v>
      </c>
      <c r="I1779" s="85">
        <f>PI()*CENSO[[#This Row],[DAP (cm)]]^2/40000</f>
        <v>0.19118487538913922</v>
      </c>
      <c r="J1779" s="85">
        <f>CENSO[[#This Row],[g (m²)]]*CENSO[[#This Row],[H (m)]]*0.7</f>
        <v>1.8736117788135642</v>
      </c>
      <c r="K1779" s="51">
        <v>1</v>
      </c>
      <c r="L1779" s="51">
        <v>366768.09999999899</v>
      </c>
      <c r="M1779" s="51">
        <v>9707815.3000000007</v>
      </c>
      <c r="N1779" s="77"/>
      <c r="O177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77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779" s="77"/>
    </row>
    <row r="1780" spans="1:17" x14ac:dyDescent="0.25">
      <c r="A1780" s="76">
        <v>1</v>
      </c>
      <c r="B1780" s="51">
        <v>55</v>
      </c>
      <c r="C1780" s="51">
        <v>1779</v>
      </c>
      <c r="D1780" s="81" t="str">
        <f>VLOOKUP(CENSO[[#This Row],[NOME COMUM]],ESPECIES[],2,FALSE)</f>
        <v>Piptadenia suaveolens Miq.</v>
      </c>
      <c r="E1780" s="51" t="s">
        <v>22</v>
      </c>
      <c r="F1780" s="51">
        <v>304</v>
      </c>
      <c r="G1780" s="74">
        <f>CENSO[[#This Row],[CAP (cm)]]/PI()</f>
        <v>96.766205399872362</v>
      </c>
      <c r="H1780" s="51">
        <v>16</v>
      </c>
      <c r="I1780" s="85">
        <f>PI()*CENSO[[#This Row],[DAP (cm)]]^2/40000</f>
        <v>0.73542316103902994</v>
      </c>
      <c r="J1780" s="85">
        <f>CENSO[[#This Row],[g (m²)]]*CENSO[[#This Row],[H (m)]]*0.7</f>
        <v>8.2367394036371344</v>
      </c>
      <c r="K1780" s="51">
        <v>1</v>
      </c>
      <c r="L1780" s="51">
        <v>366707.799999999</v>
      </c>
      <c r="M1780" s="51">
        <v>9707822</v>
      </c>
      <c r="N1780" s="77"/>
      <c r="O178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178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780" s="77"/>
    </row>
    <row r="1781" spans="1:17" x14ac:dyDescent="0.25">
      <c r="A1781" s="76">
        <v>1</v>
      </c>
      <c r="B1781" s="51">
        <v>55</v>
      </c>
      <c r="C1781" s="51">
        <v>1780</v>
      </c>
      <c r="D1781" s="81" t="str">
        <f>VLOOKUP(CENSO[[#This Row],[NOME COMUM]],ESPECIES[],2,FALSE)</f>
        <v>Astronium lecointei Ducke</v>
      </c>
      <c r="E1781" s="51" t="s">
        <v>5</v>
      </c>
      <c r="F1781" s="51">
        <v>208</v>
      </c>
      <c r="G1781" s="74">
        <f>CENSO[[#This Row],[CAP (cm)]]/PI()</f>
        <v>66.208456326228458</v>
      </c>
      <c r="H1781" s="51">
        <v>25</v>
      </c>
      <c r="I1781" s="85">
        <f>PI()*CENSO[[#This Row],[DAP (cm)]]^2/40000</f>
        <v>0.34428397289638796</v>
      </c>
      <c r="J1781" s="85">
        <f>CENSO[[#This Row],[g (m²)]]*CENSO[[#This Row],[H (m)]]*0.7</f>
        <v>6.0249695256867888</v>
      </c>
      <c r="K1781" s="51">
        <v>1</v>
      </c>
      <c r="L1781" s="51">
        <v>366688.59999999899</v>
      </c>
      <c r="M1781" s="51">
        <v>9707843</v>
      </c>
      <c r="N1781" s="77"/>
      <c r="O178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78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781" s="77"/>
    </row>
    <row r="1782" spans="1:17" x14ac:dyDescent="0.25">
      <c r="A1782" s="76">
        <v>1</v>
      </c>
      <c r="B1782" s="51">
        <v>55</v>
      </c>
      <c r="C1782" s="51">
        <v>1781</v>
      </c>
      <c r="D1782" s="81" t="str">
        <f>VLOOKUP(CENSO[[#This Row],[NOME COMUM]],ESPECIES[],2,FALSE)</f>
        <v>Piptadenia suaveolens Miq.</v>
      </c>
      <c r="E1782" s="51" t="s">
        <v>22</v>
      </c>
      <c r="F1782" s="51">
        <v>422</v>
      </c>
      <c r="G1782" s="74">
        <f>CENSO[[#This Row],[CAP (cm)]]/PI()</f>
        <v>134.32677196955967</v>
      </c>
      <c r="H1782" s="51">
        <v>22</v>
      </c>
      <c r="I1782" s="85">
        <f>PI()*CENSO[[#This Row],[DAP (cm)]]^2/40000</f>
        <v>1.4171474442788545</v>
      </c>
      <c r="J1782" s="85">
        <f>CENSO[[#This Row],[g (m²)]]*CENSO[[#This Row],[H (m)]]*0.7</f>
        <v>21.824070641894359</v>
      </c>
      <c r="K1782" s="51">
        <v>2</v>
      </c>
      <c r="L1782" s="51">
        <v>366692.9</v>
      </c>
      <c r="M1782" s="51">
        <v>9707848.5999999903</v>
      </c>
      <c r="N1782" s="77"/>
      <c r="O178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178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782" s="77"/>
    </row>
    <row r="1783" spans="1:17" x14ac:dyDescent="0.25">
      <c r="A1783" s="76">
        <v>1</v>
      </c>
      <c r="B1783" s="51">
        <v>55</v>
      </c>
      <c r="C1783" s="51">
        <v>1782</v>
      </c>
      <c r="D1783" s="81" t="str">
        <f>VLOOKUP(CENSO[[#This Row],[NOME COMUM]],ESPECIES[],2,FALSE)</f>
        <v>Goupia glabra Aubl.</v>
      </c>
      <c r="E1783" s="51" t="s">
        <v>34</v>
      </c>
      <c r="F1783" s="51">
        <v>230</v>
      </c>
      <c r="G1783" s="74">
        <f>CENSO[[#This Row],[CAP (cm)]]/PI()</f>
        <v>73.211273822271863</v>
      </c>
      <c r="H1783" s="51">
        <v>20</v>
      </c>
      <c r="I1783" s="85">
        <f>PI()*CENSO[[#This Row],[DAP (cm)]]^2/40000</f>
        <v>0.42096482447806327</v>
      </c>
      <c r="J1783" s="85">
        <f>CENSO[[#This Row],[g (m²)]]*CENSO[[#This Row],[H (m)]]*0.7</f>
        <v>5.8935075426928858</v>
      </c>
      <c r="K1783" s="51">
        <v>1</v>
      </c>
      <c r="L1783" s="51">
        <v>366651.299999999</v>
      </c>
      <c r="M1783" s="51">
        <v>9707889.5999999903</v>
      </c>
      <c r="N1783" s="77"/>
      <c r="O178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78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783" s="77"/>
    </row>
    <row r="1784" spans="1:17" x14ac:dyDescent="0.25">
      <c r="A1784" s="76">
        <v>1</v>
      </c>
      <c r="B1784" s="51">
        <v>55</v>
      </c>
      <c r="C1784" s="51">
        <v>1783</v>
      </c>
      <c r="D1784" s="81" t="str">
        <f>VLOOKUP(CENSO[[#This Row],[NOME COMUM]],ESPECIES[],2,FALSE)</f>
        <v>Parahancornia amapa (Huber ) Ducke</v>
      </c>
      <c r="E1784" s="51" t="s">
        <v>15</v>
      </c>
      <c r="F1784" s="51">
        <v>415</v>
      </c>
      <c r="G1784" s="74">
        <f>CENSO[[#This Row],[CAP (cm)]]/PI()</f>
        <v>132.09860276627313</v>
      </c>
      <c r="H1784" s="51">
        <v>22</v>
      </c>
      <c r="I1784" s="85">
        <f>PI()*CENSO[[#This Row],[DAP (cm)]]^2/40000</f>
        <v>1.3705230037000837</v>
      </c>
      <c r="J1784" s="85">
        <f>CENSO[[#This Row],[g (m²)]]*CENSO[[#This Row],[H (m)]]*0.7</f>
        <v>21.106054256981288</v>
      </c>
      <c r="K1784" s="51">
        <v>1</v>
      </c>
      <c r="L1784" s="51">
        <v>366603.799999999</v>
      </c>
      <c r="M1784" s="51">
        <v>9707934.4000000004</v>
      </c>
      <c r="N1784" s="77"/>
      <c r="O178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178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784" s="77"/>
    </row>
    <row r="1785" spans="1:17" x14ac:dyDescent="0.25">
      <c r="A1785" s="76">
        <v>1</v>
      </c>
      <c r="B1785" s="51">
        <v>55</v>
      </c>
      <c r="C1785" s="51">
        <v>1784</v>
      </c>
      <c r="D1785" s="81" t="str">
        <f>VLOOKUP(CENSO[[#This Row],[NOME COMUM]],ESPECIES[],2,FALSE)</f>
        <v>Trattinnickia lawrencei Standl. ex Sw.</v>
      </c>
      <c r="E1785" s="51" t="s">
        <v>60</v>
      </c>
      <c r="F1785" s="51">
        <v>350</v>
      </c>
      <c r="G1785" s="74">
        <f>CENSO[[#This Row],[CAP (cm)]]/PI()</f>
        <v>111.40846016432674</v>
      </c>
      <c r="H1785" s="51">
        <v>22</v>
      </c>
      <c r="I1785" s="85">
        <f>PI()*CENSO[[#This Row],[DAP (cm)]]^2/40000</f>
        <v>0.97482402643785904</v>
      </c>
      <c r="J1785" s="85">
        <f>CENSO[[#This Row],[g (m²)]]*CENSO[[#This Row],[H (m)]]*0.7</f>
        <v>15.012290007143028</v>
      </c>
      <c r="K1785" s="51">
        <v>1</v>
      </c>
      <c r="L1785" s="51">
        <v>366587.9</v>
      </c>
      <c r="M1785" s="51">
        <v>9707958</v>
      </c>
      <c r="N1785" s="77"/>
      <c r="O178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178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785" s="77"/>
    </row>
    <row r="1786" spans="1:17" x14ac:dyDescent="0.25">
      <c r="A1786" s="76">
        <v>1</v>
      </c>
      <c r="B1786" s="51">
        <v>55</v>
      </c>
      <c r="C1786" s="51">
        <v>1785</v>
      </c>
      <c r="D1786" s="81" t="str">
        <f>VLOOKUP(CENSO[[#This Row],[NOME COMUM]],ESPECIES[],2,FALSE)</f>
        <v>Parkia multijuga Benth.</v>
      </c>
      <c r="E1786" s="51" t="s">
        <v>75</v>
      </c>
      <c r="F1786" s="51">
        <v>148</v>
      </c>
      <c r="G1786" s="74">
        <f>CENSO[[#This Row],[CAP (cm)]]/PI()</f>
        <v>47.109863155201019</v>
      </c>
      <c r="H1786" s="51">
        <v>15</v>
      </c>
      <c r="I1786" s="85">
        <f>PI()*CENSO[[#This Row],[DAP (cm)]]^2/40000</f>
        <v>0.17430649367424375</v>
      </c>
      <c r="J1786" s="85">
        <f>CENSO[[#This Row],[g (m²)]]*CENSO[[#This Row],[H (m)]]*0.7</f>
        <v>1.8302181835795592</v>
      </c>
      <c r="K1786" s="51">
        <v>1</v>
      </c>
      <c r="L1786" s="51">
        <v>366580.7</v>
      </c>
      <c r="M1786" s="51">
        <v>9707961.6999999899</v>
      </c>
      <c r="N1786" s="77"/>
      <c r="O178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78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786" s="77"/>
    </row>
    <row r="1787" spans="1:17" x14ac:dyDescent="0.25">
      <c r="A1787" s="76">
        <v>1</v>
      </c>
      <c r="B1787" s="51">
        <v>55</v>
      </c>
      <c r="C1787" s="51">
        <v>1786</v>
      </c>
      <c r="D1787" s="81" t="str">
        <f>VLOOKUP(CENSO[[#This Row],[NOME COMUM]],ESPECIES[],2,FALSE)</f>
        <v>Tachigali myrmecophila Ducke</v>
      </c>
      <c r="E1787" s="51" t="s">
        <v>14</v>
      </c>
      <c r="F1787" s="51">
        <v>174</v>
      </c>
      <c r="G1787" s="74">
        <f>CENSO[[#This Row],[CAP (cm)]]/PI()</f>
        <v>55.38592019597958</v>
      </c>
      <c r="H1787" s="51">
        <v>15</v>
      </c>
      <c r="I1787" s="85">
        <f>PI()*CENSO[[#This Row],[DAP (cm)]]^2/40000</f>
        <v>0.2409287528525112</v>
      </c>
      <c r="J1787" s="85">
        <f>CENSO[[#This Row],[g (m²)]]*CENSO[[#This Row],[H (m)]]*0.7</f>
        <v>2.5297519049513673</v>
      </c>
      <c r="K1787" s="51">
        <v>2</v>
      </c>
      <c r="L1787" s="51">
        <v>366570.2</v>
      </c>
      <c r="M1787" s="51">
        <v>9707971</v>
      </c>
      <c r="N1787" s="77"/>
      <c r="O178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78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787" s="77"/>
    </row>
    <row r="1788" spans="1:17" x14ac:dyDescent="0.25">
      <c r="A1788" s="76">
        <v>1</v>
      </c>
      <c r="B1788" s="51">
        <v>55</v>
      </c>
      <c r="C1788" s="51">
        <v>1787</v>
      </c>
      <c r="D1788" s="81" t="str">
        <f>VLOOKUP(CENSO[[#This Row],[NOME COMUM]],ESPECIES[],2,FALSE)</f>
        <v>Tachigali myrmecophila Ducke</v>
      </c>
      <c r="E1788" s="51" t="s">
        <v>14</v>
      </c>
      <c r="F1788" s="51">
        <v>237</v>
      </c>
      <c r="G1788" s="74">
        <f>CENSO[[#This Row],[CAP (cm)]]/PI()</f>
        <v>75.43944302555839</v>
      </c>
      <c r="H1788" s="51">
        <v>16</v>
      </c>
      <c r="I1788" s="85">
        <f>PI()*CENSO[[#This Row],[DAP (cm)]]^2/40000</f>
        <v>0.44697869992643346</v>
      </c>
      <c r="J1788" s="85">
        <f>CENSO[[#This Row],[g (m²)]]*CENSO[[#This Row],[H (m)]]*0.7</f>
        <v>5.0061614391760543</v>
      </c>
      <c r="K1788" s="51">
        <v>1</v>
      </c>
      <c r="L1788" s="51">
        <v>366565.299999999</v>
      </c>
      <c r="M1788" s="51">
        <v>9707964.5999999903</v>
      </c>
      <c r="N1788" s="77"/>
      <c r="O178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78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788" s="77"/>
    </row>
    <row r="1789" spans="1:17" x14ac:dyDescent="0.25">
      <c r="A1789" s="76">
        <v>1</v>
      </c>
      <c r="B1789" s="51">
        <v>55</v>
      </c>
      <c r="C1789" s="51">
        <v>1788</v>
      </c>
      <c r="D1789" s="81" t="str">
        <f>VLOOKUP(CENSO[[#This Row],[NOME COMUM]],ESPECIES[],2,FALSE)</f>
        <v>Enterolobium contortisiliquum (Vell.) Morong</v>
      </c>
      <c r="E1789" s="51" t="s">
        <v>45</v>
      </c>
      <c r="F1789" s="51">
        <v>411</v>
      </c>
      <c r="G1789" s="74">
        <f>CENSO[[#This Row],[CAP (cm)]]/PI()</f>
        <v>130.82536322153797</v>
      </c>
      <c r="H1789" s="51">
        <v>18</v>
      </c>
      <c r="I1789" s="85">
        <f>PI()*CENSO[[#This Row],[DAP (cm)]]^2/40000</f>
        <v>1.3442306071013026</v>
      </c>
      <c r="J1789" s="85">
        <f>CENSO[[#This Row],[g (m²)]]*CENSO[[#This Row],[H (m)]]*0.7</f>
        <v>16.937305649476411</v>
      </c>
      <c r="K1789" s="51">
        <v>1</v>
      </c>
      <c r="L1789" s="51">
        <v>366549.2</v>
      </c>
      <c r="M1789" s="51">
        <v>9707989.6999999899</v>
      </c>
      <c r="N1789" s="77"/>
      <c r="O178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178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789" s="77"/>
    </row>
    <row r="1790" spans="1:17" x14ac:dyDescent="0.25">
      <c r="A1790" s="76">
        <v>1</v>
      </c>
      <c r="B1790" s="51">
        <v>55</v>
      </c>
      <c r="C1790" s="51">
        <v>1789</v>
      </c>
      <c r="D1790" s="81" t="str">
        <f>VLOOKUP(CENSO[[#This Row],[NOME COMUM]],ESPECIES[],2,FALSE)</f>
        <v>Hymenolobium petraeum Ducke</v>
      </c>
      <c r="E1790" s="51" t="s">
        <v>40</v>
      </c>
      <c r="F1790" s="51">
        <v>437</v>
      </c>
      <c r="G1790" s="74">
        <f>CENSO[[#This Row],[CAP (cm)]]/PI()</f>
        <v>139.10142026231654</v>
      </c>
      <c r="H1790" s="51">
        <v>25</v>
      </c>
      <c r="I1790" s="85">
        <f>PI()*CENSO[[#This Row],[DAP (cm)]]^2/40000</f>
        <v>1.5196830163658084</v>
      </c>
      <c r="J1790" s="85">
        <f>CENSO[[#This Row],[g (m²)]]*CENSO[[#This Row],[H (m)]]*0.7</f>
        <v>26.594452786401643</v>
      </c>
      <c r="K1790" s="51">
        <v>1</v>
      </c>
      <c r="L1790" s="51">
        <v>366550</v>
      </c>
      <c r="M1790" s="51">
        <v>9707995.5999999903</v>
      </c>
      <c r="N1790" s="77"/>
      <c r="O179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179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790" s="77"/>
    </row>
    <row r="1791" spans="1:17" x14ac:dyDescent="0.25">
      <c r="A1791" s="76">
        <v>1</v>
      </c>
      <c r="B1791" s="51">
        <v>55</v>
      </c>
      <c r="C1791" s="51">
        <v>1790</v>
      </c>
      <c r="D1791" s="81" t="str">
        <f>VLOOKUP(CENSO[[#This Row],[NOME COMUM]],ESPECIES[],2,FALSE)</f>
        <v>Couratari guianensis Aubl.</v>
      </c>
      <c r="E1791" s="51" t="s">
        <v>6</v>
      </c>
      <c r="F1791" s="51">
        <v>186</v>
      </c>
      <c r="G1791" s="74">
        <f>CENSO[[#This Row],[CAP (cm)]]/PI()</f>
        <v>59.205638830185066</v>
      </c>
      <c r="H1791" s="51">
        <v>22</v>
      </c>
      <c r="I1791" s="85">
        <f>PI()*CENSO[[#This Row],[DAP (cm)]]^2/40000</f>
        <v>0.27530622056036053</v>
      </c>
      <c r="J1791" s="85">
        <f>CENSO[[#This Row],[g (m²)]]*CENSO[[#This Row],[H (m)]]*0.7</f>
        <v>4.239715796629552</v>
      </c>
      <c r="K1791" s="51">
        <v>1</v>
      </c>
      <c r="L1791" s="51">
        <v>366539.2</v>
      </c>
      <c r="M1791" s="51">
        <v>9708001.1999999899</v>
      </c>
      <c r="N1791" s="77"/>
      <c r="O179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79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791" s="77"/>
    </row>
    <row r="1792" spans="1:17" x14ac:dyDescent="0.25">
      <c r="A1792" s="76">
        <v>1</v>
      </c>
      <c r="B1792" s="51">
        <v>55</v>
      </c>
      <c r="C1792" s="51">
        <v>1791</v>
      </c>
      <c r="D1792" s="81" t="str">
        <f>VLOOKUP(CENSO[[#This Row],[NOME COMUM]],ESPECIES[],2,FALSE)</f>
        <v>Tetragastris panamensis (Engl.) Kuntze</v>
      </c>
      <c r="E1792" s="51" t="s">
        <v>26</v>
      </c>
      <c r="F1792" s="51">
        <v>200</v>
      </c>
      <c r="G1792" s="74">
        <f>CENSO[[#This Row],[CAP (cm)]]/PI()</f>
        <v>63.661977236758133</v>
      </c>
      <c r="H1792" s="51">
        <v>13</v>
      </c>
      <c r="I1792" s="85">
        <f>PI()*CENSO[[#This Row],[DAP (cm)]]^2/40000</f>
        <v>0.31830988618379064</v>
      </c>
      <c r="J1792" s="85">
        <f>CENSO[[#This Row],[g (m²)]]*CENSO[[#This Row],[H (m)]]*0.7</f>
        <v>2.896619964272495</v>
      </c>
      <c r="K1792" s="51">
        <v>2</v>
      </c>
      <c r="L1792" s="51">
        <v>366504.299999999</v>
      </c>
      <c r="M1792" s="51">
        <v>9708011.8000000007</v>
      </c>
      <c r="N1792" s="77"/>
      <c r="O179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79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792" s="77"/>
    </row>
    <row r="1793" spans="1:17" x14ac:dyDescent="0.25">
      <c r="A1793" s="76">
        <v>1</v>
      </c>
      <c r="B1793" s="51">
        <v>55</v>
      </c>
      <c r="C1793" s="51">
        <v>1792</v>
      </c>
      <c r="D1793" s="81" t="str">
        <f>VLOOKUP(CENSO[[#This Row],[NOME COMUM]],ESPECIES[],2,FALSE)</f>
        <v>Piptadenia suaveolens Miq.</v>
      </c>
      <c r="E1793" s="51" t="s">
        <v>22</v>
      </c>
      <c r="F1793" s="51">
        <v>308</v>
      </c>
      <c r="G1793" s="74">
        <f>CENSO[[#This Row],[CAP (cm)]]/PI()</f>
        <v>98.039444944607524</v>
      </c>
      <c r="H1793" s="51">
        <v>17</v>
      </c>
      <c r="I1793" s="85">
        <f>PI()*CENSO[[#This Row],[DAP (cm)]]^2/40000</f>
        <v>0.75490372607347789</v>
      </c>
      <c r="J1793" s="85">
        <f>CENSO[[#This Row],[g (m²)]]*CENSO[[#This Row],[H (m)]]*0.7</f>
        <v>8.9833543402743867</v>
      </c>
      <c r="K1793" s="51">
        <v>1</v>
      </c>
      <c r="L1793" s="51">
        <v>366502.5</v>
      </c>
      <c r="M1793" s="51">
        <v>9708009.4000000004</v>
      </c>
      <c r="N1793" s="77"/>
      <c r="O179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179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793" s="77"/>
    </row>
    <row r="1794" spans="1:17" x14ac:dyDescent="0.25">
      <c r="A1794" s="76">
        <v>1</v>
      </c>
      <c r="B1794" s="51">
        <v>55</v>
      </c>
      <c r="C1794" s="51">
        <v>1793</v>
      </c>
      <c r="D1794" s="81" t="str">
        <f>VLOOKUP(CENSO[[#This Row],[NOME COMUM]],ESPECIES[],2,FALSE)</f>
        <v>Piptadenia suaveolens Miq.</v>
      </c>
      <c r="E1794" s="51" t="s">
        <v>22</v>
      </c>
      <c r="F1794" s="51">
        <v>186</v>
      </c>
      <c r="G1794" s="74">
        <f>CENSO[[#This Row],[CAP (cm)]]/PI()</f>
        <v>59.205638830185066</v>
      </c>
      <c r="H1794" s="51">
        <v>14</v>
      </c>
      <c r="I1794" s="85">
        <f>PI()*CENSO[[#This Row],[DAP (cm)]]^2/40000</f>
        <v>0.27530622056036053</v>
      </c>
      <c r="J1794" s="85">
        <f>CENSO[[#This Row],[g (m²)]]*CENSO[[#This Row],[H (m)]]*0.7</f>
        <v>2.698000961491533</v>
      </c>
      <c r="K1794" s="51">
        <v>1</v>
      </c>
      <c r="L1794" s="51">
        <v>366497.4</v>
      </c>
      <c r="M1794" s="51">
        <v>9708015.5999999903</v>
      </c>
      <c r="N1794" s="77"/>
      <c r="O179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79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794" s="77"/>
    </row>
    <row r="1795" spans="1:17" x14ac:dyDescent="0.25">
      <c r="A1795" s="76">
        <v>1</v>
      </c>
      <c r="B1795" s="51">
        <v>55</v>
      </c>
      <c r="C1795" s="51">
        <v>1794</v>
      </c>
      <c r="D1795" s="81" t="str">
        <f>VLOOKUP(CENSO[[#This Row],[NOME COMUM]],ESPECIES[],2,FALSE)</f>
        <v>Tachigali myrmecophila Ducke</v>
      </c>
      <c r="E1795" s="51" t="s">
        <v>14</v>
      </c>
      <c r="F1795" s="51">
        <v>226</v>
      </c>
      <c r="G1795" s="74">
        <f>CENSO[[#This Row],[CAP (cm)]]/PI()</f>
        <v>71.938034277536701</v>
      </c>
      <c r="H1795" s="51">
        <v>19</v>
      </c>
      <c r="I1795" s="85">
        <f>PI()*CENSO[[#This Row],[DAP (cm)]]^2/40000</f>
        <v>0.40644989366808243</v>
      </c>
      <c r="J1795" s="85">
        <f>CENSO[[#This Row],[g (m²)]]*CENSO[[#This Row],[H (m)]]*0.7</f>
        <v>5.4057835857854961</v>
      </c>
      <c r="K1795" s="51">
        <v>1</v>
      </c>
      <c r="L1795" s="51">
        <v>366498.2</v>
      </c>
      <c r="M1795" s="51">
        <v>9708021.5999999903</v>
      </c>
      <c r="N1795" s="77"/>
      <c r="O179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79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795" s="77"/>
    </row>
    <row r="1796" spans="1:17" x14ac:dyDescent="0.25">
      <c r="A1796" s="76">
        <v>1</v>
      </c>
      <c r="B1796" s="51">
        <v>55</v>
      </c>
      <c r="C1796" s="51">
        <v>1795</v>
      </c>
      <c r="D1796" s="81" t="str">
        <f>VLOOKUP(CENSO[[#This Row],[NOME COMUM]],ESPECIES[],2,FALSE)</f>
        <v>Lecythis pisonis Cambess.</v>
      </c>
      <c r="E1796" s="51" t="s">
        <v>9</v>
      </c>
      <c r="F1796" s="51">
        <v>143</v>
      </c>
      <c r="G1796" s="74">
        <f>CENSO[[#This Row],[CAP (cm)]]/PI()</f>
        <v>45.518313724282066</v>
      </c>
      <c r="H1796" s="51">
        <v>13</v>
      </c>
      <c r="I1796" s="85">
        <f>PI()*CENSO[[#This Row],[DAP (cm)]]^2/40000</f>
        <v>0.1627279715643084</v>
      </c>
      <c r="J1796" s="85">
        <f>CENSO[[#This Row],[g (m²)]]*CENSO[[#This Row],[H (m)]]*0.7</f>
        <v>1.4808245412352063</v>
      </c>
      <c r="K1796" s="51">
        <v>1</v>
      </c>
      <c r="L1796" s="51">
        <v>366486.299999999</v>
      </c>
      <c r="M1796" s="51">
        <v>9708038.9000000004</v>
      </c>
      <c r="N1796" s="77"/>
      <c r="O179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79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796" s="77"/>
    </row>
    <row r="1797" spans="1:17" x14ac:dyDescent="0.25">
      <c r="A1797" s="76">
        <v>1</v>
      </c>
      <c r="B1797" s="51">
        <v>55</v>
      </c>
      <c r="C1797" s="51">
        <v>1796</v>
      </c>
      <c r="D1797" s="81" t="str">
        <f>VLOOKUP(CENSO[[#This Row],[NOME COMUM]],ESPECIES[],2,FALSE)</f>
        <v>Hymenaea courbaril L.</v>
      </c>
      <c r="E1797" s="51" t="s">
        <v>3</v>
      </c>
      <c r="F1797" s="51">
        <v>220</v>
      </c>
      <c r="G1797" s="74">
        <f>CENSO[[#This Row],[CAP (cm)]]/PI()</f>
        <v>70.028174960433944</v>
      </c>
      <c r="H1797" s="51">
        <v>22</v>
      </c>
      <c r="I1797" s="85">
        <f>PI()*CENSO[[#This Row],[DAP (cm)]]^2/40000</f>
        <v>0.3851549622823866</v>
      </c>
      <c r="J1797" s="85">
        <f>CENSO[[#This Row],[g (m²)]]*CENSO[[#This Row],[H (m)]]*0.7</f>
        <v>5.9313864191487538</v>
      </c>
      <c r="K1797" s="51">
        <v>1</v>
      </c>
      <c r="L1797" s="51">
        <v>366501.59999999899</v>
      </c>
      <c r="M1797" s="51">
        <v>9708058.8000000007</v>
      </c>
      <c r="N1797" s="77"/>
      <c r="O179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79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797" s="77"/>
    </row>
    <row r="1798" spans="1:17" x14ac:dyDescent="0.25">
      <c r="A1798" s="76">
        <v>1</v>
      </c>
      <c r="B1798" s="51">
        <v>55</v>
      </c>
      <c r="C1798" s="51">
        <v>1797</v>
      </c>
      <c r="D1798" s="81" t="str">
        <f>VLOOKUP(CENSO[[#This Row],[NOME COMUM]],ESPECIES[],2,FALSE)</f>
        <v>Piptadenia suaveolens Miq.</v>
      </c>
      <c r="E1798" s="51" t="s">
        <v>22</v>
      </c>
      <c r="F1798" s="51">
        <v>246</v>
      </c>
      <c r="G1798" s="74">
        <f>CENSO[[#This Row],[CAP (cm)]]/PI()</f>
        <v>78.304232001212512</v>
      </c>
      <c r="H1798" s="51">
        <v>18</v>
      </c>
      <c r="I1798" s="85">
        <f>PI()*CENSO[[#This Row],[DAP (cm)]]^2/40000</f>
        <v>0.48157102680745695</v>
      </c>
      <c r="J1798" s="85">
        <f>CENSO[[#This Row],[g (m²)]]*CENSO[[#This Row],[H (m)]]*0.7</f>
        <v>6.0677949377739573</v>
      </c>
      <c r="K1798" s="51">
        <v>1</v>
      </c>
      <c r="L1798" s="51">
        <v>366379.09999999899</v>
      </c>
      <c r="M1798" s="51">
        <v>9708178.3000000007</v>
      </c>
      <c r="N1798" s="77"/>
      <c r="O179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79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798" s="77"/>
    </row>
    <row r="1799" spans="1:17" x14ac:dyDescent="0.25">
      <c r="A1799" s="76">
        <v>1</v>
      </c>
      <c r="B1799" s="51">
        <v>55</v>
      </c>
      <c r="C1799" s="51">
        <v>1798</v>
      </c>
      <c r="D1799" s="81" t="str">
        <f>VLOOKUP(CENSO[[#This Row],[NOME COMUM]],ESPECIES[],2,FALSE)</f>
        <v>Astronium lecointei Ducke</v>
      </c>
      <c r="E1799" s="51" t="s">
        <v>5</v>
      </c>
      <c r="F1799" s="51">
        <v>275</v>
      </c>
      <c r="G1799" s="74">
        <f>CENSO[[#This Row],[CAP (cm)]]/PI()</f>
        <v>87.535218700542444</v>
      </c>
      <c r="H1799" s="51">
        <v>23</v>
      </c>
      <c r="I1799" s="85">
        <f>PI()*CENSO[[#This Row],[DAP (cm)]]^2/40000</f>
        <v>0.60180462856622929</v>
      </c>
      <c r="J1799" s="85">
        <f>CENSO[[#This Row],[g (m²)]]*CENSO[[#This Row],[H (m)]]*0.7</f>
        <v>9.6890545199162901</v>
      </c>
      <c r="K1799" s="51">
        <v>1</v>
      </c>
      <c r="L1799" s="51">
        <v>366333.5</v>
      </c>
      <c r="M1799" s="51">
        <v>9708171.6999999899</v>
      </c>
      <c r="N1799" s="77"/>
      <c r="O179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179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799" s="77"/>
    </row>
    <row r="1800" spans="1:17" x14ac:dyDescent="0.25">
      <c r="A1800" s="76">
        <v>1</v>
      </c>
      <c r="B1800" s="51">
        <v>55</v>
      </c>
      <c r="C1800" s="51">
        <v>1799</v>
      </c>
      <c r="D1800" s="81" t="str">
        <f>VLOOKUP(CENSO[[#This Row],[NOME COMUM]],ESPECIES[],2,FALSE)</f>
        <v>Parkia pendula (Willd.) Benth. ex Walp.</v>
      </c>
      <c r="E1800" s="51" t="s">
        <v>24</v>
      </c>
      <c r="F1800" s="51">
        <v>185</v>
      </c>
      <c r="G1800" s="74">
        <f>CENSO[[#This Row],[CAP (cm)]]/PI()</f>
        <v>58.887328944001275</v>
      </c>
      <c r="H1800" s="51">
        <v>15</v>
      </c>
      <c r="I1800" s="85">
        <f>PI()*CENSO[[#This Row],[DAP (cm)]]^2/40000</f>
        <v>0.27235389636600588</v>
      </c>
      <c r="J1800" s="85">
        <f>CENSO[[#This Row],[g (m²)]]*CENSO[[#This Row],[H (m)]]*0.7</f>
        <v>2.8597159118430615</v>
      </c>
      <c r="K1800" s="51">
        <v>1</v>
      </c>
      <c r="L1800" s="51">
        <v>366325.5</v>
      </c>
      <c r="M1800" s="51">
        <v>9708169.5</v>
      </c>
      <c r="N1800" s="77"/>
      <c r="O180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80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800" s="77"/>
    </row>
    <row r="1801" spans="1:17" x14ac:dyDescent="0.25">
      <c r="A1801" s="76">
        <v>1</v>
      </c>
      <c r="B1801" s="51">
        <v>56</v>
      </c>
      <c r="C1801" s="51">
        <v>1800</v>
      </c>
      <c r="D1801" s="81" t="str">
        <f>VLOOKUP(CENSO[[#This Row],[NOME COMUM]],ESPECIES[],2,FALSE)</f>
        <v>Astronium lecointei Ducke</v>
      </c>
      <c r="E1801" s="51" t="s">
        <v>5</v>
      </c>
      <c r="F1801" s="51">
        <v>240</v>
      </c>
      <c r="G1801" s="74">
        <f>CENSO[[#This Row],[CAP (cm)]]/PI()</f>
        <v>76.394372684109769</v>
      </c>
      <c r="H1801" s="51">
        <v>23</v>
      </c>
      <c r="I1801" s="85">
        <f>PI()*CENSO[[#This Row],[DAP (cm)]]^2/40000</f>
        <v>0.45836623610465865</v>
      </c>
      <c r="J1801" s="85">
        <f>CENSO[[#This Row],[g (m²)]]*CENSO[[#This Row],[H (m)]]*0.7</f>
        <v>7.3796964012850044</v>
      </c>
      <c r="K1801" s="51">
        <v>1</v>
      </c>
      <c r="L1801" s="51">
        <v>366324.7</v>
      </c>
      <c r="M1801" s="51">
        <v>9708159.5999999903</v>
      </c>
      <c r="N1801" s="77"/>
      <c r="O180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80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801" s="77"/>
    </row>
    <row r="1802" spans="1:17" x14ac:dyDescent="0.25">
      <c r="A1802" s="76">
        <v>1</v>
      </c>
      <c r="B1802" s="51">
        <v>56</v>
      </c>
      <c r="C1802" s="51">
        <v>1801</v>
      </c>
      <c r="D1802" s="81" t="str">
        <f>VLOOKUP(CENSO[[#This Row],[NOME COMUM]],ESPECIES[],2,FALSE)</f>
        <v>Couratari guianensis Aubl.</v>
      </c>
      <c r="E1802" s="51" t="s">
        <v>6</v>
      </c>
      <c r="F1802" s="51">
        <v>162</v>
      </c>
      <c r="G1802" s="74">
        <f>CENSO[[#This Row],[CAP (cm)]]/PI()</f>
        <v>51.566201561774093</v>
      </c>
      <c r="H1802" s="51">
        <v>18</v>
      </c>
      <c r="I1802" s="85">
        <f>PI()*CENSO[[#This Row],[DAP (cm)]]^2/40000</f>
        <v>0.20884311632518512</v>
      </c>
      <c r="J1802" s="85">
        <f>CENSO[[#This Row],[g (m²)]]*CENSO[[#This Row],[H (m)]]*0.7</f>
        <v>2.6314232656973324</v>
      </c>
      <c r="K1802" s="51">
        <v>1</v>
      </c>
      <c r="L1802" s="51">
        <v>366336</v>
      </c>
      <c r="M1802" s="51">
        <v>9708149.5999999903</v>
      </c>
      <c r="N1802" s="77"/>
      <c r="O180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80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802" s="77"/>
    </row>
    <row r="1803" spans="1:17" x14ac:dyDescent="0.25">
      <c r="A1803" s="76">
        <v>1</v>
      </c>
      <c r="B1803" s="51">
        <v>56</v>
      </c>
      <c r="C1803" s="51">
        <v>1802</v>
      </c>
      <c r="D1803" s="81" t="str">
        <f>VLOOKUP(CENSO[[#This Row],[NOME COMUM]],ESPECIES[],2,FALSE)</f>
        <v>Piptadenia suaveolens Miq.</v>
      </c>
      <c r="E1803" s="51" t="s">
        <v>22</v>
      </c>
      <c r="F1803" s="51">
        <v>253</v>
      </c>
      <c r="G1803" s="74">
        <f>CENSO[[#This Row],[CAP (cm)]]/PI()</f>
        <v>80.532401204499038</v>
      </c>
      <c r="H1803" s="51">
        <v>15</v>
      </c>
      <c r="I1803" s="85">
        <f>PI()*CENSO[[#This Row],[DAP (cm)]]^2/40000</f>
        <v>0.50936743761845638</v>
      </c>
      <c r="J1803" s="85">
        <f>CENSO[[#This Row],[g (m²)]]*CENSO[[#This Row],[H (m)]]*0.7</f>
        <v>5.3483580949937917</v>
      </c>
      <c r="K1803" s="51">
        <v>1</v>
      </c>
      <c r="L1803" s="51">
        <v>366335.9</v>
      </c>
      <c r="M1803" s="51">
        <v>9708136.3000000007</v>
      </c>
      <c r="N1803" s="77"/>
      <c r="O180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180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803" s="77"/>
    </row>
    <row r="1804" spans="1:17" x14ac:dyDescent="0.25">
      <c r="A1804" s="76">
        <v>1</v>
      </c>
      <c r="B1804" s="51">
        <v>56</v>
      </c>
      <c r="C1804" s="51">
        <v>1803</v>
      </c>
      <c r="D1804" s="81" t="str">
        <f>VLOOKUP(CENSO[[#This Row],[NOME COMUM]],ESPECIES[],2,FALSE)</f>
        <v>Tachigali myrmecophila Ducke</v>
      </c>
      <c r="E1804" s="51" t="s">
        <v>14</v>
      </c>
      <c r="F1804" s="51">
        <v>327</v>
      </c>
      <c r="G1804" s="74">
        <f>CENSO[[#This Row],[CAP (cm)]]/PI()</f>
        <v>104.08733278209955</v>
      </c>
      <c r="H1804" s="51">
        <v>17</v>
      </c>
      <c r="I1804" s="85">
        <f>PI()*CENSO[[#This Row],[DAP (cm)]]^2/40000</f>
        <v>0.85091394549366373</v>
      </c>
      <c r="J1804" s="85">
        <f>CENSO[[#This Row],[g (m²)]]*CENSO[[#This Row],[H (m)]]*0.7</f>
        <v>10.125875951374598</v>
      </c>
      <c r="K1804" s="51">
        <v>1</v>
      </c>
      <c r="L1804" s="51">
        <v>366320.799999999</v>
      </c>
      <c r="M1804" s="51">
        <v>9708113.4000000004</v>
      </c>
      <c r="N1804" s="77"/>
      <c r="O180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180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804" s="77"/>
    </row>
    <row r="1805" spans="1:17" x14ac:dyDescent="0.25">
      <c r="A1805" s="76">
        <v>1</v>
      </c>
      <c r="B1805" s="51">
        <v>56</v>
      </c>
      <c r="C1805" s="51">
        <v>1804</v>
      </c>
      <c r="D1805" s="81" t="str">
        <f>VLOOKUP(CENSO[[#This Row],[NOME COMUM]],ESPECIES[],2,FALSE)</f>
        <v>Piptadenia suaveolens Miq.</v>
      </c>
      <c r="E1805" s="51" t="s">
        <v>22</v>
      </c>
      <c r="F1805" s="51">
        <v>172</v>
      </c>
      <c r="G1805" s="74">
        <f>CENSO[[#This Row],[CAP (cm)]]/PI()</f>
        <v>54.749300423611999</v>
      </c>
      <c r="H1805" s="51">
        <v>15</v>
      </c>
      <c r="I1805" s="85">
        <f>PI()*CENSO[[#This Row],[DAP (cm)]]^2/40000</f>
        <v>0.23542199182153159</v>
      </c>
      <c r="J1805" s="85">
        <f>CENSO[[#This Row],[g (m²)]]*CENSO[[#This Row],[H (m)]]*0.7</f>
        <v>2.4719309141260815</v>
      </c>
      <c r="K1805" s="51">
        <v>1</v>
      </c>
      <c r="L1805" s="51">
        <v>366351</v>
      </c>
      <c r="M1805" s="51">
        <v>9708106.6999999899</v>
      </c>
      <c r="N1805" s="77"/>
      <c r="O180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80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805" s="77"/>
    </row>
    <row r="1806" spans="1:17" x14ac:dyDescent="0.25">
      <c r="A1806" s="76">
        <v>1</v>
      </c>
      <c r="B1806" s="51">
        <v>56</v>
      </c>
      <c r="C1806" s="51">
        <v>1805</v>
      </c>
      <c r="D1806" s="81" t="str">
        <f>VLOOKUP(CENSO[[#This Row],[NOME COMUM]],ESPECIES[],2,FALSE)</f>
        <v>Didymopanax calvum Decne. &amp; Planch.</v>
      </c>
      <c r="E1806" s="51" t="s">
        <v>52</v>
      </c>
      <c r="F1806" s="51">
        <v>296</v>
      </c>
      <c r="G1806" s="74">
        <f>CENSO[[#This Row],[CAP (cm)]]/PI()</f>
        <v>94.219726310402038</v>
      </c>
      <c r="H1806" s="51">
        <v>18</v>
      </c>
      <c r="I1806" s="85">
        <f>PI()*CENSO[[#This Row],[DAP (cm)]]^2/40000</f>
        <v>0.697225974696975</v>
      </c>
      <c r="J1806" s="85">
        <f>CENSO[[#This Row],[g (m²)]]*CENSO[[#This Row],[H (m)]]*0.7</f>
        <v>8.7850472811818854</v>
      </c>
      <c r="K1806" s="51">
        <v>1</v>
      </c>
      <c r="L1806" s="51">
        <v>366366.299999999</v>
      </c>
      <c r="M1806" s="51">
        <v>9708111.9000000004</v>
      </c>
      <c r="N1806" s="77"/>
      <c r="O180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180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806" s="77"/>
    </row>
    <row r="1807" spans="1:17" x14ac:dyDescent="0.25">
      <c r="A1807" s="76">
        <v>1</v>
      </c>
      <c r="B1807" s="51">
        <v>56</v>
      </c>
      <c r="C1807" s="51">
        <v>1806</v>
      </c>
      <c r="D1807" s="81" t="str">
        <f>VLOOKUP(CENSO[[#This Row],[NOME COMUM]],ESPECIES[],2,FALSE)</f>
        <v>Astronium lecointei Ducke</v>
      </c>
      <c r="E1807" s="51" t="s">
        <v>5</v>
      </c>
      <c r="F1807" s="51">
        <v>207</v>
      </c>
      <c r="G1807" s="74">
        <f>CENSO[[#This Row],[CAP (cm)]]/PI()</f>
        <v>65.890146440044674</v>
      </c>
      <c r="H1807" s="51">
        <v>20</v>
      </c>
      <c r="I1807" s="85">
        <f>PI()*CENSO[[#This Row],[DAP (cm)]]^2/40000</f>
        <v>0.34098150782723119</v>
      </c>
      <c r="J1807" s="85">
        <f>CENSO[[#This Row],[g (m²)]]*CENSO[[#This Row],[H (m)]]*0.7</f>
        <v>4.7737411095812359</v>
      </c>
      <c r="K1807" s="51">
        <v>1</v>
      </c>
      <c r="L1807" s="51">
        <v>366419</v>
      </c>
      <c r="M1807" s="51">
        <v>9708023.5999999903</v>
      </c>
      <c r="N1807" s="77"/>
      <c r="O180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80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807" s="77"/>
    </row>
    <row r="1808" spans="1:17" x14ac:dyDescent="0.25">
      <c r="A1808" s="76">
        <v>1</v>
      </c>
      <c r="B1808" s="51">
        <v>56</v>
      </c>
      <c r="C1808" s="51">
        <v>1807</v>
      </c>
      <c r="D1808" s="81" t="str">
        <f>VLOOKUP(CENSO[[#This Row],[NOME COMUM]],ESPECIES[],2,FALSE)</f>
        <v>Buchenavia capitata (Vahl) Eichler</v>
      </c>
      <c r="E1808" s="51" t="s">
        <v>10</v>
      </c>
      <c r="F1808" s="51">
        <v>187</v>
      </c>
      <c r="G1808" s="74">
        <f>CENSO[[#This Row],[CAP (cm)]]/PI()</f>
        <v>59.523948716368857</v>
      </c>
      <c r="H1808" s="51">
        <v>20</v>
      </c>
      <c r="I1808" s="85">
        <f>PI()*CENSO[[#This Row],[DAP (cm)]]^2/40000</f>
        <v>0.27827446024902436</v>
      </c>
      <c r="J1808" s="85">
        <f>CENSO[[#This Row],[g (m²)]]*CENSO[[#This Row],[H (m)]]*0.7</f>
        <v>3.8958424434863406</v>
      </c>
      <c r="K1808" s="51">
        <v>1</v>
      </c>
      <c r="L1808" s="51">
        <v>366413.4</v>
      </c>
      <c r="M1808" s="51">
        <v>9708054.0999999903</v>
      </c>
      <c r="N1808" s="77"/>
      <c r="O180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80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808" s="77"/>
    </row>
    <row r="1809" spans="1:17" x14ac:dyDescent="0.25">
      <c r="A1809" s="76">
        <v>1</v>
      </c>
      <c r="B1809" s="51">
        <v>56</v>
      </c>
      <c r="C1809" s="51">
        <v>1808</v>
      </c>
      <c r="D1809" s="81" t="str">
        <f>VLOOKUP(CENSO[[#This Row],[NOME COMUM]],ESPECIES[],2,FALSE)</f>
        <v>Hymenolobium petraeum Ducke</v>
      </c>
      <c r="E1809" s="51" t="s">
        <v>40</v>
      </c>
      <c r="F1809" s="51">
        <v>493</v>
      </c>
      <c r="G1809" s="74">
        <f>CENSO[[#This Row],[CAP (cm)]]/PI()</f>
        <v>156.92677388860881</v>
      </c>
      <c r="H1809" s="51">
        <v>22</v>
      </c>
      <c r="I1809" s="85">
        <f>PI()*CENSO[[#This Row],[DAP (cm)]]^2/40000</f>
        <v>1.9341224881771035</v>
      </c>
      <c r="J1809" s="85">
        <f>CENSO[[#This Row],[g (m²)]]*CENSO[[#This Row],[H (m)]]*0.7</f>
        <v>29.785486317927393</v>
      </c>
      <c r="K1809" s="51">
        <v>1</v>
      </c>
      <c r="L1809" s="51">
        <v>366466.59999999899</v>
      </c>
      <c r="M1809" s="51">
        <v>9707989.5999999903</v>
      </c>
      <c r="N1809" s="77"/>
      <c r="O180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150├ 160</v>
      </c>
      <c r="P180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809" s="77"/>
    </row>
    <row r="1810" spans="1:17" x14ac:dyDescent="0.25">
      <c r="A1810" s="76">
        <v>1</v>
      </c>
      <c r="B1810" s="51">
        <v>56</v>
      </c>
      <c r="C1810" s="51">
        <v>1809</v>
      </c>
      <c r="D1810" s="81" t="str">
        <f>VLOOKUP(CENSO[[#This Row],[NOME COMUM]],ESPECIES[],2,FALSE)</f>
        <v>Lecythis pisonis Cambess.</v>
      </c>
      <c r="E1810" s="51" t="s">
        <v>9</v>
      </c>
      <c r="F1810" s="51">
        <v>340</v>
      </c>
      <c r="G1810" s="74">
        <f>CENSO[[#This Row],[CAP (cm)]]/PI()</f>
        <v>108.22536130248884</v>
      </c>
      <c r="H1810" s="51">
        <v>18</v>
      </c>
      <c r="I1810" s="85">
        <f>PI()*CENSO[[#This Row],[DAP (cm)]]^2/40000</f>
        <v>0.91991557107115518</v>
      </c>
      <c r="J1810" s="85">
        <f>CENSO[[#This Row],[g (m²)]]*CENSO[[#This Row],[H (m)]]*0.7</f>
        <v>11.590936195496555</v>
      </c>
      <c r="K1810" s="51">
        <v>2</v>
      </c>
      <c r="L1810" s="51">
        <v>366469.299999999</v>
      </c>
      <c r="M1810" s="51">
        <v>9707989.8000000007</v>
      </c>
      <c r="N1810" s="77"/>
      <c r="O181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181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810" s="77"/>
    </row>
    <row r="1811" spans="1:17" x14ac:dyDescent="0.25">
      <c r="A1811" s="76">
        <v>1</v>
      </c>
      <c r="B1811" s="51">
        <v>56</v>
      </c>
      <c r="C1811" s="51">
        <v>1810</v>
      </c>
      <c r="D1811" s="81" t="str">
        <f>VLOOKUP(CENSO[[#This Row],[NOME COMUM]],ESPECIES[],2,FALSE)</f>
        <v>Piptadenia suaveolens Miq.</v>
      </c>
      <c r="E1811" s="51" t="s">
        <v>22</v>
      </c>
      <c r="F1811" s="51">
        <v>253</v>
      </c>
      <c r="G1811" s="74">
        <f>CENSO[[#This Row],[CAP (cm)]]/PI()</f>
        <v>80.532401204499038</v>
      </c>
      <c r="H1811" s="51">
        <v>20</v>
      </c>
      <c r="I1811" s="85">
        <f>PI()*CENSO[[#This Row],[DAP (cm)]]^2/40000</f>
        <v>0.50936743761845638</v>
      </c>
      <c r="J1811" s="85">
        <f>CENSO[[#This Row],[g (m²)]]*CENSO[[#This Row],[H (m)]]*0.7</f>
        <v>7.1311441266583886</v>
      </c>
      <c r="K1811" s="51">
        <v>1</v>
      </c>
      <c r="L1811" s="51">
        <v>366493.799999999</v>
      </c>
      <c r="M1811" s="51">
        <v>9707992.1999999899</v>
      </c>
      <c r="N1811" s="77"/>
      <c r="O181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181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811" s="77"/>
    </row>
    <row r="1812" spans="1:17" x14ac:dyDescent="0.25">
      <c r="A1812" s="76">
        <v>1</v>
      </c>
      <c r="B1812" s="51">
        <v>56</v>
      </c>
      <c r="C1812" s="51">
        <v>1811</v>
      </c>
      <c r="D1812" s="81" t="str">
        <f>VLOOKUP(CENSO[[#This Row],[NOME COMUM]],ESPECIES[],2,FALSE)</f>
        <v>Couratari guianensis Aubl.</v>
      </c>
      <c r="E1812" s="51" t="s">
        <v>6</v>
      </c>
      <c r="F1812" s="51">
        <v>300</v>
      </c>
      <c r="G1812" s="74">
        <f>CENSO[[#This Row],[CAP (cm)]]/PI()</f>
        <v>95.4929658551372</v>
      </c>
      <c r="H1812" s="51">
        <v>23</v>
      </c>
      <c r="I1812" s="85">
        <f>PI()*CENSO[[#This Row],[DAP (cm)]]^2/40000</f>
        <v>0.7161972439135289</v>
      </c>
      <c r="J1812" s="85">
        <f>CENSO[[#This Row],[g (m²)]]*CENSO[[#This Row],[H (m)]]*0.7</f>
        <v>11.530775627007815</v>
      </c>
      <c r="K1812" s="51">
        <v>1</v>
      </c>
      <c r="L1812" s="51">
        <v>366507.4</v>
      </c>
      <c r="M1812" s="51">
        <v>9707993.5</v>
      </c>
      <c r="N1812" s="77"/>
      <c r="O181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181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812" s="77"/>
    </row>
    <row r="1813" spans="1:17" x14ac:dyDescent="0.25">
      <c r="A1813" s="76">
        <v>1</v>
      </c>
      <c r="B1813" s="51">
        <v>56</v>
      </c>
      <c r="C1813" s="51">
        <v>1812</v>
      </c>
      <c r="D1813" s="81" t="str">
        <f>VLOOKUP(CENSO[[#This Row],[NOME COMUM]],ESPECIES[],2,FALSE)</f>
        <v>Lecythis chartacea O.Berg</v>
      </c>
      <c r="E1813" s="51" t="s">
        <v>31</v>
      </c>
      <c r="F1813" s="51">
        <v>178</v>
      </c>
      <c r="G1813" s="74">
        <f>CENSO[[#This Row],[CAP (cm)]]/PI()</f>
        <v>56.659159740714742</v>
      </c>
      <c r="H1813" s="51">
        <v>15</v>
      </c>
      <c r="I1813" s="85">
        <f>PI()*CENSO[[#This Row],[DAP (cm)]]^2/40000</f>
        <v>0.2521332608461806</v>
      </c>
      <c r="J1813" s="85">
        <f>CENSO[[#This Row],[g (m²)]]*CENSO[[#This Row],[H (m)]]*0.7</f>
        <v>2.6473992388848959</v>
      </c>
      <c r="K1813" s="51">
        <v>2</v>
      </c>
      <c r="L1813" s="51">
        <v>366520.299999999</v>
      </c>
      <c r="M1813" s="51">
        <v>9707944.5999999903</v>
      </c>
      <c r="N1813" s="77"/>
      <c r="O181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81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813" s="77"/>
    </row>
    <row r="1814" spans="1:17" x14ac:dyDescent="0.25">
      <c r="A1814" s="76">
        <v>1</v>
      </c>
      <c r="B1814" s="51">
        <v>56</v>
      </c>
      <c r="C1814" s="51">
        <v>1813</v>
      </c>
      <c r="D1814" s="81" t="str">
        <f>VLOOKUP(CENSO[[#This Row],[NOME COMUM]],ESPECIES[],2,FALSE)</f>
        <v>Couratari guianensis Aubl.</v>
      </c>
      <c r="E1814" s="51" t="s">
        <v>6</v>
      </c>
      <c r="F1814" s="51">
        <v>265</v>
      </c>
      <c r="G1814" s="74">
        <f>CENSO[[#This Row],[CAP (cm)]]/PI()</f>
        <v>84.352119838704525</v>
      </c>
      <c r="H1814" s="51">
        <v>20</v>
      </c>
      <c r="I1814" s="85">
        <f>PI()*CENSO[[#This Row],[DAP (cm)]]^2/40000</f>
        <v>0.55883279393141738</v>
      </c>
      <c r="J1814" s="85">
        <f>CENSO[[#This Row],[g (m²)]]*CENSO[[#This Row],[H (m)]]*0.7</f>
        <v>7.8236591150398427</v>
      </c>
      <c r="K1814" s="51">
        <v>1</v>
      </c>
      <c r="L1814" s="51">
        <v>366517.2</v>
      </c>
      <c r="M1814" s="51">
        <v>9707940.5999999903</v>
      </c>
      <c r="N1814" s="77"/>
      <c r="O181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181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814" s="77"/>
    </row>
    <row r="1815" spans="1:17" x14ac:dyDescent="0.25">
      <c r="A1815" s="76">
        <v>1</v>
      </c>
      <c r="B1815" s="51">
        <v>56</v>
      </c>
      <c r="C1815" s="51">
        <v>1814</v>
      </c>
      <c r="D1815" s="81" t="str">
        <f>VLOOKUP(CENSO[[#This Row],[NOME COMUM]],ESPECIES[],2,FALSE)</f>
        <v>Buchenavia capitata (Vahl) Eichler</v>
      </c>
      <c r="E1815" s="51" t="s">
        <v>10</v>
      </c>
      <c r="F1815" s="51">
        <v>140</v>
      </c>
      <c r="G1815" s="74">
        <f>CENSO[[#This Row],[CAP (cm)]]/PI()</f>
        <v>44.563384065730695</v>
      </c>
      <c r="H1815" s="51">
        <v>20</v>
      </c>
      <c r="I1815" s="85">
        <f>PI()*CENSO[[#This Row],[DAP (cm)]]^2/40000</f>
        <v>0.15597184423005742</v>
      </c>
      <c r="J1815" s="85">
        <f>CENSO[[#This Row],[g (m²)]]*CENSO[[#This Row],[H (m)]]*0.7</f>
        <v>2.1836058192208037</v>
      </c>
      <c r="K1815" s="51">
        <v>1</v>
      </c>
      <c r="L1815" s="51">
        <v>366512.299999999</v>
      </c>
      <c r="M1815" s="51">
        <v>9707934.1999999899</v>
      </c>
      <c r="N1815" s="77"/>
      <c r="O181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81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815" s="77"/>
    </row>
    <row r="1816" spans="1:17" x14ac:dyDescent="0.25">
      <c r="A1816" s="76">
        <v>1</v>
      </c>
      <c r="B1816" s="51">
        <v>56</v>
      </c>
      <c r="C1816" s="51">
        <v>1815</v>
      </c>
      <c r="D1816" s="81" t="str">
        <f>VLOOKUP(CENSO[[#This Row],[NOME COMUM]],ESPECIES[],2,FALSE)</f>
        <v>Dipteryx odorata (Aubl.) Willd.</v>
      </c>
      <c r="E1816" s="51" t="s">
        <v>4</v>
      </c>
      <c r="F1816" s="51">
        <v>183</v>
      </c>
      <c r="G1816" s="74">
        <f>CENSO[[#This Row],[CAP (cm)]]/PI()</f>
        <v>58.250709171633694</v>
      </c>
      <c r="H1816" s="51">
        <v>15</v>
      </c>
      <c r="I1816" s="85">
        <f>PI()*CENSO[[#This Row],[DAP (cm)]]^2/40000</f>
        <v>0.26649699446022412</v>
      </c>
      <c r="J1816" s="85">
        <f>CENSO[[#This Row],[g (m²)]]*CENSO[[#This Row],[H (m)]]*0.7</f>
        <v>2.7982184418323532</v>
      </c>
      <c r="K1816" s="51">
        <v>1</v>
      </c>
      <c r="L1816" s="51">
        <v>366580.2</v>
      </c>
      <c r="M1816" s="51">
        <v>9707888.3000000007</v>
      </c>
      <c r="N1816" s="77"/>
      <c r="O181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81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816" s="77"/>
    </row>
    <row r="1817" spans="1:17" x14ac:dyDescent="0.25">
      <c r="A1817" s="76">
        <v>1</v>
      </c>
      <c r="B1817" s="51">
        <v>56</v>
      </c>
      <c r="C1817" s="51">
        <v>1816</v>
      </c>
      <c r="D1817" s="81" t="str">
        <f>VLOOKUP(CENSO[[#This Row],[NOME COMUM]],ESPECIES[],2,FALSE)</f>
        <v>Tachigali myrmecophila Ducke</v>
      </c>
      <c r="E1817" s="51" t="s">
        <v>14</v>
      </c>
      <c r="F1817" s="51">
        <v>223</v>
      </c>
      <c r="G1817" s="74">
        <f>CENSO[[#This Row],[CAP (cm)]]/PI()</f>
        <v>70.983104618985323</v>
      </c>
      <c r="H1817" s="51">
        <v>17</v>
      </c>
      <c r="I1817" s="85">
        <f>PI()*CENSO[[#This Row],[DAP (cm)]]^2/40000</f>
        <v>0.39573080825084317</v>
      </c>
      <c r="J1817" s="85">
        <f>CENSO[[#This Row],[g (m²)]]*CENSO[[#This Row],[H (m)]]*0.7</f>
        <v>4.7091966181850333</v>
      </c>
      <c r="K1817" s="51">
        <v>1</v>
      </c>
      <c r="L1817" s="51">
        <v>366687.9</v>
      </c>
      <c r="M1817" s="51">
        <v>9707791.4000000004</v>
      </c>
      <c r="N1817" s="77"/>
      <c r="O181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81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817" s="77"/>
    </row>
    <row r="1818" spans="1:17" x14ac:dyDescent="0.25">
      <c r="A1818" s="76">
        <v>1</v>
      </c>
      <c r="B1818" s="51">
        <v>56</v>
      </c>
      <c r="C1818" s="51">
        <v>1817</v>
      </c>
      <c r="D1818" s="81" t="str">
        <f>VLOOKUP(CENSO[[#This Row],[NOME COMUM]],ESPECIES[],2,FALSE)</f>
        <v>Hymenaea courbaril L.</v>
      </c>
      <c r="E1818" s="51" t="s">
        <v>3</v>
      </c>
      <c r="F1818" s="51">
        <v>212</v>
      </c>
      <c r="G1818" s="74">
        <f>CENSO[[#This Row],[CAP (cm)]]/PI()</f>
        <v>67.48169587096362</v>
      </c>
      <c r="H1818" s="51">
        <v>23</v>
      </c>
      <c r="I1818" s="85">
        <f>PI()*CENSO[[#This Row],[DAP (cm)]]^2/40000</f>
        <v>0.35765298811610713</v>
      </c>
      <c r="J1818" s="85">
        <f>CENSO[[#This Row],[g (m²)]]*CENSO[[#This Row],[H (m)]]*0.7</f>
        <v>5.7582131086693247</v>
      </c>
      <c r="K1818" s="51">
        <v>1</v>
      </c>
      <c r="L1818" s="51">
        <v>366696.4</v>
      </c>
      <c r="M1818" s="51">
        <v>9707802.5999999903</v>
      </c>
      <c r="N1818" s="77"/>
      <c r="O181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81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818" s="77"/>
    </row>
    <row r="1819" spans="1:17" x14ac:dyDescent="0.25">
      <c r="A1819" s="76">
        <v>1</v>
      </c>
      <c r="B1819" s="51">
        <v>56</v>
      </c>
      <c r="C1819" s="51">
        <v>1818</v>
      </c>
      <c r="D1819" s="81" t="str">
        <f>VLOOKUP(CENSO[[#This Row],[NOME COMUM]],ESPECIES[],2,FALSE)</f>
        <v>Astronium lecointei Ducke</v>
      </c>
      <c r="E1819" s="51" t="s">
        <v>5</v>
      </c>
      <c r="F1819" s="51">
        <v>253</v>
      </c>
      <c r="G1819" s="74">
        <f>CENSO[[#This Row],[CAP (cm)]]/PI()</f>
        <v>80.532401204499038</v>
      </c>
      <c r="H1819" s="51">
        <v>24</v>
      </c>
      <c r="I1819" s="85">
        <f>PI()*CENSO[[#This Row],[DAP (cm)]]^2/40000</f>
        <v>0.50936743761845638</v>
      </c>
      <c r="J1819" s="85">
        <f>CENSO[[#This Row],[g (m²)]]*CENSO[[#This Row],[H (m)]]*0.7</f>
        <v>8.5573729519900663</v>
      </c>
      <c r="K1819" s="51">
        <v>1</v>
      </c>
      <c r="L1819" s="51">
        <v>366704.9</v>
      </c>
      <c r="M1819" s="51">
        <v>9707785.6999999899</v>
      </c>
      <c r="N1819" s="77"/>
      <c r="O181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181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819" s="77"/>
    </row>
    <row r="1820" spans="1:17" x14ac:dyDescent="0.25">
      <c r="A1820" s="76">
        <v>1</v>
      </c>
      <c r="B1820" s="51">
        <v>56</v>
      </c>
      <c r="C1820" s="51">
        <v>1819</v>
      </c>
      <c r="D1820" s="81" t="str">
        <f>VLOOKUP(CENSO[[#This Row],[NOME COMUM]],ESPECIES[],2,FALSE)</f>
        <v>Lecythis chartacea O.Berg</v>
      </c>
      <c r="E1820" s="51" t="s">
        <v>31</v>
      </c>
      <c r="F1820" s="51">
        <v>280</v>
      </c>
      <c r="G1820" s="74">
        <f>CENSO[[#This Row],[CAP (cm)]]/PI()</f>
        <v>89.12676813146139</v>
      </c>
      <c r="H1820" s="51">
        <v>22</v>
      </c>
      <c r="I1820" s="85">
        <f>PI()*CENSO[[#This Row],[DAP (cm)]]^2/40000</f>
        <v>0.62388737692022966</v>
      </c>
      <c r="J1820" s="85">
        <f>CENSO[[#This Row],[g (m²)]]*CENSO[[#This Row],[H (m)]]*0.7</f>
        <v>9.6078656045715363</v>
      </c>
      <c r="K1820" s="51">
        <v>1</v>
      </c>
      <c r="L1820" s="51">
        <v>366713.4</v>
      </c>
      <c r="M1820" s="51">
        <v>9707775.4000000004</v>
      </c>
      <c r="N1820" s="77"/>
      <c r="O182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182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820" s="77"/>
    </row>
    <row r="1821" spans="1:17" x14ac:dyDescent="0.25">
      <c r="A1821" s="76">
        <v>1</v>
      </c>
      <c r="B1821" s="51">
        <v>56</v>
      </c>
      <c r="C1821" s="51">
        <v>1820</v>
      </c>
      <c r="D1821" s="81" t="str">
        <f>VLOOKUP(CENSO[[#This Row],[NOME COMUM]],ESPECIES[],2,FALSE)</f>
        <v>Astronium lecointei Ducke</v>
      </c>
      <c r="E1821" s="51" t="s">
        <v>5</v>
      </c>
      <c r="F1821" s="51">
        <v>310</v>
      </c>
      <c r="G1821" s="74">
        <f>CENSO[[#This Row],[CAP (cm)]]/PI()</f>
        <v>98.676064716975105</v>
      </c>
      <c r="H1821" s="51">
        <v>24</v>
      </c>
      <c r="I1821" s="85">
        <f>PI()*CENSO[[#This Row],[DAP (cm)]]^2/40000</f>
        <v>0.7647395015565569</v>
      </c>
      <c r="J1821" s="85">
        <f>CENSO[[#This Row],[g (m²)]]*CENSO[[#This Row],[H (m)]]*0.7</f>
        <v>12.847623626150156</v>
      </c>
      <c r="K1821" s="51">
        <v>1</v>
      </c>
      <c r="L1821" s="51">
        <v>366735.299999999</v>
      </c>
      <c r="M1821" s="51">
        <v>9707733</v>
      </c>
      <c r="N1821" s="77"/>
      <c r="O182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182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821" s="77"/>
    </row>
    <row r="1822" spans="1:17" x14ac:dyDescent="0.25">
      <c r="A1822" s="76">
        <v>1</v>
      </c>
      <c r="B1822" s="51">
        <v>56</v>
      </c>
      <c r="C1822" s="51">
        <v>1821</v>
      </c>
      <c r="D1822" s="81" t="str">
        <f>VLOOKUP(CENSO[[#This Row],[NOME COMUM]],ESPECIES[],2,FALSE)</f>
        <v>Astronium lecointei Ducke</v>
      </c>
      <c r="E1822" s="51" t="s">
        <v>5</v>
      </c>
      <c r="F1822" s="51">
        <v>312</v>
      </c>
      <c r="G1822" s="74">
        <f>CENSO[[#This Row],[CAP (cm)]]/PI()</f>
        <v>99.312684489342686</v>
      </c>
      <c r="H1822" s="51">
        <v>25</v>
      </c>
      <c r="I1822" s="85">
        <f>PI()*CENSO[[#This Row],[DAP (cm)]]^2/40000</f>
        <v>0.77463893901687286</v>
      </c>
      <c r="J1822" s="85">
        <f>CENSO[[#This Row],[g (m²)]]*CENSO[[#This Row],[H (m)]]*0.7</f>
        <v>13.556181432795274</v>
      </c>
      <c r="K1822" s="51">
        <v>1</v>
      </c>
      <c r="L1822" s="51">
        <v>366774.59999999899</v>
      </c>
      <c r="M1822" s="51">
        <v>9707702.0999999903</v>
      </c>
      <c r="N1822" s="77"/>
      <c r="O182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182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822" s="77"/>
    </row>
    <row r="1823" spans="1:17" x14ac:dyDescent="0.25">
      <c r="A1823" s="76">
        <v>1</v>
      </c>
      <c r="B1823" s="51">
        <v>56</v>
      </c>
      <c r="C1823" s="51">
        <v>1822</v>
      </c>
      <c r="D1823" s="81" t="str">
        <f>VLOOKUP(CENSO[[#This Row],[NOME COMUM]],ESPECIES[],2,FALSE)</f>
        <v>Astronium lecointei Ducke</v>
      </c>
      <c r="E1823" s="51" t="s">
        <v>5</v>
      </c>
      <c r="F1823" s="51">
        <v>223</v>
      </c>
      <c r="G1823" s="74">
        <f>CENSO[[#This Row],[CAP (cm)]]/PI()</f>
        <v>70.983104618985323</v>
      </c>
      <c r="H1823" s="51">
        <v>20</v>
      </c>
      <c r="I1823" s="85">
        <f>PI()*CENSO[[#This Row],[DAP (cm)]]^2/40000</f>
        <v>0.39573080825084317</v>
      </c>
      <c r="J1823" s="85">
        <f>CENSO[[#This Row],[g (m²)]]*CENSO[[#This Row],[H (m)]]*0.7</f>
        <v>5.5402313155118037</v>
      </c>
      <c r="K1823" s="51">
        <v>2</v>
      </c>
      <c r="L1823" s="51">
        <v>366781.9</v>
      </c>
      <c r="M1823" s="51">
        <v>9707711.6999999899</v>
      </c>
      <c r="N1823" s="77"/>
      <c r="O182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82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823" s="77"/>
    </row>
    <row r="1824" spans="1:17" x14ac:dyDescent="0.25">
      <c r="A1824" s="76">
        <v>1</v>
      </c>
      <c r="B1824" s="51">
        <v>56</v>
      </c>
      <c r="C1824" s="51">
        <v>1823</v>
      </c>
      <c r="D1824" s="81" t="str">
        <f>VLOOKUP(CENSO[[#This Row],[NOME COMUM]],ESPECIES[],2,FALSE)</f>
        <v>Couratari guianensis Aubl.</v>
      </c>
      <c r="E1824" s="51" t="s">
        <v>6</v>
      </c>
      <c r="F1824" s="51">
        <v>343</v>
      </c>
      <c r="G1824" s="74">
        <f>CENSO[[#This Row],[CAP (cm)]]/PI()</f>
        <v>109.1802909610402</v>
      </c>
      <c r="H1824" s="51">
        <v>23</v>
      </c>
      <c r="I1824" s="85">
        <f>PI()*CENSO[[#This Row],[DAP (cm)]]^2/40000</f>
        <v>0.9362209949909196</v>
      </c>
      <c r="J1824" s="85">
        <f>CENSO[[#This Row],[g (m²)]]*CENSO[[#This Row],[H (m)]]*0.7</f>
        <v>15.073158019353803</v>
      </c>
      <c r="K1824" s="51">
        <v>1</v>
      </c>
      <c r="L1824" s="51">
        <v>366797.2</v>
      </c>
      <c r="M1824" s="51">
        <v>9707731.5999999903</v>
      </c>
      <c r="N1824" s="77"/>
      <c r="O182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182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824" s="77"/>
    </row>
    <row r="1825" spans="1:17" x14ac:dyDescent="0.25">
      <c r="A1825" s="76">
        <v>1</v>
      </c>
      <c r="B1825" s="51">
        <v>56</v>
      </c>
      <c r="C1825" s="51">
        <v>1824</v>
      </c>
      <c r="D1825" s="81" t="str">
        <f>VLOOKUP(CENSO[[#This Row],[NOME COMUM]],ESPECIES[],2,FALSE)</f>
        <v>Astronium lecointei Ducke</v>
      </c>
      <c r="E1825" s="51" t="s">
        <v>5</v>
      </c>
      <c r="F1825" s="51">
        <v>277</v>
      </c>
      <c r="G1825" s="74">
        <f>CENSO[[#This Row],[CAP (cm)]]/PI()</f>
        <v>88.171838472910025</v>
      </c>
      <c r="H1825" s="51">
        <v>25</v>
      </c>
      <c r="I1825" s="85">
        <f>PI()*CENSO[[#This Row],[DAP (cm)]]^2/40000</f>
        <v>0.61058998142490195</v>
      </c>
      <c r="J1825" s="85">
        <f>CENSO[[#This Row],[g (m²)]]*CENSO[[#This Row],[H (m)]]*0.7</f>
        <v>10.685324674935783</v>
      </c>
      <c r="K1825" s="51">
        <v>1</v>
      </c>
      <c r="L1825" s="51">
        <v>366811.7</v>
      </c>
      <c r="M1825" s="51">
        <v>9707721.5999999903</v>
      </c>
      <c r="N1825" s="77"/>
      <c r="O182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182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825" s="77"/>
    </row>
    <row r="1826" spans="1:17" x14ac:dyDescent="0.25">
      <c r="A1826" s="76">
        <v>1</v>
      </c>
      <c r="B1826" s="51">
        <v>56</v>
      </c>
      <c r="C1826" s="51">
        <v>1825</v>
      </c>
      <c r="D1826" s="81" t="str">
        <f>VLOOKUP(CENSO[[#This Row],[NOME COMUM]],ESPECIES[],2,FALSE)</f>
        <v>Piptadenia suaveolens Miq.</v>
      </c>
      <c r="E1826" s="51" t="s">
        <v>22</v>
      </c>
      <c r="F1826" s="51">
        <v>340</v>
      </c>
      <c r="G1826" s="74">
        <f>CENSO[[#This Row],[CAP (cm)]]/PI()</f>
        <v>108.22536130248884</v>
      </c>
      <c r="H1826" s="51">
        <v>15</v>
      </c>
      <c r="I1826" s="85">
        <f>PI()*CENSO[[#This Row],[DAP (cm)]]^2/40000</f>
        <v>0.91991557107115518</v>
      </c>
      <c r="J1826" s="85">
        <f>CENSO[[#This Row],[g (m²)]]*CENSO[[#This Row],[H (m)]]*0.7</f>
        <v>9.6591134962471301</v>
      </c>
      <c r="K1826" s="51">
        <v>2</v>
      </c>
      <c r="L1826" s="51">
        <v>366945.4</v>
      </c>
      <c r="M1826" s="51">
        <v>9707573.8000000007</v>
      </c>
      <c r="N1826" s="77"/>
      <c r="O182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182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826" s="77"/>
    </row>
    <row r="1827" spans="1:17" x14ac:dyDescent="0.25">
      <c r="A1827" s="76">
        <v>1</v>
      </c>
      <c r="B1827" s="51">
        <v>56</v>
      </c>
      <c r="C1827" s="51">
        <v>1826</v>
      </c>
      <c r="D1827" s="81" t="str">
        <f>VLOOKUP(CENSO[[#This Row],[NOME COMUM]],ESPECIES[],2,FALSE)</f>
        <v>Cedrelinga catenaeformis Ducke</v>
      </c>
      <c r="E1827" s="51" t="s">
        <v>71</v>
      </c>
      <c r="F1827" s="51">
        <v>205</v>
      </c>
      <c r="G1827" s="74">
        <f>CENSO[[#This Row],[CAP (cm)]]/PI()</f>
        <v>65.253526667677093</v>
      </c>
      <c r="H1827" s="51">
        <v>16</v>
      </c>
      <c r="I1827" s="85">
        <f>PI()*CENSO[[#This Row],[DAP (cm)]]^2/40000</f>
        <v>0.33442432417184514</v>
      </c>
      <c r="J1827" s="85">
        <f>CENSO[[#This Row],[g (m²)]]*CENSO[[#This Row],[H (m)]]*0.7</f>
        <v>3.7455524307246653</v>
      </c>
      <c r="K1827" s="51">
        <v>1</v>
      </c>
      <c r="L1827" s="51">
        <v>366958.5</v>
      </c>
      <c r="M1827" s="51">
        <v>9707566.1999999899</v>
      </c>
      <c r="N1827" s="77"/>
      <c r="O182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82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827" s="77"/>
    </row>
    <row r="1828" spans="1:17" x14ac:dyDescent="0.25">
      <c r="A1828" s="76">
        <v>1</v>
      </c>
      <c r="B1828" s="51">
        <v>56</v>
      </c>
      <c r="C1828" s="51">
        <v>1827</v>
      </c>
      <c r="D1828" s="81" t="str">
        <f>VLOOKUP(CENSO[[#This Row],[NOME COMUM]],ESPECIES[],2,FALSE)</f>
        <v>Lecythis chartacea O.Berg</v>
      </c>
      <c r="E1828" s="51" t="s">
        <v>31</v>
      </c>
      <c r="F1828" s="51">
        <v>188</v>
      </c>
      <c r="G1828" s="74">
        <f>CENSO[[#This Row],[CAP (cm)]]/PI()</f>
        <v>59.842258602552647</v>
      </c>
      <c r="H1828" s="51">
        <v>17</v>
      </c>
      <c r="I1828" s="85">
        <f>PI()*CENSO[[#This Row],[DAP (cm)]]^2/40000</f>
        <v>0.28125861543199743</v>
      </c>
      <c r="J1828" s="85">
        <f>CENSO[[#This Row],[g (m²)]]*CENSO[[#This Row],[H (m)]]*0.7</f>
        <v>3.3469775236407688</v>
      </c>
      <c r="K1828" s="51">
        <v>1</v>
      </c>
      <c r="L1828" s="51">
        <v>366956.9</v>
      </c>
      <c r="M1828" s="51">
        <v>9707531.4000000004</v>
      </c>
      <c r="N1828" s="77"/>
      <c r="O182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82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828" s="77"/>
    </row>
    <row r="1829" spans="1:17" x14ac:dyDescent="0.25">
      <c r="A1829" s="76">
        <v>1</v>
      </c>
      <c r="B1829" s="51">
        <v>56</v>
      </c>
      <c r="C1829" s="51">
        <v>1828</v>
      </c>
      <c r="D1829" s="81" t="str">
        <f>VLOOKUP(CENSO[[#This Row],[NOME COMUM]],ESPECIES[],2,FALSE)</f>
        <v>Didymopanax calvum Decne. &amp; Planch.</v>
      </c>
      <c r="E1829" s="51" t="s">
        <v>52</v>
      </c>
      <c r="F1829" s="51">
        <v>190</v>
      </c>
      <c r="G1829" s="74">
        <f>CENSO[[#This Row],[CAP (cm)]]/PI()</f>
        <v>60.478878374920228</v>
      </c>
      <c r="H1829" s="51">
        <v>17</v>
      </c>
      <c r="I1829" s="85">
        <f>PI()*CENSO[[#This Row],[DAP (cm)]]^2/40000</f>
        <v>0.28727467228087106</v>
      </c>
      <c r="J1829" s="85">
        <f>CENSO[[#This Row],[g (m²)]]*CENSO[[#This Row],[H (m)]]*0.7</f>
        <v>3.4185686001423652</v>
      </c>
      <c r="K1829" s="51">
        <v>1</v>
      </c>
      <c r="L1829" s="51">
        <v>366980.7</v>
      </c>
      <c r="M1829" s="51">
        <v>9707526.3000000007</v>
      </c>
      <c r="N1829" s="77"/>
      <c r="O182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82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829" s="77"/>
    </row>
    <row r="1830" spans="1:17" x14ac:dyDescent="0.25">
      <c r="A1830" s="76">
        <v>1</v>
      </c>
      <c r="B1830" s="51">
        <v>56</v>
      </c>
      <c r="C1830" s="51">
        <v>1829</v>
      </c>
      <c r="D1830" s="81" t="str">
        <f>VLOOKUP(CENSO[[#This Row],[NOME COMUM]],ESPECIES[],2,FALSE)</f>
        <v>Couratari guianensis Aubl.</v>
      </c>
      <c r="E1830" s="51" t="s">
        <v>6</v>
      </c>
      <c r="F1830" s="51">
        <v>135</v>
      </c>
      <c r="G1830" s="74">
        <f>CENSO[[#This Row],[CAP (cm)]]/PI()</f>
        <v>42.971834634811742</v>
      </c>
      <c r="H1830" s="51">
        <v>14</v>
      </c>
      <c r="I1830" s="85">
        <f>PI()*CENSO[[#This Row],[DAP (cm)]]^2/40000</f>
        <v>0.14502994189248961</v>
      </c>
      <c r="J1830" s="85">
        <f>CENSO[[#This Row],[g (m²)]]*CENSO[[#This Row],[H (m)]]*0.7</f>
        <v>1.421293430546398</v>
      </c>
      <c r="K1830" s="51">
        <v>1</v>
      </c>
      <c r="L1830" s="51">
        <v>366985.59999999899</v>
      </c>
      <c r="M1830" s="51">
        <v>9707532.6999999899</v>
      </c>
      <c r="N1830" s="77"/>
      <c r="O183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83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830" s="77"/>
    </row>
    <row r="1831" spans="1:17" x14ac:dyDescent="0.25">
      <c r="A1831" s="76">
        <v>1</v>
      </c>
      <c r="B1831" s="51">
        <v>56</v>
      </c>
      <c r="C1831" s="51">
        <v>1830</v>
      </c>
      <c r="D1831" s="81" t="str">
        <f>VLOOKUP(CENSO[[#This Row],[NOME COMUM]],ESPECIES[],2,FALSE)</f>
        <v>Couratari guianensis Aubl.</v>
      </c>
      <c r="E1831" s="51" t="s">
        <v>6</v>
      </c>
      <c r="F1831" s="51">
        <v>170</v>
      </c>
      <c r="G1831" s="74">
        <f>CENSO[[#This Row],[CAP (cm)]]/PI()</f>
        <v>54.112680651244418</v>
      </c>
      <c r="H1831" s="51">
        <v>18</v>
      </c>
      <c r="I1831" s="85">
        <f>PI()*CENSO[[#This Row],[DAP (cm)]]^2/40000</f>
        <v>0.2299788927677888</v>
      </c>
      <c r="J1831" s="85">
        <f>CENSO[[#This Row],[g (m²)]]*CENSO[[#This Row],[H (m)]]*0.7</f>
        <v>2.8977340488741388</v>
      </c>
      <c r="K1831" s="51">
        <v>1</v>
      </c>
      <c r="L1831" s="51">
        <v>367009</v>
      </c>
      <c r="M1831" s="51">
        <v>9707517.3000000007</v>
      </c>
      <c r="N1831" s="77"/>
      <c r="O183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83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831" s="77"/>
    </row>
    <row r="1832" spans="1:17" x14ac:dyDescent="0.25">
      <c r="A1832" s="76">
        <v>1</v>
      </c>
      <c r="B1832" s="51">
        <v>56</v>
      </c>
      <c r="C1832" s="51">
        <v>1831</v>
      </c>
      <c r="D1832" s="81" t="str">
        <f>VLOOKUP(CENSO[[#This Row],[NOME COMUM]],ESPECIES[],2,FALSE)</f>
        <v>Astronium lecointei Ducke</v>
      </c>
      <c r="E1832" s="51" t="s">
        <v>5</v>
      </c>
      <c r="F1832" s="51">
        <v>192</v>
      </c>
      <c r="G1832" s="74">
        <f>CENSO[[#This Row],[CAP (cm)]]/PI()</f>
        <v>61.115498147287809</v>
      </c>
      <c r="H1832" s="51">
        <v>20</v>
      </c>
      <c r="I1832" s="85">
        <f>PI()*CENSO[[#This Row],[DAP (cm)]]^2/40000</f>
        <v>0.29335439110698147</v>
      </c>
      <c r="J1832" s="85">
        <f>CENSO[[#This Row],[g (m²)]]*CENSO[[#This Row],[H (m)]]*0.7</f>
        <v>4.1069614754977399</v>
      </c>
      <c r="K1832" s="51">
        <v>1</v>
      </c>
      <c r="L1832" s="51">
        <v>367077.09999999899</v>
      </c>
      <c r="M1832" s="51">
        <v>9707424.5</v>
      </c>
      <c r="N1832" s="77"/>
      <c r="O183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83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832" s="77"/>
    </row>
    <row r="1833" spans="1:17" x14ac:dyDescent="0.25">
      <c r="A1833" s="76">
        <v>1</v>
      </c>
      <c r="B1833" s="51">
        <v>56</v>
      </c>
      <c r="C1833" s="51">
        <v>1832</v>
      </c>
      <c r="D1833" s="81" t="str">
        <f>VLOOKUP(CENSO[[#This Row],[NOME COMUM]],ESPECIES[],2,FALSE)</f>
        <v>Simarouba amara Aubl.</v>
      </c>
      <c r="E1833" s="51" t="s">
        <v>20</v>
      </c>
      <c r="F1833" s="51">
        <v>140</v>
      </c>
      <c r="G1833" s="74">
        <f>CENSO[[#This Row],[CAP (cm)]]/PI()</f>
        <v>44.563384065730695</v>
      </c>
      <c r="H1833" s="51">
        <v>13</v>
      </c>
      <c r="I1833" s="85">
        <f>PI()*CENSO[[#This Row],[DAP (cm)]]^2/40000</f>
        <v>0.15597184423005742</v>
      </c>
      <c r="J1833" s="85">
        <f>CENSO[[#This Row],[g (m²)]]*CENSO[[#This Row],[H (m)]]*0.7</f>
        <v>1.4193437824935224</v>
      </c>
      <c r="K1833" s="51">
        <v>1</v>
      </c>
      <c r="L1833" s="51">
        <v>367136.799999999</v>
      </c>
      <c r="M1833" s="51">
        <v>9707374.5</v>
      </c>
      <c r="N1833" s="77"/>
      <c r="O183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83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833" s="77"/>
    </row>
    <row r="1834" spans="1:17" x14ac:dyDescent="0.25">
      <c r="A1834" s="76">
        <v>1</v>
      </c>
      <c r="B1834" s="51">
        <v>57</v>
      </c>
      <c r="C1834" s="51">
        <v>1833</v>
      </c>
      <c r="D1834" s="81" t="str">
        <f>VLOOKUP(CENSO[[#This Row],[NOME COMUM]],ESPECIES[],2,FALSE)</f>
        <v>Caesalpinia paraensis Ducke</v>
      </c>
      <c r="E1834" s="51" t="s">
        <v>56</v>
      </c>
      <c r="F1834" s="51">
        <v>172</v>
      </c>
      <c r="G1834" s="74">
        <f>CENSO[[#This Row],[CAP (cm)]]/PI()</f>
        <v>54.749300423611999</v>
      </c>
      <c r="H1834" s="51">
        <v>14</v>
      </c>
      <c r="I1834" s="85">
        <f>PI()*CENSO[[#This Row],[DAP (cm)]]^2/40000</f>
        <v>0.23542199182153159</v>
      </c>
      <c r="J1834" s="85">
        <f>CENSO[[#This Row],[g (m²)]]*CENSO[[#This Row],[H (m)]]*0.7</f>
        <v>2.3071355198510095</v>
      </c>
      <c r="K1834" s="51">
        <v>2</v>
      </c>
      <c r="L1834" s="51">
        <v>367138.00027370302</v>
      </c>
      <c r="M1834" s="51">
        <v>9707323.2870804407</v>
      </c>
      <c r="N1834" s="77"/>
      <c r="O183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83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834" s="77"/>
    </row>
    <row r="1835" spans="1:17" x14ac:dyDescent="0.25">
      <c r="A1835" s="76">
        <v>1</v>
      </c>
      <c r="B1835" s="51">
        <v>57</v>
      </c>
      <c r="C1835" s="51">
        <v>1834</v>
      </c>
      <c r="D1835" s="81" t="str">
        <f>VLOOKUP(CENSO[[#This Row],[NOME COMUM]],ESPECIES[],2,FALSE)</f>
        <v>Couratari guianensis Aubl.</v>
      </c>
      <c r="E1835" s="51" t="s">
        <v>6</v>
      </c>
      <c r="F1835" s="51">
        <v>300</v>
      </c>
      <c r="G1835" s="74">
        <f>CENSO[[#This Row],[CAP (cm)]]/PI()</f>
        <v>95.4929658551372</v>
      </c>
      <c r="H1835" s="51">
        <v>23</v>
      </c>
      <c r="I1835" s="85">
        <f>PI()*CENSO[[#This Row],[DAP (cm)]]^2/40000</f>
        <v>0.7161972439135289</v>
      </c>
      <c r="J1835" s="85">
        <f>CENSO[[#This Row],[g (m²)]]*CENSO[[#This Row],[H (m)]]*0.7</f>
        <v>11.530775627007815</v>
      </c>
      <c r="K1835" s="51">
        <v>1</v>
      </c>
      <c r="L1835" s="51">
        <v>367102.2</v>
      </c>
      <c r="M1835" s="51">
        <v>9707364.3000000007</v>
      </c>
      <c r="N1835" s="77"/>
      <c r="O183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183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835" s="77"/>
    </row>
    <row r="1836" spans="1:17" x14ac:dyDescent="0.25">
      <c r="A1836" s="76">
        <v>1</v>
      </c>
      <c r="B1836" s="51">
        <v>57</v>
      </c>
      <c r="C1836" s="51">
        <v>1835</v>
      </c>
      <c r="D1836" s="81" t="str">
        <f>VLOOKUP(CENSO[[#This Row],[NOME COMUM]],ESPECIES[],2,FALSE)</f>
        <v>Ceiba pentandra (L.) Gaertn.</v>
      </c>
      <c r="E1836" s="51" t="s">
        <v>28</v>
      </c>
      <c r="F1836" s="51">
        <v>500</v>
      </c>
      <c r="G1836" s="74">
        <f>CENSO[[#This Row],[CAP (cm)]]/PI()</f>
        <v>159.15494309189535</v>
      </c>
      <c r="H1836" s="51">
        <v>21</v>
      </c>
      <c r="I1836" s="85">
        <f>PI()*CENSO[[#This Row],[DAP (cm)]]^2/40000</f>
        <v>1.9894367886486919</v>
      </c>
      <c r="J1836" s="85">
        <f>CENSO[[#This Row],[g (m²)]]*CENSO[[#This Row],[H (m)]]*0.7</f>
        <v>29.24472079313577</v>
      </c>
      <c r="K1836" s="51">
        <v>1</v>
      </c>
      <c r="L1836" s="51">
        <v>367100.9</v>
      </c>
      <c r="M1836" s="51">
        <v>9707392.1999999899</v>
      </c>
      <c r="N1836" s="77"/>
      <c r="O183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150├ 160</v>
      </c>
      <c r="P183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836" s="77"/>
    </row>
    <row r="1837" spans="1:17" x14ac:dyDescent="0.25">
      <c r="A1837" s="76">
        <v>1</v>
      </c>
      <c r="B1837" s="51">
        <v>57</v>
      </c>
      <c r="C1837" s="51">
        <v>1836</v>
      </c>
      <c r="D1837" s="81" t="str">
        <f>VLOOKUP(CENSO[[#This Row],[NOME COMUM]],ESPECIES[],2,FALSE)</f>
        <v>Qualea dichotoma (Mart.) Warm. ex Wille</v>
      </c>
      <c r="E1837" s="51" t="s">
        <v>55</v>
      </c>
      <c r="F1837" s="51">
        <v>173</v>
      </c>
      <c r="G1837" s="74">
        <f>CENSO[[#This Row],[CAP (cm)]]/PI()</f>
        <v>55.067610309795789</v>
      </c>
      <c r="H1837" s="51">
        <v>20</v>
      </c>
      <c r="I1837" s="85">
        <f>PI()*CENSO[[#This Row],[DAP (cm)]]^2/40000</f>
        <v>0.23816741458986682</v>
      </c>
      <c r="J1837" s="85">
        <f>CENSO[[#This Row],[g (m²)]]*CENSO[[#This Row],[H (m)]]*0.7</f>
        <v>3.3343438042581353</v>
      </c>
      <c r="K1837" s="51">
        <v>1</v>
      </c>
      <c r="L1837" s="51">
        <v>367081.09999999899</v>
      </c>
      <c r="M1837" s="51">
        <v>9707369.5999999903</v>
      </c>
      <c r="N1837" s="77"/>
      <c r="O183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83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837" s="77"/>
    </row>
    <row r="1838" spans="1:17" x14ac:dyDescent="0.25">
      <c r="A1838" s="76">
        <v>1</v>
      </c>
      <c r="B1838" s="51">
        <v>57</v>
      </c>
      <c r="C1838" s="51">
        <v>1837</v>
      </c>
      <c r="D1838" s="81" t="str">
        <f>VLOOKUP(CENSO[[#This Row],[NOME COMUM]],ESPECIES[],2,FALSE)</f>
        <v>Couratari guianensis Aubl.</v>
      </c>
      <c r="E1838" s="51" t="s">
        <v>6</v>
      </c>
      <c r="F1838" s="51">
        <v>130</v>
      </c>
      <c r="G1838" s="74">
        <f>CENSO[[#This Row],[CAP (cm)]]/PI()</f>
        <v>41.38028520389279</v>
      </c>
      <c r="H1838" s="51">
        <v>19</v>
      </c>
      <c r="I1838" s="85">
        <f>PI()*CENSO[[#This Row],[DAP (cm)]]^2/40000</f>
        <v>0.13448592691265157</v>
      </c>
      <c r="J1838" s="85">
        <f>CENSO[[#This Row],[g (m²)]]*CENSO[[#This Row],[H (m)]]*0.7</f>
        <v>1.7886628279382657</v>
      </c>
      <c r="K1838" s="51">
        <v>1</v>
      </c>
      <c r="L1838" s="51">
        <v>367080.4</v>
      </c>
      <c r="M1838" s="51">
        <v>9707370.3000000007</v>
      </c>
      <c r="N1838" s="77"/>
      <c r="O183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83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838" s="77"/>
    </row>
    <row r="1839" spans="1:17" x14ac:dyDescent="0.25">
      <c r="A1839" s="76">
        <v>1</v>
      </c>
      <c r="B1839" s="51">
        <v>57</v>
      </c>
      <c r="C1839" s="51">
        <v>1838</v>
      </c>
      <c r="D1839" s="81" t="str">
        <f>VLOOKUP(CENSO[[#This Row],[NOME COMUM]],ESPECIES[],2,FALSE)</f>
        <v>Hymenaea courbaril L.</v>
      </c>
      <c r="E1839" s="51" t="s">
        <v>3</v>
      </c>
      <c r="F1839" s="51">
        <v>281</v>
      </c>
      <c r="G1839" s="74">
        <f>CENSO[[#This Row],[CAP (cm)]]/PI()</f>
        <v>89.445078017645187</v>
      </c>
      <c r="H1839" s="51">
        <v>25</v>
      </c>
      <c r="I1839" s="85">
        <f>PI()*CENSO[[#This Row],[DAP (cm)]]^2/40000</f>
        <v>0.62835167307395745</v>
      </c>
      <c r="J1839" s="85">
        <f>CENSO[[#This Row],[g (m²)]]*CENSO[[#This Row],[H (m)]]*0.7</f>
        <v>10.996154278794254</v>
      </c>
      <c r="K1839" s="51">
        <v>1</v>
      </c>
      <c r="L1839" s="51">
        <v>367077</v>
      </c>
      <c r="M1839" s="51">
        <v>9707369.1999999899</v>
      </c>
      <c r="N1839" s="77"/>
      <c r="O183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183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839" s="77"/>
    </row>
    <row r="1840" spans="1:17" x14ac:dyDescent="0.25">
      <c r="A1840" s="76">
        <v>1</v>
      </c>
      <c r="B1840" s="51">
        <v>57</v>
      </c>
      <c r="C1840" s="51">
        <v>1839</v>
      </c>
      <c r="D1840" s="81" t="str">
        <f>VLOOKUP(CENSO[[#This Row],[NOME COMUM]],ESPECIES[],2,FALSE)</f>
        <v>Astronium lecointei Ducke</v>
      </c>
      <c r="E1840" s="51" t="s">
        <v>5</v>
      </c>
      <c r="F1840" s="51">
        <v>237</v>
      </c>
      <c r="G1840" s="74">
        <f>CENSO[[#This Row],[CAP (cm)]]/PI()</f>
        <v>75.43944302555839</v>
      </c>
      <c r="H1840" s="51">
        <v>24</v>
      </c>
      <c r="I1840" s="85">
        <f>PI()*CENSO[[#This Row],[DAP (cm)]]^2/40000</f>
        <v>0.44697869992643346</v>
      </c>
      <c r="J1840" s="85">
        <f>CENSO[[#This Row],[g (m²)]]*CENSO[[#This Row],[H (m)]]*0.7</f>
        <v>7.5092421587640823</v>
      </c>
      <c r="K1840" s="51">
        <v>1</v>
      </c>
      <c r="L1840" s="51">
        <v>367043</v>
      </c>
      <c r="M1840" s="51">
        <v>9707402.0999999903</v>
      </c>
      <c r="N1840" s="77"/>
      <c r="O184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84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840" s="77"/>
    </row>
    <row r="1841" spans="1:17" x14ac:dyDescent="0.25">
      <c r="A1841" s="76">
        <v>1</v>
      </c>
      <c r="B1841" s="51">
        <v>57</v>
      </c>
      <c r="C1841" s="51">
        <v>1840</v>
      </c>
      <c r="D1841" s="81" t="str">
        <f>VLOOKUP(CENSO[[#This Row],[NOME COMUM]],ESPECIES[],2,FALSE)</f>
        <v>Astronium lecointei Ducke</v>
      </c>
      <c r="E1841" s="51" t="s">
        <v>5</v>
      </c>
      <c r="F1841" s="51">
        <v>239</v>
      </c>
      <c r="G1841" s="74">
        <f>CENSO[[#This Row],[CAP (cm)]]/PI()</f>
        <v>76.076062797925971</v>
      </c>
      <c r="H1841" s="51">
        <v>25</v>
      </c>
      <c r="I1841" s="85">
        <f>PI()*CENSO[[#This Row],[DAP (cm)]]^2/40000</f>
        <v>0.45455447521760761</v>
      </c>
      <c r="J1841" s="85">
        <f>CENSO[[#This Row],[g (m²)]]*CENSO[[#This Row],[H (m)]]*0.7</f>
        <v>7.9547033163081329</v>
      </c>
      <c r="K1841" s="51">
        <v>1</v>
      </c>
      <c r="L1841" s="51">
        <v>367053.4</v>
      </c>
      <c r="M1841" s="51">
        <v>9707415.5999999903</v>
      </c>
      <c r="N1841" s="77"/>
      <c r="O184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84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841" s="77"/>
    </row>
    <row r="1842" spans="1:17" x14ac:dyDescent="0.25">
      <c r="A1842" s="76">
        <v>1</v>
      </c>
      <c r="B1842" s="51">
        <v>57</v>
      </c>
      <c r="C1842" s="51">
        <v>1841</v>
      </c>
      <c r="D1842" s="81" t="str">
        <f>VLOOKUP(CENSO[[#This Row],[NOME COMUM]],ESPECIES[],2,FALSE)</f>
        <v>Apuleia leiocarpa (Vogel) J.F.Macbr.</v>
      </c>
      <c r="E1842" s="51" t="s">
        <v>51</v>
      </c>
      <c r="F1842" s="51">
        <v>300</v>
      </c>
      <c r="G1842" s="74">
        <f>CENSO[[#This Row],[CAP (cm)]]/PI()</f>
        <v>95.4929658551372</v>
      </c>
      <c r="H1842" s="51">
        <v>20</v>
      </c>
      <c r="I1842" s="85">
        <f>PI()*CENSO[[#This Row],[DAP (cm)]]^2/40000</f>
        <v>0.7161972439135289</v>
      </c>
      <c r="J1842" s="85">
        <f>CENSO[[#This Row],[g (m²)]]*CENSO[[#This Row],[H (m)]]*0.7</f>
        <v>10.026761414789403</v>
      </c>
      <c r="K1842" s="51">
        <v>1</v>
      </c>
      <c r="L1842" s="51">
        <v>367033.9</v>
      </c>
      <c r="M1842" s="51">
        <v>9707404.9000000004</v>
      </c>
      <c r="N1842" s="77"/>
      <c r="O184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184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842" s="77"/>
    </row>
    <row r="1843" spans="1:17" x14ac:dyDescent="0.25">
      <c r="A1843" s="76">
        <v>1</v>
      </c>
      <c r="B1843" s="51">
        <v>57</v>
      </c>
      <c r="C1843" s="51">
        <v>1842</v>
      </c>
      <c r="D1843" s="81" t="str">
        <f>VLOOKUP(CENSO[[#This Row],[NOME COMUM]],ESPECIES[],2,FALSE)</f>
        <v>Lecythis chartacea O.Berg</v>
      </c>
      <c r="E1843" s="51" t="s">
        <v>31</v>
      </c>
      <c r="F1843" s="51">
        <v>140</v>
      </c>
      <c r="G1843" s="74">
        <f>CENSO[[#This Row],[CAP (cm)]]/PI()</f>
        <v>44.563384065730695</v>
      </c>
      <c r="H1843" s="51">
        <v>21</v>
      </c>
      <c r="I1843" s="85">
        <f>PI()*CENSO[[#This Row],[DAP (cm)]]^2/40000</f>
        <v>0.15597184423005742</v>
      </c>
      <c r="J1843" s="85">
        <f>CENSO[[#This Row],[g (m²)]]*CENSO[[#This Row],[H (m)]]*0.7</f>
        <v>2.2927861101818436</v>
      </c>
      <c r="K1843" s="51">
        <v>1</v>
      </c>
      <c r="L1843" s="51">
        <v>367001.9</v>
      </c>
      <c r="M1843" s="51">
        <v>9707430.5999999903</v>
      </c>
      <c r="N1843" s="77"/>
      <c r="O184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84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843" s="77"/>
    </row>
    <row r="1844" spans="1:17" x14ac:dyDescent="0.25">
      <c r="A1844" s="76">
        <v>1</v>
      </c>
      <c r="B1844" s="51">
        <v>57</v>
      </c>
      <c r="C1844" s="51">
        <v>1843</v>
      </c>
      <c r="D1844" s="81" t="str">
        <f>VLOOKUP(CENSO[[#This Row],[NOME COMUM]],ESPECIES[],2,FALSE)</f>
        <v>Couratari guianensis Aubl.</v>
      </c>
      <c r="E1844" s="51" t="s">
        <v>6</v>
      </c>
      <c r="F1844" s="51">
        <v>307</v>
      </c>
      <c r="G1844" s="74">
        <f>CENSO[[#This Row],[CAP (cm)]]/PI()</f>
        <v>97.721135058423741</v>
      </c>
      <c r="H1844" s="51">
        <v>27</v>
      </c>
      <c r="I1844" s="85">
        <f>PI()*CENSO[[#This Row],[DAP (cm)]]^2/40000</f>
        <v>0.75000971157340224</v>
      </c>
      <c r="J1844" s="85">
        <f>CENSO[[#This Row],[g (m²)]]*CENSO[[#This Row],[H (m)]]*0.7</f>
        <v>14.175183548737301</v>
      </c>
      <c r="K1844" s="51">
        <v>1</v>
      </c>
      <c r="L1844" s="51">
        <v>367005.5</v>
      </c>
      <c r="M1844" s="51">
        <v>9707443.5</v>
      </c>
      <c r="N1844" s="77"/>
      <c r="O184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184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844" s="77"/>
    </row>
    <row r="1845" spans="1:17" x14ac:dyDescent="0.25">
      <c r="A1845" s="76">
        <v>1</v>
      </c>
      <c r="B1845" s="51">
        <v>57</v>
      </c>
      <c r="C1845" s="51">
        <v>1844</v>
      </c>
      <c r="D1845" s="81" t="str">
        <f>VLOOKUP(CENSO[[#This Row],[NOME COMUM]],ESPECIES[],2,FALSE)</f>
        <v>Ocotea cymbarum Kunth</v>
      </c>
      <c r="E1845" s="51" t="s">
        <v>11</v>
      </c>
      <c r="F1845" s="51">
        <v>179</v>
      </c>
      <c r="G1845" s="74">
        <f>CENSO[[#This Row],[CAP (cm)]]/PI()</f>
        <v>56.977469626898532</v>
      </c>
      <c r="H1845" s="51">
        <v>22</v>
      </c>
      <c r="I1845" s="85">
        <f>PI()*CENSO[[#This Row],[DAP (cm)]]^2/40000</f>
        <v>0.25497417658037091</v>
      </c>
      <c r="J1845" s="85">
        <f>CENSO[[#This Row],[g (m²)]]*CENSO[[#This Row],[H (m)]]*0.7</f>
        <v>3.9266023193377118</v>
      </c>
      <c r="K1845" s="51">
        <v>1</v>
      </c>
      <c r="L1845" s="51">
        <v>367004.799999999</v>
      </c>
      <c r="M1845" s="51">
        <v>9707450.8000000007</v>
      </c>
      <c r="N1845" s="77"/>
      <c r="O184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84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845" s="77"/>
    </row>
    <row r="1846" spans="1:17" x14ac:dyDescent="0.25">
      <c r="A1846" s="76">
        <v>1</v>
      </c>
      <c r="B1846" s="51">
        <v>57</v>
      </c>
      <c r="C1846" s="51">
        <v>1845</v>
      </c>
      <c r="D1846" s="81" t="str">
        <f>VLOOKUP(CENSO[[#This Row],[NOME COMUM]],ESPECIES[],2,FALSE)</f>
        <v>Couratari guianensis Aubl.</v>
      </c>
      <c r="E1846" s="51" t="s">
        <v>6</v>
      </c>
      <c r="F1846" s="51">
        <v>195</v>
      </c>
      <c r="G1846" s="74">
        <f>CENSO[[#This Row],[CAP (cm)]]/PI()</f>
        <v>62.070427805839181</v>
      </c>
      <c r="H1846" s="51">
        <v>21</v>
      </c>
      <c r="I1846" s="85">
        <f>PI()*CENSO[[#This Row],[DAP (cm)]]^2/40000</f>
        <v>0.30259333555346601</v>
      </c>
      <c r="J1846" s="85">
        <f>CENSO[[#This Row],[g (m²)]]*CENSO[[#This Row],[H (m)]]*0.7</f>
        <v>4.4481220326359496</v>
      </c>
      <c r="K1846" s="51">
        <v>1</v>
      </c>
      <c r="L1846" s="51">
        <v>367018.799999999</v>
      </c>
      <c r="M1846" s="51">
        <v>9707467.5</v>
      </c>
      <c r="N1846" s="77"/>
      <c r="O184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84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846" s="77"/>
    </row>
    <row r="1847" spans="1:17" x14ac:dyDescent="0.25">
      <c r="A1847" s="76">
        <v>1</v>
      </c>
      <c r="B1847" s="51">
        <v>57</v>
      </c>
      <c r="C1847" s="51">
        <v>1846</v>
      </c>
      <c r="D1847" s="81" t="str">
        <f>VLOOKUP(CENSO[[#This Row],[NOME COMUM]],ESPECIES[],2,FALSE)</f>
        <v>Swartzia ingaefolia Ducke</v>
      </c>
      <c r="E1847" s="51" t="s">
        <v>80</v>
      </c>
      <c r="F1847" s="51">
        <v>201</v>
      </c>
      <c r="G1847" s="74">
        <f>CENSO[[#This Row],[CAP (cm)]]/PI()</f>
        <v>63.980287122941931</v>
      </c>
      <c r="H1847" s="51">
        <v>20</v>
      </c>
      <c r="I1847" s="85">
        <f>PI()*CENSO[[#This Row],[DAP (cm)]]^2/40000</f>
        <v>0.32150094279278324</v>
      </c>
      <c r="J1847" s="85">
        <f>CENSO[[#This Row],[g (m²)]]*CENSO[[#This Row],[H (m)]]*0.7</f>
        <v>4.5010131990989652</v>
      </c>
      <c r="K1847" s="51">
        <v>1</v>
      </c>
      <c r="L1847" s="51">
        <v>367003.799999999</v>
      </c>
      <c r="M1847" s="51">
        <v>9707480.8000000007</v>
      </c>
      <c r="N1847" s="77"/>
      <c r="O184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84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847" s="77"/>
    </row>
    <row r="1848" spans="1:17" x14ac:dyDescent="0.25">
      <c r="A1848" s="76">
        <v>1</v>
      </c>
      <c r="B1848" s="51">
        <v>57</v>
      </c>
      <c r="C1848" s="51">
        <v>1847</v>
      </c>
      <c r="D1848" s="81" t="str">
        <f>VLOOKUP(CENSO[[#This Row],[NOME COMUM]],ESPECIES[],2,FALSE)</f>
        <v>Swartzia ingaefolia Ducke</v>
      </c>
      <c r="E1848" s="51" t="s">
        <v>80</v>
      </c>
      <c r="F1848" s="51">
        <v>182</v>
      </c>
      <c r="G1848" s="74">
        <f>CENSO[[#This Row],[CAP (cm)]]/PI()</f>
        <v>57.932399285449904</v>
      </c>
      <c r="H1848" s="51">
        <v>16</v>
      </c>
      <c r="I1848" s="85">
        <f>PI()*CENSO[[#This Row],[DAP (cm)]]^2/40000</f>
        <v>0.26359241674879702</v>
      </c>
      <c r="J1848" s="85">
        <f>CENSO[[#This Row],[g (m²)]]*CENSO[[#This Row],[H (m)]]*0.7</f>
        <v>2.9522350675865265</v>
      </c>
      <c r="K1848" s="51">
        <v>1</v>
      </c>
      <c r="L1848" s="51">
        <v>366972.799999999</v>
      </c>
      <c r="M1848" s="51">
        <v>9707492.6999999899</v>
      </c>
      <c r="N1848" s="77"/>
      <c r="O184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84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848" s="77"/>
    </row>
    <row r="1849" spans="1:17" x14ac:dyDescent="0.25">
      <c r="A1849" s="76">
        <v>1</v>
      </c>
      <c r="B1849" s="51">
        <v>57</v>
      </c>
      <c r="C1849" s="51">
        <v>1848</v>
      </c>
      <c r="D1849" s="81" t="str">
        <f>VLOOKUP(CENSO[[#This Row],[NOME COMUM]],ESPECIES[],2,FALSE)</f>
        <v>Couratari guianensis Aubl.</v>
      </c>
      <c r="E1849" s="51" t="s">
        <v>6</v>
      </c>
      <c r="F1849" s="51">
        <v>213</v>
      </c>
      <c r="G1849" s="74">
        <f>CENSO[[#This Row],[CAP (cm)]]/PI()</f>
        <v>67.800005757147417</v>
      </c>
      <c r="H1849" s="51">
        <v>23</v>
      </c>
      <c r="I1849" s="85">
        <f>PI()*CENSO[[#This Row],[DAP (cm)]]^2/40000</f>
        <v>0.36103503065681003</v>
      </c>
      <c r="J1849" s="85">
        <f>CENSO[[#This Row],[g (m²)]]*CENSO[[#This Row],[H (m)]]*0.7</f>
        <v>5.8126639935746418</v>
      </c>
      <c r="K1849" s="51">
        <v>1</v>
      </c>
      <c r="L1849" s="51">
        <v>366909.09999999899</v>
      </c>
      <c r="M1849" s="51">
        <v>9707566.5</v>
      </c>
      <c r="N1849" s="77"/>
      <c r="O184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84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849" s="77"/>
    </row>
    <row r="1850" spans="1:17" x14ac:dyDescent="0.25">
      <c r="A1850" s="76">
        <v>1</v>
      </c>
      <c r="B1850" s="51">
        <v>57</v>
      </c>
      <c r="C1850" s="51">
        <v>1849</v>
      </c>
      <c r="D1850" s="81" t="str">
        <f>VLOOKUP(CENSO[[#This Row],[NOME COMUM]],ESPECIES[],2,FALSE)</f>
        <v>Bertholletia excelsa Humb. &amp; Bonpl.</v>
      </c>
      <c r="E1850" s="51" t="s">
        <v>37</v>
      </c>
      <c r="F1850" s="51">
        <v>305</v>
      </c>
      <c r="G1850" s="74">
        <f>CENSO[[#This Row],[CAP (cm)]]/PI()</f>
        <v>97.08451528605616</v>
      </c>
      <c r="H1850" s="51">
        <v>20</v>
      </c>
      <c r="I1850" s="85">
        <f>PI()*CENSO[[#This Row],[DAP (cm)]]^2/40000</f>
        <v>0.74026942905617821</v>
      </c>
      <c r="J1850" s="85">
        <f>CENSO[[#This Row],[g (m²)]]*CENSO[[#This Row],[H (m)]]*0.7</f>
        <v>10.363772006786494</v>
      </c>
      <c r="K1850" s="51">
        <v>1</v>
      </c>
      <c r="L1850" s="51">
        <v>366893.4</v>
      </c>
      <c r="M1850" s="51">
        <v>9707548.4000000004</v>
      </c>
      <c r="N1850" s="77"/>
      <c r="O185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185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850" s="77"/>
    </row>
    <row r="1851" spans="1:17" x14ac:dyDescent="0.25">
      <c r="A1851" s="76">
        <v>1</v>
      </c>
      <c r="B1851" s="51">
        <v>57</v>
      </c>
      <c r="C1851" s="51">
        <v>1850</v>
      </c>
      <c r="D1851" s="81" t="str">
        <f>VLOOKUP(CENSO[[#This Row],[NOME COMUM]],ESPECIES[],2,FALSE)</f>
        <v>Hymenaea courbaril L.</v>
      </c>
      <c r="E1851" s="51" t="s">
        <v>3</v>
      </c>
      <c r="F1851" s="51">
        <v>299</v>
      </c>
      <c r="G1851" s="74">
        <f>CENSO[[#This Row],[CAP (cm)]]/PI()</f>
        <v>95.174655968953417</v>
      </c>
      <c r="H1851" s="51">
        <v>21</v>
      </c>
      <c r="I1851" s="85">
        <f>PI()*CENSO[[#This Row],[DAP (cm)]]^2/40000</f>
        <v>0.71143055336792682</v>
      </c>
      <c r="J1851" s="85">
        <f>CENSO[[#This Row],[g (m²)]]*CENSO[[#This Row],[H (m)]]*0.7</f>
        <v>10.458029134508523</v>
      </c>
      <c r="K1851" s="51">
        <v>1</v>
      </c>
      <c r="L1851" s="51">
        <v>366882.2</v>
      </c>
      <c r="M1851" s="51">
        <v>9707535.5999999903</v>
      </c>
      <c r="N1851" s="77"/>
      <c r="O185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185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851" s="77"/>
    </row>
    <row r="1852" spans="1:17" x14ac:dyDescent="0.25">
      <c r="A1852" s="76">
        <v>1</v>
      </c>
      <c r="B1852" s="51">
        <v>57</v>
      </c>
      <c r="C1852" s="51">
        <v>1851</v>
      </c>
      <c r="D1852" s="81" t="str">
        <f>VLOOKUP(CENSO[[#This Row],[NOME COMUM]],ESPECIES[],2,FALSE)</f>
        <v>Bertholletia excelsa Humb. &amp; Bonpl.</v>
      </c>
      <c r="E1852" s="51" t="s">
        <v>37</v>
      </c>
      <c r="F1852" s="51">
        <v>250</v>
      </c>
      <c r="G1852" s="74">
        <f>CENSO[[#This Row],[CAP (cm)]]/PI()</f>
        <v>79.577471545947674</v>
      </c>
      <c r="H1852" s="51">
        <v>23</v>
      </c>
      <c r="I1852" s="85">
        <f>PI()*CENSO[[#This Row],[DAP (cm)]]^2/40000</f>
        <v>0.49735919716217297</v>
      </c>
      <c r="J1852" s="85">
        <f>CENSO[[#This Row],[g (m²)]]*CENSO[[#This Row],[H (m)]]*0.7</f>
        <v>8.0074830743109846</v>
      </c>
      <c r="K1852" s="51">
        <v>1</v>
      </c>
      <c r="L1852" s="51">
        <v>366857.5</v>
      </c>
      <c r="M1852" s="51">
        <v>9707557.5</v>
      </c>
      <c r="N1852" s="77"/>
      <c r="O185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85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852" s="77"/>
    </row>
    <row r="1853" spans="1:17" x14ac:dyDescent="0.25">
      <c r="A1853" s="76">
        <v>1</v>
      </c>
      <c r="B1853" s="51">
        <v>57</v>
      </c>
      <c r="C1853" s="51">
        <v>1852</v>
      </c>
      <c r="D1853" s="81" t="str">
        <f>VLOOKUP(CENSO[[#This Row],[NOME COMUM]],ESPECIES[],2,FALSE)</f>
        <v>Cordia alliodora (Ruiz &amp; Pav.) Oken</v>
      </c>
      <c r="E1853" s="51" t="s">
        <v>100</v>
      </c>
      <c r="F1853" s="51">
        <v>180</v>
      </c>
      <c r="G1853" s="74">
        <f>CENSO[[#This Row],[CAP (cm)]]/PI()</f>
        <v>57.295779513082323</v>
      </c>
      <c r="H1853" s="51">
        <v>13</v>
      </c>
      <c r="I1853" s="85">
        <f>PI()*CENSO[[#This Row],[DAP (cm)]]^2/40000</f>
        <v>0.25783100780887047</v>
      </c>
      <c r="J1853" s="85">
        <f>CENSO[[#This Row],[g (m²)]]*CENSO[[#This Row],[H (m)]]*0.7</f>
        <v>2.346262171060721</v>
      </c>
      <c r="K1853" s="51">
        <v>2</v>
      </c>
      <c r="L1853" s="51">
        <v>366822</v>
      </c>
      <c r="M1853" s="51">
        <v>9707591.6999999899</v>
      </c>
      <c r="N1853" s="77"/>
      <c r="O185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85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853" s="77"/>
    </row>
    <row r="1854" spans="1:17" x14ac:dyDescent="0.25">
      <c r="A1854" s="76">
        <v>1</v>
      </c>
      <c r="B1854" s="51">
        <v>57</v>
      </c>
      <c r="C1854" s="51">
        <v>1853</v>
      </c>
      <c r="D1854" s="81" t="str">
        <f>VLOOKUP(CENSO[[#This Row],[NOME COMUM]],ESPECIES[],2,FALSE)</f>
        <v>Piptadenia suaveolens Miq.</v>
      </c>
      <c r="E1854" s="51" t="s">
        <v>22</v>
      </c>
      <c r="F1854" s="51">
        <v>160</v>
      </c>
      <c r="G1854" s="74">
        <f>CENSO[[#This Row],[CAP (cm)]]/PI()</f>
        <v>50.929581789406512</v>
      </c>
      <c r="H1854" s="51">
        <v>16</v>
      </c>
      <c r="I1854" s="85">
        <f>PI()*CENSO[[#This Row],[DAP (cm)]]^2/40000</f>
        <v>0.20371832715762608</v>
      </c>
      <c r="J1854" s="85">
        <f>CENSO[[#This Row],[g (m²)]]*CENSO[[#This Row],[H (m)]]*0.7</f>
        <v>2.2816452641654119</v>
      </c>
      <c r="K1854" s="51">
        <v>1</v>
      </c>
      <c r="L1854" s="51">
        <v>366833</v>
      </c>
      <c r="M1854" s="51">
        <v>9707620.8000000007</v>
      </c>
      <c r="N1854" s="77"/>
      <c r="O185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85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854" s="77"/>
    </row>
    <row r="1855" spans="1:17" x14ac:dyDescent="0.25">
      <c r="A1855" s="76">
        <v>1</v>
      </c>
      <c r="B1855" s="51">
        <v>57</v>
      </c>
      <c r="C1855" s="51">
        <v>1854</v>
      </c>
      <c r="D1855" s="81" t="str">
        <f>VLOOKUP(CENSO[[#This Row],[NOME COMUM]],ESPECIES[],2,FALSE)</f>
        <v>Couratari guianensis Aubl.</v>
      </c>
      <c r="E1855" s="51" t="s">
        <v>6</v>
      </c>
      <c r="F1855" s="51">
        <v>355</v>
      </c>
      <c r="G1855" s="74">
        <f>CENSO[[#This Row],[CAP (cm)]]/PI()</f>
        <v>113.00000959524569</v>
      </c>
      <c r="H1855" s="51">
        <v>22</v>
      </c>
      <c r="I1855" s="85">
        <f>PI()*CENSO[[#This Row],[DAP (cm)]]^2/40000</f>
        <v>1.0028750851578057</v>
      </c>
      <c r="J1855" s="85">
        <f>CENSO[[#This Row],[g (m²)]]*CENSO[[#This Row],[H (m)]]*0.7</f>
        <v>15.444276311430206</v>
      </c>
      <c r="K1855" s="51">
        <v>1</v>
      </c>
      <c r="L1855" s="51">
        <v>366836.7</v>
      </c>
      <c r="M1855" s="51">
        <v>9707625.5999999903</v>
      </c>
      <c r="N1855" s="77"/>
      <c r="O185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185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855" s="77"/>
    </row>
    <row r="1856" spans="1:17" x14ac:dyDescent="0.25">
      <c r="A1856" s="76">
        <v>1</v>
      </c>
      <c r="B1856" s="51">
        <v>57</v>
      </c>
      <c r="C1856" s="51">
        <v>1855</v>
      </c>
      <c r="D1856" s="81" t="str">
        <f>VLOOKUP(CENSO[[#This Row],[NOME COMUM]],ESPECIES[],2,FALSE)</f>
        <v>Astronium lecointei Ducke</v>
      </c>
      <c r="E1856" s="51" t="s">
        <v>5</v>
      </c>
      <c r="F1856" s="51">
        <v>324</v>
      </c>
      <c r="G1856" s="74">
        <f>CENSO[[#This Row],[CAP (cm)]]/PI()</f>
        <v>103.13240312354819</v>
      </c>
      <c r="H1856" s="51">
        <v>24</v>
      </c>
      <c r="I1856" s="85">
        <f>PI()*CENSO[[#This Row],[DAP (cm)]]^2/40000</f>
        <v>0.8353724653007405</v>
      </c>
      <c r="J1856" s="85">
        <f>CENSO[[#This Row],[g (m²)]]*CENSO[[#This Row],[H (m)]]*0.7</f>
        <v>14.034257417052439</v>
      </c>
      <c r="K1856" s="51">
        <v>1</v>
      </c>
      <c r="L1856" s="51">
        <v>366824.09999999899</v>
      </c>
      <c r="M1856" s="51">
        <v>9707628.8000000007</v>
      </c>
      <c r="N1856" s="77"/>
      <c r="O185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185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856" s="77"/>
    </row>
    <row r="1857" spans="1:17" x14ac:dyDescent="0.25">
      <c r="A1857" s="76">
        <v>1</v>
      </c>
      <c r="B1857" s="51">
        <v>57</v>
      </c>
      <c r="C1857" s="51">
        <v>1856</v>
      </c>
      <c r="D1857" s="81" t="str">
        <f>VLOOKUP(CENSO[[#This Row],[NOME COMUM]],ESPECIES[],2,FALSE)</f>
        <v>Tachigali myrmecophila Ducke</v>
      </c>
      <c r="E1857" s="51" t="s">
        <v>14</v>
      </c>
      <c r="F1857" s="51">
        <v>181</v>
      </c>
      <c r="G1857" s="74">
        <f>CENSO[[#This Row],[CAP (cm)]]/PI()</f>
        <v>57.614089399266113</v>
      </c>
      <c r="H1857" s="51">
        <v>16</v>
      </c>
      <c r="I1857" s="85">
        <f>PI()*CENSO[[#This Row],[DAP (cm)]]^2/40000</f>
        <v>0.26070375453167915</v>
      </c>
      <c r="J1857" s="85">
        <f>CENSO[[#This Row],[g (m²)]]*CENSO[[#This Row],[H (m)]]*0.7</f>
        <v>2.9198820507548064</v>
      </c>
      <c r="K1857" s="51">
        <v>1</v>
      </c>
      <c r="L1857" s="51">
        <v>366821.4</v>
      </c>
      <c r="M1857" s="51">
        <v>9707635.1999999899</v>
      </c>
      <c r="N1857" s="77"/>
      <c r="O185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85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857" s="77"/>
    </row>
    <row r="1858" spans="1:17" x14ac:dyDescent="0.25">
      <c r="A1858" s="76">
        <v>1</v>
      </c>
      <c r="B1858" s="51">
        <v>57</v>
      </c>
      <c r="C1858" s="51">
        <v>1857</v>
      </c>
      <c r="D1858" s="81" t="str">
        <f>VLOOKUP(CENSO[[#This Row],[NOME COMUM]],ESPECIES[],2,FALSE)</f>
        <v>Astronium lecointei Ducke</v>
      </c>
      <c r="E1858" s="51" t="s">
        <v>5</v>
      </c>
      <c r="F1858" s="51">
        <v>461</v>
      </c>
      <c r="G1858" s="74">
        <f>CENSO[[#This Row],[CAP (cm)]]/PI()</f>
        <v>146.74085753072751</v>
      </c>
      <c r="H1858" s="51">
        <v>23</v>
      </c>
      <c r="I1858" s="85">
        <f>PI()*CENSO[[#This Row],[DAP (cm)]]^2/40000</f>
        <v>1.6911883830416348</v>
      </c>
      <c r="J1858" s="85">
        <f>CENSO[[#This Row],[g (m²)]]*CENSO[[#This Row],[H (m)]]*0.7</f>
        <v>27.228132966970318</v>
      </c>
      <c r="K1858" s="51">
        <v>1</v>
      </c>
      <c r="L1858" s="51">
        <v>366785.9</v>
      </c>
      <c r="M1858" s="51">
        <v>9707669.4000000004</v>
      </c>
      <c r="N1858" s="77"/>
      <c r="O185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140├ 150</v>
      </c>
      <c r="P185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858" s="77"/>
    </row>
    <row r="1859" spans="1:17" x14ac:dyDescent="0.25">
      <c r="A1859" s="76">
        <v>1</v>
      </c>
      <c r="B1859" s="51">
        <v>57</v>
      </c>
      <c r="C1859" s="51">
        <v>1858</v>
      </c>
      <c r="D1859" s="81" t="str">
        <f>VLOOKUP(CENSO[[#This Row],[NOME COMUM]],ESPECIES[],2,FALSE)</f>
        <v>Couratari guianensis Aubl.</v>
      </c>
      <c r="E1859" s="51" t="s">
        <v>6</v>
      </c>
      <c r="F1859" s="51">
        <v>205</v>
      </c>
      <c r="G1859" s="74">
        <f>CENSO[[#This Row],[CAP (cm)]]/PI()</f>
        <v>65.253526667677093</v>
      </c>
      <c r="H1859" s="51">
        <v>22</v>
      </c>
      <c r="I1859" s="85">
        <f>PI()*CENSO[[#This Row],[DAP (cm)]]^2/40000</f>
        <v>0.33442432417184514</v>
      </c>
      <c r="J1859" s="85">
        <f>CENSO[[#This Row],[g (m²)]]*CENSO[[#This Row],[H (m)]]*0.7</f>
        <v>5.150134592246415</v>
      </c>
      <c r="K1859" s="51">
        <v>1</v>
      </c>
      <c r="L1859" s="51">
        <v>366785.299999999</v>
      </c>
      <c r="M1859" s="51">
        <v>9707668.5999999903</v>
      </c>
      <c r="N1859" s="77"/>
      <c r="O185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85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859" s="77"/>
    </row>
    <row r="1860" spans="1:17" x14ac:dyDescent="0.25">
      <c r="A1860" s="76">
        <v>1</v>
      </c>
      <c r="B1860" s="51">
        <v>57</v>
      </c>
      <c r="C1860" s="51">
        <v>1859</v>
      </c>
      <c r="D1860" s="81" t="str">
        <f>VLOOKUP(CENSO[[#This Row],[NOME COMUM]],ESPECIES[],2,FALSE)</f>
        <v>Copaifera guianensis Desf.</v>
      </c>
      <c r="E1860" s="51" t="s">
        <v>7</v>
      </c>
      <c r="F1860" s="51">
        <v>213</v>
      </c>
      <c r="G1860" s="74">
        <f>CENSO[[#This Row],[CAP (cm)]]/PI()</f>
        <v>67.800005757147417</v>
      </c>
      <c r="H1860" s="51">
        <v>20</v>
      </c>
      <c r="I1860" s="85">
        <f>PI()*CENSO[[#This Row],[DAP (cm)]]^2/40000</f>
        <v>0.36103503065681003</v>
      </c>
      <c r="J1860" s="85">
        <f>CENSO[[#This Row],[g (m²)]]*CENSO[[#This Row],[H (m)]]*0.7</f>
        <v>5.0544904291953401</v>
      </c>
      <c r="K1860" s="51">
        <v>1</v>
      </c>
      <c r="L1860" s="51">
        <v>366786.299999999</v>
      </c>
      <c r="M1860" s="51">
        <v>9707673.0999999903</v>
      </c>
      <c r="N1860" s="77"/>
      <c r="O186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86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860" s="77"/>
    </row>
    <row r="1861" spans="1:17" x14ac:dyDescent="0.25">
      <c r="A1861" s="76">
        <v>1</v>
      </c>
      <c r="B1861" s="51">
        <v>57</v>
      </c>
      <c r="C1861" s="51">
        <v>1860</v>
      </c>
      <c r="D1861" s="81" t="str">
        <f>VLOOKUP(CENSO[[#This Row],[NOME COMUM]],ESPECIES[],2,FALSE)</f>
        <v>Astronium lecointei Ducke</v>
      </c>
      <c r="E1861" s="51" t="s">
        <v>5</v>
      </c>
      <c r="F1861" s="51">
        <v>300</v>
      </c>
      <c r="G1861" s="74">
        <f>CENSO[[#This Row],[CAP (cm)]]/PI()</f>
        <v>95.4929658551372</v>
      </c>
      <c r="H1861" s="51">
        <v>24</v>
      </c>
      <c r="I1861" s="85">
        <f>PI()*CENSO[[#This Row],[DAP (cm)]]^2/40000</f>
        <v>0.7161972439135289</v>
      </c>
      <c r="J1861" s="85">
        <f>CENSO[[#This Row],[g (m²)]]*CENSO[[#This Row],[H (m)]]*0.7</f>
        <v>12.032113697747286</v>
      </c>
      <c r="K1861" s="51">
        <v>1</v>
      </c>
      <c r="L1861" s="51">
        <v>366888.4</v>
      </c>
      <c r="M1861" s="51">
        <v>9707528.8000000007</v>
      </c>
      <c r="N1861" s="77"/>
      <c r="O186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186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861" s="77"/>
    </row>
    <row r="1862" spans="1:17" x14ac:dyDescent="0.25">
      <c r="A1862" s="76">
        <v>1</v>
      </c>
      <c r="B1862" s="51">
        <v>57</v>
      </c>
      <c r="C1862" s="51">
        <v>1861</v>
      </c>
      <c r="D1862" s="81" t="str">
        <f>VLOOKUP(CENSO[[#This Row],[NOME COMUM]],ESPECIES[],2,FALSE)</f>
        <v>Astronium lecointei Ducke</v>
      </c>
      <c r="E1862" s="51" t="s">
        <v>5</v>
      </c>
      <c r="F1862" s="51">
        <v>386</v>
      </c>
      <c r="G1862" s="74">
        <f>CENSO[[#This Row],[CAP (cm)]]/PI()</f>
        <v>122.8676160669432</v>
      </c>
      <c r="H1862" s="51">
        <v>25</v>
      </c>
      <c r="I1862" s="85">
        <f>PI()*CENSO[[#This Row],[DAP (cm)]]^2/40000</f>
        <v>1.1856724950460018</v>
      </c>
      <c r="J1862" s="85">
        <f>CENSO[[#This Row],[g (m²)]]*CENSO[[#This Row],[H (m)]]*0.7</f>
        <v>20.749268663305031</v>
      </c>
      <c r="K1862" s="51">
        <v>1</v>
      </c>
      <c r="L1862" s="51">
        <v>366748</v>
      </c>
      <c r="M1862" s="51">
        <v>9707679</v>
      </c>
      <c r="N1862" s="77"/>
      <c r="O186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186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862" s="77"/>
    </row>
    <row r="1863" spans="1:17" x14ac:dyDescent="0.25">
      <c r="A1863" s="76">
        <v>1</v>
      </c>
      <c r="B1863" s="51">
        <v>57</v>
      </c>
      <c r="C1863" s="51">
        <v>1862</v>
      </c>
      <c r="D1863" s="81" t="str">
        <f>VLOOKUP(CENSO[[#This Row],[NOME COMUM]],ESPECIES[],2,FALSE)</f>
        <v>Licania octandra</v>
      </c>
      <c r="E1863" s="51" t="s">
        <v>21</v>
      </c>
      <c r="F1863" s="51">
        <v>183</v>
      </c>
      <c r="G1863" s="74">
        <f>CENSO[[#This Row],[CAP (cm)]]/PI()</f>
        <v>58.250709171633694</v>
      </c>
      <c r="H1863" s="51">
        <v>20</v>
      </c>
      <c r="I1863" s="85">
        <f>PI()*CENSO[[#This Row],[DAP (cm)]]^2/40000</f>
        <v>0.26649699446022412</v>
      </c>
      <c r="J1863" s="85">
        <f>CENSO[[#This Row],[g (m²)]]*CENSO[[#This Row],[H (m)]]*0.7</f>
        <v>3.7309579224431371</v>
      </c>
      <c r="K1863" s="51">
        <v>2</v>
      </c>
      <c r="L1863" s="51">
        <v>366732.5</v>
      </c>
      <c r="M1863" s="51">
        <v>9707690</v>
      </c>
      <c r="N1863" s="77"/>
      <c r="O186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86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863" s="77"/>
    </row>
    <row r="1864" spans="1:17" x14ac:dyDescent="0.25">
      <c r="A1864" s="76">
        <v>1</v>
      </c>
      <c r="B1864" s="51">
        <v>57</v>
      </c>
      <c r="C1864" s="51">
        <v>1863</v>
      </c>
      <c r="D1864" s="81" t="str">
        <f>VLOOKUP(CENSO[[#This Row],[NOME COMUM]],ESPECIES[],2,FALSE)</f>
        <v>Buchenavia capitata (Vahl) Eichler</v>
      </c>
      <c r="E1864" s="51" t="s">
        <v>10</v>
      </c>
      <c r="F1864" s="51">
        <v>300</v>
      </c>
      <c r="G1864" s="74">
        <f>CENSO[[#This Row],[CAP (cm)]]/PI()</f>
        <v>95.4929658551372</v>
      </c>
      <c r="H1864" s="51">
        <v>20</v>
      </c>
      <c r="I1864" s="85">
        <f>PI()*CENSO[[#This Row],[DAP (cm)]]^2/40000</f>
        <v>0.7161972439135289</v>
      </c>
      <c r="J1864" s="85">
        <f>CENSO[[#This Row],[g (m²)]]*CENSO[[#This Row],[H (m)]]*0.7</f>
        <v>10.026761414789403</v>
      </c>
      <c r="K1864" s="51">
        <v>1</v>
      </c>
      <c r="L1864" s="51">
        <v>366701</v>
      </c>
      <c r="M1864" s="51">
        <v>9707757.1999999899</v>
      </c>
      <c r="N1864" s="77"/>
      <c r="O186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186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864" s="77"/>
    </row>
    <row r="1865" spans="1:17" x14ac:dyDescent="0.25">
      <c r="A1865" s="76">
        <v>1</v>
      </c>
      <c r="B1865" s="51">
        <v>57</v>
      </c>
      <c r="C1865" s="51">
        <v>1864</v>
      </c>
      <c r="D1865" s="81" t="str">
        <f>VLOOKUP(CENSO[[#This Row],[NOME COMUM]],ESPECIES[],2,FALSE)</f>
        <v>Astronium lecointei Ducke</v>
      </c>
      <c r="E1865" s="51" t="s">
        <v>5</v>
      </c>
      <c r="F1865" s="51">
        <v>190</v>
      </c>
      <c r="G1865" s="74">
        <f>CENSO[[#This Row],[CAP (cm)]]/PI()</f>
        <v>60.478878374920228</v>
      </c>
      <c r="H1865" s="51">
        <v>21</v>
      </c>
      <c r="I1865" s="85">
        <f>PI()*CENSO[[#This Row],[DAP (cm)]]^2/40000</f>
        <v>0.28727467228087106</v>
      </c>
      <c r="J1865" s="85">
        <f>CENSO[[#This Row],[g (m²)]]*CENSO[[#This Row],[H (m)]]*0.7</f>
        <v>4.2229376825288041</v>
      </c>
      <c r="K1865" s="51">
        <v>1</v>
      </c>
      <c r="L1865" s="51">
        <v>366623.9</v>
      </c>
      <c r="M1865" s="51">
        <v>9707822.6999999899</v>
      </c>
      <c r="N1865" s="77"/>
      <c r="O186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86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865" s="77"/>
    </row>
    <row r="1866" spans="1:17" x14ac:dyDescent="0.25">
      <c r="A1866" s="76">
        <v>1</v>
      </c>
      <c r="B1866" s="51">
        <v>57</v>
      </c>
      <c r="C1866" s="51">
        <v>1865</v>
      </c>
      <c r="D1866" s="81" t="str">
        <f>VLOOKUP(CENSO[[#This Row],[NOME COMUM]],ESPECIES[],2,FALSE)</f>
        <v>Piptadenia suaveolens Miq.</v>
      </c>
      <c r="E1866" s="51" t="s">
        <v>22</v>
      </c>
      <c r="F1866" s="51">
        <v>200</v>
      </c>
      <c r="G1866" s="74">
        <f>CENSO[[#This Row],[CAP (cm)]]/PI()</f>
        <v>63.661977236758133</v>
      </c>
      <c r="H1866" s="51">
        <v>16</v>
      </c>
      <c r="I1866" s="85">
        <f>PI()*CENSO[[#This Row],[DAP (cm)]]^2/40000</f>
        <v>0.31830988618379064</v>
      </c>
      <c r="J1866" s="85">
        <f>CENSO[[#This Row],[g (m²)]]*CENSO[[#This Row],[H (m)]]*0.7</f>
        <v>3.565070725258455</v>
      </c>
      <c r="K1866" s="51">
        <v>1</v>
      </c>
      <c r="L1866" s="51">
        <v>366616.4</v>
      </c>
      <c r="M1866" s="51">
        <v>9707822.6999999899</v>
      </c>
      <c r="N1866" s="77"/>
      <c r="O186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86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866" s="77"/>
    </row>
    <row r="1867" spans="1:17" x14ac:dyDescent="0.25">
      <c r="A1867" s="76">
        <v>1</v>
      </c>
      <c r="B1867" s="51">
        <v>57</v>
      </c>
      <c r="C1867" s="51">
        <v>1866</v>
      </c>
      <c r="D1867" s="81" t="str">
        <f>VLOOKUP(CENSO[[#This Row],[NOME COMUM]],ESPECIES[],2,FALSE)</f>
        <v>Buchenavia capitata (Vahl) Eichler</v>
      </c>
      <c r="E1867" s="51" t="s">
        <v>10</v>
      </c>
      <c r="F1867" s="51">
        <v>138</v>
      </c>
      <c r="G1867" s="74">
        <f>CENSO[[#This Row],[CAP (cm)]]/PI()</f>
        <v>43.926764293363114</v>
      </c>
      <c r="H1867" s="51">
        <v>21</v>
      </c>
      <c r="I1867" s="85">
        <f>PI()*CENSO[[#This Row],[DAP (cm)]]^2/40000</f>
        <v>0.15154733681210272</v>
      </c>
      <c r="J1867" s="85">
        <f>CENSO[[#This Row],[g (m²)]]*CENSO[[#This Row],[H (m)]]*0.7</f>
        <v>2.22774585113791</v>
      </c>
      <c r="K1867" s="51">
        <v>1</v>
      </c>
      <c r="L1867" s="51">
        <v>366588.799999999</v>
      </c>
      <c r="M1867" s="51">
        <v>9707794.9000000004</v>
      </c>
      <c r="N1867" s="77"/>
      <c r="O186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86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867" s="77"/>
    </row>
    <row r="1868" spans="1:17" x14ac:dyDescent="0.25">
      <c r="A1868" s="76">
        <v>1</v>
      </c>
      <c r="B1868" s="51">
        <v>57</v>
      </c>
      <c r="C1868" s="51">
        <v>1867</v>
      </c>
      <c r="D1868" s="81" t="str">
        <f>VLOOKUP(CENSO[[#This Row],[NOME COMUM]],ESPECIES[],2,FALSE)</f>
        <v>Couratari guianensis Aubl.</v>
      </c>
      <c r="E1868" s="51" t="s">
        <v>6</v>
      </c>
      <c r="F1868" s="51">
        <v>136</v>
      </c>
      <c r="G1868" s="74">
        <f>CENSO[[#This Row],[CAP (cm)]]/PI()</f>
        <v>43.290144520995533</v>
      </c>
      <c r="H1868" s="51">
        <v>21</v>
      </c>
      <c r="I1868" s="85">
        <f>PI()*CENSO[[#This Row],[DAP (cm)]]^2/40000</f>
        <v>0.14718649137138479</v>
      </c>
      <c r="J1868" s="85">
        <f>CENSO[[#This Row],[g (m²)]]*CENSO[[#This Row],[H (m)]]*0.7</f>
        <v>2.1636414231593561</v>
      </c>
      <c r="K1868" s="51">
        <v>1</v>
      </c>
      <c r="L1868" s="51">
        <v>366511.4</v>
      </c>
      <c r="M1868" s="51">
        <v>9707867.8000000007</v>
      </c>
      <c r="N1868" s="77"/>
      <c r="O186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86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868" s="77"/>
    </row>
    <row r="1869" spans="1:17" x14ac:dyDescent="0.25">
      <c r="A1869" s="76">
        <v>1</v>
      </c>
      <c r="B1869" s="51">
        <v>57</v>
      </c>
      <c r="C1869" s="51">
        <v>1868</v>
      </c>
      <c r="D1869" s="81" t="str">
        <f>VLOOKUP(CENSO[[#This Row],[NOME COMUM]],ESPECIES[],2,FALSE)</f>
        <v>Piptadenia suaveolens Miq.</v>
      </c>
      <c r="E1869" s="51" t="s">
        <v>22</v>
      </c>
      <c r="F1869" s="51">
        <v>314</v>
      </c>
      <c r="G1869" s="74">
        <f>CENSO[[#This Row],[CAP (cm)]]/PI()</f>
        <v>99.949304261710282</v>
      </c>
      <c r="H1869" s="51">
        <v>15</v>
      </c>
      <c r="I1869" s="85">
        <f>PI()*CENSO[[#This Row],[DAP (cm)]]^2/40000</f>
        <v>0.78460203845442589</v>
      </c>
      <c r="J1869" s="85">
        <f>CENSO[[#This Row],[g (m²)]]*CENSO[[#This Row],[H (m)]]*0.7</f>
        <v>8.2383214037714705</v>
      </c>
      <c r="K1869" s="51">
        <v>1</v>
      </c>
      <c r="L1869" s="51">
        <v>366484.09999999899</v>
      </c>
      <c r="M1869" s="51">
        <v>9707891.3000000007</v>
      </c>
      <c r="N1869" s="77"/>
      <c r="O186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186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869" s="77"/>
    </row>
    <row r="1870" spans="1:17" x14ac:dyDescent="0.25">
      <c r="A1870" s="76">
        <v>1</v>
      </c>
      <c r="B1870" s="51">
        <v>57</v>
      </c>
      <c r="C1870" s="51">
        <v>1869</v>
      </c>
      <c r="D1870" s="81" t="str">
        <f>VLOOKUP(CENSO[[#This Row],[NOME COMUM]],ESPECIES[],2,FALSE)</f>
        <v>Platymiscium duckei Huber</v>
      </c>
      <c r="E1870" s="51" t="s">
        <v>42</v>
      </c>
      <c r="F1870" s="51">
        <v>180</v>
      </c>
      <c r="G1870" s="74">
        <f>CENSO[[#This Row],[CAP (cm)]]/PI()</f>
        <v>57.295779513082323</v>
      </c>
      <c r="H1870" s="51">
        <v>18</v>
      </c>
      <c r="I1870" s="85">
        <f>PI()*CENSO[[#This Row],[DAP (cm)]]^2/40000</f>
        <v>0.25783100780887047</v>
      </c>
      <c r="J1870" s="85">
        <f>CENSO[[#This Row],[g (m²)]]*CENSO[[#This Row],[H (m)]]*0.7</f>
        <v>3.2486706983917677</v>
      </c>
      <c r="K1870" s="51">
        <v>1</v>
      </c>
      <c r="L1870" s="51">
        <v>366480.7</v>
      </c>
      <c r="M1870" s="51">
        <v>9707898.3000000007</v>
      </c>
      <c r="N1870" s="77"/>
      <c r="O187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87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870" s="77"/>
    </row>
    <row r="1871" spans="1:17" x14ac:dyDescent="0.25">
      <c r="A1871" s="76">
        <v>1</v>
      </c>
      <c r="B1871" s="51">
        <v>57</v>
      </c>
      <c r="C1871" s="51">
        <v>1870</v>
      </c>
      <c r="D1871" s="81" t="str">
        <f>VLOOKUP(CENSO[[#This Row],[NOME COMUM]],ESPECIES[],2,FALSE)</f>
        <v>Parkia multijuga Benth.</v>
      </c>
      <c r="E1871" s="51" t="s">
        <v>75</v>
      </c>
      <c r="F1871" s="51">
        <v>190</v>
      </c>
      <c r="G1871" s="74">
        <f>CENSO[[#This Row],[CAP (cm)]]/PI()</f>
        <v>60.478878374920228</v>
      </c>
      <c r="H1871" s="51">
        <v>20</v>
      </c>
      <c r="I1871" s="85">
        <f>PI()*CENSO[[#This Row],[DAP (cm)]]^2/40000</f>
        <v>0.28727467228087106</v>
      </c>
      <c r="J1871" s="85">
        <f>CENSO[[#This Row],[g (m²)]]*CENSO[[#This Row],[H (m)]]*0.7</f>
        <v>4.021845411932194</v>
      </c>
      <c r="K1871" s="51">
        <v>1</v>
      </c>
      <c r="L1871" s="51">
        <v>366467.299999999</v>
      </c>
      <c r="M1871" s="51">
        <v>9707908.8000000007</v>
      </c>
      <c r="N1871" s="77"/>
      <c r="O187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87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871" s="77"/>
    </row>
    <row r="1872" spans="1:17" x14ac:dyDescent="0.25">
      <c r="A1872" s="76">
        <v>1</v>
      </c>
      <c r="B1872" s="51">
        <v>57</v>
      </c>
      <c r="C1872" s="51">
        <v>1871</v>
      </c>
      <c r="D1872" s="81" t="str">
        <f>VLOOKUP(CENSO[[#This Row],[NOME COMUM]],ESPECIES[],2,FALSE)</f>
        <v>Apuleia leiocarpa (Vogel) J.F.Macbr.</v>
      </c>
      <c r="E1872" s="51" t="s">
        <v>51</v>
      </c>
      <c r="F1872" s="51">
        <v>289</v>
      </c>
      <c r="G1872" s="74">
        <f>CENSO[[#This Row],[CAP (cm)]]/PI()</f>
        <v>91.991557107115511</v>
      </c>
      <c r="H1872" s="51">
        <v>22</v>
      </c>
      <c r="I1872" s="85">
        <f>PI()*CENSO[[#This Row],[DAP (cm)]]^2/40000</f>
        <v>0.66463900009890953</v>
      </c>
      <c r="J1872" s="85">
        <f>CENSO[[#This Row],[g (m²)]]*CENSO[[#This Row],[H (m)]]*0.7</f>
        <v>10.235440601523207</v>
      </c>
      <c r="K1872" s="51">
        <v>1</v>
      </c>
      <c r="L1872" s="51">
        <v>366441.4</v>
      </c>
      <c r="M1872" s="51">
        <v>9707929.1999999899</v>
      </c>
      <c r="N1872" s="77"/>
      <c r="O187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187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872" s="77"/>
    </row>
    <row r="1873" spans="1:17" x14ac:dyDescent="0.25">
      <c r="A1873" s="76">
        <v>1</v>
      </c>
      <c r="B1873" s="51">
        <v>57</v>
      </c>
      <c r="C1873" s="51">
        <v>1872</v>
      </c>
      <c r="D1873" s="81" t="str">
        <f>VLOOKUP(CENSO[[#This Row],[NOME COMUM]],ESPECIES[],2,FALSE)</f>
        <v>Tachigali myrmecophila Ducke</v>
      </c>
      <c r="E1873" s="51" t="s">
        <v>14</v>
      </c>
      <c r="F1873" s="51">
        <v>172</v>
      </c>
      <c r="G1873" s="74">
        <f>CENSO[[#This Row],[CAP (cm)]]/PI()</f>
        <v>54.749300423611999</v>
      </c>
      <c r="H1873" s="51">
        <v>16</v>
      </c>
      <c r="I1873" s="85">
        <f>PI()*CENSO[[#This Row],[DAP (cm)]]^2/40000</f>
        <v>0.23542199182153159</v>
      </c>
      <c r="J1873" s="85">
        <f>CENSO[[#This Row],[g (m²)]]*CENSO[[#This Row],[H (m)]]*0.7</f>
        <v>2.6367263084011539</v>
      </c>
      <c r="K1873" s="51">
        <v>1</v>
      </c>
      <c r="L1873" s="51">
        <v>366407.5</v>
      </c>
      <c r="M1873" s="51">
        <v>9707970.6999999899</v>
      </c>
      <c r="N1873" s="77"/>
      <c r="O187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87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873" s="77"/>
    </row>
    <row r="1874" spans="1:17" x14ac:dyDescent="0.25">
      <c r="A1874" s="76">
        <v>1</v>
      </c>
      <c r="B1874" s="51">
        <v>57</v>
      </c>
      <c r="C1874" s="51">
        <v>1873</v>
      </c>
      <c r="D1874" s="81" t="str">
        <f>VLOOKUP(CENSO[[#This Row],[NOME COMUM]],ESPECIES[],2,FALSE)</f>
        <v>Piptadenia suaveolens Miq.</v>
      </c>
      <c r="E1874" s="51" t="s">
        <v>22</v>
      </c>
      <c r="F1874" s="51">
        <v>127</v>
      </c>
      <c r="G1874" s="74">
        <f>CENSO[[#This Row],[CAP (cm)]]/PI()</f>
        <v>40.425355545341418</v>
      </c>
      <c r="H1874" s="51">
        <v>15</v>
      </c>
      <c r="I1874" s="85">
        <f>PI()*CENSO[[#This Row],[DAP (cm)]]^2/40000</f>
        <v>0.12835050385645899</v>
      </c>
      <c r="J1874" s="85">
        <f>CENSO[[#This Row],[g (m²)]]*CENSO[[#This Row],[H (m)]]*0.7</f>
        <v>1.3476802904928193</v>
      </c>
      <c r="K1874" s="51">
        <v>1</v>
      </c>
      <c r="L1874" s="51">
        <v>366417.7</v>
      </c>
      <c r="M1874" s="51">
        <v>9707987.1999999899</v>
      </c>
      <c r="N1874" s="77"/>
      <c r="O187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87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874" s="77"/>
    </row>
    <row r="1875" spans="1:17" x14ac:dyDescent="0.25">
      <c r="A1875" s="76">
        <v>1</v>
      </c>
      <c r="B1875" s="51">
        <v>57</v>
      </c>
      <c r="C1875" s="51">
        <v>1874</v>
      </c>
      <c r="D1875" s="81" t="str">
        <f>VLOOKUP(CENSO[[#This Row],[NOME COMUM]],ESPECIES[],2,FALSE)</f>
        <v>Enterolobium contortisiliquum (Vell.) Morong</v>
      </c>
      <c r="E1875" s="51" t="s">
        <v>45</v>
      </c>
      <c r="F1875" s="51">
        <v>230</v>
      </c>
      <c r="G1875" s="74">
        <f>CENSO[[#This Row],[CAP (cm)]]/PI()</f>
        <v>73.211273822271863</v>
      </c>
      <c r="H1875" s="51">
        <v>20</v>
      </c>
      <c r="I1875" s="85">
        <f>PI()*CENSO[[#This Row],[DAP (cm)]]^2/40000</f>
        <v>0.42096482447806327</v>
      </c>
      <c r="J1875" s="85">
        <f>CENSO[[#This Row],[g (m²)]]*CENSO[[#This Row],[H (m)]]*0.7</f>
        <v>5.8935075426928858</v>
      </c>
      <c r="K1875" s="51">
        <v>1</v>
      </c>
      <c r="L1875" s="51">
        <v>366414.09999999899</v>
      </c>
      <c r="M1875" s="51">
        <v>9707995.6999999899</v>
      </c>
      <c r="N1875" s="77"/>
      <c r="O187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87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875" s="77"/>
    </row>
    <row r="1876" spans="1:17" x14ac:dyDescent="0.25">
      <c r="A1876" s="76">
        <v>1</v>
      </c>
      <c r="B1876" s="51">
        <v>57</v>
      </c>
      <c r="C1876" s="51">
        <v>1875</v>
      </c>
      <c r="D1876" s="81" t="str">
        <f>VLOOKUP(CENSO[[#This Row],[NOME COMUM]],ESPECIES[],2,FALSE)</f>
        <v>Lecythis pisonis Cambess.</v>
      </c>
      <c r="E1876" s="51" t="s">
        <v>9</v>
      </c>
      <c r="F1876" s="51">
        <v>203</v>
      </c>
      <c r="G1876" s="74">
        <f>CENSO[[#This Row],[CAP (cm)]]/PI()</f>
        <v>64.616906895309512</v>
      </c>
      <c r="H1876" s="51">
        <v>20</v>
      </c>
      <c r="I1876" s="85">
        <f>PI()*CENSO[[#This Row],[DAP (cm)]]^2/40000</f>
        <v>0.32793080249369577</v>
      </c>
      <c r="J1876" s="85">
        <f>CENSO[[#This Row],[g (m²)]]*CENSO[[#This Row],[H (m)]]*0.7</f>
        <v>4.5910312349117408</v>
      </c>
      <c r="K1876" s="51">
        <v>1</v>
      </c>
      <c r="L1876" s="51">
        <v>366388</v>
      </c>
      <c r="M1876" s="51">
        <v>9708025.5999999903</v>
      </c>
      <c r="N1876" s="77"/>
      <c r="O187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87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876" s="77"/>
    </row>
    <row r="1877" spans="1:17" x14ac:dyDescent="0.25">
      <c r="A1877" s="76">
        <v>1</v>
      </c>
      <c r="B1877" s="51">
        <v>57</v>
      </c>
      <c r="C1877" s="51">
        <v>1876</v>
      </c>
      <c r="D1877" s="81" t="str">
        <f>VLOOKUP(CENSO[[#This Row],[NOME COMUM]],ESPECIES[],2,FALSE)</f>
        <v>Piptadenia suaveolens Miq.</v>
      </c>
      <c r="E1877" s="51" t="s">
        <v>22</v>
      </c>
      <c r="F1877" s="51">
        <v>181</v>
      </c>
      <c r="G1877" s="74">
        <f>CENSO[[#This Row],[CAP (cm)]]/PI()</f>
        <v>57.614089399266113</v>
      </c>
      <c r="H1877" s="51">
        <v>17</v>
      </c>
      <c r="I1877" s="85">
        <f>PI()*CENSO[[#This Row],[DAP (cm)]]^2/40000</f>
        <v>0.26070375453167915</v>
      </c>
      <c r="J1877" s="85">
        <f>CENSO[[#This Row],[g (m²)]]*CENSO[[#This Row],[H (m)]]*0.7</f>
        <v>3.1023746789269819</v>
      </c>
      <c r="K1877" s="51">
        <v>1</v>
      </c>
      <c r="L1877" s="51">
        <v>366387.20000000001</v>
      </c>
      <c r="M1877" s="51">
        <v>9708026.3000000007</v>
      </c>
      <c r="N1877" s="77"/>
      <c r="O187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87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877" s="77"/>
    </row>
    <row r="1878" spans="1:17" x14ac:dyDescent="0.25">
      <c r="A1878" s="76">
        <v>1</v>
      </c>
      <c r="B1878" s="51">
        <v>57</v>
      </c>
      <c r="C1878" s="51">
        <v>1877</v>
      </c>
      <c r="D1878" s="81" t="str">
        <f>VLOOKUP(CENSO[[#This Row],[NOME COMUM]],ESPECIES[],2,FALSE)</f>
        <v>Tetragastris panamensis (Engl.) Kuntze</v>
      </c>
      <c r="E1878" s="51" t="s">
        <v>26</v>
      </c>
      <c r="F1878" s="51">
        <v>170</v>
      </c>
      <c r="G1878" s="74">
        <f>CENSO[[#This Row],[CAP (cm)]]/PI()</f>
        <v>54.112680651244418</v>
      </c>
      <c r="H1878" s="51">
        <v>19</v>
      </c>
      <c r="I1878" s="85">
        <f>PI()*CENSO[[#This Row],[DAP (cm)]]^2/40000</f>
        <v>0.2299788927677888</v>
      </c>
      <c r="J1878" s="85">
        <f>CENSO[[#This Row],[g (m²)]]*CENSO[[#This Row],[H (m)]]*0.7</f>
        <v>3.0587192738115907</v>
      </c>
      <c r="K1878" s="51">
        <v>2</v>
      </c>
      <c r="L1878" s="51">
        <v>366306.4</v>
      </c>
      <c r="M1878" s="51">
        <v>9708104.8000000007</v>
      </c>
      <c r="N1878" s="77"/>
      <c r="O187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87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878" s="77"/>
    </row>
    <row r="1879" spans="1:17" x14ac:dyDescent="0.25">
      <c r="A1879" s="76">
        <v>1</v>
      </c>
      <c r="B1879" s="51">
        <v>57</v>
      </c>
      <c r="C1879" s="51">
        <v>1878</v>
      </c>
      <c r="D1879" s="81" t="str">
        <f>VLOOKUP(CENSO[[#This Row],[NOME COMUM]],ESPECIES[],2,FALSE)</f>
        <v>Tetragastris panamensis (Engl.) Kuntze</v>
      </c>
      <c r="E1879" s="51" t="s">
        <v>26</v>
      </c>
      <c r="F1879" s="51">
        <v>173</v>
      </c>
      <c r="G1879" s="74">
        <f>CENSO[[#This Row],[CAP (cm)]]/PI()</f>
        <v>55.067610309795789</v>
      </c>
      <c r="H1879" s="51">
        <v>15</v>
      </c>
      <c r="I1879" s="85">
        <f>PI()*CENSO[[#This Row],[DAP (cm)]]^2/40000</f>
        <v>0.23816741458986682</v>
      </c>
      <c r="J1879" s="85">
        <f>CENSO[[#This Row],[g (m²)]]*CENSO[[#This Row],[H (m)]]*0.7</f>
        <v>2.5007578531936017</v>
      </c>
      <c r="K1879" s="51">
        <v>1</v>
      </c>
      <c r="L1879" s="51">
        <v>366278.09999999899</v>
      </c>
      <c r="M1879" s="51">
        <v>9708128.5999999903</v>
      </c>
      <c r="N1879" s="77"/>
      <c r="O187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87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879" s="77"/>
    </row>
    <row r="1880" spans="1:17" x14ac:dyDescent="0.25">
      <c r="A1880" s="76">
        <v>1</v>
      </c>
      <c r="B1880" s="51">
        <v>57</v>
      </c>
      <c r="C1880" s="51">
        <v>1879</v>
      </c>
      <c r="D1880" s="81" t="str">
        <f>VLOOKUP(CENSO[[#This Row],[NOME COMUM]],ESPECIES[],2,FALSE)</f>
        <v>Tetragastris panamensis (Engl.) Kuntze</v>
      </c>
      <c r="E1880" s="51" t="s">
        <v>26</v>
      </c>
      <c r="F1880" s="51">
        <v>180</v>
      </c>
      <c r="G1880" s="74">
        <f>CENSO[[#This Row],[CAP (cm)]]/PI()</f>
        <v>57.295779513082323</v>
      </c>
      <c r="H1880" s="51">
        <v>15</v>
      </c>
      <c r="I1880" s="85">
        <f>PI()*CENSO[[#This Row],[DAP (cm)]]^2/40000</f>
        <v>0.25783100780887047</v>
      </c>
      <c r="J1880" s="85">
        <f>CENSO[[#This Row],[g (m²)]]*CENSO[[#This Row],[H (m)]]*0.7</f>
        <v>2.7072255819931397</v>
      </c>
      <c r="K1880" s="51">
        <v>2</v>
      </c>
      <c r="L1880" s="51">
        <v>366269.799999999</v>
      </c>
      <c r="M1880" s="51">
        <v>9708136</v>
      </c>
      <c r="N1880" s="77"/>
      <c r="O188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88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880" s="77"/>
    </row>
    <row r="1881" spans="1:17" x14ac:dyDescent="0.25">
      <c r="A1881" s="76">
        <v>1</v>
      </c>
      <c r="B1881" s="51">
        <v>57</v>
      </c>
      <c r="C1881" s="51">
        <v>1880</v>
      </c>
      <c r="D1881" s="81" t="str">
        <f>VLOOKUP(CENSO[[#This Row],[NOME COMUM]],ESPECIES[],2,FALSE)</f>
        <v>Copaifera guianensis Desf.</v>
      </c>
      <c r="E1881" s="51" t="s">
        <v>7</v>
      </c>
      <c r="F1881" s="51">
        <v>171</v>
      </c>
      <c r="G1881" s="74">
        <f>CENSO[[#This Row],[CAP (cm)]]/PI()</f>
        <v>54.430990537428208</v>
      </c>
      <c r="H1881" s="51">
        <v>20</v>
      </c>
      <c r="I1881" s="85">
        <f>PI()*CENSO[[#This Row],[DAP (cm)]]^2/40000</f>
        <v>0.2326924845475056</v>
      </c>
      <c r="J1881" s="85">
        <f>CENSO[[#This Row],[g (m²)]]*CENSO[[#This Row],[H (m)]]*0.7</f>
        <v>3.2576947836650785</v>
      </c>
      <c r="K1881" s="51">
        <v>1</v>
      </c>
      <c r="L1881" s="51">
        <v>366279</v>
      </c>
      <c r="M1881" s="51">
        <v>9708135.5999999903</v>
      </c>
      <c r="N1881" s="77"/>
      <c r="O188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88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881" s="77"/>
    </row>
    <row r="1882" spans="1:17" x14ac:dyDescent="0.25">
      <c r="A1882" s="76">
        <v>1</v>
      </c>
      <c r="B1882" s="51">
        <v>57</v>
      </c>
      <c r="C1882" s="51">
        <v>1881</v>
      </c>
      <c r="D1882" s="81" t="str">
        <f>VLOOKUP(CENSO[[#This Row],[NOME COMUM]],ESPECIES[],2,FALSE)</f>
        <v>Tetragastris panamensis (Engl.) Kuntze</v>
      </c>
      <c r="E1882" s="51" t="s">
        <v>26</v>
      </c>
      <c r="F1882" s="51">
        <v>200</v>
      </c>
      <c r="G1882" s="74">
        <f>CENSO[[#This Row],[CAP (cm)]]/PI()</f>
        <v>63.661977236758133</v>
      </c>
      <c r="H1882" s="51">
        <v>10</v>
      </c>
      <c r="I1882" s="85">
        <f>PI()*CENSO[[#This Row],[DAP (cm)]]^2/40000</f>
        <v>0.31830988618379064</v>
      </c>
      <c r="J1882" s="85">
        <f>CENSO[[#This Row],[g (m²)]]*CENSO[[#This Row],[H (m)]]*0.7</f>
        <v>2.2281692032865341</v>
      </c>
      <c r="K1882" s="51">
        <v>3</v>
      </c>
      <c r="L1882" s="51">
        <v>366276.4</v>
      </c>
      <c r="M1882" s="51">
        <v>9708133.9000000004</v>
      </c>
      <c r="N1882" s="77"/>
      <c r="O188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88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882" s="77"/>
    </row>
    <row r="1883" spans="1:17" x14ac:dyDescent="0.25">
      <c r="A1883" s="76">
        <v>1</v>
      </c>
      <c r="B1883" s="51">
        <v>57</v>
      </c>
      <c r="C1883" s="51">
        <v>1882</v>
      </c>
      <c r="D1883" s="81" t="str">
        <f>VLOOKUP(CENSO[[#This Row],[NOME COMUM]],ESPECIES[],2,FALSE)</f>
        <v>Cordia umbraculifera DC.</v>
      </c>
      <c r="E1883" s="51" t="s">
        <v>92</v>
      </c>
      <c r="F1883" s="51">
        <v>193</v>
      </c>
      <c r="G1883" s="74">
        <f>CENSO[[#This Row],[CAP (cm)]]/PI()</f>
        <v>61.4338080334716</v>
      </c>
      <c r="H1883" s="51">
        <v>15</v>
      </c>
      <c r="I1883" s="85">
        <f>PI()*CENSO[[#This Row],[DAP (cm)]]^2/40000</f>
        <v>0.29641812376150045</v>
      </c>
      <c r="J1883" s="85">
        <f>CENSO[[#This Row],[g (m²)]]*CENSO[[#This Row],[H (m)]]*0.7</f>
        <v>3.1123902994957544</v>
      </c>
      <c r="K1883" s="51">
        <v>2</v>
      </c>
      <c r="L1883" s="51">
        <v>366274</v>
      </c>
      <c r="M1883" s="51">
        <v>9708137.3000000007</v>
      </c>
      <c r="N1883" s="77"/>
      <c r="O188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88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883" s="77"/>
    </row>
    <row r="1884" spans="1:17" x14ac:dyDescent="0.25">
      <c r="A1884" s="76">
        <v>1</v>
      </c>
      <c r="B1884" s="51">
        <v>57</v>
      </c>
      <c r="C1884" s="51">
        <v>1883</v>
      </c>
      <c r="D1884" s="81" t="str">
        <f>VLOOKUP(CENSO[[#This Row],[NOME COMUM]],ESPECIES[],2,FALSE)</f>
        <v>Astronium lecointei Ducke</v>
      </c>
      <c r="E1884" s="51" t="s">
        <v>5</v>
      </c>
      <c r="F1884" s="51">
        <v>360</v>
      </c>
      <c r="G1884" s="74">
        <f>CENSO[[#This Row],[CAP (cm)]]/PI()</f>
        <v>114.59155902616465</v>
      </c>
      <c r="H1884" s="51">
        <v>22</v>
      </c>
      <c r="I1884" s="85">
        <f>PI()*CENSO[[#This Row],[DAP (cm)]]^2/40000</f>
        <v>1.0313240312354819</v>
      </c>
      <c r="J1884" s="85">
        <f>CENSO[[#This Row],[g (m²)]]*CENSO[[#This Row],[H (m)]]*0.7</f>
        <v>15.88239008102642</v>
      </c>
      <c r="K1884" s="51">
        <v>1</v>
      </c>
      <c r="L1884" s="51">
        <v>366273</v>
      </c>
      <c r="M1884" s="51">
        <v>9708140.9000000004</v>
      </c>
      <c r="N1884" s="77"/>
      <c r="O188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188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884" s="77"/>
    </row>
    <row r="1885" spans="1:17" x14ac:dyDescent="0.25">
      <c r="A1885" s="76">
        <v>1</v>
      </c>
      <c r="B1885" s="51">
        <v>57</v>
      </c>
      <c r="C1885" s="51">
        <v>1884</v>
      </c>
      <c r="D1885" s="81" t="str">
        <f>VLOOKUP(CENSO[[#This Row],[NOME COMUM]],ESPECIES[],2,FALSE)</f>
        <v>Tetragastris panamensis (Engl.) Kuntze</v>
      </c>
      <c r="E1885" s="51" t="s">
        <v>26</v>
      </c>
      <c r="F1885" s="51">
        <v>159</v>
      </c>
      <c r="G1885" s="74">
        <f>CENSO[[#This Row],[CAP (cm)]]/PI()</f>
        <v>50.611271903222722</v>
      </c>
      <c r="H1885" s="51">
        <v>12</v>
      </c>
      <c r="I1885" s="85">
        <f>PI()*CENSO[[#This Row],[DAP (cm)]]^2/40000</f>
        <v>0.20117980581531036</v>
      </c>
      <c r="J1885" s="85">
        <f>CENSO[[#This Row],[g (m²)]]*CENSO[[#This Row],[H (m)]]*0.7</f>
        <v>1.689910368848607</v>
      </c>
      <c r="K1885" s="51">
        <v>1</v>
      </c>
      <c r="L1885" s="51">
        <v>366255.2</v>
      </c>
      <c r="M1885" s="51">
        <v>9708125.9000000004</v>
      </c>
      <c r="N1885" s="77"/>
      <c r="O188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88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885" s="77"/>
    </row>
    <row r="1886" spans="1:17" x14ac:dyDescent="0.25">
      <c r="A1886" s="76">
        <v>1</v>
      </c>
      <c r="B1886" s="51">
        <v>57</v>
      </c>
      <c r="C1886" s="51">
        <v>1885</v>
      </c>
      <c r="D1886" s="81" t="str">
        <f>VLOOKUP(CENSO[[#This Row],[NOME COMUM]],ESPECIES[],2,FALSE)</f>
        <v>Lecythis chartacea O.Berg</v>
      </c>
      <c r="E1886" s="51" t="s">
        <v>31</v>
      </c>
      <c r="F1886" s="51">
        <v>290</v>
      </c>
      <c r="G1886" s="74">
        <f>CENSO[[#This Row],[CAP (cm)]]/PI()</f>
        <v>92.309866993299295</v>
      </c>
      <c r="H1886" s="51">
        <v>23</v>
      </c>
      <c r="I1886" s="85">
        <f>PI()*CENSO[[#This Row],[DAP (cm)]]^2/40000</f>
        <v>0.6692465357014199</v>
      </c>
      <c r="J1886" s="85">
        <f>CENSO[[#This Row],[g (m²)]]*CENSO[[#This Row],[H (m)]]*0.7</f>
        <v>10.774869224792859</v>
      </c>
      <c r="K1886" s="51">
        <v>1</v>
      </c>
      <c r="L1886" s="51">
        <v>366242.2</v>
      </c>
      <c r="M1886" s="51">
        <v>9708118.6999999899</v>
      </c>
      <c r="N1886" s="77"/>
      <c r="O188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188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886" s="77"/>
    </row>
    <row r="1887" spans="1:17" x14ac:dyDescent="0.25">
      <c r="A1887" s="76">
        <v>1</v>
      </c>
      <c r="B1887" s="51">
        <v>57</v>
      </c>
      <c r="C1887" s="51">
        <v>1886</v>
      </c>
      <c r="D1887" s="81" t="str">
        <f>VLOOKUP(CENSO[[#This Row],[NOME COMUM]],ESPECIES[],2,FALSE)</f>
        <v>Ormosia paraensis Ducke</v>
      </c>
      <c r="E1887" s="51" t="s">
        <v>99</v>
      </c>
      <c r="F1887" s="51">
        <v>180</v>
      </c>
      <c r="G1887" s="74">
        <f>CENSO[[#This Row],[CAP (cm)]]/PI()</f>
        <v>57.295779513082323</v>
      </c>
      <c r="H1887" s="51">
        <v>20</v>
      </c>
      <c r="I1887" s="85">
        <f>PI()*CENSO[[#This Row],[DAP (cm)]]^2/40000</f>
        <v>0.25783100780887047</v>
      </c>
      <c r="J1887" s="85">
        <f>CENSO[[#This Row],[g (m²)]]*CENSO[[#This Row],[H (m)]]*0.7</f>
        <v>3.6096341093241859</v>
      </c>
      <c r="K1887" s="51">
        <v>2</v>
      </c>
      <c r="L1887" s="51">
        <v>366245.59999999899</v>
      </c>
      <c r="M1887" s="51">
        <v>9708126.4000000004</v>
      </c>
      <c r="N1887" s="77"/>
      <c r="O188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88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887" s="77"/>
    </row>
    <row r="1888" spans="1:17" x14ac:dyDescent="0.25">
      <c r="A1888" s="76">
        <v>1</v>
      </c>
      <c r="B1888" s="51">
        <v>57</v>
      </c>
      <c r="C1888" s="51">
        <v>1887</v>
      </c>
      <c r="D1888" s="81" t="str">
        <f>VLOOKUP(CENSO[[#This Row],[NOME COMUM]],ESPECIES[],2,FALSE)</f>
        <v>Piptadenia suaveolens Miq.</v>
      </c>
      <c r="E1888" s="51" t="s">
        <v>22</v>
      </c>
      <c r="F1888" s="51">
        <v>203</v>
      </c>
      <c r="G1888" s="74">
        <f>CENSO[[#This Row],[CAP (cm)]]/PI()</f>
        <v>64.616906895309512</v>
      </c>
      <c r="H1888" s="51">
        <v>17</v>
      </c>
      <c r="I1888" s="85">
        <f>PI()*CENSO[[#This Row],[DAP (cm)]]^2/40000</f>
        <v>0.32793080249369577</v>
      </c>
      <c r="J1888" s="85">
        <f>CENSO[[#This Row],[g (m²)]]*CENSO[[#This Row],[H (m)]]*0.7</f>
        <v>3.9023765496749796</v>
      </c>
      <c r="K1888" s="51">
        <v>1</v>
      </c>
      <c r="L1888" s="51">
        <v>366237.5</v>
      </c>
      <c r="M1888" s="51">
        <v>9708117.5</v>
      </c>
      <c r="N1888" s="77"/>
      <c r="O188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88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888" s="77"/>
    </row>
    <row r="1889" spans="1:17" x14ac:dyDescent="0.25">
      <c r="A1889" s="76">
        <v>1</v>
      </c>
      <c r="B1889" s="51">
        <v>57</v>
      </c>
      <c r="C1889" s="51">
        <v>1888</v>
      </c>
      <c r="D1889" s="81" t="str">
        <f>VLOOKUP(CENSO[[#This Row],[NOME COMUM]],ESPECIES[],2,FALSE)</f>
        <v>Parkia multijuga Benth.</v>
      </c>
      <c r="E1889" s="51" t="s">
        <v>75</v>
      </c>
      <c r="F1889" s="51">
        <v>176</v>
      </c>
      <c r="G1889" s="74">
        <f>CENSO[[#This Row],[CAP (cm)]]/PI()</f>
        <v>56.022539968347161</v>
      </c>
      <c r="H1889" s="51">
        <v>19</v>
      </c>
      <c r="I1889" s="85">
        <f>PI()*CENSO[[#This Row],[DAP (cm)]]^2/40000</f>
        <v>0.24649917586072753</v>
      </c>
      <c r="J1889" s="85">
        <f>CENSO[[#This Row],[g (m²)]]*CENSO[[#This Row],[H (m)]]*0.7</f>
        <v>3.2784390389476763</v>
      </c>
      <c r="K1889" s="51">
        <v>1</v>
      </c>
      <c r="L1889" s="51">
        <v>366232.799999999</v>
      </c>
      <c r="M1889" s="51">
        <v>9708123</v>
      </c>
      <c r="N1889" s="77"/>
      <c r="O188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88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889" s="77"/>
    </row>
    <row r="1890" spans="1:17" x14ac:dyDescent="0.25">
      <c r="A1890" s="76">
        <v>1</v>
      </c>
      <c r="B1890" s="51">
        <v>57</v>
      </c>
      <c r="C1890" s="51">
        <v>1889</v>
      </c>
      <c r="D1890" s="81" t="str">
        <f>VLOOKUP(CENSO[[#This Row],[NOME COMUM]],ESPECIES[],2,FALSE)</f>
        <v>Tachigali myrmecophila Ducke</v>
      </c>
      <c r="E1890" s="51" t="s">
        <v>14</v>
      </c>
      <c r="F1890" s="51">
        <v>250</v>
      </c>
      <c r="G1890" s="74">
        <f>CENSO[[#This Row],[CAP (cm)]]/PI()</f>
        <v>79.577471545947674</v>
      </c>
      <c r="H1890" s="51">
        <v>19</v>
      </c>
      <c r="I1890" s="85">
        <f>PI()*CENSO[[#This Row],[DAP (cm)]]^2/40000</f>
        <v>0.49735919716217297</v>
      </c>
      <c r="J1890" s="85">
        <f>CENSO[[#This Row],[g (m²)]]*CENSO[[#This Row],[H (m)]]*0.7</f>
        <v>6.6148773222569002</v>
      </c>
      <c r="K1890" s="51">
        <v>1</v>
      </c>
      <c r="L1890" s="51">
        <v>366244.9</v>
      </c>
      <c r="M1890" s="51">
        <v>9708148.5</v>
      </c>
      <c r="N1890" s="77"/>
      <c r="O189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89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890" s="77"/>
    </row>
    <row r="1891" spans="1:17" x14ac:dyDescent="0.25">
      <c r="A1891" s="76">
        <v>1</v>
      </c>
      <c r="B1891" s="51">
        <v>57</v>
      </c>
      <c r="C1891" s="51">
        <v>1890</v>
      </c>
      <c r="D1891" s="81" t="str">
        <f>VLOOKUP(CENSO[[#This Row],[NOME COMUM]],ESPECIES[],2,FALSE)</f>
        <v>Lecythis chartacea O.Berg</v>
      </c>
      <c r="E1891" s="51" t="s">
        <v>31</v>
      </c>
      <c r="F1891" s="51">
        <v>189</v>
      </c>
      <c r="G1891" s="74">
        <f>CENSO[[#This Row],[CAP (cm)]]/PI()</f>
        <v>60.160568488736438</v>
      </c>
      <c r="H1891" s="51">
        <v>21</v>
      </c>
      <c r="I1891" s="85">
        <f>PI()*CENSO[[#This Row],[DAP (cm)]]^2/40000</f>
        <v>0.28425868610927968</v>
      </c>
      <c r="J1891" s="85">
        <f>CENSO[[#This Row],[g (m²)]]*CENSO[[#This Row],[H (m)]]*0.7</f>
        <v>4.1786026858064105</v>
      </c>
      <c r="K1891" s="51">
        <v>1</v>
      </c>
      <c r="L1891" s="51">
        <v>366225.2</v>
      </c>
      <c r="M1891" s="51">
        <v>9708131.0999999903</v>
      </c>
      <c r="N1891" s="77"/>
      <c r="O189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89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891" s="77"/>
    </row>
    <row r="1892" spans="1:17" x14ac:dyDescent="0.25">
      <c r="A1892" s="76">
        <v>1</v>
      </c>
      <c r="B1892" s="51">
        <v>57</v>
      </c>
      <c r="C1892" s="51">
        <v>1891</v>
      </c>
      <c r="D1892" s="81" t="str">
        <f>VLOOKUP(CENSO[[#This Row],[NOME COMUM]],ESPECIES[],2,FALSE)</f>
        <v>Piptadenia suaveolens Miq.</v>
      </c>
      <c r="E1892" s="51" t="s">
        <v>22</v>
      </c>
      <c r="F1892" s="51">
        <v>190</v>
      </c>
      <c r="G1892" s="74">
        <f>CENSO[[#This Row],[CAP (cm)]]/PI()</f>
        <v>60.478878374920228</v>
      </c>
      <c r="H1892" s="51">
        <v>12</v>
      </c>
      <c r="I1892" s="85">
        <f>PI()*CENSO[[#This Row],[DAP (cm)]]^2/40000</f>
        <v>0.28727467228087106</v>
      </c>
      <c r="J1892" s="85">
        <f>CENSO[[#This Row],[g (m²)]]*CENSO[[#This Row],[H (m)]]*0.7</f>
        <v>2.4131072471593167</v>
      </c>
      <c r="K1892" s="51">
        <v>2</v>
      </c>
      <c r="L1892" s="51">
        <v>366238</v>
      </c>
      <c r="M1892" s="51">
        <v>9708156</v>
      </c>
      <c r="N1892" s="77"/>
      <c r="O189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89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892" s="77"/>
    </row>
    <row r="1893" spans="1:17" x14ac:dyDescent="0.25">
      <c r="A1893" s="76">
        <v>1</v>
      </c>
      <c r="B1893" s="51">
        <v>57</v>
      </c>
      <c r="C1893" s="51">
        <v>1892</v>
      </c>
      <c r="D1893" s="81" t="str">
        <f>VLOOKUP(CENSO[[#This Row],[NOME COMUM]],ESPECIES[],2,FALSE)</f>
        <v>Parkia multijuga Benth.</v>
      </c>
      <c r="E1893" s="51" t="s">
        <v>75</v>
      </c>
      <c r="F1893" s="51">
        <v>191</v>
      </c>
      <c r="G1893" s="74">
        <f>CENSO[[#This Row],[CAP (cm)]]/PI()</f>
        <v>60.797188261104019</v>
      </c>
      <c r="H1893" s="51">
        <v>21</v>
      </c>
      <c r="I1893" s="85">
        <f>PI()*CENSO[[#This Row],[DAP (cm)]]^2/40000</f>
        <v>0.29030657394677167</v>
      </c>
      <c r="J1893" s="85">
        <f>CENSO[[#This Row],[g (m²)]]*CENSO[[#This Row],[H (m)]]*0.7</f>
        <v>4.2675066370175436</v>
      </c>
      <c r="K1893" s="51">
        <v>1</v>
      </c>
      <c r="L1893" s="51">
        <v>366243.4</v>
      </c>
      <c r="M1893" s="51">
        <v>9708161.5</v>
      </c>
      <c r="N1893" s="77"/>
      <c r="O189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89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893" s="77"/>
    </row>
    <row r="1894" spans="1:17" x14ac:dyDescent="0.25">
      <c r="A1894" s="76">
        <v>1</v>
      </c>
      <c r="B1894" s="51">
        <v>58</v>
      </c>
      <c r="C1894" s="51">
        <v>1893</v>
      </c>
      <c r="D1894" s="81" t="str">
        <f>VLOOKUP(CENSO[[#This Row],[NOME COMUM]],ESPECIES[],2,FALSE)</f>
        <v>Protium spruceanum Engl.</v>
      </c>
      <c r="E1894" s="51" t="s">
        <v>46</v>
      </c>
      <c r="F1894" s="51">
        <v>160</v>
      </c>
      <c r="G1894" s="74">
        <f>CENSO[[#This Row],[CAP (cm)]]/PI()</f>
        <v>50.929581789406512</v>
      </c>
      <c r="H1894" s="51">
        <v>12</v>
      </c>
      <c r="I1894" s="85">
        <f>PI()*CENSO[[#This Row],[DAP (cm)]]^2/40000</f>
        <v>0.20371832715762608</v>
      </c>
      <c r="J1894" s="85">
        <f>CENSO[[#This Row],[g (m²)]]*CENSO[[#This Row],[H (m)]]*0.7</f>
        <v>1.711233948124059</v>
      </c>
      <c r="K1894" s="51">
        <v>2</v>
      </c>
      <c r="L1894" s="51">
        <v>366328.9</v>
      </c>
      <c r="M1894" s="51">
        <v>9708022.6999999899</v>
      </c>
      <c r="N1894" s="77"/>
      <c r="O189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89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894" s="77"/>
    </row>
    <row r="1895" spans="1:17" x14ac:dyDescent="0.25">
      <c r="A1895" s="76">
        <v>1</v>
      </c>
      <c r="B1895" s="51">
        <v>58</v>
      </c>
      <c r="C1895" s="51">
        <v>1894</v>
      </c>
      <c r="D1895" s="81" t="str">
        <f>VLOOKUP(CENSO[[#This Row],[NOME COMUM]],ESPECIES[],2,FALSE)</f>
        <v>Parkia paraensis Ducke</v>
      </c>
      <c r="E1895" s="51" t="s">
        <v>67</v>
      </c>
      <c r="F1895" s="51">
        <v>170</v>
      </c>
      <c r="G1895" s="74">
        <f>CENSO[[#This Row],[CAP (cm)]]/PI()</f>
        <v>54.112680651244418</v>
      </c>
      <c r="H1895" s="51">
        <v>16</v>
      </c>
      <c r="I1895" s="85">
        <f>PI()*CENSO[[#This Row],[DAP (cm)]]^2/40000</f>
        <v>0.2299788927677888</v>
      </c>
      <c r="J1895" s="85">
        <f>CENSO[[#This Row],[g (m²)]]*CENSO[[#This Row],[H (m)]]*0.7</f>
        <v>2.5757635989992345</v>
      </c>
      <c r="K1895" s="51">
        <v>2</v>
      </c>
      <c r="L1895" s="51">
        <v>366196.299999999</v>
      </c>
      <c r="M1895" s="51">
        <v>9708135.6999999899</v>
      </c>
      <c r="N1895" s="77"/>
      <c r="O189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89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895" s="77"/>
    </row>
    <row r="1896" spans="1:17" x14ac:dyDescent="0.25">
      <c r="A1896" s="76">
        <v>1</v>
      </c>
      <c r="B1896" s="51">
        <v>58</v>
      </c>
      <c r="C1896" s="51">
        <v>1895</v>
      </c>
      <c r="D1896" s="81" t="str">
        <f>VLOOKUP(CENSO[[#This Row],[NOME COMUM]],ESPECIES[],2,FALSE)</f>
        <v>Lecythis pisonis Cambess.</v>
      </c>
      <c r="E1896" s="51" t="s">
        <v>9</v>
      </c>
      <c r="F1896" s="51">
        <v>221</v>
      </c>
      <c r="G1896" s="74">
        <f>CENSO[[#This Row],[CAP (cm)]]/PI()</f>
        <v>70.346484846617741</v>
      </c>
      <c r="H1896" s="51">
        <v>21</v>
      </c>
      <c r="I1896" s="85">
        <f>PI()*CENSO[[#This Row],[DAP (cm)]]^2/40000</f>
        <v>0.38866432877756302</v>
      </c>
      <c r="J1896" s="85">
        <f>CENSO[[#This Row],[g (m²)]]*CENSO[[#This Row],[H (m)]]*0.7</f>
        <v>5.7133656330301754</v>
      </c>
      <c r="K1896" s="51">
        <v>1</v>
      </c>
      <c r="L1896" s="51">
        <v>366196.299999999</v>
      </c>
      <c r="M1896" s="51">
        <v>9708127.5</v>
      </c>
      <c r="N1896" s="77"/>
      <c r="O189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89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896" s="77"/>
    </row>
    <row r="1897" spans="1:17" x14ac:dyDescent="0.25">
      <c r="A1897" s="76">
        <v>1</v>
      </c>
      <c r="B1897" s="51">
        <v>58</v>
      </c>
      <c r="C1897" s="51">
        <v>1896</v>
      </c>
      <c r="D1897" s="81" t="str">
        <f>VLOOKUP(CENSO[[#This Row],[NOME COMUM]],ESPECIES[],2,FALSE)</f>
        <v>Tachigali myrmecophila Ducke</v>
      </c>
      <c r="E1897" s="51" t="s">
        <v>14</v>
      </c>
      <c r="F1897" s="51">
        <v>258</v>
      </c>
      <c r="G1897" s="74">
        <f>CENSO[[#This Row],[CAP (cm)]]/PI()</f>
        <v>82.123950635417998</v>
      </c>
      <c r="H1897" s="51">
        <v>17</v>
      </c>
      <c r="I1897" s="85">
        <f>PI()*CENSO[[#This Row],[DAP (cm)]]^2/40000</f>
        <v>0.52969948159844604</v>
      </c>
      <c r="J1897" s="85">
        <f>CENSO[[#This Row],[g (m²)]]*CENSO[[#This Row],[H (m)]]*0.7</f>
        <v>6.3034238310215072</v>
      </c>
      <c r="K1897" s="51">
        <v>1</v>
      </c>
      <c r="L1897" s="51">
        <v>366172.59999999899</v>
      </c>
      <c r="M1897" s="51">
        <v>9708112.9000000004</v>
      </c>
      <c r="N1897" s="77"/>
      <c r="O189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189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897" s="77"/>
    </row>
    <row r="1898" spans="1:17" x14ac:dyDescent="0.25">
      <c r="A1898" s="76">
        <v>1</v>
      </c>
      <c r="B1898" s="51">
        <v>58</v>
      </c>
      <c r="C1898" s="51">
        <v>1897</v>
      </c>
      <c r="D1898" s="81" t="str">
        <f>VLOOKUP(CENSO[[#This Row],[NOME COMUM]],ESPECIES[],2,FALSE)</f>
        <v>Lecythis chartacea O.Berg</v>
      </c>
      <c r="E1898" s="51" t="s">
        <v>31</v>
      </c>
      <c r="F1898" s="51">
        <v>141</v>
      </c>
      <c r="G1898" s="74">
        <f>CENSO[[#This Row],[CAP (cm)]]/PI()</f>
        <v>44.881693951914485</v>
      </c>
      <c r="H1898" s="51">
        <v>21</v>
      </c>
      <c r="I1898" s="85">
        <f>PI()*CENSO[[#This Row],[DAP (cm)]]^2/40000</f>
        <v>0.15820797118049854</v>
      </c>
      <c r="J1898" s="85">
        <f>CENSO[[#This Row],[g (m²)]]*CENSO[[#This Row],[H (m)]]*0.7</f>
        <v>2.325657176353328</v>
      </c>
      <c r="K1898" s="51">
        <v>1</v>
      </c>
      <c r="L1898" s="51">
        <v>366174.09999999899</v>
      </c>
      <c r="M1898" s="51">
        <v>9708104.9000000004</v>
      </c>
      <c r="N1898" s="77"/>
      <c r="O189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89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898" s="77"/>
    </row>
    <row r="1899" spans="1:17" x14ac:dyDescent="0.25">
      <c r="A1899" s="76">
        <v>1</v>
      </c>
      <c r="B1899" s="51">
        <v>58</v>
      </c>
      <c r="C1899" s="51">
        <v>1898</v>
      </c>
      <c r="D1899" s="81" t="str">
        <f>VLOOKUP(CENSO[[#This Row],[NOME COMUM]],ESPECIES[],2,FALSE)</f>
        <v>Tetragastris panamensis (Engl.) Kuntze</v>
      </c>
      <c r="E1899" s="51" t="s">
        <v>26</v>
      </c>
      <c r="F1899" s="51">
        <v>177</v>
      </c>
      <c r="G1899" s="74">
        <f>CENSO[[#This Row],[CAP (cm)]]/PI()</f>
        <v>56.340849854530951</v>
      </c>
      <c r="H1899" s="51">
        <v>10</v>
      </c>
      <c r="I1899" s="85">
        <f>PI()*CENSO[[#This Row],[DAP (cm)]]^2/40000</f>
        <v>0.24930826060629949</v>
      </c>
      <c r="J1899" s="85">
        <f>CENSO[[#This Row],[g (m²)]]*CENSO[[#This Row],[H (m)]]*0.7</f>
        <v>1.7451578242440962</v>
      </c>
      <c r="K1899" s="51">
        <v>1</v>
      </c>
      <c r="L1899" s="51">
        <v>366178.9</v>
      </c>
      <c r="M1899" s="51">
        <v>9708104.5999999903</v>
      </c>
      <c r="N1899" s="77"/>
      <c r="O189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89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899" s="77"/>
    </row>
    <row r="1900" spans="1:17" x14ac:dyDescent="0.25">
      <c r="A1900" s="76">
        <v>1</v>
      </c>
      <c r="B1900" s="51">
        <v>58</v>
      </c>
      <c r="C1900" s="51">
        <v>1899</v>
      </c>
      <c r="D1900" s="81" t="str">
        <f>VLOOKUP(CENSO[[#This Row],[NOME COMUM]],ESPECIES[],2,FALSE)</f>
        <v>Didymopanax calvum Decne. &amp; Planch.</v>
      </c>
      <c r="E1900" s="51" t="s">
        <v>52</v>
      </c>
      <c r="F1900" s="51">
        <v>214</v>
      </c>
      <c r="G1900" s="74">
        <f>CENSO[[#This Row],[CAP (cm)]]/PI()</f>
        <v>68.118315643331201</v>
      </c>
      <c r="H1900" s="51">
        <v>21</v>
      </c>
      <c r="I1900" s="85">
        <f>PI()*CENSO[[#This Row],[DAP (cm)]]^2/40000</f>
        <v>0.36443298869182189</v>
      </c>
      <c r="J1900" s="85">
        <f>CENSO[[#This Row],[g (m²)]]*CENSO[[#This Row],[H (m)]]*0.7</f>
        <v>5.3571649337697815</v>
      </c>
      <c r="K1900" s="51">
        <v>1</v>
      </c>
      <c r="L1900" s="51">
        <v>366208.59999999899</v>
      </c>
      <c r="M1900" s="51">
        <v>9708097.4000000004</v>
      </c>
      <c r="N1900" s="77"/>
      <c r="O190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90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900" s="77"/>
    </row>
    <row r="1901" spans="1:17" x14ac:dyDescent="0.25">
      <c r="A1901" s="76">
        <v>1</v>
      </c>
      <c r="B1901" s="51">
        <v>58</v>
      </c>
      <c r="C1901" s="51">
        <v>1900</v>
      </c>
      <c r="D1901" s="81" t="str">
        <f>VLOOKUP(CENSO[[#This Row],[NOME COMUM]],ESPECIES[],2,FALSE)</f>
        <v>Swartzia ingaefolia Ducke</v>
      </c>
      <c r="E1901" s="51" t="s">
        <v>80</v>
      </c>
      <c r="F1901" s="51">
        <v>160</v>
      </c>
      <c r="G1901" s="74">
        <f>CENSO[[#This Row],[CAP (cm)]]/PI()</f>
        <v>50.929581789406512</v>
      </c>
      <c r="H1901" s="51">
        <v>19</v>
      </c>
      <c r="I1901" s="85">
        <f>PI()*CENSO[[#This Row],[DAP (cm)]]^2/40000</f>
        <v>0.20371832715762608</v>
      </c>
      <c r="J1901" s="85">
        <f>CENSO[[#This Row],[g (m²)]]*CENSO[[#This Row],[H (m)]]*0.7</f>
        <v>2.7094537511964267</v>
      </c>
      <c r="K1901" s="51">
        <v>1</v>
      </c>
      <c r="L1901" s="51">
        <v>366222.7</v>
      </c>
      <c r="M1901" s="51">
        <v>9708115.6999999899</v>
      </c>
      <c r="N1901" s="77"/>
      <c r="O190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90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901" s="77"/>
    </row>
    <row r="1902" spans="1:17" x14ac:dyDescent="0.25">
      <c r="A1902" s="76">
        <v>1</v>
      </c>
      <c r="B1902" s="51">
        <v>58</v>
      </c>
      <c r="C1902" s="51">
        <v>1901</v>
      </c>
      <c r="D1902" s="81" t="str">
        <f>VLOOKUP(CENSO[[#This Row],[NOME COMUM]],ESPECIES[],2,FALSE)</f>
        <v>Astronium lecointei Ducke</v>
      </c>
      <c r="E1902" s="51" t="s">
        <v>5</v>
      </c>
      <c r="F1902" s="51">
        <v>373</v>
      </c>
      <c r="G1902" s="74">
        <f>CENSO[[#This Row],[CAP (cm)]]/PI()</f>
        <v>118.72958754655393</v>
      </c>
      <c r="H1902" s="51">
        <v>20</v>
      </c>
      <c r="I1902" s="85">
        <f>PI()*CENSO[[#This Row],[DAP (cm)]]^2/40000</f>
        <v>1.1071534038716153</v>
      </c>
      <c r="J1902" s="85">
        <f>CENSO[[#This Row],[g (m²)]]*CENSO[[#This Row],[H (m)]]*0.7</f>
        <v>15.500147654202614</v>
      </c>
      <c r="K1902" s="51">
        <v>1</v>
      </c>
      <c r="L1902" s="51">
        <v>366223.799999999</v>
      </c>
      <c r="M1902" s="51">
        <v>9708110.5999999903</v>
      </c>
      <c r="N1902" s="77"/>
      <c r="O190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190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902" s="77"/>
    </row>
    <row r="1903" spans="1:17" x14ac:dyDescent="0.25">
      <c r="A1903" s="76">
        <v>1</v>
      </c>
      <c r="B1903" s="51">
        <v>58</v>
      </c>
      <c r="C1903" s="51">
        <v>1902</v>
      </c>
      <c r="D1903" s="81" t="str">
        <f>VLOOKUP(CENSO[[#This Row],[NOME COMUM]],ESPECIES[],2,FALSE)</f>
        <v>Swartzia ingaefolia Ducke</v>
      </c>
      <c r="E1903" s="51" t="s">
        <v>80</v>
      </c>
      <c r="F1903" s="51">
        <v>190</v>
      </c>
      <c r="G1903" s="74">
        <f>CENSO[[#This Row],[CAP (cm)]]/PI()</f>
        <v>60.478878374920228</v>
      </c>
      <c r="H1903" s="51">
        <v>16</v>
      </c>
      <c r="I1903" s="85">
        <f>PI()*CENSO[[#This Row],[DAP (cm)]]^2/40000</f>
        <v>0.28727467228087106</v>
      </c>
      <c r="J1903" s="85">
        <f>CENSO[[#This Row],[g (m²)]]*CENSO[[#This Row],[H (m)]]*0.7</f>
        <v>3.2174763295457556</v>
      </c>
      <c r="K1903" s="51">
        <v>2</v>
      </c>
      <c r="L1903" s="51">
        <v>366231.2</v>
      </c>
      <c r="M1903" s="51">
        <v>9708112.0999999903</v>
      </c>
      <c r="N1903" s="77"/>
      <c r="O190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90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903" s="77"/>
    </row>
    <row r="1904" spans="1:17" x14ac:dyDescent="0.25">
      <c r="A1904" s="76">
        <v>1</v>
      </c>
      <c r="B1904" s="51">
        <v>58</v>
      </c>
      <c r="C1904" s="51">
        <v>1903</v>
      </c>
      <c r="D1904" s="81" t="str">
        <f>VLOOKUP(CENSO[[#This Row],[NOME COMUM]],ESPECIES[],2,FALSE)</f>
        <v>Apuleia leiocarpa (Vogel) J.F.Macbr.</v>
      </c>
      <c r="E1904" s="51" t="s">
        <v>51</v>
      </c>
      <c r="F1904" s="51">
        <v>205</v>
      </c>
      <c r="G1904" s="74">
        <f>CENSO[[#This Row],[CAP (cm)]]/PI()</f>
        <v>65.253526667677093</v>
      </c>
      <c r="H1904" s="51">
        <v>18</v>
      </c>
      <c r="I1904" s="85">
        <f>PI()*CENSO[[#This Row],[DAP (cm)]]^2/40000</f>
        <v>0.33442432417184514</v>
      </c>
      <c r="J1904" s="85">
        <f>CENSO[[#This Row],[g (m²)]]*CENSO[[#This Row],[H (m)]]*0.7</f>
        <v>4.2137464845652488</v>
      </c>
      <c r="K1904" s="51">
        <v>1</v>
      </c>
      <c r="L1904" s="51">
        <v>366259.9</v>
      </c>
      <c r="M1904" s="51">
        <v>9708088.0999999903</v>
      </c>
      <c r="N1904" s="77"/>
      <c r="O190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90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904" s="77"/>
    </row>
    <row r="1905" spans="1:17" x14ac:dyDescent="0.25">
      <c r="A1905" s="76">
        <v>1</v>
      </c>
      <c r="B1905" s="51">
        <v>58</v>
      </c>
      <c r="C1905" s="51">
        <v>1904</v>
      </c>
      <c r="D1905" s="81" t="str">
        <f>VLOOKUP(CENSO[[#This Row],[NOME COMUM]],ESPECIES[],2,FALSE)</f>
        <v>Enterolobium contortisiliquum (Vell.) Morong</v>
      </c>
      <c r="E1905" s="51" t="s">
        <v>45</v>
      </c>
      <c r="F1905" s="51">
        <v>469</v>
      </c>
      <c r="G1905" s="74">
        <f>CENSO[[#This Row],[CAP (cm)]]/PI()</f>
        <v>149.28733662019783</v>
      </c>
      <c r="H1905" s="51">
        <v>20</v>
      </c>
      <c r="I1905" s="85">
        <f>PI()*CENSO[[#This Row],[DAP (cm)]]^2/40000</f>
        <v>1.7503940218718195</v>
      </c>
      <c r="J1905" s="85">
        <f>CENSO[[#This Row],[g (m²)]]*CENSO[[#This Row],[H (m)]]*0.7</f>
        <v>24.505516306205472</v>
      </c>
      <c r="K1905" s="51">
        <v>1</v>
      </c>
      <c r="L1905" s="51">
        <v>366322.5</v>
      </c>
      <c r="M1905" s="51">
        <v>9708017.5999999903</v>
      </c>
      <c r="N1905" s="77"/>
      <c r="O190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140├ 150</v>
      </c>
      <c r="P190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905" s="77"/>
    </row>
    <row r="1906" spans="1:17" x14ac:dyDescent="0.25">
      <c r="A1906" s="76">
        <v>1</v>
      </c>
      <c r="B1906" s="51">
        <v>58</v>
      </c>
      <c r="C1906" s="51">
        <v>1905</v>
      </c>
      <c r="D1906" s="81" t="str">
        <f>VLOOKUP(CENSO[[#This Row],[NOME COMUM]],ESPECIES[],2,FALSE)</f>
        <v>Tetragastris panamensis (Engl.) Kuntze</v>
      </c>
      <c r="E1906" s="51" t="s">
        <v>26</v>
      </c>
      <c r="F1906" s="51">
        <v>200</v>
      </c>
      <c r="G1906" s="74">
        <f>CENSO[[#This Row],[CAP (cm)]]/PI()</f>
        <v>63.661977236758133</v>
      </c>
      <c r="H1906" s="51">
        <v>15</v>
      </c>
      <c r="I1906" s="85">
        <f>PI()*CENSO[[#This Row],[DAP (cm)]]^2/40000</f>
        <v>0.31830988618379064</v>
      </c>
      <c r="J1906" s="85">
        <f>CENSO[[#This Row],[g (m²)]]*CENSO[[#This Row],[H (m)]]*0.7</f>
        <v>3.3422538049298014</v>
      </c>
      <c r="K1906" s="51">
        <v>1</v>
      </c>
      <c r="L1906" s="51">
        <v>366320</v>
      </c>
      <c r="M1906" s="51">
        <v>9708014.4000000004</v>
      </c>
      <c r="N1906" s="77"/>
      <c r="O190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90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906" s="77"/>
    </row>
    <row r="1907" spans="1:17" x14ac:dyDescent="0.25">
      <c r="A1907" s="76">
        <v>1</v>
      </c>
      <c r="B1907" s="51">
        <v>58</v>
      </c>
      <c r="C1907" s="51">
        <v>1906</v>
      </c>
      <c r="D1907" s="81" t="str">
        <f>VLOOKUP(CENSO[[#This Row],[NOME COMUM]],ESPECIES[],2,FALSE)</f>
        <v>Tetragastris panamensis (Engl.) Kuntze</v>
      </c>
      <c r="E1907" s="51" t="s">
        <v>26</v>
      </c>
      <c r="F1907" s="51">
        <v>221</v>
      </c>
      <c r="G1907" s="74">
        <f>CENSO[[#This Row],[CAP (cm)]]/PI()</f>
        <v>70.346484846617741</v>
      </c>
      <c r="H1907" s="51">
        <v>12</v>
      </c>
      <c r="I1907" s="85">
        <f>PI()*CENSO[[#This Row],[DAP (cm)]]^2/40000</f>
        <v>0.38866432877756302</v>
      </c>
      <c r="J1907" s="85">
        <f>CENSO[[#This Row],[g (m²)]]*CENSO[[#This Row],[H (m)]]*0.7</f>
        <v>3.2647803617315292</v>
      </c>
      <c r="K1907" s="51">
        <v>1</v>
      </c>
      <c r="L1907" s="51">
        <v>366305.4</v>
      </c>
      <c r="M1907" s="51">
        <v>9707995.3000000007</v>
      </c>
      <c r="N1907" s="77"/>
      <c r="O190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90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907" s="77"/>
    </row>
    <row r="1908" spans="1:17" x14ac:dyDescent="0.25">
      <c r="A1908" s="76">
        <v>1</v>
      </c>
      <c r="B1908" s="51">
        <v>58</v>
      </c>
      <c r="C1908" s="51">
        <v>1907</v>
      </c>
      <c r="D1908" s="81" t="str">
        <f>VLOOKUP(CENSO[[#This Row],[NOME COMUM]],ESPECIES[],2,FALSE)</f>
        <v>Piptadenia suaveolens Miq.</v>
      </c>
      <c r="E1908" s="51" t="s">
        <v>22</v>
      </c>
      <c r="F1908" s="51">
        <v>259</v>
      </c>
      <c r="G1908" s="74">
        <f>CENSO[[#This Row],[CAP (cm)]]/PI()</f>
        <v>82.442260521601781</v>
      </c>
      <c r="H1908" s="51">
        <v>19</v>
      </c>
      <c r="I1908" s="85">
        <f>PI()*CENSO[[#This Row],[DAP (cm)]]^2/40000</f>
        <v>0.53381363687737149</v>
      </c>
      <c r="J1908" s="85">
        <f>CENSO[[#This Row],[g (m²)]]*CENSO[[#This Row],[H (m)]]*0.7</f>
        <v>7.0997213704690401</v>
      </c>
      <c r="K1908" s="51">
        <v>2</v>
      </c>
      <c r="L1908" s="51">
        <v>366307.9</v>
      </c>
      <c r="M1908" s="51">
        <v>9707990.4000000004</v>
      </c>
      <c r="N1908" s="77"/>
      <c r="O190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190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908" s="77"/>
    </row>
    <row r="1909" spans="1:17" x14ac:dyDescent="0.25">
      <c r="A1909" s="76">
        <v>1</v>
      </c>
      <c r="B1909" s="51">
        <v>58</v>
      </c>
      <c r="C1909" s="51">
        <v>1908</v>
      </c>
      <c r="D1909" s="81" t="str">
        <f>VLOOKUP(CENSO[[#This Row],[NOME COMUM]],ESPECIES[],2,FALSE)</f>
        <v>Tetragastris panamensis (Engl.) Kuntze</v>
      </c>
      <c r="E1909" s="51" t="s">
        <v>26</v>
      </c>
      <c r="F1909" s="51">
        <v>235</v>
      </c>
      <c r="G1909" s="74">
        <f>CENSO[[#This Row],[CAP (cm)]]/PI()</f>
        <v>74.802823253190809</v>
      </c>
      <c r="H1909" s="51">
        <v>18</v>
      </c>
      <c r="I1909" s="85">
        <f>PI()*CENSO[[#This Row],[DAP (cm)]]^2/40000</f>
        <v>0.43946658661249605</v>
      </c>
      <c r="J1909" s="85">
        <f>CENSO[[#This Row],[g (m²)]]*CENSO[[#This Row],[H (m)]]*0.7</f>
        <v>5.5372789913174492</v>
      </c>
      <c r="K1909" s="51">
        <v>1</v>
      </c>
      <c r="L1909" s="51">
        <v>366311.7</v>
      </c>
      <c r="M1909" s="51">
        <v>9707993.6999999899</v>
      </c>
      <c r="N1909" s="77"/>
      <c r="O190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90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909" s="77"/>
    </row>
    <row r="1910" spans="1:17" x14ac:dyDescent="0.25">
      <c r="A1910" s="76">
        <v>1</v>
      </c>
      <c r="B1910" s="51">
        <v>58</v>
      </c>
      <c r="C1910" s="51">
        <v>1909</v>
      </c>
      <c r="D1910" s="81" t="str">
        <f>VLOOKUP(CENSO[[#This Row],[NOME COMUM]],ESPECIES[],2,FALSE)</f>
        <v>Tetragastris panamensis (Engl.) Kuntze</v>
      </c>
      <c r="E1910" s="51" t="s">
        <v>26</v>
      </c>
      <c r="F1910" s="51">
        <v>140</v>
      </c>
      <c r="G1910" s="74">
        <f>CENSO[[#This Row],[CAP (cm)]]/PI()</f>
        <v>44.563384065730695</v>
      </c>
      <c r="H1910" s="51">
        <v>16</v>
      </c>
      <c r="I1910" s="85">
        <f>PI()*CENSO[[#This Row],[DAP (cm)]]^2/40000</f>
        <v>0.15597184423005742</v>
      </c>
      <c r="J1910" s="85">
        <f>CENSO[[#This Row],[g (m²)]]*CENSO[[#This Row],[H (m)]]*0.7</f>
        <v>1.7468846553766431</v>
      </c>
      <c r="K1910" s="51">
        <v>1</v>
      </c>
      <c r="L1910" s="51">
        <v>366346</v>
      </c>
      <c r="M1910" s="51">
        <v>9707949.8000000007</v>
      </c>
      <c r="N1910" s="77"/>
      <c r="O191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91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910" s="77"/>
    </row>
    <row r="1911" spans="1:17" x14ac:dyDescent="0.25">
      <c r="A1911" s="76">
        <v>1</v>
      </c>
      <c r="B1911" s="51">
        <v>58</v>
      </c>
      <c r="C1911" s="51">
        <v>1910</v>
      </c>
      <c r="D1911" s="81" t="str">
        <f>VLOOKUP(CENSO[[#This Row],[NOME COMUM]],ESPECIES[],2,FALSE)</f>
        <v>Tachigali myrmecophila Ducke</v>
      </c>
      <c r="E1911" s="51" t="s">
        <v>14</v>
      </c>
      <c r="F1911" s="51">
        <v>219</v>
      </c>
      <c r="G1911" s="74">
        <f>CENSO[[#This Row],[CAP (cm)]]/PI()</f>
        <v>69.70986507425016</v>
      </c>
      <c r="H1911" s="51">
        <v>17</v>
      </c>
      <c r="I1911" s="85">
        <f>PI()*CENSO[[#This Row],[DAP (cm)]]^2/40000</f>
        <v>0.38166151128151965</v>
      </c>
      <c r="J1911" s="85">
        <f>CENSO[[#This Row],[g (m²)]]*CENSO[[#This Row],[H (m)]]*0.7</f>
        <v>4.5417719842500839</v>
      </c>
      <c r="K1911" s="51">
        <v>1</v>
      </c>
      <c r="L1911" s="51">
        <v>366346</v>
      </c>
      <c r="M1911" s="51">
        <v>9707949.8000000007</v>
      </c>
      <c r="N1911" s="77"/>
      <c r="O191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91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911" s="77"/>
    </row>
    <row r="1912" spans="1:17" x14ac:dyDescent="0.25">
      <c r="A1912" s="76">
        <v>1</v>
      </c>
      <c r="B1912" s="51">
        <v>58</v>
      </c>
      <c r="C1912" s="51">
        <v>1911</v>
      </c>
      <c r="D1912" s="81" t="str">
        <f>VLOOKUP(CENSO[[#This Row],[NOME COMUM]],ESPECIES[],2,FALSE)</f>
        <v>Tachigali myrmecophila Ducke</v>
      </c>
      <c r="E1912" s="51" t="s">
        <v>14</v>
      </c>
      <c r="F1912" s="51">
        <v>213</v>
      </c>
      <c r="G1912" s="74">
        <f>CENSO[[#This Row],[CAP (cm)]]/PI()</f>
        <v>67.800005757147417</v>
      </c>
      <c r="H1912" s="51">
        <v>20</v>
      </c>
      <c r="I1912" s="85">
        <f>PI()*CENSO[[#This Row],[DAP (cm)]]^2/40000</f>
        <v>0.36103503065681003</v>
      </c>
      <c r="J1912" s="85">
        <f>CENSO[[#This Row],[g (m²)]]*CENSO[[#This Row],[H (m)]]*0.7</f>
        <v>5.0544904291953401</v>
      </c>
      <c r="K1912" s="51">
        <v>1</v>
      </c>
      <c r="L1912" s="51">
        <v>366355.9</v>
      </c>
      <c r="M1912" s="51">
        <v>9707954.4000000004</v>
      </c>
      <c r="N1912" s="77"/>
      <c r="O191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91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912" s="77"/>
    </row>
    <row r="1913" spans="1:17" x14ac:dyDescent="0.25">
      <c r="A1913" s="76">
        <v>1</v>
      </c>
      <c r="B1913" s="51">
        <v>58</v>
      </c>
      <c r="C1913" s="51">
        <v>1912</v>
      </c>
      <c r="D1913" s="81" t="str">
        <f>VLOOKUP(CENSO[[#This Row],[NOME COMUM]],ESPECIES[],2,FALSE)</f>
        <v>Tachigali myrmecophila Ducke</v>
      </c>
      <c r="E1913" s="51" t="s">
        <v>14</v>
      </c>
      <c r="F1913" s="51">
        <v>250</v>
      </c>
      <c r="G1913" s="74">
        <f>CENSO[[#This Row],[CAP (cm)]]/PI()</f>
        <v>79.577471545947674</v>
      </c>
      <c r="H1913" s="51">
        <v>19</v>
      </c>
      <c r="I1913" s="85">
        <f>PI()*CENSO[[#This Row],[DAP (cm)]]^2/40000</f>
        <v>0.49735919716217297</v>
      </c>
      <c r="J1913" s="85">
        <f>CENSO[[#This Row],[g (m²)]]*CENSO[[#This Row],[H (m)]]*0.7</f>
        <v>6.6148773222569002</v>
      </c>
      <c r="K1913" s="51">
        <v>1</v>
      </c>
      <c r="L1913" s="51">
        <v>366357.7</v>
      </c>
      <c r="M1913" s="51">
        <v>9707956.8000000007</v>
      </c>
      <c r="N1913" s="77"/>
      <c r="O191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91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913" s="77"/>
    </row>
    <row r="1914" spans="1:17" x14ac:dyDescent="0.25">
      <c r="A1914" s="76">
        <v>1</v>
      </c>
      <c r="B1914" s="51">
        <v>58</v>
      </c>
      <c r="C1914" s="51">
        <v>1913</v>
      </c>
      <c r="D1914" s="81" t="str">
        <f>VLOOKUP(CENSO[[#This Row],[NOME COMUM]],ESPECIES[],2,FALSE)</f>
        <v>Sterculia apeibophylla Ducke</v>
      </c>
      <c r="E1914" s="51" t="s">
        <v>25</v>
      </c>
      <c r="F1914" s="51">
        <v>190</v>
      </c>
      <c r="G1914" s="74">
        <f>CENSO[[#This Row],[CAP (cm)]]/PI()</f>
        <v>60.478878374920228</v>
      </c>
      <c r="H1914" s="51">
        <v>20</v>
      </c>
      <c r="I1914" s="85">
        <f>PI()*CENSO[[#This Row],[DAP (cm)]]^2/40000</f>
        <v>0.28727467228087106</v>
      </c>
      <c r="J1914" s="85">
        <f>CENSO[[#This Row],[g (m²)]]*CENSO[[#This Row],[H (m)]]*0.7</f>
        <v>4.021845411932194</v>
      </c>
      <c r="K1914" s="51">
        <v>1</v>
      </c>
      <c r="L1914" s="51">
        <v>366355.299999999</v>
      </c>
      <c r="M1914" s="51">
        <v>9707945.5</v>
      </c>
      <c r="N1914" s="77"/>
      <c r="O191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91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914" s="77"/>
    </row>
    <row r="1915" spans="1:17" x14ac:dyDescent="0.25">
      <c r="A1915" s="76">
        <v>1</v>
      </c>
      <c r="B1915" s="51">
        <v>58</v>
      </c>
      <c r="C1915" s="51">
        <v>1914</v>
      </c>
      <c r="D1915" s="81" t="str">
        <f>VLOOKUP(CENSO[[#This Row],[NOME COMUM]],ESPECIES[],2,FALSE)</f>
        <v>Didymopanax calvum Decne. &amp; Planch.</v>
      </c>
      <c r="E1915" s="51" t="s">
        <v>52</v>
      </c>
      <c r="F1915" s="51">
        <v>213</v>
      </c>
      <c r="G1915" s="74">
        <f>CENSO[[#This Row],[CAP (cm)]]/PI()</f>
        <v>67.800005757147417</v>
      </c>
      <c r="H1915" s="51">
        <v>20</v>
      </c>
      <c r="I1915" s="85">
        <f>PI()*CENSO[[#This Row],[DAP (cm)]]^2/40000</f>
        <v>0.36103503065681003</v>
      </c>
      <c r="J1915" s="85">
        <f>CENSO[[#This Row],[g (m²)]]*CENSO[[#This Row],[H (m)]]*0.7</f>
        <v>5.0544904291953401</v>
      </c>
      <c r="K1915" s="51">
        <v>1</v>
      </c>
      <c r="L1915" s="51">
        <v>366450</v>
      </c>
      <c r="M1915" s="51">
        <v>9707858.8000000007</v>
      </c>
      <c r="N1915" s="77"/>
      <c r="O191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91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915" s="77"/>
    </row>
    <row r="1916" spans="1:17" x14ac:dyDescent="0.25">
      <c r="A1916" s="76">
        <v>1</v>
      </c>
      <c r="B1916" s="51">
        <v>58</v>
      </c>
      <c r="C1916" s="51">
        <v>1915</v>
      </c>
      <c r="D1916" s="81" t="str">
        <f>VLOOKUP(CENSO[[#This Row],[NOME COMUM]],ESPECIES[],2,FALSE)</f>
        <v>Tachigali myrmecophila Ducke</v>
      </c>
      <c r="E1916" s="51" t="s">
        <v>14</v>
      </c>
      <c r="F1916" s="51">
        <v>205</v>
      </c>
      <c r="G1916" s="74">
        <f>CENSO[[#This Row],[CAP (cm)]]/PI()</f>
        <v>65.253526667677093</v>
      </c>
      <c r="H1916" s="51">
        <v>18</v>
      </c>
      <c r="I1916" s="85">
        <f>PI()*CENSO[[#This Row],[DAP (cm)]]^2/40000</f>
        <v>0.33442432417184514</v>
      </c>
      <c r="J1916" s="85">
        <f>CENSO[[#This Row],[g (m²)]]*CENSO[[#This Row],[H (m)]]*0.7</f>
        <v>4.2137464845652488</v>
      </c>
      <c r="K1916" s="51">
        <v>1</v>
      </c>
      <c r="L1916" s="51">
        <v>366461.59999999899</v>
      </c>
      <c r="M1916" s="51">
        <v>9707873.9000000004</v>
      </c>
      <c r="N1916" s="77"/>
      <c r="O191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91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916" s="77"/>
    </row>
    <row r="1917" spans="1:17" x14ac:dyDescent="0.25">
      <c r="A1917" s="76">
        <v>1</v>
      </c>
      <c r="B1917" s="51">
        <v>58</v>
      </c>
      <c r="C1917" s="51">
        <v>1916</v>
      </c>
      <c r="D1917" s="81" t="str">
        <f>VLOOKUP(CENSO[[#This Row],[NOME COMUM]],ESPECIES[],2,FALSE)</f>
        <v>Tachigali myrmecophila Ducke</v>
      </c>
      <c r="E1917" s="51" t="s">
        <v>14</v>
      </c>
      <c r="F1917" s="51">
        <v>190</v>
      </c>
      <c r="G1917" s="74">
        <f>CENSO[[#This Row],[CAP (cm)]]/PI()</f>
        <v>60.478878374920228</v>
      </c>
      <c r="H1917" s="51">
        <v>16</v>
      </c>
      <c r="I1917" s="85">
        <f>PI()*CENSO[[#This Row],[DAP (cm)]]^2/40000</f>
        <v>0.28727467228087106</v>
      </c>
      <c r="J1917" s="85">
        <f>CENSO[[#This Row],[g (m²)]]*CENSO[[#This Row],[H (m)]]*0.7</f>
        <v>3.2174763295457556</v>
      </c>
      <c r="K1917" s="51">
        <v>1</v>
      </c>
      <c r="L1917" s="51">
        <v>366457.9</v>
      </c>
      <c r="M1917" s="51">
        <v>9707869.0999999903</v>
      </c>
      <c r="N1917" s="77"/>
      <c r="O191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91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917" s="77"/>
    </row>
    <row r="1918" spans="1:17" x14ac:dyDescent="0.25">
      <c r="A1918" s="76">
        <v>1</v>
      </c>
      <c r="B1918" s="51">
        <v>58</v>
      </c>
      <c r="C1918" s="51">
        <v>1917</v>
      </c>
      <c r="D1918" s="81" t="str">
        <f>VLOOKUP(CENSO[[#This Row],[NOME COMUM]],ESPECIES[],2,FALSE)</f>
        <v>Brosimum parinarioides Ducke</v>
      </c>
      <c r="E1918" s="51" t="s">
        <v>54</v>
      </c>
      <c r="F1918" s="51">
        <v>180</v>
      </c>
      <c r="G1918" s="74">
        <f>CENSO[[#This Row],[CAP (cm)]]/PI()</f>
        <v>57.295779513082323</v>
      </c>
      <c r="H1918" s="51">
        <v>18</v>
      </c>
      <c r="I1918" s="85">
        <f>PI()*CENSO[[#This Row],[DAP (cm)]]^2/40000</f>
        <v>0.25783100780887047</v>
      </c>
      <c r="J1918" s="85">
        <f>CENSO[[#This Row],[g (m²)]]*CENSO[[#This Row],[H (m)]]*0.7</f>
        <v>3.2486706983917677</v>
      </c>
      <c r="K1918" s="51">
        <v>1</v>
      </c>
      <c r="L1918" s="51">
        <v>366458.5</v>
      </c>
      <c r="M1918" s="51">
        <v>9707869.9000000004</v>
      </c>
      <c r="N1918" s="77"/>
      <c r="O191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91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918" s="77"/>
    </row>
    <row r="1919" spans="1:17" x14ac:dyDescent="0.25">
      <c r="A1919" s="76">
        <v>1</v>
      </c>
      <c r="B1919" s="51">
        <v>58</v>
      </c>
      <c r="C1919" s="51">
        <v>1918</v>
      </c>
      <c r="D1919" s="81" t="str">
        <f>VLOOKUP(CENSO[[#This Row],[NOME COMUM]],ESPECIES[],2,FALSE)</f>
        <v>Tachigali myrmecophila Ducke</v>
      </c>
      <c r="E1919" s="51" t="s">
        <v>14</v>
      </c>
      <c r="F1919" s="51">
        <v>203</v>
      </c>
      <c r="G1919" s="74">
        <f>CENSO[[#This Row],[CAP (cm)]]/PI()</f>
        <v>64.616906895309512</v>
      </c>
      <c r="H1919" s="51">
        <v>15</v>
      </c>
      <c r="I1919" s="85">
        <f>PI()*CENSO[[#This Row],[DAP (cm)]]^2/40000</f>
        <v>0.32793080249369577</v>
      </c>
      <c r="J1919" s="85">
        <f>CENSO[[#This Row],[g (m²)]]*CENSO[[#This Row],[H (m)]]*0.7</f>
        <v>3.4432734261838056</v>
      </c>
      <c r="K1919" s="51">
        <v>1</v>
      </c>
      <c r="L1919" s="51">
        <v>366463.09999999899</v>
      </c>
      <c r="M1919" s="51">
        <v>9707872.5999999903</v>
      </c>
      <c r="N1919" s="77"/>
      <c r="O191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91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919" s="77"/>
    </row>
    <row r="1920" spans="1:17" x14ac:dyDescent="0.25">
      <c r="A1920" s="76">
        <v>1</v>
      </c>
      <c r="B1920" s="51">
        <v>58</v>
      </c>
      <c r="C1920" s="51">
        <v>1919</v>
      </c>
      <c r="D1920" s="81" t="str">
        <f>VLOOKUP(CENSO[[#This Row],[NOME COMUM]],ESPECIES[],2,FALSE)</f>
        <v>Tachigali myrmecophila Ducke</v>
      </c>
      <c r="E1920" s="51" t="s">
        <v>14</v>
      </c>
      <c r="F1920" s="51">
        <v>206</v>
      </c>
      <c r="G1920" s="74">
        <f>CENSO[[#This Row],[CAP (cm)]]/PI()</f>
        <v>65.571836553860877</v>
      </c>
      <c r="H1920" s="51">
        <v>17</v>
      </c>
      <c r="I1920" s="85">
        <f>PI()*CENSO[[#This Row],[DAP (cm)]]^2/40000</f>
        <v>0.33769495825238349</v>
      </c>
      <c r="J1920" s="85">
        <f>CENSO[[#This Row],[g (m²)]]*CENSO[[#This Row],[H (m)]]*0.7</f>
        <v>4.0185700032033633</v>
      </c>
      <c r="K1920" s="51">
        <v>1</v>
      </c>
      <c r="L1920" s="51">
        <v>366450.9</v>
      </c>
      <c r="M1920" s="51">
        <v>9707856.5999999903</v>
      </c>
      <c r="N1920" s="77"/>
      <c r="O192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92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920" s="77"/>
    </row>
    <row r="1921" spans="1:17" x14ac:dyDescent="0.25">
      <c r="A1921" s="76">
        <v>1</v>
      </c>
      <c r="B1921" s="51">
        <v>58</v>
      </c>
      <c r="C1921" s="51">
        <v>1920</v>
      </c>
      <c r="D1921" s="81" t="str">
        <f>VLOOKUP(CENSO[[#This Row],[NOME COMUM]],ESPECIES[],2,FALSE)</f>
        <v>Qualea dichotoma (Mart.) Warm. ex Wille</v>
      </c>
      <c r="E1921" s="51" t="s">
        <v>55</v>
      </c>
      <c r="F1921" s="51">
        <v>207</v>
      </c>
      <c r="G1921" s="74">
        <f>CENSO[[#This Row],[CAP (cm)]]/PI()</f>
        <v>65.890146440044674</v>
      </c>
      <c r="H1921" s="51">
        <v>18</v>
      </c>
      <c r="I1921" s="85">
        <f>PI()*CENSO[[#This Row],[DAP (cm)]]^2/40000</f>
        <v>0.34098150782723119</v>
      </c>
      <c r="J1921" s="85">
        <f>CENSO[[#This Row],[g (m²)]]*CENSO[[#This Row],[H (m)]]*0.7</f>
        <v>4.296366998623113</v>
      </c>
      <c r="K1921" s="51">
        <v>1</v>
      </c>
      <c r="L1921" s="51">
        <v>366450.9</v>
      </c>
      <c r="M1921" s="51">
        <v>9707856.5999999903</v>
      </c>
      <c r="N1921" s="77"/>
      <c r="O192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92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921" s="77"/>
    </row>
    <row r="1922" spans="1:17" x14ac:dyDescent="0.25">
      <c r="A1922" s="76">
        <v>1</v>
      </c>
      <c r="B1922" s="51">
        <v>58</v>
      </c>
      <c r="C1922" s="51">
        <v>1921</v>
      </c>
      <c r="D1922" s="81" t="str">
        <f>VLOOKUP(CENSO[[#This Row],[NOME COMUM]],ESPECIES[],2,FALSE)</f>
        <v>Piptadenia suaveolens Miq.</v>
      </c>
      <c r="E1922" s="51" t="s">
        <v>22</v>
      </c>
      <c r="F1922" s="51">
        <v>211</v>
      </c>
      <c r="G1922" s="74">
        <f>CENSO[[#This Row],[CAP (cm)]]/PI()</f>
        <v>67.163385984779836</v>
      </c>
      <c r="H1922" s="51">
        <v>17</v>
      </c>
      <c r="I1922" s="85">
        <f>PI()*CENSO[[#This Row],[DAP (cm)]]^2/40000</f>
        <v>0.35428686106971363</v>
      </c>
      <c r="J1922" s="85">
        <f>CENSO[[#This Row],[g (m²)]]*CENSO[[#This Row],[H (m)]]*0.7</f>
        <v>4.2160136467295919</v>
      </c>
      <c r="K1922" s="51">
        <v>1</v>
      </c>
      <c r="L1922" s="51">
        <v>366457.59999999899</v>
      </c>
      <c r="M1922" s="51">
        <v>9707865.4000000004</v>
      </c>
      <c r="N1922" s="77"/>
      <c r="O192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92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922" s="77"/>
    </row>
    <row r="1923" spans="1:17" x14ac:dyDescent="0.25">
      <c r="A1923" s="76">
        <v>1</v>
      </c>
      <c r="B1923" s="51">
        <v>58</v>
      </c>
      <c r="C1923" s="51">
        <v>1922</v>
      </c>
      <c r="D1923" s="81" t="str">
        <f>VLOOKUP(CENSO[[#This Row],[NOME COMUM]],ESPECIES[],2,FALSE)</f>
        <v>Tachigali myrmecophila Ducke</v>
      </c>
      <c r="E1923" s="51" t="s">
        <v>14</v>
      </c>
      <c r="F1923" s="51">
        <v>180</v>
      </c>
      <c r="G1923" s="74">
        <f>CENSO[[#This Row],[CAP (cm)]]/PI()</f>
        <v>57.295779513082323</v>
      </c>
      <c r="H1923" s="51">
        <v>12</v>
      </c>
      <c r="I1923" s="85">
        <f>PI()*CENSO[[#This Row],[DAP (cm)]]^2/40000</f>
        <v>0.25783100780887047</v>
      </c>
      <c r="J1923" s="85">
        <f>CENSO[[#This Row],[g (m²)]]*CENSO[[#This Row],[H (m)]]*0.7</f>
        <v>2.1657804655945117</v>
      </c>
      <c r="K1923" s="51">
        <v>1</v>
      </c>
      <c r="L1923" s="51">
        <v>366452.2</v>
      </c>
      <c r="M1923" s="51">
        <v>9707856.8000000007</v>
      </c>
      <c r="N1923" s="77"/>
      <c r="O192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92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923" s="77"/>
    </row>
    <row r="1924" spans="1:17" x14ac:dyDescent="0.25">
      <c r="A1924" s="76">
        <v>1</v>
      </c>
      <c r="B1924" s="51">
        <v>58</v>
      </c>
      <c r="C1924" s="51">
        <v>1923</v>
      </c>
      <c r="D1924" s="81" t="str">
        <f>VLOOKUP(CENSO[[#This Row],[NOME COMUM]],ESPECIES[],2,FALSE)</f>
        <v>Piptadenia suaveolens Miq.</v>
      </c>
      <c r="E1924" s="51" t="s">
        <v>22</v>
      </c>
      <c r="F1924" s="51">
        <v>190</v>
      </c>
      <c r="G1924" s="74">
        <f>CENSO[[#This Row],[CAP (cm)]]/PI()</f>
        <v>60.478878374920228</v>
      </c>
      <c r="H1924" s="51">
        <v>18</v>
      </c>
      <c r="I1924" s="85">
        <f>PI()*CENSO[[#This Row],[DAP (cm)]]^2/40000</f>
        <v>0.28727467228087106</v>
      </c>
      <c r="J1924" s="85">
        <f>CENSO[[#This Row],[g (m²)]]*CENSO[[#This Row],[H (m)]]*0.7</f>
        <v>3.6196608707389748</v>
      </c>
      <c r="K1924" s="51">
        <v>2</v>
      </c>
      <c r="L1924" s="51">
        <v>366462</v>
      </c>
      <c r="M1924" s="51">
        <v>9707869.5</v>
      </c>
      <c r="N1924" s="77"/>
      <c r="O192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92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924" s="77"/>
    </row>
    <row r="1925" spans="1:17" x14ac:dyDescent="0.25">
      <c r="A1925" s="76">
        <v>1</v>
      </c>
      <c r="B1925" s="51">
        <v>58</v>
      </c>
      <c r="C1925" s="51">
        <v>1924</v>
      </c>
      <c r="D1925" s="81" t="str">
        <f>VLOOKUP(CENSO[[#This Row],[NOME COMUM]],ESPECIES[],2,FALSE)</f>
        <v>Couratari guianensis Aubl.</v>
      </c>
      <c r="E1925" s="51" t="s">
        <v>6</v>
      </c>
      <c r="F1925" s="51">
        <v>260</v>
      </c>
      <c r="G1925" s="74">
        <f>CENSO[[#This Row],[CAP (cm)]]/PI()</f>
        <v>82.760570407785579</v>
      </c>
      <c r="H1925" s="51">
        <v>21</v>
      </c>
      <c r="I1925" s="85">
        <f>PI()*CENSO[[#This Row],[DAP (cm)]]^2/40000</f>
        <v>0.53794370765060628</v>
      </c>
      <c r="J1925" s="85">
        <f>CENSO[[#This Row],[g (m²)]]*CENSO[[#This Row],[H (m)]]*0.7</f>
        <v>7.9077725024639109</v>
      </c>
      <c r="K1925" s="51">
        <v>1</v>
      </c>
      <c r="L1925" s="51">
        <v>366463.799999999</v>
      </c>
      <c r="M1925" s="51">
        <v>9707871.9000000004</v>
      </c>
      <c r="N1925" s="77"/>
      <c r="O192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192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925" s="77"/>
    </row>
    <row r="1926" spans="1:17" x14ac:dyDescent="0.25">
      <c r="A1926" s="76">
        <v>1</v>
      </c>
      <c r="B1926" s="51">
        <v>58</v>
      </c>
      <c r="C1926" s="51">
        <v>1925</v>
      </c>
      <c r="D1926" s="81" t="str">
        <f>VLOOKUP(CENSO[[#This Row],[NOME COMUM]],ESPECIES[],2,FALSE)</f>
        <v>Simarouba amara Aubl.</v>
      </c>
      <c r="E1926" s="51" t="s">
        <v>20</v>
      </c>
      <c r="F1926" s="51">
        <v>180</v>
      </c>
      <c r="G1926" s="74">
        <f>CENSO[[#This Row],[CAP (cm)]]/PI()</f>
        <v>57.295779513082323</v>
      </c>
      <c r="H1926" s="51">
        <v>19</v>
      </c>
      <c r="I1926" s="85">
        <f>PI()*CENSO[[#This Row],[DAP (cm)]]^2/40000</f>
        <v>0.25783100780887047</v>
      </c>
      <c r="J1926" s="85">
        <f>CENSO[[#This Row],[g (m²)]]*CENSO[[#This Row],[H (m)]]*0.7</f>
        <v>3.429152403857977</v>
      </c>
      <c r="K1926" s="51">
        <v>1</v>
      </c>
      <c r="L1926" s="51">
        <v>366464.59999999899</v>
      </c>
      <c r="M1926" s="51">
        <v>9707871.3000000007</v>
      </c>
      <c r="N1926" s="77"/>
      <c r="O192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92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926" s="77"/>
    </row>
    <row r="1927" spans="1:17" x14ac:dyDescent="0.25">
      <c r="A1927" s="76">
        <v>1</v>
      </c>
      <c r="B1927" s="51">
        <v>58</v>
      </c>
      <c r="C1927" s="51">
        <v>1926</v>
      </c>
      <c r="D1927" s="81" t="str">
        <f>VLOOKUP(CENSO[[#This Row],[NOME COMUM]],ESPECIES[],2,FALSE)</f>
        <v>Piptadenia suaveolens Miq.</v>
      </c>
      <c r="E1927" s="51" t="s">
        <v>22</v>
      </c>
      <c r="F1927" s="51">
        <v>304</v>
      </c>
      <c r="G1927" s="74">
        <f>CENSO[[#This Row],[CAP (cm)]]/PI()</f>
        <v>96.766205399872362</v>
      </c>
      <c r="H1927" s="51">
        <v>17</v>
      </c>
      <c r="I1927" s="85">
        <f>PI()*CENSO[[#This Row],[DAP (cm)]]^2/40000</f>
        <v>0.73542316103902994</v>
      </c>
      <c r="J1927" s="85">
        <f>CENSO[[#This Row],[g (m²)]]*CENSO[[#This Row],[H (m)]]*0.7</f>
        <v>8.7515356163644551</v>
      </c>
      <c r="K1927" s="51">
        <v>1</v>
      </c>
      <c r="L1927" s="51">
        <v>366477.799999999</v>
      </c>
      <c r="M1927" s="51">
        <v>9707891.4000000004</v>
      </c>
      <c r="N1927" s="77"/>
      <c r="O192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192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927" s="77"/>
    </row>
    <row r="1928" spans="1:17" x14ac:dyDescent="0.25">
      <c r="A1928" s="76">
        <v>1</v>
      </c>
      <c r="B1928" s="51">
        <v>58</v>
      </c>
      <c r="C1928" s="51">
        <v>1927</v>
      </c>
      <c r="D1928" s="81" t="str">
        <f>VLOOKUP(CENSO[[#This Row],[NOME COMUM]],ESPECIES[],2,FALSE)</f>
        <v>Piptadenia suaveolens Miq.</v>
      </c>
      <c r="E1928" s="51" t="s">
        <v>22</v>
      </c>
      <c r="F1928" s="51">
        <v>192</v>
      </c>
      <c r="G1928" s="74">
        <f>CENSO[[#This Row],[CAP (cm)]]/PI()</f>
        <v>61.115498147287809</v>
      </c>
      <c r="H1928" s="51">
        <v>18</v>
      </c>
      <c r="I1928" s="85">
        <f>PI()*CENSO[[#This Row],[DAP (cm)]]^2/40000</f>
        <v>0.29335439110698147</v>
      </c>
      <c r="J1928" s="85">
        <f>CENSO[[#This Row],[g (m²)]]*CENSO[[#This Row],[H (m)]]*0.7</f>
        <v>3.696265327947966</v>
      </c>
      <c r="K1928" s="51">
        <v>1</v>
      </c>
      <c r="L1928" s="51">
        <v>366472.4</v>
      </c>
      <c r="M1928" s="51">
        <v>9707892.3000000007</v>
      </c>
      <c r="N1928" s="77"/>
      <c r="O192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92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928" s="77"/>
    </row>
    <row r="1929" spans="1:17" x14ac:dyDescent="0.25">
      <c r="A1929" s="76">
        <v>1</v>
      </c>
      <c r="B1929" s="51">
        <v>58</v>
      </c>
      <c r="C1929" s="51">
        <v>1928</v>
      </c>
      <c r="D1929" s="81" t="str">
        <f>VLOOKUP(CENSO[[#This Row],[NOME COMUM]],ESPECIES[],2,FALSE)</f>
        <v>Tetragastris panamensis (Engl.) Kuntze</v>
      </c>
      <c r="E1929" s="51" t="s">
        <v>26</v>
      </c>
      <c r="F1929" s="51">
        <v>160</v>
      </c>
      <c r="G1929" s="74">
        <f>CENSO[[#This Row],[CAP (cm)]]/PI()</f>
        <v>50.929581789406512</v>
      </c>
      <c r="H1929" s="51">
        <v>12</v>
      </c>
      <c r="I1929" s="85">
        <f>PI()*CENSO[[#This Row],[DAP (cm)]]^2/40000</f>
        <v>0.20371832715762608</v>
      </c>
      <c r="J1929" s="85">
        <f>CENSO[[#This Row],[g (m²)]]*CENSO[[#This Row],[H (m)]]*0.7</f>
        <v>1.711233948124059</v>
      </c>
      <c r="K1929" s="51">
        <v>1</v>
      </c>
      <c r="L1929" s="51">
        <v>366473.59999999899</v>
      </c>
      <c r="M1929" s="51">
        <v>9707893.9000000004</v>
      </c>
      <c r="N1929" s="77"/>
      <c r="O192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92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929" s="77"/>
    </row>
    <row r="1930" spans="1:17" x14ac:dyDescent="0.25">
      <c r="A1930" s="76">
        <v>1</v>
      </c>
      <c r="B1930" s="51">
        <v>58</v>
      </c>
      <c r="C1930" s="51">
        <v>1929</v>
      </c>
      <c r="D1930" s="81" t="str">
        <f>VLOOKUP(CENSO[[#This Row],[NOME COMUM]],ESPECIES[],2,FALSE)</f>
        <v>Tachigali myrmecophila Ducke</v>
      </c>
      <c r="E1930" s="51" t="s">
        <v>14</v>
      </c>
      <c r="F1930" s="51">
        <v>330</v>
      </c>
      <c r="G1930" s="74">
        <f>CENSO[[#This Row],[CAP (cm)]]/PI()</f>
        <v>105.04226244065093</v>
      </c>
      <c r="H1930" s="51">
        <v>20</v>
      </c>
      <c r="I1930" s="85">
        <f>PI()*CENSO[[#This Row],[DAP (cm)]]^2/40000</f>
        <v>0.86659866513537021</v>
      </c>
      <c r="J1930" s="85">
        <f>CENSO[[#This Row],[g (m²)]]*CENSO[[#This Row],[H (m)]]*0.7</f>
        <v>12.132381311895182</v>
      </c>
      <c r="K1930" s="51">
        <v>1</v>
      </c>
      <c r="L1930" s="51">
        <v>366477.5</v>
      </c>
      <c r="M1930" s="51">
        <v>9707881.8000000007</v>
      </c>
      <c r="N1930" s="77"/>
      <c r="O193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193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930" s="77"/>
    </row>
    <row r="1931" spans="1:17" x14ac:dyDescent="0.25">
      <c r="A1931" s="76">
        <v>1</v>
      </c>
      <c r="B1931" s="51">
        <v>58</v>
      </c>
      <c r="C1931" s="51">
        <v>1930</v>
      </c>
      <c r="D1931" s="81" t="str">
        <f>VLOOKUP(CENSO[[#This Row],[NOME COMUM]],ESPECIES[],2,FALSE)</f>
        <v>Platymiscium duckei Huber</v>
      </c>
      <c r="E1931" s="51" t="s">
        <v>42</v>
      </c>
      <c r="F1931" s="51">
        <v>187</v>
      </c>
      <c r="G1931" s="74">
        <f>CENSO[[#This Row],[CAP (cm)]]/PI()</f>
        <v>59.523948716368857</v>
      </c>
      <c r="H1931" s="51">
        <v>20</v>
      </c>
      <c r="I1931" s="85">
        <f>PI()*CENSO[[#This Row],[DAP (cm)]]^2/40000</f>
        <v>0.27827446024902436</v>
      </c>
      <c r="J1931" s="85">
        <f>CENSO[[#This Row],[g (m²)]]*CENSO[[#This Row],[H (m)]]*0.7</f>
        <v>3.8958424434863406</v>
      </c>
      <c r="K1931" s="51">
        <v>1</v>
      </c>
      <c r="L1931" s="51">
        <v>366467.7</v>
      </c>
      <c r="M1931" s="51">
        <v>9707845.6999999899</v>
      </c>
      <c r="N1931" s="77"/>
      <c r="O193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93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931" s="77"/>
    </row>
    <row r="1932" spans="1:17" x14ac:dyDescent="0.25">
      <c r="A1932" s="76">
        <v>1</v>
      </c>
      <c r="B1932" s="51">
        <v>58</v>
      </c>
      <c r="C1932" s="51">
        <v>1931</v>
      </c>
      <c r="D1932" s="81" t="str">
        <f>VLOOKUP(CENSO[[#This Row],[NOME COMUM]],ESPECIES[],2,FALSE)</f>
        <v>Couratari guianensis Aubl.</v>
      </c>
      <c r="E1932" s="51" t="s">
        <v>6</v>
      </c>
      <c r="F1932" s="51">
        <v>271</v>
      </c>
      <c r="G1932" s="74">
        <f>CENSO[[#This Row],[CAP (cm)]]/PI()</f>
        <v>86.261979155807282</v>
      </c>
      <c r="H1932" s="51">
        <v>21</v>
      </c>
      <c r="I1932" s="85">
        <f>PI()*CENSO[[#This Row],[DAP (cm)]]^2/40000</f>
        <v>0.58442490878059439</v>
      </c>
      <c r="J1932" s="85">
        <f>CENSO[[#This Row],[g (m²)]]*CENSO[[#This Row],[H (m)]]*0.7</f>
        <v>8.5910461590747378</v>
      </c>
      <c r="K1932" s="51">
        <v>1</v>
      </c>
      <c r="L1932" s="51">
        <v>366466.5</v>
      </c>
      <c r="M1932" s="51">
        <v>9707844.0999999903</v>
      </c>
      <c r="N1932" s="77"/>
      <c r="O193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193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932" s="77"/>
    </row>
    <row r="1933" spans="1:17" x14ac:dyDescent="0.25">
      <c r="A1933" s="76">
        <v>1</v>
      </c>
      <c r="B1933" s="51">
        <v>58</v>
      </c>
      <c r="C1933" s="51">
        <v>1932</v>
      </c>
      <c r="D1933" s="81" t="str">
        <f>VLOOKUP(CENSO[[#This Row],[NOME COMUM]],ESPECIES[],2,FALSE)</f>
        <v>Virola sebifera Aubl.</v>
      </c>
      <c r="E1933" s="51" t="s">
        <v>18</v>
      </c>
      <c r="F1933" s="51">
        <v>183</v>
      </c>
      <c r="G1933" s="74">
        <f>CENSO[[#This Row],[CAP (cm)]]/PI()</f>
        <v>58.250709171633694</v>
      </c>
      <c r="H1933" s="51">
        <v>20</v>
      </c>
      <c r="I1933" s="85">
        <f>PI()*CENSO[[#This Row],[DAP (cm)]]^2/40000</f>
        <v>0.26649699446022412</v>
      </c>
      <c r="J1933" s="85">
        <f>CENSO[[#This Row],[g (m²)]]*CENSO[[#This Row],[H (m)]]*0.7</f>
        <v>3.7309579224431371</v>
      </c>
      <c r="K1933" s="51">
        <v>1</v>
      </c>
      <c r="L1933" s="51">
        <v>366470.799999999</v>
      </c>
      <c r="M1933" s="51">
        <v>9707841.5999999903</v>
      </c>
      <c r="N1933" s="77"/>
      <c r="O193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93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933" s="77"/>
    </row>
    <row r="1934" spans="1:17" x14ac:dyDescent="0.25">
      <c r="A1934" s="76">
        <v>1</v>
      </c>
      <c r="B1934" s="51">
        <v>58</v>
      </c>
      <c r="C1934" s="51">
        <v>1933</v>
      </c>
      <c r="D1934" s="81" t="str">
        <f>VLOOKUP(CENSO[[#This Row],[NOME COMUM]],ESPECIES[],2,FALSE)</f>
        <v>Simarouba amara Aubl.</v>
      </c>
      <c r="E1934" s="51" t="s">
        <v>20</v>
      </c>
      <c r="F1934" s="51">
        <v>165</v>
      </c>
      <c r="G1934" s="74">
        <f>CENSO[[#This Row],[CAP (cm)]]/PI()</f>
        <v>52.521131220325465</v>
      </c>
      <c r="H1934" s="51">
        <v>13</v>
      </c>
      <c r="I1934" s="85">
        <f>PI()*CENSO[[#This Row],[DAP (cm)]]^2/40000</f>
        <v>0.21664966628384255</v>
      </c>
      <c r="J1934" s="85">
        <f>CENSO[[#This Row],[g (m²)]]*CENSO[[#This Row],[H (m)]]*0.7</f>
        <v>1.9715119631829672</v>
      </c>
      <c r="K1934" s="51">
        <v>1</v>
      </c>
      <c r="L1934" s="51">
        <v>366542</v>
      </c>
      <c r="M1934" s="51">
        <v>9707778.4000000004</v>
      </c>
      <c r="N1934" s="77"/>
      <c r="O193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93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934" s="77"/>
    </row>
    <row r="1935" spans="1:17" x14ac:dyDescent="0.25">
      <c r="A1935" s="76">
        <v>1</v>
      </c>
      <c r="B1935" s="51">
        <v>58</v>
      </c>
      <c r="C1935" s="51">
        <v>1934</v>
      </c>
      <c r="D1935" s="81" t="str">
        <f>VLOOKUP(CENSO[[#This Row],[NOME COMUM]],ESPECIES[],2,FALSE)</f>
        <v>Virola sebifera Aubl.</v>
      </c>
      <c r="E1935" s="51" t="s">
        <v>18</v>
      </c>
      <c r="F1935" s="51">
        <v>170</v>
      </c>
      <c r="G1935" s="74">
        <f>CENSO[[#This Row],[CAP (cm)]]/PI()</f>
        <v>54.112680651244418</v>
      </c>
      <c r="H1935" s="51">
        <v>18</v>
      </c>
      <c r="I1935" s="85">
        <f>PI()*CENSO[[#This Row],[DAP (cm)]]^2/40000</f>
        <v>0.2299788927677888</v>
      </c>
      <c r="J1935" s="85">
        <f>CENSO[[#This Row],[g (m²)]]*CENSO[[#This Row],[H (m)]]*0.7</f>
        <v>2.8977340488741388</v>
      </c>
      <c r="K1935" s="51">
        <v>1</v>
      </c>
      <c r="L1935" s="51">
        <v>366543.5</v>
      </c>
      <c r="M1935" s="51">
        <v>9707777.0999999903</v>
      </c>
      <c r="N1935" s="77"/>
      <c r="O193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93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935" s="77"/>
    </row>
    <row r="1936" spans="1:17" x14ac:dyDescent="0.25">
      <c r="A1936" s="76">
        <v>1</v>
      </c>
      <c r="B1936" s="51">
        <v>58</v>
      </c>
      <c r="C1936" s="51">
        <v>1935</v>
      </c>
      <c r="D1936" s="81" t="str">
        <f>VLOOKUP(CENSO[[#This Row],[NOME COMUM]],ESPECIES[],2,FALSE)</f>
        <v>Virola sebifera Aubl.</v>
      </c>
      <c r="E1936" s="51" t="s">
        <v>18</v>
      </c>
      <c r="F1936" s="51">
        <v>130</v>
      </c>
      <c r="G1936" s="74">
        <f>CENSO[[#This Row],[CAP (cm)]]/PI()</f>
        <v>41.38028520389279</v>
      </c>
      <c r="H1936" s="51">
        <v>20</v>
      </c>
      <c r="I1936" s="85">
        <f>PI()*CENSO[[#This Row],[DAP (cm)]]^2/40000</f>
        <v>0.13448592691265157</v>
      </c>
      <c r="J1936" s="85">
        <f>CENSO[[#This Row],[g (m²)]]*CENSO[[#This Row],[H (m)]]*0.7</f>
        <v>1.8828029767771219</v>
      </c>
      <c r="K1936" s="51">
        <v>1</v>
      </c>
      <c r="L1936" s="51">
        <v>366563.2</v>
      </c>
      <c r="M1936" s="51">
        <v>9707756.8000000007</v>
      </c>
      <c r="N1936" s="77"/>
      <c r="O193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93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936" s="77"/>
    </row>
    <row r="1937" spans="1:17" x14ac:dyDescent="0.25">
      <c r="A1937" s="76">
        <v>1</v>
      </c>
      <c r="B1937" s="51">
        <v>58</v>
      </c>
      <c r="C1937" s="51">
        <v>1936</v>
      </c>
      <c r="D1937" s="81" t="str">
        <f>VLOOKUP(CENSO[[#This Row],[NOME COMUM]],ESPECIES[],2,FALSE)</f>
        <v>Schefflera morototoni (Aubl.) Decne. &amp; Planch.</v>
      </c>
      <c r="E1937" s="51" t="s">
        <v>12</v>
      </c>
      <c r="F1937" s="51">
        <v>190</v>
      </c>
      <c r="G1937" s="74">
        <f>CENSO[[#This Row],[CAP (cm)]]/PI()</f>
        <v>60.478878374920228</v>
      </c>
      <c r="H1937" s="51">
        <v>20</v>
      </c>
      <c r="I1937" s="85">
        <f>PI()*CENSO[[#This Row],[DAP (cm)]]^2/40000</f>
        <v>0.28727467228087106</v>
      </c>
      <c r="J1937" s="85">
        <f>CENSO[[#This Row],[g (m²)]]*CENSO[[#This Row],[H (m)]]*0.7</f>
        <v>4.021845411932194</v>
      </c>
      <c r="K1937" s="51">
        <v>2</v>
      </c>
      <c r="L1937" s="51">
        <v>366685.299999999</v>
      </c>
      <c r="M1937" s="51">
        <v>9707669.8000000007</v>
      </c>
      <c r="N1937" s="77"/>
      <c r="O193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93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937" s="77"/>
    </row>
    <row r="1938" spans="1:17" x14ac:dyDescent="0.25">
      <c r="A1938" s="76">
        <v>1</v>
      </c>
      <c r="B1938" s="51">
        <v>58</v>
      </c>
      <c r="C1938" s="51">
        <v>1937</v>
      </c>
      <c r="D1938" s="81" t="str">
        <f>VLOOKUP(CENSO[[#This Row],[NOME COMUM]],ESPECIES[],2,FALSE)</f>
        <v>Couratari guianensis Aubl.</v>
      </c>
      <c r="E1938" s="51" t="s">
        <v>6</v>
      </c>
      <c r="F1938" s="51">
        <v>126</v>
      </c>
      <c r="G1938" s="74">
        <f>CENSO[[#This Row],[CAP (cm)]]/PI()</f>
        <v>40.107045659157627</v>
      </c>
      <c r="H1938" s="51">
        <v>19</v>
      </c>
      <c r="I1938" s="85">
        <f>PI()*CENSO[[#This Row],[DAP (cm)]]^2/40000</f>
        <v>0.12633719382634653</v>
      </c>
      <c r="J1938" s="85">
        <f>CENSO[[#This Row],[g (m²)]]*CENSO[[#This Row],[H (m)]]*0.7</f>
        <v>1.680284677890409</v>
      </c>
      <c r="K1938" s="51">
        <v>1</v>
      </c>
      <c r="L1938" s="51">
        <v>366695.7</v>
      </c>
      <c r="M1938" s="51">
        <v>9707683.3000000007</v>
      </c>
      <c r="N1938" s="77"/>
      <c r="O193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93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938" s="77"/>
    </row>
    <row r="1939" spans="1:17" x14ac:dyDescent="0.25">
      <c r="A1939" s="76">
        <v>1</v>
      </c>
      <c r="B1939" s="51">
        <v>58</v>
      </c>
      <c r="C1939" s="51">
        <v>1938</v>
      </c>
      <c r="D1939" s="81" t="str">
        <f>VLOOKUP(CENSO[[#This Row],[NOME COMUM]],ESPECIES[],2,FALSE)</f>
        <v>Lecythis chartacea O.Berg</v>
      </c>
      <c r="E1939" s="51" t="s">
        <v>31</v>
      </c>
      <c r="F1939" s="51">
        <v>187</v>
      </c>
      <c r="G1939" s="74">
        <f>CENSO[[#This Row],[CAP (cm)]]/PI()</f>
        <v>59.523948716368857</v>
      </c>
      <c r="H1939" s="51">
        <v>20</v>
      </c>
      <c r="I1939" s="85">
        <f>PI()*CENSO[[#This Row],[DAP (cm)]]^2/40000</f>
        <v>0.27827446024902436</v>
      </c>
      <c r="J1939" s="85">
        <f>CENSO[[#This Row],[g (m²)]]*CENSO[[#This Row],[H (m)]]*0.7</f>
        <v>3.8958424434863406</v>
      </c>
      <c r="K1939" s="51">
        <v>1</v>
      </c>
      <c r="L1939" s="51">
        <v>366694.59999999899</v>
      </c>
      <c r="M1939" s="51">
        <v>9707691.4000000004</v>
      </c>
      <c r="N1939" s="77"/>
      <c r="O193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93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939" s="77"/>
    </row>
    <row r="1940" spans="1:17" x14ac:dyDescent="0.25">
      <c r="A1940" s="76">
        <v>1</v>
      </c>
      <c r="B1940" s="51">
        <v>58</v>
      </c>
      <c r="C1940" s="51">
        <v>1939</v>
      </c>
      <c r="D1940" s="81" t="str">
        <f>VLOOKUP(CENSO[[#This Row],[NOME COMUM]],ESPECIES[],2,FALSE)</f>
        <v>Tachigali myrmecophila Ducke</v>
      </c>
      <c r="E1940" s="51" t="s">
        <v>14</v>
      </c>
      <c r="F1940" s="51">
        <v>190</v>
      </c>
      <c r="G1940" s="74">
        <f>CENSO[[#This Row],[CAP (cm)]]/PI()</f>
        <v>60.478878374920228</v>
      </c>
      <c r="H1940" s="51">
        <v>16</v>
      </c>
      <c r="I1940" s="85">
        <f>PI()*CENSO[[#This Row],[DAP (cm)]]^2/40000</f>
        <v>0.28727467228087106</v>
      </c>
      <c r="J1940" s="85">
        <f>CENSO[[#This Row],[g (m²)]]*CENSO[[#This Row],[H (m)]]*0.7</f>
        <v>3.2174763295457556</v>
      </c>
      <c r="K1940" s="51">
        <v>1</v>
      </c>
      <c r="L1940" s="51">
        <v>366772.9</v>
      </c>
      <c r="M1940" s="51">
        <v>9707624.5</v>
      </c>
      <c r="N1940" s="77"/>
      <c r="O194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94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940" s="77"/>
    </row>
    <row r="1941" spans="1:17" x14ac:dyDescent="0.25">
      <c r="A1941" s="76">
        <v>1</v>
      </c>
      <c r="B1941" s="51">
        <v>58</v>
      </c>
      <c r="C1941" s="51">
        <v>1940</v>
      </c>
      <c r="D1941" s="81" t="str">
        <f>VLOOKUP(CENSO[[#This Row],[NOME COMUM]],ESPECIES[],2,FALSE)</f>
        <v>Dipteryx odorata (Aubl.) Willd.</v>
      </c>
      <c r="E1941" s="51" t="s">
        <v>4</v>
      </c>
      <c r="F1941" s="51">
        <v>198</v>
      </c>
      <c r="G1941" s="74">
        <f>CENSO[[#This Row],[CAP (cm)]]/PI()</f>
        <v>63.025357464390552</v>
      </c>
      <c r="H1941" s="51">
        <v>17</v>
      </c>
      <c r="I1941" s="85">
        <f>PI()*CENSO[[#This Row],[DAP (cm)]]^2/40000</f>
        <v>0.3119755194487332</v>
      </c>
      <c r="J1941" s="85">
        <f>CENSO[[#This Row],[g (m²)]]*CENSO[[#This Row],[H (m)]]*0.7</f>
        <v>3.7125086814399246</v>
      </c>
      <c r="K1941" s="51">
        <v>1</v>
      </c>
      <c r="L1941" s="51">
        <v>366823.9</v>
      </c>
      <c r="M1941" s="51">
        <v>9707563.6999999899</v>
      </c>
      <c r="N1941" s="77"/>
      <c r="O194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94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941" s="77"/>
    </row>
    <row r="1942" spans="1:17" x14ac:dyDescent="0.25">
      <c r="A1942" s="76">
        <v>1</v>
      </c>
      <c r="B1942" s="51">
        <v>58</v>
      </c>
      <c r="C1942" s="51">
        <v>1941</v>
      </c>
      <c r="D1942" s="81" t="str">
        <f>VLOOKUP(CENSO[[#This Row],[NOME COMUM]],ESPECIES[],2,FALSE)</f>
        <v>Swartzia ingaefolia Ducke</v>
      </c>
      <c r="E1942" s="51" t="s">
        <v>80</v>
      </c>
      <c r="F1942" s="51">
        <v>175</v>
      </c>
      <c r="G1942" s="74">
        <f>CENSO[[#This Row],[CAP (cm)]]/PI()</f>
        <v>55.70423008216337</v>
      </c>
      <c r="H1942" s="51">
        <v>17</v>
      </c>
      <c r="I1942" s="85">
        <f>PI()*CENSO[[#This Row],[DAP (cm)]]^2/40000</f>
        <v>0.24370600660946476</v>
      </c>
      <c r="J1942" s="85">
        <f>CENSO[[#This Row],[g (m²)]]*CENSO[[#This Row],[H (m)]]*0.7</f>
        <v>2.9001014786526307</v>
      </c>
      <c r="K1942" s="51">
        <v>1</v>
      </c>
      <c r="L1942" s="51">
        <v>366844.4</v>
      </c>
      <c r="M1942" s="51">
        <v>9707557.5999999903</v>
      </c>
      <c r="N1942" s="77"/>
      <c r="O194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94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942" s="77"/>
    </row>
    <row r="1943" spans="1:17" x14ac:dyDescent="0.25">
      <c r="A1943" s="76">
        <v>1</v>
      </c>
      <c r="B1943" s="51">
        <v>58</v>
      </c>
      <c r="C1943" s="51">
        <v>1942</v>
      </c>
      <c r="D1943" s="81" t="str">
        <f>VLOOKUP(CENSO[[#This Row],[NOME COMUM]],ESPECIES[],2,FALSE)</f>
        <v>Schefflera morototoni (Aubl.) Decne. &amp; Planch.</v>
      </c>
      <c r="E1943" s="51" t="s">
        <v>12</v>
      </c>
      <c r="F1943" s="51">
        <v>179</v>
      </c>
      <c r="G1943" s="74">
        <f>CENSO[[#This Row],[CAP (cm)]]/PI()</f>
        <v>56.977469626898532</v>
      </c>
      <c r="H1943" s="51">
        <v>20</v>
      </c>
      <c r="I1943" s="85">
        <f>PI()*CENSO[[#This Row],[DAP (cm)]]^2/40000</f>
        <v>0.25497417658037091</v>
      </c>
      <c r="J1943" s="85">
        <f>CENSO[[#This Row],[g (m²)]]*CENSO[[#This Row],[H (m)]]*0.7</f>
        <v>3.569638472125193</v>
      </c>
      <c r="K1943" s="51">
        <v>2</v>
      </c>
      <c r="L1943" s="51">
        <v>366912.09999999899</v>
      </c>
      <c r="M1943" s="51">
        <v>9707484.8000000007</v>
      </c>
      <c r="N1943" s="77"/>
      <c r="O194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94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943" s="77"/>
    </row>
    <row r="1944" spans="1:17" x14ac:dyDescent="0.25">
      <c r="A1944" s="76">
        <v>1</v>
      </c>
      <c r="B1944" s="51">
        <v>58</v>
      </c>
      <c r="C1944" s="51">
        <v>1943</v>
      </c>
      <c r="D1944" s="81" t="str">
        <f>VLOOKUP(CENSO[[#This Row],[NOME COMUM]],ESPECIES[],2,FALSE)</f>
        <v>Bertholletia excelsa Humb. &amp; Bonpl.</v>
      </c>
      <c r="E1944" s="51" t="s">
        <v>37</v>
      </c>
      <c r="F1944" s="51">
        <v>450</v>
      </c>
      <c r="G1944" s="74">
        <f>CENSO[[#This Row],[CAP (cm)]]/PI()</f>
        <v>143.23944878270581</v>
      </c>
      <c r="H1944" s="51">
        <v>23</v>
      </c>
      <c r="I1944" s="85">
        <f>PI()*CENSO[[#This Row],[DAP (cm)]]^2/40000</f>
        <v>1.6114437988054404</v>
      </c>
      <c r="J1944" s="85">
        <f>CENSO[[#This Row],[g (m²)]]*CENSO[[#This Row],[H (m)]]*0.7</f>
        <v>25.944245160767586</v>
      </c>
      <c r="K1944" s="51">
        <v>1</v>
      </c>
      <c r="L1944" s="51">
        <v>366944.7</v>
      </c>
      <c r="M1944" s="51">
        <v>9707459.9000000004</v>
      </c>
      <c r="N1944" s="77"/>
      <c r="O194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140├ 150</v>
      </c>
      <c r="P194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944" s="77"/>
    </row>
    <row r="1945" spans="1:17" x14ac:dyDescent="0.25">
      <c r="A1945" s="76">
        <v>1</v>
      </c>
      <c r="B1945" s="51">
        <v>58</v>
      </c>
      <c r="C1945" s="51">
        <v>1944</v>
      </c>
      <c r="D1945" s="81" t="str">
        <f>VLOOKUP(CENSO[[#This Row],[NOME COMUM]],ESPECIES[],2,FALSE)</f>
        <v>Sterculia apeibophylla Ducke</v>
      </c>
      <c r="E1945" s="51" t="s">
        <v>25</v>
      </c>
      <c r="F1945" s="51">
        <v>201</v>
      </c>
      <c r="G1945" s="74">
        <f>CENSO[[#This Row],[CAP (cm)]]/PI()</f>
        <v>63.980287122941931</v>
      </c>
      <c r="H1945" s="51">
        <v>20</v>
      </c>
      <c r="I1945" s="85">
        <f>PI()*CENSO[[#This Row],[DAP (cm)]]^2/40000</f>
        <v>0.32150094279278324</v>
      </c>
      <c r="J1945" s="85">
        <f>CENSO[[#This Row],[g (m²)]]*CENSO[[#This Row],[H (m)]]*0.7</f>
        <v>4.5010131990989652</v>
      </c>
      <c r="K1945" s="51">
        <v>1</v>
      </c>
      <c r="L1945" s="51">
        <v>366979.09999999899</v>
      </c>
      <c r="M1945" s="51">
        <v>9707414.0999999903</v>
      </c>
      <c r="N1945" s="77"/>
      <c r="O194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94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945" s="77"/>
    </row>
    <row r="1946" spans="1:17" x14ac:dyDescent="0.25">
      <c r="A1946" s="76">
        <v>1</v>
      </c>
      <c r="B1946" s="51">
        <v>58</v>
      </c>
      <c r="C1946" s="51">
        <v>1945</v>
      </c>
      <c r="D1946" s="81" t="str">
        <f>VLOOKUP(CENSO[[#This Row],[NOME COMUM]],ESPECIES[],2,FALSE)</f>
        <v>Couratari guianensis Aubl.</v>
      </c>
      <c r="E1946" s="51" t="s">
        <v>6</v>
      </c>
      <c r="F1946" s="51">
        <v>196</v>
      </c>
      <c r="G1946" s="74">
        <f>CENSO[[#This Row],[CAP (cm)]]/PI()</f>
        <v>62.388737692022971</v>
      </c>
      <c r="H1946" s="51">
        <v>21</v>
      </c>
      <c r="I1946" s="85">
        <f>PI()*CENSO[[#This Row],[DAP (cm)]]^2/40000</f>
        <v>0.30570481469091254</v>
      </c>
      <c r="J1946" s="85">
        <f>CENSO[[#This Row],[g (m²)]]*CENSO[[#This Row],[H (m)]]*0.7</f>
        <v>4.4938607759564135</v>
      </c>
      <c r="K1946" s="51">
        <v>1</v>
      </c>
      <c r="L1946" s="51">
        <v>367000.59999999899</v>
      </c>
      <c r="M1946" s="51">
        <v>9707374.9000000004</v>
      </c>
      <c r="N1946" s="77"/>
      <c r="O194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94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946" s="77"/>
    </row>
    <row r="1947" spans="1:17" x14ac:dyDescent="0.25">
      <c r="A1947" s="76">
        <v>1</v>
      </c>
      <c r="B1947" s="51">
        <v>58</v>
      </c>
      <c r="C1947" s="51">
        <v>1946</v>
      </c>
      <c r="D1947" s="81" t="str">
        <f>VLOOKUP(CENSO[[#This Row],[NOME COMUM]],ESPECIES[],2,FALSE)</f>
        <v>Couratari guianensis Aubl.</v>
      </c>
      <c r="E1947" s="51" t="s">
        <v>6</v>
      </c>
      <c r="F1947" s="51">
        <v>199</v>
      </c>
      <c r="G1947" s="74">
        <f>CENSO[[#This Row],[CAP (cm)]]/PI()</f>
        <v>63.343667350574343</v>
      </c>
      <c r="H1947" s="51">
        <v>20</v>
      </c>
      <c r="I1947" s="85">
        <f>PI()*CENSO[[#This Row],[DAP (cm)]]^2/40000</f>
        <v>0.31513474506910732</v>
      </c>
      <c r="J1947" s="85">
        <f>CENSO[[#This Row],[g (m²)]]*CENSO[[#This Row],[H (m)]]*0.7</f>
        <v>4.4118864309675025</v>
      </c>
      <c r="K1947" s="51">
        <v>1</v>
      </c>
      <c r="L1947" s="51">
        <v>367000.9</v>
      </c>
      <c r="M1947" s="51">
        <v>9707372</v>
      </c>
      <c r="N1947" s="77"/>
      <c r="O194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94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947" s="77"/>
    </row>
    <row r="1948" spans="1:17" x14ac:dyDescent="0.25">
      <c r="A1948" s="76">
        <v>1</v>
      </c>
      <c r="B1948" s="51">
        <v>58</v>
      </c>
      <c r="C1948" s="51">
        <v>1947</v>
      </c>
      <c r="D1948" s="81" t="str">
        <f>VLOOKUP(CENSO[[#This Row],[NOME COMUM]],ESPECIES[],2,FALSE)</f>
        <v>Tachigali myrmecophila Ducke</v>
      </c>
      <c r="E1948" s="51" t="s">
        <v>14</v>
      </c>
      <c r="F1948" s="51">
        <v>295</v>
      </c>
      <c r="G1948" s="74">
        <f>CENSO[[#This Row],[CAP (cm)]]/PI()</f>
        <v>93.901416424218255</v>
      </c>
      <c r="H1948" s="51">
        <v>21</v>
      </c>
      <c r="I1948" s="85">
        <f>PI()*CENSO[[#This Row],[DAP (cm)]]^2/40000</f>
        <v>0.69252294612860965</v>
      </c>
      <c r="J1948" s="85">
        <f>CENSO[[#This Row],[g (m²)]]*CENSO[[#This Row],[H (m)]]*0.7</f>
        <v>10.180087308090561</v>
      </c>
      <c r="K1948" s="51">
        <v>1</v>
      </c>
      <c r="L1948" s="51">
        <v>367021.7</v>
      </c>
      <c r="M1948" s="51">
        <v>9707389.1999999899</v>
      </c>
      <c r="N1948" s="77"/>
      <c r="O194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194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948" s="77"/>
    </row>
    <row r="1949" spans="1:17" x14ac:dyDescent="0.25">
      <c r="A1949" s="76">
        <v>1</v>
      </c>
      <c r="B1949" s="51">
        <v>58</v>
      </c>
      <c r="C1949" s="51">
        <v>1948</v>
      </c>
      <c r="D1949" s="81" t="str">
        <f>VLOOKUP(CENSO[[#This Row],[NOME COMUM]],ESPECIES[],2,FALSE)</f>
        <v>Goupia glabra Aubl.</v>
      </c>
      <c r="E1949" s="51" t="s">
        <v>34</v>
      </c>
      <c r="F1949" s="51">
        <v>152</v>
      </c>
      <c r="G1949" s="74">
        <f>CENSO[[#This Row],[CAP (cm)]]/PI()</f>
        <v>48.383102699936181</v>
      </c>
      <c r="H1949" s="51">
        <v>13</v>
      </c>
      <c r="I1949" s="85">
        <f>PI()*CENSO[[#This Row],[DAP (cm)]]^2/40000</f>
        <v>0.18385579025975748</v>
      </c>
      <c r="J1949" s="85">
        <f>CENSO[[#This Row],[g (m²)]]*CENSO[[#This Row],[H (m)]]*0.7</f>
        <v>1.6730876913637929</v>
      </c>
      <c r="K1949" s="51">
        <v>1</v>
      </c>
      <c r="L1949" s="51">
        <v>367022.299999999</v>
      </c>
      <c r="M1949" s="51">
        <v>9707390</v>
      </c>
      <c r="N1949" s="77"/>
      <c r="O194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94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949" s="77"/>
    </row>
    <row r="1950" spans="1:17" x14ac:dyDescent="0.25">
      <c r="A1950" s="76">
        <v>1</v>
      </c>
      <c r="B1950" s="51">
        <v>58</v>
      </c>
      <c r="C1950" s="51">
        <v>1949</v>
      </c>
      <c r="D1950" s="81" t="str">
        <f>VLOOKUP(CENSO[[#This Row],[NOME COMUM]],ESPECIES[],2,FALSE)</f>
        <v>Parahancornia amapa (Huber ) Ducke</v>
      </c>
      <c r="E1950" s="51" t="s">
        <v>15</v>
      </c>
      <c r="F1950" s="51">
        <v>239</v>
      </c>
      <c r="G1950" s="74">
        <f>CENSO[[#This Row],[CAP (cm)]]/PI()</f>
        <v>76.076062797925971</v>
      </c>
      <c r="H1950" s="51">
        <v>20</v>
      </c>
      <c r="I1950" s="85">
        <f>PI()*CENSO[[#This Row],[DAP (cm)]]^2/40000</f>
        <v>0.45455447521760761</v>
      </c>
      <c r="J1950" s="85">
        <f>CENSO[[#This Row],[g (m²)]]*CENSO[[#This Row],[H (m)]]*0.7</f>
        <v>6.3637626530465052</v>
      </c>
      <c r="K1950" s="51">
        <v>1</v>
      </c>
      <c r="L1950" s="51">
        <v>367025.5</v>
      </c>
      <c r="M1950" s="51">
        <v>9707385.8000000007</v>
      </c>
      <c r="N1950" s="77"/>
      <c r="O195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95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950" s="77"/>
    </row>
    <row r="1951" spans="1:17" x14ac:dyDescent="0.25">
      <c r="A1951" s="76">
        <v>1</v>
      </c>
      <c r="B1951" s="51">
        <v>59</v>
      </c>
      <c r="C1951" s="51">
        <v>1950</v>
      </c>
      <c r="D1951" s="81" t="str">
        <f>VLOOKUP(CENSO[[#This Row],[NOME COMUM]],ESPECIES[],2,FALSE)</f>
        <v>Tachigali myrmecophila Ducke</v>
      </c>
      <c r="E1951" s="51" t="s">
        <v>14</v>
      </c>
      <c r="F1951" s="51">
        <v>185</v>
      </c>
      <c r="G1951" s="74">
        <f>CENSO[[#This Row],[CAP (cm)]]/PI()</f>
        <v>58.887328944001275</v>
      </c>
      <c r="H1951" s="51">
        <v>15</v>
      </c>
      <c r="I1951" s="85">
        <f>PI()*CENSO[[#This Row],[DAP (cm)]]^2/40000</f>
        <v>0.27235389636600588</v>
      </c>
      <c r="J1951" s="85">
        <f>CENSO[[#This Row],[g (m²)]]*CENSO[[#This Row],[H (m)]]*0.7</f>
        <v>2.8597159118430615</v>
      </c>
      <c r="K1951" s="51">
        <v>1</v>
      </c>
      <c r="L1951" s="51">
        <v>367088.58198669902</v>
      </c>
      <c r="M1951" s="51">
        <v>9707250.9676360395</v>
      </c>
      <c r="N1951" s="77"/>
      <c r="O195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95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951" s="77"/>
    </row>
    <row r="1952" spans="1:17" x14ac:dyDescent="0.25">
      <c r="A1952" s="76">
        <v>1</v>
      </c>
      <c r="B1952" s="51">
        <v>59</v>
      </c>
      <c r="C1952" s="51">
        <v>1951</v>
      </c>
      <c r="D1952" s="81" t="str">
        <f>VLOOKUP(CENSO[[#This Row],[NOME COMUM]],ESPECIES[],2,FALSE)</f>
        <v>Aspidosperma spruceanum Benth. ex Müll.Arg.</v>
      </c>
      <c r="E1952" s="51" t="s">
        <v>62</v>
      </c>
      <c r="F1952" s="51">
        <v>170</v>
      </c>
      <c r="G1952" s="74">
        <f>CENSO[[#This Row],[CAP (cm)]]/PI()</f>
        <v>54.112680651244418</v>
      </c>
      <c r="H1952" s="51">
        <v>17</v>
      </c>
      <c r="I1952" s="85">
        <f>PI()*CENSO[[#This Row],[DAP (cm)]]^2/40000</f>
        <v>0.2299788927677888</v>
      </c>
      <c r="J1952" s="85">
        <f>CENSO[[#This Row],[g (m²)]]*CENSO[[#This Row],[H (m)]]*0.7</f>
        <v>2.7367488239366864</v>
      </c>
      <c r="K1952" s="51">
        <v>1</v>
      </c>
      <c r="L1952" s="51">
        <v>367024.4</v>
      </c>
      <c r="M1952" s="51">
        <v>9707279.1999999899</v>
      </c>
      <c r="N1952" s="77"/>
      <c r="O195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95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952" s="77"/>
    </row>
    <row r="1953" spans="1:17" x14ac:dyDescent="0.25">
      <c r="A1953" s="76">
        <v>1</v>
      </c>
      <c r="B1953" s="51">
        <v>59</v>
      </c>
      <c r="C1953" s="51">
        <v>1952</v>
      </c>
      <c r="D1953" s="81" t="str">
        <f>VLOOKUP(CENSO[[#This Row],[NOME COMUM]],ESPECIES[],2,FALSE)</f>
        <v>Tachigali myrmecophila Ducke</v>
      </c>
      <c r="E1953" s="51" t="s">
        <v>14</v>
      </c>
      <c r="F1953" s="51">
        <v>213</v>
      </c>
      <c r="G1953" s="74">
        <f>CENSO[[#This Row],[CAP (cm)]]/PI()</f>
        <v>67.800005757147417</v>
      </c>
      <c r="H1953" s="51">
        <v>17</v>
      </c>
      <c r="I1953" s="85">
        <f>PI()*CENSO[[#This Row],[DAP (cm)]]^2/40000</f>
        <v>0.36103503065681003</v>
      </c>
      <c r="J1953" s="85">
        <f>CENSO[[#This Row],[g (m²)]]*CENSO[[#This Row],[H (m)]]*0.7</f>
        <v>4.2963168648160392</v>
      </c>
      <c r="K1953" s="51">
        <v>1</v>
      </c>
      <c r="L1953" s="51">
        <v>367022.5</v>
      </c>
      <c r="M1953" s="51">
        <v>9707276.8000000007</v>
      </c>
      <c r="N1953" s="77"/>
      <c r="O195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95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953" s="77"/>
    </row>
    <row r="1954" spans="1:17" x14ac:dyDescent="0.25">
      <c r="A1954" s="76">
        <v>1</v>
      </c>
      <c r="B1954" s="51">
        <v>59</v>
      </c>
      <c r="C1954" s="51">
        <v>1953</v>
      </c>
      <c r="D1954" s="81" t="str">
        <f>VLOOKUP(CENSO[[#This Row],[NOME COMUM]],ESPECIES[],2,FALSE)</f>
        <v>Buchenavia capitata (Vahl) Eichler</v>
      </c>
      <c r="E1954" s="51" t="s">
        <v>10</v>
      </c>
      <c r="F1954" s="51">
        <v>171</v>
      </c>
      <c r="G1954" s="74">
        <f>CENSO[[#This Row],[CAP (cm)]]/PI()</f>
        <v>54.430990537428208</v>
      </c>
      <c r="H1954" s="51">
        <v>20</v>
      </c>
      <c r="I1954" s="85">
        <f>PI()*CENSO[[#This Row],[DAP (cm)]]^2/40000</f>
        <v>0.2326924845475056</v>
      </c>
      <c r="J1954" s="85">
        <f>CENSO[[#This Row],[g (m²)]]*CENSO[[#This Row],[H (m)]]*0.7</f>
        <v>3.2576947836650785</v>
      </c>
      <c r="K1954" s="51">
        <v>1</v>
      </c>
      <c r="L1954" s="51">
        <v>367023.59999999899</v>
      </c>
      <c r="M1954" s="51">
        <v>9707279.8000000007</v>
      </c>
      <c r="N1954" s="77"/>
      <c r="O195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95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954" s="77"/>
    </row>
    <row r="1955" spans="1:17" x14ac:dyDescent="0.25">
      <c r="A1955" s="76">
        <v>1</v>
      </c>
      <c r="B1955" s="51">
        <v>59</v>
      </c>
      <c r="C1955" s="51">
        <v>1954</v>
      </c>
      <c r="D1955" s="81" t="str">
        <f>VLOOKUP(CENSO[[#This Row],[NOME COMUM]],ESPECIES[],2,FALSE)</f>
        <v>Piptadenia suaveolens Miq.</v>
      </c>
      <c r="E1955" s="51" t="s">
        <v>22</v>
      </c>
      <c r="F1955" s="51">
        <v>186</v>
      </c>
      <c r="G1955" s="74">
        <f>CENSO[[#This Row],[CAP (cm)]]/PI()</f>
        <v>59.205638830185066</v>
      </c>
      <c r="H1955" s="51">
        <v>16</v>
      </c>
      <c r="I1955" s="85">
        <f>PI()*CENSO[[#This Row],[DAP (cm)]]^2/40000</f>
        <v>0.27530622056036053</v>
      </c>
      <c r="J1955" s="85">
        <f>CENSO[[#This Row],[g (m²)]]*CENSO[[#This Row],[H (m)]]*0.7</f>
        <v>3.0834296702760375</v>
      </c>
      <c r="K1955" s="51">
        <v>1</v>
      </c>
      <c r="L1955" s="51">
        <v>367023.7</v>
      </c>
      <c r="M1955" s="51">
        <v>9707286.5</v>
      </c>
      <c r="N1955" s="77"/>
      <c r="O195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95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955" s="77"/>
    </row>
    <row r="1956" spans="1:17" x14ac:dyDescent="0.25">
      <c r="A1956" s="76">
        <v>1</v>
      </c>
      <c r="B1956" s="51">
        <v>59</v>
      </c>
      <c r="C1956" s="51">
        <v>1955</v>
      </c>
      <c r="D1956" s="81" t="str">
        <f>VLOOKUP(CENSO[[#This Row],[NOME COMUM]],ESPECIES[],2,FALSE)</f>
        <v>Piptadenia suaveolens Miq.</v>
      </c>
      <c r="E1956" s="51" t="s">
        <v>22</v>
      </c>
      <c r="F1956" s="51">
        <v>173</v>
      </c>
      <c r="G1956" s="74">
        <f>CENSO[[#This Row],[CAP (cm)]]/PI()</f>
        <v>55.067610309795789</v>
      </c>
      <c r="H1956" s="51">
        <v>14</v>
      </c>
      <c r="I1956" s="85">
        <f>PI()*CENSO[[#This Row],[DAP (cm)]]^2/40000</f>
        <v>0.23816741458986682</v>
      </c>
      <c r="J1956" s="85">
        <f>CENSO[[#This Row],[g (m²)]]*CENSO[[#This Row],[H (m)]]*0.7</f>
        <v>2.3340406629806947</v>
      </c>
      <c r="K1956" s="51">
        <v>2</v>
      </c>
      <c r="L1956" s="51">
        <v>367025.4</v>
      </c>
      <c r="M1956" s="51">
        <v>9707290.4000000004</v>
      </c>
      <c r="N1956" s="77"/>
      <c r="O195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95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956" s="77"/>
    </row>
    <row r="1957" spans="1:17" x14ac:dyDescent="0.25">
      <c r="A1957" s="76">
        <v>1</v>
      </c>
      <c r="B1957" s="51">
        <v>59</v>
      </c>
      <c r="C1957" s="51">
        <v>1956</v>
      </c>
      <c r="D1957" s="81" t="str">
        <f>VLOOKUP(CENSO[[#This Row],[NOME COMUM]],ESPECIES[],2,FALSE)</f>
        <v>Cordia umbraculifera DC.</v>
      </c>
      <c r="E1957" s="51" t="s">
        <v>92</v>
      </c>
      <c r="F1957" s="51">
        <v>190</v>
      </c>
      <c r="G1957" s="74">
        <f>CENSO[[#This Row],[CAP (cm)]]/PI()</f>
        <v>60.478878374920228</v>
      </c>
      <c r="H1957" s="51">
        <v>18</v>
      </c>
      <c r="I1957" s="85">
        <f>PI()*CENSO[[#This Row],[DAP (cm)]]^2/40000</f>
        <v>0.28727467228087106</v>
      </c>
      <c r="J1957" s="85">
        <f>CENSO[[#This Row],[g (m²)]]*CENSO[[#This Row],[H (m)]]*0.7</f>
        <v>3.6196608707389748</v>
      </c>
      <c r="K1957" s="51">
        <v>1</v>
      </c>
      <c r="L1957" s="51">
        <v>367034</v>
      </c>
      <c r="M1957" s="51">
        <v>9707308.1999999899</v>
      </c>
      <c r="N1957" s="77"/>
      <c r="O195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95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957" s="77"/>
    </row>
    <row r="1958" spans="1:17" x14ac:dyDescent="0.25">
      <c r="A1958" s="76">
        <v>1</v>
      </c>
      <c r="B1958" s="51">
        <v>59</v>
      </c>
      <c r="C1958" s="51">
        <v>1957</v>
      </c>
      <c r="D1958" s="81" t="str">
        <f>VLOOKUP(CENSO[[#This Row],[NOME COMUM]],ESPECIES[],2,FALSE)</f>
        <v>Tachigali myrmecophila Ducke</v>
      </c>
      <c r="E1958" s="51" t="s">
        <v>14</v>
      </c>
      <c r="F1958" s="51">
        <v>240</v>
      </c>
      <c r="G1958" s="74">
        <f>CENSO[[#This Row],[CAP (cm)]]/PI()</f>
        <v>76.394372684109769</v>
      </c>
      <c r="H1958" s="51">
        <v>17</v>
      </c>
      <c r="I1958" s="85">
        <f>PI()*CENSO[[#This Row],[DAP (cm)]]^2/40000</f>
        <v>0.45836623610465865</v>
      </c>
      <c r="J1958" s="85">
        <f>CENSO[[#This Row],[g (m²)]]*CENSO[[#This Row],[H (m)]]*0.7</f>
        <v>5.4545582096454375</v>
      </c>
      <c r="K1958" s="51">
        <v>2</v>
      </c>
      <c r="L1958" s="51">
        <v>367014.2</v>
      </c>
      <c r="M1958" s="51">
        <v>9707335.0999999903</v>
      </c>
      <c r="N1958" s="77"/>
      <c r="O195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95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958" s="77"/>
    </row>
    <row r="1959" spans="1:17" x14ac:dyDescent="0.25">
      <c r="A1959" s="76">
        <v>1</v>
      </c>
      <c r="B1959" s="51">
        <v>59</v>
      </c>
      <c r="C1959" s="51">
        <v>1958</v>
      </c>
      <c r="D1959" s="81" t="str">
        <f>VLOOKUP(CENSO[[#This Row],[NOME COMUM]],ESPECIES[],2,FALSE)</f>
        <v>Couratari guianensis Aubl.</v>
      </c>
      <c r="E1959" s="51" t="s">
        <v>6</v>
      </c>
      <c r="F1959" s="51">
        <v>196</v>
      </c>
      <c r="G1959" s="74">
        <f>CENSO[[#This Row],[CAP (cm)]]/PI()</f>
        <v>62.388737692022971</v>
      </c>
      <c r="H1959" s="51">
        <v>20</v>
      </c>
      <c r="I1959" s="85">
        <f>PI()*CENSO[[#This Row],[DAP (cm)]]^2/40000</f>
        <v>0.30570481469091254</v>
      </c>
      <c r="J1959" s="85">
        <f>CENSO[[#This Row],[g (m²)]]*CENSO[[#This Row],[H (m)]]*0.7</f>
        <v>4.2798674056727748</v>
      </c>
      <c r="K1959" s="51">
        <v>2</v>
      </c>
      <c r="L1959" s="51">
        <v>366968.9</v>
      </c>
      <c r="M1959" s="51">
        <v>9707379.4000000004</v>
      </c>
      <c r="N1959" s="77"/>
      <c r="O195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95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959" s="77"/>
    </row>
    <row r="1960" spans="1:17" x14ac:dyDescent="0.25">
      <c r="A1960" s="76">
        <v>1</v>
      </c>
      <c r="B1960" s="51">
        <v>59</v>
      </c>
      <c r="C1960" s="51">
        <v>1959</v>
      </c>
      <c r="D1960" s="81" t="str">
        <f>VLOOKUP(CENSO[[#This Row],[NOME COMUM]],ESPECIES[],2,FALSE)</f>
        <v>Apuleia leiocarpa (Vogel) J.F.Macbr.</v>
      </c>
      <c r="E1960" s="51" t="s">
        <v>51</v>
      </c>
      <c r="F1960" s="51">
        <v>430</v>
      </c>
      <c r="G1960" s="74">
        <f>CENSO[[#This Row],[CAP (cm)]]/PI()</f>
        <v>136.87325105903</v>
      </c>
      <c r="H1960" s="51">
        <v>20</v>
      </c>
      <c r="I1960" s="85">
        <f>PI()*CENSO[[#This Row],[DAP (cm)]]^2/40000</f>
        <v>1.4713874488845726</v>
      </c>
      <c r="J1960" s="85">
        <f>CENSO[[#This Row],[g (m²)]]*CENSO[[#This Row],[H (m)]]*0.7</f>
        <v>20.599424284384014</v>
      </c>
      <c r="K1960" s="51">
        <v>1</v>
      </c>
      <c r="L1960" s="51">
        <v>366961.5</v>
      </c>
      <c r="M1960" s="51">
        <v>9707384.5999999903</v>
      </c>
      <c r="N1960" s="77"/>
      <c r="O196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196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960" s="77"/>
    </row>
    <row r="1961" spans="1:17" x14ac:dyDescent="0.25">
      <c r="A1961" s="76">
        <v>1</v>
      </c>
      <c r="B1961" s="51">
        <v>59</v>
      </c>
      <c r="C1961" s="51">
        <v>1960</v>
      </c>
      <c r="D1961" s="81" t="str">
        <f>VLOOKUP(CENSO[[#This Row],[NOME COMUM]],ESPECIES[],2,FALSE)</f>
        <v>Tachigali myrmecophila Ducke</v>
      </c>
      <c r="E1961" s="51" t="s">
        <v>14</v>
      </c>
      <c r="F1961" s="51">
        <v>170</v>
      </c>
      <c r="G1961" s="74">
        <f>CENSO[[#This Row],[CAP (cm)]]/PI()</f>
        <v>54.112680651244418</v>
      </c>
      <c r="H1961" s="51">
        <v>14</v>
      </c>
      <c r="I1961" s="85">
        <f>PI()*CENSO[[#This Row],[DAP (cm)]]^2/40000</f>
        <v>0.2299788927677888</v>
      </c>
      <c r="J1961" s="85">
        <f>CENSO[[#This Row],[g (m²)]]*CENSO[[#This Row],[H (m)]]*0.7</f>
        <v>2.2537931491243302</v>
      </c>
      <c r="K1961" s="51">
        <v>1</v>
      </c>
      <c r="L1961" s="51">
        <v>366880.2</v>
      </c>
      <c r="M1961" s="51">
        <v>9707458</v>
      </c>
      <c r="N1961" s="77"/>
      <c r="O196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96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961" s="77"/>
    </row>
    <row r="1962" spans="1:17" x14ac:dyDescent="0.25">
      <c r="A1962" s="76">
        <v>1</v>
      </c>
      <c r="B1962" s="51">
        <v>59</v>
      </c>
      <c r="C1962" s="51">
        <v>1961</v>
      </c>
      <c r="D1962" s="81" t="str">
        <f>VLOOKUP(CENSO[[#This Row],[NOME COMUM]],ESPECIES[],2,FALSE)</f>
        <v>Astronium lecointei Ducke</v>
      </c>
      <c r="E1962" s="51" t="s">
        <v>5</v>
      </c>
      <c r="F1962" s="51">
        <v>213</v>
      </c>
      <c r="G1962" s="74">
        <f>CENSO[[#This Row],[CAP (cm)]]/PI()</f>
        <v>67.800005757147417</v>
      </c>
      <c r="H1962" s="51">
        <v>24</v>
      </c>
      <c r="I1962" s="85">
        <f>PI()*CENSO[[#This Row],[DAP (cm)]]^2/40000</f>
        <v>0.36103503065681003</v>
      </c>
      <c r="J1962" s="85">
        <f>CENSO[[#This Row],[g (m²)]]*CENSO[[#This Row],[H (m)]]*0.7</f>
        <v>6.0653885150344085</v>
      </c>
      <c r="K1962" s="51">
        <v>1</v>
      </c>
      <c r="L1962" s="51">
        <v>366772.7</v>
      </c>
      <c r="M1962" s="51">
        <v>9707532.3000000007</v>
      </c>
      <c r="N1962" s="77"/>
      <c r="O196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96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962" s="77"/>
    </row>
    <row r="1963" spans="1:17" x14ac:dyDescent="0.25">
      <c r="A1963" s="76">
        <v>1</v>
      </c>
      <c r="B1963" s="51">
        <v>59</v>
      </c>
      <c r="C1963" s="51">
        <v>1962</v>
      </c>
      <c r="D1963" s="81" t="str">
        <f>VLOOKUP(CENSO[[#This Row],[NOME COMUM]],ESPECIES[],2,FALSE)</f>
        <v>Anacardium giganteum Hanck ex Engl.</v>
      </c>
      <c r="E1963" s="51" t="s">
        <v>47</v>
      </c>
      <c r="F1963" s="51">
        <v>234</v>
      </c>
      <c r="G1963" s="74">
        <f>CENSO[[#This Row],[CAP (cm)]]/PI()</f>
        <v>74.484513367007025</v>
      </c>
      <c r="H1963" s="51">
        <v>19</v>
      </c>
      <c r="I1963" s="85">
        <f>PI()*CENSO[[#This Row],[DAP (cm)]]^2/40000</f>
        <v>0.43573440319699114</v>
      </c>
      <c r="J1963" s="85">
        <f>CENSO[[#This Row],[g (m²)]]*CENSO[[#This Row],[H (m)]]*0.7</f>
        <v>5.7952675625199825</v>
      </c>
      <c r="K1963" s="51">
        <v>1</v>
      </c>
      <c r="L1963" s="51">
        <v>366721</v>
      </c>
      <c r="M1963" s="51">
        <v>9707556.8000000007</v>
      </c>
      <c r="N1963" s="77"/>
      <c r="O196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96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963" s="77"/>
    </row>
    <row r="1964" spans="1:17" x14ac:dyDescent="0.25">
      <c r="A1964" s="76">
        <v>1</v>
      </c>
      <c r="B1964" s="51">
        <v>59</v>
      </c>
      <c r="C1964" s="51">
        <v>1963</v>
      </c>
      <c r="D1964" s="81" t="str">
        <f>VLOOKUP(CENSO[[#This Row],[NOME COMUM]],ESPECIES[],2,FALSE)</f>
        <v>Apuleia leiocarpa (Vogel) J.F.Macbr.</v>
      </c>
      <c r="E1964" s="51" t="s">
        <v>51</v>
      </c>
      <c r="F1964" s="51">
        <v>400</v>
      </c>
      <c r="G1964" s="74">
        <f>CENSO[[#This Row],[CAP (cm)]]/PI()</f>
        <v>127.32395447351627</v>
      </c>
      <c r="H1964" s="51">
        <v>21</v>
      </c>
      <c r="I1964" s="85">
        <f>PI()*CENSO[[#This Row],[DAP (cm)]]^2/40000</f>
        <v>1.2732395447351625</v>
      </c>
      <c r="J1964" s="85">
        <f>CENSO[[#This Row],[g (m²)]]*CENSO[[#This Row],[H (m)]]*0.7</f>
        <v>18.716621307606889</v>
      </c>
      <c r="K1964" s="51">
        <v>1</v>
      </c>
      <c r="L1964" s="51">
        <v>366723.4</v>
      </c>
      <c r="M1964" s="51">
        <v>9707560</v>
      </c>
      <c r="N1964" s="77"/>
      <c r="O196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196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964" s="77"/>
    </row>
    <row r="1965" spans="1:17" x14ac:dyDescent="0.25">
      <c r="A1965" s="76">
        <v>1</v>
      </c>
      <c r="B1965" s="51">
        <v>59</v>
      </c>
      <c r="C1965" s="51">
        <v>1964</v>
      </c>
      <c r="D1965" s="81" t="str">
        <f>VLOOKUP(CENSO[[#This Row],[NOME COMUM]],ESPECIES[],2,FALSE)</f>
        <v>Piptadenia suaveolens Miq.</v>
      </c>
      <c r="E1965" s="51" t="s">
        <v>22</v>
      </c>
      <c r="F1965" s="51">
        <v>210</v>
      </c>
      <c r="G1965" s="74">
        <f>CENSO[[#This Row],[CAP (cm)]]/PI()</f>
        <v>66.845076098596039</v>
      </c>
      <c r="H1965" s="51">
        <v>14</v>
      </c>
      <c r="I1965" s="85">
        <f>PI()*CENSO[[#This Row],[DAP (cm)]]^2/40000</f>
        <v>0.35093664951762915</v>
      </c>
      <c r="J1965" s="85">
        <f>CENSO[[#This Row],[g (m²)]]*CENSO[[#This Row],[H (m)]]*0.7</f>
        <v>3.4391791652727659</v>
      </c>
      <c r="K1965" s="51">
        <v>1</v>
      </c>
      <c r="L1965" s="51">
        <v>366732.59999999899</v>
      </c>
      <c r="M1965" s="51">
        <v>9707571.9000000004</v>
      </c>
      <c r="N1965" s="77"/>
      <c r="O196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96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965" s="77"/>
    </row>
    <row r="1966" spans="1:17" x14ac:dyDescent="0.25">
      <c r="A1966" s="76">
        <v>1</v>
      </c>
      <c r="B1966" s="51">
        <v>59</v>
      </c>
      <c r="C1966" s="51">
        <v>1965</v>
      </c>
      <c r="D1966" s="81" t="str">
        <f>VLOOKUP(CENSO[[#This Row],[NOME COMUM]],ESPECIES[],2,FALSE)</f>
        <v>Tachigali myrmecophila Ducke</v>
      </c>
      <c r="E1966" s="51" t="s">
        <v>14</v>
      </c>
      <c r="F1966" s="51">
        <v>210</v>
      </c>
      <c r="G1966" s="74">
        <f>CENSO[[#This Row],[CAP (cm)]]/PI()</f>
        <v>66.845076098596039</v>
      </c>
      <c r="H1966" s="51">
        <v>12</v>
      </c>
      <c r="I1966" s="85">
        <f>PI()*CENSO[[#This Row],[DAP (cm)]]^2/40000</f>
        <v>0.35093664951762915</v>
      </c>
      <c r="J1966" s="85">
        <f>CENSO[[#This Row],[g (m²)]]*CENSO[[#This Row],[H (m)]]*0.7</f>
        <v>2.9478678559480849</v>
      </c>
      <c r="K1966" s="51">
        <v>1</v>
      </c>
      <c r="L1966" s="51">
        <v>366713.7</v>
      </c>
      <c r="M1966" s="51">
        <v>9707568.5999999903</v>
      </c>
      <c r="N1966" s="77"/>
      <c r="O196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96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966" s="77"/>
    </row>
    <row r="1967" spans="1:17" x14ac:dyDescent="0.25">
      <c r="A1967" s="76">
        <v>1</v>
      </c>
      <c r="B1967" s="51">
        <v>59</v>
      </c>
      <c r="C1967" s="51">
        <v>1966</v>
      </c>
      <c r="D1967" s="81" t="str">
        <f>VLOOKUP(CENSO[[#This Row],[NOME COMUM]],ESPECIES[],2,FALSE)</f>
        <v>Tachigali myrmecophila Ducke</v>
      </c>
      <c r="E1967" s="51" t="s">
        <v>14</v>
      </c>
      <c r="F1967" s="51">
        <v>196</v>
      </c>
      <c r="G1967" s="74">
        <f>CENSO[[#This Row],[CAP (cm)]]/PI()</f>
        <v>62.388737692022971</v>
      </c>
      <c r="H1967" s="51">
        <v>17</v>
      </c>
      <c r="I1967" s="85">
        <f>PI()*CENSO[[#This Row],[DAP (cm)]]^2/40000</f>
        <v>0.30570481469091254</v>
      </c>
      <c r="J1967" s="85">
        <f>CENSO[[#This Row],[g (m²)]]*CENSO[[#This Row],[H (m)]]*0.7</f>
        <v>3.637887294821859</v>
      </c>
      <c r="K1967" s="51">
        <v>1</v>
      </c>
      <c r="L1967" s="51">
        <v>366706.299999999</v>
      </c>
      <c r="M1967" s="51">
        <v>9707559</v>
      </c>
      <c r="N1967" s="77"/>
      <c r="O196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96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967" s="77"/>
    </row>
    <row r="1968" spans="1:17" x14ac:dyDescent="0.25">
      <c r="A1968" s="76">
        <v>1</v>
      </c>
      <c r="B1968" s="51">
        <v>59</v>
      </c>
      <c r="C1968" s="51">
        <v>1967</v>
      </c>
      <c r="D1968" s="81" t="str">
        <f>VLOOKUP(CENSO[[#This Row],[NOME COMUM]],ESPECIES[],2,FALSE)</f>
        <v>Couratari guianensis Aubl.</v>
      </c>
      <c r="E1968" s="51" t="s">
        <v>6</v>
      </c>
      <c r="F1968" s="51">
        <v>185</v>
      </c>
      <c r="G1968" s="74">
        <f>CENSO[[#This Row],[CAP (cm)]]/PI()</f>
        <v>58.887328944001275</v>
      </c>
      <c r="H1968" s="51">
        <v>23</v>
      </c>
      <c r="I1968" s="85">
        <f>PI()*CENSO[[#This Row],[DAP (cm)]]^2/40000</f>
        <v>0.27235389636600588</v>
      </c>
      <c r="J1968" s="85">
        <f>CENSO[[#This Row],[g (m²)]]*CENSO[[#This Row],[H (m)]]*0.7</f>
        <v>4.3848977314926945</v>
      </c>
      <c r="K1968" s="51">
        <v>1</v>
      </c>
      <c r="L1968" s="51">
        <v>366666.7</v>
      </c>
      <c r="M1968" s="51">
        <v>9707594.3000000007</v>
      </c>
      <c r="N1968" s="77"/>
      <c r="O196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96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968" s="77"/>
    </row>
    <row r="1969" spans="1:17" x14ac:dyDescent="0.25">
      <c r="A1969" s="76">
        <v>1</v>
      </c>
      <c r="B1969" s="51">
        <v>59</v>
      </c>
      <c r="C1969" s="51">
        <v>1968</v>
      </c>
      <c r="D1969" s="81" t="str">
        <f>VLOOKUP(CENSO[[#This Row],[NOME COMUM]],ESPECIES[],2,FALSE)</f>
        <v>Lecythis chartacea O.Berg</v>
      </c>
      <c r="E1969" s="51" t="s">
        <v>31</v>
      </c>
      <c r="F1969" s="51">
        <v>183</v>
      </c>
      <c r="G1969" s="74">
        <f>CENSO[[#This Row],[CAP (cm)]]/PI()</f>
        <v>58.250709171633694</v>
      </c>
      <c r="H1969" s="51">
        <v>20</v>
      </c>
      <c r="I1969" s="85">
        <f>PI()*CENSO[[#This Row],[DAP (cm)]]^2/40000</f>
        <v>0.26649699446022412</v>
      </c>
      <c r="J1969" s="85">
        <f>CENSO[[#This Row],[g (m²)]]*CENSO[[#This Row],[H (m)]]*0.7</f>
        <v>3.7309579224431371</v>
      </c>
      <c r="K1969" s="51">
        <v>1</v>
      </c>
      <c r="L1969" s="51">
        <v>366678.299999999</v>
      </c>
      <c r="M1969" s="51">
        <v>9707609.5</v>
      </c>
      <c r="N1969" s="77"/>
      <c r="O196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96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969" s="77"/>
    </row>
    <row r="1970" spans="1:17" x14ac:dyDescent="0.25">
      <c r="A1970" s="76">
        <v>1</v>
      </c>
      <c r="B1970" s="51">
        <v>59</v>
      </c>
      <c r="C1970" s="51">
        <v>1969</v>
      </c>
      <c r="D1970" s="81" t="str">
        <f>VLOOKUP(CENSO[[#This Row],[NOME COMUM]],ESPECIES[],2,FALSE)</f>
        <v>Couratari guianensis Aubl.</v>
      </c>
      <c r="E1970" s="51" t="s">
        <v>6</v>
      </c>
      <c r="F1970" s="51">
        <v>197</v>
      </c>
      <c r="G1970" s="74">
        <f>CENSO[[#This Row],[CAP (cm)]]/PI()</f>
        <v>62.707047578206762</v>
      </c>
      <c r="H1970" s="51">
        <v>23</v>
      </c>
      <c r="I1970" s="85">
        <f>PI()*CENSO[[#This Row],[DAP (cm)]]^2/40000</f>
        <v>0.30883220932266825</v>
      </c>
      <c r="J1970" s="85">
        <f>CENSO[[#This Row],[g (m²)]]*CENSO[[#This Row],[H (m)]]*0.7</f>
        <v>4.9721985700949585</v>
      </c>
      <c r="K1970" s="51">
        <v>1</v>
      </c>
      <c r="L1970" s="51">
        <v>366641.2</v>
      </c>
      <c r="M1970" s="51">
        <v>9707616.9000000004</v>
      </c>
      <c r="N1970" s="77"/>
      <c r="O197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97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970" s="77"/>
    </row>
    <row r="1971" spans="1:17" x14ac:dyDescent="0.25">
      <c r="A1971" s="76">
        <v>1</v>
      </c>
      <c r="B1971" s="51">
        <v>59</v>
      </c>
      <c r="C1971" s="51">
        <v>1970</v>
      </c>
      <c r="D1971" s="81" t="str">
        <f>VLOOKUP(CENSO[[#This Row],[NOME COMUM]],ESPECIES[],2,FALSE)</f>
        <v>Pouteria sp.</v>
      </c>
      <c r="E1971" s="51" t="s">
        <v>83</v>
      </c>
      <c r="F1971" s="51">
        <v>160</v>
      </c>
      <c r="G1971" s="74">
        <f>CENSO[[#This Row],[CAP (cm)]]/PI()</f>
        <v>50.929581789406512</v>
      </c>
      <c r="H1971" s="51">
        <v>20</v>
      </c>
      <c r="I1971" s="85">
        <f>PI()*CENSO[[#This Row],[DAP (cm)]]^2/40000</f>
        <v>0.20371832715762608</v>
      </c>
      <c r="J1971" s="85">
        <f>CENSO[[#This Row],[g (m²)]]*CENSO[[#This Row],[H (m)]]*0.7</f>
        <v>2.852056580206765</v>
      </c>
      <c r="K1971" s="51">
        <v>1</v>
      </c>
      <c r="L1971" s="51">
        <v>366640</v>
      </c>
      <c r="M1971" s="51">
        <v>9707615.3000000007</v>
      </c>
      <c r="N1971" s="77"/>
      <c r="O197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97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971" s="77"/>
    </row>
    <row r="1972" spans="1:17" x14ac:dyDescent="0.25">
      <c r="A1972" s="76">
        <v>1</v>
      </c>
      <c r="B1972" s="51">
        <v>59</v>
      </c>
      <c r="C1972" s="51">
        <v>1971</v>
      </c>
      <c r="D1972" s="81" t="str">
        <f>VLOOKUP(CENSO[[#This Row],[NOME COMUM]],ESPECIES[],2,FALSE)</f>
        <v>Astronium lecointei Ducke</v>
      </c>
      <c r="E1972" s="51" t="s">
        <v>5</v>
      </c>
      <c r="F1972" s="51">
        <v>190</v>
      </c>
      <c r="G1972" s="74">
        <f>CENSO[[#This Row],[CAP (cm)]]/PI()</f>
        <v>60.478878374920228</v>
      </c>
      <c r="H1972" s="51">
        <v>19</v>
      </c>
      <c r="I1972" s="85">
        <f>PI()*CENSO[[#This Row],[DAP (cm)]]^2/40000</f>
        <v>0.28727467228087106</v>
      </c>
      <c r="J1972" s="85">
        <f>CENSO[[#This Row],[g (m²)]]*CENSO[[#This Row],[H (m)]]*0.7</f>
        <v>3.8207531413355849</v>
      </c>
      <c r="K1972" s="51">
        <v>1</v>
      </c>
      <c r="L1972" s="51">
        <v>366599</v>
      </c>
      <c r="M1972" s="51">
        <v>9707656.5</v>
      </c>
      <c r="N1972" s="77"/>
      <c r="O197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97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972" s="77"/>
    </row>
    <row r="1973" spans="1:17" x14ac:dyDescent="0.25">
      <c r="A1973" s="76">
        <v>1</v>
      </c>
      <c r="B1973" s="51">
        <v>59</v>
      </c>
      <c r="C1973" s="51">
        <v>1972</v>
      </c>
      <c r="D1973" s="81" t="str">
        <f>VLOOKUP(CENSO[[#This Row],[NOME COMUM]],ESPECIES[],2,FALSE)</f>
        <v>Cordia umbraculifera DC.</v>
      </c>
      <c r="E1973" s="51" t="s">
        <v>92</v>
      </c>
      <c r="F1973" s="51">
        <v>203</v>
      </c>
      <c r="G1973" s="74">
        <f>CENSO[[#This Row],[CAP (cm)]]/PI()</f>
        <v>64.616906895309512</v>
      </c>
      <c r="H1973" s="51">
        <v>21</v>
      </c>
      <c r="I1973" s="85">
        <f>PI()*CENSO[[#This Row],[DAP (cm)]]^2/40000</f>
        <v>0.32793080249369577</v>
      </c>
      <c r="J1973" s="85">
        <f>CENSO[[#This Row],[g (m²)]]*CENSO[[#This Row],[H (m)]]*0.7</f>
        <v>4.8205827966573276</v>
      </c>
      <c r="K1973" s="51">
        <v>1</v>
      </c>
      <c r="L1973" s="51">
        <v>366567.5</v>
      </c>
      <c r="M1973" s="51">
        <v>9707685.0999999903</v>
      </c>
      <c r="N1973" s="77"/>
      <c r="O197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97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973" s="77"/>
    </row>
    <row r="1974" spans="1:17" x14ac:dyDescent="0.25">
      <c r="A1974" s="76">
        <v>1</v>
      </c>
      <c r="B1974" s="51">
        <v>59</v>
      </c>
      <c r="C1974" s="51">
        <v>1973</v>
      </c>
      <c r="D1974" s="81" t="str">
        <f>VLOOKUP(CENSO[[#This Row],[NOME COMUM]],ESPECIES[],2,FALSE)</f>
        <v>Piptadenia suaveolens Miq.</v>
      </c>
      <c r="E1974" s="51" t="s">
        <v>22</v>
      </c>
      <c r="F1974" s="51">
        <v>160</v>
      </c>
      <c r="G1974" s="74">
        <f>CENSO[[#This Row],[CAP (cm)]]/PI()</f>
        <v>50.929581789406512</v>
      </c>
      <c r="H1974" s="51">
        <v>14</v>
      </c>
      <c r="I1974" s="85">
        <f>PI()*CENSO[[#This Row],[DAP (cm)]]^2/40000</f>
        <v>0.20371832715762608</v>
      </c>
      <c r="J1974" s="85">
        <f>CENSO[[#This Row],[g (m²)]]*CENSO[[#This Row],[H (m)]]*0.7</f>
        <v>1.9964396061447354</v>
      </c>
      <c r="K1974" s="51">
        <v>1</v>
      </c>
      <c r="L1974" s="51">
        <v>366539</v>
      </c>
      <c r="M1974" s="51">
        <v>9707718.5</v>
      </c>
      <c r="N1974" s="77"/>
      <c r="O197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97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974" s="77"/>
    </row>
    <row r="1975" spans="1:17" x14ac:dyDescent="0.25">
      <c r="A1975" s="76">
        <v>1</v>
      </c>
      <c r="B1975" s="51">
        <v>59</v>
      </c>
      <c r="C1975" s="51">
        <v>1974</v>
      </c>
      <c r="D1975" s="81" t="str">
        <f>VLOOKUP(CENSO[[#This Row],[NOME COMUM]],ESPECIES[],2,FALSE)</f>
        <v>Parkia pendula (Willd.) Benth. ex Walp.</v>
      </c>
      <c r="E1975" s="51" t="s">
        <v>24</v>
      </c>
      <c r="F1975" s="51">
        <v>290</v>
      </c>
      <c r="G1975" s="74">
        <f>CENSO[[#This Row],[CAP (cm)]]/PI()</f>
        <v>92.309866993299295</v>
      </c>
      <c r="H1975" s="51">
        <v>20</v>
      </c>
      <c r="I1975" s="85">
        <f>PI()*CENSO[[#This Row],[DAP (cm)]]^2/40000</f>
        <v>0.6692465357014199</v>
      </c>
      <c r="J1975" s="85">
        <f>CENSO[[#This Row],[g (m²)]]*CENSO[[#This Row],[H (m)]]*0.7</f>
        <v>9.3694514998198777</v>
      </c>
      <c r="K1975" s="51">
        <v>1</v>
      </c>
      <c r="L1975" s="51">
        <v>366540.799999999</v>
      </c>
      <c r="M1975" s="51">
        <v>9707720.8000000007</v>
      </c>
      <c r="N1975" s="77"/>
      <c r="O197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197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975" s="77"/>
    </row>
    <row r="1976" spans="1:17" x14ac:dyDescent="0.25">
      <c r="A1976" s="76">
        <v>1</v>
      </c>
      <c r="B1976" s="51">
        <v>59</v>
      </c>
      <c r="C1976" s="51">
        <v>1975</v>
      </c>
      <c r="D1976" s="81" t="str">
        <f>VLOOKUP(CENSO[[#This Row],[NOME COMUM]],ESPECIES[],2,FALSE)</f>
        <v>Tachigali myrmecophila Ducke</v>
      </c>
      <c r="E1976" s="51" t="s">
        <v>14</v>
      </c>
      <c r="F1976" s="51">
        <v>178</v>
      </c>
      <c r="G1976" s="74">
        <f>CENSO[[#This Row],[CAP (cm)]]/PI()</f>
        <v>56.659159740714742</v>
      </c>
      <c r="H1976" s="51">
        <v>16</v>
      </c>
      <c r="I1976" s="85">
        <f>PI()*CENSO[[#This Row],[DAP (cm)]]^2/40000</f>
        <v>0.2521332608461806</v>
      </c>
      <c r="J1976" s="85">
        <f>CENSO[[#This Row],[g (m²)]]*CENSO[[#This Row],[H (m)]]*0.7</f>
        <v>2.8238925214772226</v>
      </c>
      <c r="K1976" s="51">
        <v>1</v>
      </c>
      <c r="L1976" s="51">
        <v>366536.9</v>
      </c>
      <c r="M1976" s="51">
        <v>9707719</v>
      </c>
      <c r="N1976" s="77"/>
      <c r="O197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97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976" s="77"/>
    </row>
    <row r="1977" spans="1:17" x14ac:dyDescent="0.25">
      <c r="A1977" s="76">
        <v>1</v>
      </c>
      <c r="B1977" s="51">
        <v>59</v>
      </c>
      <c r="C1977" s="51">
        <v>1976</v>
      </c>
      <c r="D1977" s="81" t="str">
        <f>VLOOKUP(CENSO[[#This Row],[NOME COMUM]],ESPECIES[],2,FALSE)</f>
        <v>Caesalpinia paraensis Ducke</v>
      </c>
      <c r="E1977" s="51" t="s">
        <v>56</v>
      </c>
      <c r="F1977" s="51">
        <v>160</v>
      </c>
      <c r="G1977" s="74">
        <f>CENSO[[#This Row],[CAP (cm)]]/PI()</f>
        <v>50.929581789406512</v>
      </c>
      <c r="H1977" s="51">
        <v>14</v>
      </c>
      <c r="I1977" s="85">
        <f>PI()*CENSO[[#This Row],[DAP (cm)]]^2/40000</f>
        <v>0.20371832715762608</v>
      </c>
      <c r="J1977" s="85">
        <f>CENSO[[#This Row],[g (m²)]]*CENSO[[#This Row],[H (m)]]*0.7</f>
        <v>1.9964396061447354</v>
      </c>
      <c r="K1977" s="51">
        <v>2</v>
      </c>
      <c r="L1977" s="51">
        <v>366531.299999999</v>
      </c>
      <c r="M1977" s="51">
        <v>9707719.9000000004</v>
      </c>
      <c r="N1977" s="77"/>
      <c r="O197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97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977" s="77"/>
    </row>
    <row r="1978" spans="1:17" x14ac:dyDescent="0.25">
      <c r="A1978" s="76">
        <v>1</v>
      </c>
      <c r="B1978" s="51">
        <v>59</v>
      </c>
      <c r="C1978" s="51">
        <v>1977</v>
      </c>
      <c r="D1978" s="81" t="str">
        <f>VLOOKUP(CENSO[[#This Row],[NOME COMUM]],ESPECIES[],2,FALSE)</f>
        <v>Ocotea cymbarum Kunth</v>
      </c>
      <c r="E1978" s="51" t="s">
        <v>11</v>
      </c>
      <c r="F1978" s="51">
        <v>162</v>
      </c>
      <c r="G1978" s="74">
        <f>CENSO[[#This Row],[CAP (cm)]]/PI()</f>
        <v>51.566201561774093</v>
      </c>
      <c r="H1978" s="51">
        <v>14</v>
      </c>
      <c r="I1978" s="85">
        <f>PI()*CENSO[[#This Row],[DAP (cm)]]^2/40000</f>
        <v>0.20884311632518512</v>
      </c>
      <c r="J1978" s="85">
        <f>CENSO[[#This Row],[g (m²)]]*CENSO[[#This Row],[H (m)]]*0.7</f>
        <v>2.0466625399868139</v>
      </c>
      <c r="K1978" s="51">
        <v>1</v>
      </c>
      <c r="L1978" s="51">
        <v>366500.2</v>
      </c>
      <c r="M1978" s="51">
        <v>9707751.5999999903</v>
      </c>
      <c r="N1978" s="77"/>
      <c r="O197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97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978" s="77"/>
    </row>
    <row r="1979" spans="1:17" x14ac:dyDescent="0.25">
      <c r="A1979" s="76">
        <v>1</v>
      </c>
      <c r="B1979" s="51">
        <v>59</v>
      </c>
      <c r="C1979" s="51">
        <v>1978</v>
      </c>
      <c r="D1979" s="81" t="str">
        <f>VLOOKUP(CENSO[[#This Row],[NOME COMUM]],ESPECIES[],2,FALSE)</f>
        <v>Couratari guianensis Aubl.</v>
      </c>
      <c r="E1979" s="51" t="s">
        <v>6</v>
      </c>
      <c r="F1979" s="51">
        <v>143</v>
      </c>
      <c r="G1979" s="74">
        <f>CENSO[[#This Row],[CAP (cm)]]/PI()</f>
        <v>45.518313724282066</v>
      </c>
      <c r="H1979" s="51">
        <v>21</v>
      </c>
      <c r="I1979" s="85">
        <f>PI()*CENSO[[#This Row],[DAP (cm)]]^2/40000</f>
        <v>0.1627279715643084</v>
      </c>
      <c r="J1979" s="85">
        <f>CENSO[[#This Row],[g (m²)]]*CENSO[[#This Row],[H (m)]]*0.7</f>
        <v>2.3921011819953333</v>
      </c>
      <c r="K1979" s="51">
        <v>2</v>
      </c>
      <c r="L1979" s="51">
        <v>366498.09999999899</v>
      </c>
      <c r="M1979" s="51">
        <v>9707758.8000000007</v>
      </c>
      <c r="N1979" s="77"/>
      <c r="O197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197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1979" s="77"/>
    </row>
    <row r="1980" spans="1:17" x14ac:dyDescent="0.25">
      <c r="A1980" s="76">
        <v>1</v>
      </c>
      <c r="B1980" s="51">
        <v>59</v>
      </c>
      <c r="C1980" s="51">
        <v>1979</v>
      </c>
      <c r="D1980" s="81" t="str">
        <f>VLOOKUP(CENSO[[#This Row],[NOME COMUM]],ESPECIES[],2,FALSE)</f>
        <v>Parkia multijuga Benth.</v>
      </c>
      <c r="E1980" s="51" t="s">
        <v>75</v>
      </c>
      <c r="F1980" s="51">
        <v>230</v>
      </c>
      <c r="G1980" s="74">
        <f>CENSO[[#This Row],[CAP (cm)]]/PI()</f>
        <v>73.211273822271863</v>
      </c>
      <c r="H1980" s="51">
        <v>20</v>
      </c>
      <c r="I1980" s="85">
        <f>PI()*CENSO[[#This Row],[DAP (cm)]]^2/40000</f>
        <v>0.42096482447806327</v>
      </c>
      <c r="J1980" s="85">
        <f>CENSO[[#This Row],[g (m²)]]*CENSO[[#This Row],[H (m)]]*0.7</f>
        <v>5.8935075426928858</v>
      </c>
      <c r="K1980" s="51">
        <v>1</v>
      </c>
      <c r="L1980" s="51">
        <v>366487.9</v>
      </c>
      <c r="M1980" s="51">
        <v>9707809.5</v>
      </c>
      <c r="N1980" s="77"/>
      <c r="O198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98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980" s="77"/>
    </row>
    <row r="1981" spans="1:17" x14ac:dyDescent="0.25">
      <c r="A1981" s="76">
        <v>1</v>
      </c>
      <c r="B1981" s="51">
        <v>59</v>
      </c>
      <c r="C1981" s="51">
        <v>1980</v>
      </c>
      <c r="D1981" s="81" t="str">
        <f>VLOOKUP(CENSO[[#This Row],[NOME COMUM]],ESPECIES[],2,FALSE)</f>
        <v>Sterculia apeibophylla Ducke</v>
      </c>
      <c r="E1981" s="51" t="s">
        <v>25</v>
      </c>
      <c r="F1981" s="51">
        <v>189</v>
      </c>
      <c r="G1981" s="74">
        <f>CENSO[[#This Row],[CAP (cm)]]/PI()</f>
        <v>60.160568488736438</v>
      </c>
      <c r="H1981" s="51">
        <v>17</v>
      </c>
      <c r="I1981" s="85">
        <f>PI()*CENSO[[#This Row],[DAP (cm)]]^2/40000</f>
        <v>0.28425868610927968</v>
      </c>
      <c r="J1981" s="85">
        <f>CENSO[[#This Row],[g (m²)]]*CENSO[[#This Row],[H (m)]]*0.7</f>
        <v>3.3826783647004284</v>
      </c>
      <c r="K1981" s="51">
        <v>1</v>
      </c>
      <c r="L1981" s="51">
        <v>366488.4</v>
      </c>
      <c r="M1981" s="51">
        <v>9707811.6999999899</v>
      </c>
      <c r="N1981" s="77"/>
      <c r="O198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98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981" s="77"/>
    </row>
    <row r="1982" spans="1:17" x14ac:dyDescent="0.25">
      <c r="A1982" s="76">
        <v>1</v>
      </c>
      <c r="B1982" s="51">
        <v>59</v>
      </c>
      <c r="C1982" s="51">
        <v>1981</v>
      </c>
      <c r="D1982" s="81" t="str">
        <f>VLOOKUP(CENSO[[#This Row],[NOME COMUM]],ESPECIES[],2,FALSE)</f>
        <v>Piptadenia suaveolens Miq.</v>
      </c>
      <c r="E1982" s="51" t="s">
        <v>22</v>
      </c>
      <c r="F1982" s="51">
        <v>215</v>
      </c>
      <c r="G1982" s="74">
        <f>CENSO[[#This Row],[CAP (cm)]]/PI()</f>
        <v>68.436625529514998</v>
      </c>
      <c r="H1982" s="51">
        <v>13</v>
      </c>
      <c r="I1982" s="85">
        <f>PI()*CENSO[[#This Row],[DAP (cm)]]^2/40000</f>
        <v>0.36784686222114316</v>
      </c>
      <c r="J1982" s="85">
        <f>CENSO[[#This Row],[g (m²)]]*CENSO[[#This Row],[H (m)]]*0.7</f>
        <v>3.3474064462124025</v>
      </c>
      <c r="K1982" s="51">
        <v>1</v>
      </c>
      <c r="L1982" s="51">
        <v>366439.09999999899</v>
      </c>
      <c r="M1982" s="51">
        <v>9707846.0999999903</v>
      </c>
      <c r="N1982" s="77"/>
      <c r="O198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98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982" s="77"/>
    </row>
    <row r="1983" spans="1:17" x14ac:dyDescent="0.25">
      <c r="A1983" s="76">
        <v>1</v>
      </c>
      <c r="B1983" s="51">
        <v>59</v>
      </c>
      <c r="C1983" s="51">
        <v>1982</v>
      </c>
      <c r="D1983" s="81" t="str">
        <f>VLOOKUP(CENSO[[#This Row],[NOME COMUM]],ESPECIES[],2,FALSE)</f>
        <v>Piptadenia suaveolens Miq.</v>
      </c>
      <c r="E1983" s="51" t="s">
        <v>22</v>
      </c>
      <c r="F1983" s="51">
        <v>250</v>
      </c>
      <c r="G1983" s="74">
        <f>CENSO[[#This Row],[CAP (cm)]]/PI()</f>
        <v>79.577471545947674</v>
      </c>
      <c r="H1983" s="51">
        <v>12</v>
      </c>
      <c r="I1983" s="85">
        <f>PI()*CENSO[[#This Row],[DAP (cm)]]^2/40000</f>
        <v>0.49735919716217297</v>
      </c>
      <c r="J1983" s="85">
        <f>CENSO[[#This Row],[g (m²)]]*CENSO[[#This Row],[H (m)]]*0.7</f>
        <v>4.1778172561622533</v>
      </c>
      <c r="K1983" s="51">
        <v>1</v>
      </c>
      <c r="L1983" s="51">
        <v>366425.4</v>
      </c>
      <c r="M1983" s="51">
        <v>9707846.1999999899</v>
      </c>
      <c r="N1983" s="77"/>
      <c r="O198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198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983" s="77"/>
    </row>
    <row r="1984" spans="1:17" x14ac:dyDescent="0.25">
      <c r="A1984" s="76">
        <v>1</v>
      </c>
      <c r="B1984" s="51">
        <v>59</v>
      </c>
      <c r="C1984" s="51">
        <v>1983</v>
      </c>
      <c r="D1984" s="81" t="str">
        <f>VLOOKUP(CENSO[[#This Row],[NOME COMUM]],ESPECIES[],2,FALSE)</f>
        <v>Caryocar villosum (Aubl.) Pers.</v>
      </c>
      <c r="E1984" s="51" t="s">
        <v>33</v>
      </c>
      <c r="F1984" s="51">
        <v>180</v>
      </c>
      <c r="G1984" s="74">
        <f>CENSO[[#This Row],[CAP (cm)]]/PI()</f>
        <v>57.295779513082323</v>
      </c>
      <c r="H1984" s="51">
        <v>15</v>
      </c>
      <c r="I1984" s="85">
        <f>PI()*CENSO[[#This Row],[DAP (cm)]]^2/40000</f>
        <v>0.25783100780887047</v>
      </c>
      <c r="J1984" s="85">
        <f>CENSO[[#This Row],[g (m²)]]*CENSO[[#This Row],[H (m)]]*0.7</f>
        <v>2.7072255819931397</v>
      </c>
      <c r="K1984" s="51">
        <v>1</v>
      </c>
      <c r="L1984" s="51">
        <v>366727.5</v>
      </c>
      <c r="M1984" s="51">
        <v>9707589.9000000004</v>
      </c>
      <c r="N1984" s="77"/>
      <c r="O198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98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984" s="77"/>
    </row>
    <row r="1985" spans="1:17" x14ac:dyDescent="0.25">
      <c r="A1985" s="76">
        <v>1</v>
      </c>
      <c r="B1985" s="51">
        <v>59</v>
      </c>
      <c r="C1985" s="51">
        <v>1984</v>
      </c>
      <c r="D1985" s="81" t="str">
        <f>VLOOKUP(CENSO[[#This Row],[NOME COMUM]],ESPECIES[],2,FALSE)</f>
        <v>Tetragastris panamensis (Engl.) Kuntze</v>
      </c>
      <c r="E1985" s="51" t="s">
        <v>26</v>
      </c>
      <c r="F1985" s="51">
        <v>183</v>
      </c>
      <c r="G1985" s="74">
        <f>CENSO[[#This Row],[CAP (cm)]]/PI()</f>
        <v>58.250709171633694</v>
      </c>
      <c r="H1985" s="51">
        <v>10</v>
      </c>
      <c r="I1985" s="85">
        <f>PI()*CENSO[[#This Row],[DAP (cm)]]^2/40000</f>
        <v>0.26649699446022412</v>
      </c>
      <c r="J1985" s="85">
        <f>CENSO[[#This Row],[g (m²)]]*CENSO[[#This Row],[H (m)]]*0.7</f>
        <v>1.8654789612215685</v>
      </c>
      <c r="K1985" s="51">
        <v>1</v>
      </c>
      <c r="L1985" s="51">
        <v>366404.799999999</v>
      </c>
      <c r="M1985" s="51">
        <v>9707883.3000000007</v>
      </c>
      <c r="N1985" s="77"/>
      <c r="O198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98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985" s="77"/>
    </row>
    <row r="1986" spans="1:17" x14ac:dyDescent="0.25">
      <c r="A1986" s="76">
        <v>1</v>
      </c>
      <c r="B1986" s="51">
        <v>59</v>
      </c>
      <c r="C1986" s="51">
        <v>1985</v>
      </c>
      <c r="D1986" s="81" t="str">
        <f>VLOOKUP(CENSO[[#This Row],[NOME COMUM]],ESPECIES[],2,FALSE)</f>
        <v>Tachigali myrmecophila Ducke</v>
      </c>
      <c r="E1986" s="51" t="s">
        <v>14</v>
      </c>
      <c r="F1986" s="51">
        <v>192</v>
      </c>
      <c r="G1986" s="74">
        <f>CENSO[[#This Row],[CAP (cm)]]/PI()</f>
        <v>61.115498147287809</v>
      </c>
      <c r="H1986" s="51">
        <v>15</v>
      </c>
      <c r="I1986" s="85">
        <f>PI()*CENSO[[#This Row],[DAP (cm)]]^2/40000</f>
        <v>0.29335439110698147</v>
      </c>
      <c r="J1986" s="85">
        <f>CENSO[[#This Row],[g (m²)]]*CENSO[[#This Row],[H (m)]]*0.7</f>
        <v>3.0802211066233052</v>
      </c>
      <c r="K1986" s="51">
        <v>1</v>
      </c>
      <c r="L1986" s="51">
        <v>366398.59999999899</v>
      </c>
      <c r="M1986" s="51">
        <v>9707883.4000000004</v>
      </c>
      <c r="N1986" s="77"/>
      <c r="O198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98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986" s="77"/>
    </row>
    <row r="1987" spans="1:17" x14ac:dyDescent="0.25">
      <c r="A1987" s="76">
        <v>1</v>
      </c>
      <c r="B1987" s="51">
        <v>59</v>
      </c>
      <c r="C1987" s="51">
        <v>1986</v>
      </c>
      <c r="D1987" s="81" t="str">
        <f>VLOOKUP(CENSO[[#This Row],[NOME COMUM]],ESPECIES[],2,FALSE)</f>
        <v>Virola sebifera Aubl.</v>
      </c>
      <c r="E1987" s="51" t="s">
        <v>18</v>
      </c>
      <c r="F1987" s="51">
        <v>187</v>
      </c>
      <c r="G1987" s="74">
        <f>CENSO[[#This Row],[CAP (cm)]]/PI()</f>
        <v>59.523948716368857</v>
      </c>
      <c r="H1987" s="51">
        <v>19</v>
      </c>
      <c r="I1987" s="85">
        <f>PI()*CENSO[[#This Row],[DAP (cm)]]^2/40000</f>
        <v>0.27827446024902436</v>
      </c>
      <c r="J1987" s="85">
        <f>CENSO[[#This Row],[g (m²)]]*CENSO[[#This Row],[H (m)]]*0.7</f>
        <v>3.7010503213120236</v>
      </c>
      <c r="K1987" s="51">
        <v>1</v>
      </c>
      <c r="L1987" s="51">
        <v>366387.5</v>
      </c>
      <c r="M1987" s="51">
        <v>9707892</v>
      </c>
      <c r="N1987" s="77"/>
      <c r="O198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98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987" s="77"/>
    </row>
    <row r="1988" spans="1:17" x14ac:dyDescent="0.25">
      <c r="A1988" s="76">
        <v>1</v>
      </c>
      <c r="B1988" s="51">
        <v>59</v>
      </c>
      <c r="C1988" s="51">
        <v>1987</v>
      </c>
      <c r="D1988" s="81" t="str">
        <f>VLOOKUP(CENSO[[#This Row],[NOME COMUM]],ESPECIES[],2,FALSE)</f>
        <v>Tetragastris panamensis (Engl.) Kuntze</v>
      </c>
      <c r="E1988" s="51" t="s">
        <v>26</v>
      </c>
      <c r="F1988" s="51">
        <v>184</v>
      </c>
      <c r="G1988" s="74">
        <f>CENSO[[#This Row],[CAP (cm)]]/PI()</f>
        <v>58.569019057817485</v>
      </c>
      <c r="H1988" s="51">
        <v>12</v>
      </c>
      <c r="I1988" s="85">
        <f>PI()*CENSO[[#This Row],[DAP (cm)]]^2/40000</f>
        <v>0.26941748766596041</v>
      </c>
      <c r="J1988" s="85">
        <f>CENSO[[#This Row],[g (m²)]]*CENSO[[#This Row],[H (m)]]*0.7</f>
        <v>2.2631068963940675</v>
      </c>
      <c r="K1988" s="51">
        <v>2</v>
      </c>
      <c r="L1988" s="51">
        <v>366363</v>
      </c>
      <c r="M1988" s="51">
        <v>9707911</v>
      </c>
      <c r="N1988" s="77"/>
      <c r="O198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98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988" s="77"/>
    </row>
    <row r="1989" spans="1:17" x14ac:dyDescent="0.25">
      <c r="A1989" s="76">
        <v>1</v>
      </c>
      <c r="B1989" s="51">
        <v>59</v>
      </c>
      <c r="C1989" s="51">
        <v>1988</v>
      </c>
      <c r="D1989" s="81" t="str">
        <f>VLOOKUP(CENSO[[#This Row],[NOME COMUM]],ESPECIES[],2,FALSE)</f>
        <v>Piptadenia suaveolens Miq.</v>
      </c>
      <c r="E1989" s="51" t="s">
        <v>22</v>
      </c>
      <c r="F1989" s="51">
        <v>200</v>
      </c>
      <c r="G1989" s="74">
        <f>CENSO[[#This Row],[CAP (cm)]]/PI()</f>
        <v>63.661977236758133</v>
      </c>
      <c r="H1989" s="51">
        <v>18</v>
      </c>
      <c r="I1989" s="85">
        <f>PI()*CENSO[[#This Row],[DAP (cm)]]^2/40000</f>
        <v>0.31830988618379064</v>
      </c>
      <c r="J1989" s="85">
        <f>CENSO[[#This Row],[g (m²)]]*CENSO[[#This Row],[H (m)]]*0.7</f>
        <v>4.0107045659157619</v>
      </c>
      <c r="K1989" s="51">
        <v>1</v>
      </c>
      <c r="L1989" s="51">
        <v>366351.299999999</v>
      </c>
      <c r="M1989" s="51">
        <v>9707912.0999999903</v>
      </c>
      <c r="N1989" s="77"/>
      <c r="O198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98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989" s="77"/>
    </row>
    <row r="1990" spans="1:17" x14ac:dyDescent="0.25">
      <c r="A1990" s="76">
        <v>1</v>
      </c>
      <c r="B1990" s="51">
        <v>59</v>
      </c>
      <c r="C1990" s="51">
        <v>1989</v>
      </c>
      <c r="D1990" s="81" t="str">
        <f>VLOOKUP(CENSO[[#This Row],[NOME COMUM]],ESPECIES[],2,FALSE)</f>
        <v>Euxylophora paraensis Huber</v>
      </c>
      <c r="E1990" s="51" t="s">
        <v>59</v>
      </c>
      <c r="F1990" s="51">
        <v>161</v>
      </c>
      <c r="G1990" s="74">
        <f>CENSO[[#This Row],[CAP (cm)]]/PI()</f>
        <v>51.247891675590303</v>
      </c>
      <c r="H1990" s="51">
        <v>17</v>
      </c>
      <c r="I1990" s="85">
        <f>PI()*CENSO[[#This Row],[DAP (cm)]]^2/40000</f>
        <v>0.20627276399425096</v>
      </c>
      <c r="J1990" s="85">
        <f>CENSO[[#This Row],[g (m²)]]*CENSO[[#This Row],[H (m)]]*0.7</f>
        <v>2.4546458915315861</v>
      </c>
      <c r="K1990" s="51">
        <v>1</v>
      </c>
      <c r="L1990" s="51">
        <v>366347.799999999</v>
      </c>
      <c r="M1990" s="51">
        <v>9707912.5</v>
      </c>
      <c r="N1990" s="77"/>
      <c r="O199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99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990" s="77"/>
    </row>
    <row r="1991" spans="1:17" x14ac:dyDescent="0.25">
      <c r="A1991" s="76">
        <v>1</v>
      </c>
      <c r="B1991" s="51">
        <v>59</v>
      </c>
      <c r="C1991" s="51">
        <v>1990</v>
      </c>
      <c r="D1991" s="81" t="str">
        <f>VLOOKUP(CENSO[[#This Row],[NOME COMUM]],ESPECIES[],2,FALSE)</f>
        <v>Piptadenia suaveolens Miq.</v>
      </c>
      <c r="E1991" s="51" t="s">
        <v>22</v>
      </c>
      <c r="F1991" s="51">
        <v>400</v>
      </c>
      <c r="G1991" s="74">
        <f>CENSO[[#This Row],[CAP (cm)]]/PI()</f>
        <v>127.32395447351627</v>
      </c>
      <c r="H1991" s="51">
        <v>17</v>
      </c>
      <c r="I1991" s="85">
        <f>PI()*CENSO[[#This Row],[DAP (cm)]]^2/40000</f>
        <v>1.2732395447351625</v>
      </c>
      <c r="J1991" s="85">
        <f>CENSO[[#This Row],[g (m²)]]*CENSO[[#This Row],[H (m)]]*0.7</f>
        <v>15.151550582348433</v>
      </c>
      <c r="K1991" s="51">
        <v>1</v>
      </c>
      <c r="L1991" s="51">
        <v>366341.799999999</v>
      </c>
      <c r="M1991" s="51">
        <v>9707932.5999999903</v>
      </c>
      <c r="N1991" s="77"/>
      <c r="O199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199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991" s="77"/>
    </row>
    <row r="1992" spans="1:17" x14ac:dyDescent="0.25">
      <c r="A1992" s="76">
        <v>1</v>
      </c>
      <c r="B1992" s="51">
        <v>59</v>
      </c>
      <c r="C1992" s="51">
        <v>1991</v>
      </c>
      <c r="D1992" s="81" t="str">
        <f>VLOOKUP(CENSO[[#This Row],[NOME COMUM]],ESPECIES[],2,FALSE)</f>
        <v>Couratari guianensis Aubl.</v>
      </c>
      <c r="E1992" s="51" t="s">
        <v>6</v>
      </c>
      <c r="F1992" s="51">
        <v>180</v>
      </c>
      <c r="G1992" s="74">
        <f>CENSO[[#This Row],[CAP (cm)]]/PI()</f>
        <v>57.295779513082323</v>
      </c>
      <c r="H1992" s="51">
        <v>20</v>
      </c>
      <c r="I1992" s="85">
        <f>PI()*CENSO[[#This Row],[DAP (cm)]]^2/40000</f>
        <v>0.25783100780887047</v>
      </c>
      <c r="J1992" s="85">
        <f>CENSO[[#This Row],[g (m²)]]*CENSO[[#This Row],[H (m)]]*0.7</f>
        <v>3.6096341093241859</v>
      </c>
      <c r="K1992" s="51">
        <v>1</v>
      </c>
      <c r="L1992" s="51">
        <v>366331.299999999</v>
      </c>
      <c r="M1992" s="51">
        <v>9707941.9000000004</v>
      </c>
      <c r="N1992" s="77"/>
      <c r="O199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99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992" s="77"/>
    </row>
    <row r="1993" spans="1:17" x14ac:dyDescent="0.25">
      <c r="A1993" s="76">
        <v>1</v>
      </c>
      <c r="B1993" s="51">
        <v>59</v>
      </c>
      <c r="C1993" s="51">
        <v>1992</v>
      </c>
      <c r="D1993" s="81" t="str">
        <f>VLOOKUP(CENSO[[#This Row],[NOME COMUM]],ESPECIES[],2,FALSE)</f>
        <v>Couratari guianensis Aubl.</v>
      </c>
      <c r="E1993" s="51" t="s">
        <v>6</v>
      </c>
      <c r="F1993" s="51">
        <v>165</v>
      </c>
      <c r="G1993" s="74">
        <f>CENSO[[#This Row],[CAP (cm)]]/PI()</f>
        <v>52.521131220325465</v>
      </c>
      <c r="H1993" s="51">
        <v>21</v>
      </c>
      <c r="I1993" s="85">
        <f>PI()*CENSO[[#This Row],[DAP (cm)]]^2/40000</f>
        <v>0.21664966628384255</v>
      </c>
      <c r="J1993" s="85">
        <f>CENSO[[#This Row],[g (m²)]]*CENSO[[#This Row],[H (m)]]*0.7</f>
        <v>3.1847500943724851</v>
      </c>
      <c r="K1993" s="51">
        <v>1</v>
      </c>
      <c r="L1993" s="51">
        <v>366332.7</v>
      </c>
      <c r="M1993" s="51">
        <v>9707942</v>
      </c>
      <c r="N1993" s="77"/>
      <c r="O199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99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993" s="77"/>
    </row>
    <row r="1994" spans="1:17" x14ac:dyDescent="0.25">
      <c r="A1994" s="76">
        <v>1</v>
      </c>
      <c r="B1994" s="51">
        <v>59</v>
      </c>
      <c r="C1994" s="51">
        <v>1993</v>
      </c>
      <c r="D1994" s="81" t="str">
        <f>VLOOKUP(CENSO[[#This Row],[NOME COMUM]],ESPECIES[],2,FALSE)</f>
        <v>Tachigali myrmecophila Ducke</v>
      </c>
      <c r="E1994" s="51" t="s">
        <v>14</v>
      </c>
      <c r="F1994" s="51">
        <v>198</v>
      </c>
      <c r="G1994" s="74">
        <f>CENSO[[#This Row],[CAP (cm)]]/PI()</f>
        <v>63.025357464390552</v>
      </c>
      <c r="H1994" s="51">
        <v>17</v>
      </c>
      <c r="I1994" s="85">
        <f>PI()*CENSO[[#This Row],[DAP (cm)]]^2/40000</f>
        <v>0.3119755194487332</v>
      </c>
      <c r="J1994" s="85">
        <f>CENSO[[#This Row],[g (m²)]]*CENSO[[#This Row],[H (m)]]*0.7</f>
        <v>3.7125086814399246</v>
      </c>
      <c r="K1994" s="51">
        <v>1</v>
      </c>
      <c r="L1994" s="51">
        <v>366321.09999999899</v>
      </c>
      <c r="M1994" s="51">
        <v>9707948.3000000007</v>
      </c>
      <c r="N1994" s="77"/>
      <c r="O199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99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994" s="77"/>
    </row>
    <row r="1995" spans="1:17" x14ac:dyDescent="0.25">
      <c r="A1995" s="76">
        <v>1</v>
      </c>
      <c r="B1995" s="51">
        <v>59</v>
      </c>
      <c r="C1995" s="51">
        <v>1994</v>
      </c>
      <c r="D1995" s="81" t="str">
        <f>VLOOKUP(CENSO[[#This Row],[NOME COMUM]],ESPECIES[],2,FALSE)</f>
        <v>Tetragastris panamensis (Engl.) Kuntze</v>
      </c>
      <c r="E1995" s="51" t="s">
        <v>26</v>
      </c>
      <c r="F1995" s="51">
        <v>185</v>
      </c>
      <c r="G1995" s="74">
        <f>CENSO[[#This Row],[CAP (cm)]]/PI()</f>
        <v>58.887328944001275</v>
      </c>
      <c r="H1995" s="51">
        <v>12</v>
      </c>
      <c r="I1995" s="85">
        <f>PI()*CENSO[[#This Row],[DAP (cm)]]^2/40000</f>
        <v>0.27235389636600588</v>
      </c>
      <c r="J1995" s="85">
        <f>CENSO[[#This Row],[g (m²)]]*CENSO[[#This Row],[H (m)]]*0.7</f>
        <v>2.2877727294744492</v>
      </c>
      <c r="K1995" s="51">
        <v>1</v>
      </c>
      <c r="L1995" s="51">
        <v>366313.09999999899</v>
      </c>
      <c r="M1995" s="51">
        <v>9707937.9000000004</v>
      </c>
      <c r="N1995" s="77"/>
      <c r="O199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199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995" s="77"/>
    </row>
    <row r="1996" spans="1:17" x14ac:dyDescent="0.25">
      <c r="A1996" s="76">
        <v>1</v>
      </c>
      <c r="B1996" s="51">
        <v>59</v>
      </c>
      <c r="C1996" s="51">
        <v>1995</v>
      </c>
      <c r="D1996" s="81" t="str">
        <f>VLOOKUP(CENSO[[#This Row],[NOME COMUM]],ESPECIES[],2,FALSE)</f>
        <v>Bertholletia excelsa Humb. &amp; Bonpl.</v>
      </c>
      <c r="E1996" s="51" t="s">
        <v>37</v>
      </c>
      <c r="F1996" s="51">
        <v>190</v>
      </c>
      <c r="G1996" s="74">
        <f>CENSO[[#This Row],[CAP (cm)]]/PI()</f>
        <v>60.478878374920228</v>
      </c>
      <c r="H1996" s="51">
        <v>24</v>
      </c>
      <c r="I1996" s="85">
        <f>PI()*CENSO[[#This Row],[DAP (cm)]]^2/40000</f>
        <v>0.28727467228087106</v>
      </c>
      <c r="J1996" s="85">
        <f>CENSO[[#This Row],[g (m²)]]*CENSO[[#This Row],[H (m)]]*0.7</f>
        <v>4.8262144943186334</v>
      </c>
      <c r="K1996" s="51">
        <v>1</v>
      </c>
      <c r="L1996" s="51">
        <v>366333.799999999</v>
      </c>
      <c r="M1996" s="51">
        <v>9707951.6999999899</v>
      </c>
      <c r="N1996" s="77"/>
      <c r="O199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99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996" s="77"/>
    </row>
    <row r="1997" spans="1:17" x14ac:dyDescent="0.25">
      <c r="A1997" s="76">
        <v>1</v>
      </c>
      <c r="B1997" s="51">
        <v>59</v>
      </c>
      <c r="C1997" s="51">
        <v>1996</v>
      </c>
      <c r="D1997" s="81" t="str">
        <f>VLOOKUP(CENSO[[#This Row],[NOME COMUM]],ESPECIES[],2,FALSE)</f>
        <v>Tachigali myrmecophila Ducke</v>
      </c>
      <c r="E1997" s="51" t="s">
        <v>14</v>
      </c>
      <c r="F1997" s="51">
        <v>300</v>
      </c>
      <c r="G1997" s="74">
        <f>CENSO[[#This Row],[CAP (cm)]]/PI()</f>
        <v>95.4929658551372</v>
      </c>
      <c r="H1997" s="51">
        <v>21</v>
      </c>
      <c r="I1997" s="85">
        <f>PI()*CENSO[[#This Row],[DAP (cm)]]^2/40000</f>
        <v>0.7161972439135289</v>
      </c>
      <c r="J1997" s="85">
        <f>CENSO[[#This Row],[g (m²)]]*CENSO[[#This Row],[H (m)]]*0.7</f>
        <v>10.528099485528875</v>
      </c>
      <c r="K1997" s="51">
        <v>1</v>
      </c>
      <c r="L1997" s="51">
        <v>366264.299999999</v>
      </c>
      <c r="M1997" s="51">
        <v>9708012.0999999903</v>
      </c>
      <c r="N1997" s="77"/>
      <c r="O199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199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997" s="77"/>
    </row>
    <row r="1998" spans="1:17" x14ac:dyDescent="0.25">
      <c r="A1998" s="76">
        <v>1</v>
      </c>
      <c r="B1998" s="51">
        <v>59</v>
      </c>
      <c r="C1998" s="51">
        <v>1997</v>
      </c>
      <c r="D1998" s="81" t="str">
        <f>VLOOKUP(CENSO[[#This Row],[NOME COMUM]],ESPECIES[],2,FALSE)</f>
        <v>Buchenavia capitata (Vahl) Eichler</v>
      </c>
      <c r="E1998" s="51" t="s">
        <v>10</v>
      </c>
      <c r="F1998" s="51">
        <v>309</v>
      </c>
      <c r="G1998" s="74">
        <f>CENSO[[#This Row],[CAP (cm)]]/PI()</f>
        <v>98.357754830791322</v>
      </c>
      <c r="H1998" s="51">
        <v>24</v>
      </c>
      <c r="I1998" s="85">
        <f>PI()*CENSO[[#This Row],[DAP (cm)]]^2/40000</f>
        <v>0.75981365606786289</v>
      </c>
      <c r="J1998" s="85">
        <f>CENSO[[#This Row],[g (m²)]]*CENSO[[#This Row],[H (m)]]*0.7</f>
        <v>12.764869421940094</v>
      </c>
      <c r="K1998" s="51">
        <v>1</v>
      </c>
      <c r="L1998" s="51">
        <v>366258.7</v>
      </c>
      <c r="M1998" s="51">
        <v>9708006.4000000004</v>
      </c>
      <c r="N1998" s="77"/>
      <c r="O199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199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998" s="77"/>
    </row>
    <row r="1999" spans="1:17" x14ac:dyDescent="0.25">
      <c r="A1999" s="76">
        <v>1</v>
      </c>
      <c r="B1999" s="51">
        <v>59</v>
      </c>
      <c r="C1999" s="51">
        <v>1998</v>
      </c>
      <c r="D1999" s="81" t="str">
        <f>VLOOKUP(CENSO[[#This Row],[NOME COMUM]],ESPECIES[],2,FALSE)</f>
        <v>Piptadenia suaveolens Miq.</v>
      </c>
      <c r="E1999" s="51" t="s">
        <v>22</v>
      </c>
      <c r="F1999" s="51">
        <v>193</v>
      </c>
      <c r="G1999" s="74">
        <f>CENSO[[#This Row],[CAP (cm)]]/PI()</f>
        <v>61.4338080334716</v>
      </c>
      <c r="H1999" s="51">
        <v>16</v>
      </c>
      <c r="I1999" s="85">
        <f>PI()*CENSO[[#This Row],[DAP (cm)]]^2/40000</f>
        <v>0.29641812376150045</v>
      </c>
      <c r="J1999" s="85">
        <f>CENSO[[#This Row],[g (m²)]]*CENSO[[#This Row],[H (m)]]*0.7</f>
        <v>3.3198829861288051</v>
      </c>
      <c r="K1999" s="51">
        <v>1</v>
      </c>
      <c r="L1999" s="51">
        <v>366236.2</v>
      </c>
      <c r="M1999" s="51">
        <v>9707987.5999999903</v>
      </c>
      <c r="N1999" s="77"/>
      <c r="O199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199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1999" s="77"/>
    </row>
    <row r="2000" spans="1:17" x14ac:dyDescent="0.25">
      <c r="A2000" s="76">
        <v>1</v>
      </c>
      <c r="B2000" s="51">
        <v>59</v>
      </c>
      <c r="C2000" s="51">
        <v>1999</v>
      </c>
      <c r="D2000" s="81" t="str">
        <f>VLOOKUP(CENSO[[#This Row],[NOME COMUM]],ESPECIES[],2,FALSE)</f>
        <v>Apuleia leiocarpa (Vogel) J.F.Macbr.</v>
      </c>
      <c r="E2000" s="51" t="s">
        <v>51</v>
      </c>
      <c r="F2000" s="51">
        <v>196</v>
      </c>
      <c r="G2000" s="74">
        <f>CENSO[[#This Row],[CAP (cm)]]/PI()</f>
        <v>62.388737692022971</v>
      </c>
      <c r="H2000" s="51">
        <v>21</v>
      </c>
      <c r="I2000" s="85">
        <f>PI()*CENSO[[#This Row],[DAP (cm)]]^2/40000</f>
        <v>0.30570481469091254</v>
      </c>
      <c r="J2000" s="85">
        <f>CENSO[[#This Row],[g (m²)]]*CENSO[[#This Row],[H (m)]]*0.7</f>
        <v>4.4938607759564135</v>
      </c>
      <c r="K2000" s="51">
        <v>1</v>
      </c>
      <c r="L2000" s="51">
        <v>366224</v>
      </c>
      <c r="M2000" s="51">
        <v>9707993</v>
      </c>
      <c r="N2000" s="77"/>
      <c r="O200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00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000" s="77"/>
    </row>
    <row r="2001" spans="1:17" x14ac:dyDescent="0.25">
      <c r="A2001" s="76">
        <v>1</v>
      </c>
      <c r="B2001" s="51">
        <v>59</v>
      </c>
      <c r="C2001" s="51">
        <v>2000</v>
      </c>
      <c r="D2001" s="81" t="str">
        <f>VLOOKUP(CENSO[[#This Row],[NOME COMUM]],ESPECIES[],2,FALSE)</f>
        <v>Couratari guianensis Aubl.</v>
      </c>
      <c r="E2001" s="51" t="s">
        <v>6</v>
      </c>
      <c r="F2001" s="51">
        <v>207</v>
      </c>
      <c r="G2001" s="74">
        <f>CENSO[[#This Row],[CAP (cm)]]/PI()</f>
        <v>65.890146440044674</v>
      </c>
      <c r="H2001" s="51">
        <v>23</v>
      </c>
      <c r="I2001" s="85">
        <f>PI()*CENSO[[#This Row],[DAP (cm)]]^2/40000</f>
        <v>0.34098150782723119</v>
      </c>
      <c r="J2001" s="85">
        <f>CENSO[[#This Row],[g (m²)]]*CENSO[[#This Row],[H (m)]]*0.7</f>
        <v>5.4898022760184215</v>
      </c>
      <c r="K2001" s="51">
        <v>1</v>
      </c>
      <c r="L2001" s="51">
        <v>366226.299999999</v>
      </c>
      <c r="M2001" s="51">
        <v>9707991</v>
      </c>
      <c r="N2001" s="77"/>
      <c r="O200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00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001" s="77"/>
    </row>
    <row r="2002" spans="1:17" x14ac:dyDescent="0.25">
      <c r="A2002" s="76">
        <v>1</v>
      </c>
      <c r="B2002" s="51">
        <v>59</v>
      </c>
      <c r="C2002" s="51">
        <v>2001</v>
      </c>
      <c r="D2002" s="81" t="str">
        <f>VLOOKUP(CENSO[[#This Row],[NOME COMUM]],ESPECIES[],2,FALSE)</f>
        <v>Pouteria sp.</v>
      </c>
      <c r="E2002" s="51" t="s">
        <v>83</v>
      </c>
      <c r="F2002" s="51">
        <v>160</v>
      </c>
      <c r="G2002" s="74">
        <f>CENSO[[#This Row],[CAP (cm)]]/PI()</f>
        <v>50.929581789406512</v>
      </c>
      <c r="H2002" s="51">
        <v>18</v>
      </c>
      <c r="I2002" s="85">
        <f>PI()*CENSO[[#This Row],[DAP (cm)]]^2/40000</f>
        <v>0.20371832715762608</v>
      </c>
      <c r="J2002" s="85">
        <f>CENSO[[#This Row],[g (m²)]]*CENSO[[#This Row],[H (m)]]*0.7</f>
        <v>2.5668509221860885</v>
      </c>
      <c r="K2002" s="51">
        <v>1</v>
      </c>
      <c r="L2002" s="51">
        <v>366225.5</v>
      </c>
      <c r="M2002" s="51">
        <v>9708009.0999999903</v>
      </c>
      <c r="N2002" s="77"/>
      <c r="O200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00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002" s="77"/>
    </row>
    <row r="2003" spans="1:17" x14ac:dyDescent="0.25">
      <c r="A2003" s="76">
        <v>1</v>
      </c>
      <c r="B2003" s="51">
        <v>59</v>
      </c>
      <c r="C2003" s="51">
        <v>2002</v>
      </c>
      <c r="D2003" s="81" t="str">
        <f>VLOOKUP(CENSO[[#This Row],[NOME COMUM]],ESPECIES[],2,FALSE)</f>
        <v>Apuleia leiocarpa (Vogel) J.F.Macbr.</v>
      </c>
      <c r="E2003" s="51" t="s">
        <v>51</v>
      </c>
      <c r="F2003" s="51">
        <v>307</v>
      </c>
      <c r="G2003" s="74">
        <f>CENSO[[#This Row],[CAP (cm)]]/PI()</f>
        <v>97.721135058423741</v>
      </c>
      <c r="H2003" s="51">
        <v>22</v>
      </c>
      <c r="I2003" s="85">
        <f>PI()*CENSO[[#This Row],[DAP (cm)]]^2/40000</f>
        <v>0.75000971157340224</v>
      </c>
      <c r="J2003" s="85">
        <f>CENSO[[#This Row],[g (m²)]]*CENSO[[#This Row],[H (m)]]*0.7</f>
        <v>11.550149558230395</v>
      </c>
      <c r="K2003" s="51">
        <v>1</v>
      </c>
      <c r="L2003" s="51">
        <v>366210.2</v>
      </c>
      <c r="M2003" s="51">
        <v>9708040.0999999903</v>
      </c>
      <c r="N2003" s="77"/>
      <c r="O200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200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003" s="77"/>
    </row>
    <row r="2004" spans="1:17" x14ac:dyDescent="0.25">
      <c r="A2004" s="76">
        <v>1</v>
      </c>
      <c r="B2004" s="51">
        <v>59</v>
      </c>
      <c r="C2004" s="51">
        <v>2003</v>
      </c>
      <c r="D2004" s="81" t="str">
        <f>VLOOKUP(CENSO[[#This Row],[NOME COMUM]],ESPECIES[],2,FALSE)</f>
        <v>Cedrela fissilis Vell.</v>
      </c>
      <c r="E2004" s="51" t="s">
        <v>17</v>
      </c>
      <c r="F2004" s="51">
        <v>300</v>
      </c>
      <c r="G2004" s="74">
        <f>CENSO[[#This Row],[CAP (cm)]]/PI()</f>
        <v>95.4929658551372</v>
      </c>
      <c r="H2004" s="51">
        <v>22</v>
      </c>
      <c r="I2004" s="85">
        <f>PI()*CENSO[[#This Row],[DAP (cm)]]^2/40000</f>
        <v>0.7161972439135289</v>
      </c>
      <c r="J2004" s="85">
        <f>CENSO[[#This Row],[g (m²)]]*CENSO[[#This Row],[H (m)]]*0.7</f>
        <v>11.029437556268345</v>
      </c>
      <c r="K2004" s="51">
        <v>1</v>
      </c>
      <c r="L2004" s="51">
        <v>366184.9</v>
      </c>
      <c r="M2004" s="51">
        <v>9708038.4000000004</v>
      </c>
      <c r="N2004" s="77"/>
      <c r="O200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200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004" s="77"/>
    </row>
    <row r="2005" spans="1:17" x14ac:dyDescent="0.25">
      <c r="A2005" s="76">
        <v>1</v>
      </c>
      <c r="B2005" s="51">
        <v>59</v>
      </c>
      <c r="C2005" s="51">
        <v>2004</v>
      </c>
      <c r="D2005" s="81" t="str">
        <f>VLOOKUP(CENSO[[#This Row],[NOME COMUM]],ESPECIES[],2,FALSE)</f>
        <v>Parkia multijuga Benth.</v>
      </c>
      <c r="E2005" s="51" t="s">
        <v>75</v>
      </c>
      <c r="F2005" s="51">
        <v>305</v>
      </c>
      <c r="G2005" s="74">
        <f>CENSO[[#This Row],[CAP (cm)]]/PI()</f>
        <v>97.08451528605616</v>
      </c>
      <c r="H2005" s="51">
        <v>21</v>
      </c>
      <c r="I2005" s="85">
        <f>PI()*CENSO[[#This Row],[DAP (cm)]]^2/40000</f>
        <v>0.74026942905617821</v>
      </c>
      <c r="J2005" s="85">
        <f>CENSO[[#This Row],[g (m²)]]*CENSO[[#This Row],[H (m)]]*0.7</f>
        <v>10.881960607125819</v>
      </c>
      <c r="K2005" s="51">
        <v>1</v>
      </c>
      <c r="L2005" s="51">
        <v>366172</v>
      </c>
      <c r="M2005" s="51">
        <v>9708088.8000000007</v>
      </c>
      <c r="N2005" s="77"/>
      <c r="O200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200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005" s="77"/>
    </row>
    <row r="2006" spans="1:17" x14ac:dyDescent="0.25">
      <c r="A2006" s="76">
        <v>1</v>
      </c>
      <c r="B2006" s="51">
        <v>59</v>
      </c>
      <c r="C2006" s="51">
        <v>2005</v>
      </c>
      <c r="D2006" s="81" t="str">
        <f>VLOOKUP(CENSO[[#This Row],[NOME COMUM]],ESPECIES[],2,FALSE)</f>
        <v>Simarouba amara Aubl.</v>
      </c>
      <c r="E2006" s="51" t="s">
        <v>20</v>
      </c>
      <c r="F2006" s="51">
        <v>196</v>
      </c>
      <c r="G2006" s="74">
        <f>CENSO[[#This Row],[CAP (cm)]]/PI()</f>
        <v>62.388737692022971</v>
      </c>
      <c r="H2006" s="51">
        <v>20</v>
      </c>
      <c r="I2006" s="85">
        <f>PI()*CENSO[[#This Row],[DAP (cm)]]^2/40000</f>
        <v>0.30570481469091254</v>
      </c>
      <c r="J2006" s="85">
        <f>CENSO[[#This Row],[g (m²)]]*CENSO[[#This Row],[H (m)]]*0.7</f>
        <v>4.2798674056727748</v>
      </c>
      <c r="K2006" s="51">
        <v>1</v>
      </c>
      <c r="L2006" s="51">
        <v>366148.9</v>
      </c>
      <c r="M2006" s="51">
        <v>9708107.9000000004</v>
      </c>
      <c r="N2006" s="77"/>
      <c r="O200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00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006" s="77"/>
    </row>
    <row r="2007" spans="1:17" x14ac:dyDescent="0.25">
      <c r="A2007" s="76">
        <v>1</v>
      </c>
      <c r="B2007" s="51">
        <v>59</v>
      </c>
      <c r="C2007" s="51">
        <v>2006</v>
      </c>
      <c r="D2007" s="81" t="str">
        <f>VLOOKUP(CENSO[[#This Row],[NOME COMUM]],ESPECIES[],2,FALSE)</f>
        <v>Apuleia leiocarpa (Vogel) J.F.Macbr.</v>
      </c>
      <c r="E2007" s="51" t="s">
        <v>51</v>
      </c>
      <c r="F2007" s="51">
        <v>199</v>
      </c>
      <c r="G2007" s="74">
        <f>CENSO[[#This Row],[CAP (cm)]]/PI()</f>
        <v>63.343667350574343</v>
      </c>
      <c r="H2007" s="51">
        <v>22</v>
      </c>
      <c r="I2007" s="85">
        <f>PI()*CENSO[[#This Row],[DAP (cm)]]^2/40000</f>
        <v>0.31513474506910732</v>
      </c>
      <c r="J2007" s="85">
        <f>CENSO[[#This Row],[g (m²)]]*CENSO[[#This Row],[H (m)]]*0.7</f>
        <v>4.8530750740642521</v>
      </c>
      <c r="K2007" s="51">
        <v>1</v>
      </c>
      <c r="L2007" s="51">
        <v>366148.9</v>
      </c>
      <c r="M2007" s="51">
        <v>9708107.9000000004</v>
      </c>
      <c r="N2007" s="77"/>
      <c r="O200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00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007" s="77"/>
    </row>
    <row r="2008" spans="1:17" x14ac:dyDescent="0.25">
      <c r="A2008" s="76">
        <v>1</v>
      </c>
      <c r="B2008" s="51">
        <v>60</v>
      </c>
      <c r="C2008" s="51">
        <v>2007</v>
      </c>
      <c r="D2008" s="81" t="str">
        <f>VLOOKUP(CENSO[[#This Row],[NOME COMUM]],ESPECIES[],2,FALSE)</f>
        <v>Couratari guianensis Aubl.</v>
      </c>
      <c r="E2008" s="51" t="s">
        <v>6</v>
      </c>
      <c r="F2008" s="51">
        <v>250</v>
      </c>
      <c r="G2008" s="74">
        <f>CENSO[[#This Row],[CAP (cm)]]/PI()</f>
        <v>79.577471545947674</v>
      </c>
      <c r="H2008" s="51">
        <v>23</v>
      </c>
      <c r="I2008" s="85">
        <f>PI()*CENSO[[#This Row],[DAP (cm)]]^2/40000</f>
        <v>0.49735919716217297</v>
      </c>
      <c r="J2008" s="85">
        <f>CENSO[[#This Row],[g (m²)]]*CENSO[[#This Row],[H (m)]]*0.7</f>
        <v>8.0074830743109846</v>
      </c>
      <c r="K2008" s="51">
        <v>1</v>
      </c>
      <c r="L2008" s="51">
        <v>366100</v>
      </c>
      <c r="M2008" s="51">
        <v>9708047.6999999899</v>
      </c>
      <c r="N2008" s="77"/>
      <c r="O200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00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008" s="77"/>
    </row>
    <row r="2009" spans="1:17" x14ac:dyDescent="0.25">
      <c r="A2009" s="76">
        <v>1</v>
      </c>
      <c r="B2009" s="51">
        <v>60</v>
      </c>
      <c r="C2009" s="51">
        <v>2008</v>
      </c>
      <c r="D2009" s="81" t="str">
        <f>VLOOKUP(CENSO[[#This Row],[NOME COMUM]],ESPECIES[],2,FALSE)</f>
        <v>Piptadenia suaveolens Miq.</v>
      </c>
      <c r="E2009" s="51" t="s">
        <v>22</v>
      </c>
      <c r="F2009" s="51">
        <v>160</v>
      </c>
      <c r="G2009" s="74">
        <f>CENSO[[#This Row],[CAP (cm)]]/PI()</f>
        <v>50.929581789406512</v>
      </c>
      <c r="H2009" s="51">
        <v>14</v>
      </c>
      <c r="I2009" s="85">
        <f>PI()*CENSO[[#This Row],[DAP (cm)]]^2/40000</f>
        <v>0.20371832715762608</v>
      </c>
      <c r="J2009" s="85">
        <f>CENSO[[#This Row],[g (m²)]]*CENSO[[#This Row],[H (m)]]*0.7</f>
        <v>1.9964396061447354</v>
      </c>
      <c r="K2009" s="51">
        <v>1</v>
      </c>
      <c r="L2009" s="51">
        <v>366130</v>
      </c>
      <c r="M2009" s="51">
        <v>9708012.9000000004</v>
      </c>
      <c r="N2009" s="77"/>
      <c r="O200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00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009" s="77"/>
    </row>
    <row r="2010" spans="1:17" x14ac:dyDescent="0.25">
      <c r="A2010" s="76">
        <v>1</v>
      </c>
      <c r="B2010" s="51">
        <v>60</v>
      </c>
      <c r="C2010" s="51">
        <v>2009</v>
      </c>
      <c r="D2010" s="81" t="str">
        <f>VLOOKUP(CENSO[[#This Row],[NOME COMUM]],ESPECIES[],2,FALSE)</f>
        <v>Swartzia ingaefolia Ducke</v>
      </c>
      <c r="E2010" s="51" t="s">
        <v>80</v>
      </c>
      <c r="F2010" s="51">
        <v>201</v>
      </c>
      <c r="G2010" s="74">
        <f>CENSO[[#This Row],[CAP (cm)]]/PI()</f>
        <v>63.980287122941931</v>
      </c>
      <c r="H2010" s="51">
        <v>20</v>
      </c>
      <c r="I2010" s="85">
        <f>PI()*CENSO[[#This Row],[DAP (cm)]]^2/40000</f>
        <v>0.32150094279278324</v>
      </c>
      <c r="J2010" s="85">
        <f>CENSO[[#This Row],[g (m²)]]*CENSO[[#This Row],[H (m)]]*0.7</f>
        <v>4.5010131990989652</v>
      </c>
      <c r="K2010" s="51">
        <v>1</v>
      </c>
      <c r="L2010" s="51">
        <v>366151.4</v>
      </c>
      <c r="M2010" s="51">
        <v>9708040.8000000007</v>
      </c>
      <c r="N2010" s="77"/>
      <c r="O201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01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010" s="77"/>
    </row>
    <row r="2011" spans="1:17" x14ac:dyDescent="0.25">
      <c r="A2011" s="76">
        <v>1</v>
      </c>
      <c r="B2011" s="51">
        <v>60</v>
      </c>
      <c r="C2011" s="51">
        <v>2010</v>
      </c>
      <c r="D2011" s="81" t="str">
        <f>VLOOKUP(CENSO[[#This Row],[NOME COMUM]],ESPECIES[],2,FALSE)</f>
        <v>Apuleia leiocarpa (Vogel) J.F.Macbr.</v>
      </c>
      <c r="E2011" s="51" t="s">
        <v>51</v>
      </c>
      <c r="F2011" s="51">
        <v>253</v>
      </c>
      <c r="G2011" s="74">
        <f>CENSO[[#This Row],[CAP (cm)]]/PI()</f>
        <v>80.532401204499038</v>
      </c>
      <c r="H2011" s="51">
        <v>20</v>
      </c>
      <c r="I2011" s="85">
        <f>PI()*CENSO[[#This Row],[DAP (cm)]]^2/40000</f>
        <v>0.50936743761845638</v>
      </c>
      <c r="J2011" s="85">
        <f>CENSO[[#This Row],[g (m²)]]*CENSO[[#This Row],[H (m)]]*0.7</f>
        <v>7.1311441266583886</v>
      </c>
      <c r="K2011" s="51">
        <v>1</v>
      </c>
      <c r="L2011" s="51">
        <v>366160.799999999</v>
      </c>
      <c r="M2011" s="51">
        <v>9708021.8000000007</v>
      </c>
      <c r="N2011" s="77"/>
      <c r="O201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201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011" s="77"/>
    </row>
    <row r="2012" spans="1:17" x14ac:dyDescent="0.25">
      <c r="A2012" s="76">
        <v>1</v>
      </c>
      <c r="B2012" s="51">
        <v>60</v>
      </c>
      <c r="C2012" s="51">
        <v>2011</v>
      </c>
      <c r="D2012" s="81" t="str">
        <f>VLOOKUP(CENSO[[#This Row],[NOME COMUM]],ESPECIES[],2,FALSE)</f>
        <v>Piptadenia suaveolens Miq.</v>
      </c>
      <c r="E2012" s="51" t="s">
        <v>22</v>
      </c>
      <c r="F2012" s="51">
        <v>137</v>
      </c>
      <c r="G2012" s="74">
        <f>CENSO[[#This Row],[CAP (cm)]]/PI()</f>
        <v>43.608454407179323</v>
      </c>
      <c r="H2012" s="51">
        <v>15</v>
      </c>
      <c r="I2012" s="85">
        <f>PI()*CENSO[[#This Row],[DAP (cm)]]^2/40000</f>
        <v>0.14935895634458918</v>
      </c>
      <c r="J2012" s="85">
        <f>CENSO[[#This Row],[g (m²)]]*CENSO[[#This Row],[H (m)]]*0.7</f>
        <v>1.5682690416181864</v>
      </c>
      <c r="K2012" s="51">
        <v>1</v>
      </c>
      <c r="L2012" s="51">
        <v>366165.299999999</v>
      </c>
      <c r="M2012" s="51">
        <v>9707978.8000000007</v>
      </c>
      <c r="N2012" s="77"/>
      <c r="O201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01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012" s="77"/>
    </row>
    <row r="2013" spans="1:17" x14ac:dyDescent="0.25">
      <c r="A2013" s="76">
        <v>1</v>
      </c>
      <c r="B2013" s="51">
        <v>60</v>
      </c>
      <c r="C2013" s="51">
        <v>2012</v>
      </c>
      <c r="D2013" s="81" t="str">
        <f>VLOOKUP(CENSO[[#This Row],[NOME COMUM]],ESPECIES[],2,FALSE)</f>
        <v>Piptadenia suaveolens Miq.</v>
      </c>
      <c r="E2013" s="51" t="s">
        <v>22</v>
      </c>
      <c r="F2013" s="51">
        <v>196</v>
      </c>
      <c r="G2013" s="74">
        <f>CENSO[[#This Row],[CAP (cm)]]/PI()</f>
        <v>62.388737692022971</v>
      </c>
      <c r="H2013" s="51">
        <v>14</v>
      </c>
      <c r="I2013" s="85">
        <f>PI()*CENSO[[#This Row],[DAP (cm)]]^2/40000</f>
        <v>0.30570481469091254</v>
      </c>
      <c r="J2013" s="85">
        <f>CENSO[[#This Row],[g (m²)]]*CENSO[[#This Row],[H (m)]]*0.7</f>
        <v>2.9959071839709428</v>
      </c>
      <c r="K2013" s="51">
        <v>1</v>
      </c>
      <c r="L2013" s="51">
        <v>366208.2</v>
      </c>
      <c r="M2013" s="51">
        <v>9707991.6999999899</v>
      </c>
      <c r="N2013" s="77"/>
      <c r="O201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01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013" s="77"/>
    </row>
    <row r="2014" spans="1:17" x14ac:dyDescent="0.25">
      <c r="A2014" s="76">
        <v>1</v>
      </c>
      <c r="B2014" s="51">
        <v>60</v>
      </c>
      <c r="C2014" s="51">
        <v>2013</v>
      </c>
      <c r="D2014" s="81" t="str">
        <f>VLOOKUP(CENSO[[#This Row],[NOME COMUM]],ESPECIES[],2,FALSE)</f>
        <v>Parkia pendula (Willd.) Benth. ex Walp.</v>
      </c>
      <c r="E2014" s="51" t="s">
        <v>24</v>
      </c>
      <c r="F2014" s="51">
        <v>179</v>
      </c>
      <c r="G2014" s="74">
        <f>CENSO[[#This Row],[CAP (cm)]]/PI()</f>
        <v>56.977469626898532</v>
      </c>
      <c r="H2014" s="51">
        <v>20</v>
      </c>
      <c r="I2014" s="85">
        <f>PI()*CENSO[[#This Row],[DAP (cm)]]^2/40000</f>
        <v>0.25497417658037091</v>
      </c>
      <c r="J2014" s="85">
        <f>CENSO[[#This Row],[g (m²)]]*CENSO[[#This Row],[H (m)]]*0.7</f>
        <v>3.569638472125193</v>
      </c>
      <c r="K2014" s="51">
        <v>1</v>
      </c>
      <c r="L2014" s="51">
        <v>366224.5</v>
      </c>
      <c r="M2014" s="51">
        <v>9707986.6999999899</v>
      </c>
      <c r="N2014" s="77"/>
      <c r="O201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01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014" s="77"/>
    </row>
    <row r="2015" spans="1:17" x14ac:dyDescent="0.25">
      <c r="A2015" s="76">
        <v>1</v>
      </c>
      <c r="B2015" s="51">
        <v>60</v>
      </c>
      <c r="C2015" s="51">
        <v>2014</v>
      </c>
      <c r="D2015" s="81" t="str">
        <f>VLOOKUP(CENSO[[#This Row],[NOME COMUM]],ESPECIES[],2,FALSE)</f>
        <v>Couratari guianensis Aubl.</v>
      </c>
      <c r="E2015" s="51" t="s">
        <v>6</v>
      </c>
      <c r="F2015" s="51">
        <v>142</v>
      </c>
      <c r="G2015" s="74">
        <f>CENSO[[#This Row],[CAP (cm)]]/PI()</f>
        <v>45.200003838098276</v>
      </c>
      <c r="H2015" s="51">
        <v>21</v>
      </c>
      <c r="I2015" s="85">
        <f>PI()*CENSO[[#This Row],[DAP (cm)]]^2/40000</f>
        <v>0.16046001362524887</v>
      </c>
      <c r="J2015" s="85">
        <f>CENSO[[#This Row],[g (m²)]]*CENSO[[#This Row],[H (m)]]*0.7</f>
        <v>2.3587622002911584</v>
      </c>
      <c r="K2015" s="51">
        <v>1</v>
      </c>
      <c r="L2015" s="51">
        <v>366222.799999999</v>
      </c>
      <c r="M2015" s="51">
        <v>9707982.8000000007</v>
      </c>
      <c r="N2015" s="77"/>
      <c r="O201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01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015" s="77"/>
    </row>
    <row r="2016" spans="1:17" x14ac:dyDescent="0.25">
      <c r="A2016" s="76">
        <v>1</v>
      </c>
      <c r="B2016" s="51">
        <v>60</v>
      </c>
      <c r="C2016" s="51">
        <v>2015</v>
      </c>
      <c r="D2016" s="81" t="str">
        <f>VLOOKUP(CENSO[[#This Row],[NOME COMUM]],ESPECIES[],2,FALSE)</f>
        <v>Piptadenia suaveolens Miq.</v>
      </c>
      <c r="E2016" s="51" t="s">
        <v>22</v>
      </c>
      <c r="F2016" s="51">
        <v>318</v>
      </c>
      <c r="G2016" s="74">
        <f>CENSO[[#This Row],[CAP (cm)]]/PI()</f>
        <v>101.22254380644544</v>
      </c>
      <c r="H2016" s="51">
        <v>19</v>
      </c>
      <c r="I2016" s="85">
        <f>PI()*CENSO[[#This Row],[DAP (cm)]]^2/40000</f>
        <v>0.80471922326124146</v>
      </c>
      <c r="J2016" s="85">
        <f>CENSO[[#This Row],[g (m²)]]*CENSO[[#This Row],[H (m)]]*0.7</f>
        <v>10.702765669374511</v>
      </c>
      <c r="K2016" s="51">
        <v>1</v>
      </c>
      <c r="L2016" s="51">
        <v>366222</v>
      </c>
      <c r="M2016" s="51">
        <v>9707968.6999999899</v>
      </c>
      <c r="N2016" s="77"/>
      <c r="O201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201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016" s="77"/>
    </row>
    <row r="2017" spans="1:17" x14ac:dyDescent="0.25">
      <c r="A2017" s="76">
        <v>1</v>
      </c>
      <c r="B2017" s="51">
        <v>60</v>
      </c>
      <c r="C2017" s="51">
        <v>2016</v>
      </c>
      <c r="D2017" s="81" t="str">
        <f>VLOOKUP(CENSO[[#This Row],[NOME COMUM]],ESPECIES[],2,FALSE)</f>
        <v>Piptadenia suaveolens Miq.</v>
      </c>
      <c r="E2017" s="51" t="s">
        <v>22</v>
      </c>
      <c r="F2017" s="51">
        <v>304</v>
      </c>
      <c r="G2017" s="74">
        <f>CENSO[[#This Row],[CAP (cm)]]/PI()</f>
        <v>96.766205399872362</v>
      </c>
      <c r="H2017" s="51">
        <v>19</v>
      </c>
      <c r="I2017" s="85">
        <f>PI()*CENSO[[#This Row],[DAP (cm)]]^2/40000</f>
        <v>0.73542316103902994</v>
      </c>
      <c r="J2017" s="85">
        <f>CENSO[[#This Row],[g (m²)]]*CENSO[[#This Row],[H (m)]]*0.7</f>
        <v>9.7811280418190982</v>
      </c>
      <c r="K2017" s="51">
        <v>1</v>
      </c>
      <c r="L2017" s="51">
        <v>366207.299999999</v>
      </c>
      <c r="M2017" s="51">
        <v>9707942.9000000004</v>
      </c>
      <c r="N2017" s="77"/>
      <c r="O201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201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017" s="77"/>
    </row>
    <row r="2018" spans="1:17" x14ac:dyDescent="0.25">
      <c r="A2018" s="76">
        <v>1</v>
      </c>
      <c r="B2018" s="51">
        <v>60</v>
      </c>
      <c r="C2018" s="51">
        <v>2017</v>
      </c>
      <c r="D2018" s="81" t="str">
        <f>VLOOKUP(CENSO[[#This Row],[NOME COMUM]],ESPECIES[],2,FALSE)</f>
        <v>Hymenaea courbaril L.</v>
      </c>
      <c r="E2018" s="51" t="s">
        <v>3</v>
      </c>
      <c r="F2018" s="51">
        <v>315</v>
      </c>
      <c r="G2018" s="74">
        <f>CENSO[[#This Row],[CAP (cm)]]/PI()</f>
        <v>100.26761414789407</v>
      </c>
      <c r="H2018" s="51">
        <v>23</v>
      </c>
      <c r="I2018" s="85">
        <f>PI()*CENSO[[#This Row],[DAP (cm)]]^2/40000</f>
        <v>0.78960746141466576</v>
      </c>
      <c r="J2018" s="85">
        <f>CENSO[[#This Row],[g (m²)]]*CENSO[[#This Row],[H (m)]]*0.7</f>
        <v>12.712680128776119</v>
      </c>
      <c r="K2018" s="51">
        <v>1</v>
      </c>
      <c r="L2018" s="51">
        <v>366411.59999999899</v>
      </c>
      <c r="M2018" s="51">
        <v>9707821.8000000007</v>
      </c>
      <c r="N2018" s="77"/>
      <c r="O201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201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018" s="77"/>
    </row>
    <row r="2019" spans="1:17" x14ac:dyDescent="0.25">
      <c r="A2019" s="76">
        <v>1</v>
      </c>
      <c r="B2019" s="51">
        <v>60</v>
      </c>
      <c r="C2019" s="51">
        <v>2018</v>
      </c>
      <c r="D2019" s="81" t="str">
        <f>VLOOKUP(CENSO[[#This Row],[NOME COMUM]],ESPECIES[],2,FALSE)</f>
        <v>Mezilaurus Itauba (Meisn.) Taub. ex Mez</v>
      </c>
      <c r="E2019" s="51" t="s">
        <v>8</v>
      </c>
      <c r="F2019" s="51">
        <v>138</v>
      </c>
      <c r="G2019" s="74">
        <f>CENSO[[#This Row],[CAP (cm)]]/PI()</f>
        <v>43.926764293363114</v>
      </c>
      <c r="H2019" s="51">
        <v>17</v>
      </c>
      <c r="I2019" s="85">
        <f>PI()*CENSO[[#This Row],[DAP (cm)]]^2/40000</f>
        <v>0.15154733681210272</v>
      </c>
      <c r="J2019" s="85">
        <f>CENSO[[#This Row],[g (m²)]]*CENSO[[#This Row],[H (m)]]*0.7</f>
        <v>1.8034133080640222</v>
      </c>
      <c r="K2019" s="51">
        <v>1</v>
      </c>
      <c r="L2019" s="51">
        <v>366404.09999999899</v>
      </c>
      <c r="M2019" s="51">
        <v>9707816.0999999903</v>
      </c>
      <c r="N2019" s="77"/>
      <c r="O201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01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019" s="77"/>
    </row>
    <row r="2020" spans="1:17" x14ac:dyDescent="0.25">
      <c r="A2020" s="76">
        <v>1</v>
      </c>
      <c r="B2020" s="51">
        <v>60</v>
      </c>
      <c r="C2020" s="51">
        <v>2019</v>
      </c>
      <c r="D2020" s="81" t="str">
        <f>VLOOKUP(CENSO[[#This Row],[NOME COMUM]],ESPECIES[],2,FALSE)</f>
        <v>Cedrelinga catenaeformis Ducke</v>
      </c>
      <c r="E2020" s="51" t="s">
        <v>71</v>
      </c>
      <c r="F2020" s="51">
        <v>236</v>
      </c>
      <c r="G2020" s="74">
        <f>CENSO[[#This Row],[CAP (cm)]]/PI()</f>
        <v>75.121133139374606</v>
      </c>
      <c r="H2020" s="51">
        <v>18</v>
      </c>
      <c r="I2020" s="85">
        <f>PI()*CENSO[[#This Row],[DAP (cm)]]^2/40000</f>
        <v>0.44321468552231019</v>
      </c>
      <c r="J2020" s="85">
        <f>CENSO[[#This Row],[g (m²)]]*CENSO[[#This Row],[H (m)]]*0.7</f>
        <v>5.5845050375811081</v>
      </c>
      <c r="K2020" s="51">
        <v>1</v>
      </c>
      <c r="L2020" s="51">
        <v>366456.59999999899</v>
      </c>
      <c r="M2020" s="51">
        <v>9707759</v>
      </c>
      <c r="N2020" s="77"/>
      <c r="O202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02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020" s="77"/>
    </row>
    <row r="2021" spans="1:17" x14ac:dyDescent="0.25">
      <c r="A2021" s="76">
        <v>1</v>
      </c>
      <c r="B2021" s="51">
        <v>60</v>
      </c>
      <c r="C2021" s="51">
        <v>2020</v>
      </c>
      <c r="D2021" s="81" t="str">
        <f>VLOOKUP(CENSO[[#This Row],[NOME COMUM]],ESPECIES[],2,FALSE)</f>
        <v>Enterolobium contortisiliquum (Vell.) Morong</v>
      </c>
      <c r="E2021" s="51" t="s">
        <v>45</v>
      </c>
      <c r="F2021" s="51">
        <v>240</v>
      </c>
      <c r="G2021" s="74">
        <f>CENSO[[#This Row],[CAP (cm)]]/PI()</f>
        <v>76.394372684109769</v>
      </c>
      <c r="H2021" s="51">
        <v>19</v>
      </c>
      <c r="I2021" s="85">
        <f>PI()*CENSO[[#This Row],[DAP (cm)]]^2/40000</f>
        <v>0.45836623610465865</v>
      </c>
      <c r="J2021" s="85">
        <f>CENSO[[#This Row],[g (m²)]]*CENSO[[#This Row],[H (m)]]*0.7</f>
        <v>6.0962709401919595</v>
      </c>
      <c r="K2021" s="51">
        <v>1</v>
      </c>
      <c r="L2021" s="51">
        <v>366466</v>
      </c>
      <c r="M2021" s="51">
        <v>9707761.4000000004</v>
      </c>
      <c r="N2021" s="77"/>
      <c r="O202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02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021" s="77"/>
    </row>
    <row r="2022" spans="1:17" x14ac:dyDescent="0.25">
      <c r="A2022" s="76">
        <v>1</v>
      </c>
      <c r="B2022" s="51">
        <v>60</v>
      </c>
      <c r="C2022" s="51">
        <v>2021</v>
      </c>
      <c r="D2022" s="81" t="str">
        <f>VLOOKUP(CENSO[[#This Row],[NOME COMUM]],ESPECIES[],2,FALSE)</f>
        <v>Ocotea cymbarum Kunth</v>
      </c>
      <c r="E2022" s="51" t="s">
        <v>11</v>
      </c>
      <c r="F2022" s="51">
        <v>170</v>
      </c>
      <c r="G2022" s="74">
        <f>CENSO[[#This Row],[CAP (cm)]]/PI()</f>
        <v>54.112680651244418</v>
      </c>
      <c r="H2022" s="51">
        <v>18</v>
      </c>
      <c r="I2022" s="85">
        <f>PI()*CENSO[[#This Row],[DAP (cm)]]^2/40000</f>
        <v>0.2299788927677888</v>
      </c>
      <c r="J2022" s="85">
        <f>CENSO[[#This Row],[g (m²)]]*CENSO[[#This Row],[H (m)]]*0.7</f>
        <v>2.8977340488741388</v>
      </c>
      <c r="K2022" s="51">
        <v>1</v>
      </c>
      <c r="L2022" s="51">
        <v>366503</v>
      </c>
      <c r="M2022" s="51">
        <v>9707728.1999999899</v>
      </c>
      <c r="N2022" s="77"/>
      <c r="O202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02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022" s="77"/>
    </row>
    <row r="2023" spans="1:17" x14ac:dyDescent="0.25">
      <c r="A2023" s="76">
        <v>1</v>
      </c>
      <c r="B2023" s="51">
        <v>60</v>
      </c>
      <c r="C2023" s="51">
        <v>2022</v>
      </c>
      <c r="D2023" s="81" t="str">
        <f>VLOOKUP(CENSO[[#This Row],[NOME COMUM]],ESPECIES[],2,FALSE)</f>
        <v>Couratari guianensis Aubl.</v>
      </c>
      <c r="E2023" s="51" t="s">
        <v>6</v>
      </c>
      <c r="F2023" s="51">
        <v>171</v>
      </c>
      <c r="G2023" s="74">
        <f>CENSO[[#This Row],[CAP (cm)]]/PI()</f>
        <v>54.430990537428208</v>
      </c>
      <c r="H2023" s="51">
        <v>19</v>
      </c>
      <c r="I2023" s="85">
        <f>PI()*CENSO[[#This Row],[DAP (cm)]]^2/40000</f>
        <v>0.2326924845475056</v>
      </c>
      <c r="J2023" s="85">
        <f>CENSO[[#This Row],[g (m²)]]*CENSO[[#This Row],[H (m)]]*0.7</f>
        <v>3.0948100444818243</v>
      </c>
      <c r="K2023" s="51">
        <v>1</v>
      </c>
      <c r="L2023" s="51">
        <v>366506.59999999899</v>
      </c>
      <c r="M2023" s="51">
        <v>9707726.3000000007</v>
      </c>
      <c r="N2023" s="77"/>
      <c r="O202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02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023" s="77"/>
    </row>
    <row r="2024" spans="1:17" x14ac:dyDescent="0.25">
      <c r="A2024" s="76">
        <v>1</v>
      </c>
      <c r="B2024" s="51">
        <v>60</v>
      </c>
      <c r="C2024" s="51">
        <v>2023</v>
      </c>
      <c r="D2024" s="81" t="str">
        <f>VLOOKUP(CENSO[[#This Row],[NOME COMUM]],ESPECIES[],2,FALSE)</f>
        <v>Couratari guianensis Aubl.</v>
      </c>
      <c r="E2024" s="51" t="s">
        <v>6</v>
      </c>
      <c r="F2024" s="51">
        <v>304</v>
      </c>
      <c r="G2024" s="74">
        <f>CENSO[[#This Row],[CAP (cm)]]/PI()</f>
        <v>96.766205399872362</v>
      </c>
      <c r="H2024" s="51">
        <v>24</v>
      </c>
      <c r="I2024" s="85">
        <f>PI()*CENSO[[#This Row],[DAP (cm)]]^2/40000</f>
        <v>0.73542316103902994</v>
      </c>
      <c r="J2024" s="85">
        <f>CENSO[[#This Row],[g (m²)]]*CENSO[[#This Row],[H (m)]]*0.7</f>
        <v>12.355109105455702</v>
      </c>
      <c r="K2024" s="51">
        <v>1</v>
      </c>
      <c r="L2024" s="51">
        <v>366595.9</v>
      </c>
      <c r="M2024" s="51">
        <v>9707635.1999999899</v>
      </c>
      <c r="N2024" s="77"/>
      <c r="O202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202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024" s="77"/>
    </row>
    <row r="2025" spans="1:17" x14ac:dyDescent="0.25">
      <c r="A2025" s="76">
        <v>1</v>
      </c>
      <c r="B2025" s="51">
        <v>60</v>
      </c>
      <c r="C2025" s="51">
        <v>2024</v>
      </c>
      <c r="D2025" s="81" t="str">
        <f>VLOOKUP(CENSO[[#This Row],[NOME COMUM]],ESPECIES[],2,FALSE)</f>
        <v>Dimorphandra multiflora Ducke</v>
      </c>
      <c r="E2025" s="51" t="s">
        <v>73</v>
      </c>
      <c r="F2025" s="51">
        <v>306</v>
      </c>
      <c r="G2025" s="74">
        <f>CENSO[[#This Row],[CAP (cm)]]/PI()</f>
        <v>97.402825172239943</v>
      </c>
      <c r="H2025" s="51">
        <v>16</v>
      </c>
      <c r="I2025" s="85">
        <f>PI()*CENSO[[#This Row],[DAP (cm)]]^2/40000</f>
        <v>0.74513161256763549</v>
      </c>
      <c r="J2025" s="85">
        <f>CENSO[[#This Row],[g (m²)]]*CENSO[[#This Row],[H (m)]]*0.7</f>
        <v>8.3454740607575175</v>
      </c>
      <c r="K2025" s="51">
        <v>1</v>
      </c>
      <c r="L2025" s="51">
        <v>366614.9</v>
      </c>
      <c r="M2025" s="51">
        <v>9707579.5</v>
      </c>
      <c r="N2025" s="77"/>
      <c r="O202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202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025" s="77"/>
    </row>
    <row r="2026" spans="1:17" x14ac:dyDescent="0.25">
      <c r="A2026" s="76">
        <v>1</v>
      </c>
      <c r="B2026" s="51">
        <v>60</v>
      </c>
      <c r="C2026" s="51">
        <v>2025</v>
      </c>
      <c r="D2026" s="81" t="str">
        <f>VLOOKUP(CENSO[[#This Row],[NOME COMUM]],ESPECIES[],2,FALSE)</f>
        <v>Anacardium giganteum Hanck ex Engl.</v>
      </c>
      <c r="E2026" s="51" t="s">
        <v>47</v>
      </c>
      <c r="F2026" s="51">
        <v>560</v>
      </c>
      <c r="G2026" s="74">
        <f>CENSO[[#This Row],[CAP (cm)]]/PI()</f>
        <v>178.25353626292278</v>
      </c>
      <c r="H2026" s="51">
        <v>17</v>
      </c>
      <c r="I2026" s="85">
        <f>PI()*CENSO[[#This Row],[DAP (cm)]]^2/40000</f>
        <v>2.4955495076809187</v>
      </c>
      <c r="J2026" s="85">
        <f>CENSO[[#This Row],[g (m²)]]*CENSO[[#This Row],[H (m)]]*0.7</f>
        <v>29.697039141402932</v>
      </c>
      <c r="K2026" s="51">
        <v>1</v>
      </c>
      <c r="L2026" s="51">
        <v>366675</v>
      </c>
      <c r="M2026" s="51">
        <v>9707567.5999999903</v>
      </c>
      <c r="N2026" s="77"/>
      <c r="O202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170├ 180</v>
      </c>
      <c r="P202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026" s="77"/>
    </row>
    <row r="2027" spans="1:17" x14ac:dyDescent="0.25">
      <c r="A2027" s="76">
        <v>1</v>
      </c>
      <c r="B2027" s="51">
        <v>60</v>
      </c>
      <c r="C2027" s="51">
        <v>2026</v>
      </c>
      <c r="D2027" s="81" t="str">
        <f>VLOOKUP(CENSO[[#This Row],[NOME COMUM]],ESPECIES[],2,FALSE)</f>
        <v>Couratari guianensis Aubl.</v>
      </c>
      <c r="E2027" s="51" t="s">
        <v>6</v>
      </c>
      <c r="F2027" s="51">
        <v>209</v>
      </c>
      <c r="G2027" s="74">
        <f>CENSO[[#This Row],[CAP (cm)]]/PI()</f>
        <v>66.526766212412255</v>
      </c>
      <c r="H2027" s="51">
        <v>25</v>
      </c>
      <c r="I2027" s="85">
        <f>PI()*CENSO[[#This Row],[DAP (cm)]]^2/40000</f>
        <v>0.34760235345985407</v>
      </c>
      <c r="J2027" s="85">
        <f>CENSO[[#This Row],[g (m²)]]*CENSO[[#This Row],[H (m)]]*0.7</f>
        <v>6.0830411855474456</v>
      </c>
      <c r="K2027" s="51">
        <v>1</v>
      </c>
      <c r="L2027" s="51">
        <v>366698.4</v>
      </c>
      <c r="M2027" s="51">
        <v>9707522.6999999899</v>
      </c>
      <c r="N2027" s="77"/>
      <c r="O202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02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027" s="77"/>
    </row>
    <row r="2028" spans="1:17" x14ac:dyDescent="0.25">
      <c r="A2028" s="76">
        <v>1</v>
      </c>
      <c r="B2028" s="51">
        <v>60</v>
      </c>
      <c r="C2028" s="51">
        <v>2027</v>
      </c>
      <c r="D2028" s="81" t="str">
        <f>VLOOKUP(CENSO[[#This Row],[NOME COMUM]],ESPECIES[],2,FALSE)</f>
        <v>Simarouba amara Aubl.</v>
      </c>
      <c r="E2028" s="51" t="s">
        <v>20</v>
      </c>
      <c r="F2028" s="51">
        <v>190</v>
      </c>
      <c r="G2028" s="74">
        <f>CENSO[[#This Row],[CAP (cm)]]/PI()</f>
        <v>60.478878374920228</v>
      </c>
      <c r="H2028" s="51">
        <v>21</v>
      </c>
      <c r="I2028" s="85">
        <f>PI()*CENSO[[#This Row],[DAP (cm)]]^2/40000</f>
        <v>0.28727467228087106</v>
      </c>
      <c r="J2028" s="85">
        <f>CENSO[[#This Row],[g (m²)]]*CENSO[[#This Row],[H (m)]]*0.7</f>
        <v>4.2229376825288041</v>
      </c>
      <c r="K2028" s="51">
        <v>1</v>
      </c>
      <c r="L2028" s="51">
        <v>366732.7</v>
      </c>
      <c r="M2028" s="51">
        <v>9707486.9000000004</v>
      </c>
      <c r="N2028" s="77"/>
      <c r="O202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02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028" s="77"/>
    </row>
    <row r="2029" spans="1:17" x14ac:dyDescent="0.25">
      <c r="A2029" s="76">
        <v>1</v>
      </c>
      <c r="B2029" s="51">
        <v>60</v>
      </c>
      <c r="C2029" s="51">
        <v>2028</v>
      </c>
      <c r="D2029" s="81" t="str">
        <f>VLOOKUP(CENSO[[#This Row],[NOME COMUM]],ESPECIES[],2,FALSE)</f>
        <v>Lecythis chartacea O.Berg</v>
      </c>
      <c r="E2029" s="51" t="s">
        <v>31</v>
      </c>
      <c r="F2029" s="51">
        <v>231</v>
      </c>
      <c r="G2029" s="74">
        <f>CENSO[[#This Row],[CAP (cm)]]/PI()</f>
        <v>73.529583708455647</v>
      </c>
      <c r="H2029" s="51">
        <v>23</v>
      </c>
      <c r="I2029" s="85">
        <f>PI()*CENSO[[#This Row],[DAP (cm)]]^2/40000</f>
        <v>0.4246333459163314</v>
      </c>
      <c r="J2029" s="85">
        <f>CENSO[[#This Row],[g (m²)]]*CENSO[[#This Row],[H (m)]]*0.7</f>
        <v>6.8365968692529346</v>
      </c>
      <c r="K2029" s="51">
        <v>1</v>
      </c>
      <c r="L2029" s="51">
        <v>366791</v>
      </c>
      <c r="M2029" s="51">
        <v>9707467.5</v>
      </c>
      <c r="N2029" s="77"/>
      <c r="O202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02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029" s="77"/>
    </row>
    <row r="2030" spans="1:17" x14ac:dyDescent="0.25">
      <c r="A2030" s="76">
        <v>1</v>
      </c>
      <c r="B2030" s="51">
        <v>60</v>
      </c>
      <c r="C2030" s="51">
        <v>2029</v>
      </c>
      <c r="D2030" s="81" t="str">
        <f>VLOOKUP(CENSO[[#This Row],[NOME COMUM]],ESPECIES[],2,FALSE)</f>
        <v>Piptadenia suaveolens Miq.</v>
      </c>
      <c r="E2030" s="51" t="s">
        <v>22</v>
      </c>
      <c r="F2030" s="51">
        <v>214</v>
      </c>
      <c r="G2030" s="74">
        <f>CENSO[[#This Row],[CAP (cm)]]/PI()</f>
        <v>68.118315643331201</v>
      </c>
      <c r="H2030" s="51">
        <v>12</v>
      </c>
      <c r="I2030" s="85">
        <f>PI()*CENSO[[#This Row],[DAP (cm)]]^2/40000</f>
        <v>0.36443298869182189</v>
      </c>
      <c r="J2030" s="85">
        <f>CENSO[[#This Row],[g (m²)]]*CENSO[[#This Row],[H (m)]]*0.7</f>
        <v>3.0612371050113039</v>
      </c>
      <c r="K2030" s="51">
        <v>1</v>
      </c>
      <c r="L2030" s="51">
        <v>366858.5</v>
      </c>
      <c r="M2030" s="51">
        <v>9707408.0999999903</v>
      </c>
      <c r="N2030" s="77"/>
      <c r="O203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03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030" s="77"/>
    </row>
    <row r="2031" spans="1:17" x14ac:dyDescent="0.25">
      <c r="A2031" s="76">
        <v>1</v>
      </c>
      <c r="B2031" s="51">
        <v>60</v>
      </c>
      <c r="C2031" s="51">
        <v>2030</v>
      </c>
      <c r="D2031" s="81" t="str">
        <f>VLOOKUP(CENSO[[#This Row],[NOME COMUM]],ESPECIES[],2,FALSE)</f>
        <v>Lecythis chartacea O.Berg</v>
      </c>
      <c r="E2031" s="51" t="s">
        <v>31</v>
      </c>
      <c r="F2031" s="51">
        <v>198</v>
      </c>
      <c r="G2031" s="74">
        <f>CENSO[[#This Row],[CAP (cm)]]/PI()</f>
        <v>63.025357464390552</v>
      </c>
      <c r="H2031" s="51">
        <v>21</v>
      </c>
      <c r="I2031" s="85">
        <f>PI()*CENSO[[#This Row],[DAP (cm)]]^2/40000</f>
        <v>0.3119755194487332</v>
      </c>
      <c r="J2031" s="85">
        <f>CENSO[[#This Row],[g (m²)]]*CENSO[[#This Row],[H (m)]]*0.7</f>
        <v>4.5860401358963783</v>
      </c>
      <c r="K2031" s="51">
        <v>1</v>
      </c>
      <c r="L2031" s="51">
        <v>366864.2</v>
      </c>
      <c r="M2031" s="51">
        <v>9707399.0999999903</v>
      </c>
      <c r="N2031" s="77"/>
      <c r="O203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03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031" s="77"/>
    </row>
    <row r="2032" spans="1:17" x14ac:dyDescent="0.25">
      <c r="A2032" s="76">
        <v>1</v>
      </c>
      <c r="B2032" s="51">
        <v>60</v>
      </c>
      <c r="C2032" s="51">
        <v>2031</v>
      </c>
      <c r="D2032" s="81" t="str">
        <f>VLOOKUP(CENSO[[#This Row],[NOME COMUM]],ESPECIES[],2,FALSE)</f>
        <v>Couratari guianensis Aubl.</v>
      </c>
      <c r="E2032" s="51" t="s">
        <v>6</v>
      </c>
      <c r="F2032" s="51">
        <v>165</v>
      </c>
      <c r="G2032" s="74">
        <f>CENSO[[#This Row],[CAP (cm)]]/PI()</f>
        <v>52.521131220325465</v>
      </c>
      <c r="H2032" s="51">
        <v>19</v>
      </c>
      <c r="I2032" s="85">
        <f>PI()*CENSO[[#This Row],[DAP (cm)]]^2/40000</f>
        <v>0.21664966628384255</v>
      </c>
      <c r="J2032" s="85">
        <f>CENSO[[#This Row],[g (m²)]]*CENSO[[#This Row],[H (m)]]*0.7</f>
        <v>2.8814405615751055</v>
      </c>
      <c r="K2032" s="51">
        <v>1</v>
      </c>
      <c r="L2032" s="51">
        <v>366934.59999999899</v>
      </c>
      <c r="M2032" s="51">
        <v>9707334.1999999899</v>
      </c>
      <c r="N2032" s="77"/>
      <c r="O203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03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032" s="77"/>
    </row>
    <row r="2033" spans="1:17" x14ac:dyDescent="0.25">
      <c r="A2033" s="76">
        <v>1</v>
      </c>
      <c r="B2033" s="51">
        <v>60</v>
      </c>
      <c r="C2033" s="51">
        <v>2032</v>
      </c>
      <c r="D2033" s="81" t="str">
        <f>VLOOKUP(CENSO[[#This Row],[NOME COMUM]],ESPECIES[],2,FALSE)</f>
        <v>Inga paraensis Ducke</v>
      </c>
      <c r="E2033" s="51" t="s">
        <v>16</v>
      </c>
      <c r="F2033" s="51">
        <v>140</v>
      </c>
      <c r="G2033" s="74">
        <f>CENSO[[#This Row],[CAP (cm)]]/PI()</f>
        <v>44.563384065730695</v>
      </c>
      <c r="H2033" s="51">
        <v>15</v>
      </c>
      <c r="I2033" s="85">
        <f>PI()*CENSO[[#This Row],[DAP (cm)]]^2/40000</f>
        <v>0.15597184423005742</v>
      </c>
      <c r="J2033" s="85">
        <f>CENSO[[#This Row],[g (m²)]]*CENSO[[#This Row],[H (m)]]*0.7</f>
        <v>1.6377043644156026</v>
      </c>
      <c r="K2033" s="51">
        <v>1</v>
      </c>
      <c r="L2033" s="51">
        <v>366947.299999999</v>
      </c>
      <c r="M2033" s="51">
        <v>9707322.9000000004</v>
      </c>
      <c r="N2033" s="77"/>
      <c r="O203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03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033" s="77"/>
    </row>
    <row r="2034" spans="1:17" x14ac:dyDescent="0.25">
      <c r="A2034" s="76">
        <v>1</v>
      </c>
      <c r="B2034" s="51">
        <v>60</v>
      </c>
      <c r="C2034" s="51">
        <v>2033</v>
      </c>
      <c r="D2034" s="81" t="str">
        <f>VLOOKUP(CENSO[[#This Row],[NOME COMUM]],ESPECIES[],2,FALSE)</f>
        <v>Bertholletia excelsa Humb. &amp; Bonpl.</v>
      </c>
      <c r="E2034" s="51" t="s">
        <v>37</v>
      </c>
      <c r="F2034" s="51">
        <v>479</v>
      </c>
      <c r="G2034" s="74">
        <f>CENSO[[#This Row],[CAP (cm)]]/PI()</f>
        <v>152.47043548203573</v>
      </c>
      <c r="H2034" s="51">
        <v>24</v>
      </c>
      <c r="I2034" s="85">
        <f>PI()*CENSO[[#This Row],[DAP (cm)]]^2/40000</f>
        <v>1.8258334648973775</v>
      </c>
      <c r="J2034" s="85">
        <f>CENSO[[#This Row],[g (m²)]]*CENSO[[#This Row],[H (m)]]*0.7</f>
        <v>30.67400221027594</v>
      </c>
      <c r="K2034" s="51">
        <v>1</v>
      </c>
      <c r="L2034" s="51">
        <v>366979.299999999</v>
      </c>
      <c r="M2034" s="51">
        <v>9707289.0999999903</v>
      </c>
      <c r="N2034" s="77"/>
      <c r="O203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150├ 160</v>
      </c>
      <c r="P203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034" s="77"/>
    </row>
    <row r="2035" spans="1:17" x14ac:dyDescent="0.25">
      <c r="A2035" s="76">
        <v>1</v>
      </c>
      <c r="B2035" s="51">
        <v>60</v>
      </c>
      <c r="C2035" s="51">
        <v>2034</v>
      </c>
      <c r="D2035" s="81" t="str">
        <f>VLOOKUP(CENSO[[#This Row],[NOME COMUM]],ESPECIES[],2,FALSE)</f>
        <v>Tachigali myrmecophila Ducke</v>
      </c>
      <c r="E2035" s="51" t="s">
        <v>14</v>
      </c>
      <c r="F2035" s="51">
        <v>180</v>
      </c>
      <c r="G2035" s="74">
        <f>CENSO[[#This Row],[CAP (cm)]]/PI()</f>
        <v>57.295779513082323</v>
      </c>
      <c r="H2035" s="51">
        <v>16</v>
      </c>
      <c r="I2035" s="85">
        <f>PI()*CENSO[[#This Row],[DAP (cm)]]^2/40000</f>
        <v>0.25783100780887047</v>
      </c>
      <c r="J2035" s="85">
        <f>CENSO[[#This Row],[g (m²)]]*CENSO[[#This Row],[H (m)]]*0.7</f>
        <v>2.887707287459349</v>
      </c>
      <c r="K2035" s="51">
        <v>1</v>
      </c>
      <c r="L2035" s="51">
        <v>367046.09999999899</v>
      </c>
      <c r="M2035" s="51">
        <v>9707237.1999999899</v>
      </c>
      <c r="N2035" s="77"/>
      <c r="O203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03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035" s="77"/>
    </row>
    <row r="2036" spans="1:17" x14ac:dyDescent="0.25">
      <c r="A2036" s="76">
        <v>1</v>
      </c>
      <c r="B2036" s="51">
        <v>60</v>
      </c>
      <c r="C2036" s="51">
        <v>2035</v>
      </c>
      <c r="D2036" s="81" t="str">
        <f>VLOOKUP(CENSO[[#This Row],[NOME COMUM]],ESPECIES[],2,FALSE)</f>
        <v>Tachigali myrmecophila Ducke</v>
      </c>
      <c r="E2036" s="51" t="s">
        <v>14</v>
      </c>
      <c r="F2036" s="51">
        <v>160</v>
      </c>
      <c r="G2036" s="74">
        <f>CENSO[[#This Row],[CAP (cm)]]/PI()</f>
        <v>50.929581789406512</v>
      </c>
      <c r="H2036" s="51">
        <v>18</v>
      </c>
      <c r="I2036" s="85">
        <f>PI()*CENSO[[#This Row],[DAP (cm)]]^2/40000</f>
        <v>0.20371832715762608</v>
      </c>
      <c r="J2036" s="85">
        <f>CENSO[[#This Row],[g (m²)]]*CENSO[[#This Row],[H (m)]]*0.7</f>
        <v>2.5668509221860885</v>
      </c>
      <c r="K2036" s="51">
        <v>1</v>
      </c>
      <c r="L2036" s="51">
        <v>367040.299999999</v>
      </c>
      <c r="M2036" s="51">
        <v>9707218.1999999899</v>
      </c>
      <c r="N2036" s="77"/>
      <c r="O203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03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036" s="77"/>
    </row>
    <row r="2037" spans="1:17" x14ac:dyDescent="0.25">
      <c r="A2037" s="76">
        <v>1</v>
      </c>
      <c r="B2037" s="51">
        <v>60</v>
      </c>
      <c r="C2037" s="51">
        <v>2036</v>
      </c>
      <c r="D2037" s="81" t="str">
        <f>VLOOKUP(CENSO[[#This Row],[NOME COMUM]],ESPECIES[],2,FALSE)</f>
        <v>Piptadenia suaveolens Miq.</v>
      </c>
      <c r="E2037" s="51" t="s">
        <v>22</v>
      </c>
      <c r="F2037" s="51">
        <v>187</v>
      </c>
      <c r="G2037" s="74">
        <f>CENSO[[#This Row],[CAP (cm)]]/PI()</f>
        <v>59.523948716368857</v>
      </c>
      <c r="H2037" s="51">
        <v>20</v>
      </c>
      <c r="I2037" s="85">
        <f>PI()*CENSO[[#This Row],[DAP (cm)]]^2/40000</f>
        <v>0.27827446024902436</v>
      </c>
      <c r="J2037" s="85">
        <f>CENSO[[#This Row],[g (m²)]]*CENSO[[#This Row],[H (m)]]*0.7</f>
        <v>3.8958424434863406</v>
      </c>
      <c r="K2037" s="51">
        <v>1</v>
      </c>
      <c r="L2037" s="51">
        <v>367050.799999999</v>
      </c>
      <c r="M2037" s="51">
        <v>9707230.3000000007</v>
      </c>
      <c r="N2037" s="77"/>
      <c r="O203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03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037" s="77"/>
    </row>
    <row r="2038" spans="1:17" x14ac:dyDescent="0.25">
      <c r="A2038" s="76">
        <v>1</v>
      </c>
      <c r="B2038" s="51">
        <v>60</v>
      </c>
      <c r="C2038" s="51">
        <v>2037</v>
      </c>
      <c r="D2038" s="81" t="str">
        <f>VLOOKUP(CENSO[[#This Row],[NOME COMUM]],ESPECIES[],2,FALSE)</f>
        <v>Coutarea hexandra (Jacq.) K.Schum.</v>
      </c>
      <c r="E2038" s="51" t="s">
        <v>57</v>
      </c>
      <c r="F2038" s="51">
        <v>142</v>
      </c>
      <c r="G2038" s="74">
        <f>CENSO[[#This Row],[CAP (cm)]]/PI()</f>
        <v>45.200003838098276</v>
      </c>
      <c r="H2038" s="51">
        <v>14</v>
      </c>
      <c r="I2038" s="85">
        <f>PI()*CENSO[[#This Row],[DAP (cm)]]^2/40000</f>
        <v>0.16046001362524887</v>
      </c>
      <c r="J2038" s="85">
        <f>CENSO[[#This Row],[g (m²)]]*CENSO[[#This Row],[H (m)]]*0.7</f>
        <v>1.5725081335274387</v>
      </c>
      <c r="K2038" s="51">
        <v>3</v>
      </c>
      <c r="L2038" s="51">
        <v>367044.59999999899</v>
      </c>
      <c r="M2038" s="51">
        <v>9707215.6999999899</v>
      </c>
      <c r="N2038" s="77"/>
      <c r="O203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03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038" s="77"/>
    </row>
    <row r="2039" spans="1:17" x14ac:dyDescent="0.25">
      <c r="A2039" s="76">
        <v>1</v>
      </c>
      <c r="B2039" s="51">
        <v>60</v>
      </c>
      <c r="C2039" s="51">
        <v>2038</v>
      </c>
      <c r="D2039" s="81" t="str">
        <f>VLOOKUP(CENSO[[#This Row],[NOME COMUM]],ESPECIES[],2,FALSE)</f>
        <v>Inga paraensis Ducke</v>
      </c>
      <c r="E2039" s="51" t="s">
        <v>16</v>
      </c>
      <c r="F2039" s="51">
        <v>186</v>
      </c>
      <c r="G2039" s="74">
        <f>CENSO[[#This Row],[CAP (cm)]]/PI()</f>
        <v>59.205638830185066</v>
      </c>
      <c r="H2039" s="51">
        <v>17</v>
      </c>
      <c r="I2039" s="85">
        <f>PI()*CENSO[[#This Row],[DAP (cm)]]^2/40000</f>
        <v>0.27530622056036053</v>
      </c>
      <c r="J2039" s="85">
        <f>CENSO[[#This Row],[g (m²)]]*CENSO[[#This Row],[H (m)]]*0.7</f>
        <v>3.27614402466829</v>
      </c>
      <c r="K2039" s="51">
        <v>2</v>
      </c>
      <c r="L2039" s="51">
        <v>367039.2</v>
      </c>
      <c r="M2039" s="51">
        <v>9707200.4000000004</v>
      </c>
      <c r="N2039" s="77"/>
      <c r="O203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03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039" s="77"/>
    </row>
    <row r="2040" spans="1:17" x14ac:dyDescent="0.25">
      <c r="A2040" s="76">
        <v>1</v>
      </c>
      <c r="B2040" s="51">
        <v>60</v>
      </c>
      <c r="C2040" s="51">
        <v>2039</v>
      </c>
      <c r="D2040" s="81" t="str">
        <f>VLOOKUP(CENSO[[#This Row],[NOME COMUM]],ESPECIES[],2,FALSE)</f>
        <v>Inga paraensis Ducke</v>
      </c>
      <c r="E2040" s="51" t="s">
        <v>16</v>
      </c>
      <c r="F2040" s="51">
        <v>200</v>
      </c>
      <c r="G2040" s="74">
        <f>CENSO[[#This Row],[CAP (cm)]]/PI()</f>
        <v>63.661977236758133</v>
      </c>
      <c r="H2040" s="51">
        <v>18</v>
      </c>
      <c r="I2040" s="85">
        <f>PI()*CENSO[[#This Row],[DAP (cm)]]^2/40000</f>
        <v>0.31830988618379064</v>
      </c>
      <c r="J2040" s="85">
        <f>CENSO[[#This Row],[g (m²)]]*CENSO[[#This Row],[H (m)]]*0.7</f>
        <v>4.0107045659157619</v>
      </c>
      <c r="K2040" s="51">
        <v>2</v>
      </c>
      <c r="L2040" s="51">
        <v>367038.09999999899</v>
      </c>
      <c r="M2040" s="51">
        <v>9707190.6999999899</v>
      </c>
      <c r="N2040" s="77"/>
      <c r="O204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04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040" s="77"/>
    </row>
    <row r="2041" spans="1:17" x14ac:dyDescent="0.25">
      <c r="A2041" s="76">
        <v>1</v>
      </c>
      <c r="B2041" s="51">
        <v>60</v>
      </c>
      <c r="C2041" s="51">
        <v>2040</v>
      </c>
      <c r="D2041" s="81" t="str">
        <f>VLOOKUP(CENSO[[#This Row],[NOME COMUM]],ESPECIES[],2,FALSE)</f>
        <v>Piptadenia suaveolens Miq.</v>
      </c>
      <c r="E2041" s="51" t="s">
        <v>22</v>
      </c>
      <c r="F2041" s="51">
        <v>213</v>
      </c>
      <c r="G2041" s="74">
        <f>CENSO[[#This Row],[CAP (cm)]]/PI()</f>
        <v>67.800005757147417</v>
      </c>
      <c r="H2041" s="51">
        <v>19</v>
      </c>
      <c r="I2041" s="85">
        <f>PI()*CENSO[[#This Row],[DAP (cm)]]^2/40000</f>
        <v>0.36103503065681003</v>
      </c>
      <c r="J2041" s="85">
        <f>CENSO[[#This Row],[g (m²)]]*CENSO[[#This Row],[H (m)]]*0.7</f>
        <v>4.8017659077355734</v>
      </c>
      <c r="K2041" s="51">
        <v>1</v>
      </c>
      <c r="L2041" s="51">
        <v>367061.299999999</v>
      </c>
      <c r="M2041" s="51">
        <v>9707221</v>
      </c>
      <c r="N2041" s="77"/>
      <c r="O204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04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041" s="77"/>
    </row>
    <row r="2042" spans="1:17" x14ac:dyDescent="0.25">
      <c r="A2042" s="76">
        <v>1</v>
      </c>
      <c r="B2042" s="51">
        <v>61</v>
      </c>
      <c r="C2042" s="51">
        <v>2041</v>
      </c>
      <c r="D2042" s="81" t="str">
        <f>VLOOKUP(CENSO[[#This Row],[NOME COMUM]],ESPECIES[],2,FALSE)</f>
        <v>Qualea dichotoma (Mart.) Warm. ex Wille</v>
      </c>
      <c r="E2042" s="51" t="s">
        <v>55</v>
      </c>
      <c r="F2042" s="51">
        <v>193</v>
      </c>
      <c r="G2042" s="74">
        <f>CENSO[[#This Row],[CAP (cm)]]/PI()</f>
        <v>61.4338080334716</v>
      </c>
      <c r="H2042" s="51">
        <v>8</v>
      </c>
      <c r="I2042" s="85">
        <f>PI()*CENSO[[#This Row],[DAP (cm)]]^2/40000</f>
        <v>0.29641812376150045</v>
      </c>
      <c r="J2042" s="85">
        <f>CENSO[[#This Row],[g (m²)]]*CENSO[[#This Row],[H (m)]]*0.7</f>
        <v>1.6599414930644025</v>
      </c>
      <c r="K2042" s="51">
        <v>2</v>
      </c>
      <c r="L2042" s="51">
        <v>367051.299999999</v>
      </c>
      <c r="M2042" s="51">
        <v>9707168.0999999903</v>
      </c>
      <c r="N2042" s="77"/>
      <c r="O204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04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042" s="77"/>
    </row>
    <row r="2043" spans="1:17" x14ac:dyDescent="0.25">
      <c r="A2043" s="76">
        <v>1</v>
      </c>
      <c r="B2043" s="51">
        <v>61</v>
      </c>
      <c r="C2043" s="51">
        <v>2042</v>
      </c>
      <c r="D2043" s="81" t="str">
        <f>VLOOKUP(CENSO[[#This Row],[NOME COMUM]],ESPECIES[],2,FALSE)</f>
        <v>Cordia umbraculifera DC.</v>
      </c>
      <c r="E2043" s="51" t="s">
        <v>92</v>
      </c>
      <c r="F2043" s="51">
        <v>180</v>
      </c>
      <c r="G2043" s="74">
        <f>CENSO[[#This Row],[CAP (cm)]]/PI()</f>
        <v>57.295779513082323</v>
      </c>
      <c r="H2043" s="51">
        <v>15</v>
      </c>
      <c r="I2043" s="85">
        <f>PI()*CENSO[[#This Row],[DAP (cm)]]^2/40000</f>
        <v>0.25783100780887047</v>
      </c>
      <c r="J2043" s="85">
        <f>CENSO[[#This Row],[g (m²)]]*CENSO[[#This Row],[H (m)]]*0.7</f>
        <v>2.7072255819931397</v>
      </c>
      <c r="K2043" s="51">
        <v>1</v>
      </c>
      <c r="L2043" s="51">
        <v>367027.4</v>
      </c>
      <c r="M2043" s="51">
        <v>9707151.8000000007</v>
      </c>
      <c r="N2043" s="77"/>
      <c r="O204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04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043" s="77"/>
    </row>
    <row r="2044" spans="1:17" x14ac:dyDescent="0.25">
      <c r="A2044" s="76">
        <v>1</v>
      </c>
      <c r="B2044" s="51">
        <v>61</v>
      </c>
      <c r="C2044" s="51">
        <v>2043</v>
      </c>
      <c r="D2044" s="81" t="str">
        <f>VLOOKUP(CENSO[[#This Row],[NOME COMUM]],ESPECIES[],2,FALSE)</f>
        <v>Lecythis chartacea O.Berg</v>
      </c>
      <c r="E2044" s="51" t="s">
        <v>31</v>
      </c>
      <c r="F2044" s="51">
        <v>196</v>
      </c>
      <c r="G2044" s="74">
        <f>CENSO[[#This Row],[CAP (cm)]]/PI()</f>
        <v>62.388737692022971</v>
      </c>
      <c r="H2044" s="51">
        <v>20</v>
      </c>
      <c r="I2044" s="85">
        <f>PI()*CENSO[[#This Row],[DAP (cm)]]^2/40000</f>
        <v>0.30570481469091254</v>
      </c>
      <c r="J2044" s="85">
        <f>CENSO[[#This Row],[g (m²)]]*CENSO[[#This Row],[H (m)]]*0.7</f>
        <v>4.2798674056727748</v>
      </c>
      <c r="K2044" s="51">
        <v>1</v>
      </c>
      <c r="L2044" s="51">
        <v>366996.59999999899</v>
      </c>
      <c r="M2044" s="51">
        <v>9707180.5</v>
      </c>
      <c r="N2044" s="77"/>
      <c r="O204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04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044" s="77"/>
    </row>
    <row r="2045" spans="1:17" x14ac:dyDescent="0.25">
      <c r="A2045" s="76">
        <v>1</v>
      </c>
      <c r="B2045" s="51">
        <v>61</v>
      </c>
      <c r="C2045" s="51">
        <v>2044</v>
      </c>
      <c r="D2045" s="81" t="str">
        <f>VLOOKUP(CENSO[[#This Row],[NOME COMUM]],ESPECIES[],2,FALSE)</f>
        <v>Qualea dichotoma (Mart.) Warm. ex Wille</v>
      </c>
      <c r="E2045" s="51" t="s">
        <v>55</v>
      </c>
      <c r="F2045" s="51">
        <v>209</v>
      </c>
      <c r="G2045" s="74">
        <f>CENSO[[#This Row],[CAP (cm)]]/PI()</f>
        <v>66.526766212412255</v>
      </c>
      <c r="H2045" s="51">
        <v>16</v>
      </c>
      <c r="I2045" s="85">
        <f>PI()*CENSO[[#This Row],[DAP (cm)]]^2/40000</f>
        <v>0.34760235345985407</v>
      </c>
      <c r="J2045" s="85">
        <f>CENSO[[#This Row],[g (m²)]]*CENSO[[#This Row],[H (m)]]*0.7</f>
        <v>3.8931463587503652</v>
      </c>
      <c r="K2045" s="51">
        <v>1</v>
      </c>
      <c r="L2045" s="51">
        <v>366977.4</v>
      </c>
      <c r="M2045" s="51">
        <v>9707180.0999999903</v>
      </c>
      <c r="N2045" s="77"/>
      <c r="O204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04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045" s="77"/>
    </row>
    <row r="2046" spans="1:17" x14ac:dyDescent="0.25">
      <c r="A2046" s="76">
        <v>1</v>
      </c>
      <c r="B2046" s="51">
        <v>61</v>
      </c>
      <c r="C2046" s="51">
        <v>2045</v>
      </c>
      <c r="D2046" s="81" t="str">
        <f>VLOOKUP(CENSO[[#This Row],[NOME COMUM]],ESPECIES[],2,FALSE)</f>
        <v>Lecythis pisonis Cambess.</v>
      </c>
      <c r="E2046" s="51" t="s">
        <v>9</v>
      </c>
      <c r="F2046" s="51">
        <v>183</v>
      </c>
      <c r="G2046" s="74">
        <f>CENSO[[#This Row],[CAP (cm)]]/PI()</f>
        <v>58.250709171633694</v>
      </c>
      <c r="H2046" s="51">
        <v>15</v>
      </c>
      <c r="I2046" s="85">
        <f>PI()*CENSO[[#This Row],[DAP (cm)]]^2/40000</f>
        <v>0.26649699446022412</v>
      </c>
      <c r="J2046" s="85">
        <f>CENSO[[#This Row],[g (m²)]]*CENSO[[#This Row],[H (m)]]*0.7</f>
        <v>2.7982184418323532</v>
      </c>
      <c r="K2046" s="51">
        <v>2</v>
      </c>
      <c r="L2046" s="51">
        <v>366902.09999999899</v>
      </c>
      <c r="M2046" s="51">
        <v>9707251</v>
      </c>
      <c r="N2046" s="77"/>
      <c r="O204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04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046" s="77"/>
    </row>
    <row r="2047" spans="1:17" x14ac:dyDescent="0.25">
      <c r="A2047" s="76">
        <v>1</v>
      </c>
      <c r="B2047" s="51">
        <v>61</v>
      </c>
      <c r="C2047" s="51">
        <v>2046</v>
      </c>
      <c r="D2047" s="81" t="str">
        <f>VLOOKUP(CENSO[[#This Row],[NOME COMUM]],ESPECIES[],2,FALSE)</f>
        <v>Aspidosperma carapanauba Pichon.</v>
      </c>
      <c r="E2047" s="51" t="s">
        <v>68</v>
      </c>
      <c r="F2047" s="51">
        <v>240</v>
      </c>
      <c r="G2047" s="74">
        <f>CENSO[[#This Row],[CAP (cm)]]/PI()</f>
        <v>76.394372684109769</v>
      </c>
      <c r="H2047" s="51">
        <v>18</v>
      </c>
      <c r="I2047" s="85">
        <f>PI()*CENSO[[#This Row],[DAP (cm)]]^2/40000</f>
        <v>0.45836623610465865</v>
      </c>
      <c r="J2047" s="85">
        <f>CENSO[[#This Row],[g (m²)]]*CENSO[[#This Row],[H (m)]]*0.7</f>
        <v>5.775414574918698</v>
      </c>
      <c r="K2047" s="51">
        <v>2</v>
      </c>
      <c r="L2047" s="51">
        <v>366907.59999999899</v>
      </c>
      <c r="M2047" s="51">
        <v>9707258.1999999899</v>
      </c>
      <c r="N2047" s="77"/>
      <c r="O204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04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047" s="77"/>
    </row>
    <row r="2048" spans="1:17" x14ac:dyDescent="0.25">
      <c r="A2048" s="76">
        <v>1</v>
      </c>
      <c r="B2048" s="51">
        <v>61</v>
      </c>
      <c r="C2048" s="51">
        <v>2047</v>
      </c>
      <c r="D2048" s="81" t="str">
        <f>VLOOKUP(CENSO[[#This Row],[NOME COMUM]],ESPECIES[],2,FALSE)</f>
        <v>Tachigali myrmecophila Ducke</v>
      </c>
      <c r="E2048" s="51" t="s">
        <v>14</v>
      </c>
      <c r="F2048" s="51">
        <v>328</v>
      </c>
      <c r="G2048" s="74">
        <f>CENSO[[#This Row],[CAP (cm)]]/PI()</f>
        <v>104.40564266828335</v>
      </c>
      <c r="H2048" s="51">
        <v>15</v>
      </c>
      <c r="I2048" s="85">
        <f>PI()*CENSO[[#This Row],[DAP (cm)]]^2/40000</f>
        <v>0.85612626987992357</v>
      </c>
      <c r="J2048" s="85">
        <f>CENSO[[#This Row],[g (m²)]]*CENSO[[#This Row],[H (m)]]*0.7</f>
        <v>8.9893258337391959</v>
      </c>
      <c r="K2048" s="51">
        <v>1</v>
      </c>
      <c r="L2048" s="51">
        <v>366901.2</v>
      </c>
      <c r="M2048" s="51">
        <v>9707274.5999999903</v>
      </c>
      <c r="N2048" s="77"/>
      <c r="O204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204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048" s="77"/>
    </row>
    <row r="2049" spans="1:17" x14ac:dyDescent="0.25">
      <c r="A2049" s="76">
        <v>1</v>
      </c>
      <c r="B2049" s="51">
        <v>61</v>
      </c>
      <c r="C2049" s="51">
        <v>2048</v>
      </c>
      <c r="D2049" s="81" t="str">
        <f>VLOOKUP(CENSO[[#This Row],[NOME COMUM]],ESPECIES[],2,FALSE)</f>
        <v>Lecythis chartacea O.Berg</v>
      </c>
      <c r="E2049" s="51" t="s">
        <v>31</v>
      </c>
      <c r="F2049" s="51">
        <v>207</v>
      </c>
      <c r="G2049" s="74">
        <f>CENSO[[#This Row],[CAP (cm)]]/PI()</f>
        <v>65.890146440044674</v>
      </c>
      <c r="H2049" s="51">
        <v>20</v>
      </c>
      <c r="I2049" s="85">
        <f>PI()*CENSO[[#This Row],[DAP (cm)]]^2/40000</f>
        <v>0.34098150782723119</v>
      </c>
      <c r="J2049" s="85">
        <f>CENSO[[#This Row],[g (m²)]]*CENSO[[#This Row],[H (m)]]*0.7</f>
        <v>4.7737411095812359</v>
      </c>
      <c r="K2049" s="51">
        <v>1</v>
      </c>
      <c r="L2049" s="51">
        <v>366883.9</v>
      </c>
      <c r="M2049" s="51">
        <v>9707276.5999999903</v>
      </c>
      <c r="N2049" s="77"/>
      <c r="O204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04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049" s="77"/>
    </row>
    <row r="2050" spans="1:17" x14ac:dyDescent="0.25">
      <c r="A2050" s="76">
        <v>1</v>
      </c>
      <c r="B2050" s="51">
        <v>61</v>
      </c>
      <c r="C2050" s="51">
        <v>2049</v>
      </c>
      <c r="D2050" s="81" t="str">
        <f>VLOOKUP(CENSO[[#This Row],[NOME COMUM]],ESPECIES[],2,FALSE)</f>
        <v>Lecythis pisonis Cambess.</v>
      </c>
      <c r="E2050" s="51" t="s">
        <v>9</v>
      </c>
      <c r="F2050" s="51">
        <v>175</v>
      </c>
      <c r="G2050" s="74">
        <f>CENSO[[#This Row],[CAP (cm)]]/PI()</f>
        <v>55.70423008216337</v>
      </c>
      <c r="H2050" s="51">
        <v>15</v>
      </c>
      <c r="I2050" s="85">
        <f>PI()*CENSO[[#This Row],[DAP (cm)]]^2/40000</f>
        <v>0.24370600660946476</v>
      </c>
      <c r="J2050" s="85">
        <f>CENSO[[#This Row],[g (m²)]]*CENSO[[#This Row],[H (m)]]*0.7</f>
        <v>2.5589130693993796</v>
      </c>
      <c r="K2050" s="51">
        <v>1</v>
      </c>
      <c r="L2050" s="51">
        <v>366877.799999999</v>
      </c>
      <c r="M2050" s="51">
        <v>9707268.5999999903</v>
      </c>
      <c r="N2050" s="77"/>
      <c r="O205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05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050" s="77"/>
    </row>
    <row r="2051" spans="1:17" x14ac:dyDescent="0.25">
      <c r="A2051" s="76">
        <v>1</v>
      </c>
      <c r="B2051" s="51">
        <v>61</v>
      </c>
      <c r="C2051" s="51">
        <v>2050</v>
      </c>
      <c r="D2051" s="81" t="str">
        <f>VLOOKUP(CENSO[[#This Row],[NOME COMUM]],ESPECIES[],2,FALSE)</f>
        <v>Piptadenia suaveolens Miq.</v>
      </c>
      <c r="E2051" s="51" t="s">
        <v>22</v>
      </c>
      <c r="F2051" s="51">
        <v>307</v>
      </c>
      <c r="G2051" s="74">
        <f>CENSO[[#This Row],[CAP (cm)]]/PI()</f>
        <v>97.721135058423741</v>
      </c>
      <c r="H2051" s="51">
        <v>18</v>
      </c>
      <c r="I2051" s="85">
        <f>PI()*CENSO[[#This Row],[DAP (cm)]]^2/40000</f>
        <v>0.75000971157340224</v>
      </c>
      <c r="J2051" s="85">
        <f>CENSO[[#This Row],[g (m²)]]*CENSO[[#This Row],[H (m)]]*0.7</f>
        <v>9.4501223658248676</v>
      </c>
      <c r="K2051" s="51">
        <v>1</v>
      </c>
      <c r="L2051" s="51">
        <v>366879.09999999899</v>
      </c>
      <c r="M2051" s="51">
        <v>9707283.5</v>
      </c>
      <c r="N2051" s="77"/>
      <c r="O205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205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051" s="77"/>
    </row>
    <row r="2052" spans="1:17" x14ac:dyDescent="0.25">
      <c r="A2052" s="76">
        <v>1</v>
      </c>
      <c r="B2052" s="51">
        <v>61</v>
      </c>
      <c r="C2052" s="51">
        <v>2051</v>
      </c>
      <c r="D2052" s="81" t="str">
        <f>VLOOKUP(CENSO[[#This Row],[NOME COMUM]],ESPECIES[],2,FALSE)</f>
        <v>Astronium lecointei Ducke</v>
      </c>
      <c r="E2052" s="51" t="s">
        <v>5</v>
      </c>
      <c r="F2052" s="51">
        <v>175</v>
      </c>
      <c r="G2052" s="74">
        <f>CENSO[[#This Row],[CAP (cm)]]/PI()</f>
        <v>55.70423008216337</v>
      </c>
      <c r="H2052" s="51">
        <v>18</v>
      </c>
      <c r="I2052" s="85">
        <f>PI()*CENSO[[#This Row],[DAP (cm)]]^2/40000</f>
        <v>0.24370600660946476</v>
      </c>
      <c r="J2052" s="85">
        <f>CENSO[[#This Row],[g (m²)]]*CENSO[[#This Row],[H (m)]]*0.7</f>
        <v>3.0706956832792556</v>
      </c>
      <c r="K2052" s="51">
        <v>1</v>
      </c>
      <c r="L2052" s="51">
        <v>366884</v>
      </c>
      <c r="M2052" s="51">
        <v>9707289.9000000004</v>
      </c>
      <c r="N2052" s="77"/>
      <c r="O205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05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052" s="77"/>
    </row>
    <row r="2053" spans="1:17" x14ac:dyDescent="0.25">
      <c r="A2053" s="76">
        <v>1</v>
      </c>
      <c r="B2053" s="51">
        <v>61</v>
      </c>
      <c r="C2053" s="51">
        <v>2052</v>
      </c>
      <c r="D2053" s="81" t="str">
        <f>VLOOKUP(CENSO[[#This Row],[NOME COMUM]],ESPECIES[],2,FALSE)</f>
        <v>Apuleia leiocarpa (Vogel) J.F.Macbr.</v>
      </c>
      <c r="E2053" s="51" t="s">
        <v>51</v>
      </c>
      <c r="F2053" s="51">
        <v>297</v>
      </c>
      <c r="G2053" s="74">
        <f>CENSO[[#This Row],[CAP (cm)]]/PI()</f>
        <v>94.538036196585836</v>
      </c>
      <c r="H2053" s="51">
        <v>23</v>
      </c>
      <c r="I2053" s="85">
        <f>PI()*CENSO[[#This Row],[DAP (cm)]]^2/40000</f>
        <v>0.70194491875964982</v>
      </c>
      <c r="J2053" s="85">
        <f>CENSO[[#This Row],[g (m²)]]*CENSO[[#This Row],[H (m)]]*0.7</f>
        <v>11.30131319203036</v>
      </c>
      <c r="K2053" s="51">
        <v>1</v>
      </c>
      <c r="L2053" s="51">
        <v>366888.299999999</v>
      </c>
      <c r="M2053" s="51">
        <v>9707295.5</v>
      </c>
      <c r="N2053" s="77"/>
      <c r="O205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205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053" s="77"/>
    </row>
    <row r="2054" spans="1:17" x14ac:dyDescent="0.25">
      <c r="A2054" s="76">
        <v>1</v>
      </c>
      <c r="B2054" s="51">
        <v>61</v>
      </c>
      <c r="C2054" s="51">
        <v>2053</v>
      </c>
      <c r="D2054" s="81" t="str">
        <f>VLOOKUP(CENSO[[#This Row],[NOME COMUM]],ESPECIES[],2,FALSE)</f>
        <v>Piptadenia suaveolens Miq.</v>
      </c>
      <c r="E2054" s="51" t="s">
        <v>22</v>
      </c>
      <c r="F2054" s="51">
        <v>154</v>
      </c>
      <c r="G2054" s="74">
        <f>CENSO[[#This Row],[CAP (cm)]]/PI()</f>
        <v>49.019722472303762</v>
      </c>
      <c r="H2054" s="51">
        <v>14</v>
      </c>
      <c r="I2054" s="85">
        <f>PI()*CENSO[[#This Row],[DAP (cm)]]^2/40000</f>
        <v>0.18872593151836947</v>
      </c>
      <c r="J2054" s="85">
        <f>CENSO[[#This Row],[g (m²)]]*CENSO[[#This Row],[H (m)]]*0.7</f>
        <v>1.8495141288800208</v>
      </c>
      <c r="K2054" s="51">
        <v>1</v>
      </c>
      <c r="L2054" s="51">
        <v>366896.2</v>
      </c>
      <c r="M2054" s="51">
        <v>9707305.8000000007</v>
      </c>
      <c r="N2054" s="77"/>
      <c r="O205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05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054" s="77"/>
    </row>
    <row r="2055" spans="1:17" x14ac:dyDescent="0.25">
      <c r="A2055" s="76">
        <v>1</v>
      </c>
      <c r="B2055" s="51">
        <v>61</v>
      </c>
      <c r="C2055" s="51">
        <v>2054</v>
      </c>
      <c r="D2055" s="81" t="str">
        <f>VLOOKUP(CENSO[[#This Row],[NOME COMUM]],ESPECIES[],2,FALSE)</f>
        <v>Inga paraensis Ducke</v>
      </c>
      <c r="E2055" s="51" t="s">
        <v>16</v>
      </c>
      <c r="F2055" s="51">
        <v>230</v>
      </c>
      <c r="G2055" s="74">
        <f>CENSO[[#This Row],[CAP (cm)]]/PI()</f>
        <v>73.211273822271863</v>
      </c>
      <c r="H2055" s="51">
        <v>13</v>
      </c>
      <c r="I2055" s="85">
        <f>PI()*CENSO[[#This Row],[DAP (cm)]]^2/40000</f>
        <v>0.42096482447806327</v>
      </c>
      <c r="J2055" s="85">
        <f>CENSO[[#This Row],[g (m²)]]*CENSO[[#This Row],[H (m)]]*0.7</f>
        <v>3.8307799027503755</v>
      </c>
      <c r="K2055" s="51">
        <v>2</v>
      </c>
      <c r="L2055" s="51">
        <v>366891.799999999</v>
      </c>
      <c r="M2055" s="51">
        <v>9707313.3000000007</v>
      </c>
      <c r="N2055" s="77"/>
      <c r="O205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05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055" s="77"/>
    </row>
    <row r="2056" spans="1:17" x14ac:dyDescent="0.25">
      <c r="A2056" s="76">
        <v>1</v>
      </c>
      <c r="B2056" s="51">
        <v>61</v>
      </c>
      <c r="C2056" s="51">
        <v>2055</v>
      </c>
      <c r="D2056" s="81" t="str">
        <f>VLOOKUP(CENSO[[#This Row],[NOME COMUM]],ESPECIES[],2,FALSE)</f>
        <v>Copaifera guianensis Desf.</v>
      </c>
      <c r="E2056" s="51" t="s">
        <v>7</v>
      </c>
      <c r="F2056" s="51">
        <v>238</v>
      </c>
      <c r="G2056" s="74">
        <f>CENSO[[#This Row],[CAP (cm)]]/PI()</f>
        <v>75.757752911742188</v>
      </c>
      <c r="H2056" s="51">
        <v>20</v>
      </c>
      <c r="I2056" s="85">
        <f>PI()*CENSO[[#This Row],[DAP (cm)]]^2/40000</f>
        <v>0.45075862982486603</v>
      </c>
      <c r="J2056" s="85">
        <f>CENSO[[#This Row],[g (m²)]]*CENSO[[#This Row],[H (m)]]*0.7</f>
        <v>6.3106208175481244</v>
      </c>
      <c r="K2056" s="51">
        <v>1</v>
      </c>
      <c r="L2056" s="51">
        <v>366862.59999999899</v>
      </c>
      <c r="M2056" s="51">
        <v>9707306.1999999899</v>
      </c>
      <c r="N2056" s="77"/>
      <c r="O205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05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056" s="77"/>
    </row>
    <row r="2057" spans="1:17" x14ac:dyDescent="0.25">
      <c r="A2057" s="76">
        <v>1</v>
      </c>
      <c r="B2057" s="51">
        <v>61</v>
      </c>
      <c r="C2057" s="51">
        <v>2056</v>
      </c>
      <c r="D2057" s="81" t="str">
        <f>VLOOKUP(CENSO[[#This Row],[NOME COMUM]],ESPECIES[],2,FALSE)</f>
        <v>Apuleia leiocarpa (Vogel) J.F.Macbr.</v>
      </c>
      <c r="E2057" s="51" t="s">
        <v>51</v>
      </c>
      <c r="F2057" s="51">
        <v>210</v>
      </c>
      <c r="G2057" s="74">
        <f>CENSO[[#This Row],[CAP (cm)]]/PI()</f>
        <v>66.845076098596039</v>
      </c>
      <c r="H2057" s="51">
        <v>18</v>
      </c>
      <c r="I2057" s="85">
        <f>PI()*CENSO[[#This Row],[DAP (cm)]]^2/40000</f>
        <v>0.35093664951762915</v>
      </c>
      <c r="J2057" s="85">
        <f>CENSO[[#This Row],[g (m²)]]*CENSO[[#This Row],[H (m)]]*0.7</f>
        <v>4.4218017839221266</v>
      </c>
      <c r="K2057" s="51">
        <v>1</v>
      </c>
      <c r="L2057" s="51">
        <v>366831.5</v>
      </c>
      <c r="M2057" s="51">
        <v>9707323.1999999899</v>
      </c>
      <c r="N2057" s="77"/>
      <c r="O205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05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057" s="77"/>
    </row>
    <row r="2058" spans="1:17" x14ac:dyDescent="0.25">
      <c r="A2058" s="76">
        <v>1</v>
      </c>
      <c r="B2058" s="51">
        <v>61</v>
      </c>
      <c r="C2058" s="51">
        <v>2057</v>
      </c>
      <c r="D2058" s="81" t="str">
        <f>VLOOKUP(CENSO[[#This Row],[NOME COMUM]],ESPECIES[],2,FALSE)</f>
        <v>Couratari guianensis Aubl.</v>
      </c>
      <c r="E2058" s="51" t="s">
        <v>6</v>
      </c>
      <c r="F2058" s="51">
        <v>235</v>
      </c>
      <c r="G2058" s="74">
        <f>CENSO[[#This Row],[CAP (cm)]]/PI()</f>
        <v>74.802823253190809</v>
      </c>
      <c r="H2058" s="51">
        <v>22</v>
      </c>
      <c r="I2058" s="85">
        <f>PI()*CENSO[[#This Row],[DAP (cm)]]^2/40000</f>
        <v>0.43946658661249605</v>
      </c>
      <c r="J2058" s="85">
        <f>CENSO[[#This Row],[g (m²)]]*CENSO[[#This Row],[H (m)]]*0.7</f>
        <v>6.7677854338324392</v>
      </c>
      <c r="K2058" s="51">
        <v>1</v>
      </c>
      <c r="L2058" s="51">
        <v>366737.2</v>
      </c>
      <c r="M2058" s="51">
        <v>9707413.5999999903</v>
      </c>
      <c r="N2058" s="77"/>
      <c r="O205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05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058" s="77"/>
    </row>
    <row r="2059" spans="1:17" x14ac:dyDescent="0.25">
      <c r="A2059" s="76">
        <v>1</v>
      </c>
      <c r="B2059" s="51">
        <v>61</v>
      </c>
      <c r="C2059" s="51">
        <v>2058</v>
      </c>
      <c r="D2059" s="81" t="str">
        <f>VLOOKUP(CENSO[[#This Row],[NOME COMUM]],ESPECIES[],2,FALSE)</f>
        <v>Lecythis chartacea O.Berg</v>
      </c>
      <c r="E2059" s="51" t="s">
        <v>31</v>
      </c>
      <c r="F2059" s="51">
        <v>209</v>
      </c>
      <c r="G2059" s="74">
        <f>CENSO[[#This Row],[CAP (cm)]]/PI()</f>
        <v>66.526766212412255</v>
      </c>
      <c r="H2059" s="51">
        <v>16</v>
      </c>
      <c r="I2059" s="85">
        <f>PI()*CENSO[[#This Row],[DAP (cm)]]^2/40000</f>
        <v>0.34760235345985407</v>
      </c>
      <c r="J2059" s="85">
        <f>CENSO[[#This Row],[g (m²)]]*CENSO[[#This Row],[H (m)]]*0.7</f>
        <v>3.8931463587503652</v>
      </c>
      <c r="K2059" s="51">
        <v>2</v>
      </c>
      <c r="L2059" s="51">
        <v>366740.2</v>
      </c>
      <c r="M2059" s="51">
        <v>9707417.5999999903</v>
      </c>
      <c r="N2059" s="77"/>
      <c r="O205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05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059" s="77"/>
    </row>
    <row r="2060" spans="1:17" x14ac:dyDescent="0.25">
      <c r="A2060" s="76">
        <v>1</v>
      </c>
      <c r="B2060" s="51">
        <v>61</v>
      </c>
      <c r="C2060" s="51">
        <v>2059</v>
      </c>
      <c r="D2060" s="81" t="str">
        <f>VLOOKUP(CENSO[[#This Row],[NOME COMUM]],ESPECIES[],2,FALSE)</f>
        <v>Tachigali myrmecophila Ducke</v>
      </c>
      <c r="E2060" s="51" t="s">
        <v>14</v>
      </c>
      <c r="F2060" s="51">
        <v>238</v>
      </c>
      <c r="G2060" s="74">
        <f>CENSO[[#This Row],[CAP (cm)]]/PI()</f>
        <v>75.757752911742188</v>
      </c>
      <c r="H2060" s="51">
        <v>16</v>
      </c>
      <c r="I2060" s="85">
        <f>PI()*CENSO[[#This Row],[DAP (cm)]]^2/40000</f>
        <v>0.45075862982486603</v>
      </c>
      <c r="J2060" s="85">
        <f>CENSO[[#This Row],[g (m²)]]*CENSO[[#This Row],[H (m)]]*0.7</f>
        <v>5.048496654038499</v>
      </c>
      <c r="K2060" s="51">
        <v>1</v>
      </c>
      <c r="L2060" s="51">
        <v>366742</v>
      </c>
      <c r="M2060" s="51">
        <v>9707420</v>
      </c>
      <c r="N2060" s="77"/>
      <c r="O206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06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060" s="77"/>
    </row>
    <row r="2061" spans="1:17" x14ac:dyDescent="0.25">
      <c r="A2061" s="76">
        <v>1</v>
      </c>
      <c r="B2061" s="51">
        <v>61</v>
      </c>
      <c r="C2061" s="51">
        <v>2060</v>
      </c>
      <c r="D2061" s="81" t="str">
        <f>VLOOKUP(CENSO[[#This Row],[NOME COMUM]],ESPECIES[],2,FALSE)</f>
        <v>Aspidosperma carapanauba Pichon.</v>
      </c>
      <c r="E2061" s="51" t="s">
        <v>68</v>
      </c>
      <c r="F2061" s="51">
        <v>213</v>
      </c>
      <c r="G2061" s="74">
        <f>CENSO[[#This Row],[CAP (cm)]]/PI()</f>
        <v>67.800005757147417</v>
      </c>
      <c r="H2061" s="51">
        <v>12</v>
      </c>
      <c r="I2061" s="85">
        <f>PI()*CENSO[[#This Row],[DAP (cm)]]^2/40000</f>
        <v>0.36103503065681003</v>
      </c>
      <c r="J2061" s="85">
        <f>CENSO[[#This Row],[g (m²)]]*CENSO[[#This Row],[H (m)]]*0.7</f>
        <v>3.0326942575172042</v>
      </c>
      <c r="K2061" s="51">
        <v>2</v>
      </c>
      <c r="L2061" s="51">
        <v>366732.59999999899</v>
      </c>
      <c r="M2061" s="51">
        <v>9707440.5</v>
      </c>
      <c r="N2061" s="77"/>
      <c r="O206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06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061" s="77"/>
    </row>
    <row r="2062" spans="1:17" x14ac:dyDescent="0.25">
      <c r="A2062" s="76">
        <v>1</v>
      </c>
      <c r="B2062" s="51">
        <v>61</v>
      </c>
      <c r="C2062" s="51">
        <v>2061</v>
      </c>
      <c r="D2062" s="81" t="str">
        <f>VLOOKUP(CENSO[[#This Row],[NOME COMUM]],ESPECIES[],2,FALSE)</f>
        <v>Parahancornia amapa (Huber ) Ducke</v>
      </c>
      <c r="E2062" s="51" t="s">
        <v>15</v>
      </c>
      <c r="F2062" s="51">
        <v>140</v>
      </c>
      <c r="G2062" s="74">
        <f>CENSO[[#This Row],[CAP (cm)]]/PI()</f>
        <v>44.563384065730695</v>
      </c>
      <c r="H2062" s="51">
        <v>12</v>
      </c>
      <c r="I2062" s="85">
        <f>PI()*CENSO[[#This Row],[DAP (cm)]]^2/40000</f>
        <v>0.15597184423005742</v>
      </c>
      <c r="J2062" s="85">
        <f>CENSO[[#This Row],[g (m²)]]*CENSO[[#This Row],[H (m)]]*0.7</f>
        <v>1.3101634915324822</v>
      </c>
      <c r="K2062" s="51">
        <v>1</v>
      </c>
      <c r="L2062" s="51">
        <v>366725.4</v>
      </c>
      <c r="M2062" s="51">
        <v>9707459.9000000004</v>
      </c>
      <c r="N2062" s="77"/>
      <c r="O206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06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062" s="77"/>
    </row>
    <row r="2063" spans="1:17" x14ac:dyDescent="0.25">
      <c r="A2063" s="76">
        <v>1</v>
      </c>
      <c r="B2063" s="51">
        <v>61</v>
      </c>
      <c r="C2063" s="51">
        <v>2062</v>
      </c>
      <c r="D2063" s="81" t="str">
        <f>VLOOKUP(CENSO[[#This Row],[NOME COMUM]],ESPECIES[],2,FALSE)</f>
        <v>Lecythis chartacea O.Berg</v>
      </c>
      <c r="E2063" s="51" t="s">
        <v>31</v>
      </c>
      <c r="F2063" s="51">
        <v>158</v>
      </c>
      <c r="G2063" s="74">
        <f>CENSO[[#This Row],[CAP (cm)]]/PI()</f>
        <v>50.292962017038931</v>
      </c>
      <c r="H2063" s="51">
        <v>18</v>
      </c>
      <c r="I2063" s="85">
        <f>PI()*CENSO[[#This Row],[DAP (cm)]]^2/40000</f>
        <v>0.19865719996730383</v>
      </c>
      <c r="J2063" s="85">
        <f>CENSO[[#This Row],[g (m²)]]*CENSO[[#This Row],[H (m)]]*0.7</f>
        <v>2.503080719588028</v>
      </c>
      <c r="K2063" s="51">
        <v>1</v>
      </c>
      <c r="L2063" s="51">
        <v>366723.9</v>
      </c>
      <c r="M2063" s="51">
        <v>9707461.1999999899</v>
      </c>
      <c r="N2063" s="77"/>
      <c r="O206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06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063" s="77"/>
    </row>
    <row r="2064" spans="1:17" x14ac:dyDescent="0.25">
      <c r="A2064" s="76">
        <v>1</v>
      </c>
      <c r="B2064" s="51">
        <v>61</v>
      </c>
      <c r="C2064" s="51">
        <v>2063</v>
      </c>
      <c r="D2064" s="81" t="str">
        <f>VLOOKUP(CENSO[[#This Row],[NOME COMUM]],ESPECIES[],2,FALSE)</f>
        <v>Vatairea fusca Ducke</v>
      </c>
      <c r="E2064" s="51" t="s">
        <v>50</v>
      </c>
      <c r="F2064" s="51">
        <v>167</v>
      </c>
      <c r="G2064" s="74">
        <f>CENSO[[#This Row],[CAP (cm)]]/PI()</f>
        <v>53.157750992693046</v>
      </c>
      <c r="H2064" s="51">
        <v>18</v>
      </c>
      <c r="I2064" s="85">
        <f>PI()*CENSO[[#This Row],[DAP (cm)]]^2/40000</f>
        <v>0.2219336103944935</v>
      </c>
      <c r="J2064" s="85">
        <f>CENSO[[#This Row],[g (m²)]]*CENSO[[#This Row],[H (m)]]*0.7</f>
        <v>2.7963634909706179</v>
      </c>
      <c r="K2064" s="51">
        <v>1</v>
      </c>
      <c r="L2064" s="51">
        <v>366618.4</v>
      </c>
      <c r="M2064" s="51">
        <v>9707560.8000000007</v>
      </c>
      <c r="N2064" s="77"/>
      <c r="O206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06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064" s="77"/>
    </row>
    <row r="2065" spans="1:17" x14ac:dyDescent="0.25">
      <c r="A2065" s="76">
        <v>1</v>
      </c>
      <c r="B2065" s="51">
        <v>61</v>
      </c>
      <c r="C2065" s="51">
        <v>2064</v>
      </c>
      <c r="D2065" s="81" t="str">
        <f>VLOOKUP(CENSO[[#This Row],[NOME COMUM]],ESPECIES[],2,FALSE)</f>
        <v>Enterolobium contortisiliquum (Vell.) Morong</v>
      </c>
      <c r="E2065" s="51" t="s">
        <v>45</v>
      </c>
      <c r="F2065" s="51">
        <v>198</v>
      </c>
      <c r="G2065" s="74">
        <f>CENSO[[#This Row],[CAP (cm)]]/PI()</f>
        <v>63.025357464390552</v>
      </c>
      <c r="H2065" s="51">
        <v>16</v>
      </c>
      <c r="I2065" s="85">
        <f>PI()*CENSO[[#This Row],[DAP (cm)]]^2/40000</f>
        <v>0.3119755194487332</v>
      </c>
      <c r="J2065" s="85">
        <f>CENSO[[#This Row],[g (m²)]]*CENSO[[#This Row],[H (m)]]*0.7</f>
        <v>3.4941258178258114</v>
      </c>
      <c r="K2065" s="51">
        <v>1</v>
      </c>
      <c r="L2065" s="51">
        <v>366601.799999999</v>
      </c>
      <c r="M2065" s="51">
        <v>9707554</v>
      </c>
      <c r="N2065" s="77"/>
      <c r="O206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06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065" s="77"/>
    </row>
    <row r="2066" spans="1:17" x14ac:dyDescent="0.25">
      <c r="A2066" s="76">
        <v>1</v>
      </c>
      <c r="B2066" s="51">
        <v>61</v>
      </c>
      <c r="C2066" s="51">
        <v>2065</v>
      </c>
      <c r="D2066" s="81" t="str">
        <f>VLOOKUP(CENSO[[#This Row],[NOME COMUM]],ESPECIES[],2,FALSE)</f>
        <v>Handroanthus serratifolius</v>
      </c>
      <c r="E2066" s="51" t="s">
        <v>101</v>
      </c>
      <c r="F2066" s="51">
        <v>246</v>
      </c>
      <c r="G2066" s="74">
        <f>CENSO[[#This Row],[CAP (cm)]]/PI()</f>
        <v>78.304232001212512</v>
      </c>
      <c r="H2066" s="51">
        <v>24</v>
      </c>
      <c r="I2066" s="85">
        <f>PI()*CENSO[[#This Row],[DAP (cm)]]^2/40000</f>
        <v>0.48157102680745695</v>
      </c>
      <c r="J2066" s="85">
        <f>CENSO[[#This Row],[g (m²)]]*CENSO[[#This Row],[H (m)]]*0.7</f>
        <v>8.0903932503652758</v>
      </c>
      <c r="K2066" s="51">
        <v>1</v>
      </c>
      <c r="L2066" s="51">
        <v>366587.4</v>
      </c>
      <c r="M2066" s="51">
        <v>9707546.6999999899</v>
      </c>
      <c r="N2066" s="77"/>
      <c r="O206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06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066" s="77"/>
    </row>
    <row r="2067" spans="1:17" x14ac:dyDescent="0.25">
      <c r="A2067" s="76">
        <v>1</v>
      </c>
      <c r="B2067" s="51">
        <v>61</v>
      </c>
      <c r="C2067" s="51">
        <v>2066</v>
      </c>
      <c r="D2067" s="81" t="str">
        <f>VLOOKUP(CENSO[[#This Row],[NOME COMUM]],ESPECIES[],2,FALSE)</f>
        <v>Couratari guianensis Aubl.</v>
      </c>
      <c r="E2067" s="51" t="s">
        <v>6</v>
      </c>
      <c r="F2067" s="51">
        <v>243</v>
      </c>
      <c r="G2067" s="74">
        <f>CENSO[[#This Row],[CAP (cm)]]/PI()</f>
        <v>77.349302342661133</v>
      </c>
      <c r="H2067" s="51">
        <v>23</v>
      </c>
      <c r="I2067" s="85">
        <f>PI()*CENSO[[#This Row],[DAP (cm)]]^2/40000</f>
        <v>0.46989701173166643</v>
      </c>
      <c r="J2067" s="85">
        <f>CENSO[[#This Row],[g (m²)]]*CENSO[[#This Row],[H (m)]]*0.7</f>
        <v>7.5653418888798285</v>
      </c>
      <c r="K2067" s="51">
        <v>1</v>
      </c>
      <c r="L2067" s="51">
        <v>366586.09999999899</v>
      </c>
      <c r="M2067" s="51">
        <v>9707545.0999999903</v>
      </c>
      <c r="N2067" s="77"/>
      <c r="O206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06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067" s="77"/>
    </row>
    <row r="2068" spans="1:17" x14ac:dyDescent="0.25">
      <c r="A2068" s="76">
        <v>1</v>
      </c>
      <c r="B2068" s="51">
        <v>61</v>
      </c>
      <c r="C2068" s="51">
        <v>2067</v>
      </c>
      <c r="D2068" s="81" t="str">
        <f>VLOOKUP(CENSO[[#This Row],[NOME COMUM]],ESPECIES[],2,FALSE)</f>
        <v>Vatairea fusca Ducke</v>
      </c>
      <c r="E2068" s="51" t="s">
        <v>50</v>
      </c>
      <c r="F2068" s="51">
        <v>360</v>
      </c>
      <c r="G2068" s="74">
        <f>CENSO[[#This Row],[CAP (cm)]]/PI()</f>
        <v>114.59155902616465</v>
      </c>
      <c r="H2068" s="51">
        <v>25</v>
      </c>
      <c r="I2068" s="85">
        <f>PI()*CENSO[[#This Row],[DAP (cm)]]^2/40000</f>
        <v>1.0313240312354819</v>
      </c>
      <c r="J2068" s="85">
        <f>CENSO[[#This Row],[g (m²)]]*CENSO[[#This Row],[H (m)]]*0.7</f>
        <v>18.048170546620931</v>
      </c>
      <c r="K2068" s="51">
        <v>1</v>
      </c>
      <c r="L2068" s="51">
        <v>366582.9</v>
      </c>
      <c r="M2068" s="51">
        <v>9707557.4000000004</v>
      </c>
      <c r="N2068" s="77"/>
      <c r="O206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206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068" s="77"/>
    </row>
    <row r="2069" spans="1:17" x14ac:dyDescent="0.25">
      <c r="A2069" s="76">
        <v>1</v>
      </c>
      <c r="B2069" s="51">
        <v>61</v>
      </c>
      <c r="C2069" s="51">
        <v>2068</v>
      </c>
      <c r="D2069" s="81" t="str">
        <f>VLOOKUP(CENSO[[#This Row],[NOME COMUM]],ESPECIES[],2,FALSE)</f>
        <v>Tachigali myrmecophila Ducke</v>
      </c>
      <c r="E2069" s="51" t="s">
        <v>14</v>
      </c>
      <c r="F2069" s="51">
        <v>320</v>
      </c>
      <c r="G2069" s="74">
        <f>CENSO[[#This Row],[CAP (cm)]]/PI()</f>
        <v>101.85916357881302</v>
      </c>
      <c r="H2069" s="51">
        <v>18</v>
      </c>
      <c r="I2069" s="85">
        <f>PI()*CENSO[[#This Row],[DAP (cm)]]^2/40000</f>
        <v>0.81487330863050433</v>
      </c>
      <c r="J2069" s="85">
        <f>CENSO[[#This Row],[g (m²)]]*CENSO[[#This Row],[H (m)]]*0.7</f>
        <v>10.267403688744354</v>
      </c>
      <c r="K2069" s="51">
        <v>1</v>
      </c>
      <c r="L2069" s="51">
        <v>366568.299999999</v>
      </c>
      <c r="M2069" s="51">
        <v>9707559.5999999903</v>
      </c>
      <c r="N2069" s="77"/>
      <c r="O206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206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069" s="77"/>
    </row>
    <row r="2070" spans="1:17" x14ac:dyDescent="0.25">
      <c r="A2070" s="76">
        <v>1</v>
      </c>
      <c r="B2070" s="51">
        <v>61</v>
      </c>
      <c r="C2070" s="51">
        <v>2069</v>
      </c>
      <c r="D2070" s="81" t="str">
        <f>VLOOKUP(CENSO[[#This Row],[NOME COMUM]],ESPECIES[],2,FALSE)</f>
        <v>Couratari guianensis Aubl.</v>
      </c>
      <c r="E2070" s="51" t="s">
        <v>6</v>
      </c>
      <c r="F2070" s="51">
        <v>163</v>
      </c>
      <c r="G2070" s="74">
        <f>CENSO[[#This Row],[CAP (cm)]]/PI()</f>
        <v>51.884511447957884</v>
      </c>
      <c r="H2070" s="51">
        <v>17</v>
      </c>
      <c r="I2070" s="85">
        <f>PI()*CENSO[[#This Row],[DAP (cm)]]^2/40000</f>
        <v>0.21142938415042836</v>
      </c>
      <c r="J2070" s="85">
        <f>CENSO[[#This Row],[g (m²)]]*CENSO[[#This Row],[H (m)]]*0.7</f>
        <v>2.5160096713900972</v>
      </c>
      <c r="K2070" s="51">
        <v>1</v>
      </c>
      <c r="L2070" s="51">
        <v>366564.9</v>
      </c>
      <c r="M2070" s="51">
        <v>9707566.6999999899</v>
      </c>
      <c r="N2070" s="77"/>
      <c r="O207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07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070" s="77"/>
    </row>
    <row r="2071" spans="1:17" x14ac:dyDescent="0.25">
      <c r="A2071" s="76">
        <v>1</v>
      </c>
      <c r="B2071" s="51">
        <v>61</v>
      </c>
      <c r="C2071" s="51">
        <v>2070</v>
      </c>
      <c r="D2071" s="81" t="str">
        <f>VLOOKUP(CENSO[[#This Row],[NOME COMUM]],ESPECIES[],2,FALSE)</f>
        <v>Qualea dichotoma (Mart.) Warm. ex Wille</v>
      </c>
      <c r="E2071" s="51" t="s">
        <v>55</v>
      </c>
      <c r="F2071" s="51">
        <v>187</v>
      </c>
      <c r="G2071" s="74">
        <f>CENSO[[#This Row],[CAP (cm)]]/PI()</f>
        <v>59.523948716368857</v>
      </c>
      <c r="H2071" s="51">
        <v>15</v>
      </c>
      <c r="I2071" s="85">
        <f>PI()*CENSO[[#This Row],[DAP (cm)]]^2/40000</f>
        <v>0.27827446024902436</v>
      </c>
      <c r="J2071" s="85">
        <f>CENSO[[#This Row],[g (m²)]]*CENSO[[#This Row],[H (m)]]*0.7</f>
        <v>2.9218818326147558</v>
      </c>
      <c r="K2071" s="51">
        <v>1</v>
      </c>
      <c r="L2071" s="51">
        <v>366561.799999999</v>
      </c>
      <c r="M2071" s="51">
        <v>9707562.6999999899</v>
      </c>
      <c r="N2071" s="77"/>
      <c r="O207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07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071" s="77"/>
    </row>
    <row r="2072" spans="1:17" x14ac:dyDescent="0.25">
      <c r="A2072" s="76">
        <v>1</v>
      </c>
      <c r="B2072" s="51">
        <v>61</v>
      </c>
      <c r="C2072" s="51">
        <v>2071</v>
      </c>
      <c r="D2072" s="81" t="str">
        <f>VLOOKUP(CENSO[[#This Row],[NOME COMUM]],ESPECIES[],2,FALSE)</f>
        <v>Couratari guianensis Aubl.</v>
      </c>
      <c r="E2072" s="51" t="s">
        <v>6</v>
      </c>
      <c r="F2072" s="51">
        <v>280</v>
      </c>
      <c r="G2072" s="74">
        <f>CENSO[[#This Row],[CAP (cm)]]/PI()</f>
        <v>89.12676813146139</v>
      </c>
      <c r="H2072" s="51">
        <v>23</v>
      </c>
      <c r="I2072" s="85">
        <f>PI()*CENSO[[#This Row],[DAP (cm)]]^2/40000</f>
        <v>0.62388737692022966</v>
      </c>
      <c r="J2072" s="85">
        <f>CENSO[[#This Row],[g (m²)]]*CENSO[[#This Row],[H (m)]]*0.7</f>
        <v>10.044586768415698</v>
      </c>
      <c r="K2072" s="51">
        <v>1</v>
      </c>
      <c r="L2072" s="51">
        <v>366558.799999999</v>
      </c>
      <c r="M2072" s="51">
        <v>9707558.6999999899</v>
      </c>
      <c r="N2072" s="77"/>
      <c r="O207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207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072" s="77"/>
    </row>
    <row r="2073" spans="1:17" x14ac:dyDescent="0.25">
      <c r="A2073" s="76">
        <v>1</v>
      </c>
      <c r="B2073" s="51">
        <v>61</v>
      </c>
      <c r="C2073" s="51">
        <v>2072</v>
      </c>
      <c r="D2073" s="81" t="str">
        <f>VLOOKUP(CENSO[[#This Row],[NOME COMUM]],ESPECIES[],2,FALSE)</f>
        <v>Aspidosperma carapanauba Pichon.</v>
      </c>
      <c r="E2073" s="51" t="s">
        <v>68</v>
      </c>
      <c r="F2073" s="51">
        <v>280</v>
      </c>
      <c r="G2073" s="74">
        <f>CENSO[[#This Row],[CAP (cm)]]/PI()</f>
        <v>89.12676813146139</v>
      </c>
      <c r="H2073" s="51">
        <v>24</v>
      </c>
      <c r="I2073" s="85">
        <f>PI()*CENSO[[#This Row],[DAP (cm)]]^2/40000</f>
        <v>0.62388737692022966</v>
      </c>
      <c r="J2073" s="85">
        <f>CENSO[[#This Row],[g (m²)]]*CENSO[[#This Row],[H (m)]]*0.7</f>
        <v>10.481307932259858</v>
      </c>
      <c r="K2073" s="51">
        <v>3</v>
      </c>
      <c r="L2073" s="51">
        <v>366560.299999999</v>
      </c>
      <c r="M2073" s="51">
        <v>9707564</v>
      </c>
      <c r="N2073" s="77"/>
      <c r="O207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207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073" s="77"/>
    </row>
    <row r="2074" spans="1:17" x14ac:dyDescent="0.25">
      <c r="A2074" s="76">
        <v>1</v>
      </c>
      <c r="B2074" s="51">
        <v>61</v>
      </c>
      <c r="C2074" s="51">
        <v>2073</v>
      </c>
      <c r="D2074" s="81" t="str">
        <f>VLOOKUP(CENSO[[#This Row],[NOME COMUM]],ESPECIES[],2,FALSE)</f>
        <v>Piptadenia suaveolens Miq.</v>
      </c>
      <c r="E2074" s="51" t="s">
        <v>22</v>
      </c>
      <c r="F2074" s="51">
        <v>208</v>
      </c>
      <c r="G2074" s="74">
        <f>CENSO[[#This Row],[CAP (cm)]]/PI()</f>
        <v>66.208456326228458</v>
      </c>
      <c r="H2074" s="51">
        <v>11</v>
      </c>
      <c r="I2074" s="85">
        <f>PI()*CENSO[[#This Row],[DAP (cm)]]^2/40000</f>
        <v>0.34428397289638796</v>
      </c>
      <c r="J2074" s="85">
        <f>CENSO[[#This Row],[g (m²)]]*CENSO[[#This Row],[H (m)]]*0.7</f>
        <v>2.6509865913021873</v>
      </c>
      <c r="K2074" s="51">
        <v>2</v>
      </c>
      <c r="L2074" s="51">
        <v>366559.7</v>
      </c>
      <c r="M2074" s="51">
        <v>9707571.3000000007</v>
      </c>
      <c r="N2074" s="77"/>
      <c r="O207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07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074" s="77"/>
    </row>
    <row r="2075" spans="1:17" x14ac:dyDescent="0.25">
      <c r="A2075" s="76">
        <v>1</v>
      </c>
      <c r="B2075" s="51">
        <v>61</v>
      </c>
      <c r="C2075" s="51">
        <v>2074</v>
      </c>
      <c r="D2075" s="81" t="str">
        <f>VLOOKUP(CENSO[[#This Row],[NOME COMUM]],ESPECIES[],2,FALSE)</f>
        <v>Enterolobium contortisiliquum (Vell.) Morong</v>
      </c>
      <c r="E2075" s="51" t="s">
        <v>45</v>
      </c>
      <c r="F2075" s="51">
        <v>300</v>
      </c>
      <c r="G2075" s="74">
        <f>CENSO[[#This Row],[CAP (cm)]]/PI()</f>
        <v>95.4929658551372</v>
      </c>
      <c r="H2075" s="51">
        <v>22</v>
      </c>
      <c r="I2075" s="85">
        <f>PI()*CENSO[[#This Row],[DAP (cm)]]^2/40000</f>
        <v>0.7161972439135289</v>
      </c>
      <c r="J2075" s="85">
        <f>CENSO[[#This Row],[g (m²)]]*CENSO[[#This Row],[H (m)]]*0.7</f>
        <v>11.029437556268345</v>
      </c>
      <c r="K2075" s="51">
        <v>1</v>
      </c>
      <c r="L2075" s="51">
        <v>366579.20000000001</v>
      </c>
      <c r="M2075" s="51">
        <v>9707596.0999999903</v>
      </c>
      <c r="N2075" s="77"/>
      <c r="O207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207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075" s="77"/>
    </row>
    <row r="2076" spans="1:17" x14ac:dyDescent="0.25">
      <c r="A2076" s="76">
        <v>1</v>
      </c>
      <c r="B2076" s="51">
        <v>61</v>
      </c>
      <c r="C2076" s="51">
        <v>2075</v>
      </c>
      <c r="D2076" s="81" t="str">
        <f>VLOOKUP(CENSO[[#This Row],[NOME COMUM]],ESPECIES[],2,FALSE)</f>
        <v>Hymenolobium petraeum Ducke</v>
      </c>
      <c r="E2076" s="51" t="s">
        <v>40</v>
      </c>
      <c r="F2076" s="51">
        <v>356</v>
      </c>
      <c r="G2076" s="74">
        <f>CENSO[[#This Row],[CAP (cm)]]/PI()</f>
        <v>113.31831948142948</v>
      </c>
      <c r="H2076" s="51">
        <v>24</v>
      </c>
      <c r="I2076" s="85">
        <f>PI()*CENSO[[#This Row],[DAP (cm)]]^2/40000</f>
        <v>1.0085330433847224</v>
      </c>
      <c r="J2076" s="85">
        <f>CENSO[[#This Row],[g (m²)]]*CENSO[[#This Row],[H (m)]]*0.7</f>
        <v>16.943355128863335</v>
      </c>
      <c r="K2076" s="51">
        <v>1</v>
      </c>
      <c r="L2076" s="51">
        <v>366553</v>
      </c>
      <c r="M2076" s="51">
        <v>9707584</v>
      </c>
      <c r="N2076" s="77"/>
      <c r="O207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207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076" s="77"/>
    </row>
    <row r="2077" spans="1:17" x14ac:dyDescent="0.25">
      <c r="A2077" s="76">
        <v>1</v>
      </c>
      <c r="B2077" s="51">
        <v>61</v>
      </c>
      <c r="C2077" s="51">
        <v>2076</v>
      </c>
      <c r="D2077" s="81" t="str">
        <f>VLOOKUP(CENSO[[#This Row],[NOME COMUM]],ESPECIES[],2,FALSE)</f>
        <v>Couratari guianensis Aubl.</v>
      </c>
      <c r="E2077" s="51" t="s">
        <v>6</v>
      </c>
      <c r="F2077" s="51">
        <v>190</v>
      </c>
      <c r="G2077" s="74">
        <f>CENSO[[#This Row],[CAP (cm)]]/PI()</f>
        <v>60.478878374920228</v>
      </c>
      <c r="H2077" s="51">
        <v>19</v>
      </c>
      <c r="I2077" s="85">
        <f>PI()*CENSO[[#This Row],[DAP (cm)]]^2/40000</f>
        <v>0.28727467228087106</v>
      </c>
      <c r="J2077" s="85">
        <f>CENSO[[#This Row],[g (m²)]]*CENSO[[#This Row],[H (m)]]*0.7</f>
        <v>3.8207531413355849</v>
      </c>
      <c r="K2077" s="51">
        <v>1</v>
      </c>
      <c r="L2077" s="51">
        <v>366545.59999999899</v>
      </c>
      <c r="M2077" s="51">
        <v>9707574.4000000004</v>
      </c>
      <c r="N2077" s="77"/>
      <c r="O207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07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077" s="77"/>
    </row>
    <row r="2078" spans="1:17" x14ac:dyDescent="0.25">
      <c r="A2078" s="76">
        <v>1</v>
      </c>
      <c r="B2078" s="51">
        <v>61</v>
      </c>
      <c r="C2078" s="51">
        <v>2077</v>
      </c>
      <c r="D2078" s="81" t="str">
        <f>VLOOKUP(CENSO[[#This Row],[NOME COMUM]],ESPECIES[],2,FALSE)</f>
        <v>Hymenaea courbaril L.</v>
      </c>
      <c r="E2078" s="51" t="s">
        <v>3</v>
      </c>
      <c r="F2078" s="51">
        <v>225</v>
      </c>
      <c r="G2078" s="74">
        <f>CENSO[[#This Row],[CAP (cm)]]/PI()</f>
        <v>71.619724391352904</v>
      </c>
      <c r="H2078" s="51">
        <v>14</v>
      </c>
      <c r="I2078" s="85">
        <f>PI()*CENSO[[#This Row],[DAP (cm)]]^2/40000</f>
        <v>0.4028609497013601</v>
      </c>
      <c r="J2078" s="85">
        <f>CENSO[[#This Row],[g (m²)]]*CENSO[[#This Row],[H (m)]]*0.7</f>
        <v>3.9480373070733288</v>
      </c>
      <c r="K2078" s="51">
        <v>1</v>
      </c>
      <c r="L2078" s="51">
        <v>366529.2</v>
      </c>
      <c r="M2078" s="51">
        <v>9707587.9000000004</v>
      </c>
      <c r="N2078" s="77"/>
      <c r="O207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07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078" s="77"/>
    </row>
    <row r="2079" spans="1:17" x14ac:dyDescent="0.25">
      <c r="A2079" s="76">
        <v>1</v>
      </c>
      <c r="B2079" s="51">
        <v>61</v>
      </c>
      <c r="C2079" s="51">
        <v>2078</v>
      </c>
      <c r="D2079" s="81" t="str">
        <f>VLOOKUP(CENSO[[#This Row],[NOME COMUM]],ESPECIES[],2,FALSE)</f>
        <v>Parkia multijuga Benth.</v>
      </c>
      <c r="E2079" s="51" t="s">
        <v>75</v>
      </c>
      <c r="F2079" s="51">
        <v>180</v>
      </c>
      <c r="G2079" s="74">
        <f>CENSO[[#This Row],[CAP (cm)]]/PI()</f>
        <v>57.295779513082323</v>
      </c>
      <c r="H2079" s="51">
        <v>17</v>
      </c>
      <c r="I2079" s="85">
        <f>PI()*CENSO[[#This Row],[DAP (cm)]]^2/40000</f>
        <v>0.25783100780887047</v>
      </c>
      <c r="J2079" s="85">
        <f>CENSO[[#This Row],[g (m²)]]*CENSO[[#This Row],[H (m)]]*0.7</f>
        <v>3.0681889929255584</v>
      </c>
      <c r="K2079" s="51">
        <v>1</v>
      </c>
      <c r="L2079" s="51">
        <v>366528.799999999</v>
      </c>
      <c r="M2079" s="51">
        <v>9707592.3000000007</v>
      </c>
      <c r="N2079" s="77"/>
      <c r="O207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07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079" s="77"/>
    </row>
    <row r="2080" spans="1:17" x14ac:dyDescent="0.25">
      <c r="A2080" s="76">
        <v>1</v>
      </c>
      <c r="B2080" s="51">
        <v>61</v>
      </c>
      <c r="C2080" s="51">
        <v>2079</v>
      </c>
      <c r="D2080" s="81" t="str">
        <f>VLOOKUP(CENSO[[#This Row],[NOME COMUM]],ESPECIES[],2,FALSE)</f>
        <v>Cordia goeldiana Huber</v>
      </c>
      <c r="E2080" s="51" t="s">
        <v>27</v>
      </c>
      <c r="F2080" s="51">
        <v>208</v>
      </c>
      <c r="G2080" s="74">
        <f>CENSO[[#This Row],[CAP (cm)]]/PI()</f>
        <v>66.208456326228458</v>
      </c>
      <c r="H2080" s="51">
        <v>16</v>
      </c>
      <c r="I2080" s="85">
        <f>PI()*CENSO[[#This Row],[DAP (cm)]]^2/40000</f>
        <v>0.34428397289638796</v>
      </c>
      <c r="J2080" s="85">
        <f>CENSO[[#This Row],[g (m²)]]*CENSO[[#This Row],[H (m)]]*0.7</f>
        <v>3.8559804964395448</v>
      </c>
      <c r="K2080" s="51">
        <v>1</v>
      </c>
      <c r="L2080" s="51">
        <v>366521.7</v>
      </c>
      <c r="M2080" s="51">
        <v>9707588</v>
      </c>
      <c r="N2080" s="77"/>
      <c r="O208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08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080" s="77"/>
    </row>
    <row r="2081" spans="1:17" x14ac:dyDescent="0.25">
      <c r="A2081" s="76">
        <v>1</v>
      </c>
      <c r="B2081" s="51">
        <v>61</v>
      </c>
      <c r="C2081" s="51">
        <v>2080</v>
      </c>
      <c r="D2081" s="81" t="str">
        <f>VLOOKUP(CENSO[[#This Row],[NOME COMUM]],ESPECIES[],2,FALSE)</f>
        <v>Couratari guianensis Aubl.</v>
      </c>
      <c r="E2081" s="51" t="s">
        <v>6</v>
      </c>
      <c r="F2081" s="51">
        <v>240</v>
      </c>
      <c r="G2081" s="74">
        <f>CENSO[[#This Row],[CAP (cm)]]/PI()</f>
        <v>76.394372684109769</v>
      </c>
      <c r="H2081" s="51">
        <v>21</v>
      </c>
      <c r="I2081" s="85">
        <f>PI()*CENSO[[#This Row],[DAP (cm)]]^2/40000</f>
        <v>0.45836623610465865</v>
      </c>
      <c r="J2081" s="85">
        <f>CENSO[[#This Row],[g (m²)]]*CENSO[[#This Row],[H (m)]]*0.7</f>
        <v>6.7379836707384815</v>
      </c>
      <c r="K2081" s="51">
        <v>1</v>
      </c>
      <c r="L2081" s="51">
        <v>366522</v>
      </c>
      <c r="M2081" s="51">
        <v>9707591.6999999899</v>
      </c>
      <c r="N2081" s="77"/>
      <c r="O208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08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081" s="77"/>
    </row>
    <row r="2082" spans="1:17" x14ac:dyDescent="0.25">
      <c r="A2082" s="76">
        <v>1</v>
      </c>
      <c r="B2082" s="51">
        <v>61</v>
      </c>
      <c r="C2082" s="51">
        <v>2081</v>
      </c>
      <c r="D2082" s="81" t="str">
        <f>VLOOKUP(CENSO[[#This Row],[NOME COMUM]],ESPECIES[],2,FALSE)</f>
        <v>Dipteryx odorata (Aubl.) Willd.</v>
      </c>
      <c r="E2082" s="51" t="s">
        <v>4</v>
      </c>
      <c r="F2082" s="51">
        <v>226</v>
      </c>
      <c r="G2082" s="74">
        <f>CENSO[[#This Row],[CAP (cm)]]/PI()</f>
        <v>71.938034277536701</v>
      </c>
      <c r="H2082" s="51">
        <v>17</v>
      </c>
      <c r="I2082" s="85">
        <f>PI()*CENSO[[#This Row],[DAP (cm)]]^2/40000</f>
        <v>0.40644989366808243</v>
      </c>
      <c r="J2082" s="85">
        <f>CENSO[[#This Row],[g (m²)]]*CENSO[[#This Row],[H (m)]]*0.7</f>
        <v>4.8367537346501805</v>
      </c>
      <c r="K2082" s="51">
        <v>1</v>
      </c>
      <c r="L2082" s="51">
        <v>366505.2</v>
      </c>
      <c r="M2082" s="51">
        <v>9707602.5999999903</v>
      </c>
      <c r="N2082" s="77"/>
      <c r="O208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08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082" s="77"/>
    </row>
    <row r="2083" spans="1:17" x14ac:dyDescent="0.25">
      <c r="A2083" s="76">
        <v>1</v>
      </c>
      <c r="B2083" s="51">
        <v>61</v>
      </c>
      <c r="C2083" s="51">
        <v>2082</v>
      </c>
      <c r="D2083" s="81" t="str">
        <f>VLOOKUP(CENSO[[#This Row],[NOME COMUM]],ESPECIES[],2,FALSE)</f>
        <v>Parahancornia amapa (Huber ) Ducke</v>
      </c>
      <c r="E2083" s="51" t="s">
        <v>15</v>
      </c>
      <c r="F2083" s="51">
        <v>350</v>
      </c>
      <c r="G2083" s="74">
        <f>CENSO[[#This Row],[CAP (cm)]]/PI()</f>
        <v>111.40846016432674</v>
      </c>
      <c r="H2083" s="51">
        <v>20</v>
      </c>
      <c r="I2083" s="85">
        <f>PI()*CENSO[[#This Row],[DAP (cm)]]^2/40000</f>
        <v>0.97482402643785904</v>
      </c>
      <c r="J2083" s="85">
        <f>CENSO[[#This Row],[g (m²)]]*CENSO[[#This Row],[H (m)]]*0.7</f>
        <v>13.647536370130027</v>
      </c>
      <c r="K2083" s="51">
        <v>1</v>
      </c>
      <c r="L2083" s="51">
        <v>366527.799999999</v>
      </c>
      <c r="M2083" s="51">
        <v>9707633.1999999899</v>
      </c>
      <c r="N2083" s="77"/>
      <c r="O208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208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083" s="77"/>
    </row>
    <row r="2084" spans="1:17" x14ac:dyDescent="0.25">
      <c r="A2084" s="76">
        <v>1</v>
      </c>
      <c r="B2084" s="51">
        <v>61</v>
      </c>
      <c r="C2084" s="51">
        <v>2083</v>
      </c>
      <c r="D2084" s="81" t="str">
        <f>VLOOKUP(CENSO[[#This Row],[NOME COMUM]],ESPECIES[],2,FALSE)</f>
        <v>Pouteria sp.</v>
      </c>
      <c r="E2084" s="51" t="s">
        <v>83</v>
      </c>
      <c r="F2084" s="51">
        <v>140</v>
      </c>
      <c r="G2084" s="74">
        <f>CENSO[[#This Row],[CAP (cm)]]/PI()</f>
        <v>44.563384065730695</v>
      </c>
      <c r="H2084" s="51">
        <v>13</v>
      </c>
      <c r="I2084" s="85">
        <f>PI()*CENSO[[#This Row],[DAP (cm)]]^2/40000</f>
        <v>0.15597184423005742</v>
      </c>
      <c r="J2084" s="85">
        <f>CENSO[[#This Row],[g (m²)]]*CENSO[[#This Row],[H (m)]]*0.7</f>
        <v>1.4193437824935224</v>
      </c>
      <c r="K2084" s="51">
        <v>1</v>
      </c>
      <c r="L2084" s="51">
        <v>366526.7</v>
      </c>
      <c r="M2084" s="51">
        <v>9707636.8000000007</v>
      </c>
      <c r="N2084" s="77"/>
      <c r="O208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08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084" s="77"/>
    </row>
    <row r="2085" spans="1:17" x14ac:dyDescent="0.25">
      <c r="A2085" s="76">
        <v>1</v>
      </c>
      <c r="B2085" s="51">
        <v>61</v>
      </c>
      <c r="C2085" s="51">
        <v>2084</v>
      </c>
      <c r="D2085" s="81" t="str">
        <f>VLOOKUP(CENSO[[#This Row],[NOME COMUM]],ESPECIES[],2,FALSE)</f>
        <v>Licania octandra</v>
      </c>
      <c r="E2085" s="51" t="s">
        <v>21</v>
      </c>
      <c r="F2085" s="51">
        <v>242</v>
      </c>
      <c r="G2085" s="74">
        <f>CENSO[[#This Row],[CAP (cm)]]/PI()</f>
        <v>77.03099245647735</v>
      </c>
      <c r="H2085" s="51">
        <v>20</v>
      </c>
      <c r="I2085" s="85">
        <f>PI()*CENSO[[#This Row],[DAP (cm)]]^2/40000</f>
        <v>0.466037504361688</v>
      </c>
      <c r="J2085" s="85">
        <f>CENSO[[#This Row],[g (m²)]]*CENSO[[#This Row],[H (m)]]*0.7</f>
        <v>6.5245250610636321</v>
      </c>
      <c r="K2085" s="51">
        <v>1</v>
      </c>
      <c r="L2085" s="51">
        <v>366514</v>
      </c>
      <c r="M2085" s="51">
        <v>9707648.0999999903</v>
      </c>
      <c r="N2085" s="77"/>
      <c r="O208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08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085" s="77"/>
    </row>
    <row r="2086" spans="1:17" x14ac:dyDescent="0.25">
      <c r="A2086" s="76">
        <v>1</v>
      </c>
      <c r="B2086" s="51">
        <v>61</v>
      </c>
      <c r="C2086" s="51">
        <v>2085</v>
      </c>
      <c r="D2086" s="81" t="str">
        <f>VLOOKUP(CENSO[[#This Row],[NOME COMUM]],ESPECIES[],2,FALSE)</f>
        <v>Piptadenia suaveolens Miq.</v>
      </c>
      <c r="E2086" s="51" t="s">
        <v>22</v>
      </c>
      <c r="F2086" s="51">
        <v>330</v>
      </c>
      <c r="G2086" s="74">
        <f>CENSO[[#This Row],[CAP (cm)]]/PI()</f>
        <v>105.04226244065093</v>
      </c>
      <c r="H2086" s="51">
        <v>17</v>
      </c>
      <c r="I2086" s="85">
        <f>PI()*CENSO[[#This Row],[DAP (cm)]]^2/40000</f>
        <v>0.86659866513537021</v>
      </c>
      <c r="J2086" s="85">
        <f>CENSO[[#This Row],[g (m²)]]*CENSO[[#This Row],[H (m)]]*0.7</f>
        <v>10.312524115110905</v>
      </c>
      <c r="K2086" s="51">
        <v>2</v>
      </c>
      <c r="L2086" s="51">
        <v>366474.5</v>
      </c>
      <c r="M2086" s="51">
        <v>9707662</v>
      </c>
      <c r="N2086" s="77"/>
      <c r="O208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208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086" s="77"/>
    </row>
    <row r="2087" spans="1:17" x14ac:dyDescent="0.25">
      <c r="A2087" s="76">
        <v>1</v>
      </c>
      <c r="B2087" s="51">
        <v>61</v>
      </c>
      <c r="C2087" s="51">
        <v>2086</v>
      </c>
      <c r="D2087" s="81" t="str">
        <f>VLOOKUP(CENSO[[#This Row],[NOME COMUM]],ESPECIES[],2,FALSE)</f>
        <v>Dipteryx odorata (Aubl.) Willd.</v>
      </c>
      <c r="E2087" s="51" t="s">
        <v>4</v>
      </c>
      <c r="F2087" s="51">
        <v>273</v>
      </c>
      <c r="G2087" s="74">
        <f>CENSO[[#This Row],[CAP (cm)]]/PI()</f>
        <v>86.898598928174863</v>
      </c>
      <c r="H2087" s="51">
        <v>18</v>
      </c>
      <c r="I2087" s="85">
        <f>PI()*CENSO[[#This Row],[DAP (cm)]]^2/40000</f>
        <v>0.59308293768479348</v>
      </c>
      <c r="J2087" s="85">
        <f>CENSO[[#This Row],[g (m²)]]*CENSO[[#This Row],[H (m)]]*0.7</f>
        <v>7.4728450148283976</v>
      </c>
      <c r="K2087" s="51">
        <v>1</v>
      </c>
      <c r="L2087" s="51">
        <v>366500.4</v>
      </c>
      <c r="M2087" s="51">
        <v>9707646.8000000007</v>
      </c>
      <c r="N2087" s="77"/>
      <c r="O208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208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087" s="77"/>
    </row>
    <row r="2088" spans="1:17" x14ac:dyDescent="0.25">
      <c r="A2088" s="76">
        <v>1</v>
      </c>
      <c r="B2088" s="51">
        <v>61</v>
      </c>
      <c r="C2088" s="51">
        <v>2087</v>
      </c>
      <c r="D2088" s="81" t="str">
        <f>VLOOKUP(CENSO[[#This Row],[NOME COMUM]],ESPECIES[],2,FALSE)</f>
        <v>Tachigali myrmecophila Ducke</v>
      </c>
      <c r="E2088" s="51" t="s">
        <v>14</v>
      </c>
      <c r="F2088" s="51">
        <v>268</v>
      </c>
      <c r="G2088" s="74">
        <f>CENSO[[#This Row],[CAP (cm)]]/PI()</f>
        <v>85.307049497255903</v>
      </c>
      <c r="H2088" s="51">
        <v>15</v>
      </c>
      <c r="I2088" s="85">
        <f>PI()*CENSO[[#This Row],[DAP (cm)]]^2/40000</f>
        <v>0.57155723163161454</v>
      </c>
      <c r="J2088" s="85">
        <f>CENSO[[#This Row],[g (m²)]]*CENSO[[#This Row],[H (m)]]*0.7</f>
        <v>6.0013509321319525</v>
      </c>
      <c r="K2088" s="51">
        <v>1</v>
      </c>
      <c r="L2088" s="51">
        <v>366437.4</v>
      </c>
      <c r="M2088" s="51">
        <v>9707725.5</v>
      </c>
      <c r="N2088" s="77"/>
      <c r="O208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208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088" s="77"/>
    </row>
    <row r="2089" spans="1:17" x14ac:dyDescent="0.25">
      <c r="A2089" s="76">
        <v>1</v>
      </c>
      <c r="B2089" s="51">
        <v>61</v>
      </c>
      <c r="C2089" s="51">
        <v>2088</v>
      </c>
      <c r="D2089" s="81" t="str">
        <f>VLOOKUP(CENSO[[#This Row],[NOME COMUM]],ESPECIES[],2,FALSE)</f>
        <v>Piptadenia suaveolens Miq.</v>
      </c>
      <c r="E2089" s="51" t="s">
        <v>22</v>
      </c>
      <c r="F2089" s="51">
        <v>192</v>
      </c>
      <c r="G2089" s="74">
        <f>CENSO[[#This Row],[CAP (cm)]]/PI()</f>
        <v>61.115498147287809</v>
      </c>
      <c r="H2089" s="51">
        <v>18</v>
      </c>
      <c r="I2089" s="85">
        <f>PI()*CENSO[[#This Row],[DAP (cm)]]^2/40000</f>
        <v>0.29335439110698147</v>
      </c>
      <c r="J2089" s="85">
        <f>CENSO[[#This Row],[g (m²)]]*CENSO[[#This Row],[H (m)]]*0.7</f>
        <v>3.696265327947966</v>
      </c>
      <c r="K2089" s="51">
        <v>1</v>
      </c>
      <c r="L2089" s="51">
        <v>366300.9</v>
      </c>
      <c r="M2089" s="51">
        <v>9707831.9000000004</v>
      </c>
      <c r="N2089" s="77"/>
      <c r="O208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08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089" s="77"/>
    </row>
    <row r="2090" spans="1:17" x14ac:dyDescent="0.25">
      <c r="A2090" s="76">
        <v>1</v>
      </c>
      <c r="B2090" s="51">
        <v>61</v>
      </c>
      <c r="C2090" s="51">
        <v>2089</v>
      </c>
      <c r="D2090" s="81" t="str">
        <f>VLOOKUP(CENSO[[#This Row],[NOME COMUM]],ESPECIES[],2,FALSE)</f>
        <v>Mezilaurus Itauba (Meisn.) Taub. ex Mez</v>
      </c>
      <c r="E2090" s="51" t="s">
        <v>8</v>
      </c>
      <c r="F2090" s="51">
        <v>165</v>
      </c>
      <c r="G2090" s="74">
        <f>CENSO[[#This Row],[CAP (cm)]]/PI()</f>
        <v>52.521131220325465</v>
      </c>
      <c r="H2090" s="51">
        <v>15</v>
      </c>
      <c r="I2090" s="85">
        <f>PI()*CENSO[[#This Row],[DAP (cm)]]^2/40000</f>
        <v>0.21664966628384255</v>
      </c>
      <c r="J2090" s="85">
        <f>CENSO[[#This Row],[g (m²)]]*CENSO[[#This Row],[H (m)]]*0.7</f>
        <v>2.2748214959803468</v>
      </c>
      <c r="K2090" s="51">
        <v>1</v>
      </c>
      <c r="L2090" s="51">
        <v>366382.59999999899</v>
      </c>
      <c r="M2090" s="51">
        <v>9707731.3000000007</v>
      </c>
      <c r="N2090" s="77"/>
      <c r="O209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09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090" s="77"/>
    </row>
    <row r="2091" spans="1:17" x14ac:dyDescent="0.25">
      <c r="A2091" s="76">
        <v>1</v>
      </c>
      <c r="B2091" s="51">
        <v>61</v>
      </c>
      <c r="C2091" s="51">
        <v>2090</v>
      </c>
      <c r="D2091" s="81" t="str">
        <f>VLOOKUP(CENSO[[#This Row],[NOME COMUM]],ESPECIES[],2,FALSE)</f>
        <v>Caryocar villosum (Aubl.) Pers.</v>
      </c>
      <c r="E2091" s="51" t="s">
        <v>33</v>
      </c>
      <c r="F2091" s="51">
        <v>185</v>
      </c>
      <c r="G2091" s="74">
        <f>CENSO[[#This Row],[CAP (cm)]]/PI()</f>
        <v>58.887328944001275</v>
      </c>
      <c r="H2091" s="51">
        <v>16</v>
      </c>
      <c r="I2091" s="85">
        <f>PI()*CENSO[[#This Row],[DAP (cm)]]^2/40000</f>
        <v>0.27235389636600588</v>
      </c>
      <c r="J2091" s="85">
        <f>CENSO[[#This Row],[g (m²)]]*CENSO[[#This Row],[H (m)]]*0.7</f>
        <v>3.0503636392992655</v>
      </c>
      <c r="K2091" s="51">
        <v>1</v>
      </c>
      <c r="L2091" s="51">
        <v>366343.09999999899</v>
      </c>
      <c r="M2091" s="51">
        <v>9707775.3000000007</v>
      </c>
      <c r="N2091" s="77"/>
      <c r="O209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09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091" s="77"/>
    </row>
    <row r="2092" spans="1:17" x14ac:dyDescent="0.25">
      <c r="A2092" s="76">
        <v>1</v>
      </c>
      <c r="B2092" s="51">
        <v>61</v>
      </c>
      <c r="C2092" s="51">
        <v>2091</v>
      </c>
      <c r="D2092" s="81" t="str">
        <f>VLOOKUP(CENSO[[#This Row],[NOME COMUM]],ESPECIES[],2,FALSE)</f>
        <v>Cedrelinga catenaeformis Ducke</v>
      </c>
      <c r="E2092" s="51" t="s">
        <v>71</v>
      </c>
      <c r="F2092" s="51">
        <v>310</v>
      </c>
      <c r="G2092" s="74">
        <f>CENSO[[#This Row],[CAP (cm)]]/PI()</f>
        <v>98.676064716975105</v>
      </c>
      <c r="H2092" s="51">
        <v>20</v>
      </c>
      <c r="I2092" s="85">
        <f>PI()*CENSO[[#This Row],[DAP (cm)]]^2/40000</f>
        <v>0.7647395015565569</v>
      </c>
      <c r="J2092" s="85">
        <f>CENSO[[#This Row],[g (m²)]]*CENSO[[#This Row],[H (m)]]*0.7</f>
        <v>10.706353021791795</v>
      </c>
      <c r="K2092" s="51">
        <v>1</v>
      </c>
      <c r="L2092" s="51">
        <v>366391.7</v>
      </c>
      <c r="M2092" s="51">
        <v>9707751.4000000004</v>
      </c>
      <c r="N2092" s="77"/>
      <c r="O209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209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092" s="77"/>
    </row>
    <row r="2093" spans="1:17" x14ac:dyDescent="0.25">
      <c r="A2093" s="76">
        <v>1</v>
      </c>
      <c r="B2093" s="51">
        <v>61</v>
      </c>
      <c r="C2093" s="51">
        <v>2092</v>
      </c>
      <c r="D2093" s="81" t="str">
        <f>VLOOKUP(CENSO[[#This Row],[NOME COMUM]],ESPECIES[],2,FALSE)</f>
        <v>Astronium lecointei Ducke</v>
      </c>
      <c r="E2093" s="51" t="s">
        <v>5</v>
      </c>
      <c r="F2093" s="51">
        <v>247</v>
      </c>
      <c r="G2093" s="74">
        <f>CENSO[[#This Row],[CAP (cm)]]/PI()</f>
        <v>78.622541887396295</v>
      </c>
      <c r="H2093" s="51">
        <v>23</v>
      </c>
      <c r="I2093" s="85">
        <f>PI()*CENSO[[#This Row],[DAP (cm)]]^2/40000</f>
        <v>0.48549419615467204</v>
      </c>
      <c r="J2093" s="85">
        <f>CENSO[[#This Row],[g (m²)]]*CENSO[[#This Row],[H (m)]]*0.7</f>
        <v>7.8164565580902199</v>
      </c>
      <c r="K2093" s="51">
        <v>1</v>
      </c>
      <c r="L2093" s="51">
        <v>366220.4</v>
      </c>
      <c r="M2093" s="51">
        <v>9707908.9000000004</v>
      </c>
      <c r="N2093" s="77"/>
      <c r="O209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09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093" s="77"/>
    </row>
    <row r="2094" spans="1:17" x14ac:dyDescent="0.25">
      <c r="A2094" s="76">
        <v>1</v>
      </c>
      <c r="B2094" s="51">
        <v>61</v>
      </c>
      <c r="C2094" s="51">
        <v>2093</v>
      </c>
      <c r="D2094" s="81" t="str">
        <f>VLOOKUP(CENSO[[#This Row],[NOME COMUM]],ESPECIES[],2,FALSE)</f>
        <v>Apuleia leiocarpa (Vogel) J.F.Macbr.</v>
      </c>
      <c r="E2094" s="51" t="s">
        <v>51</v>
      </c>
      <c r="F2094" s="51">
        <v>322</v>
      </c>
      <c r="G2094" s="74">
        <f>CENSO[[#This Row],[CAP (cm)]]/PI()</f>
        <v>102.49578335118061</v>
      </c>
      <c r="H2094" s="51">
        <v>20</v>
      </c>
      <c r="I2094" s="85">
        <f>PI()*CENSO[[#This Row],[DAP (cm)]]^2/40000</f>
        <v>0.82509105597700383</v>
      </c>
      <c r="J2094" s="85">
        <f>CENSO[[#This Row],[g (m²)]]*CENSO[[#This Row],[H (m)]]*0.7</f>
        <v>11.551274783678052</v>
      </c>
      <c r="K2094" s="51">
        <v>1</v>
      </c>
      <c r="L2094" s="51">
        <v>366199.59999999899</v>
      </c>
      <c r="M2094" s="51">
        <v>9707881.8000000007</v>
      </c>
      <c r="N2094" s="77"/>
      <c r="O209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209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094" s="77"/>
    </row>
    <row r="2095" spans="1:17" x14ac:dyDescent="0.25">
      <c r="A2095" s="76">
        <v>1</v>
      </c>
      <c r="B2095" s="51">
        <v>61</v>
      </c>
      <c r="C2095" s="51">
        <v>2094</v>
      </c>
      <c r="D2095" s="81" t="str">
        <f>VLOOKUP(CENSO[[#This Row],[NOME COMUM]],ESPECIES[],2,FALSE)</f>
        <v>Tachigali myrmecophila Ducke</v>
      </c>
      <c r="E2095" s="51" t="s">
        <v>14</v>
      </c>
      <c r="F2095" s="51">
        <v>422</v>
      </c>
      <c r="G2095" s="74">
        <f>CENSO[[#This Row],[CAP (cm)]]/PI()</f>
        <v>134.32677196955967</v>
      </c>
      <c r="H2095" s="51">
        <v>19</v>
      </c>
      <c r="I2095" s="85">
        <f>PI()*CENSO[[#This Row],[DAP (cm)]]^2/40000</f>
        <v>1.4171474442788545</v>
      </c>
      <c r="J2095" s="85">
        <f>CENSO[[#This Row],[g (m²)]]*CENSO[[#This Row],[H (m)]]*0.7</f>
        <v>18.848061008908765</v>
      </c>
      <c r="K2095" s="51">
        <v>1</v>
      </c>
      <c r="L2095" s="51">
        <v>366079.59999999899</v>
      </c>
      <c r="M2095" s="51">
        <v>9707997.8000000007</v>
      </c>
      <c r="N2095" s="77"/>
      <c r="O209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209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095" s="77"/>
    </row>
    <row r="2096" spans="1:17" x14ac:dyDescent="0.25">
      <c r="A2096" s="76">
        <v>1</v>
      </c>
      <c r="B2096" s="51">
        <v>61</v>
      </c>
      <c r="C2096" s="51">
        <v>2095</v>
      </c>
      <c r="D2096" s="81" t="str">
        <f>VLOOKUP(CENSO[[#This Row],[NOME COMUM]],ESPECIES[],2,FALSE)</f>
        <v>Astronium lecointei Ducke</v>
      </c>
      <c r="E2096" s="51" t="s">
        <v>5</v>
      </c>
      <c r="F2096" s="51">
        <v>250</v>
      </c>
      <c r="G2096" s="74">
        <f>CENSO[[#This Row],[CAP (cm)]]/PI()</f>
        <v>79.577471545947674</v>
      </c>
      <c r="H2096" s="51">
        <v>23</v>
      </c>
      <c r="I2096" s="85">
        <f>PI()*CENSO[[#This Row],[DAP (cm)]]^2/40000</f>
        <v>0.49735919716217297</v>
      </c>
      <c r="J2096" s="85">
        <f>CENSO[[#This Row],[g (m²)]]*CENSO[[#This Row],[H (m)]]*0.7</f>
        <v>8.0074830743109846</v>
      </c>
      <c r="K2096" s="51">
        <v>1</v>
      </c>
      <c r="L2096" s="51">
        <v>366086.2</v>
      </c>
      <c r="M2096" s="51">
        <v>9708014.6999999899</v>
      </c>
      <c r="N2096" s="77"/>
      <c r="O209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09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096" s="77"/>
    </row>
    <row r="2097" spans="1:17" x14ac:dyDescent="0.25">
      <c r="A2097" s="76">
        <v>1</v>
      </c>
      <c r="B2097" s="51">
        <v>61</v>
      </c>
      <c r="C2097" s="51">
        <v>2096</v>
      </c>
      <c r="D2097" s="81" t="str">
        <f>VLOOKUP(CENSO[[#This Row],[NOME COMUM]],ESPECIES[],2,FALSE)</f>
        <v>Piptadenia suaveolens Miq.</v>
      </c>
      <c r="E2097" s="51" t="s">
        <v>22</v>
      </c>
      <c r="F2097" s="51">
        <v>258</v>
      </c>
      <c r="G2097" s="74">
        <f>CENSO[[#This Row],[CAP (cm)]]/PI()</f>
        <v>82.123950635417998</v>
      </c>
      <c r="H2097" s="51">
        <v>16</v>
      </c>
      <c r="I2097" s="85">
        <f>PI()*CENSO[[#This Row],[DAP (cm)]]^2/40000</f>
        <v>0.52969948159844604</v>
      </c>
      <c r="J2097" s="85">
        <f>CENSO[[#This Row],[g (m²)]]*CENSO[[#This Row],[H (m)]]*0.7</f>
        <v>5.9326341939025955</v>
      </c>
      <c r="K2097" s="51">
        <v>1</v>
      </c>
      <c r="L2097" s="51">
        <v>366079.2</v>
      </c>
      <c r="M2097" s="51">
        <v>9708008.9000000004</v>
      </c>
      <c r="N2097" s="77"/>
      <c r="O209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209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097" s="77"/>
    </row>
    <row r="2098" spans="1:17" x14ac:dyDescent="0.25">
      <c r="A2098" s="76">
        <v>1</v>
      </c>
      <c r="B2098" s="51">
        <v>61</v>
      </c>
      <c r="C2098" s="51">
        <v>2097</v>
      </c>
      <c r="D2098" s="81" t="str">
        <f>VLOOKUP(CENSO[[#This Row],[NOME COMUM]],ESPECIES[],2,FALSE)</f>
        <v>Apuleia leiocarpa (Vogel) J.F.Macbr.</v>
      </c>
      <c r="E2098" s="51" t="s">
        <v>51</v>
      </c>
      <c r="F2098" s="51">
        <v>180</v>
      </c>
      <c r="G2098" s="74">
        <f>CENSO[[#This Row],[CAP (cm)]]/PI()</f>
        <v>57.295779513082323</v>
      </c>
      <c r="H2098" s="51">
        <v>20</v>
      </c>
      <c r="I2098" s="85">
        <f>PI()*CENSO[[#This Row],[DAP (cm)]]^2/40000</f>
        <v>0.25783100780887047</v>
      </c>
      <c r="J2098" s="85">
        <f>CENSO[[#This Row],[g (m²)]]*CENSO[[#This Row],[H (m)]]*0.7</f>
        <v>3.6096341093241859</v>
      </c>
      <c r="K2098" s="51">
        <v>1</v>
      </c>
      <c r="L2098" s="51">
        <v>366078.2</v>
      </c>
      <c r="M2098" s="51">
        <v>9708012.5</v>
      </c>
      <c r="N2098" s="77"/>
      <c r="O209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09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098" s="77"/>
    </row>
    <row r="2099" spans="1:17" x14ac:dyDescent="0.25">
      <c r="A2099" s="76">
        <v>1</v>
      </c>
      <c r="B2099" s="51">
        <v>61</v>
      </c>
      <c r="C2099" s="51">
        <v>2098</v>
      </c>
      <c r="D2099" s="81" t="str">
        <f>VLOOKUP(CENSO[[#This Row],[NOME COMUM]],ESPECIES[],2,FALSE)</f>
        <v>Qualea dichotoma (Mart.) Warm. ex Wille</v>
      </c>
      <c r="E2099" s="51" t="s">
        <v>55</v>
      </c>
      <c r="F2099" s="51">
        <v>220</v>
      </c>
      <c r="G2099" s="74">
        <f>CENSO[[#This Row],[CAP (cm)]]/PI()</f>
        <v>70.028174960433944</v>
      </c>
      <c r="H2099" s="51">
        <v>18</v>
      </c>
      <c r="I2099" s="85">
        <f>PI()*CENSO[[#This Row],[DAP (cm)]]^2/40000</f>
        <v>0.3851549622823866</v>
      </c>
      <c r="J2099" s="85">
        <f>CENSO[[#This Row],[g (m²)]]*CENSO[[#This Row],[H (m)]]*0.7</f>
        <v>4.8529525247580709</v>
      </c>
      <c r="K2099" s="51">
        <v>1</v>
      </c>
      <c r="L2099" s="51">
        <v>366085.9</v>
      </c>
      <c r="M2099" s="51">
        <v>9708025.8000000007</v>
      </c>
      <c r="N2099" s="77"/>
      <c r="O209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09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099" s="77"/>
    </row>
    <row r="2100" spans="1:17" x14ac:dyDescent="0.25">
      <c r="A2100" s="76">
        <v>1</v>
      </c>
      <c r="B2100" s="51">
        <v>61</v>
      </c>
      <c r="C2100" s="51">
        <v>2099</v>
      </c>
      <c r="D2100" s="81" t="str">
        <f>VLOOKUP(CENSO[[#This Row],[NOME COMUM]],ESPECIES[],2,FALSE)</f>
        <v>Parkia multijuga Benth.</v>
      </c>
      <c r="E2100" s="51" t="s">
        <v>75</v>
      </c>
      <c r="F2100" s="51">
        <v>210</v>
      </c>
      <c r="G2100" s="74">
        <f>CENSO[[#This Row],[CAP (cm)]]/PI()</f>
        <v>66.845076098596039</v>
      </c>
      <c r="H2100" s="51">
        <v>18</v>
      </c>
      <c r="I2100" s="85">
        <f>PI()*CENSO[[#This Row],[DAP (cm)]]^2/40000</f>
        <v>0.35093664951762915</v>
      </c>
      <c r="J2100" s="85">
        <f>CENSO[[#This Row],[g (m²)]]*CENSO[[#This Row],[H (m)]]*0.7</f>
        <v>4.4218017839221266</v>
      </c>
      <c r="K2100" s="51">
        <v>1</v>
      </c>
      <c r="L2100" s="51">
        <v>366044.59999999899</v>
      </c>
      <c r="M2100" s="51">
        <v>9708025.4000000004</v>
      </c>
      <c r="N2100" s="77"/>
      <c r="O210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10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100" s="77"/>
    </row>
    <row r="2101" spans="1:17" x14ac:dyDescent="0.25">
      <c r="A2101" s="76">
        <v>1</v>
      </c>
      <c r="B2101" s="51">
        <v>61</v>
      </c>
      <c r="C2101" s="51">
        <v>2100</v>
      </c>
      <c r="D2101" s="81" t="str">
        <f>VLOOKUP(CENSO[[#This Row],[NOME COMUM]],ESPECIES[],2,FALSE)</f>
        <v>Copaifera guianensis Desf.</v>
      </c>
      <c r="E2101" s="51" t="s">
        <v>7</v>
      </c>
      <c r="F2101" s="51">
        <v>260</v>
      </c>
      <c r="G2101" s="74">
        <f>CENSO[[#This Row],[CAP (cm)]]/PI()</f>
        <v>82.760570407785579</v>
      </c>
      <c r="H2101" s="51">
        <v>20</v>
      </c>
      <c r="I2101" s="85">
        <f>PI()*CENSO[[#This Row],[DAP (cm)]]^2/40000</f>
        <v>0.53794370765060628</v>
      </c>
      <c r="J2101" s="85">
        <f>CENSO[[#This Row],[g (m²)]]*CENSO[[#This Row],[H (m)]]*0.7</f>
        <v>7.5312119071084878</v>
      </c>
      <c r="K2101" s="51">
        <v>1</v>
      </c>
      <c r="L2101" s="51">
        <v>366042.09999999899</v>
      </c>
      <c r="M2101" s="51">
        <v>9708030.4000000004</v>
      </c>
      <c r="N2101" s="77"/>
      <c r="O210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210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101" s="77"/>
    </row>
    <row r="2102" spans="1:17" x14ac:dyDescent="0.25">
      <c r="A2102" s="76">
        <v>1</v>
      </c>
      <c r="B2102" s="51">
        <v>61</v>
      </c>
      <c r="C2102" s="51">
        <v>2101</v>
      </c>
      <c r="D2102" s="81" t="str">
        <f>VLOOKUP(CENSO[[#This Row],[NOME COMUM]],ESPECIES[],2,FALSE)</f>
        <v>Dipteryx odorata (Aubl.) Willd.</v>
      </c>
      <c r="E2102" s="51" t="s">
        <v>4</v>
      </c>
      <c r="F2102" s="51">
        <v>135</v>
      </c>
      <c r="G2102" s="74">
        <f>CENSO[[#This Row],[CAP (cm)]]/PI()</f>
        <v>42.971834634811742</v>
      </c>
      <c r="H2102" s="51">
        <v>15</v>
      </c>
      <c r="I2102" s="85">
        <f>PI()*CENSO[[#This Row],[DAP (cm)]]^2/40000</f>
        <v>0.14502994189248961</v>
      </c>
      <c r="J2102" s="85">
        <f>CENSO[[#This Row],[g (m²)]]*CENSO[[#This Row],[H (m)]]*0.7</f>
        <v>1.5228143898711408</v>
      </c>
      <c r="K2102" s="51">
        <v>1</v>
      </c>
      <c r="L2102" s="51">
        <v>366030</v>
      </c>
      <c r="M2102" s="51">
        <v>9708034.3000000007</v>
      </c>
      <c r="N2102" s="77"/>
      <c r="O210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10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102" s="77"/>
    </row>
    <row r="2103" spans="1:17" x14ac:dyDescent="0.25">
      <c r="A2103" s="76">
        <v>1</v>
      </c>
      <c r="B2103" s="51">
        <v>62</v>
      </c>
      <c r="C2103" s="51">
        <v>2102</v>
      </c>
      <c r="D2103" s="81" t="str">
        <f>VLOOKUP(CENSO[[#This Row],[NOME COMUM]],ESPECIES[],2,FALSE)</f>
        <v>Piptadenia suaveolens Miq.</v>
      </c>
      <c r="E2103" s="51" t="s">
        <v>22</v>
      </c>
      <c r="F2103" s="51">
        <v>153</v>
      </c>
      <c r="G2103" s="74">
        <f>CENSO[[#This Row],[CAP (cm)]]/PI()</f>
        <v>48.701412586119972</v>
      </c>
      <c r="H2103" s="51">
        <v>11</v>
      </c>
      <c r="I2103" s="85">
        <f>PI()*CENSO[[#This Row],[DAP (cm)]]^2/40000</f>
        <v>0.18628290314190887</v>
      </c>
      <c r="J2103" s="85">
        <f>CENSO[[#This Row],[g (m²)]]*CENSO[[#This Row],[H (m)]]*0.7</f>
        <v>1.434378354192698</v>
      </c>
      <c r="K2103" s="51">
        <v>1</v>
      </c>
      <c r="L2103" s="51">
        <v>365996.799999999</v>
      </c>
      <c r="M2103" s="51">
        <v>9707998.5</v>
      </c>
      <c r="N2103" s="77"/>
      <c r="O210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10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103" s="77"/>
    </row>
    <row r="2104" spans="1:17" x14ac:dyDescent="0.25">
      <c r="A2104" s="76">
        <v>1</v>
      </c>
      <c r="B2104" s="51">
        <v>62</v>
      </c>
      <c r="C2104" s="51">
        <v>2103</v>
      </c>
      <c r="D2104" s="81" t="str">
        <f>VLOOKUP(CENSO[[#This Row],[NOME COMUM]],ESPECIES[],2,FALSE)</f>
        <v>Dipteryx odorata (Aubl.) Willd.</v>
      </c>
      <c r="E2104" s="51" t="s">
        <v>4</v>
      </c>
      <c r="F2104" s="51">
        <v>420</v>
      </c>
      <c r="G2104" s="74">
        <f>CENSO[[#This Row],[CAP (cm)]]/PI()</f>
        <v>133.69015219719208</v>
      </c>
      <c r="H2104" s="51">
        <v>22</v>
      </c>
      <c r="I2104" s="85">
        <f>PI()*CENSO[[#This Row],[DAP (cm)]]^2/40000</f>
        <v>1.4037465980705166</v>
      </c>
      <c r="J2104" s="85">
        <f>CENSO[[#This Row],[g (m²)]]*CENSO[[#This Row],[H (m)]]*0.7</f>
        <v>21.617697610285955</v>
      </c>
      <c r="K2104" s="51">
        <v>1</v>
      </c>
      <c r="L2104" s="51">
        <v>366055.299999999</v>
      </c>
      <c r="M2104" s="51">
        <v>9707953.1999999899</v>
      </c>
      <c r="N2104" s="77"/>
      <c r="O210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210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104" s="77"/>
    </row>
    <row r="2105" spans="1:17" x14ac:dyDescent="0.25">
      <c r="A2105" s="76">
        <v>1</v>
      </c>
      <c r="B2105" s="51">
        <v>62</v>
      </c>
      <c r="C2105" s="51">
        <v>2104</v>
      </c>
      <c r="D2105" s="81" t="str">
        <f>VLOOKUP(CENSO[[#This Row],[NOME COMUM]],ESPECIES[],2,FALSE)</f>
        <v>Lecythis chartacea O.Berg</v>
      </c>
      <c r="E2105" s="51" t="s">
        <v>31</v>
      </c>
      <c r="F2105" s="51">
        <v>173</v>
      </c>
      <c r="G2105" s="74">
        <f>CENSO[[#This Row],[CAP (cm)]]/PI()</f>
        <v>55.067610309795789</v>
      </c>
      <c r="H2105" s="51">
        <v>16</v>
      </c>
      <c r="I2105" s="85">
        <f>PI()*CENSO[[#This Row],[DAP (cm)]]^2/40000</f>
        <v>0.23816741458986682</v>
      </c>
      <c r="J2105" s="85">
        <f>CENSO[[#This Row],[g (m²)]]*CENSO[[#This Row],[H (m)]]*0.7</f>
        <v>2.6674750434065082</v>
      </c>
      <c r="K2105" s="51">
        <v>1</v>
      </c>
      <c r="L2105" s="51">
        <v>366064.9</v>
      </c>
      <c r="M2105" s="51">
        <v>9707960.8000000007</v>
      </c>
      <c r="N2105" s="77"/>
      <c r="O210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10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105" s="77"/>
    </row>
    <row r="2106" spans="1:17" x14ac:dyDescent="0.25">
      <c r="A2106" s="76">
        <v>1</v>
      </c>
      <c r="B2106" s="51">
        <v>62</v>
      </c>
      <c r="C2106" s="51">
        <v>2105</v>
      </c>
      <c r="D2106" s="81" t="str">
        <f>VLOOKUP(CENSO[[#This Row],[NOME COMUM]],ESPECIES[],2,FALSE)</f>
        <v>Hymenaea courbaril L.</v>
      </c>
      <c r="E2106" s="51" t="s">
        <v>3</v>
      </c>
      <c r="F2106" s="51">
        <v>500</v>
      </c>
      <c r="G2106" s="74">
        <f>CENSO[[#This Row],[CAP (cm)]]/PI()</f>
        <v>159.15494309189535</v>
      </c>
      <c r="H2106" s="51">
        <v>25</v>
      </c>
      <c r="I2106" s="85">
        <f>PI()*CENSO[[#This Row],[DAP (cm)]]^2/40000</f>
        <v>1.9894367886486919</v>
      </c>
      <c r="J2106" s="85">
        <f>CENSO[[#This Row],[g (m²)]]*CENSO[[#This Row],[H (m)]]*0.7</f>
        <v>34.815143801352107</v>
      </c>
      <c r="K2106" s="51">
        <v>1</v>
      </c>
      <c r="L2106" s="51">
        <v>366068.2</v>
      </c>
      <c r="M2106" s="51">
        <v>9707932.3000000007</v>
      </c>
      <c r="N2106" s="77"/>
      <c r="O210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150├ 160</v>
      </c>
      <c r="P210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106" s="77"/>
    </row>
    <row r="2107" spans="1:17" x14ac:dyDescent="0.25">
      <c r="A2107" s="76">
        <v>1</v>
      </c>
      <c r="B2107" s="51">
        <v>62</v>
      </c>
      <c r="C2107" s="51">
        <v>2106</v>
      </c>
      <c r="D2107" s="81" t="str">
        <f>VLOOKUP(CENSO[[#This Row],[NOME COMUM]],ESPECIES[],2,FALSE)</f>
        <v>Bertholletia excelsa Humb. &amp; Bonpl.</v>
      </c>
      <c r="E2107" s="51" t="s">
        <v>37</v>
      </c>
      <c r="F2107" s="51">
        <v>380</v>
      </c>
      <c r="G2107" s="74">
        <f>CENSO[[#This Row],[CAP (cm)]]/PI()</f>
        <v>120.95775674984046</v>
      </c>
      <c r="H2107" s="51">
        <v>23</v>
      </c>
      <c r="I2107" s="85">
        <f>PI()*CENSO[[#This Row],[DAP (cm)]]^2/40000</f>
        <v>1.1490986891234842</v>
      </c>
      <c r="J2107" s="85">
        <f>CENSO[[#This Row],[g (m²)]]*CENSO[[#This Row],[H (m)]]*0.7</f>
        <v>18.500488894888093</v>
      </c>
      <c r="K2107" s="51">
        <v>1</v>
      </c>
      <c r="L2107" s="51">
        <v>366086</v>
      </c>
      <c r="M2107" s="51">
        <v>9707926</v>
      </c>
      <c r="N2107" s="77"/>
      <c r="O210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210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107" s="77"/>
    </row>
    <row r="2108" spans="1:17" x14ac:dyDescent="0.25">
      <c r="A2108" s="76">
        <v>1</v>
      </c>
      <c r="B2108" s="51">
        <v>62</v>
      </c>
      <c r="C2108" s="51">
        <v>2107</v>
      </c>
      <c r="D2108" s="81" t="str">
        <f>VLOOKUP(CENSO[[#This Row],[NOME COMUM]],ESPECIES[],2,FALSE)</f>
        <v>Piptadenia suaveolens Miq.</v>
      </c>
      <c r="E2108" s="51" t="s">
        <v>22</v>
      </c>
      <c r="F2108" s="51">
        <v>165</v>
      </c>
      <c r="G2108" s="74">
        <f>CENSO[[#This Row],[CAP (cm)]]/PI()</f>
        <v>52.521131220325465</v>
      </c>
      <c r="H2108" s="51">
        <v>13</v>
      </c>
      <c r="I2108" s="85">
        <f>PI()*CENSO[[#This Row],[DAP (cm)]]^2/40000</f>
        <v>0.21664966628384255</v>
      </c>
      <c r="J2108" s="85">
        <f>CENSO[[#This Row],[g (m²)]]*CENSO[[#This Row],[H (m)]]*0.7</f>
        <v>1.9715119631829672</v>
      </c>
      <c r="K2108" s="51">
        <v>1</v>
      </c>
      <c r="L2108" s="51">
        <v>366092.4</v>
      </c>
      <c r="M2108" s="51">
        <v>9707931</v>
      </c>
      <c r="N2108" s="77"/>
      <c r="O210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10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108" s="77"/>
    </row>
    <row r="2109" spans="1:17" x14ac:dyDescent="0.25">
      <c r="A2109" s="76">
        <v>1</v>
      </c>
      <c r="B2109" s="51">
        <v>62</v>
      </c>
      <c r="C2109" s="51">
        <v>2108</v>
      </c>
      <c r="D2109" s="81" t="str">
        <f>VLOOKUP(CENSO[[#This Row],[NOME COMUM]],ESPECIES[],2,FALSE)</f>
        <v>Tetragastris panamensis (Engl.) Kuntze</v>
      </c>
      <c r="E2109" s="51" t="s">
        <v>26</v>
      </c>
      <c r="F2109" s="51">
        <v>208</v>
      </c>
      <c r="G2109" s="74">
        <f>CENSO[[#This Row],[CAP (cm)]]/PI()</f>
        <v>66.208456326228458</v>
      </c>
      <c r="H2109" s="51">
        <v>12</v>
      </c>
      <c r="I2109" s="85">
        <f>PI()*CENSO[[#This Row],[DAP (cm)]]^2/40000</f>
        <v>0.34428397289638796</v>
      </c>
      <c r="J2109" s="85">
        <f>CENSO[[#This Row],[g (m²)]]*CENSO[[#This Row],[H (m)]]*0.7</f>
        <v>2.8919853723296587</v>
      </c>
      <c r="K2109" s="51">
        <v>2</v>
      </c>
      <c r="L2109" s="51">
        <v>366106.9</v>
      </c>
      <c r="M2109" s="51">
        <v>9707900.6999999899</v>
      </c>
      <c r="N2109" s="77"/>
      <c r="O210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10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109" s="77"/>
    </row>
    <row r="2110" spans="1:17" x14ac:dyDescent="0.25">
      <c r="A2110" s="76">
        <v>1</v>
      </c>
      <c r="B2110" s="51">
        <v>62</v>
      </c>
      <c r="C2110" s="51">
        <v>2109</v>
      </c>
      <c r="D2110" s="81" t="str">
        <f>VLOOKUP(CENSO[[#This Row],[NOME COMUM]],ESPECIES[],2,FALSE)</f>
        <v>Couratari guianensis Aubl.</v>
      </c>
      <c r="E2110" s="51" t="s">
        <v>6</v>
      </c>
      <c r="F2110" s="51">
        <v>184</v>
      </c>
      <c r="G2110" s="74">
        <f>CENSO[[#This Row],[CAP (cm)]]/PI()</f>
        <v>58.569019057817485</v>
      </c>
      <c r="H2110" s="51">
        <v>20</v>
      </c>
      <c r="I2110" s="85">
        <f>PI()*CENSO[[#This Row],[DAP (cm)]]^2/40000</f>
        <v>0.26941748766596041</v>
      </c>
      <c r="J2110" s="85">
        <f>CENSO[[#This Row],[g (m²)]]*CENSO[[#This Row],[H (m)]]*0.7</f>
        <v>3.7718448273234451</v>
      </c>
      <c r="K2110" s="51">
        <v>1</v>
      </c>
      <c r="L2110" s="51">
        <v>366144.5</v>
      </c>
      <c r="M2110" s="51">
        <v>9707916.9000000004</v>
      </c>
      <c r="N2110" s="77"/>
      <c r="O211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11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110" s="77"/>
    </row>
    <row r="2111" spans="1:17" x14ac:dyDescent="0.25">
      <c r="A2111" s="76">
        <v>1</v>
      </c>
      <c r="B2111" s="51">
        <v>62</v>
      </c>
      <c r="C2111" s="51">
        <v>2110</v>
      </c>
      <c r="D2111" s="81" t="str">
        <f>VLOOKUP(CENSO[[#This Row],[NOME COMUM]],ESPECIES[],2,FALSE)</f>
        <v>Couratari guianensis Aubl.</v>
      </c>
      <c r="E2111" s="51" t="s">
        <v>6</v>
      </c>
      <c r="F2111" s="51">
        <v>130</v>
      </c>
      <c r="G2111" s="74">
        <f>CENSO[[#This Row],[CAP (cm)]]/PI()</f>
        <v>41.38028520389279</v>
      </c>
      <c r="H2111" s="51">
        <v>14</v>
      </c>
      <c r="I2111" s="85">
        <f>PI()*CENSO[[#This Row],[DAP (cm)]]^2/40000</f>
        <v>0.13448592691265157</v>
      </c>
      <c r="J2111" s="85">
        <f>CENSO[[#This Row],[g (m²)]]*CENSO[[#This Row],[H (m)]]*0.7</f>
        <v>1.3179620837439854</v>
      </c>
      <c r="K2111" s="51">
        <v>1</v>
      </c>
      <c r="L2111" s="51">
        <v>366162.7</v>
      </c>
      <c r="M2111" s="51">
        <v>9707891.3000000007</v>
      </c>
      <c r="N2111" s="77"/>
      <c r="O211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11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111" s="77"/>
    </row>
    <row r="2112" spans="1:17" x14ac:dyDescent="0.25">
      <c r="A2112" s="76">
        <v>1</v>
      </c>
      <c r="B2112" s="51">
        <v>62</v>
      </c>
      <c r="C2112" s="51">
        <v>2111</v>
      </c>
      <c r="D2112" s="81" t="str">
        <f>VLOOKUP(CENSO[[#This Row],[NOME COMUM]],ESPECIES[],2,FALSE)</f>
        <v>Bertholletia excelsa Humb. &amp; Bonpl.</v>
      </c>
      <c r="E2112" s="51" t="s">
        <v>37</v>
      </c>
      <c r="F2112" s="51">
        <v>382</v>
      </c>
      <c r="G2112" s="74">
        <f>CENSO[[#This Row],[CAP (cm)]]/PI()</f>
        <v>121.59437652220804</v>
      </c>
      <c r="H2112" s="51">
        <v>22</v>
      </c>
      <c r="I2112" s="85">
        <f>PI()*CENSO[[#This Row],[DAP (cm)]]^2/40000</f>
        <v>1.1612262957870867</v>
      </c>
      <c r="J2112" s="85">
        <f>CENSO[[#This Row],[g (m²)]]*CENSO[[#This Row],[H (m)]]*0.7</f>
        <v>17.882884955121131</v>
      </c>
      <c r="K2112" s="51">
        <v>1</v>
      </c>
      <c r="L2112" s="51">
        <v>366176</v>
      </c>
      <c r="M2112" s="51">
        <v>9707895.5999999903</v>
      </c>
      <c r="N2112" s="77"/>
      <c r="O211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211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112" s="77"/>
    </row>
    <row r="2113" spans="1:17" x14ac:dyDescent="0.25">
      <c r="A2113" s="76">
        <v>1</v>
      </c>
      <c r="B2113" s="51">
        <v>62</v>
      </c>
      <c r="C2113" s="51">
        <v>2112</v>
      </c>
      <c r="D2113" s="81" t="str">
        <f>VLOOKUP(CENSO[[#This Row],[NOME COMUM]],ESPECIES[],2,FALSE)</f>
        <v>Apuleia leiocarpa (Vogel) J.F.Macbr.</v>
      </c>
      <c r="E2113" s="51" t="s">
        <v>51</v>
      </c>
      <c r="F2113" s="51">
        <v>400</v>
      </c>
      <c r="G2113" s="74">
        <f>CENSO[[#This Row],[CAP (cm)]]/PI()</f>
        <v>127.32395447351627</v>
      </c>
      <c r="H2113" s="51">
        <v>22</v>
      </c>
      <c r="I2113" s="85">
        <f>PI()*CENSO[[#This Row],[DAP (cm)]]^2/40000</f>
        <v>1.2732395447351625</v>
      </c>
      <c r="J2113" s="85">
        <f>CENSO[[#This Row],[g (m²)]]*CENSO[[#This Row],[H (m)]]*0.7</f>
        <v>19.607888988921502</v>
      </c>
      <c r="K2113" s="51">
        <v>1</v>
      </c>
      <c r="L2113" s="51">
        <v>366150.59999999899</v>
      </c>
      <c r="M2113" s="51">
        <v>9707859.1999999899</v>
      </c>
      <c r="N2113" s="77"/>
      <c r="O211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211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113" s="77"/>
    </row>
    <row r="2114" spans="1:17" x14ac:dyDescent="0.25">
      <c r="A2114" s="76">
        <v>1</v>
      </c>
      <c r="B2114" s="51">
        <v>62</v>
      </c>
      <c r="C2114" s="51">
        <v>2113</v>
      </c>
      <c r="D2114" s="81" t="str">
        <f>VLOOKUP(CENSO[[#This Row],[NOME COMUM]],ESPECIES[],2,FALSE)</f>
        <v>Piptadenia suaveolens Miq.</v>
      </c>
      <c r="E2114" s="51" t="s">
        <v>22</v>
      </c>
      <c r="F2114" s="51">
        <v>205</v>
      </c>
      <c r="G2114" s="74">
        <f>CENSO[[#This Row],[CAP (cm)]]/PI()</f>
        <v>65.253526667677093</v>
      </c>
      <c r="H2114" s="51">
        <v>10</v>
      </c>
      <c r="I2114" s="85">
        <f>PI()*CENSO[[#This Row],[DAP (cm)]]^2/40000</f>
        <v>0.33442432417184514</v>
      </c>
      <c r="J2114" s="85">
        <f>CENSO[[#This Row],[g (m²)]]*CENSO[[#This Row],[H (m)]]*0.7</f>
        <v>2.340970269202916</v>
      </c>
      <c r="K2114" s="51">
        <v>2</v>
      </c>
      <c r="L2114" s="51">
        <v>366293.7</v>
      </c>
      <c r="M2114" s="51">
        <v>9707759.5999999903</v>
      </c>
      <c r="N2114" s="77"/>
      <c r="O211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11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114" s="77"/>
    </row>
    <row r="2115" spans="1:17" x14ac:dyDescent="0.25">
      <c r="A2115" s="76">
        <v>1</v>
      </c>
      <c r="B2115" s="51">
        <v>62</v>
      </c>
      <c r="C2115" s="51">
        <v>2114</v>
      </c>
      <c r="D2115" s="81" t="str">
        <f>VLOOKUP(CENSO[[#This Row],[NOME COMUM]],ESPECIES[],2,FALSE)</f>
        <v>Couratari guianensis Aubl.</v>
      </c>
      <c r="E2115" s="51" t="s">
        <v>6</v>
      </c>
      <c r="F2115" s="51">
        <v>180</v>
      </c>
      <c r="G2115" s="74">
        <f>CENSO[[#This Row],[CAP (cm)]]/PI()</f>
        <v>57.295779513082323</v>
      </c>
      <c r="H2115" s="51">
        <v>18</v>
      </c>
      <c r="I2115" s="85">
        <f>PI()*CENSO[[#This Row],[DAP (cm)]]^2/40000</f>
        <v>0.25783100780887047</v>
      </c>
      <c r="J2115" s="85">
        <f>CENSO[[#This Row],[g (m²)]]*CENSO[[#This Row],[H (m)]]*0.7</f>
        <v>3.2486706983917677</v>
      </c>
      <c r="K2115" s="51">
        <v>1</v>
      </c>
      <c r="L2115" s="51">
        <v>366228.59999999899</v>
      </c>
      <c r="M2115" s="51">
        <v>9707822.3000000007</v>
      </c>
      <c r="N2115" s="77"/>
      <c r="O211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11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115" s="77"/>
    </row>
    <row r="2116" spans="1:17" x14ac:dyDescent="0.25">
      <c r="A2116" s="76">
        <v>1</v>
      </c>
      <c r="B2116" s="51">
        <v>62</v>
      </c>
      <c r="C2116" s="51">
        <v>2115</v>
      </c>
      <c r="D2116" s="81" t="str">
        <f>VLOOKUP(CENSO[[#This Row],[NOME COMUM]],ESPECIES[],2,FALSE)</f>
        <v>Bertholletia excelsa Humb. &amp; Bonpl.</v>
      </c>
      <c r="E2116" s="51" t="s">
        <v>37</v>
      </c>
      <c r="F2116" s="51">
        <v>400</v>
      </c>
      <c r="G2116" s="74">
        <f>CENSO[[#This Row],[CAP (cm)]]/PI()</f>
        <v>127.32395447351627</v>
      </c>
      <c r="H2116" s="51">
        <v>22</v>
      </c>
      <c r="I2116" s="85">
        <f>PI()*CENSO[[#This Row],[DAP (cm)]]^2/40000</f>
        <v>1.2732395447351625</v>
      </c>
      <c r="J2116" s="85">
        <f>CENSO[[#This Row],[g (m²)]]*CENSO[[#This Row],[H (m)]]*0.7</f>
        <v>19.607888988921502</v>
      </c>
      <c r="K2116" s="51">
        <v>1</v>
      </c>
      <c r="L2116" s="51">
        <v>366414</v>
      </c>
      <c r="M2116" s="51">
        <v>9707627.9000000004</v>
      </c>
      <c r="N2116" s="77"/>
      <c r="O211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211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116" s="77"/>
    </row>
    <row r="2117" spans="1:17" x14ac:dyDescent="0.25">
      <c r="A2117" s="76">
        <v>1</v>
      </c>
      <c r="B2117" s="51">
        <v>62</v>
      </c>
      <c r="C2117" s="51">
        <v>2116</v>
      </c>
      <c r="D2117" s="81" t="str">
        <f>VLOOKUP(CENSO[[#This Row],[NOME COMUM]],ESPECIES[],2,FALSE)</f>
        <v>Bertholletia excelsa Humb. &amp; Bonpl.</v>
      </c>
      <c r="E2117" s="51" t="s">
        <v>37</v>
      </c>
      <c r="F2117" s="51">
        <v>130</v>
      </c>
      <c r="G2117" s="74">
        <f>CENSO[[#This Row],[CAP (cm)]]/PI()</f>
        <v>41.38028520389279</v>
      </c>
      <c r="H2117" s="51">
        <v>13</v>
      </c>
      <c r="I2117" s="85">
        <f>PI()*CENSO[[#This Row],[DAP (cm)]]^2/40000</f>
        <v>0.13448592691265157</v>
      </c>
      <c r="J2117" s="85">
        <f>CENSO[[#This Row],[g (m²)]]*CENSO[[#This Row],[H (m)]]*0.7</f>
        <v>1.2238219349051291</v>
      </c>
      <c r="K2117" s="51">
        <v>1</v>
      </c>
      <c r="L2117" s="51">
        <v>366478.299999999</v>
      </c>
      <c r="M2117" s="51">
        <v>9707564</v>
      </c>
      <c r="N2117" s="77"/>
      <c r="O211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11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117" s="77"/>
    </row>
    <row r="2118" spans="1:17" x14ac:dyDescent="0.25">
      <c r="A2118" s="76">
        <v>1</v>
      </c>
      <c r="B2118" s="51">
        <v>62</v>
      </c>
      <c r="C2118" s="51">
        <v>2117</v>
      </c>
      <c r="D2118" s="81" t="str">
        <f>VLOOKUP(CENSO[[#This Row],[NOME COMUM]],ESPECIES[],2,FALSE)</f>
        <v>Aspidosperma spruceanum Benth. ex Müll.Arg.</v>
      </c>
      <c r="E2118" s="51" t="s">
        <v>62</v>
      </c>
      <c r="F2118" s="51">
        <v>180</v>
      </c>
      <c r="G2118" s="74">
        <f>CENSO[[#This Row],[CAP (cm)]]/PI()</f>
        <v>57.295779513082323</v>
      </c>
      <c r="H2118" s="51">
        <v>17</v>
      </c>
      <c r="I2118" s="85">
        <f>PI()*CENSO[[#This Row],[DAP (cm)]]^2/40000</f>
        <v>0.25783100780887047</v>
      </c>
      <c r="J2118" s="85">
        <f>CENSO[[#This Row],[g (m²)]]*CENSO[[#This Row],[H (m)]]*0.7</f>
        <v>3.0681889929255584</v>
      </c>
      <c r="K2118" s="51">
        <v>1</v>
      </c>
      <c r="L2118" s="51">
        <v>366485.7</v>
      </c>
      <c r="M2118" s="51">
        <v>9707573.5999999903</v>
      </c>
      <c r="N2118" s="77"/>
      <c r="O211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11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118" s="77"/>
    </row>
    <row r="2119" spans="1:17" x14ac:dyDescent="0.25">
      <c r="A2119" s="76">
        <v>1</v>
      </c>
      <c r="B2119" s="51">
        <v>62</v>
      </c>
      <c r="C2119" s="51">
        <v>2118</v>
      </c>
      <c r="D2119" s="81" t="str">
        <f>VLOOKUP(CENSO[[#This Row],[NOME COMUM]],ESPECIES[],2,FALSE)</f>
        <v>Hymenaea courbaril L.</v>
      </c>
      <c r="E2119" s="51" t="s">
        <v>3</v>
      </c>
      <c r="F2119" s="51">
        <v>208</v>
      </c>
      <c r="G2119" s="74">
        <f>CENSO[[#This Row],[CAP (cm)]]/PI()</f>
        <v>66.208456326228458</v>
      </c>
      <c r="H2119" s="51">
        <v>18</v>
      </c>
      <c r="I2119" s="85">
        <f>PI()*CENSO[[#This Row],[DAP (cm)]]^2/40000</f>
        <v>0.34428397289638796</v>
      </c>
      <c r="J2119" s="85">
        <f>CENSO[[#This Row],[g (m²)]]*CENSO[[#This Row],[H (m)]]*0.7</f>
        <v>4.337978058494488</v>
      </c>
      <c r="K2119" s="51">
        <v>1</v>
      </c>
      <c r="L2119" s="51">
        <v>366501.09999999899</v>
      </c>
      <c r="M2119" s="51">
        <v>9707577.3000000007</v>
      </c>
      <c r="N2119" s="77"/>
      <c r="O211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11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119" s="77"/>
    </row>
    <row r="2120" spans="1:17" x14ac:dyDescent="0.25">
      <c r="A2120" s="76">
        <v>1</v>
      </c>
      <c r="B2120" s="51">
        <v>62</v>
      </c>
      <c r="C2120" s="51">
        <v>2119</v>
      </c>
      <c r="D2120" s="81" t="str">
        <f>VLOOKUP(CENSO[[#This Row],[NOME COMUM]],ESPECIES[],2,FALSE)</f>
        <v>Copaifera guianensis Desf.</v>
      </c>
      <c r="E2120" s="51" t="s">
        <v>7</v>
      </c>
      <c r="F2120" s="51">
        <v>243</v>
      </c>
      <c r="G2120" s="74">
        <f>CENSO[[#This Row],[CAP (cm)]]/PI()</f>
        <v>77.349302342661133</v>
      </c>
      <c r="H2120" s="51">
        <v>19</v>
      </c>
      <c r="I2120" s="85">
        <f>PI()*CENSO[[#This Row],[DAP (cm)]]^2/40000</f>
        <v>0.46989701173166643</v>
      </c>
      <c r="J2120" s="85">
        <f>CENSO[[#This Row],[g (m²)]]*CENSO[[#This Row],[H (m)]]*0.7</f>
        <v>6.2496302560311632</v>
      </c>
      <c r="K2120" s="51">
        <v>1</v>
      </c>
      <c r="L2120" s="51">
        <v>366506.09999999899</v>
      </c>
      <c r="M2120" s="51">
        <v>9707575.5999999903</v>
      </c>
      <c r="N2120" s="77"/>
      <c r="O212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12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120" s="77"/>
    </row>
    <row r="2121" spans="1:17" x14ac:dyDescent="0.25">
      <c r="A2121" s="76">
        <v>1</v>
      </c>
      <c r="B2121" s="51">
        <v>62</v>
      </c>
      <c r="C2121" s="51">
        <v>2120</v>
      </c>
      <c r="D2121" s="81" t="str">
        <f>VLOOKUP(CENSO[[#This Row],[NOME COMUM]],ESPECIES[],2,FALSE)</f>
        <v>Cordia umbraculifera DC.</v>
      </c>
      <c r="E2121" s="51" t="s">
        <v>92</v>
      </c>
      <c r="F2121" s="51">
        <v>185</v>
      </c>
      <c r="G2121" s="74">
        <f>CENSO[[#This Row],[CAP (cm)]]/PI()</f>
        <v>58.887328944001275</v>
      </c>
      <c r="H2121" s="51">
        <v>15</v>
      </c>
      <c r="I2121" s="85">
        <f>PI()*CENSO[[#This Row],[DAP (cm)]]^2/40000</f>
        <v>0.27235389636600588</v>
      </c>
      <c r="J2121" s="85">
        <f>CENSO[[#This Row],[g (m²)]]*CENSO[[#This Row],[H (m)]]*0.7</f>
        <v>2.8597159118430615</v>
      </c>
      <c r="K2121" s="51">
        <v>2</v>
      </c>
      <c r="L2121" s="51">
        <v>366599.7</v>
      </c>
      <c r="M2121" s="51">
        <v>9707509.4000000004</v>
      </c>
      <c r="N2121" s="77"/>
      <c r="O212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12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121" s="77"/>
    </row>
    <row r="2122" spans="1:17" x14ac:dyDescent="0.25">
      <c r="A2122" s="76">
        <v>1</v>
      </c>
      <c r="B2122" s="51">
        <v>62</v>
      </c>
      <c r="C2122" s="51">
        <v>2121</v>
      </c>
      <c r="D2122" s="81" t="str">
        <f>VLOOKUP(CENSO[[#This Row],[NOME COMUM]],ESPECIES[],2,FALSE)</f>
        <v>Pouteria sp.</v>
      </c>
      <c r="E2122" s="51" t="s">
        <v>83</v>
      </c>
      <c r="F2122" s="51">
        <v>148</v>
      </c>
      <c r="G2122" s="74">
        <f>CENSO[[#This Row],[CAP (cm)]]/PI()</f>
        <v>47.109863155201019</v>
      </c>
      <c r="H2122" s="51">
        <v>15</v>
      </c>
      <c r="I2122" s="85">
        <f>PI()*CENSO[[#This Row],[DAP (cm)]]^2/40000</f>
        <v>0.17430649367424375</v>
      </c>
      <c r="J2122" s="85">
        <f>CENSO[[#This Row],[g (m²)]]*CENSO[[#This Row],[H (m)]]*0.7</f>
        <v>1.8302181835795592</v>
      </c>
      <c r="K2122" s="51">
        <v>1</v>
      </c>
      <c r="L2122" s="51">
        <v>366660.09999999899</v>
      </c>
      <c r="M2122" s="51">
        <v>9707455.6999999899</v>
      </c>
      <c r="N2122" s="77"/>
      <c r="O212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12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122" s="77"/>
    </row>
    <row r="2123" spans="1:17" x14ac:dyDescent="0.25">
      <c r="A2123" s="76">
        <v>1</v>
      </c>
      <c r="B2123" s="51">
        <v>62</v>
      </c>
      <c r="C2123" s="51">
        <v>2122</v>
      </c>
      <c r="D2123" s="81" t="str">
        <f>VLOOKUP(CENSO[[#This Row],[NOME COMUM]],ESPECIES[],2,FALSE)</f>
        <v>Couratari guianensis Aubl.</v>
      </c>
      <c r="E2123" s="51" t="s">
        <v>6</v>
      </c>
      <c r="F2123" s="51">
        <v>300</v>
      </c>
      <c r="G2123" s="74">
        <f>CENSO[[#This Row],[CAP (cm)]]/PI()</f>
        <v>95.4929658551372</v>
      </c>
      <c r="H2123" s="51">
        <v>23</v>
      </c>
      <c r="I2123" s="85">
        <f>PI()*CENSO[[#This Row],[DAP (cm)]]^2/40000</f>
        <v>0.7161972439135289</v>
      </c>
      <c r="J2123" s="85">
        <f>CENSO[[#This Row],[g (m²)]]*CENSO[[#This Row],[H (m)]]*0.7</f>
        <v>11.530775627007815</v>
      </c>
      <c r="K2123" s="51">
        <v>1</v>
      </c>
      <c r="L2123" s="51">
        <v>366673.5</v>
      </c>
      <c r="M2123" s="51">
        <v>9707443.6999999899</v>
      </c>
      <c r="N2123" s="77"/>
      <c r="O212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212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123" s="77"/>
    </row>
    <row r="2124" spans="1:17" x14ac:dyDescent="0.25">
      <c r="A2124" s="76">
        <v>1</v>
      </c>
      <c r="B2124" s="51">
        <v>62</v>
      </c>
      <c r="C2124" s="51">
        <v>2123</v>
      </c>
      <c r="D2124" s="81" t="str">
        <f>VLOOKUP(CENSO[[#This Row],[NOME COMUM]],ESPECIES[],2,FALSE)</f>
        <v>Couratari guianensis Aubl.</v>
      </c>
      <c r="E2124" s="51" t="s">
        <v>6</v>
      </c>
      <c r="F2124" s="51">
        <v>186</v>
      </c>
      <c r="G2124" s="74">
        <f>CENSO[[#This Row],[CAP (cm)]]/PI()</f>
        <v>59.205638830185066</v>
      </c>
      <c r="H2124" s="51">
        <v>17</v>
      </c>
      <c r="I2124" s="85">
        <f>PI()*CENSO[[#This Row],[DAP (cm)]]^2/40000</f>
        <v>0.27530622056036053</v>
      </c>
      <c r="J2124" s="85">
        <f>CENSO[[#This Row],[g (m²)]]*CENSO[[#This Row],[H (m)]]*0.7</f>
        <v>3.27614402466829</v>
      </c>
      <c r="K2124" s="51">
        <v>1</v>
      </c>
      <c r="L2124" s="51">
        <v>366669.5</v>
      </c>
      <c r="M2124" s="51">
        <v>9707414.3000000007</v>
      </c>
      <c r="N2124" s="77"/>
      <c r="O212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12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124" s="77"/>
    </row>
    <row r="2125" spans="1:17" x14ac:dyDescent="0.25">
      <c r="A2125" s="76">
        <v>1</v>
      </c>
      <c r="B2125" s="51">
        <v>62</v>
      </c>
      <c r="C2125" s="51">
        <v>2124</v>
      </c>
      <c r="D2125" s="81" t="str">
        <f>VLOOKUP(CENSO[[#This Row],[NOME COMUM]],ESPECIES[],2,FALSE)</f>
        <v>Caesalpinia paraensis Ducke</v>
      </c>
      <c r="E2125" s="51" t="s">
        <v>56</v>
      </c>
      <c r="F2125" s="51">
        <v>214</v>
      </c>
      <c r="G2125" s="74">
        <f>CENSO[[#This Row],[CAP (cm)]]/PI()</f>
        <v>68.118315643331201</v>
      </c>
      <c r="H2125" s="51">
        <v>13</v>
      </c>
      <c r="I2125" s="85">
        <f>PI()*CENSO[[#This Row],[DAP (cm)]]^2/40000</f>
        <v>0.36443298869182189</v>
      </c>
      <c r="J2125" s="85">
        <f>CENSO[[#This Row],[g (m²)]]*CENSO[[#This Row],[H (m)]]*0.7</f>
        <v>3.3163401970955788</v>
      </c>
      <c r="K2125" s="51">
        <v>2</v>
      </c>
      <c r="L2125" s="51">
        <v>366680.7</v>
      </c>
      <c r="M2125" s="51">
        <v>9707397.5999999903</v>
      </c>
      <c r="N2125" s="77"/>
      <c r="O212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12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125" s="77"/>
    </row>
    <row r="2126" spans="1:17" x14ac:dyDescent="0.25">
      <c r="A2126" s="76">
        <v>1</v>
      </c>
      <c r="B2126" s="51">
        <v>62</v>
      </c>
      <c r="C2126" s="51">
        <v>2125</v>
      </c>
      <c r="D2126" s="81" t="str">
        <f>VLOOKUP(CENSO[[#This Row],[NOME COMUM]],ESPECIES[],2,FALSE)</f>
        <v>Piptadenia suaveolens Miq.</v>
      </c>
      <c r="E2126" s="51" t="s">
        <v>22</v>
      </c>
      <c r="F2126" s="51">
        <v>130</v>
      </c>
      <c r="G2126" s="74">
        <f>CENSO[[#This Row],[CAP (cm)]]/PI()</f>
        <v>41.38028520389279</v>
      </c>
      <c r="H2126" s="51">
        <v>10</v>
      </c>
      <c r="I2126" s="85">
        <f>PI()*CENSO[[#This Row],[DAP (cm)]]^2/40000</f>
        <v>0.13448592691265157</v>
      </c>
      <c r="J2126" s="85">
        <f>CENSO[[#This Row],[g (m²)]]*CENSO[[#This Row],[H (m)]]*0.7</f>
        <v>0.94140148838856097</v>
      </c>
      <c r="K2126" s="51">
        <v>1</v>
      </c>
      <c r="L2126" s="51">
        <v>366703</v>
      </c>
      <c r="M2126" s="51">
        <v>9707364.4000000004</v>
      </c>
      <c r="N2126" s="77"/>
      <c r="O212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12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126" s="77"/>
    </row>
    <row r="2127" spans="1:17" x14ac:dyDescent="0.25">
      <c r="A2127" s="76">
        <v>1</v>
      </c>
      <c r="B2127" s="51">
        <v>62</v>
      </c>
      <c r="C2127" s="51">
        <v>2126</v>
      </c>
      <c r="D2127" s="81" t="str">
        <f>VLOOKUP(CENSO[[#This Row],[NOME COMUM]],ESPECIES[],2,FALSE)</f>
        <v>Lecythis chartacea O.Berg</v>
      </c>
      <c r="E2127" s="51" t="s">
        <v>31</v>
      </c>
      <c r="F2127" s="51">
        <v>270</v>
      </c>
      <c r="G2127" s="74">
        <f>CENSO[[#This Row],[CAP (cm)]]/PI()</f>
        <v>85.943669269623484</v>
      </c>
      <c r="H2127" s="51">
        <v>20</v>
      </c>
      <c r="I2127" s="85">
        <f>PI()*CENSO[[#This Row],[DAP (cm)]]^2/40000</f>
        <v>0.58011976756995842</v>
      </c>
      <c r="J2127" s="85">
        <f>CENSO[[#This Row],[g (m²)]]*CENSO[[#This Row],[H (m)]]*0.7</f>
        <v>8.1216767459794177</v>
      </c>
      <c r="K2127" s="51">
        <v>1</v>
      </c>
      <c r="L2127" s="51">
        <v>366707.09999999899</v>
      </c>
      <c r="M2127" s="51">
        <v>9707364.8000000007</v>
      </c>
      <c r="N2127" s="77"/>
      <c r="O212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212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127" s="77"/>
    </row>
    <row r="2128" spans="1:17" x14ac:dyDescent="0.25">
      <c r="A2128" s="76">
        <v>1</v>
      </c>
      <c r="B2128" s="51">
        <v>62</v>
      </c>
      <c r="C2128" s="51">
        <v>2127</v>
      </c>
      <c r="D2128" s="81" t="str">
        <f>VLOOKUP(CENSO[[#This Row],[NOME COMUM]],ESPECIES[],2,FALSE)</f>
        <v>Couratari guianensis Aubl.</v>
      </c>
      <c r="E2128" s="51" t="s">
        <v>6</v>
      </c>
      <c r="F2128" s="51">
        <v>278</v>
      </c>
      <c r="G2128" s="74">
        <f>CENSO[[#This Row],[CAP (cm)]]/PI()</f>
        <v>88.490148359093808</v>
      </c>
      <c r="H2128" s="51">
        <v>20</v>
      </c>
      <c r="I2128" s="85">
        <f>PI()*CENSO[[#This Row],[DAP (cm)]]^2/40000</f>
        <v>0.61500653109570191</v>
      </c>
      <c r="J2128" s="85">
        <f>CENSO[[#This Row],[g (m²)]]*CENSO[[#This Row],[H (m)]]*0.7</f>
        <v>8.6100914353398252</v>
      </c>
      <c r="K2128" s="51">
        <v>1</v>
      </c>
      <c r="L2128" s="51">
        <v>366833.59999999899</v>
      </c>
      <c r="M2128" s="51">
        <v>9707252.3000000007</v>
      </c>
      <c r="N2128" s="77"/>
      <c r="O212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212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128" s="77"/>
    </row>
    <row r="2129" spans="1:17" x14ac:dyDescent="0.25">
      <c r="A2129" s="76">
        <v>1</v>
      </c>
      <c r="B2129" s="51">
        <v>62</v>
      </c>
      <c r="C2129" s="51">
        <v>2128</v>
      </c>
      <c r="D2129" s="81" t="str">
        <f>VLOOKUP(CENSO[[#This Row],[NOME COMUM]],ESPECIES[],2,FALSE)</f>
        <v>Apuleia leiocarpa (Vogel) J.F.Macbr.</v>
      </c>
      <c r="E2129" s="51" t="s">
        <v>51</v>
      </c>
      <c r="F2129" s="51">
        <v>400</v>
      </c>
      <c r="G2129" s="74">
        <f>CENSO[[#This Row],[CAP (cm)]]/PI()</f>
        <v>127.32395447351627</v>
      </c>
      <c r="H2129" s="51">
        <v>23</v>
      </c>
      <c r="I2129" s="85">
        <f>PI()*CENSO[[#This Row],[DAP (cm)]]^2/40000</f>
        <v>1.2732395447351625</v>
      </c>
      <c r="J2129" s="85">
        <f>CENSO[[#This Row],[g (m²)]]*CENSO[[#This Row],[H (m)]]*0.7</f>
        <v>20.499156670236115</v>
      </c>
      <c r="K2129" s="51">
        <v>1</v>
      </c>
      <c r="L2129" s="51">
        <v>366864.2</v>
      </c>
      <c r="M2129" s="51">
        <v>9707270.8000000007</v>
      </c>
      <c r="N2129" s="77"/>
      <c r="O212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212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129" s="77"/>
    </row>
    <row r="2130" spans="1:17" x14ac:dyDescent="0.25">
      <c r="A2130" s="76">
        <v>1</v>
      </c>
      <c r="B2130" s="51">
        <v>62</v>
      </c>
      <c r="C2130" s="51">
        <v>2129</v>
      </c>
      <c r="D2130" s="81" t="str">
        <f>VLOOKUP(CENSO[[#This Row],[NOME COMUM]],ESPECIES[],2,FALSE)</f>
        <v>Cedrelinga catenaeformis Ducke</v>
      </c>
      <c r="E2130" s="51" t="s">
        <v>71</v>
      </c>
      <c r="F2130" s="51">
        <v>480</v>
      </c>
      <c r="G2130" s="74">
        <f>CENSO[[#This Row],[CAP (cm)]]/PI()</f>
        <v>152.78874536821954</v>
      </c>
      <c r="H2130" s="51">
        <v>23</v>
      </c>
      <c r="I2130" s="85">
        <f>PI()*CENSO[[#This Row],[DAP (cm)]]^2/40000</f>
        <v>1.8334649444186346</v>
      </c>
      <c r="J2130" s="85">
        <f>CENSO[[#This Row],[g (m²)]]*CENSO[[#This Row],[H (m)]]*0.7</f>
        <v>29.518785605140017</v>
      </c>
      <c r="K2130" s="51">
        <v>1</v>
      </c>
      <c r="L2130" s="51">
        <v>366908.59999999899</v>
      </c>
      <c r="M2130" s="51">
        <v>9707222</v>
      </c>
      <c r="N2130" s="77"/>
      <c r="O213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150├ 160</v>
      </c>
      <c r="P213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130" s="77"/>
    </row>
    <row r="2131" spans="1:17" x14ac:dyDescent="0.25">
      <c r="A2131" s="76">
        <v>1</v>
      </c>
      <c r="B2131" s="51">
        <v>62</v>
      </c>
      <c r="C2131" s="51">
        <v>2130</v>
      </c>
      <c r="D2131" s="81" t="str">
        <f>VLOOKUP(CENSO[[#This Row],[NOME COMUM]],ESPECIES[],2,FALSE)</f>
        <v>Caryocar villosum (Aubl.) Pers.</v>
      </c>
      <c r="E2131" s="51" t="s">
        <v>33</v>
      </c>
      <c r="F2131" s="51">
        <v>290</v>
      </c>
      <c r="G2131" s="74">
        <f>CENSO[[#This Row],[CAP (cm)]]/PI()</f>
        <v>92.309866993299295</v>
      </c>
      <c r="H2131" s="51">
        <v>17</v>
      </c>
      <c r="I2131" s="85">
        <f>PI()*CENSO[[#This Row],[DAP (cm)]]^2/40000</f>
        <v>0.6692465357014199</v>
      </c>
      <c r="J2131" s="85">
        <f>CENSO[[#This Row],[g (m²)]]*CENSO[[#This Row],[H (m)]]*0.7</f>
        <v>7.9640337748468966</v>
      </c>
      <c r="K2131" s="51">
        <v>1</v>
      </c>
      <c r="L2131" s="51">
        <v>366895.09999999899</v>
      </c>
      <c r="M2131" s="51">
        <v>9707204.4000000004</v>
      </c>
      <c r="N2131" s="77"/>
      <c r="O213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213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131" s="77"/>
    </row>
    <row r="2132" spans="1:17" x14ac:dyDescent="0.25">
      <c r="A2132" s="76">
        <v>1</v>
      </c>
      <c r="B2132" s="51">
        <v>62</v>
      </c>
      <c r="C2132" s="51">
        <v>2131</v>
      </c>
      <c r="D2132" s="81" t="str">
        <f>VLOOKUP(CENSO[[#This Row],[NOME COMUM]],ESPECIES[],2,FALSE)</f>
        <v>Piptadenia suaveolens Miq.</v>
      </c>
      <c r="E2132" s="51" t="s">
        <v>22</v>
      </c>
      <c r="F2132" s="51">
        <v>208</v>
      </c>
      <c r="G2132" s="74">
        <f>CENSO[[#This Row],[CAP (cm)]]/PI()</f>
        <v>66.208456326228458</v>
      </c>
      <c r="H2132" s="51">
        <v>15</v>
      </c>
      <c r="I2132" s="85">
        <f>PI()*CENSO[[#This Row],[DAP (cm)]]^2/40000</f>
        <v>0.34428397289638796</v>
      </c>
      <c r="J2132" s="85">
        <f>CENSO[[#This Row],[g (m²)]]*CENSO[[#This Row],[H (m)]]*0.7</f>
        <v>3.6149817154120729</v>
      </c>
      <c r="K2132" s="51">
        <v>1</v>
      </c>
      <c r="L2132" s="51">
        <v>366928.5</v>
      </c>
      <c r="M2132" s="51">
        <v>9707206.9000000004</v>
      </c>
      <c r="N2132" s="77"/>
      <c r="O213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13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132" s="77"/>
    </row>
    <row r="2133" spans="1:17" x14ac:dyDescent="0.25">
      <c r="A2133" s="76">
        <v>1</v>
      </c>
      <c r="B2133" s="51">
        <v>62</v>
      </c>
      <c r="C2133" s="51">
        <v>2132</v>
      </c>
      <c r="D2133" s="81" t="str">
        <f>VLOOKUP(CENSO[[#This Row],[NOME COMUM]],ESPECIES[],2,FALSE)</f>
        <v>Tachigali myrmecophila Ducke</v>
      </c>
      <c r="E2133" s="51" t="s">
        <v>14</v>
      </c>
      <c r="F2133" s="51">
        <v>150</v>
      </c>
      <c r="G2133" s="74">
        <f>CENSO[[#This Row],[CAP (cm)]]/PI()</f>
        <v>47.7464829275686</v>
      </c>
      <c r="H2133" s="51">
        <v>12</v>
      </c>
      <c r="I2133" s="85">
        <f>PI()*CENSO[[#This Row],[DAP (cm)]]^2/40000</f>
        <v>0.17904931097838223</v>
      </c>
      <c r="J2133" s="85">
        <f>CENSO[[#This Row],[g (m²)]]*CENSO[[#This Row],[H (m)]]*0.7</f>
        <v>1.5040142122184108</v>
      </c>
      <c r="K2133" s="51">
        <v>2</v>
      </c>
      <c r="L2133" s="51">
        <v>366943</v>
      </c>
      <c r="M2133" s="51">
        <v>9707184.6999999899</v>
      </c>
      <c r="N2133" s="77"/>
      <c r="O213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13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133" s="77"/>
    </row>
    <row r="2134" spans="1:17" x14ac:dyDescent="0.25">
      <c r="A2134" s="76">
        <v>1</v>
      </c>
      <c r="B2134" s="51">
        <v>62</v>
      </c>
      <c r="C2134" s="51">
        <v>2133</v>
      </c>
      <c r="D2134" s="81" t="str">
        <f>VLOOKUP(CENSO[[#This Row],[NOME COMUM]],ESPECIES[],2,FALSE)</f>
        <v>Eschweilera grandiflora (Aubl.) Sandwith</v>
      </c>
      <c r="E2134" s="51" t="s">
        <v>19</v>
      </c>
      <c r="F2134" s="51">
        <v>195</v>
      </c>
      <c r="G2134" s="74">
        <f>CENSO[[#This Row],[CAP (cm)]]/PI()</f>
        <v>62.070427805839181</v>
      </c>
      <c r="H2134" s="51">
        <v>13</v>
      </c>
      <c r="I2134" s="85">
        <f>PI()*CENSO[[#This Row],[DAP (cm)]]^2/40000</f>
        <v>0.30259333555346601</v>
      </c>
      <c r="J2134" s="85">
        <f>CENSO[[#This Row],[g (m²)]]*CENSO[[#This Row],[H (m)]]*0.7</f>
        <v>2.7535993535365404</v>
      </c>
      <c r="K2134" s="51">
        <v>1</v>
      </c>
      <c r="L2134" s="51">
        <v>366958.799999999</v>
      </c>
      <c r="M2134" s="51">
        <v>9707177.4000000004</v>
      </c>
      <c r="N2134" s="77"/>
      <c r="O213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13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134" s="77"/>
    </row>
    <row r="2135" spans="1:17" x14ac:dyDescent="0.25">
      <c r="A2135" s="76">
        <v>1</v>
      </c>
      <c r="B2135" s="51">
        <v>62</v>
      </c>
      <c r="C2135" s="51">
        <v>2134</v>
      </c>
      <c r="D2135" s="81" t="str">
        <f>VLOOKUP(CENSO[[#This Row],[NOME COMUM]],ESPECIES[],2,FALSE)</f>
        <v>Tachigali myrmecophila Ducke</v>
      </c>
      <c r="E2135" s="51" t="s">
        <v>14</v>
      </c>
      <c r="F2135" s="51">
        <v>215</v>
      </c>
      <c r="G2135" s="74">
        <f>CENSO[[#This Row],[CAP (cm)]]/PI()</f>
        <v>68.436625529514998</v>
      </c>
      <c r="H2135" s="51">
        <v>17</v>
      </c>
      <c r="I2135" s="85">
        <f>PI()*CENSO[[#This Row],[DAP (cm)]]^2/40000</f>
        <v>0.36784686222114316</v>
      </c>
      <c r="J2135" s="85">
        <f>CENSO[[#This Row],[g (m²)]]*CENSO[[#This Row],[H (m)]]*0.7</f>
        <v>4.3773776604316037</v>
      </c>
      <c r="K2135" s="51">
        <v>1</v>
      </c>
      <c r="L2135" s="51">
        <v>366958.59999999899</v>
      </c>
      <c r="M2135" s="51">
        <v>9707164.0999999903</v>
      </c>
      <c r="N2135" s="77"/>
      <c r="O213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13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135" s="77"/>
    </row>
    <row r="2136" spans="1:17" x14ac:dyDescent="0.25">
      <c r="A2136" s="76">
        <v>1</v>
      </c>
      <c r="B2136" s="51">
        <v>62</v>
      </c>
      <c r="C2136" s="51">
        <v>2135</v>
      </c>
      <c r="D2136" s="81" t="str">
        <f>VLOOKUP(CENSO[[#This Row],[NOME COMUM]],ESPECIES[],2,FALSE)</f>
        <v>Astronium lecointei Ducke</v>
      </c>
      <c r="E2136" s="51" t="s">
        <v>5</v>
      </c>
      <c r="F2136" s="51">
        <v>235</v>
      </c>
      <c r="G2136" s="74">
        <f>CENSO[[#This Row],[CAP (cm)]]/PI()</f>
        <v>74.802823253190809</v>
      </c>
      <c r="H2136" s="51">
        <v>24</v>
      </c>
      <c r="I2136" s="85">
        <f>PI()*CENSO[[#This Row],[DAP (cm)]]^2/40000</f>
        <v>0.43946658661249605</v>
      </c>
      <c r="J2136" s="85">
        <f>CENSO[[#This Row],[g (m²)]]*CENSO[[#This Row],[H (m)]]*0.7</f>
        <v>7.3830386550899334</v>
      </c>
      <c r="K2136" s="51">
        <v>1</v>
      </c>
      <c r="L2136" s="51">
        <v>366955</v>
      </c>
      <c r="M2136" s="51">
        <v>9707151.1999999899</v>
      </c>
      <c r="N2136" s="77"/>
      <c r="O213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13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136" s="77"/>
    </row>
    <row r="2137" spans="1:17" x14ac:dyDescent="0.25">
      <c r="A2137" s="76">
        <v>1</v>
      </c>
      <c r="B2137" s="51">
        <v>62</v>
      </c>
      <c r="C2137" s="51">
        <v>2136</v>
      </c>
      <c r="D2137" s="81" t="str">
        <f>VLOOKUP(CENSO[[#This Row],[NOME COMUM]],ESPECIES[],2,FALSE)</f>
        <v>Piptadenia suaveolens Miq.</v>
      </c>
      <c r="E2137" s="51" t="s">
        <v>22</v>
      </c>
      <c r="F2137" s="51">
        <v>311</v>
      </c>
      <c r="G2137" s="74">
        <f>CENSO[[#This Row],[CAP (cm)]]/PI()</f>
        <v>98.994374603158903</v>
      </c>
      <c r="H2137" s="51">
        <v>18</v>
      </c>
      <c r="I2137" s="85">
        <f>PI()*CENSO[[#This Row],[DAP (cm)]]^2/40000</f>
        <v>0.76968126253956048</v>
      </c>
      <c r="J2137" s="85">
        <f>CENSO[[#This Row],[g (m²)]]*CENSO[[#This Row],[H (m)]]*0.7</f>
        <v>9.6979839079984611</v>
      </c>
      <c r="K2137" s="51">
        <v>1</v>
      </c>
      <c r="L2137" s="51">
        <v>366973.09999999899</v>
      </c>
      <c r="M2137" s="51">
        <v>9707141.9000000004</v>
      </c>
      <c r="N2137" s="77"/>
      <c r="O213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213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137" s="77"/>
    </row>
    <row r="2138" spans="1:17" x14ac:dyDescent="0.25">
      <c r="A2138" s="76">
        <v>1</v>
      </c>
      <c r="B2138" s="51">
        <v>62</v>
      </c>
      <c r="C2138" s="51">
        <v>2137</v>
      </c>
      <c r="D2138" s="81" t="str">
        <f>VLOOKUP(CENSO[[#This Row],[NOME COMUM]],ESPECIES[],2,FALSE)</f>
        <v>Couratari guianensis Aubl.</v>
      </c>
      <c r="E2138" s="51" t="s">
        <v>6</v>
      </c>
      <c r="F2138" s="51">
        <v>355</v>
      </c>
      <c r="G2138" s="74">
        <f>CENSO[[#This Row],[CAP (cm)]]/PI()</f>
        <v>113.00000959524569</v>
      </c>
      <c r="H2138" s="51">
        <v>23</v>
      </c>
      <c r="I2138" s="85">
        <f>PI()*CENSO[[#This Row],[DAP (cm)]]^2/40000</f>
        <v>1.0028750851578057</v>
      </c>
      <c r="J2138" s="85">
        <f>CENSO[[#This Row],[g (m²)]]*CENSO[[#This Row],[H (m)]]*0.7</f>
        <v>16.146288871040671</v>
      </c>
      <c r="K2138" s="51">
        <v>1</v>
      </c>
      <c r="L2138" s="51">
        <v>366971.2</v>
      </c>
      <c r="M2138" s="51">
        <v>9707139.5</v>
      </c>
      <c r="N2138" s="77"/>
      <c r="O213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213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138" s="77"/>
    </row>
    <row r="2139" spans="1:17" x14ac:dyDescent="0.25">
      <c r="A2139" s="76">
        <v>1</v>
      </c>
      <c r="B2139" s="51">
        <v>62</v>
      </c>
      <c r="C2139" s="51">
        <v>2138</v>
      </c>
      <c r="D2139" s="81" t="str">
        <f>VLOOKUP(CENSO[[#This Row],[NOME COMUM]],ESPECIES[],2,FALSE)</f>
        <v>Pouteria sp.</v>
      </c>
      <c r="E2139" s="51" t="s">
        <v>83</v>
      </c>
      <c r="F2139" s="51">
        <v>145</v>
      </c>
      <c r="G2139" s="74">
        <f>CENSO[[#This Row],[CAP (cm)]]/PI()</f>
        <v>46.154933496649647</v>
      </c>
      <c r="H2139" s="51">
        <v>13</v>
      </c>
      <c r="I2139" s="85">
        <f>PI()*CENSO[[#This Row],[DAP (cm)]]^2/40000</f>
        <v>0.16731163392535497</v>
      </c>
      <c r="J2139" s="85">
        <f>CENSO[[#This Row],[g (m²)]]*CENSO[[#This Row],[H (m)]]*0.7</f>
        <v>1.5225358687207302</v>
      </c>
      <c r="K2139" s="51">
        <v>1</v>
      </c>
      <c r="L2139" s="51">
        <v>366981.4</v>
      </c>
      <c r="M2139" s="51">
        <v>9707141.1999999899</v>
      </c>
      <c r="N2139" s="77"/>
      <c r="O213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13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139" s="77"/>
    </row>
    <row r="2140" spans="1:17" x14ac:dyDescent="0.25">
      <c r="A2140" s="76">
        <v>1</v>
      </c>
      <c r="B2140" s="51">
        <v>62</v>
      </c>
      <c r="C2140" s="51">
        <v>2139</v>
      </c>
      <c r="D2140" s="81" t="str">
        <f>VLOOKUP(CENSO[[#This Row],[NOME COMUM]],ESPECIES[],2,FALSE)</f>
        <v>Cordia umbraculifera DC.</v>
      </c>
      <c r="E2140" s="51" t="s">
        <v>92</v>
      </c>
      <c r="F2140" s="51">
        <v>187</v>
      </c>
      <c r="G2140" s="74">
        <f>CENSO[[#This Row],[CAP (cm)]]/PI()</f>
        <v>59.523948716368857</v>
      </c>
      <c r="H2140" s="51">
        <v>17</v>
      </c>
      <c r="I2140" s="85">
        <f>PI()*CENSO[[#This Row],[DAP (cm)]]^2/40000</f>
        <v>0.27827446024902436</v>
      </c>
      <c r="J2140" s="85">
        <f>CENSO[[#This Row],[g (m²)]]*CENSO[[#This Row],[H (m)]]*0.7</f>
        <v>3.3114660769633897</v>
      </c>
      <c r="K2140" s="51">
        <v>1</v>
      </c>
      <c r="L2140" s="51">
        <v>366991</v>
      </c>
      <c r="M2140" s="51">
        <v>9707148.8000000007</v>
      </c>
      <c r="N2140" s="77"/>
      <c r="O214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14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140" s="77"/>
    </row>
    <row r="2141" spans="1:17" x14ac:dyDescent="0.25">
      <c r="A2141" s="76">
        <v>1</v>
      </c>
      <c r="B2141" s="51">
        <v>62</v>
      </c>
      <c r="C2141" s="51">
        <v>2140</v>
      </c>
      <c r="D2141" s="81" t="str">
        <f>VLOOKUP(CENSO[[#This Row],[NOME COMUM]],ESPECIES[],2,FALSE)</f>
        <v>Astronium lecointei Ducke</v>
      </c>
      <c r="E2141" s="51" t="s">
        <v>5</v>
      </c>
      <c r="F2141" s="51">
        <v>168</v>
      </c>
      <c r="G2141" s="74">
        <f>CENSO[[#This Row],[CAP (cm)]]/PI()</f>
        <v>53.476060878876837</v>
      </c>
      <c r="H2141" s="51">
        <v>20</v>
      </c>
      <c r="I2141" s="85">
        <f>PI()*CENSO[[#This Row],[DAP (cm)]]^2/40000</f>
        <v>0.22459945569128273</v>
      </c>
      <c r="J2141" s="85">
        <f>CENSO[[#This Row],[g (m²)]]*CENSO[[#This Row],[H (m)]]*0.7</f>
        <v>3.1443923796779583</v>
      </c>
      <c r="K2141" s="51">
        <v>1</v>
      </c>
      <c r="L2141" s="51">
        <v>367001.299999999</v>
      </c>
      <c r="M2141" s="51">
        <v>9707146.4000000004</v>
      </c>
      <c r="N2141" s="77"/>
      <c r="O214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14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141" s="77"/>
    </row>
    <row r="2142" spans="1:17" x14ac:dyDescent="0.25">
      <c r="A2142" s="76">
        <v>1</v>
      </c>
      <c r="B2142" s="51">
        <v>62</v>
      </c>
      <c r="C2142" s="51">
        <v>2141</v>
      </c>
      <c r="D2142" s="81" t="str">
        <f>VLOOKUP(CENSO[[#This Row],[NOME COMUM]],ESPECIES[],2,FALSE)</f>
        <v>Tachigali myrmecophila Ducke</v>
      </c>
      <c r="E2142" s="51" t="s">
        <v>14</v>
      </c>
      <c r="F2142" s="51">
        <v>222</v>
      </c>
      <c r="G2142" s="74">
        <f>CENSO[[#This Row],[CAP (cm)]]/PI()</f>
        <v>70.664794732801525</v>
      </c>
      <c r="H2142" s="51">
        <v>15</v>
      </c>
      <c r="I2142" s="85">
        <f>PI()*CENSO[[#This Row],[DAP (cm)]]^2/40000</f>
        <v>0.39218961076704845</v>
      </c>
      <c r="J2142" s="85">
        <f>CENSO[[#This Row],[g (m²)]]*CENSO[[#This Row],[H (m)]]*0.7</f>
        <v>4.1179909130540082</v>
      </c>
      <c r="K2142" s="51">
        <v>1</v>
      </c>
      <c r="L2142" s="51">
        <v>367014.9</v>
      </c>
      <c r="M2142" s="51">
        <v>9707127.5</v>
      </c>
      <c r="N2142" s="77"/>
      <c r="O214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14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142" s="77"/>
    </row>
    <row r="2143" spans="1:17" x14ac:dyDescent="0.25">
      <c r="A2143" s="76">
        <v>1</v>
      </c>
      <c r="B2143" s="51">
        <v>62</v>
      </c>
      <c r="C2143" s="51">
        <v>2142</v>
      </c>
      <c r="D2143" s="81" t="str">
        <f>VLOOKUP(CENSO[[#This Row],[NOME COMUM]],ESPECIES[],2,FALSE)</f>
        <v>Piptadenia suaveolens Miq.</v>
      </c>
      <c r="E2143" s="51" t="s">
        <v>22</v>
      </c>
      <c r="F2143" s="51">
        <v>255</v>
      </c>
      <c r="G2143" s="74">
        <f>CENSO[[#This Row],[CAP (cm)]]/PI()</f>
        <v>81.169020976866619</v>
      </c>
      <c r="H2143" s="51">
        <v>14</v>
      </c>
      <c r="I2143" s="85">
        <f>PI()*CENSO[[#This Row],[DAP (cm)]]^2/40000</f>
        <v>0.51745250872752468</v>
      </c>
      <c r="J2143" s="85">
        <f>CENSO[[#This Row],[g (m²)]]*CENSO[[#This Row],[H (m)]]*0.7</f>
        <v>5.0710345855297421</v>
      </c>
      <c r="K2143" s="51">
        <v>1</v>
      </c>
      <c r="L2143" s="51">
        <v>367003.299999999</v>
      </c>
      <c r="M2143" s="51">
        <v>9707112.3000000007</v>
      </c>
      <c r="N2143" s="77"/>
      <c r="O214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214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143" s="77"/>
    </row>
    <row r="2144" spans="1:17" x14ac:dyDescent="0.25">
      <c r="A2144" s="76">
        <v>1</v>
      </c>
      <c r="B2144" s="51">
        <v>63</v>
      </c>
      <c r="C2144" s="51">
        <v>2143</v>
      </c>
      <c r="D2144" s="81" t="str">
        <f>VLOOKUP(CENSO[[#This Row],[NOME COMUM]],ESPECIES[],2,FALSE)</f>
        <v>Licania octandra</v>
      </c>
      <c r="E2144" s="51" t="s">
        <v>21</v>
      </c>
      <c r="F2144" s="51">
        <v>172</v>
      </c>
      <c r="G2144" s="74">
        <f>CENSO[[#This Row],[CAP (cm)]]/PI()</f>
        <v>54.749300423611999</v>
      </c>
      <c r="H2144" s="51">
        <v>18</v>
      </c>
      <c r="I2144" s="85">
        <f>PI()*CENSO[[#This Row],[DAP (cm)]]^2/40000</f>
        <v>0.23542199182153159</v>
      </c>
      <c r="J2144" s="85">
        <f>CENSO[[#This Row],[g (m²)]]*CENSO[[#This Row],[H (m)]]*0.7</f>
        <v>2.9663170969512977</v>
      </c>
      <c r="K2144" s="51">
        <v>1</v>
      </c>
      <c r="L2144" s="51">
        <v>366986.2</v>
      </c>
      <c r="M2144" s="51">
        <v>9707092.9000000004</v>
      </c>
      <c r="N2144" s="77"/>
      <c r="O214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14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144" s="77"/>
    </row>
    <row r="2145" spans="1:17" x14ac:dyDescent="0.25">
      <c r="A2145" s="76">
        <v>1</v>
      </c>
      <c r="B2145" s="51">
        <v>63</v>
      </c>
      <c r="C2145" s="51">
        <v>2144</v>
      </c>
      <c r="D2145" s="81" t="str">
        <f>VLOOKUP(CENSO[[#This Row],[NOME COMUM]],ESPECIES[],2,FALSE)</f>
        <v>Aspidosperma carapanauba Pichon.</v>
      </c>
      <c r="E2145" s="51" t="s">
        <v>68</v>
      </c>
      <c r="F2145" s="51">
        <v>200</v>
      </c>
      <c r="G2145" s="74">
        <f>CENSO[[#This Row],[CAP (cm)]]/PI()</f>
        <v>63.661977236758133</v>
      </c>
      <c r="H2145" s="51">
        <v>8</v>
      </c>
      <c r="I2145" s="85">
        <f>PI()*CENSO[[#This Row],[DAP (cm)]]^2/40000</f>
        <v>0.31830988618379064</v>
      </c>
      <c r="J2145" s="85">
        <f>CENSO[[#This Row],[g (m²)]]*CENSO[[#This Row],[H (m)]]*0.7</f>
        <v>1.7825353626292275</v>
      </c>
      <c r="K2145" s="51">
        <v>3</v>
      </c>
      <c r="L2145" s="51">
        <v>366987.4</v>
      </c>
      <c r="M2145" s="51">
        <v>9707088.0999999903</v>
      </c>
      <c r="N2145" s="77"/>
      <c r="O214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14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145" s="77"/>
    </row>
    <row r="2146" spans="1:17" x14ac:dyDescent="0.25">
      <c r="A2146" s="76">
        <v>1</v>
      </c>
      <c r="B2146" s="51">
        <v>63</v>
      </c>
      <c r="C2146" s="51">
        <v>2145</v>
      </c>
      <c r="D2146" s="81" t="str">
        <f>VLOOKUP(CENSO[[#This Row],[NOME COMUM]],ESPECIES[],2,FALSE)</f>
        <v>Piptadenia suaveolens Miq.</v>
      </c>
      <c r="E2146" s="51" t="s">
        <v>22</v>
      </c>
      <c r="F2146" s="51">
        <v>170</v>
      </c>
      <c r="G2146" s="74">
        <f>CENSO[[#This Row],[CAP (cm)]]/PI()</f>
        <v>54.112680651244418</v>
      </c>
      <c r="H2146" s="51">
        <v>13</v>
      </c>
      <c r="I2146" s="85">
        <f>PI()*CENSO[[#This Row],[DAP (cm)]]^2/40000</f>
        <v>0.2299788927677888</v>
      </c>
      <c r="J2146" s="85">
        <f>CENSO[[#This Row],[g (m²)]]*CENSO[[#This Row],[H (m)]]*0.7</f>
        <v>2.0928079241868782</v>
      </c>
      <c r="K2146" s="51">
        <v>1</v>
      </c>
      <c r="L2146" s="51">
        <v>366981</v>
      </c>
      <c r="M2146" s="51">
        <v>9707083</v>
      </c>
      <c r="N2146" s="77"/>
      <c r="O214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14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146" s="77"/>
    </row>
    <row r="2147" spans="1:17" x14ac:dyDescent="0.25">
      <c r="A2147" s="76">
        <v>1</v>
      </c>
      <c r="B2147" s="51">
        <v>63</v>
      </c>
      <c r="C2147" s="51">
        <v>2146</v>
      </c>
      <c r="D2147" s="81" t="str">
        <f>VLOOKUP(CENSO[[#This Row],[NOME COMUM]],ESPECIES[],2,FALSE)</f>
        <v>Tachigali myrmecophila Ducke</v>
      </c>
      <c r="E2147" s="51" t="s">
        <v>14</v>
      </c>
      <c r="F2147" s="51">
        <v>200</v>
      </c>
      <c r="G2147" s="74">
        <f>CENSO[[#This Row],[CAP (cm)]]/PI()</f>
        <v>63.661977236758133</v>
      </c>
      <c r="H2147" s="51">
        <v>14</v>
      </c>
      <c r="I2147" s="85">
        <f>PI()*CENSO[[#This Row],[DAP (cm)]]^2/40000</f>
        <v>0.31830988618379064</v>
      </c>
      <c r="J2147" s="85">
        <f>CENSO[[#This Row],[g (m²)]]*CENSO[[#This Row],[H (m)]]*0.7</f>
        <v>3.1194368846011482</v>
      </c>
      <c r="K2147" s="51">
        <v>2</v>
      </c>
      <c r="L2147" s="51">
        <v>366966.9</v>
      </c>
      <c r="M2147" s="51">
        <v>9707064.6999999899</v>
      </c>
      <c r="N2147" s="77"/>
      <c r="O214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14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147" s="77"/>
    </row>
    <row r="2148" spans="1:17" x14ac:dyDescent="0.25">
      <c r="A2148" s="76">
        <v>1</v>
      </c>
      <c r="B2148" s="51">
        <v>63</v>
      </c>
      <c r="C2148" s="51">
        <v>2147</v>
      </c>
      <c r="D2148" s="81" t="str">
        <f>VLOOKUP(CENSO[[#This Row],[NOME COMUM]],ESPECIES[],2,FALSE)</f>
        <v>Lecythis chartacea O.Berg</v>
      </c>
      <c r="E2148" s="51" t="s">
        <v>31</v>
      </c>
      <c r="F2148" s="51">
        <v>130</v>
      </c>
      <c r="G2148" s="74">
        <f>CENSO[[#This Row],[CAP (cm)]]/PI()</f>
        <v>41.38028520389279</v>
      </c>
      <c r="H2148" s="51">
        <v>15</v>
      </c>
      <c r="I2148" s="85">
        <f>PI()*CENSO[[#This Row],[DAP (cm)]]^2/40000</f>
        <v>0.13448592691265157</v>
      </c>
      <c r="J2148" s="85">
        <f>CENSO[[#This Row],[g (m²)]]*CENSO[[#This Row],[H (m)]]*0.7</f>
        <v>1.4121022325828414</v>
      </c>
      <c r="K2148" s="51">
        <v>1</v>
      </c>
      <c r="L2148" s="51">
        <v>366961.7</v>
      </c>
      <c r="M2148" s="51">
        <v>9707069.3000000007</v>
      </c>
      <c r="N2148" s="77"/>
      <c r="O214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14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148" s="77"/>
    </row>
    <row r="2149" spans="1:17" x14ac:dyDescent="0.25">
      <c r="A2149" s="76">
        <v>1</v>
      </c>
      <c r="B2149" s="51">
        <v>63</v>
      </c>
      <c r="C2149" s="51">
        <v>2148</v>
      </c>
      <c r="D2149" s="81" t="str">
        <f>VLOOKUP(CENSO[[#This Row],[NOME COMUM]],ESPECIES[],2,FALSE)</f>
        <v>Piptadenia suaveolens Miq.</v>
      </c>
      <c r="E2149" s="51" t="s">
        <v>22</v>
      </c>
      <c r="F2149" s="51">
        <v>230</v>
      </c>
      <c r="G2149" s="74">
        <f>CENSO[[#This Row],[CAP (cm)]]/PI()</f>
        <v>73.211273822271863</v>
      </c>
      <c r="H2149" s="51">
        <v>19</v>
      </c>
      <c r="I2149" s="85">
        <f>PI()*CENSO[[#This Row],[DAP (cm)]]^2/40000</f>
        <v>0.42096482447806327</v>
      </c>
      <c r="J2149" s="85">
        <f>CENSO[[#This Row],[g (m²)]]*CENSO[[#This Row],[H (m)]]*0.7</f>
        <v>5.5988321655582407</v>
      </c>
      <c r="K2149" s="51">
        <v>1</v>
      </c>
      <c r="L2149" s="51">
        <v>366960.2</v>
      </c>
      <c r="M2149" s="51">
        <v>9707085.4000000004</v>
      </c>
      <c r="N2149" s="77"/>
      <c r="O214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14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149" s="77"/>
    </row>
    <row r="2150" spans="1:17" x14ac:dyDescent="0.25">
      <c r="A2150" s="76">
        <v>1</v>
      </c>
      <c r="B2150" s="51">
        <v>63</v>
      </c>
      <c r="C2150" s="51">
        <v>2149</v>
      </c>
      <c r="D2150" s="81" t="str">
        <f>VLOOKUP(CENSO[[#This Row],[NOME COMUM]],ESPECIES[],2,FALSE)</f>
        <v>Lecythis chartacea O.Berg</v>
      </c>
      <c r="E2150" s="51" t="s">
        <v>31</v>
      </c>
      <c r="F2150" s="51">
        <v>175</v>
      </c>
      <c r="G2150" s="74">
        <f>CENSO[[#This Row],[CAP (cm)]]/PI()</f>
        <v>55.70423008216337</v>
      </c>
      <c r="H2150" s="51">
        <v>19</v>
      </c>
      <c r="I2150" s="85">
        <f>PI()*CENSO[[#This Row],[DAP (cm)]]^2/40000</f>
        <v>0.24370600660946476</v>
      </c>
      <c r="J2150" s="85">
        <f>CENSO[[#This Row],[g (m²)]]*CENSO[[#This Row],[H (m)]]*0.7</f>
        <v>3.2412898879058809</v>
      </c>
      <c r="K2150" s="51">
        <v>1</v>
      </c>
      <c r="L2150" s="51">
        <v>366963.799999999</v>
      </c>
      <c r="M2150" s="51">
        <v>9707105</v>
      </c>
      <c r="N2150" s="77"/>
      <c r="O215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15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150" s="77"/>
    </row>
    <row r="2151" spans="1:17" x14ac:dyDescent="0.25">
      <c r="A2151" s="76">
        <v>1</v>
      </c>
      <c r="B2151" s="51">
        <v>63</v>
      </c>
      <c r="C2151" s="51">
        <v>2150</v>
      </c>
      <c r="D2151" s="81" t="str">
        <f>VLOOKUP(CENSO[[#This Row],[NOME COMUM]],ESPECIES[],2,FALSE)</f>
        <v>Didymopanax calvum Decne. &amp; Planch.</v>
      </c>
      <c r="E2151" s="51" t="s">
        <v>52</v>
      </c>
      <c r="F2151" s="51">
        <v>315</v>
      </c>
      <c r="G2151" s="74">
        <f>CENSO[[#This Row],[CAP (cm)]]/PI()</f>
        <v>100.26761414789407</v>
      </c>
      <c r="H2151" s="51">
        <v>20</v>
      </c>
      <c r="I2151" s="85">
        <f>PI()*CENSO[[#This Row],[DAP (cm)]]^2/40000</f>
        <v>0.78960746141466576</v>
      </c>
      <c r="J2151" s="85">
        <f>CENSO[[#This Row],[g (m²)]]*CENSO[[#This Row],[H (m)]]*0.7</f>
        <v>11.054504459805321</v>
      </c>
      <c r="K2151" s="51">
        <v>1</v>
      </c>
      <c r="L2151" s="51">
        <v>366941.4</v>
      </c>
      <c r="M2151" s="51">
        <v>9707124.9000000004</v>
      </c>
      <c r="N2151" s="77"/>
      <c r="O215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215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151" s="77"/>
    </row>
    <row r="2152" spans="1:17" x14ac:dyDescent="0.25">
      <c r="A2152" s="76">
        <v>1</v>
      </c>
      <c r="B2152" s="51">
        <v>63</v>
      </c>
      <c r="C2152" s="51">
        <v>2151</v>
      </c>
      <c r="D2152" s="81" t="str">
        <f>VLOOKUP(CENSO[[#This Row],[NOME COMUM]],ESPECIES[],2,FALSE)</f>
        <v>Apuleia leiocarpa (Vogel) J.F.Macbr.</v>
      </c>
      <c r="E2152" s="51" t="s">
        <v>51</v>
      </c>
      <c r="F2152" s="51">
        <v>274</v>
      </c>
      <c r="G2152" s="74">
        <f>CENSO[[#This Row],[CAP (cm)]]/PI()</f>
        <v>87.216908814358646</v>
      </c>
      <c r="H2152" s="51">
        <v>20</v>
      </c>
      <c r="I2152" s="85">
        <f>PI()*CENSO[[#This Row],[DAP (cm)]]^2/40000</f>
        <v>0.59743582537835671</v>
      </c>
      <c r="J2152" s="85">
        <f>CENSO[[#This Row],[g (m²)]]*CENSO[[#This Row],[H (m)]]*0.7</f>
        <v>8.364101555296994</v>
      </c>
      <c r="K2152" s="51">
        <v>1</v>
      </c>
      <c r="L2152" s="51">
        <v>366895.799999999</v>
      </c>
      <c r="M2152" s="51">
        <v>9707127.9000000004</v>
      </c>
      <c r="N2152" s="77"/>
      <c r="O215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215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152" s="77"/>
    </row>
    <row r="2153" spans="1:17" x14ac:dyDescent="0.25">
      <c r="A2153" s="76">
        <v>1</v>
      </c>
      <c r="B2153" s="51">
        <v>63</v>
      </c>
      <c r="C2153" s="51">
        <v>2152</v>
      </c>
      <c r="D2153" s="81" t="str">
        <f>VLOOKUP(CENSO[[#This Row],[NOME COMUM]],ESPECIES[],2,FALSE)</f>
        <v>Lecythis chartacea O.Berg</v>
      </c>
      <c r="E2153" s="51" t="s">
        <v>31</v>
      </c>
      <c r="F2153" s="51">
        <v>502</v>
      </c>
      <c r="G2153" s="74">
        <f>CENSO[[#This Row],[CAP (cm)]]/PI()</f>
        <v>159.79156286426291</v>
      </c>
      <c r="H2153" s="51">
        <v>23</v>
      </c>
      <c r="I2153" s="85">
        <f>PI()*CENSO[[#This Row],[DAP (cm)]]^2/40000</f>
        <v>2.0053841139464996</v>
      </c>
      <c r="J2153" s="85">
        <f>CENSO[[#This Row],[g (m²)]]*CENSO[[#This Row],[H (m)]]*0.7</f>
        <v>32.28668423453864</v>
      </c>
      <c r="K2153" s="51">
        <v>1</v>
      </c>
      <c r="L2153" s="51">
        <v>366877.4</v>
      </c>
      <c r="M2153" s="51">
        <v>9707148.1999999899</v>
      </c>
      <c r="N2153" s="77"/>
      <c r="O215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150├ 160</v>
      </c>
      <c r="P215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153" s="77"/>
    </row>
    <row r="2154" spans="1:17" x14ac:dyDescent="0.25">
      <c r="A2154" s="76">
        <v>1</v>
      </c>
      <c r="B2154" s="51">
        <v>63</v>
      </c>
      <c r="C2154" s="51">
        <v>2153</v>
      </c>
      <c r="D2154" s="81" t="str">
        <f>VLOOKUP(CENSO[[#This Row],[NOME COMUM]],ESPECIES[],2,FALSE)</f>
        <v>Ocotea cymbarum Kunth</v>
      </c>
      <c r="E2154" s="51" t="s">
        <v>11</v>
      </c>
      <c r="F2154" s="51">
        <v>150</v>
      </c>
      <c r="G2154" s="74">
        <f>CENSO[[#This Row],[CAP (cm)]]/PI()</f>
        <v>47.7464829275686</v>
      </c>
      <c r="H2154" s="51">
        <v>14</v>
      </c>
      <c r="I2154" s="85">
        <f>PI()*CENSO[[#This Row],[DAP (cm)]]^2/40000</f>
        <v>0.17904931097838223</v>
      </c>
      <c r="J2154" s="85">
        <f>CENSO[[#This Row],[g (m²)]]*CENSO[[#This Row],[H (m)]]*0.7</f>
        <v>1.7546832475881458</v>
      </c>
      <c r="K2154" s="51">
        <v>1</v>
      </c>
      <c r="L2154" s="51">
        <v>366877</v>
      </c>
      <c r="M2154" s="51">
        <v>9707152.5999999903</v>
      </c>
      <c r="N2154" s="77"/>
      <c r="O215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15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154" s="77"/>
    </row>
    <row r="2155" spans="1:17" x14ac:dyDescent="0.25">
      <c r="A2155" s="76">
        <v>1</v>
      </c>
      <c r="B2155" s="51">
        <v>63</v>
      </c>
      <c r="C2155" s="51">
        <v>2154</v>
      </c>
      <c r="D2155" s="81" t="str">
        <f>VLOOKUP(CENSO[[#This Row],[NOME COMUM]],ESPECIES[],2,FALSE)</f>
        <v>Parkia multijuga Benth.</v>
      </c>
      <c r="E2155" s="51" t="s">
        <v>75</v>
      </c>
      <c r="F2155" s="51">
        <v>164</v>
      </c>
      <c r="G2155" s="74">
        <f>CENSO[[#This Row],[CAP (cm)]]/PI()</f>
        <v>52.202821334141674</v>
      </c>
      <c r="H2155" s="51">
        <v>16</v>
      </c>
      <c r="I2155" s="85">
        <f>PI()*CENSO[[#This Row],[DAP (cm)]]^2/40000</f>
        <v>0.21403156746998089</v>
      </c>
      <c r="J2155" s="85">
        <f>CENSO[[#This Row],[g (m²)]]*CENSO[[#This Row],[H (m)]]*0.7</f>
        <v>2.397153555663786</v>
      </c>
      <c r="K2155" s="51">
        <v>1</v>
      </c>
      <c r="L2155" s="51">
        <v>366874.5</v>
      </c>
      <c r="M2155" s="51">
        <v>9707157.5</v>
      </c>
      <c r="N2155" s="77"/>
      <c r="O215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15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155" s="77"/>
    </row>
    <row r="2156" spans="1:17" x14ac:dyDescent="0.25">
      <c r="A2156" s="76">
        <v>1</v>
      </c>
      <c r="B2156" s="51">
        <v>63</v>
      </c>
      <c r="C2156" s="51">
        <v>2155</v>
      </c>
      <c r="D2156" s="81" t="str">
        <f>VLOOKUP(CENSO[[#This Row],[NOME COMUM]],ESPECIES[],2,FALSE)</f>
        <v>Caryocar villosum (Aubl.) Pers.</v>
      </c>
      <c r="E2156" s="51" t="s">
        <v>33</v>
      </c>
      <c r="F2156" s="51">
        <v>395</v>
      </c>
      <c r="G2156" s="74">
        <f>CENSO[[#This Row],[CAP (cm)]]/PI()</f>
        <v>125.73240504259732</v>
      </c>
      <c r="H2156" s="51">
        <v>19</v>
      </c>
      <c r="I2156" s="85">
        <f>PI()*CENSO[[#This Row],[DAP (cm)]]^2/40000</f>
        <v>1.2416074997956486</v>
      </c>
      <c r="J2156" s="85">
        <f>CENSO[[#This Row],[g (m²)]]*CENSO[[#This Row],[H (m)]]*0.7</f>
        <v>16.513379747282126</v>
      </c>
      <c r="K2156" s="51">
        <v>1</v>
      </c>
      <c r="L2156" s="51">
        <v>366875.59999999899</v>
      </c>
      <c r="M2156" s="51">
        <v>9707167.1999999899</v>
      </c>
      <c r="N2156" s="77"/>
      <c r="O215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215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156" s="77"/>
    </row>
    <row r="2157" spans="1:17" x14ac:dyDescent="0.25">
      <c r="A2157" s="76">
        <v>1</v>
      </c>
      <c r="B2157" s="51">
        <v>63</v>
      </c>
      <c r="C2157" s="51">
        <v>2156</v>
      </c>
      <c r="D2157" s="81" t="str">
        <f>VLOOKUP(CENSO[[#This Row],[NOME COMUM]],ESPECIES[],2,FALSE)</f>
        <v>Parkia multijuga Benth.</v>
      </c>
      <c r="E2157" s="51" t="s">
        <v>75</v>
      </c>
      <c r="F2157" s="51">
        <v>163</v>
      </c>
      <c r="G2157" s="74">
        <f>CENSO[[#This Row],[CAP (cm)]]/PI()</f>
        <v>51.884511447957884</v>
      </c>
      <c r="H2157" s="51">
        <v>15</v>
      </c>
      <c r="I2157" s="85">
        <f>PI()*CENSO[[#This Row],[DAP (cm)]]^2/40000</f>
        <v>0.21142938415042836</v>
      </c>
      <c r="J2157" s="85">
        <f>CENSO[[#This Row],[g (m²)]]*CENSO[[#This Row],[H (m)]]*0.7</f>
        <v>2.2200085335794979</v>
      </c>
      <c r="K2157" s="51">
        <v>1</v>
      </c>
      <c r="L2157" s="51">
        <v>366856.799999999</v>
      </c>
      <c r="M2157" s="51">
        <v>9707162.5</v>
      </c>
      <c r="N2157" s="77"/>
      <c r="O215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15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157" s="77"/>
    </row>
    <row r="2158" spans="1:17" x14ac:dyDescent="0.25">
      <c r="A2158" s="76">
        <v>1</v>
      </c>
      <c r="B2158" s="51">
        <v>63</v>
      </c>
      <c r="C2158" s="51">
        <v>2157</v>
      </c>
      <c r="D2158" s="81" t="str">
        <f>VLOOKUP(CENSO[[#This Row],[NOME COMUM]],ESPECIES[],2,FALSE)</f>
        <v>Didymopanax calvum Decne. &amp; Planch.</v>
      </c>
      <c r="E2158" s="51" t="s">
        <v>52</v>
      </c>
      <c r="F2158" s="51">
        <v>245</v>
      </c>
      <c r="G2158" s="74">
        <f>CENSO[[#This Row],[CAP (cm)]]/PI()</f>
        <v>77.985922115028714</v>
      </c>
      <c r="H2158" s="51">
        <v>18</v>
      </c>
      <c r="I2158" s="85">
        <f>PI()*CENSO[[#This Row],[DAP (cm)]]^2/40000</f>
        <v>0.47766377295455087</v>
      </c>
      <c r="J2158" s="85">
        <f>CENSO[[#This Row],[g (m²)]]*CENSO[[#This Row],[H (m)]]*0.7</f>
        <v>6.0185635392273404</v>
      </c>
      <c r="K2158" s="51">
        <v>1</v>
      </c>
      <c r="L2158" s="51">
        <v>366854.9</v>
      </c>
      <c r="M2158" s="51">
        <v>9707168.1999999899</v>
      </c>
      <c r="N2158" s="77"/>
      <c r="O215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15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158" s="77"/>
    </row>
    <row r="2159" spans="1:17" x14ac:dyDescent="0.25">
      <c r="A2159" s="76">
        <v>1</v>
      </c>
      <c r="B2159" s="51">
        <v>63</v>
      </c>
      <c r="C2159" s="51">
        <v>2158</v>
      </c>
      <c r="D2159" s="81" t="str">
        <f>VLOOKUP(CENSO[[#This Row],[NOME COMUM]],ESPECIES[],2,FALSE)</f>
        <v>Tachigali myrmecophila Ducke</v>
      </c>
      <c r="E2159" s="51" t="s">
        <v>14</v>
      </c>
      <c r="F2159" s="51">
        <v>311</v>
      </c>
      <c r="G2159" s="74">
        <f>CENSO[[#This Row],[CAP (cm)]]/PI()</f>
        <v>98.994374603158903</v>
      </c>
      <c r="H2159" s="51">
        <v>17</v>
      </c>
      <c r="I2159" s="85">
        <f>PI()*CENSO[[#This Row],[DAP (cm)]]^2/40000</f>
        <v>0.76968126253956048</v>
      </c>
      <c r="J2159" s="85">
        <f>CENSO[[#This Row],[g (m²)]]*CENSO[[#This Row],[H (m)]]*0.7</f>
        <v>9.1592070242207697</v>
      </c>
      <c r="K2159" s="51">
        <v>1</v>
      </c>
      <c r="L2159" s="51">
        <v>366833.299999999</v>
      </c>
      <c r="M2159" s="51">
        <v>9707194.0999999903</v>
      </c>
      <c r="N2159" s="77"/>
      <c r="O215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215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159" s="77"/>
    </row>
    <row r="2160" spans="1:17" x14ac:dyDescent="0.25">
      <c r="A2160" s="76">
        <v>1</v>
      </c>
      <c r="B2160" s="51">
        <v>63</v>
      </c>
      <c r="C2160" s="51">
        <v>2159</v>
      </c>
      <c r="D2160" s="81" t="str">
        <f>VLOOKUP(CENSO[[#This Row],[NOME COMUM]],ESPECIES[],2,FALSE)</f>
        <v>Ocotea cymbarum Kunth</v>
      </c>
      <c r="E2160" s="51" t="s">
        <v>11</v>
      </c>
      <c r="F2160" s="51">
        <v>178</v>
      </c>
      <c r="G2160" s="74">
        <f>CENSO[[#This Row],[CAP (cm)]]/PI()</f>
        <v>56.659159740714742</v>
      </c>
      <c r="H2160" s="51">
        <v>14</v>
      </c>
      <c r="I2160" s="85">
        <f>PI()*CENSO[[#This Row],[DAP (cm)]]^2/40000</f>
        <v>0.2521332608461806</v>
      </c>
      <c r="J2160" s="85">
        <f>CENSO[[#This Row],[g (m²)]]*CENSO[[#This Row],[H (m)]]*0.7</f>
        <v>2.4709059562925697</v>
      </c>
      <c r="K2160" s="51">
        <v>2</v>
      </c>
      <c r="L2160" s="51">
        <v>366824.59999999899</v>
      </c>
      <c r="M2160" s="51">
        <v>9707199.1999999899</v>
      </c>
      <c r="N2160" s="77"/>
      <c r="O216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16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160" s="77"/>
    </row>
    <row r="2161" spans="1:17" x14ac:dyDescent="0.25">
      <c r="A2161" s="76">
        <v>1</v>
      </c>
      <c r="B2161" s="51">
        <v>63</v>
      </c>
      <c r="C2161" s="51">
        <v>2160</v>
      </c>
      <c r="D2161" s="81" t="str">
        <f>VLOOKUP(CENSO[[#This Row],[NOME COMUM]],ESPECIES[],2,FALSE)</f>
        <v>Tachigali myrmecophila Ducke</v>
      </c>
      <c r="E2161" s="51" t="s">
        <v>14</v>
      </c>
      <c r="F2161" s="51">
        <v>257</v>
      </c>
      <c r="G2161" s="74">
        <f>CENSO[[#This Row],[CAP (cm)]]/PI()</f>
        <v>81.8056407492342</v>
      </c>
      <c r="H2161" s="51">
        <v>17</v>
      </c>
      <c r="I2161" s="85">
        <f>PI()*CENSO[[#This Row],[DAP (cm)]]^2/40000</f>
        <v>0.52560124181382972</v>
      </c>
      <c r="J2161" s="85">
        <f>CENSO[[#This Row],[g (m²)]]*CENSO[[#This Row],[H (m)]]*0.7</f>
        <v>6.2546547775845731</v>
      </c>
      <c r="K2161" s="51">
        <v>1</v>
      </c>
      <c r="L2161" s="51">
        <v>366748.5</v>
      </c>
      <c r="M2161" s="51">
        <v>9707256</v>
      </c>
      <c r="N2161" s="77"/>
      <c r="O216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216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161" s="77"/>
    </row>
    <row r="2162" spans="1:17" x14ac:dyDescent="0.25">
      <c r="A2162" s="76">
        <v>1</v>
      </c>
      <c r="B2162" s="51">
        <v>63</v>
      </c>
      <c r="C2162" s="51">
        <v>2161</v>
      </c>
      <c r="D2162" s="81" t="str">
        <f>VLOOKUP(CENSO[[#This Row],[NOME COMUM]],ESPECIES[],2,FALSE)</f>
        <v>Parkia multijuga Benth.</v>
      </c>
      <c r="E2162" s="51" t="s">
        <v>75</v>
      </c>
      <c r="F2162" s="51">
        <v>172</v>
      </c>
      <c r="G2162" s="74">
        <f>CENSO[[#This Row],[CAP (cm)]]/PI()</f>
        <v>54.749300423611999</v>
      </c>
      <c r="H2162" s="51">
        <v>15</v>
      </c>
      <c r="I2162" s="85">
        <f>PI()*CENSO[[#This Row],[DAP (cm)]]^2/40000</f>
        <v>0.23542199182153159</v>
      </c>
      <c r="J2162" s="85">
        <f>CENSO[[#This Row],[g (m²)]]*CENSO[[#This Row],[H (m)]]*0.7</f>
        <v>2.4719309141260815</v>
      </c>
      <c r="K2162" s="51">
        <v>1</v>
      </c>
      <c r="L2162" s="51">
        <v>366735.59999999899</v>
      </c>
      <c r="M2162" s="51">
        <v>9707276.9000000004</v>
      </c>
      <c r="N2162" s="77"/>
      <c r="O216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16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162" s="77"/>
    </row>
    <row r="2163" spans="1:17" x14ac:dyDescent="0.25">
      <c r="A2163" s="76">
        <v>1</v>
      </c>
      <c r="B2163" s="51">
        <v>63</v>
      </c>
      <c r="C2163" s="51">
        <v>2162</v>
      </c>
      <c r="D2163" s="81" t="str">
        <f>VLOOKUP(CENSO[[#This Row],[NOME COMUM]],ESPECIES[],2,FALSE)</f>
        <v>Licania octandra</v>
      </c>
      <c r="E2163" s="51" t="s">
        <v>21</v>
      </c>
      <c r="F2163" s="51">
        <v>378</v>
      </c>
      <c r="G2163" s="74">
        <f>CENSO[[#This Row],[CAP (cm)]]/PI()</f>
        <v>120.32113697747288</v>
      </c>
      <c r="H2163" s="51">
        <v>18</v>
      </c>
      <c r="I2163" s="85">
        <f>PI()*CENSO[[#This Row],[DAP (cm)]]^2/40000</f>
        <v>1.1370347444371187</v>
      </c>
      <c r="J2163" s="85">
        <f>CENSO[[#This Row],[g (m²)]]*CENSO[[#This Row],[H (m)]]*0.7</f>
        <v>14.326637779907694</v>
      </c>
      <c r="K2163" s="51">
        <v>2</v>
      </c>
      <c r="L2163" s="51">
        <v>366728.59999999899</v>
      </c>
      <c r="M2163" s="51">
        <v>9707271.0999999903</v>
      </c>
      <c r="N2163" s="77"/>
      <c r="O216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216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163" s="77"/>
    </row>
    <row r="2164" spans="1:17" x14ac:dyDescent="0.25">
      <c r="A2164" s="76">
        <v>1</v>
      </c>
      <c r="B2164" s="51">
        <v>63</v>
      </c>
      <c r="C2164" s="51">
        <v>2163</v>
      </c>
      <c r="D2164" s="81" t="str">
        <f>VLOOKUP(CENSO[[#This Row],[NOME COMUM]],ESPECIES[],2,FALSE)</f>
        <v>Piptadenia suaveolens Miq.</v>
      </c>
      <c r="E2164" s="51" t="s">
        <v>22</v>
      </c>
      <c r="F2164" s="51">
        <v>204</v>
      </c>
      <c r="G2164" s="74">
        <f>CENSO[[#This Row],[CAP (cm)]]/PI()</f>
        <v>64.935216781493295</v>
      </c>
      <c r="H2164" s="51">
        <v>14</v>
      </c>
      <c r="I2164" s="85">
        <f>PI()*CENSO[[#This Row],[DAP (cm)]]^2/40000</f>
        <v>0.33116960558561581</v>
      </c>
      <c r="J2164" s="85">
        <f>CENSO[[#This Row],[g (m²)]]*CENSO[[#This Row],[H (m)]]*0.7</f>
        <v>3.2454621347390344</v>
      </c>
      <c r="K2164" s="51">
        <v>2</v>
      </c>
      <c r="L2164" s="51">
        <v>366512.09999999899</v>
      </c>
      <c r="M2164" s="51">
        <v>9707465</v>
      </c>
      <c r="N2164" s="77"/>
      <c r="O216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16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164" s="77"/>
    </row>
    <row r="2165" spans="1:17" x14ac:dyDescent="0.25">
      <c r="A2165" s="76">
        <v>1</v>
      </c>
      <c r="B2165" s="51">
        <v>63</v>
      </c>
      <c r="C2165" s="51">
        <v>2164</v>
      </c>
      <c r="D2165" s="81" t="str">
        <f>VLOOKUP(CENSO[[#This Row],[NOME COMUM]],ESPECIES[],2,FALSE)</f>
        <v>Couratari guianensis Aubl.</v>
      </c>
      <c r="E2165" s="51" t="s">
        <v>6</v>
      </c>
      <c r="F2165" s="51">
        <v>316</v>
      </c>
      <c r="G2165" s="74">
        <f>CENSO[[#This Row],[CAP (cm)]]/PI()</f>
        <v>100.58592403407786</v>
      </c>
      <c r="H2165" s="51">
        <v>24</v>
      </c>
      <c r="I2165" s="85">
        <f>PI()*CENSO[[#This Row],[DAP (cm)]]^2/40000</f>
        <v>0.79462879986921531</v>
      </c>
      <c r="J2165" s="85">
        <f>CENSO[[#This Row],[g (m²)]]*CENSO[[#This Row],[H (m)]]*0.7</f>
        <v>13.349763837802817</v>
      </c>
      <c r="K2165" s="51">
        <v>1</v>
      </c>
      <c r="L2165" s="51">
        <v>366503.9</v>
      </c>
      <c r="M2165" s="51">
        <v>9707470.6999999899</v>
      </c>
      <c r="N2165" s="77"/>
      <c r="O216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216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165" s="77"/>
    </row>
    <row r="2166" spans="1:17" x14ac:dyDescent="0.25">
      <c r="A2166" s="76">
        <v>1</v>
      </c>
      <c r="B2166" s="51">
        <v>63</v>
      </c>
      <c r="C2166" s="51">
        <v>2165</v>
      </c>
      <c r="D2166" s="81" t="str">
        <f>VLOOKUP(CENSO[[#This Row],[NOME COMUM]],ESPECIES[],2,FALSE)</f>
        <v>Couratari guianensis Aubl.</v>
      </c>
      <c r="E2166" s="51" t="s">
        <v>6</v>
      </c>
      <c r="F2166" s="51">
        <v>150</v>
      </c>
      <c r="G2166" s="74">
        <f>CENSO[[#This Row],[CAP (cm)]]/PI()</f>
        <v>47.7464829275686</v>
      </c>
      <c r="H2166" s="51">
        <v>15</v>
      </c>
      <c r="I2166" s="85">
        <f>PI()*CENSO[[#This Row],[DAP (cm)]]^2/40000</f>
        <v>0.17904931097838223</v>
      </c>
      <c r="J2166" s="85">
        <f>CENSO[[#This Row],[g (m²)]]*CENSO[[#This Row],[H (m)]]*0.7</f>
        <v>1.8800177652730132</v>
      </c>
      <c r="K2166" s="51">
        <v>1</v>
      </c>
      <c r="L2166" s="51">
        <v>366513.09999999899</v>
      </c>
      <c r="M2166" s="51">
        <v>9707482.5999999903</v>
      </c>
      <c r="N2166" s="77"/>
      <c r="O216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16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166" s="77"/>
    </row>
    <row r="2167" spans="1:17" x14ac:dyDescent="0.25">
      <c r="A2167" s="76">
        <v>1</v>
      </c>
      <c r="B2167" s="51">
        <v>63</v>
      </c>
      <c r="C2167" s="51">
        <v>2166</v>
      </c>
      <c r="D2167" s="81" t="str">
        <f>VLOOKUP(CENSO[[#This Row],[NOME COMUM]],ESPECIES[],2,FALSE)</f>
        <v>Lecythis pisonis Cambess.</v>
      </c>
      <c r="E2167" s="51" t="s">
        <v>9</v>
      </c>
      <c r="F2167" s="51">
        <v>225</v>
      </c>
      <c r="G2167" s="74">
        <f>CENSO[[#This Row],[CAP (cm)]]/PI()</f>
        <v>71.619724391352904</v>
      </c>
      <c r="H2167" s="51">
        <v>20</v>
      </c>
      <c r="I2167" s="85">
        <f>PI()*CENSO[[#This Row],[DAP (cm)]]^2/40000</f>
        <v>0.4028609497013601</v>
      </c>
      <c r="J2167" s="85">
        <f>CENSO[[#This Row],[g (m²)]]*CENSO[[#This Row],[H (m)]]*0.7</f>
        <v>5.6400532958190412</v>
      </c>
      <c r="K2167" s="51">
        <v>1</v>
      </c>
      <c r="L2167" s="51">
        <v>366522.799999999</v>
      </c>
      <c r="M2167" s="51">
        <v>9707503.5</v>
      </c>
      <c r="N2167" s="77"/>
      <c r="O216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16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167" s="77"/>
    </row>
    <row r="2168" spans="1:17" x14ac:dyDescent="0.25">
      <c r="A2168" s="76">
        <v>1</v>
      </c>
      <c r="B2168" s="51">
        <v>63</v>
      </c>
      <c r="C2168" s="51">
        <v>2167</v>
      </c>
      <c r="D2168" s="81" t="str">
        <f>VLOOKUP(CENSO[[#This Row],[NOME COMUM]],ESPECIES[],2,FALSE)</f>
        <v>Ocotea cymbarum Kunth</v>
      </c>
      <c r="E2168" s="51" t="s">
        <v>11</v>
      </c>
      <c r="F2168" s="51">
        <v>274</v>
      </c>
      <c r="G2168" s="74">
        <f>CENSO[[#This Row],[CAP (cm)]]/PI()</f>
        <v>87.216908814358646</v>
      </c>
      <c r="H2168" s="51">
        <v>15</v>
      </c>
      <c r="I2168" s="85">
        <f>PI()*CENSO[[#This Row],[DAP (cm)]]^2/40000</f>
        <v>0.59743582537835671</v>
      </c>
      <c r="J2168" s="85">
        <f>CENSO[[#This Row],[g (m²)]]*CENSO[[#This Row],[H (m)]]*0.7</f>
        <v>6.2730761664727455</v>
      </c>
      <c r="K2168" s="51">
        <v>1</v>
      </c>
      <c r="L2168" s="51">
        <v>366430.2</v>
      </c>
      <c r="M2168" s="51">
        <v>9707538.8000000007</v>
      </c>
      <c r="N2168" s="77"/>
      <c r="O216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216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168" s="77"/>
    </row>
    <row r="2169" spans="1:17" x14ac:dyDescent="0.25">
      <c r="A2169" s="76">
        <v>1</v>
      </c>
      <c r="B2169" s="51">
        <v>63</v>
      </c>
      <c r="C2169" s="51">
        <v>2168</v>
      </c>
      <c r="D2169" s="81" t="str">
        <f>VLOOKUP(CENSO[[#This Row],[NOME COMUM]],ESPECIES[],2,FALSE)</f>
        <v>Tachigali myrmecophila Ducke</v>
      </c>
      <c r="E2169" s="51" t="s">
        <v>14</v>
      </c>
      <c r="F2169" s="51">
        <v>388</v>
      </c>
      <c r="G2169" s="74">
        <f>CENSO[[#This Row],[CAP (cm)]]/PI()</f>
        <v>123.50423583931078</v>
      </c>
      <c r="H2169" s="51">
        <v>18</v>
      </c>
      <c r="I2169" s="85">
        <f>PI()*CENSO[[#This Row],[DAP (cm)]]^2/40000</f>
        <v>1.1979910876413145</v>
      </c>
      <c r="J2169" s="85">
        <f>CENSO[[#This Row],[g (m²)]]*CENSO[[#This Row],[H (m)]]*0.7</f>
        <v>15.094687704280561</v>
      </c>
      <c r="K2169" s="51">
        <v>1</v>
      </c>
      <c r="L2169" s="51">
        <v>366385.59999999899</v>
      </c>
      <c r="M2169" s="51">
        <v>9707575.8000000007</v>
      </c>
      <c r="N2169" s="77"/>
      <c r="O216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216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169" s="77"/>
    </row>
    <row r="2170" spans="1:17" x14ac:dyDescent="0.25">
      <c r="A2170" s="76">
        <v>1</v>
      </c>
      <c r="B2170" s="51">
        <v>63</v>
      </c>
      <c r="C2170" s="51">
        <v>2169</v>
      </c>
      <c r="D2170" s="81" t="str">
        <f>VLOOKUP(CENSO[[#This Row],[NOME COMUM]],ESPECIES[],2,FALSE)</f>
        <v>Parkia pendula (Willd.) Benth. ex Walp.</v>
      </c>
      <c r="E2170" s="51" t="s">
        <v>24</v>
      </c>
      <c r="F2170" s="51">
        <v>243</v>
      </c>
      <c r="G2170" s="74">
        <f>CENSO[[#This Row],[CAP (cm)]]/PI()</f>
        <v>77.349302342661133</v>
      </c>
      <c r="H2170" s="51">
        <v>19</v>
      </c>
      <c r="I2170" s="85">
        <f>PI()*CENSO[[#This Row],[DAP (cm)]]^2/40000</f>
        <v>0.46989701173166643</v>
      </c>
      <c r="J2170" s="85">
        <f>CENSO[[#This Row],[g (m²)]]*CENSO[[#This Row],[H (m)]]*0.7</f>
        <v>6.2496302560311632</v>
      </c>
      <c r="K2170" s="51">
        <v>1</v>
      </c>
      <c r="L2170" s="51">
        <v>366368.5</v>
      </c>
      <c r="M2170" s="51">
        <v>9707593.5</v>
      </c>
      <c r="N2170" s="77"/>
      <c r="O217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17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170" s="77"/>
    </row>
    <row r="2171" spans="1:17" x14ac:dyDescent="0.25">
      <c r="A2171" s="76">
        <v>1</v>
      </c>
      <c r="B2171" s="51">
        <v>63</v>
      </c>
      <c r="C2171" s="51">
        <v>2170</v>
      </c>
      <c r="D2171" s="81" t="str">
        <f>VLOOKUP(CENSO[[#This Row],[NOME COMUM]],ESPECIES[],2,FALSE)</f>
        <v>Piptadenia suaveolens Miq.</v>
      </c>
      <c r="E2171" s="51" t="s">
        <v>22</v>
      </c>
      <c r="F2171" s="51">
        <v>203</v>
      </c>
      <c r="G2171" s="74">
        <f>CENSO[[#This Row],[CAP (cm)]]/PI()</f>
        <v>64.616906895309512</v>
      </c>
      <c r="H2171" s="51">
        <v>14</v>
      </c>
      <c r="I2171" s="85">
        <f>PI()*CENSO[[#This Row],[DAP (cm)]]^2/40000</f>
        <v>0.32793080249369577</v>
      </c>
      <c r="J2171" s="85">
        <f>CENSO[[#This Row],[g (m²)]]*CENSO[[#This Row],[H (m)]]*0.7</f>
        <v>3.2137218644382184</v>
      </c>
      <c r="K2171" s="51">
        <v>2</v>
      </c>
      <c r="L2171" s="51">
        <v>365943.2</v>
      </c>
      <c r="M2171" s="51">
        <v>9707982.4000000004</v>
      </c>
      <c r="N2171" s="77"/>
      <c r="O217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17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171" s="77"/>
    </row>
    <row r="2172" spans="1:17" x14ac:dyDescent="0.25">
      <c r="A2172" s="76">
        <v>1</v>
      </c>
      <c r="B2172" s="51">
        <v>63</v>
      </c>
      <c r="C2172" s="51">
        <v>2171</v>
      </c>
      <c r="D2172" s="81" t="str">
        <f>VLOOKUP(CENSO[[#This Row],[NOME COMUM]],ESPECIES[],2,FALSE)</f>
        <v>Cedrelinga catenaeformis Ducke</v>
      </c>
      <c r="E2172" s="51" t="s">
        <v>71</v>
      </c>
      <c r="F2172" s="51">
        <v>424</v>
      </c>
      <c r="G2172" s="74">
        <f>CENSO[[#This Row],[CAP (cm)]]/PI()</f>
        <v>134.96339174192724</v>
      </c>
      <c r="H2172" s="51">
        <v>24</v>
      </c>
      <c r="I2172" s="85">
        <f>PI()*CENSO[[#This Row],[DAP (cm)]]^2/40000</f>
        <v>1.4306119524644285</v>
      </c>
      <c r="J2172" s="85">
        <f>CENSO[[#This Row],[g (m²)]]*CENSO[[#This Row],[H (m)]]*0.7</f>
        <v>24.034280801402399</v>
      </c>
      <c r="K2172" s="51">
        <v>1</v>
      </c>
      <c r="L2172" s="51">
        <v>365935.7</v>
      </c>
      <c r="M2172" s="51">
        <v>9707989.0999999903</v>
      </c>
      <c r="N2172" s="77"/>
      <c r="O217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217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172" s="77"/>
    </row>
    <row r="2173" spans="1:17" x14ac:dyDescent="0.25">
      <c r="A2173" s="76">
        <v>1</v>
      </c>
      <c r="B2173" s="51">
        <v>63</v>
      </c>
      <c r="C2173" s="51">
        <v>2172</v>
      </c>
      <c r="D2173" s="81" t="str">
        <f>VLOOKUP(CENSO[[#This Row],[NOME COMUM]],ESPECIES[],2,FALSE)</f>
        <v>Platymiscium duckei Huber</v>
      </c>
      <c r="E2173" s="51" t="s">
        <v>42</v>
      </c>
      <c r="F2173" s="51">
        <v>236</v>
      </c>
      <c r="G2173" s="74">
        <f>CENSO[[#This Row],[CAP (cm)]]/PI()</f>
        <v>75.121133139374606</v>
      </c>
      <c r="H2173" s="51">
        <v>20</v>
      </c>
      <c r="I2173" s="85">
        <f>PI()*CENSO[[#This Row],[DAP (cm)]]^2/40000</f>
        <v>0.44321468552231019</v>
      </c>
      <c r="J2173" s="85">
        <f>CENSO[[#This Row],[g (m²)]]*CENSO[[#This Row],[H (m)]]*0.7</f>
        <v>6.2050055973123417</v>
      </c>
      <c r="K2173" s="51">
        <v>1</v>
      </c>
      <c r="L2173" s="51">
        <v>365940.59999999899</v>
      </c>
      <c r="M2173" s="51">
        <v>9707995.5</v>
      </c>
      <c r="N2173" s="77"/>
      <c r="O217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17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173" s="77"/>
    </row>
    <row r="2174" spans="1:17" x14ac:dyDescent="0.25">
      <c r="A2174" s="76">
        <v>1</v>
      </c>
      <c r="B2174" s="51">
        <v>63</v>
      </c>
      <c r="C2174" s="51">
        <v>2173</v>
      </c>
      <c r="D2174" s="81" t="str">
        <f>VLOOKUP(CENSO[[#This Row],[NOME COMUM]],ESPECIES[],2,FALSE)</f>
        <v>Cedrelinga catenaeformis Ducke</v>
      </c>
      <c r="E2174" s="51" t="s">
        <v>71</v>
      </c>
      <c r="F2174" s="51">
        <v>217</v>
      </c>
      <c r="G2174" s="74">
        <f>CENSO[[#This Row],[CAP (cm)]]/PI()</f>
        <v>69.073245301882579</v>
      </c>
      <c r="H2174" s="51">
        <v>20</v>
      </c>
      <c r="I2174" s="85">
        <f>PI()*CENSO[[#This Row],[DAP (cm)]]^2/40000</f>
        <v>0.37472235576271301</v>
      </c>
      <c r="J2174" s="85">
        <f>CENSO[[#This Row],[g (m²)]]*CENSO[[#This Row],[H (m)]]*0.7</f>
        <v>5.2461129806779816</v>
      </c>
      <c r="K2174" s="51">
        <v>1</v>
      </c>
      <c r="L2174" s="51">
        <v>365950.299999999</v>
      </c>
      <c r="M2174" s="51">
        <v>9708004.1999999899</v>
      </c>
      <c r="N2174" s="77"/>
      <c r="O217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17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174" s="77"/>
    </row>
    <row r="2175" spans="1:17" x14ac:dyDescent="0.25">
      <c r="A2175" s="76">
        <v>1</v>
      </c>
      <c r="B2175" s="51">
        <v>63</v>
      </c>
      <c r="C2175" s="51">
        <v>2174</v>
      </c>
      <c r="D2175" s="81" t="str">
        <f>VLOOKUP(CENSO[[#This Row],[NOME COMUM]],ESPECIES[],2,FALSE)</f>
        <v>Parkia multijuga Benth.</v>
      </c>
      <c r="E2175" s="51" t="s">
        <v>75</v>
      </c>
      <c r="F2175" s="51">
        <v>170</v>
      </c>
      <c r="G2175" s="74">
        <f>CENSO[[#This Row],[CAP (cm)]]/PI()</f>
        <v>54.112680651244418</v>
      </c>
      <c r="H2175" s="51">
        <v>18</v>
      </c>
      <c r="I2175" s="85">
        <f>PI()*CENSO[[#This Row],[DAP (cm)]]^2/40000</f>
        <v>0.2299788927677888</v>
      </c>
      <c r="J2175" s="85">
        <f>CENSO[[#This Row],[g (m²)]]*CENSO[[#This Row],[H (m)]]*0.7</f>
        <v>2.8977340488741388</v>
      </c>
      <c r="K2175" s="51">
        <v>1</v>
      </c>
      <c r="L2175" s="51">
        <v>365951.59999999899</v>
      </c>
      <c r="M2175" s="51">
        <v>9708005.8000000007</v>
      </c>
      <c r="N2175" s="77"/>
      <c r="O217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17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175" s="77"/>
    </row>
    <row r="2176" spans="1:17" x14ac:dyDescent="0.25">
      <c r="A2176" s="76">
        <v>1</v>
      </c>
      <c r="B2176" s="51">
        <v>64</v>
      </c>
      <c r="C2176" s="51">
        <v>2175</v>
      </c>
      <c r="D2176" s="81" t="str">
        <f>VLOOKUP(CENSO[[#This Row],[NOME COMUM]],ESPECIES[],2,FALSE)</f>
        <v>Piptadenia suaveolens Miq.</v>
      </c>
      <c r="E2176" s="51" t="s">
        <v>22</v>
      </c>
      <c r="F2176" s="51">
        <v>145</v>
      </c>
      <c r="G2176" s="74">
        <f>CENSO[[#This Row],[CAP (cm)]]/PI()</f>
        <v>46.154933496649647</v>
      </c>
      <c r="H2176" s="51">
        <v>12</v>
      </c>
      <c r="I2176" s="85">
        <f>PI()*CENSO[[#This Row],[DAP (cm)]]^2/40000</f>
        <v>0.16731163392535497</v>
      </c>
      <c r="J2176" s="85">
        <f>CENSO[[#This Row],[g (m²)]]*CENSO[[#This Row],[H (m)]]*0.7</f>
        <v>1.4054177249729818</v>
      </c>
      <c r="K2176" s="51">
        <v>1</v>
      </c>
      <c r="L2176" s="51">
        <v>365904.59999999899</v>
      </c>
      <c r="M2176" s="51">
        <v>9707980</v>
      </c>
      <c r="N2176" s="77"/>
      <c r="O217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17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176" s="77"/>
    </row>
    <row r="2177" spans="1:17" x14ac:dyDescent="0.25">
      <c r="A2177" s="76">
        <v>1</v>
      </c>
      <c r="B2177" s="51">
        <v>64</v>
      </c>
      <c r="C2177" s="51">
        <v>2176</v>
      </c>
      <c r="D2177" s="81" t="str">
        <f>VLOOKUP(CENSO[[#This Row],[NOME COMUM]],ESPECIES[],2,FALSE)</f>
        <v>Couratari guianensis Aubl.</v>
      </c>
      <c r="E2177" s="51" t="s">
        <v>6</v>
      </c>
      <c r="F2177" s="51">
        <v>155</v>
      </c>
      <c r="G2177" s="74">
        <f>CENSO[[#This Row],[CAP (cm)]]/PI()</f>
        <v>49.338032358487553</v>
      </c>
      <c r="H2177" s="51">
        <v>14</v>
      </c>
      <c r="I2177" s="85">
        <f>PI()*CENSO[[#This Row],[DAP (cm)]]^2/40000</f>
        <v>0.19118487538913922</v>
      </c>
      <c r="J2177" s="85">
        <f>CENSO[[#This Row],[g (m²)]]*CENSO[[#This Row],[H (m)]]*0.7</f>
        <v>1.8736117788135642</v>
      </c>
      <c r="K2177" s="51">
        <v>1</v>
      </c>
      <c r="L2177" s="51">
        <v>365910.09999999899</v>
      </c>
      <c r="M2177" s="51">
        <v>9707979</v>
      </c>
      <c r="N2177" s="77"/>
      <c r="O217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17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177" s="77"/>
    </row>
    <row r="2178" spans="1:17" x14ac:dyDescent="0.25">
      <c r="A2178" s="76">
        <v>1</v>
      </c>
      <c r="B2178" s="51">
        <v>64</v>
      </c>
      <c r="C2178" s="51">
        <v>2177</v>
      </c>
      <c r="D2178" s="81" t="str">
        <f>VLOOKUP(CENSO[[#This Row],[NOME COMUM]],ESPECIES[],2,FALSE)</f>
        <v>Lecythis chartacea O.Berg</v>
      </c>
      <c r="E2178" s="51" t="s">
        <v>31</v>
      </c>
      <c r="F2178" s="51">
        <v>152</v>
      </c>
      <c r="G2178" s="74">
        <f>CENSO[[#This Row],[CAP (cm)]]/PI()</f>
        <v>48.383102699936181</v>
      </c>
      <c r="H2178" s="51">
        <v>15</v>
      </c>
      <c r="I2178" s="85">
        <f>PI()*CENSO[[#This Row],[DAP (cm)]]^2/40000</f>
        <v>0.18385579025975748</v>
      </c>
      <c r="J2178" s="85">
        <f>CENSO[[#This Row],[g (m²)]]*CENSO[[#This Row],[H (m)]]*0.7</f>
        <v>1.9304857977274534</v>
      </c>
      <c r="K2178" s="51">
        <v>1</v>
      </c>
      <c r="L2178" s="51">
        <v>365896.7</v>
      </c>
      <c r="M2178" s="51">
        <v>9707952.5</v>
      </c>
      <c r="N2178" s="77"/>
      <c r="O217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17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178" s="77"/>
    </row>
    <row r="2179" spans="1:17" x14ac:dyDescent="0.25">
      <c r="A2179" s="76">
        <v>1</v>
      </c>
      <c r="B2179" s="51">
        <v>64</v>
      </c>
      <c r="C2179" s="51">
        <v>2178</v>
      </c>
      <c r="D2179" s="81" t="str">
        <f>VLOOKUP(CENSO[[#This Row],[NOME COMUM]],ESPECIES[],2,FALSE)</f>
        <v>Apuleia leiocarpa (Vogel) J.F.Macbr.</v>
      </c>
      <c r="E2179" s="51" t="s">
        <v>51</v>
      </c>
      <c r="F2179" s="51">
        <v>167</v>
      </c>
      <c r="G2179" s="74">
        <f>CENSO[[#This Row],[CAP (cm)]]/PI()</f>
        <v>53.157750992693046</v>
      </c>
      <c r="H2179" s="51">
        <v>16</v>
      </c>
      <c r="I2179" s="85">
        <f>PI()*CENSO[[#This Row],[DAP (cm)]]^2/40000</f>
        <v>0.2219336103944935</v>
      </c>
      <c r="J2179" s="85">
        <f>CENSO[[#This Row],[g (m²)]]*CENSO[[#This Row],[H (m)]]*0.7</f>
        <v>2.4856564364183269</v>
      </c>
      <c r="K2179" s="51">
        <v>1</v>
      </c>
      <c r="L2179" s="51">
        <v>365898.59999999899</v>
      </c>
      <c r="M2179" s="51">
        <v>9707954.9000000004</v>
      </c>
      <c r="N2179" s="77"/>
      <c r="O217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17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179" s="77"/>
    </row>
    <row r="2180" spans="1:17" x14ac:dyDescent="0.25">
      <c r="A2180" s="76">
        <v>1</v>
      </c>
      <c r="B2180" s="51">
        <v>64</v>
      </c>
      <c r="C2180" s="51">
        <v>2179</v>
      </c>
      <c r="D2180" s="81" t="str">
        <f>VLOOKUP(CENSO[[#This Row],[NOME COMUM]],ESPECIES[],2,FALSE)</f>
        <v>Parkia pendula (Willd.) Benth. ex Walp.</v>
      </c>
      <c r="E2180" s="51" t="s">
        <v>24</v>
      </c>
      <c r="F2180" s="51">
        <v>236</v>
      </c>
      <c r="G2180" s="74">
        <f>CENSO[[#This Row],[CAP (cm)]]/PI()</f>
        <v>75.121133139374606</v>
      </c>
      <c r="H2180" s="51">
        <v>17</v>
      </c>
      <c r="I2180" s="85">
        <f>PI()*CENSO[[#This Row],[DAP (cm)]]^2/40000</f>
        <v>0.44321468552231019</v>
      </c>
      <c r="J2180" s="85">
        <f>CENSO[[#This Row],[g (m²)]]*CENSO[[#This Row],[H (m)]]*0.7</f>
        <v>5.2742547577154912</v>
      </c>
      <c r="K2180" s="51">
        <v>1</v>
      </c>
      <c r="L2180" s="51">
        <v>365950.9</v>
      </c>
      <c r="M2180" s="51">
        <v>9707902.5</v>
      </c>
      <c r="N2180" s="77"/>
      <c r="O218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18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180" s="77"/>
    </row>
    <row r="2181" spans="1:17" x14ac:dyDescent="0.25">
      <c r="A2181" s="76">
        <v>1</v>
      </c>
      <c r="B2181" s="51">
        <v>64</v>
      </c>
      <c r="C2181" s="51">
        <v>2180</v>
      </c>
      <c r="D2181" s="81" t="str">
        <f>VLOOKUP(CENSO[[#This Row],[NOME COMUM]],ESPECIES[],2,FALSE)</f>
        <v>Parkia multijuga Benth.</v>
      </c>
      <c r="E2181" s="51" t="s">
        <v>75</v>
      </c>
      <c r="F2181" s="51">
        <v>227</v>
      </c>
      <c r="G2181" s="74">
        <f>CENSO[[#This Row],[CAP (cm)]]/PI()</f>
        <v>72.256344163720485</v>
      </c>
      <c r="H2181" s="51">
        <v>19</v>
      </c>
      <c r="I2181" s="85">
        <f>PI()*CENSO[[#This Row],[DAP (cm)]]^2/40000</f>
        <v>0.41005475312911377</v>
      </c>
      <c r="J2181" s="85">
        <f>CENSO[[#This Row],[g (m²)]]*CENSO[[#This Row],[H (m)]]*0.7</f>
        <v>5.453728216617213</v>
      </c>
      <c r="K2181" s="51">
        <v>1</v>
      </c>
      <c r="L2181" s="51">
        <v>365960.2</v>
      </c>
      <c r="M2181" s="51">
        <v>9707906.3000000007</v>
      </c>
      <c r="N2181" s="77"/>
      <c r="O218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18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181" s="77"/>
    </row>
    <row r="2182" spans="1:17" x14ac:dyDescent="0.25">
      <c r="A2182" s="76">
        <v>1</v>
      </c>
      <c r="B2182" s="51">
        <v>64</v>
      </c>
      <c r="C2182" s="51">
        <v>2181</v>
      </c>
      <c r="D2182" s="81" t="str">
        <f>VLOOKUP(CENSO[[#This Row],[NOME COMUM]],ESPECIES[],2,FALSE)</f>
        <v>Piptadenia suaveolens Miq.</v>
      </c>
      <c r="E2182" s="51" t="s">
        <v>22</v>
      </c>
      <c r="F2182" s="51">
        <v>182</v>
      </c>
      <c r="G2182" s="74">
        <f>CENSO[[#This Row],[CAP (cm)]]/PI()</f>
        <v>57.932399285449904</v>
      </c>
      <c r="H2182" s="51">
        <v>14</v>
      </c>
      <c r="I2182" s="85">
        <f>PI()*CENSO[[#This Row],[DAP (cm)]]^2/40000</f>
        <v>0.26359241674879702</v>
      </c>
      <c r="J2182" s="85">
        <f>CENSO[[#This Row],[g (m²)]]*CENSO[[#This Row],[H (m)]]*0.7</f>
        <v>2.5832056841382105</v>
      </c>
      <c r="K2182" s="51">
        <v>1</v>
      </c>
      <c r="L2182" s="51">
        <v>365962</v>
      </c>
      <c r="M2182" s="51">
        <v>9707908.6999999899</v>
      </c>
      <c r="N2182" s="77"/>
      <c r="O218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18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182" s="77"/>
    </row>
    <row r="2183" spans="1:17" x14ac:dyDescent="0.25">
      <c r="A2183" s="76">
        <v>1</v>
      </c>
      <c r="B2183" s="51">
        <v>64</v>
      </c>
      <c r="C2183" s="51">
        <v>2182</v>
      </c>
      <c r="D2183" s="81" t="str">
        <f>VLOOKUP(CENSO[[#This Row],[NOME COMUM]],ESPECIES[],2,FALSE)</f>
        <v>Tachigali myrmecophila Ducke</v>
      </c>
      <c r="E2183" s="51" t="s">
        <v>14</v>
      </c>
      <c r="F2183" s="51">
        <v>163</v>
      </c>
      <c r="G2183" s="74">
        <f>CENSO[[#This Row],[CAP (cm)]]/PI()</f>
        <v>51.884511447957884</v>
      </c>
      <c r="H2183" s="51">
        <v>13</v>
      </c>
      <c r="I2183" s="85">
        <f>PI()*CENSO[[#This Row],[DAP (cm)]]^2/40000</f>
        <v>0.21142938415042836</v>
      </c>
      <c r="J2183" s="85">
        <f>CENSO[[#This Row],[g (m²)]]*CENSO[[#This Row],[H (m)]]*0.7</f>
        <v>1.9240073957688979</v>
      </c>
      <c r="K2183" s="51">
        <v>1</v>
      </c>
      <c r="L2183" s="51">
        <v>366169.9</v>
      </c>
      <c r="M2183" s="51">
        <v>9707720</v>
      </c>
      <c r="N2183" s="77"/>
      <c r="O218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18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183" s="77"/>
    </row>
    <row r="2184" spans="1:17" x14ac:dyDescent="0.25">
      <c r="A2184" s="76">
        <v>1</v>
      </c>
      <c r="B2184" s="51">
        <v>64</v>
      </c>
      <c r="C2184" s="51">
        <v>2183</v>
      </c>
      <c r="D2184" s="81" t="str">
        <f>VLOOKUP(CENSO[[#This Row],[NOME COMUM]],ESPECIES[],2,FALSE)</f>
        <v>Tachigali myrmecophila Ducke</v>
      </c>
      <c r="E2184" s="51" t="s">
        <v>14</v>
      </c>
      <c r="F2184" s="51">
        <v>215</v>
      </c>
      <c r="G2184" s="74">
        <f>CENSO[[#This Row],[CAP (cm)]]/PI()</f>
        <v>68.436625529514998</v>
      </c>
      <c r="H2184" s="51">
        <v>15</v>
      </c>
      <c r="I2184" s="85">
        <f>PI()*CENSO[[#This Row],[DAP (cm)]]^2/40000</f>
        <v>0.36784686222114316</v>
      </c>
      <c r="J2184" s="85">
        <f>CENSO[[#This Row],[g (m²)]]*CENSO[[#This Row],[H (m)]]*0.7</f>
        <v>3.8623920533220026</v>
      </c>
      <c r="K2184" s="51">
        <v>1</v>
      </c>
      <c r="L2184" s="51">
        <v>366192.799999999</v>
      </c>
      <c r="M2184" s="51">
        <v>9707717.0999999903</v>
      </c>
      <c r="N2184" s="77"/>
      <c r="O218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18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184" s="77"/>
    </row>
    <row r="2185" spans="1:17" x14ac:dyDescent="0.25">
      <c r="A2185" s="76">
        <v>1</v>
      </c>
      <c r="B2185" s="51">
        <v>64</v>
      </c>
      <c r="C2185" s="51">
        <v>2184</v>
      </c>
      <c r="D2185" s="81" t="str">
        <f>VLOOKUP(CENSO[[#This Row],[NOME COMUM]],ESPECIES[],2,FALSE)</f>
        <v>Inga paraensis Ducke</v>
      </c>
      <c r="E2185" s="51" t="s">
        <v>16</v>
      </c>
      <c r="F2185" s="51">
        <v>135</v>
      </c>
      <c r="G2185" s="74">
        <f>CENSO[[#This Row],[CAP (cm)]]/PI()</f>
        <v>42.971834634811742</v>
      </c>
      <c r="H2185" s="51">
        <v>11</v>
      </c>
      <c r="I2185" s="85">
        <f>PI()*CENSO[[#This Row],[DAP (cm)]]^2/40000</f>
        <v>0.14502994189248961</v>
      </c>
      <c r="J2185" s="85">
        <f>CENSO[[#This Row],[g (m²)]]*CENSO[[#This Row],[H (m)]]*0.7</f>
        <v>1.11673055257217</v>
      </c>
      <c r="K2185" s="51">
        <v>2</v>
      </c>
      <c r="L2185" s="51">
        <v>366238.2</v>
      </c>
      <c r="M2185" s="51">
        <v>9707694.1999999899</v>
      </c>
      <c r="N2185" s="77"/>
      <c r="O218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18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185" s="77"/>
    </row>
    <row r="2186" spans="1:17" x14ac:dyDescent="0.25">
      <c r="A2186" s="76">
        <v>1</v>
      </c>
      <c r="B2186" s="51">
        <v>64</v>
      </c>
      <c r="C2186" s="51">
        <v>2185</v>
      </c>
      <c r="D2186" s="81" t="str">
        <f>VLOOKUP(CENSO[[#This Row],[NOME COMUM]],ESPECIES[],2,FALSE)</f>
        <v>Matisia paraensis Huber</v>
      </c>
      <c r="E2186" s="51" t="s">
        <v>72</v>
      </c>
      <c r="F2186" s="51">
        <v>179</v>
      </c>
      <c r="G2186" s="74">
        <f>CENSO[[#This Row],[CAP (cm)]]/PI()</f>
        <v>56.977469626898532</v>
      </c>
      <c r="H2186" s="51">
        <v>12</v>
      </c>
      <c r="I2186" s="85">
        <f>PI()*CENSO[[#This Row],[DAP (cm)]]^2/40000</f>
        <v>0.25497417658037091</v>
      </c>
      <c r="J2186" s="85">
        <f>CENSO[[#This Row],[g (m²)]]*CENSO[[#This Row],[H (m)]]*0.7</f>
        <v>2.1417830832751155</v>
      </c>
      <c r="K2186" s="51">
        <v>1</v>
      </c>
      <c r="L2186" s="51">
        <v>366297.799999999</v>
      </c>
      <c r="M2186" s="51">
        <v>9707643.9000000004</v>
      </c>
      <c r="N2186" s="77"/>
      <c r="O218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18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186" s="77"/>
    </row>
    <row r="2187" spans="1:17" x14ac:dyDescent="0.25">
      <c r="A2187" s="76">
        <v>1</v>
      </c>
      <c r="B2187" s="51">
        <v>64</v>
      </c>
      <c r="C2187" s="51">
        <v>2186</v>
      </c>
      <c r="D2187" s="81" t="str">
        <f>VLOOKUP(CENSO[[#This Row],[NOME COMUM]],ESPECIES[],2,FALSE)</f>
        <v>Alexa grandiflora Ducke</v>
      </c>
      <c r="E2187" s="51" t="s">
        <v>13</v>
      </c>
      <c r="F2187" s="51">
        <v>293</v>
      </c>
      <c r="G2187" s="74">
        <f>CENSO[[#This Row],[CAP (cm)]]/PI()</f>
        <v>93.264796651850673</v>
      </c>
      <c r="H2187" s="51">
        <v>17</v>
      </c>
      <c r="I2187" s="85">
        <f>PI()*CENSO[[#This Row],[DAP (cm)]]^2/40000</f>
        <v>0.68316463547480621</v>
      </c>
      <c r="J2187" s="85">
        <f>CENSO[[#This Row],[g (m²)]]*CENSO[[#This Row],[H (m)]]*0.7</f>
        <v>8.1296591621501939</v>
      </c>
      <c r="K2187" s="51">
        <v>2</v>
      </c>
      <c r="L2187" s="51">
        <v>366300</v>
      </c>
      <c r="M2187" s="51">
        <v>9707635.1999999899</v>
      </c>
      <c r="N2187" s="77"/>
      <c r="O218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218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187" s="77"/>
    </row>
    <row r="2188" spans="1:17" x14ac:dyDescent="0.25">
      <c r="A2188" s="76">
        <v>1</v>
      </c>
      <c r="B2188" s="51">
        <v>64</v>
      </c>
      <c r="C2188" s="51">
        <v>2187</v>
      </c>
      <c r="D2188" s="81" t="str">
        <f>VLOOKUP(CENSO[[#This Row],[NOME COMUM]],ESPECIES[],2,FALSE)</f>
        <v>Aspidosperma carapanauba Pichon.</v>
      </c>
      <c r="E2188" s="51" t="s">
        <v>68</v>
      </c>
      <c r="F2188" s="51">
        <v>242</v>
      </c>
      <c r="G2188" s="74">
        <f>CENSO[[#This Row],[CAP (cm)]]/PI()</f>
        <v>77.03099245647735</v>
      </c>
      <c r="H2188" s="51">
        <v>16</v>
      </c>
      <c r="I2188" s="85">
        <f>PI()*CENSO[[#This Row],[DAP (cm)]]^2/40000</f>
        <v>0.466037504361688</v>
      </c>
      <c r="J2188" s="85">
        <f>CENSO[[#This Row],[g (m²)]]*CENSO[[#This Row],[H (m)]]*0.7</f>
        <v>5.2196200488509055</v>
      </c>
      <c r="K2188" s="51">
        <v>3</v>
      </c>
      <c r="L2188" s="51">
        <v>366330.09999999899</v>
      </c>
      <c r="M2188" s="51">
        <v>9707622.5</v>
      </c>
      <c r="N2188" s="77"/>
      <c r="O218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18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188" s="77"/>
    </row>
    <row r="2189" spans="1:17" x14ac:dyDescent="0.25">
      <c r="A2189" s="76">
        <v>1</v>
      </c>
      <c r="B2189" s="51">
        <v>64</v>
      </c>
      <c r="C2189" s="51">
        <v>2188</v>
      </c>
      <c r="D2189" s="81" t="str">
        <f>VLOOKUP(CENSO[[#This Row],[NOME COMUM]],ESPECIES[],2,FALSE)</f>
        <v>Qualea dichotoma (Mart.) Warm. ex Wille</v>
      </c>
      <c r="E2189" s="51" t="s">
        <v>55</v>
      </c>
      <c r="F2189" s="51">
        <v>154</v>
      </c>
      <c r="G2189" s="74">
        <f>CENSO[[#This Row],[CAP (cm)]]/PI()</f>
        <v>49.019722472303762</v>
      </c>
      <c r="H2189" s="51">
        <v>15</v>
      </c>
      <c r="I2189" s="85">
        <f>PI()*CENSO[[#This Row],[DAP (cm)]]^2/40000</f>
        <v>0.18872593151836947</v>
      </c>
      <c r="J2189" s="85">
        <f>CENSO[[#This Row],[g (m²)]]*CENSO[[#This Row],[H (m)]]*0.7</f>
        <v>1.9816222809428794</v>
      </c>
      <c r="K2189" s="51">
        <v>1</v>
      </c>
      <c r="L2189" s="51">
        <v>366335.5</v>
      </c>
      <c r="M2189" s="51">
        <v>9707607.6999999899</v>
      </c>
      <c r="N2189" s="77"/>
      <c r="O218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18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189" s="77"/>
    </row>
    <row r="2190" spans="1:17" x14ac:dyDescent="0.25">
      <c r="A2190" s="76">
        <v>1</v>
      </c>
      <c r="B2190" s="51">
        <v>64</v>
      </c>
      <c r="C2190" s="51">
        <v>2189</v>
      </c>
      <c r="D2190" s="81" t="str">
        <f>VLOOKUP(CENSO[[#This Row],[NOME COMUM]],ESPECIES[],2,FALSE)</f>
        <v>Alexa grandiflora Ducke</v>
      </c>
      <c r="E2190" s="51" t="s">
        <v>13</v>
      </c>
      <c r="F2190" s="51">
        <v>247</v>
      </c>
      <c r="G2190" s="74">
        <f>CENSO[[#This Row],[CAP (cm)]]/PI()</f>
        <v>78.622541887396295</v>
      </c>
      <c r="H2190" s="51">
        <v>18</v>
      </c>
      <c r="I2190" s="85">
        <f>PI()*CENSO[[#This Row],[DAP (cm)]]^2/40000</f>
        <v>0.48549419615467204</v>
      </c>
      <c r="J2190" s="85">
        <f>CENSO[[#This Row],[g (m²)]]*CENSO[[#This Row],[H (m)]]*0.7</f>
        <v>6.1172268715488674</v>
      </c>
      <c r="K2190" s="51">
        <v>1</v>
      </c>
      <c r="L2190" s="51">
        <v>366330.5</v>
      </c>
      <c r="M2190" s="51">
        <v>9707596.0999999903</v>
      </c>
      <c r="N2190" s="77"/>
      <c r="O219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19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190" s="77"/>
    </row>
    <row r="2191" spans="1:17" x14ac:dyDescent="0.25">
      <c r="A2191" s="76">
        <v>1</v>
      </c>
      <c r="B2191" s="51">
        <v>64</v>
      </c>
      <c r="C2191" s="51">
        <v>2190</v>
      </c>
      <c r="D2191" s="81" t="str">
        <f>VLOOKUP(CENSO[[#This Row],[NOME COMUM]],ESPECIES[],2,FALSE)</f>
        <v>Alexa grandiflora Ducke</v>
      </c>
      <c r="E2191" s="51" t="s">
        <v>13</v>
      </c>
      <c r="F2191" s="51">
        <v>170</v>
      </c>
      <c r="G2191" s="74">
        <f>CENSO[[#This Row],[CAP (cm)]]/PI()</f>
        <v>54.112680651244418</v>
      </c>
      <c r="H2191" s="51">
        <v>15</v>
      </c>
      <c r="I2191" s="85">
        <f>PI()*CENSO[[#This Row],[DAP (cm)]]^2/40000</f>
        <v>0.2299788927677888</v>
      </c>
      <c r="J2191" s="85">
        <f>CENSO[[#This Row],[g (m²)]]*CENSO[[#This Row],[H (m)]]*0.7</f>
        <v>2.4147783740617825</v>
      </c>
      <c r="K2191" s="51">
        <v>1</v>
      </c>
      <c r="L2191" s="51">
        <v>366331.59999999899</v>
      </c>
      <c r="M2191" s="51">
        <v>9707584.4000000004</v>
      </c>
      <c r="N2191" s="77"/>
      <c r="O219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19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191" s="77"/>
    </row>
    <row r="2192" spans="1:17" x14ac:dyDescent="0.25">
      <c r="A2192" s="76">
        <v>1</v>
      </c>
      <c r="B2192" s="51">
        <v>64</v>
      </c>
      <c r="C2192" s="51">
        <v>2191</v>
      </c>
      <c r="D2192" s="81" t="str">
        <f>VLOOKUP(CENSO[[#This Row],[NOME COMUM]],ESPECIES[],2,FALSE)</f>
        <v>Couratari guianensis Aubl.</v>
      </c>
      <c r="E2192" s="51" t="s">
        <v>6</v>
      </c>
      <c r="F2192" s="51">
        <v>322</v>
      </c>
      <c r="G2192" s="74">
        <f>CENSO[[#This Row],[CAP (cm)]]/PI()</f>
        <v>102.49578335118061</v>
      </c>
      <c r="H2192" s="51">
        <v>24</v>
      </c>
      <c r="I2192" s="85">
        <f>PI()*CENSO[[#This Row],[DAP (cm)]]^2/40000</f>
        <v>0.82509105597700383</v>
      </c>
      <c r="J2192" s="85">
        <f>CENSO[[#This Row],[g (m²)]]*CENSO[[#This Row],[H (m)]]*0.7</f>
        <v>13.861529740413664</v>
      </c>
      <c r="K2192" s="51">
        <v>1</v>
      </c>
      <c r="L2192" s="51">
        <v>366331.2</v>
      </c>
      <c r="M2192" s="51">
        <v>9707580.6999999899</v>
      </c>
      <c r="N2192" s="77"/>
      <c r="O219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219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192" s="77"/>
    </row>
    <row r="2193" spans="1:17" x14ac:dyDescent="0.25">
      <c r="A2193" s="76">
        <v>1</v>
      </c>
      <c r="B2193" s="51">
        <v>64</v>
      </c>
      <c r="C2193" s="51">
        <v>2192</v>
      </c>
      <c r="D2193" s="81" t="str">
        <f>VLOOKUP(CENSO[[#This Row],[NOME COMUM]],ESPECIES[],2,FALSE)</f>
        <v>Alexa grandiflora Ducke</v>
      </c>
      <c r="E2193" s="51" t="s">
        <v>13</v>
      </c>
      <c r="F2193" s="51">
        <v>315</v>
      </c>
      <c r="G2193" s="74">
        <f>CENSO[[#This Row],[CAP (cm)]]/PI()</f>
        <v>100.26761414789407</v>
      </c>
      <c r="H2193" s="51">
        <v>18</v>
      </c>
      <c r="I2193" s="85">
        <f>PI()*CENSO[[#This Row],[DAP (cm)]]^2/40000</f>
        <v>0.78960746141466576</v>
      </c>
      <c r="J2193" s="85">
        <f>CENSO[[#This Row],[g (m²)]]*CENSO[[#This Row],[H (m)]]*0.7</f>
        <v>9.9490540138247887</v>
      </c>
      <c r="K2193" s="51">
        <v>2</v>
      </c>
      <c r="L2193" s="51">
        <v>366329.7</v>
      </c>
      <c r="M2193" s="51">
        <v>9707575.4000000004</v>
      </c>
      <c r="N2193" s="77"/>
      <c r="O219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219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193" s="77"/>
    </row>
    <row r="2194" spans="1:17" x14ac:dyDescent="0.25">
      <c r="A2194" s="76">
        <v>1</v>
      </c>
      <c r="B2194" s="51">
        <v>64</v>
      </c>
      <c r="C2194" s="51">
        <v>2193</v>
      </c>
      <c r="D2194" s="81" t="str">
        <f>VLOOKUP(CENSO[[#This Row],[NOME COMUM]],ESPECIES[],2,FALSE)</f>
        <v>Alexa grandiflora Ducke</v>
      </c>
      <c r="E2194" s="51" t="s">
        <v>13</v>
      </c>
      <c r="F2194" s="51">
        <v>200</v>
      </c>
      <c r="G2194" s="74">
        <f>CENSO[[#This Row],[CAP (cm)]]/PI()</f>
        <v>63.661977236758133</v>
      </c>
      <c r="H2194" s="51">
        <v>15</v>
      </c>
      <c r="I2194" s="85">
        <f>PI()*CENSO[[#This Row],[DAP (cm)]]^2/40000</f>
        <v>0.31830988618379064</v>
      </c>
      <c r="J2194" s="85">
        <f>CENSO[[#This Row],[g (m²)]]*CENSO[[#This Row],[H (m)]]*0.7</f>
        <v>3.3422538049298014</v>
      </c>
      <c r="K2194" s="51">
        <v>2</v>
      </c>
      <c r="L2194" s="51">
        <v>366345.299999999</v>
      </c>
      <c r="M2194" s="51">
        <v>9707554.6999999899</v>
      </c>
      <c r="N2194" s="77"/>
      <c r="O219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19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194" s="77"/>
    </row>
    <row r="2195" spans="1:17" x14ac:dyDescent="0.25">
      <c r="A2195" s="76">
        <v>1</v>
      </c>
      <c r="B2195" s="51">
        <v>64</v>
      </c>
      <c r="C2195" s="51">
        <v>2194</v>
      </c>
      <c r="D2195" s="81" t="str">
        <f>VLOOKUP(CENSO[[#This Row],[NOME COMUM]],ESPECIES[],2,FALSE)</f>
        <v>Lecythis chartacea O.Berg</v>
      </c>
      <c r="E2195" s="51" t="s">
        <v>31</v>
      </c>
      <c r="F2195" s="51">
        <v>160</v>
      </c>
      <c r="G2195" s="74">
        <f>CENSO[[#This Row],[CAP (cm)]]/PI()</f>
        <v>50.929581789406512</v>
      </c>
      <c r="H2195" s="51">
        <v>14</v>
      </c>
      <c r="I2195" s="85">
        <f>PI()*CENSO[[#This Row],[DAP (cm)]]^2/40000</f>
        <v>0.20371832715762608</v>
      </c>
      <c r="J2195" s="85">
        <f>CENSO[[#This Row],[g (m²)]]*CENSO[[#This Row],[H (m)]]*0.7</f>
        <v>1.9964396061447354</v>
      </c>
      <c r="K2195" s="51">
        <v>1</v>
      </c>
      <c r="L2195" s="51">
        <v>366348.7</v>
      </c>
      <c r="M2195" s="51">
        <v>9707547.6999999899</v>
      </c>
      <c r="N2195" s="77"/>
      <c r="O219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19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195" s="77"/>
    </row>
    <row r="2196" spans="1:17" x14ac:dyDescent="0.25">
      <c r="A2196" s="76">
        <v>1</v>
      </c>
      <c r="B2196" s="51">
        <v>64</v>
      </c>
      <c r="C2196" s="51">
        <v>2195</v>
      </c>
      <c r="D2196" s="81" t="str">
        <f>VLOOKUP(CENSO[[#This Row],[NOME COMUM]],ESPECIES[],2,FALSE)</f>
        <v>Inga paraensis Ducke</v>
      </c>
      <c r="E2196" s="51" t="s">
        <v>16</v>
      </c>
      <c r="F2196" s="51">
        <v>209</v>
      </c>
      <c r="G2196" s="74">
        <f>CENSO[[#This Row],[CAP (cm)]]/PI()</f>
        <v>66.526766212412255</v>
      </c>
      <c r="H2196" s="51">
        <v>16</v>
      </c>
      <c r="I2196" s="85">
        <f>PI()*CENSO[[#This Row],[DAP (cm)]]^2/40000</f>
        <v>0.34760235345985407</v>
      </c>
      <c r="J2196" s="85">
        <f>CENSO[[#This Row],[g (m²)]]*CENSO[[#This Row],[H (m)]]*0.7</f>
        <v>3.8931463587503652</v>
      </c>
      <c r="K2196" s="51">
        <v>2</v>
      </c>
      <c r="L2196" s="51">
        <v>366384.59999999899</v>
      </c>
      <c r="M2196" s="51">
        <v>9707523.9000000004</v>
      </c>
      <c r="N2196" s="77"/>
      <c r="O219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19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196" s="77"/>
    </row>
    <row r="2197" spans="1:17" x14ac:dyDescent="0.25">
      <c r="A2197" s="76">
        <v>1</v>
      </c>
      <c r="B2197" s="51">
        <v>64</v>
      </c>
      <c r="C2197" s="51">
        <v>2196</v>
      </c>
      <c r="D2197" s="81" t="str">
        <f>VLOOKUP(CENSO[[#This Row],[NOME COMUM]],ESPECIES[],2,FALSE)</f>
        <v>Piptadenia suaveolens Miq.</v>
      </c>
      <c r="E2197" s="51" t="s">
        <v>22</v>
      </c>
      <c r="F2197" s="51">
        <v>237</v>
      </c>
      <c r="G2197" s="74">
        <f>CENSO[[#This Row],[CAP (cm)]]/PI()</f>
        <v>75.43944302555839</v>
      </c>
      <c r="H2197" s="51">
        <v>17</v>
      </c>
      <c r="I2197" s="85">
        <f>PI()*CENSO[[#This Row],[DAP (cm)]]^2/40000</f>
        <v>0.44697869992643346</v>
      </c>
      <c r="J2197" s="85">
        <f>CENSO[[#This Row],[g (m²)]]*CENSO[[#This Row],[H (m)]]*0.7</f>
        <v>5.3190465291245586</v>
      </c>
      <c r="K2197" s="51">
        <v>1</v>
      </c>
      <c r="L2197" s="51">
        <v>366426.59999999899</v>
      </c>
      <c r="M2197" s="51">
        <v>9707529.4000000004</v>
      </c>
      <c r="N2197" s="77"/>
      <c r="O219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19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197" s="77"/>
    </row>
    <row r="2198" spans="1:17" x14ac:dyDescent="0.25">
      <c r="A2198" s="76">
        <v>1</v>
      </c>
      <c r="B2198" s="51">
        <v>64</v>
      </c>
      <c r="C2198" s="51">
        <v>2197</v>
      </c>
      <c r="D2198" s="81" t="str">
        <f>VLOOKUP(CENSO[[#This Row],[NOME COMUM]],ESPECIES[],2,FALSE)</f>
        <v>Eschweilera grandiflora (Aubl.) Sandwith</v>
      </c>
      <c r="E2198" s="51" t="s">
        <v>19</v>
      </c>
      <c r="F2198" s="51">
        <v>148</v>
      </c>
      <c r="G2198" s="74">
        <f>CENSO[[#This Row],[CAP (cm)]]/PI()</f>
        <v>47.109863155201019</v>
      </c>
      <c r="H2198" s="51">
        <v>13</v>
      </c>
      <c r="I2198" s="85">
        <f>PI()*CENSO[[#This Row],[DAP (cm)]]^2/40000</f>
        <v>0.17430649367424375</v>
      </c>
      <c r="J2198" s="85">
        <f>CENSO[[#This Row],[g (m²)]]*CENSO[[#This Row],[H (m)]]*0.7</f>
        <v>1.5861890924356179</v>
      </c>
      <c r="K2198" s="51">
        <v>1</v>
      </c>
      <c r="L2198" s="51">
        <v>366440.4</v>
      </c>
      <c r="M2198" s="51">
        <v>9707514.5</v>
      </c>
      <c r="N2198" s="77"/>
      <c r="O219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19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198" s="77"/>
    </row>
    <row r="2199" spans="1:17" x14ac:dyDescent="0.25">
      <c r="A2199" s="76">
        <v>1</v>
      </c>
      <c r="B2199" s="51">
        <v>64</v>
      </c>
      <c r="C2199" s="51">
        <v>2198</v>
      </c>
      <c r="D2199" s="81" t="str">
        <f>VLOOKUP(CENSO[[#This Row],[NOME COMUM]],ESPECIES[],2,FALSE)</f>
        <v>Caryocar villosum (Aubl.) Pers.</v>
      </c>
      <c r="E2199" s="51" t="s">
        <v>33</v>
      </c>
      <c r="F2199" s="51">
        <v>255</v>
      </c>
      <c r="G2199" s="74">
        <f>CENSO[[#This Row],[CAP (cm)]]/PI()</f>
        <v>81.169020976866619</v>
      </c>
      <c r="H2199" s="51">
        <v>17</v>
      </c>
      <c r="I2199" s="85">
        <f>PI()*CENSO[[#This Row],[DAP (cm)]]^2/40000</f>
        <v>0.51745250872752468</v>
      </c>
      <c r="J2199" s="85">
        <f>CENSO[[#This Row],[g (m²)]]*CENSO[[#This Row],[H (m)]]*0.7</f>
        <v>6.1576848538575435</v>
      </c>
      <c r="K2199" s="51">
        <v>1</v>
      </c>
      <c r="L2199" s="51">
        <v>366443.299999999</v>
      </c>
      <c r="M2199" s="51">
        <v>9707490.5</v>
      </c>
      <c r="N2199" s="77"/>
      <c r="O219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219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199" s="77"/>
    </row>
    <row r="2200" spans="1:17" x14ac:dyDescent="0.25">
      <c r="A2200" s="76">
        <v>1</v>
      </c>
      <c r="B2200" s="51">
        <v>64</v>
      </c>
      <c r="C2200" s="51">
        <v>2199</v>
      </c>
      <c r="D2200" s="81" t="str">
        <f>VLOOKUP(CENSO[[#This Row],[NOME COMUM]],ESPECIES[],2,FALSE)</f>
        <v>Hymenaea courbaril L.</v>
      </c>
      <c r="E2200" s="51" t="s">
        <v>3</v>
      </c>
      <c r="F2200" s="51">
        <v>392</v>
      </c>
      <c r="G2200" s="74">
        <f>CENSO[[#This Row],[CAP (cm)]]/PI()</f>
        <v>124.77747538404594</v>
      </c>
      <c r="H2200" s="51">
        <v>24</v>
      </c>
      <c r="I2200" s="85">
        <f>PI()*CENSO[[#This Row],[DAP (cm)]]^2/40000</f>
        <v>1.2228192587636502</v>
      </c>
      <c r="J2200" s="85">
        <f>CENSO[[#This Row],[g (m²)]]*CENSO[[#This Row],[H (m)]]*0.7</f>
        <v>20.543363547229323</v>
      </c>
      <c r="K2200" s="51">
        <v>1</v>
      </c>
      <c r="L2200" s="51">
        <v>366459.09999999899</v>
      </c>
      <c r="M2200" s="51">
        <v>9707497.9000000004</v>
      </c>
      <c r="N2200" s="77"/>
      <c r="O220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220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200" s="77"/>
    </row>
    <row r="2201" spans="1:17" x14ac:dyDescent="0.25">
      <c r="A2201" s="76">
        <v>1</v>
      </c>
      <c r="B2201" s="51">
        <v>64</v>
      </c>
      <c r="C2201" s="51">
        <v>2200</v>
      </c>
      <c r="D2201" s="81" t="str">
        <f>VLOOKUP(CENSO[[#This Row],[NOME COMUM]],ESPECIES[],2,FALSE)</f>
        <v>Bombax munguba Mart.</v>
      </c>
      <c r="E2201" s="51" t="s">
        <v>90</v>
      </c>
      <c r="F2201" s="51">
        <v>138</v>
      </c>
      <c r="G2201" s="74">
        <f>CENSO[[#This Row],[CAP (cm)]]/PI()</f>
        <v>43.926764293363114</v>
      </c>
      <c r="H2201" s="51">
        <v>14</v>
      </c>
      <c r="I2201" s="85">
        <f>PI()*CENSO[[#This Row],[DAP (cm)]]^2/40000</f>
        <v>0.15154733681210272</v>
      </c>
      <c r="J2201" s="85">
        <f>CENSO[[#This Row],[g (m²)]]*CENSO[[#This Row],[H (m)]]*0.7</f>
        <v>1.4851639007586066</v>
      </c>
      <c r="K2201" s="51">
        <v>1</v>
      </c>
      <c r="L2201" s="51">
        <v>366441.5</v>
      </c>
      <c r="M2201" s="51">
        <v>9707466.6999999899</v>
      </c>
      <c r="N2201" s="77"/>
      <c r="O220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20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201" s="77"/>
    </row>
    <row r="2202" spans="1:17" x14ac:dyDescent="0.25">
      <c r="A2202" s="76">
        <v>1</v>
      </c>
      <c r="B2202" s="51">
        <v>64</v>
      </c>
      <c r="C2202" s="51">
        <v>2201</v>
      </c>
      <c r="D2202" s="81" t="str">
        <f>VLOOKUP(CENSO[[#This Row],[NOME COMUM]],ESPECIES[],2,FALSE)</f>
        <v>Couratari guianensis Aubl.</v>
      </c>
      <c r="E2202" s="51" t="s">
        <v>6</v>
      </c>
      <c r="F2202" s="51">
        <v>283</v>
      </c>
      <c r="G2202" s="74">
        <f>CENSO[[#This Row],[CAP (cm)]]/PI()</f>
        <v>90.081697790012768</v>
      </c>
      <c r="H2202" s="51">
        <v>24</v>
      </c>
      <c r="I2202" s="85">
        <f>PI()*CENSO[[#This Row],[DAP (cm)]]^2/40000</f>
        <v>0.6373280118643404</v>
      </c>
      <c r="J2202" s="85">
        <f>CENSO[[#This Row],[g (m²)]]*CENSO[[#This Row],[H (m)]]*0.7</f>
        <v>10.707110599320918</v>
      </c>
      <c r="K2202" s="51">
        <v>1</v>
      </c>
      <c r="L2202" s="51">
        <v>366463.799999999</v>
      </c>
      <c r="M2202" s="51">
        <v>9707462.9000000004</v>
      </c>
      <c r="N2202" s="77"/>
      <c r="O220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220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202" s="77"/>
    </row>
    <row r="2203" spans="1:17" x14ac:dyDescent="0.25">
      <c r="A2203" s="76">
        <v>1</v>
      </c>
      <c r="B2203" s="51">
        <v>64</v>
      </c>
      <c r="C2203" s="51">
        <v>2202</v>
      </c>
      <c r="D2203" s="81" t="str">
        <f>VLOOKUP(CENSO[[#This Row],[NOME COMUM]],ESPECIES[],2,FALSE)</f>
        <v>Buchenavia capitata (Vahl) Eichler</v>
      </c>
      <c r="E2203" s="51" t="s">
        <v>10</v>
      </c>
      <c r="F2203" s="51">
        <v>300</v>
      </c>
      <c r="G2203" s="74">
        <f>CENSO[[#This Row],[CAP (cm)]]/PI()</f>
        <v>95.4929658551372</v>
      </c>
      <c r="H2203" s="51">
        <v>24</v>
      </c>
      <c r="I2203" s="85">
        <f>PI()*CENSO[[#This Row],[DAP (cm)]]^2/40000</f>
        <v>0.7161972439135289</v>
      </c>
      <c r="J2203" s="85">
        <f>CENSO[[#This Row],[g (m²)]]*CENSO[[#This Row],[H (m)]]*0.7</f>
        <v>12.032113697747286</v>
      </c>
      <c r="K2203" s="51">
        <v>1</v>
      </c>
      <c r="L2203" s="51">
        <v>366492</v>
      </c>
      <c r="M2203" s="51">
        <v>9707417.6999999899</v>
      </c>
      <c r="N2203" s="77"/>
      <c r="O220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220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203" s="77"/>
    </row>
    <row r="2204" spans="1:17" x14ac:dyDescent="0.25">
      <c r="A2204" s="76">
        <v>1</v>
      </c>
      <c r="B2204" s="51">
        <v>64</v>
      </c>
      <c r="C2204" s="51">
        <v>2203</v>
      </c>
      <c r="D2204" s="81" t="str">
        <f>VLOOKUP(CENSO[[#This Row],[NOME COMUM]],ESPECIES[],2,FALSE)</f>
        <v>Schefflera morototoni (Aubl.) Decne. &amp; Planch.</v>
      </c>
      <c r="E2204" s="51" t="s">
        <v>12</v>
      </c>
      <c r="F2204" s="51">
        <v>200</v>
      </c>
      <c r="G2204" s="74">
        <f>CENSO[[#This Row],[CAP (cm)]]/PI()</f>
        <v>63.661977236758133</v>
      </c>
      <c r="H2204" s="51">
        <v>17</v>
      </c>
      <c r="I2204" s="85">
        <f>PI()*CENSO[[#This Row],[DAP (cm)]]^2/40000</f>
        <v>0.31830988618379064</v>
      </c>
      <c r="J2204" s="85">
        <f>CENSO[[#This Row],[g (m²)]]*CENSO[[#This Row],[H (m)]]*0.7</f>
        <v>3.7878876455871082</v>
      </c>
      <c r="K2204" s="51">
        <v>1</v>
      </c>
      <c r="L2204" s="51">
        <v>366550.09999999899</v>
      </c>
      <c r="M2204" s="51">
        <v>9707370.1999999899</v>
      </c>
      <c r="N2204" s="77"/>
      <c r="O220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20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204" s="77"/>
    </row>
    <row r="2205" spans="1:17" x14ac:dyDescent="0.25">
      <c r="A2205" s="76">
        <v>1</v>
      </c>
      <c r="B2205" s="51">
        <v>64</v>
      </c>
      <c r="C2205" s="51">
        <v>2204</v>
      </c>
      <c r="D2205" s="81" t="str">
        <f>VLOOKUP(CENSO[[#This Row],[NOME COMUM]],ESPECIES[],2,FALSE)</f>
        <v>Tachigali myrmecophila Ducke</v>
      </c>
      <c r="E2205" s="51" t="s">
        <v>14</v>
      </c>
      <c r="F2205" s="51">
        <v>180</v>
      </c>
      <c r="G2205" s="74">
        <f>CENSO[[#This Row],[CAP (cm)]]/PI()</f>
        <v>57.295779513082323</v>
      </c>
      <c r="H2205" s="51">
        <v>13</v>
      </c>
      <c r="I2205" s="85">
        <f>PI()*CENSO[[#This Row],[DAP (cm)]]^2/40000</f>
        <v>0.25783100780887047</v>
      </c>
      <c r="J2205" s="85">
        <f>CENSO[[#This Row],[g (m²)]]*CENSO[[#This Row],[H (m)]]*0.7</f>
        <v>2.346262171060721</v>
      </c>
      <c r="K2205" s="51">
        <v>1</v>
      </c>
      <c r="L2205" s="51">
        <v>366577.5</v>
      </c>
      <c r="M2205" s="51">
        <v>9707348.5</v>
      </c>
      <c r="N2205" s="77"/>
      <c r="O220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20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205" s="77"/>
    </row>
    <row r="2206" spans="1:17" x14ac:dyDescent="0.25">
      <c r="A2206" s="76">
        <v>1</v>
      </c>
      <c r="B2206" s="51">
        <v>64</v>
      </c>
      <c r="C2206" s="51">
        <v>2205</v>
      </c>
      <c r="D2206" s="81" t="str">
        <f>VLOOKUP(CENSO[[#This Row],[NOME COMUM]],ESPECIES[],2,FALSE)</f>
        <v>Piptadenia suaveolens Miq.</v>
      </c>
      <c r="E2206" s="51" t="s">
        <v>22</v>
      </c>
      <c r="F2206" s="51">
        <v>438</v>
      </c>
      <c r="G2206" s="74">
        <f>CENSO[[#This Row],[CAP (cm)]]/PI()</f>
        <v>139.41973014850032</v>
      </c>
      <c r="H2206" s="51">
        <v>19</v>
      </c>
      <c r="I2206" s="85">
        <f>PI()*CENSO[[#This Row],[DAP (cm)]]^2/40000</f>
        <v>1.5266460451260786</v>
      </c>
      <c r="J2206" s="85">
        <f>CENSO[[#This Row],[g (m²)]]*CENSO[[#This Row],[H (m)]]*0.7</f>
        <v>20.304392400176845</v>
      </c>
      <c r="K2206" s="51">
        <v>2</v>
      </c>
      <c r="L2206" s="51">
        <v>366586.7</v>
      </c>
      <c r="M2206" s="51">
        <v>9707360.4000000004</v>
      </c>
      <c r="N2206" s="77"/>
      <c r="O220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220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206" s="77"/>
    </row>
    <row r="2207" spans="1:17" x14ac:dyDescent="0.25">
      <c r="A2207" s="76">
        <v>1</v>
      </c>
      <c r="B2207" s="51">
        <v>64</v>
      </c>
      <c r="C2207" s="51">
        <v>2206</v>
      </c>
      <c r="D2207" s="81" t="str">
        <f>VLOOKUP(CENSO[[#This Row],[NOME COMUM]],ESPECIES[],2,FALSE)</f>
        <v>Swartzia ingaefolia Ducke</v>
      </c>
      <c r="E2207" s="51" t="s">
        <v>80</v>
      </c>
      <c r="F2207" s="51">
        <v>380</v>
      </c>
      <c r="G2207" s="74">
        <f>CENSO[[#This Row],[CAP (cm)]]/PI()</f>
        <v>120.95775674984046</v>
      </c>
      <c r="H2207" s="51">
        <v>19</v>
      </c>
      <c r="I2207" s="85">
        <f>PI()*CENSO[[#This Row],[DAP (cm)]]^2/40000</f>
        <v>1.1490986891234842</v>
      </c>
      <c r="J2207" s="85">
        <f>CENSO[[#This Row],[g (m²)]]*CENSO[[#This Row],[H (m)]]*0.7</f>
        <v>15.283012565342339</v>
      </c>
      <c r="K2207" s="51">
        <v>1</v>
      </c>
      <c r="L2207" s="51">
        <v>366588.9</v>
      </c>
      <c r="M2207" s="51">
        <v>9707358.4000000004</v>
      </c>
      <c r="N2207" s="77"/>
      <c r="O220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220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207" s="77"/>
    </row>
    <row r="2208" spans="1:17" x14ac:dyDescent="0.25">
      <c r="A2208" s="76">
        <v>1</v>
      </c>
      <c r="B2208" s="51">
        <v>64</v>
      </c>
      <c r="C2208" s="51">
        <v>2207</v>
      </c>
      <c r="D2208" s="81" t="str">
        <f>VLOOKUP(CENSO[[#This Row],[NOME COMUM]],ESPECIES[],2,FALSE)</f>
        <v>Piptadenia suaveolens Miq.</v>
      </c>
      <c r="E2208" s="51" t="s">
        <v>22</v>
      </c>
      <c r="F2208" s="51">
        <v>145</v>
      </c>
      <c r="G2208" s="74">
        <f>CENSO[[#This Row],[CAP (cm)]]/PI()</f>
        <v>46.154933496649647</v>
      </c>
      <c r="H2208" s="51">
        <v>14</v>
      </c>
      <c r="I2208" s="85">
        <f>PI()*CENSO[[#This Row],[DAP (cm)]]^2/40000</f>
        <v>0.16731163392535497</v>
      </c>
      <c r="J2208" s="85">
        <f>CENSO[[#This Row],[g (m²)]]*CENSO[[#This Row],[H (m)]]*0.7</f>
        <v>1.6396540124684784</v>
      </c>
      <c r="K2208" s="51">
        <v>1</v>
      </c>
      <c r="L2208" s="51">
        <v>366600.09999999899</v>
      </c>
      <c r="M2208" s="51">
        <v>9707348.5</v>
      </c>
      <c r="N2208" s="77"/>
      <c r="O220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20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208" s="77"/>
    </row>
    <row r="2209" spans="1:17" x14ac:dyDescent="0.25">
      <c r="A2209" s="76">
        <v>1</v>
      </c>
      <c r="B2209" s="51">
        <v>64</v>
      </c>
      <c r="C2209" s="51">
        <v>2208</v>
      </c>
      <c r="D2209" s="81" t="str">
        <f>VLOOKUP(CENSO[[#This Row],[NOME COMUM]],ESPECIES[],2,FALSE)</f>
        <v>Ocotea cymbarum Kunth</v>
      </c>
      <c r="E2209" s="51" t="s">
        <v>11</v>
      </c>
      <c r="F2209" s="51">
        <v>163</v>
      </c>
      <c r="G2209" s="74">
        <f>CENSO[[#This Row],[CAP (cm)]]/PI()</f>
        <v>51.884511447957884</v>
      </c>
      <c r="H2209" s="51">
        <v>13</v>
      </c>
      <c r="I2209" s="85">
        <f>PI()*CENSO[[#This Row],[DAP (cm)]]^2/40000</f>
        <v>0.21142938415042836</v>
      </c>
      <c r="J2209" s="85">
        <f>CENSO[[#This Row],[g (m²)]]*CENSO[[#This Row],[H (m)]]*0.7</f>
        <v>1.9240073957688979</v>
      </c>
      <c r="K2209" s="51">
        <v>1</v>
      </c>
      <c r="L2209" s="51">
        <v>366622.59999999899</v>
      </c>
      <c r="M2209" s="51">
        <v>9707358</v>
      </c>
      <c r="N2209" s="77"/>
      <c r="O220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20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209" s="77"/>
    </row>
    <row r="2210" spans="1:17" x14ac:dyDescent="0.25">
      <c r="A2210" s="76">
        <v>1</v>
      </c>
      <c r="B2210" s="51">
        <v>64</v>
      </c>
      <c r="C2210" s="51">
        <v>2209</v>
      </c>
      <c r="D2210" s="81" t="str">
        <f>VLOOKUP(CENSO[[#This Row],[NOME COMUM]],ESPECIES[],2,FALSE)</f>
        <v>Hymenaea courbaril L.</v>
      </c>
      <c r="E2210" s="51" t="s">
        <v>3</v>
      </c>
      <c r="F2210" s="51">
        <v>350</v>
      </c>
      <c r="G2210" s="74">
        <f>CENSO[[#This Row],[CAP (cm)]]/PI()</f>
        <v>111.40846016432674</v>
      </c>
      <c r="H2210" s="51">
        <v>23</v>
      </c>
      <c r="I2210" s="85">
        <f>PI()*CENSO[[#This Row],[DAP (cm)]]^2/40000</f>
        <v>0.97482402643785904</v>
      </c>
      <c r="J2210" s="85">
        <f>CENSO[[#This Row],[g (m²)]]*CENSO[[#This Row],[H (m)]]*0.7</f>
        <v>15.694666825649529</v>
      </c>
      <c r="K2210" s="51">
        <v>1</v>
      </c>
      <c r="L2210" s="51">
        <v>366622.59999999899</v>
      </c>
      <c r="M2210" s="51">
        <v>9707321.9000000004</v>
      </c>
      <c r="N2210" s="77"/>
      <c r="O221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221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210" s="77"/>
    </row>
    <row r="2211" spans="1:17" x14ac:dyDescent="0.25">
      <c r="A2211" s="76">
        <v>1</v>
      </c>
      <c r="B2211" s="51">
        <v>64</v>
      </c>
      <c r="C2211" s="51">
        <v>2210</v>
      </c>
      <c r="D2211" s="81" t="str">
        <f>VLOOKUP(CENSO[[#This Row],[NOME COMUM]],ESPECIES[],2,FALSE)</f>
        <v>Couratari guianensis Aubl.</v>
      </c>
      <c r="E2211" s="51" t="s">
        <v>6</v>
      </c>
      <c r="F2211" s="51">
        <v>238</v>
      </c>
      <c r="G2211" s="74">
        <f>CENSO[[#This Row],[CAP (cm)]]/PI()</f>
        <v>75.757752911742188</v>
      </c>
      <c r="H2211" s="51">
        <v>20</v>
      </c>
      <c r="I2211" s="85">
        <f>PI()*CENSO[[#This Row],[DAP (cm)]]^2/40000</f>
        <v>0.45075862982486603</v>
      </c>
      <c r="J2211" s="85">
        <f>CENSO[[#This Row],[g (m²)]]*CENSO[[#This Row],[H (m)]]*0.7</f>
        <v>6.3106208175481244</v>
      </c>
      <c r="K2211" s="51">
        <v>1</v>
      </c>
      <c r="L2211" s="51">
        <v>366622.4</v>
      </c>
      <c r="M2211" s="51">
        <v>9707308.5999999903</v>
      </c>
      <c r="N2211" s="77"/>
      <c r="O221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21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211" s="77"/>
    </row>
    <row r="2212" spans="1:17" x14ac:dyDescent="0.25">
      <c r="A2212" s="76">
        <v>1</v>
      </c>
      <c r="B2212" s="51">
        <v>64</v>
      </c>
      <c r="C2212" s="51">
        <v>2211</v>
      </c>
      <c r="D2212" s="81" t="str">
        <f>VLOOKUP(CENSO[[#This Row],[NOME COMUM]],ESPECIES[],2,FALSE)</f>
        <v>Parkia pendula (Willd.) Benth. ex Walp.</v>
      </c>
      <c r="E2212" s="51" t="s">
        <v>24</v>
      </c>
      <c r="F2212" s="51">
        <v>187</v>
      </c>
      <c r="G2212" s="74">
        <f>CENSO[[#This Row],[CAP (cm)]]/PI()</f>
        <v>59.523948716368857</v>
      </c>
      <c r="H2212" s="51">
        <v>16</v>
      </c>
      <c r="I2212" s="85">
        <f>PI()*CENSO[[#This Row],[DAP (cm)]]^2/40000</f>
        <v>0.27827446024902436</v>
      </c>
      <c r="J2212" s="85">
        <f>CENSO[[#This Row],[g (m²)]]*CENSO[[#This Row],[H (m)]]*0.7</f>
        <v>3.1166739547890727</v>
      </c>
      <c r="K2212" s="51">
        <v>1</v>
      </c>
      <c r="L2212" s="51">
        <v>366649.2</v>
      </c>
      <c r="M2212" s="51">
        <v>9707294.1999999899</v>
      </c>
      <c r="N2212" s="77"/>
      <c r="O221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21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212" s="77"/>
    </row>
    <row r="2213" spans="1:17" x14ac:dyDescent="0.25">
      <c r="A2213" s="76">
        <v>1</v>
      </c>
      <c r="B2213" s="51">
        <v>64</v>
      </c>
      <c r="C2213" s="51">
        <v>2212</v>
      </c>
      <c r="D2213" s="81" t="str">
        <f>VLOOKUP(CENSO[[#This Row],[NOME COMUM]],ESPECIES[],2,FALSE)</f>
        <v>Hymenaea courbaril L.</v>
      </c>
      <c r="E2213" s="51" t="s">
        <v>3</v>
      </c>
      <c r="F2213" s="51">
        <v>170</v>
      </c>
      <c r="G2213" s="74">
        <f>CENSO[[#This Row],[CAP (cm)]]/PI()</f>
        <v>54.112680651244418</v>
      </c>
      <c r="H2213" s="51">
        <v>18</v>
      </c>
      <c r="I2213" s="85">
        <f>PI()*CENSO[[#This Row],[DAP (cm)]]^2/40000</f>
        <v>0.2299788927677888</v>
      </c>
      <c r="J2213" s="85">
        <f>CENSO[[#This Row],[g (m²)]]*CENSO[[#This Row],[H (m)]]*0.7</f>
        <v>2.8977340488741388</v>
      </c>
      <c r="K2213" s="51">
        <v>1</v>
      </c>
      <c r="L2213" s="51">
        <v>366661.59999999899</v>
      </c>
      <c r="M2213" s="51">
        <v>9707293.9000000004</v>
      </c>
      <c r="N2213" s="77"/>
      <c r="O221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21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213" s="77"/>
    </row>
    <row r="2214" spans="1:17" x14ac:dyDescent="0.25">
      <c r="A2214" s="76">
        <v>1</v>
      </c>
      <c r="B2214" s="51">
        <v>64</v>
      </c>
      <c r="C2214" s="51">
        <v>2213</v>
      </c>
      <c r="D2214" s="81" t="str">
        <f>VLOOKUP(CENSO[[#This Row],[NOME COMUM]],ESPECIES[],2,FALSE)</f>
        <v>Piptadenia suaveolens Miq.</v>
      </c>
      <c r="E2214" s="51" t="s">
        <v>22</v>
      </c>
      <c r="F2214" s="51">
        <v>175</v>
      </c>
      <c r="G2214" s="74">
        <f>CENSO[[#This Row],[CAP (cm)]]/PI()</f>
        <v>55.70423008216337</v>
      </c>
      <c r="H2214" s="51">
        <v>14</v>
      </c>
      <c r="I2214" s="85">
        <f>PI()*CENSO[[#This Row],[DAP (cm)]]^2/40000</f>
        <v>0.24370600660946476</v>
      </c>
      <c r="J2214" s="85">
        <f>CENSO[[#This Row],[g (m²)]]*CENSO[[#This Row],[H (m)]]*0.7</f>
        <v>2.3883188647727547</v>
      </c>
      <c r="K2214" s="51">
        <v>1</v>
      </c>
      <c r="L2214" s="51">
        <v>366665.59999999899</v>
      </c>
      <c r="M2214" s="51">
        <v>9707294.3000000007</v>
      </c>
      <c r="N2214" s="77"/>
      <c r="O221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21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214" s="77"/>
    </row>
    <row r="2215" spans="1:17" x14ac:dyDescent="0.25">
      <c r="A2215" s="76">
        <v>1</v>
      </c>
      <c r="B2215" s="51">
        <v>64</v>
      </c>
      <c r="C2215" s="51">
        <v>2214</v>
      </c>
      <c r="D2215" s="81" t="str">
        <f>VLOOKUP(CENSO[[#This Row],[NOME COMUM]],ESPECIES[],2,FALSE)</f>
        <v>Parkia multijuga Benth.</v>
      </c>
      <c r="E2215" s="51" t="s">
        <v>75</v>
      </c>
      <c r="F2215" s="51">
        <v>235</v>
      </c>
      <c r="G2215" s="74">
        <f>CENSO[[#This Row],[CAP (cm)]]/PI()</f>
        <v>74.802823253190809</v>
      </c>
      <c r="H2215" s="51">
        <v>22</v>
      </c>
      <c r="I2215" s="85">
        <f>PI()*CENSO[[#This Row],[DAP (cm)]]^2/40000</f>
        <v>0.43946658661249605</v>
      </c>
      <c r="J2215" s="85">
        <f>CENSO[[#This Row],[g (m²)]]*CENSO[[#This Row],[H (m)]]*0.7</f>
        <v>6.7677854338324392</v>
      </c>
      <c r="K2215" s="51">
        <v>1</v>
      </c>
      <c r="L2215" s="51">
        <v>366688.799999999</v>
      </c>
      <c r="M2215" s="51">
        <v>9707296.5999999903</v>
      </c>
      <c r="N2215" s="77"/>
      <c r="O221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21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215" s="77"/>
    </row>
    <row r="2216" spans="1:17" x14ac:dyDescent="0.25">
      <c r="A2216" s="76">
        <v>1</v>
      </c>
      <c r="B2216" s="51">
        <v>64</v>
      </c>
      <c r="C2216" s="51">
        <v>2215</v>
      </c>
      <c r="D2216" s="81" t="str">
        <f>VLOOKUP(CENSO[[#This Row],[NOME COMUM]],ESPECIES[],2,FALSE)</f>
        <v>Lecythis chartacea O.Berg</v>
      </c>
      <c r="E2216" s="51" t="s">
        <v>31</v>
      </c>
      <c r="F2216" s="51">
        <v>208</v>
      </c>
      <c r="G2216" s="74">
        <f>CENSO[[#This Row],[CAP (cm)]]/PI()</f>
        <v>66.208456326228458</v>
      </c>
      <c r="H2216" s="51">
        <v>18</v>
      </c>
      <c r="I2216" s="85">
        <f>PI()*CENSO[[#This Row],[DAP (cm)]]^2/40000</f>
        <v>0.34428397289638796</v>
      </c>
      <c r="J2216" s="85">
        <f>CENSO[[#This Row],[g (m²)]]*CENSO[[#This Row],[H (m)]]*0.7</f>
        <v>4.337978058494488</v>
      </c>
      <c r="K2216" s="51">
        <v>1</v>
      </c>
      <c r="L2216" s="51">
        <v>366680.799999999</v>
      </c>
      <c r="M2216" s="51">
        <v>9707286.1999999899</v>
      </c>
      <c r="N2216" s="77"/>
      <c r="O221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21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216" s="77"/>
    </row>
    <row r="2217" spans="1:17" x14ac:dyDescent="0.25">
      <c r="A2217" s="76">
        <v>1</v>
      </c>
      <c r="B2217" s="51">
        <v>64</v>
      </c>
      <c r="C2217" s="51">
        <v>2216</v>
      </c>
      <c r="D2217" s="81" t="str">
        <f>VLOOKUP(CENSO[[#This Row],[NOME COMUM]],ESPECIES[],2,FALSE)</f>
        <v>Couratari guianensis Aubl.</v>
      </c>
      <c r="E2217" s="51" t="s">
        <v>6</v>
      </c>
      <c r="F2217" s="51">
        <v>265</v>
      </c>
      <c r="G2217" s="74">
        <f>CENSO[[#This Row],[CAP (cm)]]/PI()</f>
        <v>84.352119838704525</v>
      </c>
      <c r="H2217" s="51">
        <v>20</v>
      </c>
      <c r="I2217" s="85">
        <f>PI()*CENSO[[#This Row],[DAP (cm)]]^2/40000</f>
        <v>0.55883279393141738</v>
      </c>
      <c r="J2217" s="85">
        <f>CENSO[[#This Row],[g (m²)]]*CENSO[[#This Row],[H (m)]]*0.7</f>
        <v>7.8236591150398427</v>
      </c>
      <c r="K2217" s="51">
        <v>1</v>
      </c>
      <c r="L2217" s="51">
        <v>366677.799999999</v>
      </c>
      <c r="M2217" s="51">
        <v>9707282.1999999899</v>
      </c>
      <c r="N2217" s="77"/>
      <c r="O221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221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217" s="77"/>
    </row>
    <row r="2218" spans="1:17" x14ac:dyDescent="0.25">
      <c r="A2218" s="76">
        <v>1</v>
      </c>
      <c r="B2218" s="51">
        <v>64</v>
      </c>
      <c r="C2218" s="51">
        <v>2217</v>
      </c>
      <c r="D2218" s="81" t="str">
        <f>VLOOKUP(CENSO[[#This Row],[NOME COMUM]],ESPECIES[],2,FALSE)</f>
        <v>Piptadenia suaveolens Miq.</v>
      </c>
      <c r="E2218" s="51" t="s">
        <v>22</v>
      </c>
      <c r="F2218" s="51">
        <v>222</v>
      </c>
      <c r="G2218" s="74">
        <f>CENSO[[#This Row],[CAP (cm)]]/PI()</f>
        <v>70.664794732801525</v>
      </c>
      <c r="H2218" s="51">
        <v>17</v>
      </c>
      <c r="I2218" s="85">
        <f>PI()*CENSO[[#This Row],[DAP (cm)]]^2/40000</f>
        <v>0.39218961076704845</v>
      </c>
      <c r="J2218" s="85">
        <f>CENSO[[#This Row],[g (m²)]]*CENSO[[#This Row],[H (m)]]*0.7</f>
        <v>4.6670563681278763</v>
      </c>
      <c r="K2218" s="51">
        <v>1</v>
      </c>
      <c r="L2218" s="51">
        <v>366692.7</v>
      </c>
      <c r="M2218" s="51">
        <v>9707268.9000000004</v>
      </c>
      <c r="N2218" s="77"/>
      <c r="O221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21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218" s="77"/>
    </row>
    <row r="2219" spans="1:17" x14ac:dyDescent="0.25">
      <c r="A2219" s="76">
        <v>1</v>
      </c>
      <c r="B2219" s="51">
        <v>64</v>
      </c>
      <c r="C2219" s="51">
        <v>2218</v>
      </c>
      <c r="D2219" s="81" t="str">
        <f>VLOOKUP(CENSO[[#This Row],[NOME COMUM]],ESPECIES[],2,FALSE)</f>
        <v>Piptadenia suaveolens Miq.</v>
      </c>
      <c r="E2219" s="51" t="s">
        <v>22</v>
      </c>
      <c r="F2219" s="51">
        <v>180</v>
      </c>
      <c r="G2219" s="74">
        <f>CENSO[[#This Row],[CAP (cm)]]/PI()</f>
        <v>57.295779513082323</v>
      </c>
      <c r="H2219" s="51">
        <v>15</v>
      </c>
      <c r="I2219" s="85">
        <f>PI()*CENSO[[#This Row],[DAP (cm)]]^2/40000</f>
        <v>0.25783100780887047</v>
      </c>
      <c r="J2219" s="85">
        <f>CENSO[[#This Row],[g (m²)]]*CENSO[[#This Row],[H (m)]]*0.7</f>
        <v>2.7072255819931397</v>
      </c>
      <c r="K2219" s="51">
        <v>1</v>
      </c>
      <c r="L2219" s="51">
        <v>366763.5</v>
      </c>
      <c r="M2219" s="51">
        <v>9707210.0999999903</v>
      </c>
      <c r="N2219" s="77"/>
      <c r="O221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21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219" s="77"/>
    </row>
    <row r="2220" spans="1:17" x14ac:dyDescent="0.25">
      <c r="A2220" s="76">
        <v>1</v>
      </c>
      <c r="B2220" s="51">
        <v>64</v>
      </c>
      <c r="C2220" s="51">
        <v>2219</v>
      </c>
      <c r="D2220" s="81" t="str">
        <f>VLOOKUP(CENSO[[#This Row],[NOME COMUM]],ESPECIES[],2,FALSE)</f>
        <v>Couratari guianensis Aubl.</v>
      </c>
      <c r="E2220" s="51" t="s">
        <v>6</v>
      </c>
      <c r="F2220" s="51">
        <v>400</v>
      </c>
      <c r="G2220" s="74">
        <f>CENSO[[#This Row],[CAP (cm)]]/PI()</f>
        <v>127.32395447351627</v>
      </c>
      <c r="H2220" s="51">
        <v>23</v>
      </c>
      <c r="I2220" s="85">
        <f>PI()*CENSO[[#This Row],[DAP (cm)]]^2/40000</f>
        <v>1.2732395447351625</v>
      </c>
      <c r="J2220" s="85">
        <f>CENSO[[#This Row],[g (m²)]]*CENSO[[#This Row],[H (m)]]*0.7</f>
        <v>20.499156670236115</v>
      </c>
      <c r="K2220" s="51">
        <v>1</v>
      </c>
      <c r="L2220" s="51">
        <v>366761.59999999899</v>
      </c>
      <c r="M2220" s="51">
        <v>9707207.6999999899</v>
      </c>
      <c r="N2220" s="77"/>
      <c r="O222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222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220" s="77"/>
    </row>
    <row r="2221" spans="1:17" x14ac:dyDescent="0.25">
      <c r="A2221" s="76">
        <v>1</v>
      </c>
      <c r="B2221" s="51">
        <v>64</v>
      </c>
      <c r="C2221" s="51">
        <v>2220</v>
      </c>
      <c r="D2221" s="81" t="str">
        <f>VLOOKUP(CENSO[[#This Row],[NOME COMUM]],ESPECIES[],2,FALSE)</f>
        <v>Hymenaea courbaril L.</v>
      </c>
      <c r="E2221" s="51" t="s">
        <v>3</v>
      </c>
      <c r="F2221" s="51">
        <v>370</v>
      </c>
      <c r="G2221" s="74">
        <f>CENSO[[#This Row],[CAP (cm)]]/PI()</f>
        <v>117.77465788800255</v>
      </c>
      <c r="H2221" s="51">
        <v>25</v>
      </c>
      <c r="I2221" s="85">
        <f>PI()*CENSO[[#This Row],[DAP (cm)]]^2/40000</f>
        <v>1.0894155854640235</v>
      </c>
      <c r="J2221" s="85">
        <f>CENSO[[#This Row],[g (m²)]]*CENSO[[#This Row],[H (m)]]*0.7</f>
        <v>19.064772745620409</v>
      </c>
      <c r="K2221" s="51">
        <v>1</v>
      </c>
      <c r="L2221" s="51">
        <v>366915</v>
      </c>
      <c r="M2221" s="51">
        <v>9707066.0999999903</v>
      </c>
      <c r="N2221" s="77"/>
      <c r="O222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222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221" s="77"/>
    </row>
    <row r="2222" spans="1:17" x14ac:dyDescent="0.25">
      <c r="A2222" s="76">
        <v>1</v>
      </c>
      <c r="B2222" s="51">
        <v>65</v>
      </c>
      <c r="C2222" s="51">
        <v>2221</v>
      </c>
      <c r="D2222" s="81" t="str">
        <f>VLOOKUP(CENSO[[#This Row],[NOME COMUM]],ESPECIES[],2,FALSE)</f>
        <v>Mezilaurus Itauba (Meisn.) Taub. ex Mez</v>
      </c>
      <c r="E2222" s="51" t="s">
        <v>8</v>
      </c>
      <c r="F2222" s="51">
        <v>156</v>
      </c>
      <c r="G2222" s="74">
        <f>CENSO[[#This Row],[CAP (cm)]]/PI()</f>
        <v>49.656342244671343</v>
      </c>
      <c r="H2222" s="51">
        <v>19</v>
      </c>
      <c r="I2222" s="85">
        <f>PI()*CENSO[[#This Row],[DAP (cm)]]^2/40000</f>
        <v>0.19365973475421822</v>
      </c>
      <c r="J2222" s="85">
        <f>CENSO[[#This Row],[g (m²)]]*CENSO[[#This Row],[H (m)]]*0.7</f>
        <v>2.575674472231102</v>
      </c>
      <c r="K2222" s="51">
        <v>1</v>
      </c>
      <c r="L2222" s="51">
        <v>366925.5</v>
      </c>
      <c r="M2222" s="51">
        <v>9707013.5999999903</v>
      </c>
      <c r="N2222" s="77"/>
      <c r="O222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22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222" s="77"/>
    </row>
    <row r="2223" spans="1:17" x14ac:dyDescent="0.25">
      <c r="A2223" s="76">
        <v>1</v>
      </c>
      <c r="B2223" s="51">
        <v>65</v>
      </c>
      <c r="C2223" s="51">
        <v>2222</v>
      </c>
      <c r="D2223" s="81" t="str">
        <f>VLOOKUP(CENSO[[#This Row],[NOME COMUM]],ESPECIES[],2,FALSE)</f>
        <v>Piptadenia suaveolens Miq.</v>
      </c>
      <c r="E2223" s="51" t="s">
        <v>22</v>
      </c>
      <c r="F2223" s="51">
        <v>300</v>
      </c>
      <c r="G2223" s="74">
        <f>CENSO[[#This Row],[CAP (cm)]]/PI()</f>
        <v>95.4929658551372</v>
      </c>
      <c r="H2223" s="51">
        <v>21</v>
      </c>
      <c r="I2223" s="85">
        <f>PI()*CENSO[[#This Row],[DAP (cm)]]^2/40000</f>
        <v>0.7161972439135289</v>
      </c>
      <c r="J2223" s="85">
        <f>CENSO[[#This Row],[g (m²)]]*CENSO[[#This Row],[H (m)]]*0.7</f>
        <v>10.528099485528875</v>
      </c>
      <c r="K2223" s="51">
        <v>1</v>
      </c>
      <c r="L2223" s="51">
        <v>366915.5</v>
      </c>
      <c r="M2223" s="51">
        <v>9707020.5</v>
      </c>
      <c r="N2223" s="77"/>
      <c r="O222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222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223" s="77"/>
    </row>
    <row r="2224" spans="1:17" x14ac:dyDescent="0.25">
      <c r="A2224" s="76">
        <v>1</v>
      </c>
      <c r="B2224" s="51">
        <v>65</v>
      </c>
      <c r="C2224" s="51">
        <v>2223</v>
      </c>
      <c r="D2224" s="81" t="str">
        <f>VLOOKUP(CENSO[[#This Row],[NOME COMUM]],ESPECIES[],2,FALSE)</f>
        <v>Piptadenia suaveolens Miq.</v>
      </c>
      <c r="E2224" s="51" t="s">
        <v>22</v>
      </c>
      <c r="F2224" s="51">
        <v>229</v>
      </c>
      <c r="G2224" s="74">
        <f>CENSO[[#This Row],[CAP (cm)]]/PI()</f>
        <v>72.892963936088066</v>
      </c>
      <c r="H2224" s="51">
        <v>18</v>
      </c>
      <c r="I2224" s="85">
        <f>PI()*CENSO[[#This Row],[DAP (cm)]]^2/40000</f>
        <v>0.41731221853410416</v>
      </c>
      <c r="J2224" s="85">
        <f>CENSO[[#This Row],[g (m²)]]*CENSO[[#This Row],[H (m)]]*0.7</f>
        <v>5.258133953529712</v>
      </c>
      <c r="K2224" s="51">
        <v>1</v>
      </c>
      <c r="L2224" s="51">
        <v>366909.299999999</v>
      </c>
      <c r="M2224" s="51">
        <v>9707012.5</v>
      </c>
      <c r="N2224" s="77"/>
      <c r="O222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22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224" s="77"/>
    </row>
    <row r="2225" spans="1:17" x14ac:dyDescent="0.25">
      <c r="A2225" s="76">
        <v>1</v>
      </c>
      <c r="B2225" s="51">
        <v>65</v>
      </c>
      <c r="C2225" s="51">
        <v>2224</v>
      </c>
      <c r="D2225" s="81" t="str">
        <f>VLOOKUP(CENSO[[#This Row],[NOME COMUM]],ESPECIES[],2,FALSE)</f>
        <v>Bertholletia excelsa Humb. &amp; Bonpl.</v>
      </c>
      <c r="E2225" s="51" t="s">
        <v>37</v>
      </c>
      <c r="F2225" s="51">
        <v>372</v>
      </c>
      <c r="G2225" s="74">
        <f>CENSO[[#This Row],[CAP (cm)]]/PI()</f>
        <v>118.41127766037013</v>
      </c>
      <c r="H2225" s="51">
        <v>20</v>
      </c>
      <c r="I2225" s="85">
        <f>PI()*CENSO[[#This Row],[DAP (cm)]]^2/40000</f>
        <v>1.1012248822414421</v>
      </c>
      <c r="J2225" s="85">
        <f>CENSO[[#This Row],[g (m²)]]*CENSO[[#This Row],[H (m)]]*0.7</f>
        <v>15.417148351380188</v>
      </c>
      <c r="K2225" s="51">
        <v>1</v>
      </c>
      <c r="L2225" s="51">
        <v>366895</v>
      </c>
      <c r="M2225" s="51">
        <v>9707011.9000000004</v>
      </c>
      <c r="N2225" s="77"/>
      <c r="O222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222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225" s="77"/>
    </row>
    <row r="2226" spans="1:17" x14ac:dyDescent="0.25">
      <c r="A2226" s="76">
        <v>1</v>
      </c>
      <c r="B2226" s="51">
        <v>65</v>
      </c>
      <c r="C2226" s="51">
        <v>2225</v>
      </c>
      <c r="D2226" s="81" t="str">
        <f>VLOOKUP(CENSO[[#This Row],[NOME COMUM]],ESPECIES[],2,FALSE)</f>
        <v>Dialium guianense (Aubl.) Sandwith</v>
      </c>
      <c r="E2226" s="51" t="s">
        <v>97</v>
      </c>
      <c r="F2226" s="51">
        <v>173</v>
      </c>
      <c r="G2226" s="74">
        <f>CENSO[[#This Row],[CAP (cm)]]/PI()</f>
        <v>55.067610309795789</v>
      </c>
      <c r="H2226" s="51">
        <v>20</v>
      </c>
      <c r="I2226" s="85">
        <f>PI()*CENSO[[#This Row],[DAP (cm)]]^2/40000</f>
        <v>0.23816741458986682</v>
      </c>
      <c r="J2226" s="85">
        <f>CENSO[[#This Row],[g (m²)]]*CENSO[[#This Row],[H (m)]]*0.7</f>
        <v>3.3343438042581353</v>
      </c>
      <c r="K2226" s="51">
        <v>3</v>
      </c>
      <c r="L2226" s="51">
        <v>366888.9</v>
      </c>
      <c r="M2226" s="51">
        <v>9707003.9000000004</v>
      </c>
      <c r="N2226" s="77"/>
      <c r="O222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22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226" s="77"/>
    </row>
    <row r="2227" spans="1:17" x14ac:dyDescent="0.25">
      <c r="A2227" s="76">
        <v>1</v>
      </c>
      <c r="B2227" s="51">
        <v>65</v>
      </c>
      <c r="C2227" s="51">
        <v>2226</v>
      </c>
      <c r="D2227" s="81" t="str">
        <f>VLOOKUP(CENSO[[#This Row],[NOME COMUM]],ESPECIES[],2,FALSE)</f>
        <v>Ocotea cymbarum Kunth</v>
      </c>
      <c r="E2227" s="51" t="s">
        <v>11</v>
      </c>
      <c r="F2227" s="51">
        <v>171</v>
      </c>
      <c r="G2227" s="74">
        <f>CENSO[[#This Row],[CAP (cm)]]/PI()</f>
        <v>54.430990537428208</v>
      </c>
      <c r="H2227" s="51">
        <v>21</v>
      </c>
      <c r="I2227" s="85">
        <f>PI()*CENSO[[#This Row],[DAP (cm)]]^2/40000</f>
        <v>0.2326924845475056</v>
      </c>
      <c r="J2227" s="85">
        <f>CENSO[[#This Row],[g (m²)]]*CENSO[[#This Row],[H (m)]]*0.7</f>
        <v>3.4205795228483322</v>
      </c>
      <c r="K2227" s="51">
        <v>1</v>
      </c>
      <c r="L2227" s="51">
        <v>366888.299999999</v>
      </c>
      <c r="M2227" s="51">
        <v>9707003.0999999903</v>
      </c>
      <c r="N2227" s="77"/>
      <c r="O222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22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227" s="77"/>
    </row>
    <row r="2228" spans="1:17" x14ac:dyDescent="0.25">
      <c r="A2228" s="76">
        <v>1</v>
      </c>
      <c r="B2228" s="51">
        <v>65</v>
      </c>
      <c r="C2228" s="51">
        <v>2227</v>
      </c>
      <c r="D2228" s="81" t="str">
        <f>VLOOKUP(CENSO[[#This Row],[NOME COMUM]],ESPECIES[],2,FALSE)</f>
        <v>Tachigali myrmecophila Ducke</v>
      </c>
      <c r="E2228" s="51" t="s">
        <v>14</v>
      </c>
      <c r="F2228" s="51">
        <v>180</v>
      </c>
      <c r="G2228" s="74">
        <f>CENSO[[#This Row],[CAP (cm)]]/PI()</f>
        <v>57.295779513082323</v>
      </c>
      <c r="H2228" s="51">
        <v>18</v>
      </c>
      <c r="I2228" s="85">
        <f>PI()*CENSO[[#This Row],[DAP (cm)]]^2/40000</f>
        <v>0.25783100780887047</v>
      </c>
      <c r="J2228" s="85">
        <f>CENSO[[#This Row],[g (m²)]]*CENSO[[#This Row],[H (m)]]*0.7</f>
        <v>3.2486706983917677</v>
      </c>
      <c r="K2228" s="51">
        <v>1</v>
      </c>
      <c r="L2228" s="51">
        <v>366880.5</v>
      </c>
      <c r="M2228" s="51">
        <v>9706997.9000000004</v>
      </c>
      <c r="N2228" s="77"/>
      <c r="O222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22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228" s="77"/>
    </row>
    <row r="2229" spans="1:17" x14ac:dyDescent="0.25">
      <c r="A2229" s="76">
        <v>1</v>
      </c>
      <c r="B2229" s="51">
        <v>65</v>
      </c>
      <c r="C2229" s="51">
        <v>2228</v>
      </c>
      <c r="D2229" s="81" t="str">
        <f>VLOOKUP(CENSO[[#This Row],[NOME COMUM]],ESPECIES[],2,FALSE)</f>
        <v>Etaballia guianensis Benth.</v>
      </c>
      <c r="E2229" s="51" t="s">
        <v>43</v>
      </c>
      <c r="F2229" s="51">
        <v>176</v>
      </c>
      <c r="G2229" s="74">
        <f>CENSO[[#This Row],[CAP (cm)]]/PI()</f>
        <v>56.022539968347161</v>
      </c>
      <c r="H2229" s="51">
        <v>17</v>
      </c>
      <c r="I2229" s="85">
        <f>PI()*CENSO[[#This Row],[DAP (cm)]]^2/40000</f>
        <v>0.24649917586072753</v>
      </c>
      <c r="J2229" s="85">
        <f>CENSO[[#This Row],[g (m²)]]*CENSO[[#This Row],[H (m)]]*0.7</f>
        <v>2.9333401927426572</v>
      </c>
      <c r="K2229" s="51">
        <v>1</v>
      </c>
      <c r="L2229" s="51">
        <v>366868.4</v>
      </c>
      <c r="M2229" s="51">
        <v>9707010</v>
      </c>
      <c r="N2229" s="77"/>
      <c r="O222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22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229" s="77"/>
    </row>
    <row r="2230" spans="1:17" x14ac:dyDescent="0.25">
      <c r="A2230" s="76">
        <v>1</v>
      </c>
      <c r="B2230" s="51">
        <v>65</v>
      </c>
      <c r="C2230" s="51">
        <v>2229</v>
      </c>
      <c r="D2230" s="81" t="str">
        <f>VLOOKUP(CENSO[[#This Row],[NOME COMUM]],ESPECIES[],2,FALSE)</f>
        <v>Lecythis chartacea O.Berg</v>
      </c>
      <c r="E2230" s="51" t="s">
        <v>31</v>
      </c>
      <c r="F2230" s="51">
        <v>179</v>
      </c>
      <c r="G2230" s="74">
        <f>CENSO[[#This Row],[CAP (cm)]]/PI()</f>
        <v>56.977469626898532</v>
      </c>
      <c r="H2230" s="51">
        <v>21</v>
      </c>
      <c r="I2230" s="85">
        <f>PI()*CENSO[[#This Row],[DAP (cm)]]^2/40000</f>
        <v>0.25497417658037091</v>
      </c>
      <c r="J2230" s="85">
        <f>CENSO[[#This Row],[g (m²)]]*CENSO[[#This Row],[H (m)]]*0.7</f>
        <v>3.7481203957314522</v>
      </c>
      <c r="K2230" s="51">
        <v>1</v>
      </c>
      <c r="L2230" s="51">
        <v>366865.5</v>
      </c>
      <c r="M2230" s="51">
        <v>9707011.1999999899</v>
      </c>
      <c r="N2230" s="77"/>
      <c r="O223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23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230" s="77"/>
    </row>
    <row r="2231" spans="1:17" x14ac:dyDescent="0.25">
      <c r="A2231" s="76">
        <v>1</v>
      </c>
      <c r="B2231" s="51">
        <v>65</v>
      </c>
      <c r="C2231" s="51">
        <v>2230</v>
      </c>
      <c r="D2231" s="81" t="str">
        <f>VLOOKUP(CENSO[[#This Row],[NOME COMUM]],ESPECIES[],2,FALSE)</f>
        <v>Bombax munguba Mart.</v>
      </c>
      <c r="E2231" s="51" t="s">
        <v>90</v>
      </c>
      <c r="F2231" s="51">
        <v>300</v>
      </c>
      <c r="G2231" s="74">
        <f>CENSO[[#This Row],[CAP (cm)]]/PI()</f>
        <v>95.4929658551372</v>
      </c>
      <c r="H2231" s="51">
        <v>22</v>
      </c>
      <c r="I2231" s="85">
        <f>PI()*CENSO[[#This Row],[DAP (cm)]]^2/40000</f>
        <v>0.7161972439135289</v>
      </c>
      <c r="J2231" s="85">
        <f>CENSO[[#This Row],[g (m²)]]*CENSO[[#This Row],[H (m)]]*0.7</f>
        <v>11.029437556268345</v>
      </c>
      <c r="K2231" s="51">
        <v>2</v>
      </c>
      <c r="L2231" s="51">
        <v>366890.59999999899</v>
      </c>
      <c r="M2231" s="51">
        <v>9707046.6999999899</v>
      </c>
      <c r="N2231" s="77"/>
      <c r="O223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223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231" s="77"/>
    </row>
    <row r="2232" spans="1:17" x14ac:dyDescent="0.25">
      <c r="A2232" s="76">
        <v>1</v>
      </c>
      <c r="B2232" s="51">
        <v>65</v>
      </c>
      <c r="C2232" s="51">
        <v>2231</v>
      </c>
      <c r="D2232" s="81" t="str">
        <f>VLOOKUP(CENSO[[#This Row],[NOME COMUM]],ESPECIES[],2,FALSE)</f>
        <v>Piptadenia suaveolens Miq.</v>
      </c>
      <c r="E2232" s="51" t="s">
        <v>22</v>
      </c>
      <c r="F2232" s="51">
        <v>192</v>
      </c>
      <c r="G2232" s="74">
        <f>CENSO[[#This Row],[CAP (cm)]]/PI()</f>
        <v>61.115498147287809</v>
      </c>
      <c r="H2232" s="51">
        <v>16</v>
      </c>
      <c r="I2232" s="85">
        <f>PI()*CENSO[[#This Row],[DAP (cm)]]^2/40000</f>
        <v>0.29335439110698147</v>
      </c>
      <c r="J2232" s="85">
        <f>CENSO[[#This Row],[g (m²)]]*CENSO[[#This Row],[H (m)]]*0.7</f>
        <v>3.2855691803981921</v>
      </c>
      <c r="K2232" s="51">
        <v>1</v>
      </c>
      <c r="L2232" s="51">
        <v>366889.2</v>
      </c>
      <c r="M2232" s="51">
        <v>9707043.8000000007</v>
      </c>
      <c r="N2232" s="77"/>
      <c r="O223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23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232" s="77"/>
    </row>
    <row r="2233" spans="1:17" x14ac:dyDescent="0.25">
      <c r="A2233" s="76">
        <v>1</v>
      </c>
      <c r="B2233" s="51">
        <v>65</v>
      </c>
      <c r="C2233" s="51">
        <v>2232</v>
      </c>
      <c r="D2233" s="81" t="str">
        <f>VLOOKUP(CENSO[[#This Row],[NOME COMUM]],ESPECIES[],2,FALSE)</f>
        <v>Tachigali myrmecophila Ducke</v>
      </c>
      <c r="E2233" s="51" t="s">
        <v>14</v>
      </c>
      <c r="F2233" s="51">
        <v>190</v>
      </c>
      <c r="G2233" s="74">
        <f>CENSO[[#This Row],[CAP (cm)]]/PI()</f>
        <v>60.478878374920228</v>
      </c>
      <c r="H2233" s="51">
        <v>18</v>
      </c>
      <c r="I2233" s="85">
        <f>PI()*CENSO[[#This Row],[DAP (cm)]]^2/40000</f>
        <v>0.28727467228087106</v>
      </c>
      <c r="J2233" s="85">
        <f>CENSO[[#This Row],[g (m²)]]*CENSO[[#This Row],[H (m)]]*0.7</f>
        <v>3.6196608707389748</v>
      </c>
      <c r="K2233" s="51">
        <v>1</v>
      </c>
      <c r="L2233" s="51">
        <v>366879.9</v>
      </c>
      <c r="M2233" s="51">
        <v>9707041.4000000004</v>
      </c>
      <c r="N2233" s="77"/>
      <c r="O223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23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233" s="77"/>
    </row>
    <row r="2234" spans="1:17" x14ac:dyDescent="0.25">
      <c r="A2234" s="76">
        <v>1</v>
      </c>
      <c r="B2234" s="51">
        <v>65</v>
      </c>
      <c r="C2234" s="51">
        <v>2233</v>
      </c>
      <c r="D2234" s="81" t="str">
        <f>VLOOKUP(CENSO[[#This Row],[NOME COMUM]],ESPECIES[],2,FALSE)</f>
        <v>Piptadenia suaveolens Miq.</v>
      </c>
      <c r="E2234" s="51" t="s">
        <v>22</v>
      </c>
      <c r="F2234" s="51">
        <v>151</v>
      </c>
      <c r="G2234" s="74">
        <f>CENSO[[#This Row],[CAP (cm)]]/PI()</f>
        <v>48.064792813752391</v>
      </c>
      <c r="H2234" s="51">
        <v>17</v>
      </c>
      <c r="I2234" s="85">
        <f>PI()*CENSO[[#This Row],[DAP (cm)]]^2/40000</f>
        <v>0.18144459287191525</v>
      </c>
      <c r="J2234" s="85">
        <f>CENSO[[#This Row],[g (m²)]]*CENSO[[#This Row],[H (m)]]*0.7</f>
        <v>2.1591906551757911</v>
      </c>
      <c r="K2234" s="51">
        <v>1</v>
      </c>
      <c r="L2234" s="51">
        <v>366868.799999999</v>
      </c>
      <c r="M2234" s="51">
        <v>9707035.1999999899</v>
      </c>
      <c r="N2234" s="77"/>
      <c r="O223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23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234" s="77"/>
    </row>
    <row r="2235" spans="1:17" x14ac:dyDescent="0.25">
      <c r="A2235" s="76">
        <v>1</v>
      </c>
      <c r="B2235" s="51">
        <v>65</v>
      </c>
      <c r="C2235" s="51">
        <v>2234</v>
      </c>
      <c r="D2235" s="81" t="str">
        <f>VLOOKUP(CENSO[[#This Row],[NOME COMUM]],ESPECIES[],2,FALSE)</f>
        <v>Apuleia leiocarpa (Vogel) J.F.Macbr.</v>
      </c>
      <c r="E2235" s="51" t="s">
        <v>51</v>
      </c>
      <c r="F2235" s="51">
        <v>160</v>
      </c>
      <c r="G2235" s="74">
        <f>CENSO[[#This Row],[CAP (cm)]]/PI()</f>
        <v>50.929581789406512</v>
      </c>
      <c r="H2235" s="51">
        <v>16</v>
      </c>
      <c r="I2235" s="85">
        <f>PI()*CENSO[[#This Row],[DAP (cm)]]^2/40000</f>
        <v>0.20371832715762608</v>
      </c>
      <c r="J2235" s="85">
        <f>CENSO[[#This Row],[g (m²)]]*CENSO[[#This Row],[H (m)]]*0.7</f>
        <v>2.2816452641654119</v>
      </c>
      <c r="K2235" s="51">
        <v>1</v>
      </c>
      <c r="L2235" s="51">
        <v>366851.7</v>
      </c>
      <c r="M2235" s="51">
        <v>9707070.4000000004</v>
      </c>
      <c r="N2235" s="77"/>
      <c r="O223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23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235" s="77"/>
    </row>
    <row r="2236" spans="1:17" x14ac:dyDescent="0.25">
      <c r="A2236" s="76">
        <v>1</v>
      </c>
      <c r="B2236" s="51">
        <v>65</v>
      </c>
      <c r="C2236" s="51">
        <v>2235</v>
      </c>
      <c r="D2236" s="81" t="str">
        <f>VLOOKUP(CENSO[[#This Row],[NOME COMUM]],ESPECIES[],2,FALSE)</f>
        <v>Anacardium giganteum Hanck ex Engl.</v>
      </c>
      <c r="E2236" s="51" t="s">
        <v>47</v>
      </c>
      <c r="F2236" s="51">
        <v>240</v>
      </c>
      <c r="G2236" s="74">
        <f>CENSO[[#This Row],[CAP (cm)]]/PI()</f>
        <v>76.394372684109769</v>
      </c>
      <c r="H2236" s="51">
        <v>19</v>
      </c>
      <c r="I2236" s="85">
        <f>PI()*CENSO[[#This Row],[DAP (cm)]]^2/40000</f>
        <v>0.45836623610465865</v>
      </c>
      <c r="J2236" s="85">
        <f>CENSO[[#This Row],[g (m²)]]*CENSO[[#This Row],[H (m)]]*0.7</f>
        <v>6.0962709401919595</v>
      </c>
      <c r="K2236" s="51">
        <v>1</v>
      </c>
      <c r="L2236" s="51">
        <v>366853</v>
      </c>
      <c r="M2236" s="51">
        <v>9707072</v>
      </c>
      <c r="N2236" s="77"/>
      <c r="O223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23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236" s="77"/>
    </row>
    <row r="2237" spans="1:17" x14ac:dyDescent="0.25">
      <c r="A2237" s="76">
        <v>1</v>
      </c>
      <c r="B2237" s="51">
        <v>65</v>
      </c>
      <c r="C2237" s="51">
        <v>2236</v>
      </c>
      <c r="D2237" s="81" t="str">
        <f>VLOOKUP(CENSO[[#This Row],[NOME COMUM]],ESPECIES[],2,FALSE)</f>
        <v>Tachigali myrmecophila Ducke</v>
      </c>
      <c r="E2237" s="51" t="s">
        <v>14</v>
      </c>
      <c r="F2237" s="51">
        <v>218</v>
      </c>
      <c r="G2237" s="74">
        <f>CENSO[[#This Row],[CAP (cm)]]/PI()</f>
        <v>69.391555188066363</v>
      </c>
      <c r="H2237" s="51">
        <v>18</v>
      </c>
      <c r="I2237" s="85">
        <f>PI()*CENSO[[#This Row],[DAP (cm)]]^2/40000</f>
        <v>0.37818397577496166</v>
      </c>
      <c r="J2237" s="85">
        <f>CENSO[[#This Row],[g (m²)]]*CENSO[[#This Row],[H (m)]]*0.7</f>
        <v>4.7651180947645164</v>
      </c>
      <c r="K2237" s="51">
        <v>1</v>
      </c>
      <c r="L2237" s="51">
        <v>366828.59999999899</v>
      </c>
      <c r="M2237" s="51">
        <v>9707097.6999999899</v>
      </c>
      <c r="N2237" s="77"/>
      <c r="O223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23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237" s="77"/>
    </row>
    <row r="2238" spans="1:17" x14ac:dyDescent="0.25">
      <c r="A2238" s="76">
        <v>1</v>
      </c>
      <c r="B2238" s="51">
        <v>65</v>
      </c>
      <c r="C2238" s="51">
        <v>2237</v>
      </c>
      <c r="D2238" s="81" t="str">
        <f>VLOOKUP(CENSO[[#This Row],[NOME COMUM]],ESPECIES[],2,FALSE)</f>
        <v>Hymenolobium petraeum Ducke</v>
      </c>
      <c r="E2238" s="51" t="s">
        <v>40</v>
      </c>
      <c r="F2238" s="51">
        <v>200</v>
      </c>
      <c r="G2238" s="74">
        <f>CENSO[[#This Row],[CAP (cm)]]/PI()</f>
        <v>63.661977236758133</v>
      </c>
      <c r="H2238" s="51">
        <v>20</v>
      </c>
      <c r="I2238" s="85">
        <f>PI()*CENSO[[#This Row],[DAP (cm)]]^2/40000</f>
        <v>0.31830988618379064</v>
      </c>
      <c r="J2238" s="85">
        <f>CENSO[[#This Row],[g (m²)]]*CENSO[[#This Row],[H (m)]]*0.7</f>
        <v>4.4563384065730682</v>
      </c>
      <c r="K2238" s="51">
        <v>1</v>
      </c>
      <c r="L2238" s="51">
        <v>366802.09999999899</v>
      </c>
      <c r="M2238" s="51">
        <v>9707087.6999999899</v>
      </c>
      <c r="N2238" s="77"/>
      <c r="O223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23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238" s="77"/>
    </row>
    <row r="2239" spans="1:17" x14ac:dyDescent="0.25">
      <c r="A2239" s="76">
        <v>1</v>
      </c>
      <c r="B2239" s="51">
        <v>65</v>
      </c>
      <c r="C2239" s="51">
        <v>2238</v>
      </c>
      <c r="D2239" s="81" t="str">
        <f>VLOOKUP(CENSO[[#This Row],[NOME COMUM]],ESPECIES[],2,FALSE)</f>
        <v>Piptadenia suaveolens Miq.</v>
      </c>
      <c r="E2239" s="51" t="s">
        <v>22</v>
      </c>
      <c r="F2239" s="51">
        <v>361</v>
      </c>
      <c r="G2239" s="74">
        <f>CENSO[[#This Row],[CAP (cm)]]/PI()</f>
        <v>114.90986891234844</v>
      </c>
      <c r="H2239" s="51">
        <v>20</v>
      </c>
      <c r="I2239" s="85">
        <f>PI()*CENSO[[#This Row],[DAP (cm)]]^2/40000</f>
        <v>1.0370615669339447</v>
      </c>
      <c r="J2239" s="85">
        <f>CENSO[[#This Row],[g (m²)]]*CENSO[[#This Row],[H (m)]]*0.7</f>
        <v>14.518861937075224</v>
      </c>
      <c r="K2239" s="51">
        <v>1</v>
      </c>
      <c r="L2239" s="51">
        <v>366756.09999999899</v>
      </c>
      <c r="M2239" s="51">
        <v>9707109.8000000007</v>
      </c>
      <c r="N2239" s="77"/>
      <c r="O223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223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239" s="77"/>
    </row>
    <row r="2240" spans="1:17" x14ac:dyDescent="0.25">
      <c r="A2240" s="76">
        <v>1</v>
      </c>
      <c r="B2240" s="51">
        <v>65</v>
      </c>
      <c r="C2240" s="51">
        <v>2239</v>
      </c>
      <c r="D2240" s="81" t="str">
        <f>VLOOKUP(CENSO[[#This Row],[NOME COMUM]],ESPECIES[],2,FALSE)</f>
        <v>Piptadenia suaveolens Miq.</v>
      </c>
      <c r="E2240" s="51" t="s">
        <v>22</v>
      </c>
      <c r="F2240" s="51">
        <v>313</v>
      </c>
      <c r="G2240" s="74">
        <f>CENSO[[#This Row],[CAP (cm)]]/PI()</f>
        <v>99.630994375526484</v>
      </c>
      <c r="H2240" s="51">
        <v>18</v>
      </c>
      <c r="I2240" s="85">
        <f>PI()*CENSO[[#This Row],[DAP (cm)]]^2/40000</f>
        <v>0.7796125309884947</v>
      </c>
      <c r="J2240" s="85">
        <f>CENSO[[#This Row],[g (m²)]]*CENSO[[#This Row],[H (m)]]*0.7</f>
        <v>9.8231178904550323</v>
      </c>
      <c r="K2240" s="51">
        <v>1</v>
      </c>
      <c r="L2240" s="51">
        <v>366776.799999999</v>
      </c>
      <c r="M2240" s="51">
        <v>9707137</v>
      </c>
      <c r="N2240" s="77"/>
      <c r="O224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224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240" s="77"/>
    </row>
    <row r="2241" spans="1:17" x14ac:dyDescent="0.25">
      <c r="A2241" s="76">
        <v>1</v>
      </c>
      <c r="B2241" s="51">
        <v>65</v>
      </c>
      <c r="C2241" s="51">
        <v>2240</v>
      </c>
      <c r="D2241" s="81" t="str">
        <f>VLOOKUP(CENSO[[#This Row],[NOME COMUM]],ESPECIES[],2,FALSE)</f>
        <v>Aspidosperma spruceanum Benth. ex Müll.Arg.</v>
      </c>
      <c r="E2241" s="51" t="s">
        <v>62</v>
      </c>
      <c r="F2241" s="51">
        <v>300</v>
      </c>
      <c r="G2241" s="74">
        <f>CENSO[[#This Row],[CAP (cm)]]/PI()</f>
        <v>95.4929658551372</v>
      </c>
      <c r="H2241" s="51">
        <v>20</v>
      </c>
      <c r="I2241" s="85">
        <f>PI()*CENSO[[#This Row],[DAP (cm)]]^2/40000</f>
        <v>0.7161972439135289</v>
      </c>
      <c r="J2241" s="85">
        <f>CENSO[[#This Row],[g (m²)]]*CENSO[[#This Row],[H (m)]]*0.7</f>
        <v>10.026761414789403</v>
      </c>
      <c r="K2241" s="51">
        <v>1</v>
      </c>
      <c r="L2241" s="51">
        <v>366779.2</v>
      </c>
      <c r="M2241" s="51">
        <v>9707141.5999999903</v>
      </c>
      <c r="N2241" s="77"/>
      <c r="O224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224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241" s="77"/>
    </row>
    <row r="2242" spans="1:17" x14ac:dyDescent="0.25">
      <c r="A2242" s="76">
        <v>1</v>
      </c>
      <c r="B2242" s="51">
        <v>65</v>
      </c>
      <c r="C2242" s="51">
        <v>2241</v>
      </c>
      <c r="D2242" s="81" t="str">
        <f>VLOOKUP(CENSO[[#This Row],[NOME COMUM]],ESPECIES[],2,FALSE)</f>
        <v>Tachigali myrmecophila Ducke</v>
      </c>
      <c r="E2242" s="51" t="s">
        <v>14</v>
      </c>
      <c r="F2242" s="51">
        <v>160</v>
      </c>
      <c r="G2242" s="74">
        <f>CENSO[[#This Row],[CAP (cm)]]/PI()</f>
        <v>50.929581789406512</v>
      </c>
      <c r="H2242" s="51">
        <v>12</v>
      </c>
      <c r="I2242" s="85">
        <f>PI()*CENSO[[#This Row],[DAP (cm)]]^2/40000</f>
        <v>0.20371832715762608</v>
      </c>
      <c r="J2242" s="85">
        <f>CENSO[[#This Row],[g (m²)]]*CENSO[[#This Row],[H (m)]]*0.7</f>
        <v>1.711233948124059</v>
      </c>
      <c r="K2242" s="51">
        <v>1</v>
      </c>
      <c r="L2242" s="51">
        <v>366772.4</v>
      </c>
      <c r="M2242" s="51">
        <v>9707147.5999999903</v>
      </c>
      <c r="N2242" s="77"/>
      <c r="O224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24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242" s="77"/>
    </row>
    <row r="2243" spans="1:17" x14ac:dyDescent="0.25">
      <c r="A2243" s="76">
        <v>1</v>
      </c>
      <c r="B2243" s="51">
        <v>65</v>
      </c>
      <c r="C2243" s="51">
        <v>2242</v>
      </c>
      <c r="D2243" s="81" t="str">
        <f>VLOOKUP(CENSO[[#This Row],[NOME COMUM]],ESPECIES[],2,FALSE)</f>
        <v>Brosimum parinarioides Ducke</v>
      </c>
      <c r="E2243" s="51" t="s">
        <v>54</v>
      </c>
      <c r="F2243" s="51">
        <v>241</v>
      </c>
      <c r="G2243" s="74">
        <f>CENSO[[#This Row],[CAP (cm)]]/PI()</f>
        <v>76.712682570293552</v>
      </c>
      <c r="H2243" s="51">
        <v>22</v>
      </c>
      <c r="I2243" s="85">
        <f>PI()*CENSO[[#This Row],[DAP (cm)]]^2/40000</f>
        <v>0.4621939124860186</v>
      </c>
      <c r="J2243" s="85">
        <f>CENSO[[#This Row],[g (m²)]]*CENSO[[#This Row],[H (m)]]*0.7</f>
        <v>7.1177862522846862</v>
      </c>
      <c r="K2243" s="51">
        <v>1</v>
      </c>
      <c r="L2243" s="51">
        <v>366752.4</v>
      </c>
      <c r="M2243" s="51">
        <v>9707126.5</v>
      </c>
      <c r="N2243" s="77"/>
      <c r="O224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24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243" s="77"/>
    </row>
    <row r="2244" spans="1:17" x14ac:dyDescent="0.25">
      <c r="A2244" s="76">
        <v>1</v>
      </c>
      <c r="B2244" s="51">
        <v>65</v>
      </c>
      <c r="C2244" s="51">
        <v>2243</v>
      </c>
      <c r="D2244" s="81" t="str">
        <f>VLOOKUP(CENSO[[#This Row],[NOME COMUM]],ESPECIES[],2,FALSE)</f>
        <v>Clarisia racemifera Huber</v>
      </c>
      <c r="E2244" s="51" t="s">
        <v>82</v>
      </c>
      <c r="F2244" s="51">
        <v>246</v>
      </c>
      <c r="G2244" s="74">
        <f>CENSO[[#This Row],[CAP (cm)]]/PI()</f>
        <v>78.304232001212512</v>
      </c>
      <c r="H2244" s="51">
        <v>18</v>
      </c>
      <c r="I2244" s="85">
        <f>PI()*CENSO[[#This Row],[DAP (cm)]]^2/40000</f>
        <v>0.48157102680745695</v>
      </c>
      <c r="J2244" s="85">
        <f>CENSO[[#This Row],[g (m²)]]*CENSO[[#This Row],[H (m)]]*0.7</f>
        <v>6.0677949377739573</v>
      </c>
      <c r="K2244" s="51">
        <v>1</v>
      </c>
      <c r="L2244" s="51">
        <v>366727.9</v>
      </c>
      <c r="M2244" s="51">
        <v>9707147</v>
      </c>
      <c r="N2244" s="77"/>
      <c r="O224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24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244" s="77"/>
    </row>
    <row r="2245" spans="1:17" x14ac:dyDescent="0.25">
      <c r="A2245" s="76">
        <v>1</v>
      </c>
      <c r="B2245" s="51">
        <v>65</v>
      </c>
      <c r="C2245" s="51">
        <v>2244</v>
      </c>
      <c r="D2245" s="81" t="str">
        <f>VLOOKUP(CENSO[[#This Row],[NOME COMUM]],ESPECIES[],2,FALSE)</f>
        <v>Hymenolobium petraeum Ducke</v>
      </c>
      <c r="E2245" s="51" t="s">
        <v>40</v>
      </c>
      <c r="F2245" s="51">
        <v>309</v>
      </c>
      <c r="G2245" s="74">
        <f>CENSO[[#This Row],[CAP (cm)]]/PI()</f>
        <v>98.357754830791322</v>
      </c>
      <c r="H2245" s="51">
        <v>20</v>
      </c>
      <c r="I2245" s="85">
        <f>PI()*CENSO[[#This Row],[DAP (cm)]]^2/40000</f>
        <v>0.75981365606786289</v>
      </c>
      <c r="J2245" s="85">
        <f>CENSO[[#This Row],[g (m²)]]*CENSO[[#This Row],[H (m)]]*0.7</f>
        <v>10.637391184950079</v>
      </c>
      <c r="K2245" s="51">
        <v>1</v>
      </c>
      <c r="L2245" s="51">
        <v>366719.799999999</v>
      </c>
      <c r="M2245" s="51">
        <v>9707144.6999999899</v>
      </c>
      <c r="N2245" s="77"/>
      <c r="O224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224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245" s="77"/>
    </row>
    <row r="2246" spans="1:17" x14ac:dyDescent="0.25">
      <c r="A2246" s="76">
        <v>1</v>
      </c>
      <c r="B2246" s="51">
        <v>65</v>
      </c>
      <c r="C2246" s="51">
        <v>2245</v>
      </c>
      <c r="D2246" s="81" t="str">
        <f>VLOOKUP(CENSO[[#This Row],[NOME COMUM]],ESPECIES[],2,FALSE)</f>
        <v>Buchenavia capitata (Vahl) Eichler</v>
      </c>
      <c r="E2246" s="51" t="s">
        <v>10</v>
      </c>
      <c r="F2246" s="51">
        <v>210</v>
      </c>
      <c r="G2246" s="74">
        <f>CENSO[[#This Row],[CAP (cm)]]/PI()</f>
        <v>66.845076098596039</v>
      </c>
      <c r="H2246" s="51">
        <v>21</v>
      </c>
      <c r="I2246" s="85">
        <f>PI()*CENSO[[#This Row],[DAP (cm)]]^2/40000</f>
        <v>0.35093664951762915</v>
      </c>
      <c r="J2246" s="85">
        <f>CENSO[[#This Row],[g (m²)]]*CENSO[[#This Row],[H (m)]]*0.7</f>
        <v>5.1587687479091482</v>
      </c>
      <c r="K2246" s="51">
        <v>1</v>
      </c>
      <c r="L2246" s="51">
        <v>366712.5</v>
      </c>
      <c r="M2246" s="51">
        <v>9707149.9000000004</v>
      </c>
      <c r="N2246" s="77"/>
      <c r="O224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24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246" s="77"/>
    </row>
    <row r="2247" spans="1:17" x14ac:dyDescent="0.25">
      <c r="A2247" s="76">
        <v>1</v>
      </c>
      <c r="B2247" s="51">
        <v>65</v>
      </c>
      <c r="C2247" s="51">
        <v>2246</v>
      </c>
      <c r="D2247" s="81" t="str">
        <f>VLOOKUP(CENSO[[#This Row],[NOME COMUM]],ESPECIES[],2,FALSE)</f>
        <v>Lecythis chartacea O.Berg</v>
      </c>
      <c r="E2247" s="51" t="s">
        <v>31</v>
      </c>
      <c r="F2247" s="51">
        <v>170</v>
      </c>
      <c r="G2247" s="74">
        <f>CENSO[[#This Row],[CAP (cm)]]/PI()</f>
        <v>54.112680651244418</v>
      </c>
      <c r="H2247" s="51">
        <v>22</v>
      </c>
      <c r="I2247" s="85">
        <f>PI()*CENSO[[#This Row],[DAP (cm)]]^2/40000</f>
        <v>0.2299788927677888</v>
      </c>
      <c r="J2247" s="85">
        <f>CENSO[[#This Row],[g (m²)]]*CENSO[[#This Row],[H (m)]]*0.7</f>
        <v>3.5416749486239474</v>
      </c>
      <c r="K2247" s="51">
        <v>1</v>
      </c>
      <c r="L2247" s="51">
        <v>366722</v>
      </c>
      <c r="M2247" s="51">
        <v>9707180.3000000007</v>
      </c>
      <c r="N2247" s="77"/>
      <c r="O224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24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247" s="77"/>
    </row>
    <row r="2248" spans="1:17" x14ac:dyDescent="0.25">
      <c r="A2248" s="76">
        <v>1</v>
      </c>
      <c r="B2248" s="51">
        <v>65</v>
      </c>
      <c r="C2248" s="51">
        <v>2247</v>
      </c>
      <c r="D2248" s="81" t="str">
        <f>VLOOKUP(CENSO[[#This Row],[NOME COMUM]],ESPECIES[],2,FALSE)</f>
        <v>Cedrelinga catenaeformis Ducke</v>
      </c>
      <c r="E2248" s="51" t="s">
        <v>71</v>
      </c>
      <c r="F2248" s="51">
        <v>500</v>
      </c>
      <c r="G2248" s="74">
        <f>CENSO[[#This Row],[CAP (cm)]]/PI()</f>
        <v>159.15494309189535</v>
      </c>
      <c r="H2248" s="51">
        <v>23</v>
      </c>
      <c r="I2248" s="85">
        <f>PI()*CENSO[[#This Row],[DAP (cm)]]^2/40000</f>
        <v>1.9894367886486919</v>
      </c>
      <c r="J2248" s="85">
        <f>CENSO[[#This Row],[g (m²)]]*CENSO[[#This Row],[H (m)]]*0.7</f>
        <v>32.029932297243938</v>
      </c>
      <c r="K2248" s="51">
        <v>1</v>
      </c>
      <c r="L2248" s="51">
        <v>366715.09999999899</v>
      </c>
      <c r="M2248" s="51">
        <v>9707187.8000000007</v>
      </c>
      <c r="N2248" s="77"/>
      <c r="O224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150├ 160</v>
      </c>
      <c r="P224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248" s="77"/>
    </row>
    <row r="2249" spans="1:17" x14ac:dyDescent="0.25">
      <c r="A2249" s="76">
        <v>1</v>
      </c>
      <c r="B2249" s="51">
        <v>65</v>
      </c>
      <c r="C2249" s="51">
        <v>2248</v>
      </c>
      <c r="D2249" s="81" t="str">
        <f>VLOOKUP(CENSO[[#This Row],[NOME COMUM]],ESPECIES[],2,FALSE)</f>
        <v>Ocotea cymbarum Kunth</v>
      </c>
      <c r="E2249" s="51" t="s">
        <v>11</v>
      </c>
      <c r="F2249" s="51">
        <v>190</v>
      </c>
      <c r="G2249" s="74">
        <f>CENSO[[#This Row],[CAP (cm)]]/PI()</f>
        <v>60.478878374920228</v>
      </c>
      <c r="H2249" s="51">
        <v>21</v>
      </c>
      <c r="I2249" s="85">
        <f>PI()*CENSO[[#This Row],[DAP (cm)]]^2/40000</f>
        <v>0.28727467228087106</v>
      </c>
      <c r="J2249" s="85">
        <f>CENSO[[#This Row],[g (m²)]]*CENSO[[#This Row],[H (m)]]*0.7</f>
        <v>4.2229376825288041</v>
      </c>
      <c r="K2249" s="51">
        <v>1</v>
      </c>
      <c r="L2249" s="51">
        <v>366708.5</v>
      </c>
      <c r="M2249" s="51">
        <v>9707192.3000000007</v>
      </c>
      <c r="N2249" s="77"/>
      <c r="O224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24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249" s="77"/>
    </row>
    <row r="2250" spans="1:17" x14ac:dyDescent="0.25">
      <c r="A2250" s="76">
        <v>1</v>
      </c>
      <c r="B2250" s="51">
        <v>65</v>
      </c>
      <c r="C2250" s="51">
        <v>2249</v>
      </c>
      <c r="D2250" s="81" t="str">
        <f>VLOOKUP(CENSO[[#This Row],[NOME COMUM]],ESPECIES[],2,FALSE)</f>
        <v>Piptadenia suaveolens Miq.</v>
      </c>
      <c r="E2250" s="51" t="s">
        <v>22</v>
      </c>
      <c r="F2250" s="51">
        <v>203</v>
      </c>
      <c r="G2250" s="74">
        <f>CENSO[[#This Row],[CAP (cm)]]/PI()</f>
        <v>64.616906895309512</v>
      </c>
      <c r="H2250" s="51">
        <v>20</v>
      </c>
      <c r="I2250" s="85">
        <f>PI()*CENSO[[#This Row],[DAP (cm)]]^2/40000</f>
        <v>0.32793080249369577</v>
      </c>
      <c r="J2250" s="85">
        <f>CENSO[[#This Row],[g (m²)]]*CENSO[[#This Row],[H (m)]]*0.7</f>
        <v>4.5910312349117408</v>
      </c>
      <c r="K2250" s="51">
        <v>1</v>
      </c>
      <c r="L2250" s="51">
        <v>366687.5</v>
      </c>
      <c r="M2250" s="51">
        <v>9707196.1999999899</v>
      </c>
      <c r="N2250" s="77"/>
      <c r="O225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25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250" s="77"/>
    </row>
    <row r="2251" spans="1:17" x14ac:dyDescent="0.25">
      <c r="A2251" s="76">
        <v>1</v>
      </c>
      <c r="B2251" s="51">
        <v>65</v>
      </c>
      <c r="C2251" s="51">
        <v>2250</v>
      </c>
      <c r="D2251" s="81" t="str">
        <f>VLOOKUP(CENSO[[#This Row],[NOME COMUM]],ESPECIES[],2,FALSE)</f>
        <v>Astronium lecointei Ducke</v>
      </c>
      <c r="E2251" s="51" t="s">
        <v>5</v>
      </c>
      <c r="F2251" s="51">
        <v>225</v>
      </c>
      <c r="G2251" s="74">
        <f>CENSO[[#This Row],[CAP (cm)]]/PI()</f>
        <v>71.619724391352904</v>
      </c>
      <c r="H2251" s="51">
        <v>24</v>
      </c>
      <c r="I2251" s="85">
        <f>PI()*CENSO[[#This Row],[DAP (cm)]]^2/40000</f>
        <v>0.4028609497013601</v>
      </c>
      <c r="J2251" s="85">
        <f>CENSO[[#This Row],[g (m²)]]*CENSO[[#This Row],[H (m)]]*0.7</f>
        <v>6.768063954982849</v>
      </c>
      <c r="K2251" s="51">
        <v>1</v>
      </c>
      <c r="L2251" s="51">
        <v>366684.5</v>
      </c>
      <c r="M2251" s="51">
        <v>9707198.9000000004</v>
      </c>
      <c r="N2251" s="77"/>
      <c r="O225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25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251" s="77"/>
    </row>
    <row r="2252" spans="1:17" x14ac:dyDescent="0.25">
      <c r="A2252" s="76">
        <v>1</v>
      </c>
      <c r="B2252" s="51">
        <v>65</v>
      </c>
      <c r="C2252" s="51">
        <v>2251</v>
      </c>
      <c r="D2252" s="81" t="str">
        <f>VLOOKUP(CENSO[[#This Row],[NOME COMUM]],ESPECIES[],2,FALSE)</f>
        <v>Piptadenia suaveolens Miq.</v>
      </c>
      <c r="E2252" s="51" t="s">
        <v>22</v>
      </c>
      <c r="F2252" s="51">
        <v>401</v>
      </c>
      <c r="G2252" s="74">
        <f>CENSO[[#This Row],[CAP (cm)]]/PI()</f>
        <v>127.64226435970006</v>
      </c>
      <c r="H2252" s="51">
        <v>18</v>
      </c>
      <c r="I2252" s="85">
        <f>PI()*CENSO[[#This Row],[DAP (cm)]]^2/40000</f>
        <v>1.2796137002059931</v>
      </c>
      <c r="J2252" s="85">
        <f>CENSO[[#This Row],[g (m²)]]*CENSO[[#This Row],[H (m)]]*0.7</f>
        <v>16.123132622595509</v>
      </c>
      <c r="K2252" s="51">
        <v>1</v>
      </c>
      <c r="L2252" s="51">
        <v>366649.2</v>
      </c>
      <c r="M2252" s="51">
        <v>9707216.8000000007</v>
      </c>
      <c r="N2252" s="77"/>
      <c r="O225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225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252" s="77"/>
    </row>
    <row r="2253" spans="1:17" x14ac:dyDescent="0.25">
      <c r="A2253" s="76">
        <v>1</v>
      </c>
      <c r="B2253" s="51">
        <v>65</v>
      </c>
      <c r="C2253" s="51">
        <v>2252</v>
      </c>
      <c r="D2253" s="81" t="str">
        <f>VLOOKUP(CENSO[[#This Row],[NOME COMUM]],ESPECIES[],2,FALSE)</f>
        <v>Cedrelinga catenaeformis Ducke</v>
      </c>
      <c r="E2253" s="51" t="s">
        <v>71</v>
      </c>
      <c r="F2253" s="51">
        <v>440</v>
      </c>
      <c r="G2253" s="74">
        <f>CENSO[[#This Row],[CAP (cm)]]/PI()</f>
        <v>140.05634992086789</v>
      </c>
      <c r="H2253" s="51">
        <v>21</v>
      </c>
      <c r="I2253" s="85">
        <f>PI()*CENSO[[#This Row],[DAP (cm)]]^2/40000</f>
        <v>1.5406198491295464</v>
      </c>
      <c r="J2253" s="85">
        <f>CENSO[[#This Row],[g (m²)]]*CENSO[[#This Row],[H (m)]]*0.7</f>
        <v>22.64711178220433</v>
      </c>
      <c r="K2253" s="51">
        <v>1</v>
      </c>
      <c r="L2253" s="51">
        <v>366639.799999999</v>
      </c>
      <c r="M2253" s="51">
        <v>9707214.4000000004</v>
      </c>
      <c r="N2253" s="77"/>
      <c r="O225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140├ 150</v>
      </c>
      <c r="P225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253" s="77"/>
    </row>
    <row r="2254" spans="1:17" x14ac:dyDescent="0.25">
      <c r="A2254" s="76">
        <v>1</v>
      </c>
      <c r="B2254" s="51">
        <v>65</v>
      </c>
      <c r="C2254" s="51">
        <v>2253</v>
      </c>
      <c r="D2254" s="81" t="str">
        <f>VLOOKUP(CENSO[[#This Row],[NOME COMUM]],ESPECIES[],2,FALSE)</f>
        <v>Bertholletia excelsa Humb. &amp; Bonpl.</v>
      </c>
      <c r="E2254" s="51" t="s">
        <v>37</v>
      </c>
      <c r="F2254" s="51">
        <v>500</v>
      </c>
      <c r="G2254" s="74">
        <f>CENSO[[#This Row],[CAP (cm)]]/PI()</f>
        <v>159.15494309189535</v>
      </c>
      <c r="H2254" s="51">
        <v>22</v>
      </c>
      <c r="I2254" s="85">
        <f>PI()*CENSO[[#This Row],[DAP (cm)]]^2/40000</f>
        <v>1.9894367886486919</v>
      </c>
      <c r="J2254" s="85">
        <f>CENSO[[#This Row],[g (m²)]]*CENSO[[#This Row],[H (m)]]*0.7</f>
        <v>30.637326545189854</v>
      </c>
      <c r="K2254" s="51">
        <v>1</v>
      </c>
      <c r="L2254" s="51">
        <v>366457.4</v>
      </c>
      <c r="M2254" s="51">
        <v>9707377.8000000007</v>
      </c>
      <c r="N2254" s="77"/>
      <c r="O225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150├ 160</v>
      </c>
      <c r="P225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254" s="77"/>
    </row>
    <row r="2255" spans="1:17" x14ac:dyDescent="0.25">
      <c r="A2255" s="76">
        <v>1</v>
      </c>
      <c r="B2255" s="51">
        <v>65</v>
      </c>
      <c r="C2255" s="51">
        <v>2254</v>
      </c>
      <c r="D2255" s="81" t="str">
        <f>VLOOKUP(CENSO[[#This Row],[NOME COMUM]],ESPECIES[],2,FALSE)</f>
        <v>Bertholletia excelsa Humb. &amp; Bonpl.</v>
      </c>
      <c r="E2255" s="51" t="s">
        <v>37</v>
      </c>
      <c r="F2255" s="51">
        <v>493</v>
      </c>
      <c r="G2255" s="74">
        <f>CENSO[[#This Row],[CAP (cm)]]/PI()</f>
        <v>156.92677388860881</v>
      </c>
      <c r="H2255" s="51">
        <v>22</v>
      </c>
      <c r="I2255" s="85">
        <f>PI()*CENSO[[#This Row],[DAP (cm)]]^2/40000</f>
        <v>1.9341224881771035</v>
      </c>
      <c r="J2255" s="85">
        <f>CENSO[[#This Row],[g (m²)]]*CENSO[[#This Row],[H (m)]]*0.7</f>
        <v>29.785486317927393</v>
      </c>
      <c r="K2255" s="51">
        <v>1</v>
      </c>
      <c r="L2255" s="51">
        <v>366474.2</v>
      </c>
      <c r="M2255" s="51">
        <v>9707399.0999999903</v>
      </c>
      <c r="N2255" s="77"/>
      <c r="O225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150├ 160</v>
      </c>
      <c r="P225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255" s="77"/>
    </row>
    <row r="2256" spans="1:17" x14ac:dyDescent="0.25">
      <c r="A2256" s="76">
        <v>1</v>
      </c>
      <c r="B2256" s="51">
        <v>65</v>
      </c>
      <c r="C2256" s="51">
        <v>2255</v>
      </c>
      <c r="D2256" s="81" t="str">
        <f>VLOOKUP(CENSO[[#This Row],[NOME COMUM]],ESPECIES[],2,FALSE)</f>
        <v>Piptadenia suaveolens Miq.</v>
      </c>
      <c r="E2256" s="51" t="s">
        <v>22</v>
      </c>
      <c r="F2256" s="51">
        <v>241</v>
      </c>
      <c r="G2256" s="74">
        <f>CENSO[[#This Row],[CAP (cm)]]/PI()</f>
        <v>76.712682570293552</v>
      </c>
      <c r="H2256" s="51">
        <v>19</v>
      </c>
      <c r="I2256" s="85">
        <f>PI()*CENSO[[#This Row],[DAP (cm)]]^2/40000</f>
        <v>0.4621939124860186</v>
      </c>
      <c r="J2256" s="85">
        <f>CENSO[[#This Row],[g (m²)]]*CENSO[[#This Row],[H (m)]]*0.7</f>
        <v>6.1471790360640464</v>
      </c>
      <c r="K2256" s="51">
        <v>1</v>
      </c>
      <c r="L2256" s="51">
        <v>366480.299999999</v>
      </c>
      <c r="M2256" s="51">
        <v>9707407.0999999903</v>
      </c>
      <c r="N2256" s="77"/>
      <c r="O225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25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256" s="77"/>
    </row>
    <row r="2257" spans="1:17" x14ac:dyDescent="0.25">
      <c r="A2257" s="76">
        <v>1</v>
      </c>
      <c r="B2257" s="51">
        <v>65</v>
      </c>
      <c r="C2257" s="51">
        <v>2256</v>
      </c>
      <c r="D2257" s="81" t="str">
        <f>VLOOKUP(CENSO[[#This Row],[NOME COMUM]],ESPECIES[],2,FALSE)</f>
        <v>Buchenavia capitata (Vahl) Eichler</v>
      </c>
      <c r="E2257" s="51" t="s">
        <v>10</v>
      </c>
      <c r="F2257" s="51">
        <v>249</v>
      </c>
      <c r="G2257" s="74">
        <f>CENSO[[#This Row],[CAP (cm)]]/PI()</f>
        <v>79.259161659763876</v>
      </c>
      <c r="H2257" s="51">
        <v>21</v>
      </c>
      <c r="I2257" s="85">
        <f>PI()*CENSO[[#This Row],[DAP (cm)]]^2/40000</f>
        <v>0.49338828133203017</v>
      </c>
      <c r="J2257" s="85">
        <f>CENSO[[#This Row],[g (m²)]]*CENSO[[#This Row],[H (m)]]*0.7</f>
        <v>7.2528077355808431</v>
      </c>
      <c r="K2257" s="51">
        <v>1</v>
      </c>
      <c r="L2257" s="51">
        <v>366485.799999999</v>
      </c>
      <c r="M2257" s="51">
        <v>9707414.3000000007</v>
      </c>
      <c r="N2257" s="77"/>
      <c r="O225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25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257" s="77"/>
    </row>
    <row r="2258" spans="1:17" x14ac:dyDescent="0.25">
      <c r="A2258" s="76">
        <v>1</v>
      </c>
      <c r="B2258" s="51">
        <v>65</v>
      </c>
      <c r="C2258" s="51">
        <v>2257</v>
      </c>
      <c r="D2258" s="81" t="str">
        <f>VLOOKUP(CENSO[[#This Row],[NOME COMUM]],ESPECIES[],2,FALSE)</f>
        <v>Parkia multijuga Benth.</v>
      </c>
      <c r="E2258" s="51" t="s">
        <v>75</v>
      </c>
      <c r="F2258" s="51">
        <v>190</v>
      </c>
      <c r="G2258" s="74">
        <f>CENSO[[#This Row],[CAP (cm)]]/PI()</f>
        <v>60.478878374920228</v>
      </c>
      <c r="H2258" s="51">
        <v>21</v>
      </c>
      <c r="I2258" s="85">
        <f>PI()*CENSO[[#This Row],[DAP (cm)]]^2/40000</f>
        <v>0.28727467228087106</v>
      </c>
      <c r="J2258" s="85">
        <f>CENSO[[#This Row],[g (m²)]]*CENSO[[#This Row],[H (m)]]*0.7</f>
        <v>4.2229376825288041</v>
      </c>
      <c r="K2258" s="51">
        <v>1</v>
      </c>
      <c r="L2258" s="51">
        <v>366421.7</v>
      </c>
      <c r="M2258" s="51">
        <v>9707409.9000000004</v>
      </c>
      <c r="N2258" s="77"/>
      <c r="O225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25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258" s="77"/>
    </row>
    <row r="2259" spans="1:17" x14ac:dyDescent="0.25">
      <c r="A2259" s="76">
        <v>1</v>
      </c>
      <c r="B2259" s="51">
        <v>65</v>
      </c>
      <c r="C2259" s="51">
        <v>2258</v>
      </c>
      <c r="D2259" s="81" t="str">
        <f>VLOOKUP(CENSO[[#This Row],[NOME COMUM]],ESPECIES[],2,FALSE)</f>
        <v>Piptadenia suaveolens Miq.</v>
      </c>
      <c r="E2259" s="51" t="s">
        <v>22</v>
      </c>
      <c r="F2259" s="51">
        <v>398</v>
      </c>
      <c r="G2259" s="74">
        <f>CENSO[[#This Row],[CAP (cm)]]/PI()</f>
        <v>126.68733470114869</v>
      </c>
      <c r="H2259" s="51">
        <v>20</v>
      </c>
      <c r="I2259" s="85">
        <f>PI()*CENSO[[#This Row],[DAP (cm)]]^2/40000</f>
        <v>1.2605389802764293</v>
      </c>
      <c r="J2259" s="85">
        <f>CENSO[[#This Row],[g (m²)]]*CENSO[[#This Row],[H (m)]]*0.7</f>
        <v>17.64754572387001</v>
      </c>
      <c r="K2259" s="51">
        <v>1</v>
      </c>
      <c r="L2259" s="51">
        <v>366415.799999999</v>
      </c>
      <c r="M2259" s="51">
        <v>9707421.5</v>
      </c>
      <c r="N2259" s="77"/>
      <c r="O225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225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259" s="77"/>
    </row>
    <row r="2260" spans="1:17" x14ac:dyDescent="0.25">
      <c r="A2260" s="76">
        <v>1</v>
      </c>
      <c r="B2260" s="51">
        <v>65</v>
      </c>
      <c r="C2260" s="51">
        <v>2259</v>
      </c>
      <c r="D2260" s="81" t="str">
        <f>VLOOKUP(CENSO[[#This Row],[NOME COMUM]],ESPECIES[],2,FALSE)</f>
        <v>Astronium lecointei Ducke</v>
      </c>
      <c r="E2260" s="51" t="s">
        <v>5</v>
      </c>
      <c r="F2260" s="51">
        <v>372</v>
      </c>
      <c r="G2260" s="74">
        <f>CENSO[[#This Row],[CAP (cm)]]/PI()</f>
        <v>118.41127766037013</v>
      </c>
      <c r="H2260" s="51">
        <v>25</v>
      </c>
      <c r="I2260" s="85">
        <f>PI()*CENSO[[#This Row],[DAP (cm)]]^2/40000</f>
        <v>1.1012248822414421</v>
      </c>
      <c r="J2260" s="85">
        <f>CENSO[[#This Row],[g (m²)]]*CENSO[[#This Row],[H (m)]]*0.7</f>
        <v>19.271435439225236</v>
      </c>
      <c r="K2260" s="51">
        <v>1</v>
      </c>
      <c r="L2260" s="51">
        <v>366387.09999999899</v>
      </c>
      <c r="M2260" s="51">
        <v>9707449.6999999899</v>
      </c>
      <c r="N2260" s="77"/>
      <c r="O226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226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260" s="77"/>
    </row>
    <row r="2261" spans="1:17" x14ac:dyDescent="0.25">
      <c r="A2261" s="76">
        <v>1</v>
      </c>
      <c r="B2261" s="51">
        <v>65</v>
      </c>
      <c r="C2261" s="51">
        <v>2260</v>
      </c>
      <c r="D2261" s="81" t="str">
        <f>VLOOKUP(CENSO[[#This Row],[NOME COMUM]],ESPECIES[],2,FALSE)</f>
        <v>Brosimum parinarioides Ducke</v>
      </c>
      <c r="E2261" s="51" t="s">
        <v>54</v>
      </c>
      <c r="F2261" s="51">
        <v>240</v>
      </c>
      <c r="G2261" s="74">
        <f>CENSO[[#This Row],[CAP (cm)]]/PI()</f>
        <v>76.394372684109769</v>
      </c>
      <c r="H2261" s="51">
        <v>20</v>
      </c>
      <c r="I2261" s="85">
        <f>PI()*CENSO[[#This Row],[DAP (cm)]]^2/40000</f>
        <v>0.45836623610465865</v>
      </c>
      <c r="J2261" s="85">
        <f>CENSO[[#This Row],[g (m²)]]*CENSO[[#This Row],[H (m)]]*0.7</f>
        <v>6.4171273054652209</v>
      </c>
      <c r="K2261" s="51">
        <v>2</v>
      </c>
      <c r="L2261" s="51">
        <v>366386.299999999</v>
      </c>
      <c r="M2261" s="51">
        <v>9707450.4000000004</v>
      </c>
      <c r="N2261" s="77"/>
      <c r="O226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26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261" s="77"/>
    </row>
    <row r="2262" spans="1:17" x14ac:dyDescent="0.25">
      <c r="A2262" s="76">
        <v>1</v>
      </c>
      <c r="B2262" s="51">
        <v>65</v>
      </c>
      <c r="C2262" s="51">
        <v>2261</v>
      </c>
      <c r="D2262" s="81" t="str">
        <f>VLOOKUP(CENSO[[#This Row],[NOME COMUM]],ESPECIES[],2,FALSE)</f>
        <v>Bertholletia excelsa Humb. &amp; Bonpl.</v>
      </c>
      <c r="E2262" s="51" t="s">
        <v>37</v>
      </c>
      <c r="F2262" s="51">
        <v>600</v>
      </c>
      <c r="G2262" s="74">
        <f>CENSO[[#This Row],[CAP (cm)]]/PI()</f>
        <v>190.9859317102744</v>
      </c>
      <c r="H2262" s="51">
        <v>23</v>
      </c>
      <c r="I2262" s="85">
        <f>PI()*CENSO[[#This Row],[DAP (cm)]]^2/40000</f>
        <v>2.8647889756541156</v>
      </c>
      <c r="J2262" s="85">
        <f>CENSO[[#This Row],[g (m²)]]*CENSO[[#This Row],[H (m)]]*0.7</f>
        <v>46.123102508031259</v>
      </c>
      <c r="K2262" s="51">
        <v>1</v>
      </c>
      <c r="L2262" s="51">
        <v>366308.799999999</v>
      </c>
      <c r="M2262" s="51">
        <v>9707514</v>
      </c>
      <c r="N2262" s="77"/>
      <c r="O226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190├┤200</v>
      </c>
      <c r="P226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262" s="77"/>
    </row>
    <row r="2263" spans="1:17" x14ac:dyDescent="0.25">
      <c r="A2263" s="76">
        <v>1</v>
      </c>
      <c r="B2263" s="51">
        <v>65</v>
      </c>
      <c r="C2263" s="51">
        <v>2262</v>
      </c>
      <c r="D2263" s="81" t="str">
        <f>VLOOKUP(CENSO[[#This Row],[NOME COMUM]],ESPECIES[],2,FALSE)</f>
        <v>Schefflera morototoni (Aubl.) Decne. &amp; Planch.</v>
      </c>
      <c r="E2263" s="51" t="s">
        <v>12</v>
      </c>
      <c r="F2263" s="51">
        <v>127</v>
      </c>
      <c r="G2263" s="74">
        <f>CENSO[[#This Row],[CAP (cm)]]/PI()</f>
        <v>40.425355545341418</v>
      </c>
      <c r="H2263" s="51">
        <v>18</v>
      </c>
      <c r="I2263" s="85">
        <f>PI()*CENSO[[#This Row],[DAP (cm)]]^2/40000</f>
        <v>0.12835050385645899</v>
      </c>
      <c r="J2263" s="85">
        <f>CENSO[[#This Row],[g (m²)]]*CENSO[[#This Row],[H (m)]]*0.7</f>
        <v>1.6172163485913831</v>
      </c>
      <c r="K2263" s="51">
        <v>2</v>
      </c>
      <c r="L2263" s="51">
        <v>366163.7</v>
      </c>
      <c r="M2263" s="51">
        <v>9707652.5999999903</v>
      </c>
      <c r="N2263" s="77"/>
      <c r="O226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26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263" s="77"/>
    </row>
    <row r="2264" spans="1:17" x14ac:dyDescent="0.25">
      <c r="A2264" s="76">
        <v>1</v>
      </c>
      <c r="B2264" s="51">
        <v>65</v>
      </c>
      <c r="C2264" s="51">
        <v>2263</v>
      </c>
      <c r="D2264" s="81" t="str">
        <f>VLOOKUP(CENSO[[#This Row],[NOME COMUM]],ESPECIES[],2,FALSE)</f>
        <v>Parkia platycephala Benth.</v>
      </c>
      <c r="E2264" s="51" t="s">
        <v>74</v>
      </c>
      <c r="F2264" s="51">
        <v>140</v>
      </c>
      <c r="G2264" s="74">
        <f>CENSO[[#This Row],[CAP (cm)]]/PI()</f>
        <v>44.563384065730695</v>
      </c>
      <c r="H2264" s="51">
        <v>20</v>
      </c>
      <c r="I2264" s="85">
        <f>PI()*CENSO[[#This Row],[DAP (cm)]]^2/40000</f>
        <v>0.15597184423005742</v>
      </c>
      <c r="J2264" s="85">
        <f>CENSO[[#This Row],[g (m²)]]*CENSO[[#This Row],[H (m)]]*0.7</f>
        <v>2.1836058192208037</v>
      </c>
      <c r="K2264" s="51">
        <v>1</v>
      </c>
      <c r="L2264" s="51">
        <v>366162.5</v>
      </c>
      <c r="M2264" s="51">
        <v>9707651</v>
      </c>
      <c r="N2264" s="77"/>
      <c r="O226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26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264" s="77"/>
    </row>
    <row r="2265" spans="1:17" x14ac:dyDescent="0.25">
      <c r="A2265" s="76">
        <v>1</v>
      </c>
      <c r="B2265" s="51">
        <v>65</v>
      </c>
      <c r="C2265" s="51">
        <v>2264</v>
      </c>
      <c r="D2265" s="81" t="str">
        <f>VLOOKUP(CENSO[[#This Row],[NOME COMUM]],ESPECIES[],2,FALSE)</f>
        <v>Inga paraensis Ducke</v>
      </c>
      <c r="E2265" s="51" t="s">
        <v>16</v>
      </c>
      <c r="F2265" s="51">
        <v>178</v>
      </c>
      <c r="G2265" s="74">
        <f>CENSO[[#This Row],[CAP (cm)]]/PI()</f>
        <v>56.659159740714742</v>
      </c>
      <c r="H2265" s="51">
        <v>17</v>
      </c>
      <c r="I2265" s="85">
        <f>PI()*CENSO[[#This Row],[DAP (cm)]]^2/40000</f>
        <v>0.2521332608461806</v>
      </c>
      <c r="J2265" s="85">
        <f>CENSO[[#This Row],[g (m²)]]*CENSO[[#This Row],[H (m)]]*0.7</f>
        <v>3.0003858040695492</v>
      </c>
      <c r="K2265" s="51">
        <v>1</v>
      </c>
      <c r="L2265" s="51">
        <v>366117.59999999899</v>
      </c>
      <c r="M2265" s="51">
        <v>9707691</v>
      </c>
      <c r="N2265" s="77"/>
      <c r="O226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26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265" s="77"/>
    </row>
    <row r="2266" spans="1:17" x14ac:dyDescent="0.25">
      <c r="A2266" s="76">
        <v>1</v>
      </c>
      <c r="B2266" s="51">
        <v>65</v>
      </c>
      <c r="C2266" s="51">
        <v>2265</v>
      </c>
      <c r="D2266" s="81" t="str">
        <f>VLOOKUP(CENSO[[#This Row],[NOME COMUM]],ESPECIES[],2,FALSE)</f>
        <v>Inga paraensis Ducke</v>
      </c>
      <c r="E2266" s="51" t="s">
        <v>16</v>
      </c>
      <c r="F2266" s="51">
        <v>140</v>
      </c>
      <c r="G2266" s="74">
        <f>CENSO[[#This Row],[CAP (cm)]]/PI()</f>
        <v>44.563384065730695</v>
      </c>
      <c r="H2266" s="51">
        <v>16</v>
      </c>
      <c r="I2266" s="85">
        <f>PI()*CENSO[[#This Row],[DAP (cm)]]^2/40000</f>
        <v>0.15597184423005742</v>
      </c>
      <c r="J2266" s="85">
        <f>CENSO[[#This Row],[g (m²)]]*CENSO[[#This Row],[H (m)]]*0.7</f>
        <v>1.7468846553766431</v>
      </c>
      <c r="K2266" s="51">
        <v>3</v>
      </c>
      <c r="L2266" s="51">
        <v>366105.7</v>
      </c>
      <c r="M2266" s="51">
        <v>9707700.0999999903</v>
      </c>
      <c r="N2266" s="77"/>
      <c r="O226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26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266" s="77"/>
    </row>
    <row r="2267" spans="1:17" x14ac:dyDescent="0.25">
      <c r="A2267" s="76">
        <v>1</v>
      </c>
      <c r="B2267" s="51">
        <v>65</v>
      </c>
      <c r="C2267" s="51">
        <v>2266</v>
      </c>
      <c r="D2267" s="81" t="str">
        <f>VLOOKUP(CENSO[[#This Row],[NOME COMUM]],ESPECIES[],2,FALSE)</f>
        <v>Inga paraensis Ducke</v>
      </c>
      <c r="E2267" s="51" t="s">
        <v>16</v>
      </c>
      <c r="F2267" s="51">
        <v>191</v>
      </c>
      <c r="G2267" s="74">
        <f>CENSO[[#This Row],[CAP (cm)]]/PI()</f>
        <v>60.797188261104019</v>
      </c>
      <c r="H2267" s="51">
        <v>14</v>
      </c>
      <c r="I2267" s="85">
        <f>PI()*CENSO[[#This Row],[DAP (cm)]]^2/40000</f>
        <v>0.29030657394677167</v>
      </c>
      <c r="J2267" s="85">
        <f>CENSO[[#This Row],[g (m²)]]*CENSO[[#This Row],[H (m)]]*0.7</f>
        <v>2.8450044246783621</v>
      </c>
      <c r="K2267" s="51">
        <v>2</v>
      </c>
      <c r="L2267" s="51">
        <v>366049.59999999899</v>
      </c>
      <c r="M2267" s="51">
        <v>9707750</v>
      </c>
      <c r="N2267" s="77"/>
      <c r="O226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26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267" s="77"/>
    </row>
    <row r="2268" spans="1:17" x14ac:dyDescent="0.25">
      <c r="A2268" s="76">
        <v>1</v>
      </c>
      <c r="B2268" s="51">
        <v>65</v>
      </c>
      <c r="C2268" s="51">
        <v>2267</v>
      </c>
      <c r="D2268" s="81" t="str">
        <f>VLOOKUP(CENSO[[#This Row],[NOME COMUM]],ESPECIES[],2,FALSE)</f>
        <v>Tachigali myrmecophila Ducke</v>
      </c>
      <c r="E2268" s="51" t="s">
        <v>14</v>
      </c>
      <c r="F2268" s="51">
        <v>193</v>
      </c>
      <c r="G2268" s="74">
        <f>CENSO[[#This Row],[CAP (cm)]]/PI()</f>
        <v>61.4338080334716</v>
      </c>
      <c r="H2268" s="51">
        <v>15</v>
      </c>
      <c r="I2268" s="85">
        <f>PI()*CENSO[[#This Row],[DAP (cm)]]^2/40000</f>
        <v>0.29641812376150045</v>
      </c>
      <c r="J2268" s="85">
        <f>CENSO[[#This Row],[g (m²)]]*CENSO[[#This Row],[H (m)]]*0.7</f>
        <v>3.1123902994957544</v>
      </c>
      <c r="K2268" s="51">
        <v>1</v>
      </c>
      <c r="L2268" s="51">
        <v>365921.5</v>
      </c>
      <c r="M2268" s="51">
        <v>9707867.0999999903</v>
      </c>
      <c r="N2268" s="77"/>
      <c r="O226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26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268" s="77"/>
    </row>
    <row r="2269" spans="1:17" x14ac:dyDescent="0.25">
      <c r="A2269" s="76">
        <v>1</v>
      </c>
      <c r="B2269" s="51">
        <v>65</v>
      </c>
      <c r="C2269" s="51">
        <v>2268</v>
      </c>
      <c r="D2269" s="81" t="str">
        <f>VLOOKUP(CENSO[[#This Row],[NOME COMUM]],ESPECIES[],2,FALSE)</f>
        <v>Tachigali myrmecophila Ducke</v>
      </c>
      <c r="E2269" s="51" t="s">
        <v>14</v>
      </c>
      <c r="F2269" s="51">
        <v>304</v>
      </c>
      <c r="G2269" s="74">
        <f>CENSO[[#This Row],[CAP (cm)]]/PI()</f>
        <v>96.766205399872362</v>
      </c>
      <c r="H2269" s="51">
        <v>18</v>
      </c>
      <c r="I2269" s="85">
        <f>PI()*CENSO[[#This Row],[DAP (cm)]]^2/40000</f>
        <v>0.73542316103902994</v>
      </c>
      <c r="J2269" s="85">
        <f>CENSO[[#This Row],[g (m²)]]*CENSO[[#This Row],[H (m)]]*0.7</f>
        <v>9.2663318290917775</v>
      </c>
      <c r="K2269" s="51">
        <v>1</v>
      </c>
      <c r="L2269" s="51">
        <v>365924.4</v>
      </c>
      <c r="M2269" s="51">
        <v>9707872.5999999903</v>
      </c>
      <c r="N2269" s="77"/>
      <c r="O226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226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269" s="77"/>
    </row>
    <row r="2270" spans="1:17" x14ac:dyDescent="0.25">
      <c r="A2270" s="76">
        <v>1</v>
      </c>
      <c r="B2270" s="51">
        <v>65</v>
      </c>
      <c r="C2270" s="51">
        <v>2269</v>
      </c>
      <c r="D2270" s="81" t="str">
        <f>VLOOKUP(CENSO[[#This Row],[NOME COMUM]],ESPECIES[],2,FALSE)</f>
        <v>Piptadenia suaveolens Miq.</v>
      </c>
      <c r="E2270" s="51" t="s">
        <v>22</v>
      </c>
      <c r="F2270" s="51">
        <v>195</v>
      </c>
      <c r="G2270" s="74">
        <f>CENSO[[#This Row],[CAP (cm)]]/PI()</f>
        <v>62.070427805839181</v>
      </c>
      <c r="H2270" s="51">
        <v>15</v>
      </c>
      <c r="I2270" s="85">
        <f>PI()*CENSO[[#This Row],[DAP (cm)]]^2/40000</f>
        <v>0.30259333555346601</v>
      </c>
      <c r="J2270" s="85">
        <f>CENSO[[#This Row],[g (m²)]]*CENSO[[#This Row],[H (m)]]*0.7</f>
        <v>3.177230023311393</v>
      </c>
      <c r="K2270" s="51">
        <v>1</v>
      </c>
      <c r="L2270" s="51">
        <v>365918.59999999899</v>
      </c>
      <c r="M2270" s="51">
        <v>9707906.0999999903</v>
      </c>
      <c r="N2270" s="77"/>
      <c r="O227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27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270" s="77"/>
    </row>
    <row r="2271" spans="1:17" x14ac:dyDescent="0.25">
      <c r="A2271" s="76">
        <v>1</v>
      </c>
      <c r="B2271" s="51">
        <v>65</v>
      </c>
      <c r="C2271" s="51">
        <v>2270</v>
      </c>
      <c r="D2271" s="81" t="str">
        <f>VLOOKUP(CENSO[[#This Row],[NOME COMUM]],ESPECIES[],2,FALSE)</f>
        <v>Qualea dichotoma (Mart.) Warm. ex Wille</v>
      </c>
      <c r="E2271" s="51" t="s">
        <v>55</v>
      </c>
      <c r="F2271" s="51">
        <v>200</v>
      </c>
      <c r="G2271" s="74">
        <f>CENSO[[#This Row],[CAP (cm)]]/PI()</f>
        <v>63.661977236758133</v>
      </c>
      <c r="H2271" s="51">
        <v>18</v>
      </c>
      <c r="I2271" s="85">
        <f>PI()*CENSO[[#This Row],[DAP (cm)]]^2/40000</f>
        <v>0.31830988618379064</v>
      </c>
      <c r="J2271" s="85">
        <f>CENSO[[#This Row],[g (m²)]]*CENSO[[#This Row],[H (m)]]*0.7</f>
        <v>4.0107045659157619</v>
      </c>
      <c r="K2271" s="51">
        <v>1</v>
      </c>
      <c r="L2271" s="51">
        <v>365917</v>
      </c>
      <c r="M2271" s="51">
        <v>9707908.9000000004</v>
      </c>
      <c r="N2271" s="77"/>
      <c r="O227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27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271" s="77"/>
    </row>
    <row r="2272" spans="1:17" x14ac:dyDescent="0.25">
      <c r="A2272" s="76">
        <v>1</v>
      </c>
      <c r="B2272" s="51">
        <v>65</v>
      </c>
      <c r="C2272" s="51">
        <v>2271</v>
      </c>
      <c r="D2272" s="81" t="str">
        <f>VLOOKUP(CENSO[[#This Row],[NOME COMUM]],ESPECIES[],2,FALSE)</f>
        <v>Lecythis pisonis Cambess.</v>
      </c>
      <c r="E2272" s="51" t="s">
        <v>9</v>
      </c>
      <c r="F2272" s="51">
        <v>203</v>
      </c>
      <c r="G2272" s="74">
        <f>CENSO[[#This Row],[CAP (cm)]]/PI()</f>
        <v>64.616906895309512</v>
      </c>
      <c r="H2272" s="51">
        <v>18</v>
      </c>
      <c r="I2272" s="85">
        <f>PI()*CENSO[[#This Row],[DAP (cm)]]^2/40000</f>
        <v>0.32793080249369577</v>
      </c>
      <c r="J2272" s="85">
        <f>CENSO[[#This Row],[g (m²)]]*CENSO[[#This Row],[H (m)]]*0.7</f>
        <v>4.1319281114205664</v>
      </c>
      <c r="K2272" s="51">
        <v>1</v>
      </c>
      <c r="L2272" s="51">
        <v>365918.59999999899</v>
      </c>
      <c r="M2272" s="51">
        <v>9707906.0999999903</v>
      </c>
      <c r="N2272" s="77"/>
      <c r="O227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27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272" s="77"/>
    </row>
    <row r="2273" spans="1:17" x14ac:dyDescent="0.25">
      <c r="A2273" s="76">
        <v>1</v>
      </c>
      <c r="B2273" s="51">
        <v>65</v>
      </c>
      <c r="C2273" s="51">
        <v>2272</v>
      </c>
      <c r="D2273" s="81" t="str">
        <f>VLOOKUP(CENSO[[#This Row],[NOME COMUM]],ESPECIES[],2,FALSE)</f>
        <v>Hymenaea courbaril L.</v>
      </c>
      <c r="E2273" s="51" t="s">
        <v>3</v>
      </c>
      <c r="F2273" s="51">
        <v>250</v>
      </c>
      <c r="G2273" s="74">
        <f>CENSO[[#This Row],[CAP (cm)]]/PI()</f>
        <v>79.577471545947674</v>
      </c>
      <c r="H2273" s="51">
        <v>24</v>
      </c>
      <c r="I2273" s="85">
        <f>PI()*CENSO[[#This Row],[DAP (cm)]]^2/40000</f>
        <v>0.49735919716217297</v>
      </c>
      <c r="J2273" s="85">
        <f>CENSO[[#This Row],[g (m²)]]*CENSO[[#This Row],[H (m)]]*0.7</f>
        <v>8.3556345123245066</v>
      </c>
      <c r="K2273" s="51">
        <v>1</v>
      </c>
      <c r="L2273" s="51">
        <v>365920.5</v>
      </c>
      <c r="M2273" s="51">
        <v>9707908.5</v>
      </c>
      <c r="N2273" s="77"/>
      <c r="O227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27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273" s="77"/>
    </row>
    <row r="2274" spans="1:17" x14ac:dyDescent="0.25">
      <c r="A2274" s="76">
        <v>1</v>
      </c>
      <c r="B2274" s="51">
        <v>65</v>
      </c>
      <c r="C2274" s="51">
        <v>2273</v>
      </c>
      <c r="D2274" s="81" t="str">
        <f>VLOOKUP(CENSO[[#This Row],[NOME COMUM]],ESPECIES[],2,FALSE)</f>
        <v>Parkia pendula (Willd.) Benth. ex Walp.</v>
      </c>
      <c r="E2274" s="51" t="s">
        <v>24</v>
      </c>
      <c r="F2274" s="51">
        <v>181</v>
      </c>
      <c r="G2274" s="74">
        <f>CENSO[[#This Row],[CAP (cm)]]/PI()</f>
        <v>57.614089399266113</v>
      </c>
      <c r="H2274" s="51">
        <v>18</v>
      </c>
      <c r="I2274" s="85">
        <f>PI()*CENSO[[#This Row],[DAP (cm)]]^2/40000</f>
        <v>0.26070375453167915</v>
      </c>
      <c r="J2274" s="85">
        <f>CENSO[[#This Row],[g (m²)]]*CENSO[[#This Row],[H (m)]]*0.7</f>
        <v>3.2848673070991574</v>
      </c>
      <c r="K2274" s="51">
        <v>1</v>
      </c>
      <c r="L2274" s="51">
        <v>365923.4</v>
      </c>
      <c r="M2274" s="51">
        <v>9707914</v>
      </c>
      <c r="N2274" s="77"/>
      <c r="O227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27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274" s="77"/>
    </row>
    <row r="2275" spans="1:17" x14ac:dyDescent="0.25">
      <c r="A2275" s="76">
        <v>1</v>
      </c>
      <c r="B2275" s="51">
        <v>65</v>
      </c>
      <c r="C2275" s="51">
        <v>2274</v>
      </c>
      <c r="D2275" s="81" t="str">
        <f>VLOOKUP(CENSO[[#This Row],[NOME COMUM]],ESPECIES[],2,FALSE)</f>
        <v>Cedrelinga catenaeformis Ducke</v>
      </c>
      <c r="E2275" s="51" t="s">
        <v>71</v>
      </c>
      <c r="F2275" s="51">
        <v>286</v>
      </c>
      <c r="G2275" s="74">
        <f>CENSO[[#This Row],[CAP (cm)]]/PI()</f>
        <v>91.036627448564133</v>
      </c>
      <c r="H2275" s="51">
        <v>20</v>
      </c>
      <c r="I2275" s="85">
        <f>PI()*CENSO[[#This Row],[DAP (cm)]]^2/40000</f>
        <v>0.65091188625723362</v>
      </c>
      <c r="J2275" s="85">
        <f>CENSO[[#This Row],[g (m²)]]*CENSO[[#This Row],[H (m)]]*0.7</f>
        <v>9.1127664076012707</v>
      </c>
      <c r="K2275" s="51">
        <v>1</v>
      </c>
      <c r="L2275" s="51">
        <v>365910.5</v>
      </c>
      <c r="M2275" s="51">
        <v>9707912</v>
      </c>
      <c r="N2275" s="77"/>
      <c r="O227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227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275" s="77"/>
    </row>
    <row r="2276" spans="1:17" x14ac:dyDescent="0.25">
      <c r="A2276" s="76">
        <v>1</v>
      </c>
      <c r="B2276" s="51">
        <v>65</v>
      </c>
      <c r="C2276" s="51">
        <v>2275</v>
      </c>
      <c r="D2276" s="81" t="str">
        <f>VLOOKUP(CENSO[[#This Row],[NOME COMUM]],ESPECIES[],2,FALSE)</f>
        <v>Lecythis chartacea O.Berg</v>
      </c>
      <c r="E2276" s="51" t="s">
        <v>31</v>
      </c>
      <c r="F2276" s="51">
        <v>203</v>
      </c>
      <c r="G2276" s="74">
        <f>CENSO[[#This Row],[CAP (cm)]]/PI()</f>
        <v>64.616906895309512</v>
      </c>
      <c r="H2276" s="51">
        <v>21</v>
      </c>
      <c r="I2276" s="85">
        <f>PI()*CENSO[[#This Row],[DAP (cm)]]^2/40000</f>
        <v>0.32793080249369577</v>
      </c>
      <c r="J2276" s="85">
        <f>CENSO[[#This Row],[g (m²)]]*CENSO[[#This Row],[H (m)]]*0.7</f>
        <v>4.8205827966573276</v>
      </c>
      <c r="K2276" s="51">
        <v>1</v>
      </c>
      <c r="L2276" s="51">
        <v>365897.7</v>
      </c>
      <c r="M2276" s="51">
        <v>9707916.6999999899</v>
      </c>
      <c r="N2276" s="77"/>
      <c r="O227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27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276" s="77"/>
    </row>
    <row r="2277" spans="1:17" x14ac:dyDescent="0.25">
      <c r="A2277" s="76">
        <v>1</v>
      </c>
      <c r="B2277" s="51">
        <v>65</v>
      </c>
      <c r="C2277" s="51">
        <v>2276</v>
      </c>
      <c r="D2277" s="81" t="str">
        <f>VLOOKUP(CENSO[[#This Row],[NOME COMUM]],ESPECIES[],2,FALSE)</f>
        <v>Lecythis chartacea O.Berg</v>
      </c>
      <c r="E2277" s="51" t="s">
        <v>31</v>
      </c>
      <c r="F2277" s="51">
        <v>207</v>
      </c>
      <c r="G2277" s="74">
        <f>CENSO[[#This Row],[CAP (cm)]]/PI()</f>
        <v>65.890146440044674</v>
      </c>
      <c r="H2277" s="51">
        <v>22</v>
      </c>
      <c r="I2277" s="85">
        <f>PI()*CENSO[[#This Row],[DAP (cm)]]^2/40000</f>
        <v>0.34098150782723119</v>
      </c>
      <c r="J2277" s="85">
        <f>CENSO[[#This Row],[g (m²)]]*CENSO[[#This Row],[H (m)]]*0.7</f>
        <v>5.2511152205393596</v>
      </c>
      <c r="K2277" s="51">
        <v>1</v>
      </c>
      <c r="L2277" s="51">
        <v>365877.4</v>
      </c>
      <c r="M2277" s="51">
        <v>9707942.6999999899</v>
      </c>
      <c r="N2277" s="77"/>
      <c r="O227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27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277" s="77"/>
    </row>
    <row r="2278" spans="1:17" x14ac:dyDescent="0.25">
      <c r="A2278" s="76">
        <v>1</v>
      </c>
      <c r="B2278" s="51">
        <v>65</v>
      </c>
      <c r="C2278" s="51">
        <v>2277</v>
      </c>
      <c r="D2278" s="81" t="str">
        <f>VLOOKUP(CENSO[[#This Row],[NOME COMUM]],ESPECIES[],2,FALSE)</f>
        <v>Lecythis pisonis Cambess.</v>
      </c>
      <c r="E2278" s="51" t="s">
        <v>9</v>
      </c>
      <c r="F2278" s="51">
        <v>196</v>
      </c>
      <c r="G2278" s="74">
        <f>CENSO[[#This Row],[CAP (cm)]]/PI()</f>
        <v>62.388737692022971</v>
      </c>
      <c r="H2278" s="51">
        <v>20</v>
      </c>
      <c r="I2278" s="85">
        <f>PI()*CENSO[[#This Row],[DAP (cm)]]^2/40000</f>
        <v>0.30570481469091254</v>
      </c>
      <c r="J2278" s="85">
        <f>CENSO[[#This Row],[g (m²)]]*CENSO[[#This Row],[H (m)]]*0.7</f>
        <v>4.2798674056727748</v>
      </c>
      <c r="K2278" s="51">
        <v>1</v>
      </c>
      <c r="L2278" s="51">
        <v>365861.5</v>
      </c>
      <c r="M2278" s="51">
        <v>9707944.9000000004</v>
      </c>
      <c r="N2278" s="77"/>
      <c r="O227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27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278" s="77"/>
    </row>
    <row r="2279" spans="1:17" x14ac:dyDescent="0.25">
      <c r="A2279" s="76">
        <v>1</v>
      </c>
      <c r="B2279" s="51">
        <v>65</v>
      </c>
      <c r="C2279" s="51">
        <v>2278</v>
      </c>
      <c r="D2279" s="81" t="str">
        <f>VLOOKUP(CENSO[[#This Row],[NOME COMUM]],ESPECIES[],2,FALSE)</f>
        <v>Piptadenia suaveolens Miq.</v>
      </c>
      <c r="E2279" s="51" t="s">
        <v>22</v>
      </c>
      <c r="F2279" s="51">
        <v>304</v>
      </c>
      <c r="G2279" s="74">
        <f>CENSO[[#This Row],[CAP (cm)]]/PI()</f>
        <v>96.766205399872362</v>
      </c>
      <c r="H2279" s="51">
        <v>16</v>
      </c>
      <c r="I2279" s="85">
        <f>PI()*CENSO[[#This Row],[DAP (cm)]]^2/40000</f>
        <v>0.73542316103902994</v>
      </c>
      <c r="J2279" s="85">
        <f>CENSO[[#This Row],[g (m²)]]*CENSO[[#This Row],[H (m)]]*0.7</f>
        <v>8.2367394036371344</v>
      </c>
      <c r="K2279" s="51">
        <v>1</v>
      </c>
      <c r="L2279" s="51">
        <v>365856.59999999899</v>
      </c>
      <c r="M2279" s="51">
        <v>9707945.0999999903</v>
      </c>
      <c r="N2279" s="77"/>
      <c r="O227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227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279" s="77"/>
    </row>
    <row r="2280" spans="1:17" x14ac:dyDescent="0.25">
      <c r="A2280" s="76">
        <v>1</v>
      </c>
      <c r="B2280" s="51">
        <v>65</v>
      </c>
      <c r="C2280" s="51">
        <v>2279</v>
      </c>
      <c r="D2280" s="81" t="str">
        <f>VLOOKUP(CENSO[[#This Row],[NOME COMUM]],ESPECIES[],2,FALSE)</f>
        <v>Astronium lecointei Ducke</v>
      </c>
      <c r="E2280" s="51" t="s">
        <v>5</v>
      </c>
      <c r="F2280" s="51">
        <v>250</v>
      </c>
      <c r="G2280" s="74">
        <f>CENSO[[#This Row],[CAP (cm)]]/PI()</f>
        <v>79.577471545947674</v>
      </c>
      <c r="H2280" s="51">
        <v>24</v>
      </c>
      <c r="I2280" s="85">
        <f>PI()*CENSO[[#This Row],[DAP (cm)]]^2/40000</f>
        <v>0.49735919716217297</v>
      </c>
      <c r="J2280" s="85">
        <f>CENSO[[#This Row],[g (m²)]]*CENSO[[#This Row],[H (m)]]*0.7</f>
        <v>8.3556345123245066</v>
      </c>
      <c r="K2280" s="51">
        <v>1</v>
      </c>
      <c r="L2280" s="51">
        <v>365855.59999999899</v>
      </c>
      <c r="M2280" s="51">
        <v>9707951.9000000004</v>
      </c>
      <c r="N2280" s="77"/>
      <c r="O228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28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280" s="77"/>
    </row>
    <row r="2281" spans="1:17" x14ac:dyDescent="0.25">
      <c r="A2281" s="76">
        <v>1</v>
      </c>
      <c r="B2281" s="51">
        <v>65</v>
      </c>
      <c r="C2281" s="51">
        <v>2280</v>
      </c>
      <c r="D2281" s="81" t="str">
        <f>VLOOKUP(CENSO[[#This Row],[NOME COMUM]],ESPECIES[],2,FALSE)</f>
        <v>Piptadenia suaveolens Miq.</v>
      </c>
      <c r="E2281" s="51" t="s">
        <v>22</v>
      </c>
      <c r="F2281" s="51">
        <v>314</v>
      </c>
      <c r="G2281" s="74">
        <f>CENSO[[#This Row],[CAP (cm)]]/PI()</f>
        <v>99.949304261710282</v>
      </c>
      <c r="H2281" s="51">
        <v>19</v>
      </c>
      <c r="I2281" s="85">
        <f>PI()*CENSO[[#This Row],[DAP (cm)]]^2/40000</f>
        <v>0.78460203845442589</v>
      </c>
      <c r="J2281" s="85">
        <f>CENSO[[#This Row],[g (m²)]]*CENSO[[#This Row],[H (m)]]*0.7</f>
        <v>10.435207111443862</v>
      </c>
      <c r="K2281" s="51">
        <v>1</v>
      </c>
      <c r="L2281" s="51">
        <v>365839.9</v>
      </c>
      <c r="M2281" s="51">
        <v>9707942.6999999899</v>
      </c>
      <c r="N2281" s="77"/>
      <c r="O228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228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281" s="77"/>
    </row>
    <row r="2282" spans="1:17" x14ac:dyDescent="0.25">
      <c r="A2282" s="76">
        <v>1</v>
      </c>
      <c r="B2282" s="51">
        <v>66</v>
      </c>
      <c r="C2282" s="51">
        <v>2281</v>
      </c>
      <c r="D2282" s="81" t="str">
        <f>VLOOKUP(CENSO[[#This Row],[NOME COMUM]],ESPECIES[],2,FALSE)</f>
        <v>Inga paraensis Ducke</v>
      </c>
      <c r="E2282" s="51" t="s">
        <v>16</v>
      </c>
      <c r="F2282" s="51">
        <v>190</v>
      </c>
      <c r="G2282" s="74">
        <f>CENSO[[#This Row],[CAP (cm)]]/PI()</f>
        <v>60.478878374920228</v>
      </c>
      <c r="H2282" s="51">
        <v>12</v>
      </c>
      <c r="I2282" s="85">
        <f>PI()*CENSO[[#This Row],[DAP (cm)]]^2/40000</f>
        <v>0.28727467228087106</v>
      </c>
      <c r="J2282" s="85">
        <f>CENSO[[#This Row],[g (m²)]]*CENSO[[#This Row],[H (m)]]*0.7</f>
        <v>2.4131072471593167</v>
      </c>
      <c r="K2282" s="51">
        <v>1</v>
      </c>
      <c r="L2282" s="51">
        <v>365845</v>
      </c>
      <c r="M2282" s="51">
        <v>9707870.8000000007</v>
      </c>
      <c r="N2282" s="77"/>
      <c r="O228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28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282" s="77"/>
    </row>
    <row r="2283" spans="1:17" x14ac:dyDescent="0.25">
      <c r="A2283" s="76">
        <v>1</v>
      </c>
      <c r="B2283" s="51">
        <v>66</v>
      </c>
      <c r="C2283" s="51">
        <v>2282</v>
      </c>
      <c r="D2283" s="81" t="str">
        <f>VLOOKUP(CENSO[[#This Row],[NOME COMUM]],ESPECIES[],2,FALSE)</f>
        <v>Inga paraensis Ducke</v>
      </c>
      <c r="E2283" s="51" t="s">
        <v>16</v>
      </c>
      <c r="F2283" s="51">
        <v>157</v>
      </c>
      <c r="G2283" s="74">
        <f>CENSO[[#This Row],[CAP (cm)]]/PI()</f>
        <v>49.974652130855141</v>
      </c>
      <c r="H2283" s="51">
        <v>12</v>
      </c>
      <c r="I2283" s="85">
        <f>PI()*CENSO[[#This Row],[DAP (cm)]]^2/40000</f>
        <v>0.19615050961360647</v>
      </c>
      <c r="J2283" s="85">
        <f>CENSO[[#This Row],[g (m²)]]*CENSO[[#This Row],[H (m)]]*0.7</f>
        <v>1.6476642807542943</v>
      </c>
      <c r="K2283" s="51">
        <v>1</v>
      </c>
      <c r="L2283" s="51">
        <v>365848</v>
      </c>
      <c r="M2283" s="51">
        <v>9707868.0999999903</v>
      </c>
      <c r="N2283" s="77"/>
      <c r="O228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28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283" s="77"/>
    </row>
    <row r="2284" spans="1:17" x14ac:dyDescent="0.25">
      <c r="A2284" s="76">
        <v>1</v>
      </c>
      <c r="B2284" s="51">
        <v>66</v>
      </c>
      <c r="C2284" s="51">
        <v>2283</v>
      </c>
      <c r="D2284" s="81" t="str">
        <f>VLOOKUP(CENSO[[#This Row],[NOME COMUM]],ESPECIES[],2,FALSE)</f>
        <v>Cordia umbraculifera DC.</v>
      </c>
      <c r="E2284" s="51" t="s">
        <v>92</v>
      </c>
      <c r="F2284" s="51">
        <v>182</v>
      </c>
      <c r="G2284" s="74">
        <f>CENSO[[#This Row],[CAP (cm)]]/PI()</f>
        <v>57.932399285449904</v>
      </c>
      <c r="H2284" s="51">
        <v>20</v>
      </c>
      <c r="I2284" s="85">
        <f>PI()*CENSO[[#This Row],[DAP (cm)]]^2/40000</f>
        <v>0.26359241674879702</v>
      </c>
      <c r="J2284" s="85">
        <f>CENSO[[#This Row],[g (m²)]]*CENSO[[#This Row],[H (m)]]*0.7</f>
        <v>3.6902938344831582</v>
      </c>
      <c r="K2284" s="51">
        <v>2</v>
      </c>
      <c r="L2284" s="51">
        <v>365969</v>
      </c>
      <c r="M2284" s="51">
        <v>9707775</v>
      </c>
      <c r="N2284" s="77"/>
      <c r="O228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28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284" s="77"/>
    </row>
    <row r="2285" spans="1:17" x14ac:dyDescent="0.25">
      <c r="A2285" s="76">
        <v>1</v>
      </c>
      <c r="B2285" s="51">
        <v>66</v>
      </c>
      <c r="C2285" s="51">
        <v>2284</v>
      </c>
      <c r="D2285" s="81" t="str">
        <f>VLOOKUP(CENSO[[#This Row],[NOME COMUM]],ESPECIES[],2,FALSE)</f>
        <v>Cordia umbraculifera DC.</v>
      </c>
      <c r="E2285" s="51" t="s">
        <v>92</v>
      </c>
      <c r="F2285" s="51">
        <v>169</v>
      </c>
      <c r="G2285" s="74">
        <f>CENSO[[#This Row],[CAP (cm)]]/PI()</f>
        <v>53.794370765060627</v>
      </c>
      <c r="H2285" s="51">
        <v>16</v>
      </c>
      <c r="I2285" s="85">
        <f>PI()*CENSO[[#This Row],[DAP (cm)]]^2/40000</f>
        <v>0.22728121648238117</v>
      </c>
      <c r="J2285" s="85">
        <f>CENSO[[#This Row],[g (m²)]]*CENSO[[#This Row],[H (m)]]*0.7</f>
        <v>2.545549624602669</v>
      </c>
      <c r="K2285" s="51">
        <v>1</v>
      </c>
      <c r="L2285" s="51">
        <v>366039.299999999</v>
      </c>
      <c r="M2285" s="51">
        <v>9707714.4000000004</v>
      </c>
      <c r="N2285" s="77"/>
      <c r="O228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28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285" s="77"/>
    </row>
    <row r="2286" spans="1:17" x14ac:dyDescent="0.25">
      <c r="A2286" s="76">
        <v>1</v>
      </c>
      <c r="B2286" s="51">
        <v>66</v>
      </c>
      <c r="C2286" s="51">
        <v>2285</v>
      </c>
      <c r="D2286" s="81" t="str">
        <f>VLOOKUP(CENSO[[#This Row],[NOME COMUM]],ESPECIES[],2,FALSE)</f>
        <v>Inga paraensis Ducke</v>
      </c>
      <c r="E2286" s="51" t="s">
        <v>16</v>
      </c>
      <c r="F2286" s="51">
        <v>175</v>
      </c>
      <c r="G2286" s="74">
        <f>CENSO[[#This Row],[CAP (cm)]]/PI()</f>
        <v>55.70423008216337</v>
      </c>
      <c r="H2286" s="51">
        <v>12</v>
      </c>
      <c r="I2286" s="85">
        <f>PI()*CENSO[[#This Row],[DAP (cm)]]^2/40000</f>
        <v>0.24370600660946476</v>
      </c>
      <c r="J2286" s="85">
        <f>CENSO[[#This Row],[g (m²)]]*CENSO[[#This Row],[H (m)]]*0.7</f>
        <v>2.047130455519504</v>
      </c>
      <c r="K2286" s="51">
        <v>1</v>
      </c>
      <c r="L2286" s="51">
        <v>365945.299999999</v>
      </c>
      <c r="M2286" s="51">
        <v>9707814.5</v>
      </c>
      <c r="N2286" s="77"/>
      <c r="O228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28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286" s="77"/>
    </row>
    <row r="2287" spans="1:17" x14ac:dyDescent="0.25">
      <c r="A2287" s="76">
        <v>1</v>
      </c>
      <c r="B2287" s="51">
        <v>66</v>
      </c>
      <c r="C2287" s="51">
        <v>2286</v>
      </c>
      <c r="D2287" s="81" t="str">
        <f>VLOOKUP(CENSO[[#This Row],[NOME COMUM]],ESPECIES[],2,FALSE)</f>
        <v>Schefflera morototoni (Aubl.) Decne. &amp; Planch.</v>
      </c>
      <c r="E2287" s="51" t="s">
        <v>12</v>
      </c>
      <c r="F2287" s="51">
        <v>160</v>
      </c>
      <c r="G2287" s="74">
        <f>CENSO[[#This Row],[CAP (cm)]]/PI()</f>
        <v>50.929581789406512</v>
      </c>
      <c r="H2287" s="51">
        <v>18</v>
      </c>
      <c r="I2287" s="85">
        <f>PI()*CENSO[[#This Row],[DAP (cm)]]^2/40000</f>
        <v>0.20371832715762608</v>
      </c>
      <c r="J2287" s="85">
        <f>CENSO[[#This Row],[g (m²)]]*CENSO[[#This Row],[H (m)]]*0.7</f>
        <v>2.5668509221860885</v>
      </c>
      <c r="K2287" s="51">
        <v>1</v>
      </c>
      <c r="L2287" s="51">
        <v>366096</v>
      </c>
      <c r="M2287" s="51">
        <v>9707660.1999999899</v>
      </c>
      <c r="N2287" s="77"/>
      <c r="O228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28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287" s="77"/>
    </row>
    <row r="2288" spans="1:17" x14ac:dyDescent="0.25">
      <c r="A2288" s="76">
        <v>1</v>
      </c>
      <c r="B2288" s="51">
        <v>66</v>
      </c>
      <c r="C2288" s="51">
        <v>2287</v>
      </c>
      <c r="D2288" s="81" t="str">
        <f>VLOOKUP(CENSO[[#This Row],[NOME COMUM]],ESPECIES[],2,FALSE)</f>
        <v>Couepia bracteosa Benth.</v>
      </c>
      <c r="E2288" s="51" t="s">
        <v>89</v>
      </c>
      <c r="F2288" s="51">
        <v>210</v>
      </c>
      <c r="G2288" s="74">
        <f>CENSO[[#This Row],[CAP (cm)]]/PI()</f>
        <v>66.845076098596039</v>
      </c>
      <c r="H2288" s="51">
        <v>12</v>
      </c>
      <c r="I2288" s="85">
        <f>PI()*CENSO[[#This Row],[DAP (cm)]]^2/40000</f>
        <v>0.35093664951762915</v>
      </c>
      <c r="J2288" s="85">
        <f>CENSO[[#This Row],[g (m²)]]*CENSO[[#This Row],[H (m)]]*0.7</f>
        <v>2.9478678559480849</v>
      </c>
      <c r="K2288" s="51">
        <v>2</v>
      </c>
      <c r="L2288" s="51">
        <v>366197.2</v>
      </c>
      <c r="M2288" s="51">
        <v>9707578.1999999899</v>
      </c>
      <c r="N2288" s="77"/>
      <c r="O228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28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288" s="77"/>
    </row>
    <row r="2289" spans="1:17" x14ac:dyDescent="0.25">
      <c r="A2289" s="76">
        <v>1</v>
      </c>
      <c r="B2289" s="51">
        <v>66</v>
      </c>
      <c r="C2289" s="51">
        <v>2288</v>
      </c>
      <c r="D2289" s="81" t="str">
        <f>VLOOKUP(CENSO[[#This Row],[NOME COMUM]],ESPECIES[],2,FALSE)</f>
        <v>Inga paraensis Ducke</v>
      </c>
      <c r="E2289" s="51" t="s">
        <v>16</v>
      </c>
      <c r="F2289" s="51">
        <v>180</v>
      </c>
      <c r="G2289" s="74">
        <f>CENSO[[#This Row],[CAP (cm)]]/PI()</f>
        <v>57.295779513082323</v>
      </c>
      <c r="H2289" s="51">
        <v>16</v>
      </c>
      <c r="I2289" s="85">
        <f>PI()*CENSO[[#This Row],[DAP (cm)]]^2/40000</f>
        <v>0.25783100780887047</v>
      </c>
      <c r="J2289" s="85">
        <f>CENSO[[#This Row],[g (m²)]]*CENSO[[#This Row],[H (m)]]*0.7</f>
        <v>2.887707287459349</v>
      </c>
      <c r="K2289" s="51">
        <v>1</v>
      </c>
      <c r="L2289" s="51">
        <v>366278</v>
      </c>
      <c r="M2289" s="51">
        <v>9707496.3000000007</v>
      </c>
      <c r="N2289" s="77"/>
      <c r="O228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28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289" s="77"/>
    </row>
    <row r="2290" spans="1:17" x14ac:dyDescent="0.25">
      <c r="A2290" s="76">
        <v>1</v>
      </c>
      <c r="B2290" s="51">
        <v>66</v>
      </c>
      <c r="C2290" s="51">
        <v>2289</v>
      </c>
      <c r="D2290" s="81" t="str">
        <f>VLOOKUP(CENSO[[#This Row],[NOME COMUM]],ESPECIES[],2,FALSE)</f>
        <v>Inga paraensis Ducke</v>
      </c>
      <c r="E2290" s="51" t="s">
        <v>16</v>
      </c>
      <c r="F2290" s="51">
        <v>189</v>
      </c>
      <c r="G2290" s="74">
        <f>CENSO[[#This Row],[CAP (cm)]]/PI()</f>
        <v>60.160568488736438</v>
      </c>
      <c r="H2290" s="51">
        <v>15</v>
      </c>
      <c r="I2290" s="85">
        <f>PI()*CENSO[[#This Row],[DAP (cm)]]^2/40000</f>
        <v>0.28425868610927968</v>
      </c>
      <c r="J2290" s="85">
        <f>CENSO[[#This Row],[g (m²)]]*CENSO[[#This Row],[H (m)]]*0.7</f>
        <v>2.9847162041474364</v>
      </c>
      <c r="K2290" s="51">
        <v>1</v>
      </c>
      <c r="L2290" s="51">
        <v>366301.5</v>
      </c>
      <c r="M2290" s="51">
        <v>9707502.5</v>
      </c>
      <c r="N2290" s="77"/>
      <c r="O229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29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290" s="77"/>
    </row>
    <row r="2291" spans="1:17" x14ac:dyDescent="0.25">
      <c r="A2291" s="76">
        <v>1</v>
      </c>
      <c r="B2291" s="51">
        <v>66</v>
      </c>
      <c r="C2291" s="51">
        <v>2290</v>
      </c>
      <c r="D2291" s="81" t="str">
        <f>VLOOKUP(CENSO[[#This Row],[NOME COMUM]],ESPECIES[],2,FALSE)</f>
        <v>Symphonia globulifera L.f.</v>
      </c>
      <c r="E2291" s="51" t="s">
        <v>39</v>
      </c>
      <c r="F2291" s="51">
        <v>170</v>
      </c>
      <c r="G2291" s="74">
        <f>CENSO[[#This Row],[CAP (cm)]]/PI()</f>
        <v>54.112680651244418</v>
      </c>
      <c r="H2291" s="51">
        <v>18</v>
      </c>
      <c r="I2291" s="85">
        <f>PI()*CENSO[[#This Row],[DAP (cm)]]^2/40000</f>
        <v>0.2299788927677888</v>
      </c>
      <c r="J2291" s="85">
        <f>CENSO[[#This Row],[g (m²)]]*CENSO[[#This Row],[H (m)]]*0.7</f>
        <v>2.8977340488741388</v>
      </c>
      <c r="K2291" s="51">
        <v>2</v>
      </c>
      <c r="L2291" s="51">
        <v>366351.799999999</v>
      </c>
      <c r="M2291" s="51">
        <v>9707456.4000000004</v>
      </c>
      <c r="N2291" s="77"/>
      <c r="O229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29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291" s="77"/>
    </row>
    <row r="2292" spans="1:17" x14ac:dyDescent="0.25">
      <c r="A2292" s="76">
        <v>1</v>
      </c>
      <c r="B2292" s="51">
        <v>66</v>
      </c>
      <c r="C2292" s="51">
        <v>2291</v>
      </c>
      <c r="D2292" s="81" t="str">
        <f>VLOOKUP(CENSO[[#This Row],[NOME COMUM]],ESPECIES[],2,FALSE)</f>
        <v>Parkia pendula (Willd.) Benth. ex Walp.</v>
      </c>
      <c r="E2292" s="51" t="s">
        <v>24</v>
      </c>
      <c r="F2292" s="51">
        <v>149</v>
      </c>
      <c r="G2292" s="74">
        <f>CENSO[[#This Row],[CAP (cm)]]/PI()</f>
        <v>47.428173041384809</v>
      </c>
      <c r="H2292" s="51">
        <v>16</v>
      </c>
      <c r="I2292" s="85">
        <f>PI()*CENSO[[#This Row],[DAP (cm)]]^2/40000</f>
        <v>0.17666994457915841</v>
      </c>
      <c r="J2292" s="85">
        <f>CENSO[[#This Row],[g (m²)]]*CENSO[[#This Row],[H (m)]]*0.7</f>
        <v>1.978703379286574</v>
      </c>
      <c r="K2292" s="51">
        <v>2</v>
      </c>
      <c r="L2292" s="51">
        <v>366355.4</v>
      </c>
      <c r="M2292" s="51">
        <v>9707454.5999999903</v>
      </c>
      <c r="N2292" s="77"/>
      <c r="O229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29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292" s="77"/>
    </row>
    <row r="2293" spans="1:17" x14ac:dyDescent="0.25">
      <c r="A2293" s="76">
        <v>1</v>
      </c>
      <c r="B2293" s="51">
        <v>66</v>
      </c>
      <c r="C2293" s="51">
        <v>2292</v>
      </c>
      <c r="D2293" s="81" t="str">
        <f>VLOOKUP(CENSO[[#This Row],[NOME COMUM]],ESPECIES[],2,FALSE)</f>
        <v>Cordia alliodora (Ruiz &amp; Pav.) Oken</v>
      </c>
      <c r="E2293" s="51" t="s">
        <v>100</v>
      </c>
      <c r="F2293" s="51">
        <v>200</v>
      </c>
      <c r="G2293" s="74">
        <f>CENSO[[#This Row],[CAP (cm)]]/PI()</f>
        <v>63.661977236758133</v>
      </c>
      <c r="H2293" s="51">
        <v>19</v>
      </c>
      <c r="I2293" s="85">
        <f>PI()*CENSO[[#This Row],[DAP (cm)]]^2/40000</f>
        <v>0.31830988618379064</v>
      </c>
      <c r="J2293" s="85">
        <f>CENSO[[#This Row],[g (m²)]]*CENSO[[#This Row],[H (m)]]*0.7</f>
        <v>4.233521486244415</v>
      </c>
      <c r="K2293" s="51">
        <v>2</v>
      </c>
      <c r="L2293" s="51">
        <v>366356.2</v>
      </c>
      <c r="M2293" s="51">
        <v>9707453.9000000004</v>
      </c>
      <c r="N2293" s="77"/>
      <c r="O229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29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293" s="77"/>
    </row>
    <row r="2294" spans="1:17" x14ac:dyDescent="0.25">
      <c r="A2294" s="76">
        <v>1</v>
      </c>
      <c r="B2294" s="51">
        <v>66</v>
      </c>
      <c r="C2294" s="51">
        <v>2293</v>
      </c>
      <c r="D2294" s="81" t="str">
        <f>VLOOKUP(CENSO[[#This Row],[NOME COMUM]],ESPECIES[],2,FALSE)</f>
        <v>Astronium lecointei Ducke</v>
      </c>
      <c r="E2294" s="51" t="s">
        <v>5</v>
      </c>
      <c r="F2294" s="51">
        <v>203</v>
      </c>
      <c r="G2294" s="74">
        <f>CENSO[[#This Row],[CAP (cm)]]/PI()</f>
        <v>64.616906895309512</v>
      </c>
      <c r="H2294" s="51">
        <v>22</v>
      </c>
      <c r="I2294" s="85">
        <f>PI()*CENSO[[#This Row],[DAP (cm)]]^2/40000</f>
        <v>0.32793080249369577</v>
      </c>
      <c r="J2294" s="85">
        <f>CENSO[[#This Row],[g (m²)]]*CENSO[[#This Row],[H (m)]]*0.7</f>
        <v>5.0501343584029144</v>
      </c>
      <c r="K2294" s="51">
        <v>1</v>
      </c>
      <c r="L2294" s="51">
        <v>366391.09999999899</v>
      </c>
      <c r="M2294" s="51">
        <v>9707425.5999999903</v>
      </c>
      <c r="N2294" s="77"/>
      <c r="O229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29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294" s="77"/>
    </row>
    <row r="2295" spans="1:17" x14ac:dyDescent="0.25">
      <c r="A2295" s="76">
        <v>1</v>
      </c>
      <c r="B2295" s="51">
        <v>66</v>
      </c>
      <c r="C2295" s="51">
        <v>2294</v>
      </c>
      <c r="D2295" s="81" t="str">
        <f>VLOOKUP(CENSO[[#This Row],[NOME COMUM]],ESPECIES[],2,FALSE)</f>
        <v>Piptadenia suaveolens Miq.</v>
      </c>
      <c r="E2295" s="51" t="s">
        <v>22</v>
      </c>
      <c r="F2295" s="51">
        <v>139</v>
      </c>
      <c r="G2295" s="74">
        <f>CENSO[[#This Row],[CAP (cm)]]/PI()</f>
        <v>44.245074179546904</v>
      </c>
      <c r="H2295" s="51">
        <v>14</v>
      </c>
      <c r="I2295" s="85">
        <f>PI()*CENSO[[#This Row],[DAP (cm)]]^2/40000</f>
        <v>0.15375163277392548</v>
      </c>
      <c r="J2295" s="85">
        <f>CENSO[[#This Row],[g (m²)]]*CENSO[[#This Row],[H (m)]]*0.7</f>
        <v>1.5067660011844697</v>
      </c>
      <c r="K2295" s="51">
        <v>2</v>
      </c>
      <c r="L2295" s="51">
        <v>366456.59999999899</v>
      </c>
      <c r="M2295" s="51">
        <v>9707371.9000000004</v>
      </c>
      <c r="N2295" s="77"/>
      <c r="O229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29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295" s="77"/>
    </row>
    <row r="2296" spans="1:17" x14ac:dyDescent="0.25">
      <c r="A2296" s="76">
        <v>1</v>
      </c>
      <c r="B2296" s="51">
        <v>66</v>
      </c>
      <c r="C2296" s="51">
        <v>2295</v>
      </c>
      <c r="D2296" s="81" t="str">
        <f>VLOOKUP(CENSO[[#This Row],[NOME COMUM]],ESPECIES[],2,FALSE)</f>
        <v>Apuleia leiocarpa (Vogel) J.F.Macbr.</v>
      </c>
      <c r="E2296" s="51" t="s">
        <v>51</v>
      </c>
      <c r="F2296" s="51">
        <v>303</v>
      </c>
      <c r="G2296" s="74">
        <f>CENSO[[#This Row],[CAP (cm)]]/PI()</f>
        <v>96.447895513688579</v>
      </c>
      <c r="H2296" s="51">
        <v>20</v>
      </c>
      <c r="I2296" s="85">
        <f>PI()*CENSO[[#This Row],[DAP (cm)]]^2/40000</f>
        <v>0.73059280851619102</v>
      </c>
      <c r="J2296" s="85">
        <f>CENSO[[#This Row],[g (m²)]]*CENSO[[#This Row],[H (m)]]*0.7</f>
        <v>10.228299319226673</v>
      </c>
      <c r="K2296" s="51">
        <v>1</v>
      </c>
      <c r="L2296" s="51">
        <v>366462.09999999899</v>
      </c>
      <c r="M2296" s="51">
        <v>9707364.3000000007</v>
      </c>
      <c r="N2296" s="77"/>
      <c r="O229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229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296" s="77"/>
    </row>
    <row r="2297" spans="1:17" x14ac:dyDescent="0.25">
      <c r="A2297" s="76">
        <v>1</v>
      </c>
      <c r="B2297" s="51">
        <v>66</v>
      </c>
      <c r="C2297" s="51">
        <v>2296</v>
      </c>
      <c r="D2297" s="81" t="str">
        <f>VLOOKUP(CENSO[[#This Row],[NOME COMUM]],ESPECIES[],2,FALSE)</f>
        <v>Caryocar villosum (Aubl.) Pers.</v>
      </c>
      <c r="E2297" s="51" t="s">
        <v>33</v>
      </c>
      <c r="F2297" s="51">
        <v>140</v>
      </c>
      <c r="G2297" s="74">
        <f>CENSO[[#This Row],[CAP (cm)]]/PI()</f>
        <v>44.563384065730695</v>
      </c>
      <c r="H2297" s="51">
        <v>19</v>
      </c>
      <c r="I2297" s="85">
        <f>PI()*CENSO[[#This Row],[DAP (cm)]]^2/40000</f>
        <v>0.15597184423005742</v>
      </c>
      <c r="J2297" s="85">
        <f>CENSO[[#This Row],[g (m²)]]*CENSO[[#This Row],[H (m)]]*0.7</f>
        <v>2.0744255282597632</v>
      </c>
      <c r="K2297" s="51">
        <v>1</v>
      </c>
      <c r="L2297" s="51">
        <v>366497.299999999</v>
      </c>
      <c r="M2297" s="51">
        <v>9707332.5999999903</v>
      </c>
      <c r="N2297" s="77"/>
      <c r="O229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29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297" s="77"/>
    </row>
    <row r="2298" spans="1:17" x14ac:dyDescent="0.25">
      <c r="A2298" s="76">
        <v>1</v>
      </c>
      <c r="B2298" s="51">
        <v>66</v>
      </c>
      <c r="C2298" s="51">
        <v>2297</v>
      </c>
      <c r="D2298" s="81" t="str">
        <f>VLOOKUP(CENSO[[#This Row],[NOME COMUM]],ESPECIES[],2,FALSE)</f>
        <v>Piptadenia suaveolens Miq.</v>
      </c>
      <c r="E2298" s="51" t="s">
        <v>22</v>
      </c>
      <c r="F2298" s="51">
        <v>151</v>
      </c>
      <c r="G2298" s="74">
        <f>CENSO[[#This Row],[CAP (cm)]]/PI()</f>
        <v>48.064792813752391</v>
      </c>
      <c r="H2298" s="51">
        <v>17</v>
      </c>
      <c r="I2298" s="85">
        <f>PI()*CENSO[[#This Row],[DAP (cm)]]^2/40000</f>
        <v>0.18144459287191525</v>
      </c>
      <c r="J2298" s="85">
        <f>CENSO[[#This Row],[g (m²)]]*CENSO[[#This Row],[H (m)]]*0.7</f>
        <v>2.1591906551757911</v>
      </c>
      <c r="K2298" s="51">
        <v>1</v>
      </c>
      <c r="L2298" s="51">
        <v>366496.59999999899</v>
      </c>
      <c r="M2298" s="51">
        <v>9707325.0999999903</v>
      </c>
      <c r="N2298" s="77"/>
      <c r="O229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29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298" s="77"/>
    </row>
    <row r="2299" spans="1:17" x14ac:dyDescent="0.25">
      <c r="A2299" s="76">
        <v>1</v>
      </c>
      <c r="B2299" s="51">
        <v>66</v>
      </c>
      <c r="C2299" s="51">
        <v>2298</v>
      </c>
      <c r="D2299" s="81" t="str">
        <f>VLOOKUP(CENSO[[#This Row],[NOME COMUM]],ESPECIES[],2,FALSE)</f>
        <v>Cedrelinga catenaeformis Ducke</v>
      </c>
      <c r="E2299" s="51" t="s">
        <v>71</v>
      </c>
      <c r="F2299" s="51">
        <v>434</v>
      </c>
      <c r="G2299" s="74">
        <f>CENSO[[#This Row],[CAP (cm)]]/PI()</f>
        <v>138.14649060376516</v>
      </c>
      <c r="H2299" s="51">
        <v>22</v>
      </c>
      <c r="I2299" s="85">
        <f>PI()*CENSO[[#This Row],[DAP (cm)]]^2/40000</f>
        <v>1.498889423050852</v>
      </c>
      <c r="J2299" s="85">
        <f>CENSO[[#This Row],[g (m²)]]*CENSO[[#This Row],[H (m)]]*0.7</f>
        <v>23.082897114983119</v>
      </c>
      <c r="K2299" s="51">
        <v>1</v>
      </c>
      <c r="L2299" s="51">
        <v>366479.4</v>
      </c>
      <c r="M2299" s="51">
        <v>9707296.0999999903</v>
      </c>
      <c r="N2299" s="77"/>
      <c r="O229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229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299" s="77"/>
    </row>
    <row r="2300" spans="1:17" x14ac:dyDescent="0.25">
      <c r="A2300" s="76">
        <v>1</v>
      </c>
      <c r="B2300" s="51">
        <v>66</v>
      </c>
      <c r="C2300" s="51">
        <v>2299</v>
      </c>
      <c r="D2300" s="81" t="str">
        <f>VLOOKUP(CENSO[[#This Row],[NOME COMUM]],ESPECIES[],2,FALSE)</f>
        <v>Cenostigma tocantinum Ducke</v>
      </c>
      <c r="E2300" s="51" t="s">
        <v>95</v>
      </c>
      <c r="F2300" s="51">
        <v>170</v>
      </c>
      <c r="G2300" s="74">
        <f>CENSO[[#This Row],[CAP (cm)]]/PI()</f>
        <v>54.112680651244418</v>
      </c>
      <c r="H2300" s="51">
        <v>14</v>
      </c>
      <c r="I2300" s="85">
        <f>PI()*CENSO[[#This Row],[DAP (cm)]]^2/40000</f>
        <v>0.2299788927677888</v>
      </c>
      <c r="J2300" s="85">
        <f>CENSO[[#This Row],[g (m²)]]*CENSO[[#This Row],[H (m)]]*0.7</f>
        <v>2.2537931491243302</v>
      </c>
      <c r="K2300" s="51">
        <v>1</v>
      </c>
      <c r="L2300" s="51">
        <v>366531.5</v>
      </c>
      <c r="M2300" s="51">
        <v>9707304.9000000004</v>
      </c>
      <c r="N2300" s="77"/>
      <c r="O230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30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300" s="77"/>
    </row>
    <row r="2301" spans="1:17" x14ac:dyDescent="0.25">
      <c r="A2301" s="76">
        <v>1</v>
      </c>
      <c r="B2301" s="51">
        <v>66</v>
      </c>
      <c r="C2301" s="51">
        <v>2300</v>
      </c>
      <c r="D2301" s="81" t="str">
        <f>VLOOKUP(CENSO[[#This Row],[NOME COMUM]],ESPECIES[],2,FALSE)</f>
        <v>Coutarea hexandra (Jacq.) K.Schum.</v>
      </c>
      <c r="E2301" s="51" t="s">
        <v>57</v>
      </c>
      <c r="F2301" s="51">
        <v>142</v>
      </c>
      <c r="G2301" s="74">
        <f>CENSO[[#This Row],[CAP (cm)]]/PI()</f>
        <v>45.200003838098276</v>
      </c>
      <c r="H2301" s="51">
        <v>13</v>
      </c>
      <c r="I2301" s="85">
        <f>PI()*CENSO[[#This Row],[DAP (cm)]]^2/40000</f>
        <v>0.16046001362524887</v>
      </c>
      <c r="J2301" s="85">
        <f>CENSO[[#This Row],[g (m²)]]*CENSO[[#This Row],[H (m)]]*0.7</f>
        <v>1.4601861239897647</v>
      </c>
      <c r="K2301" s="51">
        <v>3</v>
      </c>
      <c r="L2301" s="51">
        <v>366531.59999999899</v>
      </c>
      <c r="M2301" s="51">
        <v>9707303.4000000004</v>
      </c>
      <c r="N2301" s="77"/>
      <c r="O230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30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301" s="77"/>
    </row>
    <row r="2302" spans="1:17" x14ac:dyDescent="0.25">
      <c r="A2302" s="76">
        <v>1</v>
      </c>
      <c r="B2302" s="51">
        <v>66</v>
      </c>
      <c r="C2302" s="51">
        <v>2301</v>
      </c>
      <c r="D2302" s="81" t="str">
        <f>VLOOKUP(CENSO[[#This Row],[NOME COMUM]],ESPECIES[],2,FALSE)</f>
        <v>Cordia umbraculifera DC.</v>
      </c>
      <c r="E2302" s="51" t="s">
        <v>92</v>
      </c>
      <c r="F2302" s="51">
        <v>171</v>
      </c>
      <c r="G2302" s="74">
        <f>CENSO[[#This Row],[CAP (cm)]]/PI()</f>
        <v>54.430990537428208</v>
      </c>
      <c r="H2302" s="51">
        <v>20</v>
      </c>
      <c r="I2302" s="85">
        <f>PI()*CENSO[[#This Row],[DAP (cm)]]^2/40000</f>
        <v>0.2326924845475056</v>
      </c>
      <c r="J2302" s="85">
        <f>CENSO[[#This Row],[g (m²)]]*CENSO[[#This Row],[H (m)]]*0.7</f>
        <v>3.2576947836650785</v>
      </c>
      <c r="K2302" s="51">
        <v>2</v>
      </c>
      <c r="L2302" s="51">
        <v>366544.299999999</v>
      </c>
      <c r="M2302" s="51">
        <v>9707291.3000000007</v>
      </c>
      <c r="N2302" s="77"/>
      <c r="O230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30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302" s="77"/>
    </row>
    <row r="2303" spans="1:17" x14ac:dyDescent="0.25">
      <c r="A2303" s="76">
        <v>1</v>
      </c>
      <c r="B2303" s="51">
        <v>66</v>
      </c>
      <c r="C2303" s="51">
        <v>2302</v>
      </c>
      <c r="D2303" s="81" t="str">
        <f>VLOOKUP(CENSO[[#This Row],[NOME COMUM]],ESPECIES[],2,FALSE)</f>
        <v>Inga paraensis Ducke</v>
      </c>
      <c r="E2303" s="51" t="s">
        <v>16</v>
      </c>
      <c r="F2303" s="51">
        <v>173</v>
      </c>
      <c r="G2303" s="74">
        <f>CENSO[[#This Row],[CAP (cm)]]/PI()</f>
        <v>55.067610309795789</v>
      </c>
      <c r="H2303" s="51">
        <v>13</v>
      </c>
      <c r="I2303" s="85">
        <f>PI()*CENSO[[#This Row],[DAP (cm)]]^2/40000</f>
        <v>0.23816741458986682</v>
      </c>
      <c r="J2303" s="85">
        <f>CENSO[[#This Row],[g (m²)]]*CENSO[[#This Row],[H (m)]]*0.7</f>
        <v>2.1673234727677877</v>
      </c>
      <c r="K2303" s="51">
        <v>2</v>
      </c>
      <c r="L2303" s="51">
        <v>366566.2</v>
      </c>
      <c r="M2303" s="51">
        <v>9707270.5999999903</v>
      </c>
      <c r="N2303" s="77"/>
      <c r="O230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30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303" s="77"/>
    </row>
    <row r="2304" spans="1:17" x14ac:dyDescent="0.25">
      <c r="A2304" s="76">
        <v>1</v>
      </c>
      <c r="B2304" s="51">
        <v>66</v>
      </c>
      <c r="C2304" s="51">
        <v>2303</v>
      </c>
      <c r="D2304" s="81" t="str">
        <f>VLOOKUP(CENSO[[#This Row],[NOME COMUM]],ESPECIES[],2,FALSE)</f>
        <v>Pouteria sp.</v>
      </c>
      <c r="E2304" s="51" t="s">
        <v>83</v>
      </c>
      <c r="F2304" s="51">
        <v>180</v>
      </c>
      <c r="G2304" s="74">
        <f>CENSO[[#This Row],[CAP (cm)]]/PI()</f>
        <v>57.295779513082323</v>
      </c>
      <c r="H2304" s="51">
        <v>20</v>
      </c>
      <c r="I2304" s="85">
        <f>PI()*CENSO[[#This Row],[DAP (cm)]]^2/40000</f>
        <v>0.25783100780887047</v>
      </c>
      <c r="J2304" s="85">
        <f>CENSO[[#This Row],[g (m²)]]*CENSO[[#This Row],[H (m)]]*0.7</f>
        <v>3.6096341093241859</v>
      </c>
      <c r="K2304" s="51">
        <v>1</v>
      </c>
      <c r="L2304" s="51">
        <v>366551.299999999</v>
      </c>
      <c r="M2304" s="51">
        <v>9707232.1999999899</v>
      </c>
      <c r="N2304" s="77"/>
      <c r="O230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30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304" s="77"/>
    </row>
    <row r="2305" spans="1:17" x14ac:dyDescent="0.25">
      <c r="A2305" s="76">
        <v>1</v>
      </c>
      <c r="B2305" s="51">
        <v>66</v>
      </c>
      <c r="C2305" s="51">
        <v>2304</v>
      </c>
      <c r="D2305" s="81" t="str">
        <f>VLOOKUP(CENSO[[#This Row],[NOME COMUM]],ESPECIES[],2,FALSE)</f>
        <v>Pouteria sp.</v>
      </c>
      <c r="E2305" s="51" t="s">
        <v>83</v>
      </c>
      <c r="F2305" s="51">
        <v>129</v>
      </c>
      <c r="G2305" s="74">
        <f>CENSO[[#This Row],[CAP (cm)]]/PI()</f>
        <v>41.061975317708999</v>
      </c>
      <c r="H2305" s="51">
        <v>17</v>
      </c>
      <c r="I2305" s="85">
        <f>PI()*CENSO[[#This Row],[DAP (cm)]]^2/40000</f>
        <v>0.13242487039961151</v>
      </c>
      <c r="J2305" s="85">
        <f>CENSO[[#This Row],[g (m²)]]*CENSO[[#This Row],[H (m)]]*0.7</f>
        <v>1.5758559577553768</v>
      </c>
      <c r="K2305" s="51">
        <v>2</v>
      </c>
      <c r="L2305" s="51">
        <v>366574</v>
      </c>
      <c r="M2305" s="51">
        <v>9707252.9000000004</v>
      </c>
      <c r="N2305" s="77"/>
      <c r="O230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30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305" s="77"/>
    </row>
    <row r="2306" spans="1:17" x14ac:dyDescent="0.25">
      <c r="A2306" s="76">
        <v>1</v>
      </c>
      <c r="B2306" s="51">
        <v>66</v>
      </c>
      <c r="C2306" s="51">
        <v>2305</v>
      </c>
      <c r="D2306" s="81" t="str">
        <f>VLOOKUP(CENSO[[#This Row],[NOME COMUM]],ESPECIES[],2,FALSE)</f>
        <v>Lecythis chartacea O.Berg</v>
      </c>
      <c r="E2306" s="51" t="s">
        <v>31</v>
      </c>
      <c r="F2306" s="51">
        <v>125</v>
      </c>
      <c r="G2306" s="74">
        <f>CENSO[[#This Row],[CAP (cm)]]/PI()</f>
        <v>39.788735772973837</v>
      </c>
      <c r="H2306" s="51">
        <v>17</v>
      </c>
      <c r="I2306" s="85">
        <f>PI()*CENSO[[#This Row],[DAP (cm)]]^2/40000</f>
        <v>0.12433979929054324</v>
      </c>
      <c r="J2306" s="85">
        <f>CENSO[[#This Row],[g (m²)]]*CENSO[[#This Row],[H (m)]]*0.7</f>
        <v>1.4796436115574645</v>
      </c>
      <c r="K2306" s="51">
        <v>1</v>
      </c>
      <c r="L2306" s="51">
        <v>366578.59999999899</v>
      </c>
      <c r="M2306" s="51">
        <v>9707255.5999999903</v>
      </c>
      <c r="N2306" s="77"/>
      <c r="O230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30├ 40</v>
      </c>
      <c r="P230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306" s="77"/>
    </row>
    <row r="2307" spans="1:17" x14ac:dyDescent="0.25">
      <c r="A2307" s="76">
        <v>1</v>
      </c>
      <c r="B2307" s="51">
        <v>66</v>
      </c>
      <c r="C2307" s="51">
        <v>2306</v>
      </c>
      <c r="D2307" s="81" t="str">
        <f>VLOOKUP(CENSO[[#This Row],[NOME COMUM]],ESPECIES[],2,FALSE)</f>
        <v>Couratari guianensis Aubl.</v>
      </c>
      <c r="E2307" s="51" t="s">
        <v>6</v>
      </c>
      <c r="F2307" s="51">
        <v>213</v>
      </c>
      <c r="G2307" s="74">
        <f>CENSO[[#This Row],[CAP (cm)]]/PI()</f>
        <v>67.800005757147417</v>
      </c>
      <c r="H2307" s="51">
        <v>21</v>
      </c>
      <c r="I2307" s="85">
        <f>PI()*CENSO[[#This Row],[DAP (cm)]]^2/40000</f>
        <v>0.36103503065681003</v>
      </c>
      <c r="J2307" s="85">
        <f>CENSO[[#This Row],[g (m²)]]*CENSO[[#This Row],[H (m)]]*0.7</f>
        <v>5.3072149506551076</v>
      </c>
      <c r="K2307" s="51">
        <v>1</v>
      </c>
      <c r="L2307" s="51">
        <v>366585.5</v>
      </c>
      <c r="M2307" s="51">
        <v>9707254.8000000007</v>
      </c>
      <c r="N2307" s="77"/>
      <c r="O230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30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307" s="77"/>
    </row>
    <row r="2308" spans="1:17" x14ac:dyDescent="0.25">
      <c r="A2308" s="76">
        <v>1</v>
      </c>
      <c r="B2308" s="51">
        <v>66</v>
      </c>
      <c r="C2308" s="51">
        <v>2307</v>
      </c>
      <c r="D2308" s="81" t="str">
        <f>VLOOKUP(CENSO[[#This Row],[NOME COMUM]],ESPECIES[],2,FALSE)</f>
        <v>Tachigali myrmecophila Ducke</v>
      </c>
      <c r="E2308" s="51" t="s">
        <v>14</v>
      </c>
      <c r="F2308" s="51">
        <v>199</v>
      </c>
      <c r="G2308" s="74">
        <f>CENSO[[#This Row],[CAP (cm)]]/PI()</f>
        <v>63.343667350574343</v>
      </c>
      <c r="H2308" s="51">
        <v>17</v>
      </c>
      <c r="I2308" s="85">
        <f>PI()*CENSO[[#This Row],[DAP (cm)]]^2/40000</f>
        <v>0.31513474506910732</v>
      </c>
      <c r="J2308" s="85">
        <f>CENSO[[#This Row],[g (m²)]]*CENSO[[#This Row],[H (m)]]*0.7</f>
        <v>3.7501034663223769</v>
      </c>
      <c r="K2308" s="51">
        <v>2</v>
      </c>
      <c r="L2308" s="51">
        <v>366587.799999999</v>
      </c>
      <c r="M2308" s="51">
        <v>9707252.8000000007</v>
      </c>
      <c r="N2308" s="77"/>
      <c r="O230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30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308" s="77"/>
    </row>
    <row r="2309" spans="1:17" x14ac:dyDescent="0.25">
      <c r="A2309" s="76">
        <v>1</v>
      </c>
      <c r="B2309" s="51">
        <v>66</v>
      </c>
      <c r="C2309" s="51">
        <v>2308</v>
      </c>
      <c r="D2309" s="81" t="str">
        <f>VLOOKUP(CENSO[[#This Row],[NOME COMUM]],ESPECIES[],2,FALSE)</f>
        <v>Lecythis chartacea O.Berg</v>
      </c>
      <c r="E2309" s="51" t="s">
        <v>31</v>
      </c>
      <c r="F2309" s="51">
        <v>138</v>
      </c>
      <c r="G2309" s="74">
        <f>CENSO[[#This Row],[CAP (cm)]]/PI()</f>
        <v>43.926764293363114</v>
      </c>
      <c r="H2309" s="51">
        <v>15</v>
      </c>
      <c r="I2309" s="85">
        <f>PI()*CENSO[[#This Row],[DAP (cm)]]^2/40000</f>
        <v>0.15154733681210272</v>
      </c>
      <c r="J2309" s="85">
        <f>CENSO[[#This Row],[g (m²)]]*CENSO[[#This Row],[H (m)]]*0.7</f>
        <v>1.5912470365270786</v>
      </c>
      <c r="K2309" s="51">
        <v>1</v>
      </c>
      <c r="L2309" s="51">
        <v>366583.9</v>
      </c>
      <c r="M2309" s="51">
        <v>9707242.8000000007</v>
      </c>
      <c r="N2309" s="77"/>
      <c r="O230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30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309" s="77"/>
    </row>
    <row r="2310" spans="1:17" x14ac:dyDescent="0.25">
      <c r="A2310" s="76">
        <v>1</v>
      </c>
      <c r="B2310" s="51">
        <v>66</v>
      </c>
      <c r="C2310" s="51">
        <v>2309</v>
      </c>
      <c r="D2310" s="81" t="str">
        <f>VLOOKUP(CENSO[[#This Row],[NOME COMUM]],ESPECIES[],2,FALSE)</f>
        <v>Piptadenia suaveolens Miq.</v>
      </c>
      <c r="E2310" s="51" t="s">
        <v>22</v>
      </c>
      <c r="F2310" s="51">
        <v>172</v>
      </c>
      <c r="G2310" s="74">
        <f>CENSO[[#This Row],[CAP (cm)]]/PI()</f>
        <v>54.749300423611999</v>
      </c>
      <c r="H2310" s="51">
        <v>16</v>
      </c>
      <c r="I2310" s="85">
        <f>PI()*CENSO[[#This Row],[DAP (cm)]]^2/40000</f>
        <v>0.23542199182153159</v>
      </c>
      <c r="J2310" s="85">
        <f>CENSO[[#This Row],[g (m²)]]*CENSO[[#This Row],[H (m)]]*0.7</f>
        <v>2.6367263084011539</v>
      </c>
      <c r="K2310" s="51">
        <v>1</v>
      </c>
      <c r="L2310" s="51">
        <v>366585</v>
      </c>
      <c r="M2310" s="51">
        <v>9707231.8000000007</v>
      </c>
      <c r="N2310" s="77"/>
      <c r="O231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31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310" s="77"/>
    </row>
    <row r="2311" spans="1:17" x14ac:dyDescent="0.25">
      <c r="A2311" s="76">
        <v>1</v>
      </c>
      <c r="B2311" s="51">
        <v>66</v>
      </c>
      <c r="C2311" s="51">
        <v>2310</v>
      </c>
      <c r="D2311" s="81" t="str">
        <f>VLOOKUP(CENSO[[#This Row],[NOME COMUM]],ESPECIES[],2,FALSE)</f>
        <v>Parahancornia amapa (Huber ) Ducke</v>
      </c>
      <c r="E2311" s="51" t="s">
        <v>15</v>
      </c>
      <c r="F2311" s="51">
        <v>190</v>
      </c>
      <c r="G2311" s="74">
        <f>CENSO[[#This Row],[CAP (cm)]]/PI()</f>
        <v>60.478878374920228</v>
      </c>
      <c r="H2311" s="51">
        <v>20</v>
      </c>
      <c r="I2311" s="85">
        <f>PI()*CENSO[[#This Row],[DAP (cm)]]^2/40000</f>
        <v>0.28727467228087106</v>
      </c>
      <c r="J2311" s="85">
        <f>CENSO[[#This Row],[g (m²)]]*CENSO[[#This Row],[H (m)]]*0.7</f>
        <v>4.021845411932194</v>
      </c>
      <c r="K2311" s="51">
        <v>1</v>
      </c>
      <c r="L2311" s="51">
        <v>366587.7</v>
      </c>
      <c r="M2311" s="51">
        <v>9707225.4000000004</v>
      </c>
      <c r="N2311" s="77"/>
      <c r="O231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31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311" s="77"/>
    </row>
    <row r="2312" spans="1:17" x14ac:dyDescent="0.25">
      <c r="A2312" s="76">
        <v>1</v>
      </c>
      <c r="B2312" s="51">
        <v>66</v>
      </c>
      <c r="C2312" s="51">
        <v>2311</v>
      </c>
      <c r="D2312" s="81" t="str">
        <f>VLOOKUP(CENSO[[#This Row],[NOME COMUM]],ESPECIES[],2,FALSE)</f>
        <v>Couratari guianensis Aubl.</v>
      </c>
      <c r="E2312" s="51" t="s">
        <v>6</v>
      </c>
      <c r="F2312" s="51">
        <v>205</v>
      </c>
      <c r="G2312" s="74">
        <f>CENSO[[#This Row],[CAP (cm)]]/PI()</f>
        <v>65.253526667677093</v>
      </c>
      <c r="H2312" s="51">
        <v>21</v>
      </c>
      <c r="I2312" s="85">
        <f>PI()*CENSO[[#This Row],[DAP (cm)]]^2/40000</f>
        <v>0.33442432417184514</v>
      </c>
      <c r="J2312" s="85">
        <f>CENSO[[#This Row],[g (m²)]]*CENSO[[#This Row],[H (m)]]*0.7</f>
        <v>4.9160375653261239</v>
      </c>
      <c r="K2312" s="51">
        <v>1</v>
      </c>
      <c r="L2312" s="51">
        <v>366592.299999999</v>
      </c>
      <c r="M2312" s="51">
        <v>9707220</v>
      </c>
      <c r="N2312" s="77"/>
      <c r="O231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31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312" s="77"/>
    </row>
    <row r="2313" spans="1:17" x14ac:dyDescent="0.25">
      <c r="A2313" s="76">
        <v>1</v>
      </c>
      <c r="B2313" s="51">
        <v>66</v>
      </c>
      <c r="C2313" s="51">
        <v>2312</v>
      </c>
      <c r="D2313" s="81" t="str">
        <f>VLOOKUP(CENSO[[#This Row],[NOME COMUM]],ESPECIES[],2,FALSE)</f>
        <v>Trattinnickia lawrencei Standl. ex Sw.</v>
      </c>
      <c r="E2313" s="51" t="s">
        <v>60</v>
      </c>
      <c r="F2313" s="51">
        <v>202</v>
      </c>
      <c r="G2313" s="74">
        <f>CENSO[[#This Row],[CAP (cm)]]/PI()</f>
        <v>64.298597009125714</v>
      </c>
      <c r="H2313" s="51">
        <v>17</v>
      </c>
      <c r="I2313" s="85">
        <f>PI()*CENSO[[#This Row],[DAP (cm)]]^2/40000</f>
        <v>0.3247079148960848</v>
      </c>
      <c r="J2313" s="85">
        <f>CENSO[[#This Row],[g (m²)]]*CENSO[[#This Row],[H (m)]]*0.7</f>
        <v>3.8640241872634093</v>
      </c>
      <c r="K2313" s="51">
        <v>1</v>
      </c>
      <c r="L2313" s="51">
        <v>366592.9</v>
      </c>
      <c r="M2313" s="51">
        <v>9707220.8000000007</v>
      </c>
      <c r="N2313" s="77"/>
      <c r="O231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31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313" s="77"/>
    </row>
    <row r="2314" spans="1:17" x14ac:dyDescent="0.25">
      <c r="A2314" s="76">
        <v>1</v>
      </c>
      <c r="B2314" s="51">
        <v>66</v>
      </c>
      <c r="C2314" s="51">
        <v>2313</v>
      </c>
      <c r="D2314" s="81" t="str">
        <f>VLOOKUP(CENSO[[#This Row],[NOME COMUM]],ESPECIES[],2,FALSE)</f>
        <v>Piptadenia suaveolens Miq.</v>
      </c>
      <c r="E2314" s="51" t="s">
        <v>22</v>
      </c>
      <c r="F2314" s="51">
        <v>500</v>
      </c>
      <c r="G2314" s="74">
        <f>CENSO[[#This Row],[CAP (cm)]]/PI()</f>
        <v>159.15494309189535</v>
      </c>
      <c r="H2314" s="51">
        <v>18</v>
      </c>
      <c r="I2314" s="85">
        <f>PI()*CENSO[[#This Row],[DAP (cm)]]^2/40000</f>
        <v>1.9894367886486919</v>
      </c>
      <c r="J2314" s="85">
        <f>CENSO[[#This Row],[g (m²)]]*CENSO[[#This Row],[H (m)]]*0.7</f>
        <v>25.066903536973516</v>
      </c>
      <c r="K2314" s="51">
        <v>1</v>
      </c>
      <c r="L2314" s="51">
        <v>366601.59999999899</v>
      </c>
      <c r="M2314" s="51">
        <v>9707223</v>
      </c>
      <c r="N2314" s="77"/>
      <c r="O231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150├ 160</v>
      </c>
      <c r="P231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314" s="77"/>
    </row>
    <row r="2315" spans="1:17" x14ac:dyDescent="0.25">
      <c r="A2315" s="76">
        <v>1</v>
      </c>
      <c r="B2315" s="51">
        <v>66</v>
      </c>
      <c r="C2315" s="51">
        <v>2314</v>
      </c>
      <c r="D2315" s="81" t="str">
        <f>VLOOKUP(CENSO[[#This Row],[NOME COMUM]],ESPECIES[],2,FALSE)</f>
        <v>Tachigali myrmecophila Ducke</v>
      </c>
      <c r="E2315" s="51" t="s">
        <v>14</v>
      </c>
      <c r="F2315" s="51">
        <v>191</v>
      </c>
      <c r="G2315" s="74">
        <f>CENSO[[#This Row],[CAP (cm)]]/PI()</f>
        <v>60.797188261104019</v>
      </c>
      <c r="H2315" s="51">
        <v>20</v>
      </c>
      <c r="I2315" s="85">
        <f>PI()*CENSO[[#This Row],[DAP (cm)]]^2/40000</f>
        <v>0.29030657394677167</v>
      </c>
      <c r="J2315" s="85">
        <f>CENSO[[#This Row],[g (m²)]]*CENSO[[#This Row],[H (m)]]*0.7</f>
        <v>4.0642920352548026</v>
      </c>
      <c r="K2315" s="51">
        <v>1</v>
      </c>
      <c r="L2315" s="51">
        <v>366614.299999999</v>
      </c>
      <c r="M2315" s="51">
        <v>9707226.4000000004</v>
      </c>
      <c r="N2315" s="77"/>
      <c r="O231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31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315" s="77"/>
    </row>
    <row r="2316" spans="1:17" x14ac:dyDescent="0.25">
      <c r="A2316" s="76">
        <v>1</v>
      </c>
      <c r="B2316" s="51">
        <v>66</v>
      </c>
      <c r="C2316" s="51">
        <v>2315</v>
      </c>
      <c r="D2316" s="81" t="str">
        <f>VLOOKUP(CENSO[[#This Row],[NOME COMUM]],ESPECIES[],2,FALSE)</f>
        <v>Parahancornia amapa (Huber ) Ducke</v>
      </c>
      <c r="E2316" s="51" t="s">
        <v>15</v>
      </c>
      <c r="F2316" s="51">
        <v>134</v>
      </c>
      <c r="G2316" s="74">
        <f>CENSO[[#This Row],[CAP (cm)]]/PI()</f>
        <v>42.653524748627952</v>
      </c>
      <c r="H2316" s="51">
        <v>14</v>
      </c>
      <c r="I2316" s="85">
        <f>PI()*CENSO[[#This Row],[DAP (cm)]]^2/40000</f>
        <v>0.14288930790790363</v>
      </c>
      <c r="J2316" s="85">
        <f>CENSO[[#This Row],[g (m²)]]*CENSO[[#This Row],[H (m)]]*0.7</f>
        <v>1.4003152174974556</v>
      </c>
      <c r="K2316" s="51">
        <v>2</v>
      </c>
      <c r="L2316" s="51">
        <v>366627.799999999</v>
      </c>
      <c r="M2316" s="51">
        <v>9707214.5</v>
      </c>
      <c r="N2316" s="77"/>
      <c r="O231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31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316" s="77"/>
    </row>
    <row r="2317" spans="1:17" x14ac:dyDescent="0.25">
      <c r="A2317" s="76">
        <v>1</v>
      </c>
      <c r="B2317" s="51">
        <v>66</v>
      </c>
      <c r="C2317" s="51">
        <v>2316</v>
      </c>
      <c r="D2317" s="81" t="str">
        <f>VLOOKUP(CENSO[[#This Row],[NOME COMUM]],ESPECIES[],2,FALSE)</f>
        <v>Copaifera guianensis Desf.</v>
      </c>
      <c r="E2317" s="51" t="s">
        <v>7</v>
      </c>
      <c r="F2317" s="51">
        <v>211</v>
      </c>
      <c r="G2317" s="74">
        <f>CENSO[[#This Row],[CAP (cm)]]/PI()</f>
        <v>67.163385984779836</v>
      </c>
      <c r="H2317" s="51">
        <v>17</v>
      </c>
      <c r="I2317" s="85">
        <f>PI()*CENSO[[#This Row],[DAP (cm)]]^2/40000</f>
        <v>0.35428686106971363</v>
      </c>
      <c r="J2317" s="85">
        <f>CENSO[[#This Row],[g (m²)]]*CENSO[[#This Row],[H (m)]]*0.7</f>
        <v>4.2160136467295919</v>
      </c>
      <c r="K2317" s="51">
        <v>1</v>
      </c>
      <c r="L2317" s="51">
        <v>366654.09999999899</v>
      </c>
      <c r="M2317" s="51">
        <v>9707188.3000000007</v>
      </c>
      <c r="N2317" s="77"/>
      <c r="O231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31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317" s="77"/>
    </row>
    <row r="2318" spans="1:17" x14ac:dyDescent="0.25">
      <c r="A2318" s="76">
        <v>1</v>
      </c>
      <c r="B2318" s="51">
        <v>66</v>
      </c>
      <c r="C2318" s="51">
        <v>2317</v>
      </c>
      <c r="D2318" s="81" t="str">
        <f>VLOOKUP(CENSO[[#This Row],[NOME COMUM]],ESPECIES[],2,FALSE)</f>
        <v>Couratari guianensis Aubl.</v>
      </c>
      <c r="E2318" s="51" t="s">
        <v>6</v>
      </c>
      <c r="F2318" s="51">
        <v>250</v>
      </c>
      <c r="G2318" s="74">
        <f>CENSO[[#This Row],[CAP (cm)]]/PI()</f>
        <v>79.577471545947674</v>
      </c>
      <c r="H2318" s="51">
        <v>22</v>
      </c>
      <c r="I2318" s="85">
        <f>PI()*CENSO[[#This Row],[DAP (cm)]]^2/40000</f>
        <v>0.49735919716217297</v>
      </c>
      <c r="J2318" s="85">
        <f>CENSO[[#This Row],[g (m²)]]*CENSO[[#This Row],[H (m)]]*0.7</f>
        <v>7.6593316362974635</v>
      </c>
      <c r="K2318" s="51">
        <v>1</v>
      </c>
      <c r="L2318" s="51">
        <v>366675.09999999899</v>
      </c>
      <c r="M2318" s="51">
        <v>9707163.8000000007</v>
      </c>
      <c r="N2318" s="77"/>
      <c r="O231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31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318" s="77"/>
    </row>
    <row r="2319" spans="1:17" x14ac:dyDescent="0.25">
      <c r="A2319" s="76">
        <v>1</v>
      </c>
      <c r="B2319" s="51">
        <v>66</v>
      </c>
      <c r="C2319" s="51">
        <v>2318</v>
      </c>
      <c r="D2319" s="81" t="str">
        <f>VLOOKUP(CENSO[[#This Row],[NOME COMUM]],ESPECIES[],2,FALSE)</f>
        <v>Piptadenia suaveolens Miq.</v>
      </c>
      <c r="E2319" s="51" t="s">
        <v>22</v>
      </c>
      <c r="F2319" s="51">
        <v>231</v>
      </c>
      <c r="G2319" s="74">
        <f>CENSO[[#This Row],[CAP (cm)]]/PI()</f>
        <v>73.529583708455647</v>
      </c>
      <c r="H2319" s="51">
        <v>17</v>
      </c>
      <c r="I2319" s="85">
        <f>PI()*CENSO[[#This Row],[DAP (cm)]]^2/40000</f>
        <v>0.4246333459163314</v>
      </c>
      <c r="J2319" s="85">
        <f>CENSO[[#This Row],[g (m²)]]*CENSO[[#This Row],[H (m)]]*0.7</f>
        <v>5.0531368164043435</v>
      </c>
      <c r="K2319" s="51">
        <v>1</v>
      </c>
      <c r="L2319" s="51">
        <v>366706</v>
      </c>
      <c r="M2319" s="51">
        <v>9707135.0999999903</v>
      </c>
      <c r="N2319" s="77"/>
      <c r="O231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31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319" s="77"/>
    </row>
    <row r="2320" spans="1:17" x14ac:dyDescent="0.25">
      <c r="A2320" s="76">
        <v>1</v>
      </c>
      <c r="B2320" s="51">
        <v>66</v>
      </c>
      <c r="C2320" s="51">
        <v>2319</v>
      </c>
      <c r="D2320" s="81" t="str">
        <f>VLOOKUP(CENSO[[#This Row],[NOME COMUM]],ESPECIES[],2,FALSE)</f>
        <v>Parkia pendula (Willd.) Benth. ex Walp.</v>
      </c>
      <c r="E2320" s="51" t="s">
        <v>24</v>
      </c>
      <c r="F2320" s="51">
        <v>405</v>
      </c>
      <c r="G2320" s="74">
        <f>CENSO[[#This Row],[CAP (cm)]]/PI()</f>
        <v>128.91550390443524</v>
      </c>
      <c r="H2320" s="51">
        <v>18</v>
      </c>
      <c r="I2320" s="85">
        <f>PI()*CENSO[[#This Row],[DAP (cm)]]^2/40000</f>
        <v>1.3052694770324071</v>
      </c>
      <c r="J2320" s="85">
        <f>CENSO[[#This Row],[g (m²)]]*CENSO[[#This Row],[H (m)]]*0.7</f>
        <v>16.446395410608329</v>
      </c>
      <c r="K2320" s="51">
        <v>1</v>
      </c>
      <c r="L2320" s="51">
        <v>366716.299999999</v>
      </c>
      <c r="M2320" s="51">
        <v>9707135.3000000007</v>
      </c>
      <c r="N2320" s="77"/>
      <c r="O232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232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320" s="77"/>
    </row>
    <row r="2321" spans="1:17" x14ac:dyDescent="0.25">
      <c r="A2321" s="76">
        <v>1</v>
      </c>
      <c r="B2321" s="51">
        <v>66</v>
      </c>
      <c r="C2321" s="51">
        <v>2320</v>
      </c>
      <c r="D2321" s="81" t="str">
        <f>VLOOKUP(CENSO[[#This Row],[NOME COMUM]],ESPECIES[],2,FALSE)</f>
        <v>Swartzia ingaefolia Ducke</v>
      </c>
      <c r="E2321" s="51" t="s">
        <v>80</v>
      </c>
      <c r="F2321" s="51">
        <v>162</v>
      </c>
      <c r="G2321" s="74">
        <f>CENSO[[#This Row],[CAP (cm)]]/PI()</f>
        <v>51.566201561774093</v>
      </c>
      <c r="H2321" s="51">
        <v>15</v>
      </c>
      <c r="I2321" s="85">
        <f>PI()*CENSO[[#This Row],[DAP (cm)]]^2/40000</f>
        <v>0.20884311632518512</v>
      </c>
      <c r="J2321" s="85">
        <f>CENSO[[#This Row],[g (m²)]]*CENSO[[#This Row],[H (m)]]*0.7</f>
        <v>2.192852721414444</v>
      </c>
      <c r="K2321" s="51">
        <v>1</v>
      </c>
      <c r="L2321" s="51">
        <v>366737.5</v>
      </c>
      <c r="M2321" s="51">
        <v>9707113.6999999899</v>
      </c>
      <c r="N2321" s="77"/>
      <c r="O232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32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321" s="77"/>
    </row>
    <row r="2322" spans="1:17" x14ac:dyDescent="0.25">
      <c r="A2322" s="76">
        <v>1</v>
      </c>
      <c r="B2322" s="51">
        <v>66</v>
      </c>
      <c r="C2322" s="51">
        <v>2321</v>
      </c>
      <c r="D2322" s="81" t="str">
        <f>VLOOKUP(CENSO[[#This Row],[NOME COMUM]],ESPECIES[],2,FALSE)</f>
        <v>Tachigali myrmecophila Ducke</v>
      </c>
      <c r="E2322" s="51" t="s">
        <v>14</v>
      </c>
      <c r="F2322" s="51">
        <v>180</v>
      </c>
      <c r="G2322" s="74">
        <f>CENSO[[#This Row],[CAP (cm)]]/PI()</f>
        <v>57.295779513082323</v>
      </c>
      <c r="H2322" s="51">
        <v>16</v>
      </c>
      <c r="I2322" s="85">
        <f>PI()*CENSO[[#This Row],[DAP (cm)]]^2/40000</f>
        <v>0.25783100780887047</v>
      </c>
      <c r="J2322" s="85">
        <f>CENSO[[#This Row],[g (m²)]]*CENSO[[#This Row],[H (m)]]*0.7</f>
        <v>2.887707287459349</v>
      </c>
      <c r="K2322" s="51">
        <v>1</v>
      </c>
      <c r="L2322" s="51">
        <v>366742.59999999899</v>
      </c>
      <c r="M2322" s="51">
        <v>9707110.5</v>
      </c>
      <c r="N2322" s="77"/>
      <c r="O232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32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322" s="77"/>
    </row>
    <row r="2323" spans="1:17" x14ac:dyDescent="0.25">
      <c r="A2323" s="76">
        <v>1</v>
      </c>
      <c r="B2323" s="51">
        <v>66</v>
      </c>
      <c r="C2323" s="51">
        <v>2322</v>
      </c>
      <c r="D2323" s="81" t="str">
        <f>VLOOKUP(CENSO[[#This Row],[NOME COMUM]],ESPECIES[],2,FALSE)</f>
        <v>Couratari guianensis Aubl.</v>
      </c>
      <c r="E2323" s="51" t="s">
        <v>6</v>
      </c>
      <c r="F2323" s="51">
        <v>233</v>
      </c>
      <c r="G2323" s="74">
        <f>CENSO[[#This Row],[CAP (cm)]]/PI()</f>
        <v>74.166203480823228</v>
      </c>
      <c r="H2323" s="51">
        <v>23</v>
      </c>
      <c r="I2323" s="85">
        <f>PI()*CENSO[[#This Row],[DAP (cm)]]^2/40000</f>
        <v>0.43201813527579536</v>
      </c>
      <c r="J2323" s="85">
        <f>CENSO[[#This Row],[g (m²)]]*CENSO[[#This Row],[H (m)]]*0.7</f>
        <v>6.9554919779403042</v>
      </c>
      <c r="K2323" s="51">
        <v>1</v>
      </c>
      <c r="L2323" s="51">
        <v>366747.4</v>
      </c>
      <c r="M2323" s="51">
        <v>9707103.5999999903</v>
      </c>
      <c r="N2323" s="77"/>
      <c r="O232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32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323" s="77"/>
    </row>
    <row r="2324" spans="1:17" x14ac:dyDescent="0.25">
      <c r="A2324" s="76">
        <v>1</v>
      </c>
      <c r="B2324" s="51">
        <v>66</v>
      </c>
      <c r="C2324" s="51">
        <v>2323</v>
      </c>
      <c r="D2324" s="81" t="str">
        <f>VLOOKUP(CENSO[[#This Row],[NOME COMUM]],ESPECIES[],2,FALSE)</f>
        <v>Cedrelinga catenaeformis Ducke</v>
      </c>
      <c r="E2324" s="51" t="s">
        <v>71</v>
      </c>
      <c r="F2324" s="51">
        <v>271</v>
      </c>
      <c r="G2324" s="74">
        <f>CENSO[[#This Row],[CAP (cm)]]/PI()</f>
        <v>86.261979155807282</v>
      </c>
      <c r="H2324" s="51">
        <v>21</v>
      </c>
      <c r="I2324" s="85">
        <f>PI()*CENSO[[#This Row],[DAP (cm)]]^2/40000</f>
        <v>0.58442490878059439</v>
      </c>
      <c r="J2324" s="85">
        <f>CENSO[[#This Row],[g (m²)]]*CENSO[[#This Row],[H (m)]]*0.7</f>
        <v>8.5910461590747378</v>
      </c>
      <c r="K2324" s="51">
        <v>1</v>
      </c>
      <c r="L2324" s="51">
        <v>366751.09999999899</v>
      </c>
      <c r="M2324" s="51">
        <v>9707100.3000000007</v>
      </c>
      <c r="N2324" s="77"/>
      <c r="O232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232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324" s="77"/>
    </row>
    <row r="2325" spans="1:17" x14ac:dyDescent="0.25">
      <c r="A2325" s="76">
        <v>1</v>
      </c>
      <c r="B2325" s="51">
        <v>66</v>
      </c>
      <c r="C2325" s="51">
        <v>2324</v>
      </c>
      <c r="D2325" s="81" t="str">
        <f>VLOOKUP(CENSO[[#This Row],[NOME COMUM]],ESPECIES[],2,FALSE)</f>
        <v>Lecythis pisonis Cambess.</v>
      </c>
      <c r="E2325" s="51" t="s">
        <v>9</v>
      </c>
      <c r="F2325" s="51">
        <v>207</v>
      </c>
      <c r="G2325" s="74">
        <f>CENSO[[#This Row],[CAP (cm)]]/PI()</f>
        <v>65.890146440044674</v>
      </c>
      <c r="H2325" s="51">
        <v>20</v>
      </c>
      <c r="I2325" s="85">
        <f>PI()*CENSO[[#This Row],[DAP (cm)]]^2/40000</f>
        <v>0.34098150782723119</v>
      </c>
      <c r="J2325" s="85">
        <f>CENSO[[#This Row],[g (m²)]]*CENSO[[#This Row],[H (m)]]*0.7</f>
        <v>4.7737411095812359</v>
      </c>
      <c r="K2325" s="51">
        <v>1</v>
      </c>
      <c r="L2325" s="51">
        <v>366784.5</v>
      </c>
      <c r="M2325" s="51">
        <v>9707067.4000000004</v>
      </c>
      <c r="N2325" s="77"/>
      <c r="O232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32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325" s="77"/>
    </row>
    <row r="2326" spans="1:17" x14ac:dyDescent="0.25">
      <c r="A2326" s="76">
        <v>1</v>
      </c>
      <c r="B2326" s="51">
        <v>66</v>
      </c>
      <c r="C2326" s="51">
        <v>2325</v>
      </c>
      <c r="D2326" s="81" t="str">
        <f>VLOOKUP(CENSO[[#This Row],[NOME COMUM]],ESPECIES[],2,FALSE)</f>
        <v>Cordia goeldiana Huber</v>
      </c>
      <c r="E2326" s="51" t="s">
        <v>27</v>
      </c>
      <c r="F2326" s="51">
        <v>198</v>
      </c>
      <c r="G2326" s="74">
        <f>CENSO[[#This Row],[CAP (cm)]]/PI()</f>
        <v>63.025357464390552</v>
      </c>
      <c r="H2326" s="51">
        <v>23</v>
      </c>
      <c r="I2326" s="85">
        <f>PI()*CENSO[[#This Row],[DAP (cm)]]^2/40000</f>
        <v>0.3119755194487332</v>
      </c>
      <c r="J2326" s="85">
        <f>CENSO[[#This Row],[g (m²)]]*CENSO[[#This Row],[H (m)]]*0.7</f>
        <v>5.0228058631246046</v>
      </c>
      <c r="K2326" s="51">
        <v>1</v>
      </c>
      <c r="L2326" s="51">
        <v>366781.5</v>
      </c>
      <c r="M2326" s="51">
        <v>9707063.4000000004</v>
      </c>
      <c r="N2326" s="77"/>
      <c r="O232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32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326" s="77"/>
    </row>
    <row r="2327" spans="1:17" x14ac:dyDescent="0.25">
      <c r="A2327" s="76">
        <v>1</v>
      </c>
      <c r="B2327" s="51">
        <v>66</v>
      </c>
      <c r="C2327" s="51">
        <v>2326</v>
      </c>
      <c r="D2327" s="81" t="str">
        <f>VLOOKUP(CENSO[[#This Row],[NOME COMUM]],ESPECIES[],2,FALSE)</f>
        <v>Tachigali myrmecophila Ducke</v>
      </c>
      <c r="E2327" s="51" t="s">
        <v>14</v>
      </c>
      <c r="F2327" s="51">
        <v>179</v>
      </c>
      <c r="G2327" s="74">
        <f>CENSO[[#This Row],[CAP (cm)]]/PI()</f>
        <v>56.977469626898532</v>
      </c>
      <c r="H2327" s="51">
        <v>18</v>
      </c>
      <c r="I2327" s="85">
        <f>PI()*CENSO[[#This Row],[DAP (cm)]]^2/40000</f>
        <v>0.25497417658037091</v>
      </c>
      <c r="J2327" s="85">
        <f>CENSO[[#This Row],[g (m²)]]*CENSO[[#This Row],[H (m)]]*0.7</f>
        <v>3.2126746249126734</v>
      </c>
      <c r="K2327" s="51">
        <v>1</v>
      </c>
      <c r="L2327" s="51">
        <v>366777</v>
      </c>
      <c r="M2327" s="51">
        <v>9707061.0999999903</v>
      </c>
      <c r="N2327" s="77"/>
      <c r="O232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32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327" s="77"/>
    </row>
    <row r="2328" spans="1:17" x14ac:dyDescent="0.25">
      <c r="A2328" s="76">
        <v>1</v>
      </c>
      <c r="B2328" s="51">
        <v>66</v>
      </c>
      <c r="C2328" s="51">
        <v>2327</v>
      </c>
      <c r="D2328" s="81" t="str">
        <f>VLOOKUP(CENSO[[#This Row],[NOME COMUM]],ESPECIES[],2,FALSE)</f>
        <v>Bertholletia excelsa Humb. &amp; Bonpl.</v>
      </c>
      <c r="E2328" s="51" t="s">
        <v>37</v>
      </c>
      <c r="F2328" s="51">
        <v>363</v>
      </c>
      <c r="G2328" s="74">
        <f>CENSO[[#This Row],[CAP (cm)]]/PI()</f>
        <v>115.54648868471602</v>
      </c>
      <c r="H2328" s="51">
        <v>25</v>
      </c>
      <c r="I2328" s="85">
        <f>PI()*CENSO[[#This Row],[DAP (cm)]]^2/40000</f>
        <v>1.0485843848137979</v>
      </c>
      <c r="J2328" s="85">
        <f>CENSO[[#This Row],[g (m²)]]*CENSO[[#This Row],[H (m)]]*0.7</f>
        <v>18.350226734241463</v>
      </c>
      <c r="K2328" s="51">
        <v>1</v>
      </c>
      <c r="L2328" s="51">
        <v>366849.7</v>
      </c>
      <c r="M2328" s="51">
        <v>9707011.9000000004</v>
      </c>
      <c r="N2328" s="77"/>
      <c r="O232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232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328" s="77"/>
    </row>
    <row r="2329" spans="1:17" x14ac:dyDescent="0.25">
      <c r="A2329" s="76">
        <v>1</v>
      </c>
      <c r="B2329" s="51">
        <v>66</v>
      </c>
      <c r="C2329" s="51">
        <v>2328</v>
      </c>
      <c r="D2329" s="81" t="str">
        <f>VLOOKUP(CENSO[[#This Row],[NOME COMUM]],ESPECIES[],2,FALSE)</f>
        <v>Pouteria sp.</v>
      </c>
      <c r="E2329" s="51" t="s">
        <v>83</v>
      </c>
      <c r="F2329" s="51">
        <v>182</v>
      </c>
      <c r="G2329" s="74">
        <f>CENSO[[#This Row],[CAP (cm)]]/PI()</f>
        <v>57.932399285449904</v>
      </c>
      <c r="H2329" s="51">
        <v>16</v>
      </c>
      <c r="I2329" s="85">
        <f>PI()*CENSO[[#This Row],[DAP (cm)]]^2/40000</f>
        <v>0.26359241674879702</v>
      </c>
      <c r="J2329" s="85">
        <f>CENSO[[#This Row],[g (m²)]]*CENSO[[#This Row],[H (m)]]*0.7</f>
        <v>2.9522350675865265</v>
      </c>
      <c r="K2329" s="51">
        <v>1</v>
      </c>
      <c r="L2329" s="51">
        <v>366847.9</v>
      </c>
      <c r="M2329" s="51">
        <v>9707009.5999999903</v>
      </c>
      <c r="N2329" s="77"/>
      <c r="O232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32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329" s="77"/>
    </row>
    <row r="2330" spans="1:17" x14ac:dyDescent="0.25">
      <c r="A2330" s="76">
        <v>1</v>
      </c>
      <c r="B2330" s="51">
        <v>66</v>
      </c>
      <c r="C2330" s="51">
        <v>2329</v>
      </c>
      <c r="D2330" s="81" t="str">
        <f>VLOOKUP(CENSO[[#This Row],[NOME COMUM]],ESPECIES[],2,FALSE)</f>
        <v>Hymenolobium petraeum Ducke</v>
      </c>
      <c r="E2330" s="51" t="s">
        <v>40</v>
      </c>
      <c r="F2330" s="51">
        <v>250</v>
      </c>
      <c r="G2330" s="74">
        <f>CENSO[[#This Row],[CAP (cm)]]/PI()</f>
        <v>79.577471545947674</v>
      </c>
      <c r="H2330" s="51">
        <v>21</v>
      </c>
      <c r="I2330" s="85">
        <f>PI()*CENSO[[#This Row],[DAP (cm)]]^2/40000</f>
        <v>0.49735919716217297</v>
      </c>
      <c r="J2330" s="85">
        <f>CENSO[[#This Row],[g (m²)]]*CENSO[[#This Row],[H (m)]]*0.7</f>
        <v>7.3111801982839424</v>
      </c>
      <c r="K2330" s="51">
        <v>1</v>
      </c>
      <c r="L2330" s="51">
        <v>366856.9</v>
      </c>
      <c r="M2330" s="51">
        <v>9706993.5</v>
      </c>
      <c r="N2330" s="77"/>
      <c r="O233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33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330" s="77"/>
    </row>
    <row r="2331" spans="1:17" x14ac:dyDescent="0.25">
      <c r="A2331" s="76">
        <v>1</v>
      </c>
      <c r="B2331" s="51">
        <v>66</v>
      </c>
      <c r="C2331" s="51">
        <v>2330</v>
      </c>
      <c r="D2331" s="81" t="str">
        <f>VLOOKUP(CENSO[[#This Row],[NOME COMUM]],ESPECIES[],2,FALSE)</f>
        <v>Piptadenia suaveolens Miq.</v>
      </c>
      <c r="E2331" s="51" t="s">
        <v>22</v>
      </c>
      <c r="F2331" s="51">
        <v>162</v>
      </c>
      <c r="G2331" s="74">
        <f>CENSO[[#This Row],[CAP (cm)]]/PI()</f>
        <v>51.566201561774093</v>
      </c>
      <c r="H2331" s="51">
        <v>17</v>
      </c>
      <c r="I2331" s="85">
        <f>PI()*CENSO[[#This Row],[DAP (cm)]]^2/40000</f>
        <v>0.20884311632518512</v>
      </c>
      <c r="J2331" s="85">
        <f>CENSO[[#This Row],[g (m²)]]*CENSO[[#This Row],[H (m)]]*0.7</f>
        <v>2.4852330842697028</v>
      </c>
      <c r="K2331" s="51">
        <v>1</v>
      </c>
      <c r="L2331" s="51">
        <v>366859</v>
      </c>
      <c r="M2331" s="51">
        <v>9706992.9000000004</v>
      </c>
      <c r="N2331" s="77"/>
      <c r="O233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33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331" s="77"/>
    </row>
    <row r="2332" spans="1:17" x14ac:dyDescent="0.25">
      <c r="A2332" s="76">
        <v>1</v>
      </c>
      <c r="B2332" s="51">
        <v>66</v>
      </c>
      <c r="C2332" s="51">
        <v>2331</v>
      </c>
      <c r="D2332" s="81" t="str">
        <f>VLOOKUP(CENSO[[#This Row],[NOME COMUM]],ESPECIES[],2,FALSE)</f>
        <v>Cordia umbraculifera DC.</v>
      </c>
      <c r="E2332" s="51" t="s">
        <v>92</v>
      </c>
      <c r="F2332" s="51">
        <v>170</v>
      </c>
      <c r="G2332" s="74">
        <f>CENSO[[#This Row],[CAP (cm)]]/PI()</f>
        <v>54.112680651244418</v>
      </c>
      <c r="H2332" s="51">
        <v>18</v>
      </c>
      <c r="I2332" s="85">
        <f>PI()*CENSO[[#This Row],[DAP (cm)]]^2/40000</f>
        <v>0.2299788927677888</v>
      </c>
      <c r="J2332" s="85">
        <f>CENSO[[#This Row],[g (m²)]]*CENSO[[#This Row],[H (m)]]*0.7</f>
        <v>2.8977340488741388</v>
      </c>
      <c r="K2332" s="51">
        <v>1</v>
      </c>
      <c r="L2332" s="51">
        <v>366864.7</v>
      </c>
      <c r="M2332" s="51">
        <v>9706998.5999999903</v>
      </c>
      <c r="N2332" s="77"/>
      <c r="O233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33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332" s="77"/>
    </row>
    <row r="2333" spans="1:17" x14ac:dyDescent="0.25">
      <c r="A2333" s="76">
        <v>1</v>
      </c>
      <c r="B2333" s="51">
        <v>66</v>
      </c>
      <c r="C2333" s="51">
        <v>2332</v>
      </c>
      <c r="D2333" s="81" t="str">
        <f>VLOOKUP(CENSO[[#This Row],[NOME COMUM]],ESPECIES[],2,FALSE)</f>
        <v>Hymenolobium petraeum Ducke</v>
      </c>
      <c r="E2333" s="51" t="s">
        <v>40</v>
      </c>
      <c r="F2333" s="51">
        <v>308</v>
      </c>
      <c r="G2333" s="74">
        <f>CENSO[[#This Row],[CAP (cm)]]/PI()</f>
        <v>98.039444944607524</v>
      </c>
      <c r="H2333" s="51">
        <v>19</v>
      </c>
      <c r="I2333" s="85">
        <f>PI()*CENSO[[#This Row],[DAP (cm)]]^2/40000</f>
        <v>0.75490372607347789</v>
      </c>
      <c r="J2333" s="85">
        <f>CENSO[[#This Row],[g (m²)]]*CENSO[[#This Row],[H (m)]]*0.7</f>
        <v>10.040219556777256</v>
      </c>
      <c r="K2333" s="51">
        <v>1</v>
      </c>
      <c r="L2333" s="51">
        <v>366858.799999999</v>
      </c>
      <c r="M2333" s="51">
        <v>9706987.6999999899</v>
      </c>
      <c r="N2333" s="77"/>
      <c r="O233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233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333" s="77"/>
    </row>
    <row r="2334" spans="1:17" x14ac:dyDescent="0.25">
      <c r="A2334" s="76">
        <v>1</v>
      </c>
      <c r="B2334" s="51">
        <v>66</v>
      </c>
      <c r="C2334" s="51">
        <v>2333</v>
      </c>
      <c r="D2334" s="81" t="str">
        <f>VLOOKUP(CENSO[[#This Row],[NOME COMUM]],ESPECIES[],2,FALSE)</f>
        <v>Piptadenia suaveolens Miq.</v>
      </c>
      <c r="E2334" s="51" t="s">
        <v>22</v>
      </c>
      <c r="F2334" s="51">
        <v>317</v>
      </c>
      <c r="G2334" s="74">
        <f>CENSO[[#This Row],[CAP (cm)]]/PI()</f>
        <v>100.90423392026165</v>
      </c>
      <c r="H2334" s="51">
        <v>21</v>
      </c>
      <c r="I2334" s="85">
        <f>PI()*CENSO[[#This Row],[DAP (cm)]]^2/40000</f>
        <v>0.79966605381807354</v>
      </c>
      <c r="J2334" s="85">
        <f>CENSO[[#This Row],[g (m²)]]*CENSO[[#This Row],[H (m)]]*0.7</f>
        <v>11.75509099112568</v>
      </c>
      <c r="K2334" s="51">
        <v>1</v>
      </c>
      <c r="L2334" s="51">
        <v>366857.5</v>
      </c>
      <c r="M2334" s="51">
        <v>9706972.8000000007</v>
      </c>
      <c r="N2334" s="77"/>
      <c r="O233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233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334" s="77"/>
    </row>
    <row r="2335" spans="1:17" x14ac:dyDescent="0.25">
      <c r="A2335" s="76">
        <v>1</v>
      </c>
      <c r="B2335" s="51">
        <v>66</v>
      </c>
      <c r="C2335" s="51">
        <v>2334</v>
      </c>
      <c r="D2335" s="81" t="str">
        <f>VLOOKUP(CENSO[[#This Row],[NOME COMUM]],ESPECIES[],2,FALSE)</f>
        <v>Piptadenia suaveolens Miq.</v>
      </c>
      <c r="E2335" s="51" t="s">
        <v>22</v>
      </c>
      <c r="F2335" s="51">
        <v>258</v>
      </c>
      <c r="G2335" s="74">
        <f>CENSO[[#This Row],[CAP (cm)]]/PI()</f>
        <v>82.123950635417998</v>
      </c>
      <c r="H2335" s="51">
        <v>19</v>
      </c>
      <c r="I2335" s="85">
        <f>PI()*CENSO[[#This Row],[DAP (cm)]]^2/40000</f>
        <v>0.52969948159844604</v>
      </c>
      <c r="J2335" s="85">
        <f>CENSO[[#This Row],[g (m²)]]*CENSO[[#This Row],[H (m)]]*0.7</f>
        <v>7.0450031052593323</v>
      </c>
      <c r="K2335" s="51">
        <v>1</v>
      </c>
      <c r="L2335" s="51">
        <v>366872.2</v>
      </c>
      <c r="M2335" s="51">
        <v>9706992</v>
      </c>
      <c r="N2335" s="77"/>
      <c r="O233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233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335" s="77"/>
    </row>
    <row r="2336" spans="1:17" x14ac:dyDescent="0.25">
      <c r="A2336" s="76">
        <v>1</v>
      </c>
      <c r="B2336" s="51">
        <v>67</v>
      </c>
      <c r="C2336" s="51">
        <v>2335</v>
      </c>
      <c r="D2336" s="81" t="str">
        <f>VLOOKUP(CENSO[[#This Row],[NOME COMUM]],ESPECIES[],2,FALSE)</f>
        <v>Couratari guianensis Aubl.</v>
      </c>
      <c r="E2336" s="51" t="s">
        <v>6</v>
      </c>
      <c r="F2336" s="51">
        <v>330</v>
      </c>
      <c r="G2336" s="74">
        <f>CENSO[[#This Row],[CAP (cm)]]/PI()</f>
        <v>105.04226244065093</v>
      </c>
      <c r="H2336" s="51">
        <v>24</v>
      </c>
      <c r="I2336" s="85">
        <f>PI()*CENSO[[#This Row],[DAP (cm)]]^2/40000</f>
        <v>0.86659866513537021</v>
      </c>
      <c r="J2336" s="85">
        <f>CENSO[[#This Row],[g (m²)]]*CENSO[[#This Row],[H (m)]]*0.7</f>
        <v>14.558857574274219</v>
      </c>
      <c r="K2336" s="51">
        <v>1</v>
      </c>
      <c r="L2336" s="51">
        <v>366869.59999999899</v>
      </c>
      <c r="M2336" s="51">
        <v>9706931.1999999899</v>
      </c>
      <c r="N2336" s="77"/>
      <c r="O233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233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336" s="77"/>
    </row>
    <row r="2337" spans="1:17" x14ac:dyDescent="0.25">
      <c r="A2337" s="76">
        <v>1</v>
      </c>
      <c r="B2337" s="51">
        <v>67</v>
      </c>
      <c r="C2337" s="51">
        <v>2336</v>
      </c>
      <c r="D2337" s="81" t="str">
        <f>VLOOKUP(CENSO[[#This Row],[NOME COMUM]],ESPECIES[],2,FALSE)</f>
        <v>Bertholletia excelsa Humb. &amp; Bonpl.</v>
      </c>
      <c r="E2337" s="51" t="s">
        <v>37</v>
      </c>
      <c r="F2337" s="51">
        <v>422</v>
      </c>
      <c r="G2337" s="74">
        <f>CENSO[[#This Row],[CAP (cm)]]/PI()</f>
        <v>134.32677196955967</v>
      </c>
      <c r="H2337" s="51">
        <v>24</v>
      </c>
      <c r="I2337" s="85">
        <f>PI()*CENSO[[#This Row],[DAP (cm)]]^2/40000</f>
        <v>1.4171474442788545</v>
      </c>
      <c r="J2337" s="85">
        <f>CENSO[[#This Row],[g (m²)]]*CENSO[[#This Row],[H (m)]]*0.7</f>
        <v>23.808077063884756</v>
      </c>
      <c r="K2337" s="51">
        <v>1</v>
      </c>
      <c r="L2337" s="51">
        <v>366831.7</v>
      </c>
      <c r="M2337" s="51">
        <v>9706917.9000000004</v>
      </c>
      <c r="N2337" s="77"/>
      <c r="O233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233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337" s="77"/>
    </row>
    <row r="2338" spans="1:17" x14ac:dyDescent="0.25">
      <c r="A2338" s="76">
        <v>1</v>
      </c>
      <c r="B2338" s="51">
        <v>67</v>
      </c>
      <c r="C2338" s="51">
        <v>2337</v>
      </c>
      <c r="D2338" s="81" t="str">
        <f>VLOOKUP(CENSO[[#This Row],[NOME COMUM]],ESPECIES[],2,FALSE)</f>
        <v>Piptadenia suaveolens Miq.</v>
      </c>
      <c r="E2338" s="51" t="s">
        <v>22</v>
      </c>
      <c r="F2338" s="51">
        <v>160</v>
      </c>
      <c r="G2338" s="74">
        <f>CENSO[[#This Row],[CAP (cm)]]/PI()</f>
        <v>50.929581789406512</v>
      </c>
      <c r="H2338" s="51">
        <v>12</v>
      </c>
      <c r="I2338" s="85">
        <f>PI()*CENSO[[#This Row],[DAP (cm)]]^2/40000</f>
        <v>0.20371832715762608</v>
      </c>
      <c r="J2338" s="85">
        <f>CENSO[[#This Row],[g (m²)]]*CENSO[[#This Row],[H (m)]]*0.7</f>
        <v>1.711233948124059</v>
      </c>
      <c r="K2338" s="51">
        <v>2</v>
      </c>
      <c r="L2338" s="51">
        <v>366823.299999999</v>
      </c>
      <c r="M2338" s="51">
        <v>9706934.8000000007</v>
      </c>
      <c r="N2338" s="77"/>
      <c r="O233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33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338" s="77"/>
    </row>
    <row r="2339" spans="1:17" x14ac:dyDescent="0.25">
      <c r="A2339" s="76">
        <v>1</v>
      </c>
      <c r="B2339" s="51">
        <v>67</v>
      </c>
      <c r="C2339" s="51">
        <v>2338</v>
      </c>
      <c r="D2339" s="81" t="str">
        <f>VLOOKUP(CENSO[[#This Row],[NOME COMUM]],ESPECIES[],2,FALSE)</f>
        <v>Inga paraensis Ducke</v>
      </c>
      <c r="E2339" s="51" t="s">
        <v>16</v>
      </c>
      <c r="F2339" s="51">
        <v>200</v>
      </c>
      <c r="G2339" s="74">
        <f>CENSO[[#This Row],[CAP (cm)]]/PI()</f>
        <v>63.661977236758133</v>
      </c>
      <c r="H2339" s="51">
        <v>16</v>
      </c>
      <c r="I2339" s="85">
        <f>PI()*CENSO[[#This Row],[DAP (cm)]]^2/40000</f>
        <v>0.31830988618379064</v>
      </c>
      <c r="J2339" s="85">
        <f>CENSO[[#This Row],[g (m²)]]*CENSO[[#This Row],[H (m)]]*0.7</f>
        <v>3.565070725258455</v>
      </c>
      <c r="K2339" s="51">
        <v>1</v>
      </c>
      <c r="L2339" s="51">
        <v>366812.59999999899</v>
      </c>
      <c r="M2339" s="51">
        <v>9706924.0999999903</v>
      </c>
      <c r="N2339" s="77"/>
      <c r="O233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33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339" s="77"/>
    </row>
    <row r="2340" spans="1:17" x14ac:dyDescent="0.25">
      <c r="A2340" s="76">
        <v>1</v>
      </c>
      <c r="B2340" s="51">
        <v>67</v>
      </c>
      <c r="C2340" s="51">
        <v>2339</v>
      </c>
      <c r="D2340" s="81" t="str">
        <f>VLOOKUP(CENSO[[#This Row],[NOME COMUM]],ESPECIES[],2,FALSE)</f>
        <v>Vatairea fusca Ducke</v>
      </c>
      <c r="E2340" s="51" t="s">
        <v>50</v>
      </c>
      <c r="F2340" s="51">
        <v>280</v>
      </c>
      <c r="G2340" s="74">
        <f>CENSO[[#This Row],[CAP (cm)]]/PI()</f>
        <v>89.12676813146139</v>
      </c>
      <c r="H2340" s="51">
        <v>20</v>
      </c>
      <c r="I2340" s="85">
        <f>PI()*CENSO[[#This Row],[DAP (cm)]]^2/40000</f>
        <v>0.62388737692022966</v>
      </c>
      <c r="J2340" s="85">
        <f>CENSO[[#This Row],[g (m²)]]*CENSO[[#This Row],[H (m)]]*0.7</f>
        <v>8.7344232768832146</v>
      </c>
      <c r="K2340" s="51">
        <v>1</v>
      </c>
      <c r="L2340" s="51">
        <v>366791.7</v>
      </c>
      <c r="M2340" s="51">
        <v>9706978.9000000004</v>
      </c>
      <c r="N2340" s="77"/>
      <c r="O234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234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340" s="77"/>
    </row>
    <row r="2341" spans="1:17" x14ac:dyDescent="0.25">
      <c r="A2341" s="76">
        <v>1</v>
      </c>
      <c r="B2341" s="51">
        <v>67</v>
      </c>
      <c r="C2341" s="51">
        <v>2340</v>
      </c>
      <c r="D2341" s="81" t="str">
        <f>VLOOKUP(CENSO[[#This Row],[NOME COMUM]],ESPECIES[],2,FALSE)</f>
        <v>Piptadenia suaveolens Miq.</v>
      </c>
      <c r="E2341" s="51" t="s">
        <v>22</v>
      </c>
      <c r="F2341" s="51">
        <v>393</v>
      </c>
      <c r="G2341" s="74">
        <f>CENSO[[#This Row],[CAP (cm)]]/PI()</f>
        <v>125.09578527022974</v>
      </c>
      <c r="H2341" s="51">
        <v>15</v>
      </c>
      <c r="I2341" s="85">
        <f>PI()*CENSO[[#This Row],[DAP (cm)]]^2/40000</f>
        <v>1.229066090280007</v>
      </c>
      <c r="J2341" s="85">
        <f>CENSO[[#This Row],[g (m²)]]*CENSO[[#This Row],[H (m)]]*0.7</f>
        <v>12.905193947940074</v>
      </c>
      <c r="K2341" s="51">
        <v>1</v>
      </c>
      <c r="L2341" s="51">
        <v>366795.7</v>
      </c>
      <c r="M2341" s="51">
        <v>9706996.3000000007</v>
      </c>
      <c r="N2341" s="77"/>
      <c r="O234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234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341" s="77"/>
    </row>
    <row r="2342" spans="1:17" x14ac:dyDescent="0.25">
      <c r="A2342" s="76">
        <v>1</v>
      </c>
      <c r="B2342" s="51">
        <v>67</v>
      </c>
      <c r="C2342" s="51">
        <v>2341</v>
      </c>
      <c r="D2342" s="81" t="str">
        <f>VLOOKUP(CENSO[[#This Row],[NOME COMUM]],ESPECIES[],2,FALSE)</f>
        <v>Apuleia leiocarpa (Vogel) J.F.Macbr.</v>
      </c>
      <c r="E2342" s="51" t="s">
        <v>51</v>
      </c>
      <c r="F2342" s="51">
        <v>334</v>
      </c>
      <c r="G2342" s="74">
        <f>CENSO[[#This Row],[CAP (cm)]]/PI()</f>
        <v>106.31550198538609</v>
      </c>
      <c r="H2342" s="51">
        <v>23</v>
      </c>
      <c r="I2342" s="85">
        <f>PI()*CENSO[[#This Row],[DAP (cm)]]^2/40000</f>
        <v>0.88773444157797399</v>
      </c>
      <c r="J2342" s="85">
        <f>CENSO[[#This Row],[g (m²)]]*CENSO[[#This Row],[H (m)]]*0.7</f>
        <v>14.29252450940538</v>
      </c>
      <c r="K2342" s="51">
        <v>1</v>
      </c>
      <c r="L2342" s="51">
        <v>366740.7</v>
      </c>
      <c r="M2342" s="51">
        <v>9706988</v>
      </c>
      <c r="N2342" s="77"/>
      <c r="O234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234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342" s="77"/>
    </row>
    <row r="2343" spans="1:17" x14ac:dyDescent="0.25">
      <c r="A2343" s="76">
        <v>1</v>
      </c>
      <c r="B2343" s="51">
        <v>67</v>
      </c>
      <c r="C2343" s="51">
        <v>2342</v>
      </c>
      <c r="D2343" s="81" t="str">
        <f>VLOOKUP(CENSO[[#This Row],[NOME COMUM]],ESPECIES[],2,FALSE)</f>
        <v>Vatairea fusca Ducke</v>
      </c>
      <c r="E2343" s="51" t="s">
        <v>50</v>
      </c>
      <c r="F2343" s="51">
        <v>200</v>
      </c>
      <c r="G2343" s="74">
        <f>CENSO[[#This Row],[CAP (cm)]]/PI()</f>
        <v>63.661977236758133</v>
      </c>
      <c r="H2343" s="51">
        <v>18</v>
      </c>
      <c r="I2343" s="85">
        <f>PI()*CENSO[[#This Row],[DAP (cm)]]^2/40000</f>
        <v>0.31830988618379064</v>
      </c>
      <c r="J2343" s="85">
        <f>CENSO[[#This Row],[g (m²)]]*CENSO[[#This Row],[H (m)]]*0.7</f>
        <v>4.0107045659157619</v>
      </c>
      <c r="K2343" s="51">
        <v>2</v>
      </c>
      <c r="L2343" s="51">
        <v>366665.5</v>
      </c>
      <c r="M2343" s="51">
        <v>9707065.5999999903</v>
      </c>
      <c r="N2343" s="77"/>
      <c r="O234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34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343" s="77"/>
    </row>
    <row r="2344" spans="1:17" x14ac:dyDescent="0.25">
      <c r="A2344" s="76">
        <v>1</v>
      </c>
      <c r="B2344" s="51">
        <v>67</v>
      </c>
      <c r="C2344" s="51">
        <v>2343</v>
      </c>
      <c r="D2344" s="81" t="str">
        <f>VLOOKUP(CENSO[[#This Row],[NOME COMUM]],ESPECIES[],2,FALSE)</f>
        <v>Lecythis pisonis Cambess.</v>
      </c>
      <c r="E2344" s="51" t="s">
        <v>9</v>
      </c>
      <c r="F2344" s="51">
        <v>128</v>
      </c>
      <c r="G2344" s="74">
        <f>CENSO[[#This Row],[CAP (cm)]]/PI()</f>
        <v>40.743665431525208</v>
      </c>
      <c r="H2344" s="51">
        <v>12</v>
      </c>
      <c r="I2344" s="85">
        <f>PI()*CENSO[[#This Row],[DAP (cm)]]^2/40000</f>
        <v>0.13037972938088066</v>
      </c>
      <c r="J2344" s="85">
        <f>CENSO[[#This Row],[g (m²)]]*CENSO[[#This Row],[H (m)]]*0.7</f>
        <v>1.0951897267993975</v>
      </c>
      <c r="K2344" s="51">
        <v>1</v>
      </c>
      <c r="L2344" s="51">
        <v>366658.7</v>
      </c>
      <c r="M2344" s="51">
        <v>9707064.9000000004</v>
      </c>
      <c r="N2344" s="77"/>
      <c r="O234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34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344" s="77"/>
    </row>
    <row r="2345" spans="1:17" x14ac:dyDescent="0.25">
      <c r="A2345" s="76">
        <v>1</v>
      </c>
      <c r="B2345" s="51">
        <v>67</v>
      </c>
      <c r="C2345" s="51">
        <v>2344</v>
      </c>
      <c r="D2345" s="81" t="str">
        <f>VLOOKUP(CENSO[[#This Row],[NOME COMUM]],ESPECIES[],2,FALSE)</f>
        <v>Copaifera guianensis Desf.</v>
      </c>
      <c r="E2345" s="51" t="s">
        <v>7</v>
      </c>
      <c r="F2345" s="51">
        <v>238</v>
      </c>
      <c r="G2345" s="74">
        <f>CENSO[[#This Row],[CAP (cm)]]/PI()</f>
        <v>75.757752911742188</v>
      </c>
      <c r="H2345" s="51">
        <v>19</v>
      </c>
      <c r="I2345" s="85">
        <f>PI()*CENSO[[#This Row],[DAP (cm)]]^2/40000</f>
        <v>0.45075862982486603</v>
      </c>
      <c r="J2345" s="85">
        <f>CENSO[[#This Row],[g (m²)]]*CENSO[[#This Row],[H (m)]]*0.7</f>
        <v>5.9950897766707172</v>
      </c>
      <c r="K2345" s="51">
        <v>1</v>
      </c>
      <c r="L2345" s="51">
        <v>366656.799999999</v>
      </c>
      <c r="M2345" s="51">
        <v>9707062.5</v>
      </c>
      <c r="N2345" s="77"/>
      <c r="O234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34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345" s="77"/>
    </row>
    <row r="2346" spans="1:17" x14ac:dyDescent="0.25">
      <c r="A2346" s="76">
        <v>1</v>
      </c>
      <c r="B2346" s="51">
        <v>67</v>
      </c>
      <c r="C2346" s="51">
        <v>2345</v>
      </c>
      <c r="D2346" s="81" t="str">
        <f>VLOOKUP(CENSO[[#This Row],[NOME COMUM]],ESPECIES[],2,FALSE)</f>
        <v>Piptadenia suaveolens Miq.</v>
      </c>
      <c r="E2346" s="51" t="s">
        <v>22</v>
      </c>
      <c r="F2346" s="51">
        <v>227</v>
      </c>
      <c r="G2346" s="74">
        <f>CENSO[[#This Row],[CAP (cm)]]/PI()</f>
        <v>72.256344163720485</v>
      </c>
      <c r="H2346" s="51">
        <v>10</v>
      </c>
      <c r="I2346" s="85">
        <f>PI()*CENSO[[#This Row],[DAP (cm)]]^2/40000</f>
        <v>0.41005475312911377</v>
      </c>
      <c r="J2346" s="85">
        <f>CENSO[[#This Row],[g (m²)]]*CENSO[[#This Row],[H (m)]]*0.7</f>
        <v>2.8703832719037963</v>
      </c>
      <c r="K2346" s="51">
        <v>2</v>
      </c>
      <c r="L2346" s="51">
        <v>366658.2</v>
      </c>
      <c r="M2346" s="51">
        <v>9707077.4000000004</v>
      </c>
      <c r="N2346" s="77"/>
      <c r="O234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34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346" s="77"/>
    </row>
    <row r="2347" spans="1:17" x14ac:dyDescent="0.25">
      <c r="A2347" s="76">
        <v>1</v>
      </c>
      <c r="B2347" s="51">
        <v>67</v>
      </c>
      <c r="C2347" s="51">
        <v>2346</v>
      </c>
      <c r="D2347" s="81" t="str">
        <f>VLOOKUP(CENSO[[#This Row],[NOME COMUM]],ESPECIES[],2,FALSE)</f>
        <v>Piptadenia suaveolens Miq.</v>
      </c>
      <c r="E2347" s="51" t="s">
        <v>22</v>
      </c>
      <c r="F2347" s="51">
        <v>243</v>
      </c>
      <c r="G2347" s="74">
        <f>CENSO[[#This Row],[CAP (cm)]]/PI()</f>
        <v>77.349302342661133</v>
      </c>
      <c r="H2347" s="51">
        <v>15</v>
      </c>
      <c r="I2347" s="85">
        <f>PI()*CENSO[[#This Row],[DAP (cm)]]^2/40000</f>
        <v>0.46989701173166643</v>
      </c>
      <c r="J2347" s="85">
        <f>CENSO[[#This Row],[g (m²)]]*CENSO[[#This Row],[H (m)]]*0.7</f>
        <v>4.933918623182497</v>
      </c>
      <c r="K2347" s="51">
        <v>2</v>
      </c>
      <c r="L2347" s="51">
        <v>366664.2</v>
      </c>
      <c r="M2347" s="51">
        <v>9707093.5</v>
      </c>
      <c r="N2347" s="77"/>
      <c r="O234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34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347" s="77"/>
    </row>
    <row r="2348" spans="1:17" x14ac:dyDescent="0.25">
      <c r="A2348" s="76">
        <v>1</v>
      </c>
      <c r="B2348" s="51">
        <v>67</v>
      </c>
      <c r="C2348" s="51">
        <v>2347</v>
      </c>
      <c r="D2348" s="81" t="str">
        <f>VLOOKUP(CENSO[[#This Row],[NOME COMUM]],ESPECIES[],2,FALSE)</f>
        <v>Piptadenia suaveolens Miq.</v>
      </c>
      <c r="E2348" s="51" t="s">
        <v>22</v>
      </c>
      <c r="F2348" s="51">
        <v>249</v>
      </c>
      <c r="G2348" s="74">
        <f>CENSO[[#This Row],[CAP (cm)]]/PI()</f>
        <v>79.259161659763876</v>
      </c>
      <c r="H2348" s="51">
        <v>17</v>
      </c>
      <c r="I2348" s="85">
        <f>PI()*CENSO[[#This Row],[DAP (cm)]]^2/40000</f>
        <v>0.49338828133203017</v>
      </c>
      <c r="J2348" s="85">
        <f>CENSO[[#This Row],[g (m²)]]*CENSO[[#This Row],[H (m)]]*0.7</f>
        <v>5.871320547851159</v>
      </c>
      <c r="K2348" s="51">
        <v>1</v>
      </c>
      <c r="L2348" s="51">
        <v>366666.299999999</v>
      </c>
      <c r="M2348" s="51">
        <v>9707107.6999999899</v>
      </c>
      <c r="N2348" s="77"/>
      <c r="O234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34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348" s="77"/>
    </row>
    <row r="2349" spans="1:17" x14ac:dyDescent="0.25">
      <c r="A2349" s="76">
        <v>1</v>
      </c>
      <c r="B2349" s="51">
        <v>67</v>
      </c>
      <c r="C2349" s="51">
        <v>2348</v>
      </c>
      <c r="D2349" s="81" t="str">
        <f>VLOOKUP(CENSO[[#This Row],[NOME COMUM]],ESPECIES[],2,FALSE)</f>
        <v>Manilkara huberi (Ducke) Chevalier</v>
      </c>
      <c r="E2349" s="51" t="s">
        <v>30</v>
      </c>
      <c r="F2349" s="51">
        <v>315</v>
      </c>
      <c r="G2349" s="74">
        <f>CENSO[[#This Row],[CAP (cm)]]/PI()</f>
        <v>100.26761414789407</v>
      </c>
      <c r="H2349" s="51">
        <v>20</v>
      </c>
      <c r="I2349" s="85">
        <f>PI()*CENSO[[#This Row],[DAP (cm)]]^2/40000</f>
        <v>0.78960746141466576</v>
      </c>
      <c r="J2349" s="85">
        <f>CENSO[[#This Row],[g (m²)]]*CENSO[[#This Row],[H (m)]]*0.7</f>
        <v>11.054504459805321</v>
      </c>
      <c r="K2349" s="51">
        <v>1</v>
      </c>
      <c r="L2349" s="51">
        <v>366648.09999999899</v>
      </c>
      <c r="M2349" s="51">
        <v>9707133.3000000007</v>
      </c>
      <c r="N2349" s="77"/>
      <c r="O234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234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349" s="77"/>
    </row>
    <row r="2350" spans="1:17" x14ac:dyDescent="0.25">
      <c r="A2350" s="76">
        <v>1</v>
      </c>
      <c r="B2350" s="51">
        <v>67</v>
      </c>
      <c r="C2350" s="51">
        <v>2349</v>
      </c>
      <c r="D2350" s="81" t="str">
        <f>VLOOKUP(CENSO[[#This Row],[NOME COMUM]],ESPECIES[],2,FALSE)</f>
        <v>Bertholletia excelsa Humb. &amp; Bonpl.</v>
      </c>
      <c r="E2350" s="51" t="s">
        <v>37</v>
      </c>
      <c r="F2350" s="51">
        <v>395</v>
      </c>
      <c r="G2350" s="74">
        <f>CENSO[[#This Row],[CAP (cm)]]/PI()</f>
        <v>125.73240504259732</v>
      </c>
      <c r="H2350" s="51">
        <v>23</v>
      </c>
      <c r="I2350" s="85">
        <f>PI()*CENSO[[#This Row],[DAP (cm)]]^2/40000</f>
        <v>1.2416074997956486</v>
      </c>
      <c r="J2350" s="85">
        <f>CENSO[[#This Row],[g (m²)]]*CENSO[[#This Row],[H (m)]]*0.7</f>
        <v>19.98988074670994</v>
      </c>
      <c r="K2350" s="51">
        <v>1</v>
      </c>
      <c r="L2350" s="51">
        <v>366635.9</v>
      </c>
      <c r="M2350" s="51">
        <v>9707117.3000000007</v>
      </c>
      <c r="N2350" s="77"/>
      <c r="O235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235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350" s="77"/>
    </row>
    <row r="2351" spans="1:17" x14ac:dyDescent="0.25">
      <c r="A2351" s="76">
        <v>1</v>
      </c>
      <c r="B2351" s="51">
        <v>67</v>
      </c>
      <c r="C2351" s="51">
        <v>2350</v>
      </c>
      <c r="D2351" s="81" t="str">
        <f>VLOOKUP(CENSO[[#This Row],[NOME COMUM]],ESPECIES[],2,FALSE)</f>
        <v>Piptadenia suaveolens Miq.</v>
      </c>
      <c r="E2351" s="51" t="s">
        <v>22</v>
      </c>
      <c r="F2351" s="51">
        <v>251</v>
      </c>
      <c r="G2351" s="74">
        <f>CENSO[[#This Row],[CAP (cm)]]/PI()</f>
        <v>79.895781432131457</v>
      </c>
      <c r="H2351" s="51">
        <v>14</v>
      </c>
      <c r="I2351" s="85">
        <f>PI()*CENSO[[#This Row],[DAP (cm)]]^2/40000</f>
        <v>0.50134602848662491</v>
      </c>
      <c r="J2351" s="85">
        <f>CENSO[[#This Row],[g (m²)]]*CENSO[[#This Row],[H (m)]]*0.7</f>
        <v>4.9131910791689242</v>
      </c>
      <c r="K2351" s="51">
        <v>1</v>
      </c>
      <c r="L2351" s="51">
        <v>366556.9</v>
      </c>
      <c r="M2351" s="51">
        <v>9707162.0999999903</v>
      </c>
      <c r="N2351" s="77"/>
      <c r="O235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35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351" s="77"/>
    </row>
    <row r="2352" spans="1:17" x14ac:dyDescent="0.25">
      <c r="A2352" s="76">
        <v>1</v>
      </c>
      <c r="B2352" s="51">
        <v>67</v>
      </c>
      <c r="C2352" s="51">
        <v>2351</v>
      </c>
      <c r="D2352" s="81" t="str">
        <f>VLOOKUP(CENSO[[#This Row],[NOME COMUM]],ESPECIES[],2,FALSE)</f>
        <v>Swartzia ingaefolia Ducke</v>
      </c>
      <c r="E2352" s="51" t="s">
        <v>80</v>
      </c>
      <c r="F2352" s="51">
        <v>242</v>
      </c>
      <c r="G2352" s="74">
        <f>CENSO[[#This Row],[CAP (cm)]]/PI()</f>
        <v>77.03099245647735</v>
      </c>
      <c r="H2352" s="51">
        <v>22</v>
      </c>
      <c r="I2352" s="85">
        <f>PI()*CENSO[[#This Row],[DAP (cm)]]^2/40000</f>
        <v>0.466037504361688</v>
      </c>
      <c r="J2352" s="85">
        <f>CENSO[[#This Row],[g (m²)]]*CENSO[[#This Row],[H (m)]]*0.7</f>
        <v>7.1769775671699945</v>
      </c>
      <c r="K2352" s="51">
        <v>2</v>
      </c>
      <c r="L2352" s="51">
        <v>366454.4</v>
      </c>
      <c r="M2352" s="51">
        <v>9707245.4000000004</v>
      </c>
      <c r="N2352" s="77"/>
      <c r="O235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35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352" s="77"/>
    </row>
    <row r="2353" spans="1:17" x14ac:dyDescent="0.25">
      <c r="A2353" s="76">
        <v>1</v>
      </c>
      <c r="B2353" s="51">
        <v>67</v>
      </c>
      <c r="C2353" s="51">
        <v>2352</v>
      </c>
      <c r="D2353" s="81" t="str">
        <f>VLOOKUP(CENSO[[#This Row],[NOME COMUM]],ESPECIES[],2,FALSE)</f>
        <v>Parkia pendula (Willd.) Benth. ex Walp.</v>
      </c>
      <c r="E2353" s="51" t="s">
        <v>24</v>
      </c>
      <c r="F2353" s="51">
        <v>254</v>
      </c>
      <c r="G2353" s="74">
        <f>CENSO[[#This Row],[CAP (cm)]]/PI()</f>
        <v>80.850711090682836</v>
      </c>
      <c r="H2353" s="51">
        <v>22</v>
      </c>
      <c r="I2353" s="85">
        <f>PI()*CENSO[[#This Row],[DAP (cm)]]^2/40000</f>
        <v>0.51340201542583597</v>
      </c>
      <c r="J2353" s="85">
        <f>CENSO[[#This Row],[g (m²)]]*CENSO[[#This Row],[H (m)]]*0.7</f>
        <v>7.9063910375578725</v>
      </c>
      <c r="K2353" s="51">
        <v>1</v>
      </c>
      <c r="L2353" s="51">
        <v>366475.299999999</v>
      </c>
      <c r="M2353" s="51">
        <v>9707277.4000000004</v>
      </c>
      <c r="N2353" s="77"/>
      <c r="O235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235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353" s="77"/>
    </row>
    <row r="2354" spans="1:17" x14ac:dyDescent="0.25">
      <c r="A2354" s="76">
        <v>1</v>
      </c>
      <c r="B2354" s="51">
        <v>67</v>
      </c>
      <c r="C2354" s="51">
        <v>2353</v>
      </c>
      <c r="D2354" s="81" t="str">
        <f>VLOOKUP(CENSO[[#This Row],[NOME COMUM]],ESPECIES[],2,FALSE)</f>
        <v>Astronium lecointei Ducke</v>
      </c>
      <c r="E2354" s="51" t="s">
        <v>5</v>
      </c>
      <c r="F2354" s="51">
        <v>290</v>
      </c>
      <c r="G2354" s="74">
        <f>CENSO[[#This Row],[CAP (cm)]]/PI()</f>
        <v>92.309866993299295</v>
      </c>
      <c r="H2354" s="51">
        <v>24</v>
      </c>
      <c r="I2354" s="85">
        <f>PI()*CENSO[[#This Row],[DAP (cm)]]^2/40000</f>
        <v>0.6692465357014199</v>
      </c>
      <c r="J2354" s="85">
        <f>CENSO[[#This Row],[g (m²)]]*CENSO[[#This Row],[H (m)]]*0.7</f>
        <v>11.243341799783854</v>
      </c>
      <c r="K2354" s="51">
        <v>1</v>
      </c>
      <c r="L2354" s="51">
        <v>366776.5</v>
      </c>
      <c r="M2354" s="51">
        <v>9706972.3000000007</v>
      </c>
      <c r="N2354" s="77"/>
      <c r="O235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235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354" s="77"/>
    </row>
    <row r="2355" spans="1:17" x14ac:dyDescent="0.25">
      <c r="A2355" s="76">
        <v>1</v>
      </c>
      <c r="B2355" s="51">
        <v>67</v>
      </c>
      <c r="C2355" s="51">
        <v>2354</v>
      </c>
      <c r="D2355" s="81" t="str">
        <f>VLOOKUP(CENSO[[#This Row],[NOME COMUM]],ESPECIES[],2,FALSE)</f>
        <v>Inga paraensis Ducke</v>
      </c>
      <c r="E2355" s="51" t="s">
        <v>16</v>
      </c>
      <c r="F2355" s="51">
        <v>186</v>
      </c>
      <c r="G2355" s="74">
        <f>CENSO[[#This Row],[CAP (cm)]]/PI()</f>
        <v>59.205638830185066</v>
      </c>
      <c r="H2355" s="51">
        <v>14</v>
      </c>
      <c r="I2355" s="85">
        <f>PI()*CENSO[[#This Row],[DAP (cm)]]^2/40000</f>
        <v>0.27530622056036053</v>
      </c>
      <c r="J2355" s="85">
        <f>CENSO[[#This Row],[g (m²)]]*CENSO[[#This Row],[H (m)]]*0.7</f>
        <v>2.698000961491533</v>
      </c>
      <c r="K2355" s="51">
        <v>1</v>
      </c>
      <c r="L2355" s="51">
        <v>366030.4</v>
      </c>
      <c r="M2355" s="51">
        <v>9707641.9000000004</v>
      </c>
      <c r="N2355" s="77"/>
      <c r="O235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35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355" s="77"/>
    </row>
    <row r="2356" spans="1:17" x14ac:dyDescent="0.25">
      <c r="A2356" s="76">
        <v>1</v>
      </c>
      <c r="B2356" s="51">
        <v>67</v>
      </c>
      <c r="C2356" s="51">
        <v>2355</v>
      </c>
      <c r="D2356" s="81" t="str">
        <f>VLOOKUP(CENSO[[#This Row],[NOME COMUM]],ESPECIES[],2,FALSE)</f>
        <v>Dimorphandra multiflora Ducke</v>
      </c>
      <c r="E2356" s="51" t="s">
        <v>73</v>
      </c>
      <c r="F2356" s="51">
        <v>253</v>
      </c>
      <c r="G2356" s="74">
        <f>CENSO[[#This Row],[CAP (cm)]]/PI()</f>
        <v>80.532401204499038</v>
      </c>
      <c r="H2356" s="51">
        <v>14</v>
      </c>
      <c r="I2356" s="85">
        <f>PI()*CENSO[[#This Row],[DAP (cm)]]^2/40000</f>
        <v>0.50936743761845638</v>
      </c>
      <c r="J2356" s="85">
        <f>CENSO[[#This Row],[g (m²)]]*CENSO[[#This Row],[H (m)]]*0.7</f>
        <v>4.9918008886608725</v>
      </c>
      <c r="K2356" s="51">
        <v>1</v>
      </c>
      <c r="L2356" s="51">
        <v>365888.09999999899</v>
      </c>
      <c r="M2356" s="51">
        <v>9707790.4000000004</v>
      </c>
      <c r="N2356" s="77"/>
      <c r="O235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235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356" s="77"/>
    </row>
    <row r="2357" spans="1:17" x14ac:dyDescent="0.25">
      <c r="A2357" s="76">
        <v>1</v>
      </c>
      <c r="B2357" s="51">
        <v>67</v>
      </c>
      <c r="C2357" s="51">
        <v>2356</v>
      </c>
      <c r="D2357" s="81" t="str">
        <f>VLOOKUP(CENSO[[#This Row],[NOME COMUM]],ESPECIES[],2,FALSE)</f>
        <v>Schefflera morototoni (Aubl.) Decne. &amp; Planch.</v>
      </c>
      <c r="E2357" s="51" t="s">
        <v>12</v>
      </c>
      <c r="F2357" s="51">
        <v>160</v>
      </c>
      <c r="G2357" s="74">
        <f>CENSO[[#This Row],[CAP (cm)]]/PI()</f>
        <v>50.929581789406512</v>
      </c>
      <c r="H2357" s="51">
        <v>13</v>
      </c>
      <c r="I2357" s="85">
        <f>PI()*CENSO[[#This Row],[DAP (cm)]]^2/40000</f>
        <v>0.20371832715762608</v>
      </c>
      <c r="J2357" s="85">
        <f>CENSO[[#This Row],[g (m²)]]*CENSO[[#This Row],[H (m)]]*0.7</f>
        <v>1.8538367771343973</v>
      </c>
      <c r="K2357" s="51">
        <v>1</v>
      </c>
      <c r="L2357" s="51">
        <v>365832.9</v>
      </c>
      <c r="M2357" s="51">
        <v>9707813.5999999903</v>
      </c>
      <c r="N2357" s="77"/>
      <c r="O235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35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357" s="77"/>
    </row>
    <row r="2358" spans="1:17" x14ac:dyDescent="0.25">
      <c r="A2358" s="76">
        <v>1</v>
      </c>
      <c r="B2358" s="51">
        <v>67</v>
      </c>
      <c r="C2358" s="51">
        <v>2357</v>
      </c>
      <c r="D2358" s="81" t="str">
        <f>VLOOKUP(CENSO[[#This Row],[NOME COMUM]],ESPECIES[],2,FALSE)</f>
        <v>Dimorphandra multiflora Ducke</v>
      </c>
      <c r="E2358" s="51" t="s">
        <v>73</v>
      </c>
      <c r="F2358" s="51">
        <v>239</v>
      </c>
      <c r="G2358" s="74">
        <f>CENSO[[#This Row],[CAP (cm)]]/PI()</f>
        <v>76.076062797925971</v>
      </c>
      <c r="H2358" s="51">
        <v>20</v>
      </c>
      <c r="I2358" s="85">
        <f>PI()*CENSO[[#This Row],[DAP (cm)]]^2/40000</f>
        <v>0.45455447521760761</v>
      </c>
      <c r="J2358" s="85">
        <f>CENSO[[#This Row],[g (m²)]]*CENSO[[#This Row],[H (m)]]*0.7</f>
        <v>6.3637626530465052</v>
      </c>
      <c r="K2358" s="51">
        <v>2</v>
      </c>
      <c r="L2358" s="51">
        <v>365769.2</v>
      </c>
      <c r="M2358" s="51">
        <v>9707870.1999999899</v>
      </c>
      <c r="N2358" s="77"/>
      <c r="O235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35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358" s="77"/>
    </row>
    <row r="2359" spans="1:17" x14ac:dyDescent="0.25">
      <c r="A2359" s="76">
        <v>1</v>
      </c>
      <c r="B2359" s="51">
        <v>67</v>
      </c>
      <c r="C2359" s="51">
        <v>2358</v>
      </c>
      <c r="D2359" s="81" t="str">
        <f>VLOOKUP(CENSO[[#This Row],[NOME COMUM]],ESPECIES[],2,FALSE)</f>
        <v>Cedrelinga catenaeformis Ducke</v>
      </c>
      <c r="E2359" s="51" t="s">
        <v>71</v>
      </c>
      <c r="F2359" s="51">
        <v>615</v>
      </c>
      <c r="G2359" s="74">
        <f>CENSO[[#This Row],[CAP (cm)]]/PI()</f>
        <v>195.76058000303127</v>
      </c>
      <c r="H2359" s="51">
        <v>24</v>
      </c>
      <c r="I2359" s="85">
        <f>PI()*CENSO[[#This Row],[DAP (cm)]]^2/40000</f>
        <v>3.0098189175466059</v>
      </c>
      <c r="J2359" s="85">
        <f>CENSO[[#This Row],[g (m²)]]*CENSO[[#This Row],[H (m)]]*0.7</f>
        <v>50.564957814782971</v>
      </c>
      <c r="K2359" s="51">
        <v>1</v>
      </c>
      <c r="L2359" s="51">
        <v>365783.59999999899</v>
      </c>
      <c r="M2359" s="51">
        <v>9707901.5</v>
      </c>
      <c r="N2359" s="77"/>
      <c r="O235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190├┤200</v>
      </c>
      <c r="P235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359" s="77"/>
    </row>
    <row r="2360" spans="1:17" x14ac:dyDescent="0.25">
      <c r="A2360" s="76">
        <v>1</v>
      </c>
      <c r="B2360" s="51">
        <v>67</v>
      </c>
      <c r="C2360" s="51">
        <v>2359</v>
      </c>
      <c r="D2360" s="81" t="str">
        <f>VLOOKUP(CENSO[[#This Row],[NOME COMUM]],ESPECIES[],2,FALSE)</f>
        <v>Piptadenia suaveolens Miq.</v>
      </c>
      <c r="E2360" s="51" t="s">
        <v>22</v>
      </c>
      <c r="F2360" s="51">
        <v>274</v>
      </c>
      <c r="G2360" s="74">
        <f>CENSO[[#This Row],[CAP (cm)]]/PI()</f>
        <v>87.216908814358646</v>
      </c>
      <c r="H2360" s="51">
        <v>16</v>
      </c>
      <c r="I2360" s="85">
        <f>PI()*CENSO[[#This Row],[DAP (cm)]]^2/40000</f>
        <v>0.59743582537835671</v>
      </c>
      <c r="J2360" s="85">
        <f>CENSO[[#This Row],[g (m²)]]*CENSO[[#This Row],[H (m)]]*0.7</f>
        <v>6.6912812442375946</v>
      </c>
      <c r="K2360" s="51">
        <v>1</v>
      </c>
      <c r="L2360" s="51">
        <v>365780.5</v>
      </c>
      <c r="M2360" s="51">
        <v>9707897.5</v>
      </c>
      <c r="N2360" s="77"/>
      <c r="O236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236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360" s="77"/>
    </row>
    <row r="2361" spans="1:17" x14ac:dyDescent="0.25">
      <c r="A2361" s="76">
        <v>1</v>
      </c>
      <c r="B2361" s="51">
        <v>67</v>
      </c>
      <c r="C2361" s="51">
        <v>2360</v>
      </c>
      <c r="D2361" s="81" t="str">
        <f>VLOOKUP(CENSO[[#This Row],[NOME COMUM]],ESPECIES[],2,FALSE)</f>
        <v>Cedrelinga catenaeformis Ducke</v>
      </c>
      <c r="E2361" s="51" t="s">
        <v>71</v>
      </c>
      <c r="F2361" s="51">
        <v>368</v>
      </c>
      <c r="G2361" s="74">
        <f>CENSO[[#This Row],[CAP (cm)]]/PI()</f>
        <v>117.13803811563497</v>
      </c>
      <c r="H2361" s="51">
        <v>23</v>
      </c>
      <c r="I2361" s="85">
        <f>PI()*CENSO[[#This Row],[DAP (cm)]]^2/40000</f>
        <v>1.0776699506638416</v>
      </c>
      <c r="J2361" s="85">
        <f>CENSO[[#This Row],[g (m²)]]*CENSO[[#This Row],[H (m)]]*0.7</f>
        <v>17.350486205687847</v>
      </c>
      <c r="K2361" s="51">
        <v>1</v>
      </c>
      <c r="L2361" s="51">
        <v>365761.2</v>
      </c>
      <c r="M2361" s="51">
        <v>9707896.6999999899</v>
      </c>
      <c r="N2361" s="77"/>
      <c r="O236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236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361" s="77"/>
    </row>
    <row r="2362" spans="1:17" x14ac:dyDescent="0.25">
      <c r="A2362" s="76">
        <v>1</v>
      </c>
      <c r="B2362" s="51">
        <v>67</v>
      </c>
      <c r="C2362" s="51">
        <v>2361</v>
      </c>
      <c r="D2362" s="81" t="str">
        <f>VLOOKUP(CENSO[[#This Row],[NOME COMUM]],ESPECIES[],2,FALSE)</f>
        <v>Tachigali myrmecophila Ducke</v>
      </c>
      <c r="E2362" s="51" t="s">
        <v>14</v>
      </c>
      <c r="F2362" s="51">
        <v>390</v>
      </c>
      <c r="G2362" s="74">
        <f>CENSO[[#This Row],[CAP (cm)]]/PI()</f>
        <v>124.14085561167836</v>
      </c>
      <c r="H2362" s="51">
        <v>18</v>
      </c>
      <c r="I2362" s="85">
        <f>PI()*CENSO[[#This Row],[DAP (cm)]]^2/40000</f>
        <v>1.2103733422138641</v>
      </c>
      <c r="J2362" s="85">
        <f>CENSO[[#This Row],[g (m²)]]*CENSO[[#This Row],[H (m)]]*0.7</f>
        <v>15.250704111894684</v>
      </c>
      <c r="K2362" s="51">
        <v>1</v>
      </c>
      <c r="L2362" s="51">
        <v>365769.2</v>
      </c>
      <c r="M2362" s="51">
        <v>9707905.5</v>
      </c>
      <c r="N2362" s="77"/>
      <c r="O236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236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362" s="77"/>
    </row>
    <row r="2363" spans="1:17" x14ac:dyDescent="0.25">
      <c r="A2363" s="76">
        <v>1</v>
      </c>
      <c r="B2363" s="51">
        <v>68</v>
      </c>
      <c r="C2363" s="51">
        <v>2362</v>
      </c>
      <c r="D2363" s="81" t="str">
        <f>VLOOKUP(CENSO[[#This Row],[NOME COMUM]],ESPECIES[],2,FALSE)</f>
        <v>Cordia goeldiana Huber</v>
      </c>
      <c r="E2363" s="51" t="s">
        <v>27</v>
      </c>
      <c r="F2363" s="51">
        <v>140</v>
      </c>
      <c r="G2363" s="74">
        <f>CENSO[[#This Row],[CAP (cm)]]/PI()</f>
        <v>44.563384065730695</v>
      </c>
      <c r="H2363" s="51">
        <v>14</v>
      </c>
      <c r="I2363" s="85">
        <f>PI()*CENSO[[#This Row],[DAP (cm)]]^2/40000</f>
        <v>0.15597184423005742</v>
      </c>
      <c r="J2363" s="85">
        <f>CENSO[[#This Row],[g (m²)]]*CENSO[[#This Row],[H (m)]]*0.7</f>
        <v>1.5285240734545624</v>
      </c>
      <c r="K2363" s="51">
        <v>1</v>
      </c>
      <c r="L2363" s="51">
        <v>365730.299999999</v>
      </c>
      <c r="M2363" s="51">
        <v>9707887.8000000007</v>
      </c>
      <c r="N2363" s="77"/>
      <c r="O236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36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363" s="77"/>
    </row>
    <row r="2364" spans="1:17" x14ac:dyDescent="0.25">
      <c r="A2364" s="76">
        <v>1</v>
      </c>
      <c r="B2364" s="51">
        <v>68</v>
      </c>
      <c r="C2364" s="51">
        <v>2363</v>
      </c>
      <c r="D2364" s="81" t="str">
        <f>VLOOKUP(CENSO[[#This Row],[NOME COMUM]],ESPECIES[],2,FALSE)</f>
        <v>Tachigali myrmecophila Ducke</v>
      </c>
      <c r="E2364" s="51" t="s">
        <v>14</v>
      </c>
      <c r="F2364" s="51">
        <v>165</v>
      </c>
      <c r="G2364" s="74">
        <f>CENSO[[#This Row],[CAP (cm)]]/PI()</f>
        <v>52.521131220325465</v>
      </c>
      <c r="H2364" s="51">
        <v>18</v>
      </c>
      <c r="I2364" s="85">
        <f>PI()*CENSO[[#This Row],[DAP (cm)]]^2/40000</f>
        <v>0.21664966628384255</v>
      </c>
      <c r="J2364" s="85">
        <f>CENSO[[#This Row],[g (m²)]]*CENSO[[#This Row],[H (m)]]*0.7</f>
        <v>2.729785795176416</v>
      </c>
      <c r="K2364" s="51">
        <v>1</v>
      </c>
      <c r="L2364" s="51">
        <v>365730.9</v>
      </c>
      <c r="M2364" s="51">
        <v>9707876.4000000004</v>
      </c>
      <c r="N2364" s="77"/>
      <c r="O236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36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364" s="77"/>
    </row>
    <row r="2365" spans="1:17" x14ac:dyDescent="0.25">
      <c r="A2365" s="76">
        <v>1</v>
      </c>
      <c r="B2365" s="51">
        <v>68</v>
      </c>
      <c r="C2365" s="51">
        <v>2364</v>
      </c>
      <c r="D2365" s="81" t="str">
        <f>VLOOKUP(CENSO[[#This Row],[NOME COMUM]],ESPECIES[],2,FALSE)</f>
        <v>Astronium lecointei Ducke</v>
      </c>
      <c r="E2365" s="51" t="s">
        <v>5</v>
      </c>
      <c r="F2365" s="51">
        <v>380</v>
      </c>
      <c r="G2365" s="74">
        <f>CENSO[[#This Row],[CAP (cm)]]/PI()</f>
        <v>120.95775674984046</v>
      </c>
      <c r="H2365" s="51">
        <v>25</v>
      </c>
      <c r="I2365" s="85">
        <f>PI()*CENSO[[#This Row],[DAP (cm)]]^2/40000</f>
        <v>1.1490986891234842</v>
      </c>
      <c r="J2365" s="85">
        <f>CENSO[[#This Row],[g (m²)]]*CENSO[[#This Row],[H (m)]]*0.7</f>
        <v>20.109227059660974</v>
      </c>
      <c r="K2365" s="51">
        <v>1</v>
      </c>
      <c r="L2365" s="51">
        <v>365715.9</v>
      </c>
      <c r="M2365" s="51">
        <v>9707853.5</v>
      </c>
      <c r="N2365" s="77"/>
      <c r="O236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236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365" s="77"/>
    </row>
    <row r="2366" spans="1:17" x14ac:dyDescent="0.25">
      <c r="A2366" s="76">
        <v>1</v>
      </c>
      <c r="B2366" s="51">
        <v>68</v>
      </c>
      <c r="C2366" s="51">
        <v>2365</v>
      </c>
      <c r="D2366" s="81" t="str">
        <f>VLOOKUP(CENSO[[#This Row],[NOME COMUM]],ESPECIES[],2,FALSE)</f>
        <v>Apuleia leiocarpa (Vogel) J.F.Macbr.</v>
      </c>
      <c r="E2366" s="51" t="s">
        <v>51</v>
      </c>
      <c r="F2366" s="51">
        <v>163</v>
      </c>
      <c r="G2366" s="74">
        <f>CENSO[[#This Row],[CAP (cm)]]/PI()</f>
        <v>51.884511447957884</v>
      </c>
      <c r="H2366" s="51">
        <v>16</v>
      </c>
      <c r="I2366" s="85">
        <f>PI()*CENSO[[#This Row],[DAP (cm)]]^2/40000</f>
        <v>0.21142938415042836</v>
      </c>
      <c r="J2366" s="85">
        <f>CENSO[[#This Row],[g (m²)]]*CENSO[[#This Row],[H (m)]]*0.7</f>
        <v>2.3680091024847973</v>
      </c>
      <c r="K2366" s="51">
        <v>1</v>
      </c>
      <c r="L2366" s="51">
        <v>365776.299999999</v>
      </c>
      <c r="M2366" s="51">
        <v>9707795.5</v>
      </c>
      <c r="N2366" s="77"/>
      <c r="O236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36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366" s="77"/>
    </row>
    <row r="2367" spans="1:17" x14ac:dyDescent="0.25">
      <c r="A2367" s="76">
        <v>1</v>
      </c>
      <c r="B2367" s="51">
        <v>68</v>
      </c>
      <c r="C2367" s="51">
        <v>2366</v>
      </c>
      <c r="D2367" s="81" t="str">
        <f>VLOOKUP(CENSO[[#This Row],[NOME COMUM]],ESPECIES[],2,FALSE)</f>
        <v>Virola sebifera Aubl.</v>
      </c>
      <c r="E2367" s="51" t="s">
        <v>18</v>
      </c>
      <c r="F2367" s="51">
        <v>180</v>
      </c>
      <c r="G2367" s="74">
        <f>CENSO[[#This Row],[CAP (cm)]]/PI()</f>
        <v>57.295779513082323</v>
      </c>
      <c r="H2367" s="51">
        <v>16</v>
      </c>
      <c r="I2367" s="85">
        <f>PI()*CENSO[[#This Row],[DAP (cm)]]^2/40000</f>
        <v>0.25783100780887047</v>
      </c>
      <c r="J2367" s="85">
        <f>CENSO[[#This Row],[g (m²)]]*CENSO[[#This Row],[H (m)]]*0.7</f>
        <v>2.887707287459349</v>
      </c>
      <c r="K2367" s="51">
        <v>1</v>
      </c>
      <c r="L2367" s="51">
        <v>365799.5</v>
      </c>
      <c r="M2367" s="51">
        <v>9707803.5999999903</v>
      </c>
      <c r="N2367" s="77"/>
      <c r="O236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36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367" s="77"/>
    </row>
    <row r="2368" spans="1:17" x14ac:dyDescent="0.25">
      <c r="A2368" s="76">
        <v>1</v>
      </c>
      <c r="B2368" s="51">
        <v>68</v>
      </c>
      <c r="C2368" s="51">
        <v>2367</v>
      </c>
      <c r="D2368" s="81" t="str">
        <f>VLOOKUP(CENSO[[#This Row],[NOME COMUM]],ESPECIES[],2,FALSE)</f>
        <v>Couratari guianensis Aubl.</v>
      </c>
      <c r="E2368" s="51" t="s">
        <v>6</v>
      </c>
      <c r="F2368" s="51">
        <v>196</v>
      </c>
      <c r="G2368" s="74">
        <f>CENSO[[#This Row],[CAP (cm)]]/PI()</f>
        <v>62.388737692022971</v>
      </c>
      <c r="H2368" s="51">
        <v>17</v>
      </c>
      <c r="I2368" s="85">
        <f>PI()*CENSO[[#This Row],[DAP (cm)]]^2/40000</f>
        <v>0.30570481469091254</v>
      </c>
      <c r="J2368" s="85">
        <f>CENSO[[#This Row],[g (m²)]]*CENSO[[#This Row],[H (m)]]*0.7</f>
        <v>3.637887294821859</v>
      </c>
      <c r="K2368" s="51">
        <v>1</v>
      </c>
      <c r="L2368" s="51">
        <v>365840.5</v>
      </c>
      <c r="M2368" s="51">
        <v>9707766.1999999899</v>
      </c>
      <c r="N2368" s="77"/>
      <c r="O236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36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368" s="77"/>
    </row>
    <row r="2369" spans="1:17" x14ac:dyDescent="0.25">
      <c r="A2369" s="76">
        <v>1</v>
      </c>
      <c r="B2369" s="51">
        <v>68</v>
      </c>
      <c r="C2369" s="51">
        <v>2368</v>
      </c>
      <c r="D2369" s="81" t="str">
        <f>VLOOKUP(CENSO[[#This Row],[NOME COMUM]],ESPECIES[],2,FALSE)</f>
        <v>Dipteryx odorata (Aubl.) Willd.</v>
      </c>
      <c r="E2369" s="51" t="s">
        <v>4</v>
      </c>
      <c r="F2369" s="51">
        <v>127</v>
      </c>
      <c r="G2369" s="74">
        <f>CENSO[[#This Row],[CAP (cm)]]/PI()</f>
        <v>40.425355545341418</v>
      </c>
      <c r="H2369" s="51">
        <v>13</v>
      </c>
      <c r="I2369" s="85">
        <f>PI()*CENSO[[#This Row],[DAP (cm)]]^2/40000</f>
        <v>0.12835050385645899</v>
      </c>
      <c r="J2369" s="85">
        <f>CENSO[[#This Row],[g (m²)]]*CENSO[[#This Row],[H (m)]]*0.7</f>
        <v>1.1679895850937767</v>
      </c>
      <c r="K2369" s="51">
        <v>1</v>
      </c>
      <c r="L2369" s="51">
        <v>365968.799999999</v>
      </c>
      <c r="M2369" s="51">
        <v>9707638.4000000004</v>
      </c>
      <c r="N2369" s="77"/>
      <c r="O236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36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369" s="77"/>
    </row>
    <row r="2370" spans="1:17" x14ac:dyDescent="0.25">
      <c r="A2370" s="76">
        <v>1</v>
      </c>
      <c r="B2370" s="51">
        <v>68</v>
      </c>
      <c r="C2370" s="51">
        <v>2369</v>
      </c>
      <c r="D2370" s="81" t="str">
        <f>VLOOKUP(CENSO[[#This Row],[NOME COMUM]],ESPECIES[],2,FALSE)</f>
        <v>Apuleia leiocarpa (Vogel) J.F.Macbr.</v>
      </c>
      <c r="E2370" s="51" t="s">
        <v>51</v>
      </c>
      <c r="F2370" s="51">
        <v>370</v>
      </c>
      <c r="G2370" s="74">
        <f>CENSO[[#This Row],[CAP (cm)]]/PI()</f>
        <v>117.77465788800255</v>
      </c>
      <c r="H2370" s="51">
        <v>20</v>
      </c>
      <c r="I2370" s="85">
        <f>PI()*CENSO[[#This Row],[DAP (cm)]]^2/40000</f>
        <v>1.0894155854640235</v>
      </c>
      <c r="J2370" s="85">
        <f>CENSO[[#This Row],[g (m²)]]*CENSO[[#This Row],[H (m)]]*0.7</f>
        <v>15.251818196496329</v>
      </c>
      <c r="K2370" s="51">
        <v>2</v>
      </c>
      <c r="L2370" s="51">
        <v>366207</v>
      </c>
      <c r="M2370" s="51">
        <v>9707456.4000000004</v>
      </c>
      <c r="N2370" s="77"/>
      <c r="O237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237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370" s="77"/>
    </row>
    <row r="2371" spans="1:17" x14ac:dyDescent="0.25">
      <c r="A2371" s="76">
        <v>1</v>
      </c>
      <c r="B2371" s="51">
        <v>68</v>
      </c>
      <c r="C2371" s="51">
        <v>2370</v>
      </c>
      <c r="D2371" s="81" t="str">
        <f>VLOOKUP(CENSO[[#This Row],[NOME COMUM]],ESPECIES[],2,FALSE)</f>
        <v>Sapium aereum Klotzsch</v>
      </c>
      <c r="E2371" s="51" t="s">
        <v>65</v>
      </c>
      <c r="F2371" s="51">
        <v>200</v>
      </c>
      <c r="G2371" s="74">
        <f>CENSO[[#This Row],[CAP (cm)]]/PI()</f>
        <v>63.661977236758133</v>
      </c>
      <c r="H2371" s="51">
        <v>16</v>
      </c>
      <c r="I2371" s="85">
        <f>PI()*CENSO[[#This Row],[DAP (cm)]]^2/40000</f>
        <v>0.31830988618379064</v>
      </c>
      <c r="J2371" s="85">
        <f>CENSO[[#This Row],[g (m²)]]*CENSO[[#This Row],[H (m)]]*0.7</f>
        <v>3.565070725258455</v>
      </c>
      <c r="K2371" s="51">
        <v>1</v>
      </c>
      <c r="L2371" s="51">
        <v>366238.2</v>
      </c>
      <c r="M2371" s="51">
        <v>9707406.5</v>
      </c>
      <c r="N2371" s="77"/>
      <c r="O237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37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371" s="77"/>
    </row>
    <row r="2372" spans="1:17" x14ac:dyDescent="0.25">
      <c r="A2372" s="76">
        <v>1</v>
      </c>
      <c r="B2372" s="51">
        <v>68</v>
      </c>
      <c r="C2372" s="51">
        <v>2371</v>
      </c>
      <c r="D2372" s="81" t="str">
        <f>VLOOKUP(CENSO[[#This Row],[NOME COMUM]],ESPECIES[],2,FALSE)</f>
        <v>Astronium lecointei Ducke</v>
      </c>
      <c r="E2372" s="51" t="s">
        <v>5</v>
      </c>
      <c r="F2372" s="51">
        <v>220</v>
      </c>
      <c r="G2372" s="74">
        <f>CENSO[[#This Row],[CAP (cm)]]/PI()</f>
        <v>70.028174960433944</v>
      </c>
      <c r="H2372" s="51">
        <v>24</v>
      </c>
      <c r="I2372" s="85">
        <f>PI()*CENSO[[#This Row],[DAP (cm)]]^2/40000</f>
        <v>0.3851549622823866</v>
      </c>
      <c r="J2372" s="85">
        <f>CENSO[[#This Row],[g (m²)]]*CENSO[[#This Row],[H (m)]]*0.7</f>
        <v>6.4706033663440943</v>
      </c>
      <c r="K2372" s="51">
        <v>1</v>
      </c>
      <c r="L2372" s="51">
        <v>366294.9</v>
      </c>
      <c r="M2372" s="51">
        <v>9707343.8000000007</v>
      </c>
      <c r="N2372" s="77"/>
      <c r="O237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37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372" s="77"/>
    </row>
    <row r="2373" spans="1:17" x14ac:dyDescent="0.25">
      <c r="A2373" s="76">
        <v>1</v>
      </c>
      <c r="B2373" s="51">
        <v>68</v>
      </c>
      <c r="C2373" s="51">
        <v>2372</v>
      </c>
      <c r="D2373" s="81" t="str">
        <f>VLOOKUP(CENSO[[#This Row],[NOME COMUM]],ESPECIES[],2,FALSE)</f>
        <v>Lecythis pisonis Cambess.</v>
      </c>
      <c r="E2373" s="51" t="s">
        <v>9</v>
      </c>
      <c r="F2373" s="51">
        <v>208</v>
      </c>
      <c r="G2373" s="74">
        <f>CENSO[[#This Row],[CAP (cm)]]/PI()</f>
        <v>66.208456326228458</v>
      </c>
      <c r="H2373" s="51">
        <v>16</v>
      </c>
      <c r="I2373" s="85">
        <f>PI()*CENSO[[#This Row],[DAP (cm)]]^2/40000</f>
        <v>0.34428397289638796</v>
      </c>
      <c r="J2373" s="85">
        <f>CENSO[[#This Row],[g (m²)]]*CENSO[[#This Row],[H (m)]]*0.7</f>
        <v>3.8559804964395448</v>
      </c>
      <c r="K2373" s="51">
        <v>1</v>
      </c>
      <c r="L2373" s="51">
        <v>366304.5</v>
      </c>
      <c r="M2373" s="51">
        <v>9707357</v>
      </c>
      <c r="N2373" s="77"/>
      <c r="O237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37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373" s="77"/>
    </row>
    <row r="2374" spans="1:17" x14ac:dyDescent="0.25">
      <c r="A2374" s="76">
        <v>1</v>
      </c>
      <c r="B2374" s="51">
        <v>68</v>
      </c>
      <c r="C2374" s="51">
        <v>2373</v>
      </c>
      <c r="D2374" s="81" t="str">
        <f>VLOOKUP(CENSO[[#This Row],[NOME COMUM]],ESPECIES[],2,FALSE)</f>
        <v>Lecythis chartacea O.Berg</v>
      </c>
      <c r="E2374" s="51" t="s">
        <v>31</v>
      </c>
      <c r="F2374" s="51">
        <v>163</v>
      </c>
      <c r="G2374" s="74">
        <f>CENSO[[#This Row],[CAP (cm)]]/PI()</f>
        <v>51.884511447957884</v>
      </c>
      <c r="H2374" s="51">
        <v>15</v>
      </c>
      <c r="I2374" s="85">
        <f>PI()*CENSO[[#This Row],[DAP (cm)]]^2/40000</f>
        <v>0.21142938415042836</v>
      </c>
      <c r="J2374" s="85">
        <f>CENSO[[#This Row],[g (m²)]]*CENSO[[#This Row],[H (m)]]*0.7</f>
        <v>2.2200085335794979</v>
      </c>
      <c r="K2374" s="51">
        <v>1</v>
      </c>
      <c r="L2374" s="51">
        <v>366373.4</v>
      </c>
      <c r="M2374" s="51">
        <v>9707292.4000000004</v>
      </c>
      <c r="N2374" s="77"/>
      <c r="O237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37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374" s="77"/>
    </row>
    <row r="2375" spans="1:17" x14ac:dyDescent="0.25">
      <c r="A2375" s="76">
        <v>1</v>
      </c>
      <c r="B2375" s="51">
        <v>68</v>
      </c>
      <c r="C2375" s="51">
        <v>2374</v>
      </c>
      <c r="D2375" s="81" t="str">
        <f>VLOOKUP(CENSO[[#This Row],[NOME COMUM]],ESPECIES[],2,FALSE)</f>
        <v>Dimorphandra multiflora Ducke</v>
      </c>
      <c r="E2375" s="51" t="s">
        <v>73</v>
      </c>
      <c r="F2375" s="51">
        <v>450</v>
      </c>
      <c r="G2375" s="74">
        <f>CENSO[[#This Row],[CAP (cm)]]/PI()</f>
        <v>143.23944878270581</v>
      </c>
      <c r="H2375" s="51">
        <v>17</v>
      </c>
      <c r="I2375" s="85">
        <f>PI()*CENSO[[#This Row],[DAP (cm)]]^2/40000</f>
        <v>1.6114437988054404</v>
      </c>
      <c r="J2375" s="85">
        <f>CENSO[[#This Row],[g (m²)]]*CENSO[[#This Row],[H (m)]]*0.7</f>
        <v>19.17618120578474</v>
      </c>
      <c r="K2375" s="51">
        <v>1</v>
      </c>
      <c r="L2375" s="51">
        <v>366379.5</v>
      </c>
      <c r="M2375" s="51">
        <v>9707300.4000000004</v>
      </c>
      <c r="N2375" s="77"/>
      <c r="O237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140├ 150</v>
      </c>
      <c r="P237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375" s="77"/>
    </row>
    <row r="2376" spans="1:17" x14ac:dyDescent="0.25">
      <c r="A2376" s="76">
        <v>1</v>
      </c>
      <c r="B2376" s="51">
        <v>68</v>
      </c>
      <c r="C2376" s="51">
        <v>2375</v>
      </c>
      <c r="D2376" s="81" t="str">
        <f>VLOOKUP(CENSO[[#This Row],[NOME COMUM]],ESPECIES[],2,FALSE)</f>
        <v>Couratari guianensis Aubl.</v>
      </c>
      <c r="E2376" s="51" t="s">
        <v>6</v>
      </c>
      <c r="F2376" s="51">
        <v>130</v>
      </c>
      <c r="G2376" s="74">
        <f>CENSO[[#This Row],[CAP (cm)]]/PI()</f>
        <v>41.38028520389279</v>
      </c>
      <c r="H2376" s="51">
        <v>14</v>
      </c>
      <c r="I2376" s="85">
        <f>PI()*CENSO[[#This Row],[DAP (cm)]]^2/40000</f>
        <v>0.13448592691265157</v>
      </c>
      <c r="J2376" s="85">
        <f>CENSO[[#This Row],[g (m²)]]*CENSO[[#This Row],[H (m)]]*0.7</f>
        <v>1.3179620837439854</v>
      </c>
      <c r="K2376" s="51">
        <v>1</v>
      </c>
      <c r="L2376" s="51">
        <v>366391.09999999899</v>
      </c>
      <c r="M2376" s="51">
        <v>9707286</v>
      </c>
      <c r="N2376" s="77"/>
      <c r="O237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37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376" s="77"/>
    </row>
    <row r="2377" spans="1:17" x14ac:dyDescent="0.25">
      <c r="A2377" s="76">
        <v>1</v>
      </c>
      <c r="B2377" s="51">
        <v>68</v>
      </c>
      <c r="C2377" s="51">
        <v>2376</v>
      </c>
      <c r="D2377" s="81" t="str">
        <f>VLOOKUP(CENSO[[#This Row],[NOME COMUM]],ESPECIES[],2,FALSE)</f>
        <v>Eschweilera grandiflora (Aubl.) Sandwith</v>
      </c>
      <c r="E2377" s="51" t="s">
        <v>19</v>
      </c>
      <c r="F2377" s="51">
        <v>175</v>
      </c>
      <c r="G2377" s="74">
        <f>CENSO[[#This Row],[CAP (cm)]]/PI()</f>
        <v>55.70423008216337</v>
      </c>
      <c r="H2377" s="51">
        <v>15</v>
      </c>
      <c r="I2377" s="85">
        <f>PI()*CENSO[[#This Row],[DAP (cm)]]^2/40000</f>
        <v>0.24370600660946476</v>
      </c>
      <c r="J2377" s="85">
        <f>CENSO[[#This Row],[g (m²)]]*CENSO[[#This Row],[H (m)]]*0.7</f>
        <v>2.5589130693993796</v>
      </c>
      <c r="K2377" s="51">
        <v>1</v>
      </c>
      <c r="L2377" s="51">
        <v>366397.09999999899</v>
      </c>
      <c r="M2377" s="51">
        <v>9707280.6999999899</v>
      </c>
      <c r="N2377" s="77"/>
      <c r="O237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37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377" s="77"/>
    </row>
    <row r="2378" spans="1:17" x14ac:dyDescent="0.25">
      <c r="A2378" s="76">
        <v>1</v>
      </c>
      <c r="B2378" s="51">
        <v>68</v>
      </c>
      <c r="C2378" s="51">
        <v>2377</v>
      </c>
      <c r="D2378" s="81" t="str">
        <f>VLOOKUP(CENSO[[#This Row],[NOME COMUM]],ESPECIES[],2,FALSE)</f>
        <v>Lecythis chartacea O.Berg</v>
      </c>
      <c r="E2378" s="51" t="s">
        <v>31</v>
      </c>
      <c r="F2378" s="51">
        <v>254</v>
      </c>
      <c r="G2378" s="74">
        <f>CENSO[[#This Row],[CAP (cm)]]/PI()</f>
        <v>80.850711090682836</v>
      </c>
      <c r="H2378" s="51">
        <v>23</v>
      </c>
      <c r="I2378" s="85">
        <f>PI()*CENSO[[#This Row],[DAP (cm)]]^2/40000</f>
        <v>0.51340201542583597</v>
      </c>
      <c r="J2378" s="85">
        <f>CENSO[[#This Row],[g (m²)]]*CENSO[[#This Row],[H (m)]]*0.7</f>
        <v>8.2657724483559587</v>
      </c>
      <c r="K2378" s="51">
        <v>1</v>
      </c>
      <c r="L2378" s="51">
        <v>366402.7</v>
      </c>
      <c r="M2378" s="51">
        <v>9707279.8000000007</v>
      </c>
      <c r="N2378" s="77"/>
      <c r="O237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237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378" s="77"/>
    </row>
    <row r="2379" spans="1:17" x14ac:dyDescent="0.25">
      <c r="A2379" s="76">
        <v>1</v>
      </c>
      <c r="B2379" s="51">
        <v>68</v>
      </c>
      <c r="C2379" s="51">
        <v>2378</v>
      </c>
      <c r="D2379" s="81" t="str">
        <f>VLOOKUP(CENSO[[#This Row],[NOME COMUM]],ESPECIES[],2,FALSE)</f>
        <v>Parkia multijuga Benth.</v>
      </c>
      <c r="E2379" s="51" t="s">
        <v>75</v>
      </c>
      <c r="F2379" s="51">
        <v>356</v>
      </c>
      <c r="G2379" s="74">
        <f>CENSO[[#This Row],[CAP (cm)]]/PI()</f>
        <v>113.31831948142948</v>
      </c>
      <c r="H2379" s="51">
        <v>22</v>
      </c>
      <c r="I2379" s="85">
        <f>PI()*CENSO[[#This Row],[DAP (cm)]]^2/40000</f>
        <v>1.0085330433847224</v>
      </c>
      <c r="J2379" s="85">
        <f>CENSO[[#This Row],[g (m²)]]*CENSO[[#This Row],[H (m)]]*0.7</f>
        <v>15.531408868124723</v>
      </c>
      <c r="K2379" s="51">
        <v>1</v>
      </c>
      <c r="L2379" s="51">
        <v>366402.7</v>
      </c>
      <c r="M2379" s="51">
        <v>9707235.5</v>
      </c>
      <c r="N2379" s="77"/>
      <c r="O237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237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379" s="77"/>
    </row>
    <row r="2380" spans="1:17" x14ac:dyDescent="0.25">
      <c r="A2380" s="76">
        <v>1</v>
      </c>
      <c r="B2380" s="51">
        <v>68</v>
      </c>
      <c r="C2380" s="51">
        <v>2379</v>
      </c>
      <c r="D2380" s="81" t="str">
        <f>VLOOKUP(CENSO[[#This Row],[NOME COMUM]],ESPECIES[],2,FALSE)</f>
        <v>Dipteryx odorata (Aubl.) Willd.</v>
      </c>
      <c r="E2380" s="51" t="s">
        <v>4</v>
      </c>
      <c r="F2380" s="51">
        <v>300</v>
      </c>
      <c r="G2380" s="74">
        <f>CENSO[[#This Row],[CAP (cm)]]/PI()</f>
        <v>95.4929658551372</v>
      </c>
      <c r="H2380" s="51">
        <v>20</v>
      </c>
      <c r="I2380" s="85">
        <f>PI()*CENSO[[#This Row],[DAP (cm)]]^2/40000</f>
        <v>0.7161972439135289</v>
      </c>
      <c r="J2380" s="85">
        <f>CENSO[[#This Row],[g (m²)]]*CENSO[[#This Row],[H (m)]]*0.7</f>
        <v>10.026761414789403</v>
      </c>
      <c r="K2380" s="51">
        <v>1</v>
      </c>
      <c r="L2380" s="51">
        <v>366405</v>
      </c>
      <c r="M2380" s="51">
        <v>9707233.5</v>
      </c>
      <c r="N2380" s="77"/>
      <c r="O238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238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380" s="77"/>
    </row>
    <row r="2381" spans="1:17" x14ac:dyDescent="0.25">
      <c r="A2381" s="76">
        <v>1</v>
      </c>
      <c r="B2381" s="51">
        <v>68</v>
      </c>
      <c r="C2381" s="51">
        <v>2380</v>
      </c>
      <c r="D2381" s="81" t="str">
        <f>VLOOKUP(CENSO[[#This Row],[NOME COMUM]],ESPECIES[],2,FALSE)</f>
        <v>Couratari guianensis Aubl.</v>
      </c>
      <c r="E2381" s="51" t="s">
        <v>6</v>
      </c>
      <c r="F2381" s="51">
        <v>287</v>
      </c>
      <c r="G2381" s="74">
        <f>CENSO[[#This Row],[CAP (cm)]]/PI()</f>
        <v>91.35493733474793</v>
      </c>
      <c r="H2381" s="51">
        <v>23</v>
      </c>
      <c r="I2381" s="85">
        <f>PI()*CENSO[[#This Row],[DAP (cm)]]^2/40000</f>
        <v>0.65547167537681639</v>
      </c>
      <c r="J2381" s="85">
        <f>CENSO[[#This Row],[g (m²)]]*CENSO[[#This Row],[H (m)]]*0.7</f>
        <v>10.553093973566744</v>
      </c>
      <c r="K2381" s="51">
        <v>1</v>
      </c>
      <c r="L2381" s="51">
        <v>366411</v>
      </c>
      <c r="M2381" s="51">
        <v>9707234.8000000007</v>
      </c>
      <c r="N2381" s="77"/>
      <c r="O238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238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381" s="77"/>
    </row>
    <row r="2382" spans="1:17" x14ac:dyDescent="0.25">
      <c r="A2382" s="76">
        <v>1</v>
      </c>
      <c r="B2382" s="51">
        <v>68</v>
      </c>
      <c r="C2382" s="51">
        <v>2381</v>
      </c>
      <c r="D2382" s="81" t="str">
        <f>VLOOKUP(CENSO[[#This Row],[NOME COMUM]],ESPECIES[],2,FALSE)</f>
        <v>Piptadenia suaveolens Miq.</v>
      </c>
      <c r="E2382" s="51" t="s">
        <v>22</v>
      </c>
      <c r="F2382" s="51">
        <v>300</v>
      </c>
      <c r="G2382" s="74">
        <f>CENSO[[#This Row],[CAP (cm)]]/PI()</f>
        <v>95.4929658551372</v>
      </c>
      <c r="H2382" s="51">
        <v>17</v>
      </c>
      <c r="I2382" s="85">
        <f>PI()*CENSO[[#This Row],[DAP (cm)]]^2/40000</f>
        <v>0.7161972439135289</v>
      </c>
      <c r="J2382" s="85">
        <f>CENSO[[#This Row],[g (m²)]]*CENSO[[#This Row],[H (m)]]*0.7</f>
        <v>8.5227472025709936</v>
      </c>
      <c r="K2382" s="51">
        <v>1</v>
      </c>
      <c r="L2382" s="51">
        <v>366422.2</v>
      </c>
      <c r="M2382" s="51">
        <v>9707247.6999999899</v>
      </c>
      <c r="N2382" s="77"/>
      <c r="O238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238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382" s="77"/>
    </row>
    <row r="2383" spans="1:17" x14ac:dyDescent="0.25">
      <c r="A2383" s="76">
        <v>1</v>
      </c>
      <c r="B2383" s="51">
        <v>68</v>
      </c>
      <c r="C2383" s="51">
        <v>2382</v>
      </c>
      <c r="D2383" s="81" t="str">
        <f>VLOOKUP(CENSO[[#This Row],[NOME COMUM]],ESPECIES[],2,FALSE)</f>
        <v>Tachigali myrmecophila Ducke</v>
      </c>
      <c r="E2383" s="51" t="s">
        <v>14</v>
      </c>
      <c r="F2383" s="51">
        <v>246</v>
      </c>
      <c r="G2383" s="74">
        <f>CENSO[[#This Row],[CAP (cm)]]/PI()</f>
        <v>78.304232001212512</v>
      </c>
      <c r="H2383" s="51">
        <v>18</v>
      </c>
      <c r="I2383" s="85">
        <f>PI()*CENSO[[#This Row],[DAP (cm)]]^2/40000</f>
        <v>0.48157102680745695</v>
      </c>
      <c r="J2383" s="85">
        <f>CENSO[[#This Row],[g (m²)]]*CENSO[[#This Row],[H (m)]]*0.7</f>
        <v>6.0677949377739573</v>
      </c>
      <c r="K2383" s="51">
        <v>1</v>
      </c>
      <c r="L2383" s="51">
        <v>366425.7</v>
      </c>
      <c r="M2383" s="51">
        <v>9707224.4000000004</v>
      </c>
      <c r="N2383" s="77"/>
      <c r="O238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38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383" s="77"/>
    </row>
    <row r="2384" spans="1:17" x14ac:dyDescent="0.25">
      <c r="A2384" s="76">
        <v>1</v>
      </c>
      <c r="B2384" s="51">
        <v>68</v>
      </c>
      <c r="C2384" s="51">
        <v>2383</v>
      </c>
      <c r="D2384" s="81" t="str">
        <f>VLOOKUP(CENSO[[#This Row],[NOME COMUM]],ESPECIES[],2,FALSE)</f>
        <v>Parkia multijuga Benth.</v>
      </c>
      <c r="E2384" s="51" t="s">
        <v>75</v>
      </c>
      <c r="F2384" s="51">
        <v>307</v>
      </c>
      <c r="G2384" s="74">
        <f>CENSO[[#This Row],[CAP (cm)]]/PI()</f>
        <v>97.721135058423741</v>
      </c>
      <c r="H2384" s="51">
        <v>22</v>
      </c>
      <c r="I2384" s="85">
        <f>PI()*CENSO[[#This Row],[DAP (cm)]]^2/40000</f>
        <v>0.75000971157340224</v>
      </c>
      <c r="J2384" s="85">
        <f>CENSO[[#This Row],[g (m²)]]*CENSO[[#This Row],[H (m)]]*0.7</f>
        <v>11.550149558230395</v>
      </c>
      <c r="K2384" s="51">
        <v>1</v>
      </c>
      <c r="L2384" s="51">
        <v>366427.59999999899</v>
      </c>
      <c r="M2384" s="51">
        <v>9707226.8000000007</v>
      </c>
      <c r="N2384" s="77"/>
      <c r="O238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238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384" s="77"/>
    </row>
    <row r="2385" spans="1:17" x14ac:dyDescent="0.25">
      <c r="A2385" s="76">
        <v>1</v>
      </c>
      <c r="B2385" s="51">
        <v>68</v>
      </c>
      <c r="C2385" s="51">
        <v>2384</v>
      </c>
      <c r="D2385" s="81" t="str">
        <f>VLOOKUP(CENSO[[#This Row],[NOME COMUM]],ESPECIES[],2,FALSE)</f>
        <v>Parkia pendula (Willd.) Benth. ex Walp.</v>
      </c>
      <c r="E2385" s="51" t="s">
        <v>24</v>
      </c>
      <c r="F2385" s="51">
        <v>290</v>
      </c>
      <c r="G2385" s="74">
        <f>CENSO[[#This Row],[CAP (cm)]]/PI()</f>
        <v>92.309866993299295</v>
      </c>
      <c r="H2385" s="51">
        <v>19</v>
      </c>
      <c r="I2385" s="85">
        <f>PI()*CENSO[[#This Row],[DAP (cm)]]^2/40000</f>
        <v>0.6692465357014199</v>
      </c>
      <c r="J2385" s="85">
        <f>CENSO[[#This Row],[g (m²)]]*CENSO[[#This Row],[H (m)]]*0.7</f>
        <v>8.900978924828884</v>
      </c>
      <c r="K2385" s="51">
        <v>1</v>
      </c>
      <c r="L2385" s="51">
        <v>366433</v>
      </c>
      <c r="M2385" s="51">
        <v>9707212.5999999903</v>
      </c>
      <c r="N2385" s="77"/>
      <c r="O238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238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385" s="77"/>
    </row>
    <row r="2386" spans="1:17" x14ac:dyDescent="0.25">
      <c r="A2386" s="76">
        <v>1</v>
      </c>
      <c r="B2386" s="51">
        <v>68</v>
      </c>
      <c r="C2386" s="51">
        <v>2385</v>
      </c>
      <c r="D2386" s="81" t="str">
        <f>VLOOKUP(CENSO[[#This Row],[NOME COMUM]],ESPECIES[],2,FALSE)</f>
        <v>Cordia umbraculifera DC.</v>
      </c>
      <c r="E2386" s="51" t="s">
        <v>92</v>
      </c>
      <c r="F2386" s="51">
        <v>155</v>
      </c>
      <c r="G2386" s="74">
        <f>CENSO[[#This Row],[CAP (cm)]]/PI()</f>
        <v>49.338032358487553</v>
      </c>
      <c r="H2386" s="51">
        <v>16</v>
      </c>
      <c r="I2386" s="85">
        <f>PI()*CENSO[[#This Row],[DAP (cm)]]^2/40000</f>
        <v>0.19118487538913922</v>
      </c>
      <c r="J2386" s="85">
        <f>CENSO[[#This Row],[g (m²)]]*CENSO[[#This Row],[H (m)]]*0.7</f>
        <v>2.1412706043583594</v>
      </c>
      <c r="K2386" s="51">
        <v>1</v>
      </c>
      <c r="L2386" s="51">
        <v>366455.59999999899</v>
      </c>
      <c r="M2386" s="51">
        <v>9707205.9000000004</v>
      </c>
      <c r="N2386" s="77"/>
      <c r="O238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38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386" s="77"/>
    </row>
    <row r="2387" spans="1:17" x14ac:dyDescent="0.25">
      <c r="A2387" s="76">
        <v>1</v>
      </c>
      <c r="B2387" s="51">
        <v>68</v>
      </c>
      <c r="C2387" s="51">
        <v>2386</v>
      </c>
      <c r="D2387" s="81" t="str">
        <f>VLOOKUP(CENSO[[#This Row],[NOME COMUM]],ESPECIES[],2,FALSE)</f>
        <v>Piptadenia suaveolens Miq.</v>
      </c>
      <c r="E2387" s="51" t="s">
        <v>22</v>
      </c>
      <c r="F2387" s="51">
        <v>130</v>
      </c>
      <c r="G2387" s="74">
        <f>CENSO[[#This Row],[CAP (cm)]]/PI()</f>
        <v>41.38028520389279</v>
      </c>
      <c r="H2387" s="51">
        <v>10</v>
      </c>
      <c r="I2387" s="85">
        <f>PI()*CENSO[[#This Row],[DAP (cm)]]^2/40000</f>
        <v>0.13448592691265157</v>
      </c>
      <c r="J2387" s="85">
        <f>CENSO[[#This Row],[g (m²)]]*CENSO[[#This Row],[H (m)]]*0.7</f>
        <v>0.94140148838856097</v>
      </c>
      <c r="K2387" s="51">
        <v>1</v>
      </c>
      <c r="L2387" s="51">
        <v>366507.59999999899</v>
      </c>
      <c r="M2387" s="51">
        <v>9707142.3000000007</v>
      </c>
      <c r="N2387" s="77"/>
      <c r="O238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38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387" s="77"/>
    </row>
    <row r="2388" spans="1:17" x14ac:dyDescent="0.25">
      <c r="A2388" s="76">
        <v>1</v>
      </c>
      <c r="B2388" s="51">
        <v>68</v>
      </c>
      <c r="C2388" s="51">
        <v>2387</v>
      </c>
      <c r="D2388" s="81" t="str">
        <f>VLOOKUP(CENSO[[#This Row],[NOME COMUM]],ESPECIES[],2,FALSE)</f>
        <v>Piptadenia suaveolens Miq.</v>
      </c>
      <c r="E2388" s="51" t="s">
        <v>22</v>
      </c>
      <c r="F2388" s="51">
        <v>328</v>
      </c>
      <c r="G2388" s="74">
        <f>CENSO[[#This Row],[CAP (cm)]]/PI()</f>
        <v>104.40564266828335</v>
      </c>
      <c r="H2388" s="51">
        <v>18</v>
      </c>
      <c r="I2388" s="85">
        <f>PI()*CENSO[[#This Row],[DAP (cm)]]^2/40000</f>
        <v>0.85612626987992357</v>
      </c>
      <c r="J2388" s="85">
        <f>CENSO[[#This Row],[g (m²)]]*CENSO[[#This Row],[H (m)]]*0.7</f>
        <v>10.787191000487036</v>
      </c>
      <c r="K2388" s="51">
        <v>1</v>
      </c>
      <c r="L2388" s="51">
        <v>366526.799999999</v>
      </c>
      <c r="M2388" s="51">
        <v>9707134.5999999903</v>
      </c>
      <c r="N2388" s="77"/>
      <c r="O238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238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388" s="77"/>
    </row>
    <row r="2389" spans="1:17" x14ac:dyDescent="0.25">
      <c r="A2389" s="76">
        <v>1</v>
      </c>
      <c r="B2389" s="51">
        <v>68</v>
      </c>
      <c r="C2389" s="51">
        <v>2388</v>
      </c>
      <c r="D2389" s="81" t="str">
        <f>VLOOKUP(CENSO[[#This Row],[NOME COMUM]],ESPECIES[],2,FALSE)</f>
        <v>Eschweilera grandiflora (Aubl.) Sandwith</v>
      </c>
      <c r="E2389" s="51" t="s">
        <v>19</v>
      </c>
      <c r="F2389" s="51">
        <v>182</v>
      </c>
      <c r="G2389" s="74">
        <f>CENSO[[#This Row],[CAP (cm)]]/PI()</f>
        <v>57.932399285449904</v>
      </c>
      <c r="H2389" s="51">
        <v>16</v>
      </c>
      <c r="I2389" s="85">
        <f>PI()*CENSO[[#This Row],[DAP (cm)]]^2/40000</f>
        <v>0.26359241674879702</v>
      </c>
      <c r="J2389" s="85">
        <f>CENSO[[#This Row],[g (m²)]]*CENSO[[#This Row],[H (m)]]*0.7</f>
        <v>2.9522350675865265</v>
      </c>
      <c r="K2389" s="51">
        <v>1</v>
      </c>
      <c r="L2389" s="51">
        <v>366534.799999999</v>
      </c>
      <c r="M2389" s="51">
        <v>9707145</v>
      </c>
      <c r="N2389" s="77"/>
      <c r="O238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38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389" s="77"/>
    </row>
    <row r="2390" spans="1:17" x14ac:dyDescent="0.25">
      <c r="A2390" s="76">
        <v>1</v>
      </c>
      <c r="B2390" s="51">
        <v>68</v>
      </c>
      <c r="C2390" s="51">
        <v>2389</v>
      </c>
      <c r="D2390" s="81" t="str">
        <f>VLOOKUP(CENSO[[#This Row],[NOME COMUM]],ESPECIES[],2,FALSE)</f>
        <v>Piptadenia suaveolens Miq.</v>
      </c>
      <c r="E2390" s="51" t="s">
        <v>22</v>
      </c>
      <c r="F2390" s="51">
        <v>330</v>
      </c>
      <c r="G2390" s="74">
        <f>CENSO[[#This Row],[CAP (cm)]]/PI()</f>
        <v>105.04226244065093</v>
      </c>
      <c r="H2390" s="51">
        <v>16</v>
      </c>
      <c r="I2390" s="85">
        <f>PI()*CENSO[[#This Row],[DAP (cm)]]^2/40000</f>
        <v>0.86659866513537021</v>
      </c>
      <c r="J2390" s="85">
        <f>CENSO[[#This Row],[g (m²)]]*CENSO[[#This Row],[H (m)]]*0.7</f>
        <v>9.7059050495161454</v>
      </c>
      <c r="K2390" s="51">
        <v>2</v>
      </c>
      <c r="L2390" s="51">
        <v>366528.5</v>
      </c>
      <c r="M2390" s="51">
        <v>9707153.1999999899</v>
      </c>
      <c r="N2390" s="77"/>
      <c r="O239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239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390" s="77"/>
    </row>
    <row r="2391" spans="1:17" x14ac:dyDescent="0.25">
      <c r="A2391" s="76">
        <v>1</v>
      </c>
      <c r="B2391" s="51">
        <v>68</v>
      </c>
      <c r="C2391" s="51">
        <v>2390</v>
      </c>
      <c r="D2391" s="81" t="str">
        <f>VLOOKUP(CENSO[[#This Row],[NOME COMUM]],ESPECIES[],2,FALSE)</f>
        <v>Swartzia ingaefolia Ducke</v>
      </c>
      <c r="E2391" s="51" t="s">
        <v>80</v>
      </c>
      <c r="F2391" s="51">
        <v>287</v>
      </c>
      <c r="G2391" s="74">
        <f>CENSO[[#This Row],[CAP (cm)]]/PI()</f>
        <v>91.35493733474793</v>
      </c>
      <c r="H2391" s="51">
        <v>23</v>
      </c>
      <c r="I2391" s="85">
        <f>PI()*CENSO[[#This Row],[DAP (cm)]]^2/40000</f>
        <v>0.65547167537681639</v>
      </c>
      <c r="J2391" s="85">
        <f>CENSO[[#This Row],[g (m²)]]*CENSO[[#This Row],[H (m)]]*0.7</f>
        <v>10.553093973566744</v>
      </c>
      <c r="K2391" s="51">
        <v>1</v>
      </c>
      <c r="L2391" s="51">
        <v>366546.59999999899</v>
      </c>
      <c r="M2391" s="51">
        <v>9707143.9000000004</v>
      </c>
      <c r="N2391" s="77"/>
      <c r="O239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239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391" s="77"/>
    </row>
    <row r="2392" spans="1:17" x14ac:dyDescent="0.25">
      <c r="A2392" s="76">
        <v>1</v>
      </c>
      <c r="B2392" s="51">
        <v>68</v>
      </c>
      <c r="C2392" s="51">
        <v>2391</v>
      </c>
      <c r="D2392" s="81" t="str">
        <f>VLOOKUP(CENSO[[#This Row],[NOME COMUM]],ESPECIES[],2,FALSE)</f>
        <v>Piptadenia suaveolens Miq.</v>
      </c>
      <c r="E2392" s="51" t="s">
        <v>22</v>
      </c>
      <c r="F2392" s="51">
        <v>172</v>
      </c>
      <c r="G2392" s="74">
        <f>CENSO[[#This Row],[CAP (cm)]]/PI()</f>
        <v>54.749300423611999</v>
      </c>
      <c r="H2392" s="51">
        <v>11</v>
      </c>
      <c r="I2392" s="85">
        <f>PI()*CENSO[[#This Row],[DAP (cm)]]^2/40000</f>
        <v>0.23542199182153159</v>
      </c>
      <c r="J2392" s="85">
        <f>CENSO[[#This Row],[g (m²)]]*CENSO[[#This Row],[H (m)]]*0.7</f>
        <v>1.8127493370257932</v>
      </c>
      <c r="K2392" s="51">
        <v>1</v>
      </c>
      <c r="L2392" s="51">
        <v>366557.5</v>
      </c>
      <c r="M2392" s="51">
        <v>9707145</v>
      </c>
      <c r="N2392" s="77"/>
      <c r="O239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39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392" s="77"/>
    </row>
    <row r="2393" spans="1:17" x14ac:dyDescent="0.25">
      <c r="A2393" s="76">
        <v>1</v>
      </c>
      <c r="B2393" s="51">
        <v>68</v>
      </c>
      <c r="C2393" s="51">
        <v>2392</v>
      </c>
      <c r="D2393" s="81" t="str">
        <f>VLOOKUP(CENSO[[#This Row],[NOME COMUM]],ESPECIES[],2,FALSE)</f>
        <v>Piptadenia suaveolens Miq.</v>
      </c>
      <c r="E2393" s="51" t="s">
        <v>22</v>
      </c>
      <c r="F2393" s="51">
        <v>208</v>
      </c>
      <c r="G2393" s="74">
        <f>CENSO[[#This Row],[CAP (cm)]]/PI()</f>
        <v>66.208456326228458</v>
      </c>
      <c r="H2393" s="51">
        <v>14</v>
      </c>
      <c r="I2393" s="85">
        <f>PI()*CENSO[[#This Row],[DAP (cm)]]^2/40000</f>
        <v>0.34428397289638796</v>
      </c>
      <c r="J2393" s="85">
        <f>CENSO[[#This Row],[g (m²)]]*CENSO[[#This Row],[H (m)]]*0.7</f>
        <v>3.373982934384602</v>
      </c>
      <c r="K2393" s="51">
        <v>2</v>
      </c>
      <c r="L2393" s="51">
        <v>366562.2</v>
      </c>
      <c r="M2393" s="51">
        <v>9707123.3000000007</v>
      </c>
      <c r="N2393" s="77"/>
      <c r="O239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39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393" s="77"/>
    </row>
    <row r="2394" spans="1:17" x14ac:dyDescent="0.25">
      <c r="A2394" s="76">
        <v>1</v>
      </c>
      <c r="B2394" s="51">
        <v>68</v>
      </c>
      <c r="C2394" s="51">
        <v>2393</v>
      </c>
      <c r="D2394" s="81" t="str">
        <f>VLOOKUP(CENSO[[#This Row],[NOME COMUM]],ESPECIES[],2,FALSE)</f>
        <v>Cedrelinga catenaeformis Ducke</v>
      </c>
      <c r="E2394" s="51" t="s">
        <v>71</v>
      </c>
      <c r="F2394" s="51">
        <v>216</v>
      </c>
      <c r="G2394" s="74">
        <f>CENSO[[#This Row],[CAP (cm)]]/PI()</f>
        <v>68.754935415698782</v>
      </c>
      <c r="H2394" s="51">
        <v>19</v>
      </c>
      <c r="I2394" s="85">
        <f>PI()*CENSO[[#This Row],[DAP (cm)]]^2/40000</f>
        <v>0.37127665124477338</v>
      </c>
      <c r="J2394" s="85">
        <f>CENSO[[#This Row],[g (m²)]]*CENSO[[#This Row],[H (m)]]*0.7</f>
        <v>4.9379794615554857</v>
      </c>
      <c r="K2394" s="51">
        <v>2</v>
      </c>
      <c r="L2394" s="51">
        <v>366561.799999999</v>
      </c>
      <c r="M2394" s="51">
        <v>9707098.1999999899</v>
      </c>
      <c r="N2394" s="77"/>
      <c r="O239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39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394" s="77"/>
    </row>
    <row r="2395" spans="1:17" x14ac:dyDescent="0.25">
      <c r="A2395" s="76">
        <v>1</v>
      </c>
      <c r="B2395" s="51">
        <v>68</v>
      </c>
      <c r="C2395" s="51">
        <v>2394</v>
      </c>
      <c r="D2395" s="81" t="str">
        <f>VLOOKUP(CENSO[[#This Row],[NOME COMUM]],ESPECIES[],2,FALSE)</f>
        <v>Hymenaea courbaril L.</v>
      </c>
      <c r="E2395" s="51" t="s">
        <v>3</v>
      </c>
      <c r="F2395" s="51">
        <v>380</v>
      </c>
      <c r="G2395" s="74">
        <f>CENSO[[#This Row],[CAP (cm)]]/PI()</f>
        <v>120.95775674984046</v>
      </c>
      <c r="H2395" s="51">
        <v>24</v>
      </c>
      <c r="I2395" s="85">
        <f>PI()*CENSO[[#This Row],[DAP (cm)]]^2/40000</f>
        <v>1.1490986891234842</v>
      </c>
      <c r="J2395" s="85">
        <f>CENSO[[#This Row],[g (m²)]]*CENSO[[#This Row],[H (m)]]*0.7</f>
        <v>19.304857977274533</v>
      </c>
      <c r="K2395" s="51">
        <v>1</v>
      </c>
      <c r="L2395" s="51">
        <v>366571</v>
      </c>
      <c r="M2395" s="51">
        <v>9707088.6999999899</v>
      </c>
      <c r="N2395" s="77"/>
      <c r="O239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239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395" s="77"/>
    </row>
    <row r="2396" spans="1:17" x14ac:dyDescent="0.25">
      <c r="A2396" s="76">
        <v>1</v>
      </c>
      <c r="B2396" s="51">
        <v>68</v>
      </c>
      <c r="C2396" s="51">
        <v>2395</v>
      </c>
      <c r="D2396" s="81" t="str">
        <f>VLOOKUP(CENSO[[#This Row],[NOME COMUM]],ESPECIES[],2,FALSE)</f>
        <v>Couratari guianensis Aubl.</v>
      </c>
      <c r="E2396" s="51" t="s">
        <v>6</v>
      </c>
      <c r="F2396" s="51">
        <v>210</v>
      </c>
      <c r="G2396" s="74">
        <f>CENSO[[#This Row],[CAP (cm)]]/PI()</f>
        <v>66.845076098596039</v>
      </c>
      <c r="H2396" s="51">
        <v>22</v>
      </c>
      <c r="I2396" s="85">
        <f>PI()*CENSO[[#This Row],[DAP (cm)]]^2/40000</f>
        <v>0.35093664951762915</v>
      </c>
      <c r="J2396" s="85">
        <f>CENSO[[#This Row],[g (m²)]]*CENSO[[#This Row],[H (m)]]*0.7</f>
        <v>5.4044244025714887</v>
      </c>
      <c r="K2396" s="51">
        <v>1</v>
      </c>
      <c r="L2396" s="51">
        <v>366587.9</v>
      </c>
      <c r="M2396" s="51">
        <v>9707091.0999999903</v>
      </c>
      <c r="N2396" s="77"/>
      <c r="O239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39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396" s="77"/>
    </row>
    <row r="2397" spans="1:17" x14ac:dyDescent="0.25">
      <c r="A2397" s="76">
        <v>1</v>
      </c>
      <c r="B2397" s="51">
        <v>68</v>
      </c>
      <c r="C2397" s="51">
        <v>2396</v>
      </c>
      <c r="D2397" s="81" t="str">
        <f>VLOOKUP(CENSO[[#This Row],[NOME COMUM]],ESPECIES[],2,FALSE)</f>
        <v>Bertholletia excelsa Humb. &amp; Bonpl.</v>
      </c>
      <c r="E2397" s="51" t="s">
        <v>37</v>
      </c>
      <c r="F2397" s="51">
        <v>360</v>
      </c>
      <c r="G2397" s="74">
        <f>CENSO[[#This Row],[CAP (cm)]]/PI()</f>
        <v>114.59155902616465</v>
      </c>
      <c r="H2397" s="51">
        <v>23</v>
      </c>
      <c r="I2397" s="85">
        <f>PI()*CENSO[[#This Row],[DAP (cm)]]^2/40000</f>
        <v>1.0313240312354819</v>
      </c>
      <c r="J2397" s="85">
        <f>CENSO[[#This Row],[g (m²)]]*CENSO[[#This Row],[H (m)]]*0.7</f>
        <v>16.604316902891259</v>
      </c>
      <c r="K2397" s="51">
        <v>1</v>
      </c>
      <c r="L2397" s="51">
        <v>366617.59999999899</v>
      </c>
      <c r="M2397" s="51">
        <v>9707088.8000000007</v>
      </c>
      <c r="N2397" s="77"/>
      <c r="O239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239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397" s="77"/>
    </row>
    <row r="2398" spans="1:17" x14ac:dyDescent="0.25">
      <c r="A2398" s="76">
        <v>1</v>
      </c>
      <c r="B2398" s="51">
        <v>68</v>
      </c>
      <c r="C2398" s="51">
        <v>2397</v>
      </c>
      <c r="D2398" s="81" t="str">
        <f>VLOOKUP(CENSO[[#This Row],[NOME COMUM]],ESPECIES[],2,FALSE)</f>
        <v>Buchenavia capitata (Vahl) Eichler</v>
      </c>
      <c r="E2398" s="51" t="s">
        <v>10</v>
      </c>
      <c r="F2398" s="51">
        <v>148</v>
      </c>
      <c r="G2398" s="74">
        <f>CENSO[[#This Row],[CAP (cm)]]/PI()</f>
        <v>47.109863155201019</v>
      </c>
      <c r="H2398" s="51">
        <v>20</v>
      </c>
      <c r="I2398" s="85">
        <f>PI()*CENSO[[#This Row],[DAP (cm)]]^2/40000</f>
        <v>0.17430649367424375</v>
      </c>
      <c r="J2398" s="85">
        <f>CENSO[[#This Row],[g (m²)]]*CENSO[[#This Row],[H (m)]]*0.7</f>
        <v>2.4402909114394125</v>
      </c>
      <c r="K2398" s="51">
        <v>1</v>
      </c>
      <c r="L2398" s="51">
        <v>366615.799999999</v>
      </c>
      <c r="M2398" s="51">
        <v>9707086.4000000004</v>
      </c>
      <c r="N2398" s="77"/>
      <c r="O239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39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398" s="77"/>
    </row>
    <row r="2399" spans="1:17" x14ac:dyDescent="0.25">
      <c r="A2399" s="76">
        <v>1</v>
      </c>
      <c r="B2399" s="51">
        <v>68</v>
      </c>
      <c r="C2399" s="51">
        <v>2398</v>
      </c>
      <c r="D2399" s="81" t="str">
        <f>VLOOKUP(CENSO[[#This Row],[NOME COMUM]],ESPECIES[],2,FALSE)</f>
        <v>Ocotea cymbarum Kunth</v>
      </c>
      <c r="E2399" s="51" t="s">
        <v>11</v>
      </c>
      <c r="F2399" s="51">
        <v>222</v>
      </c>
      <c r="G2399" s="74">
        <f>CENSO[[#This Row],[CAP (cm)]]/PI()</f>
        <v>70.664794732801525</v>
      </c>
      <c r="H2399" s="51">
        <v>20</v>
      </c>
      <c r="I2399" s="85">
        <f>PI()*CENSO[[#This Row],[DAP (cm)]]^2/40000</f>
        <v>0.39218961076704845</v>
      </c>
      <c r="J2399" s="85">
        <f>CENSO[[#This Row],[g (m²)]]*CENSO[[#This Row],[H (m)]]*0.7</f>
        <v>5.4906545507386779</v>
      </c>
      <c r="K2399" s="51">
        <v>1</v>
      </c>
      <c r="L2399" s="51">
        <v>366639.799999999</v>
      </c>
      <c r="M2399" s="51">
        <v>9707035.5999999903</v>
      </c>
      <c r="N2399" s="77"/>
      <c r="O239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39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399" s="77"/>
    </row>
    <row r="2400" spans="1:17" x14ac:dyDescent="0.25">
      <c r="A2400" s="76">
        <v>1</v>
      </c>
      <c r="B2400" s="51">
        <v>68</v>
      </c>
      <c r="C2400" s="51">
        <v>2399</v>
      </c>
      <c r="D2400" s="81" t="str">
        <f>VLOOKUP(CENSO[[#This Row],[NOME COMUM]],ESPECIES[],2,FALSE)</f>
        <v>Goupia glabra Aubl.</v>
      </c>
      <c r="E2400" s="51" t="s">
        <v>34</v>
      </c>
      <c r="F2400" s="51">
        <v>207</v>
      </c>
      <c r="G2400" s="74">
        <f>CENSO[[#This Row],[CAP (cm)]]/PI()</f>
        <v>65.890146440044674</v>
      </c>
      <c r="H2400" s="51">
        <v>18</v>
      </c>
      <c r="I2400" s="85">
        <f>PI()*CENSO[[#This Row],[DAP (cm)]]^2/40000</f>
        <v>0.34098150782723119</v>
      </c>
      <c r="J2400" s="85">
        <f>CENSO[[#This Row],[g (m²)]]*CENSO[[#This Row],[H (m)]]*0.7</f>
        <v>4.296366998623113</v>
      </c>
      <c r="K2400" s="51">
        <v>1</v>
      </c>
      <c r="L2400" s="51">
        <v>366657.299999999</v>
      </c>
      <c r="M2400" s="51">
        <v>9707045.5</v>
      </c>
      <c r="N2400" s="77"/>
      <c r="O240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40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400" s="77"/>
    </row>
    <row r="2401" spans="1:17" x14ac:dyDescent="0.25">
      <c r="A2401" s="76">
        <v>1</v>
      </c>
      <c r="B2401" s="51">
        <v>68</v>
      </c>
      <c r="C2401" s="51">
        <v>2400</v>
      </c>
      <c r="D2401" s="81" t="str">
        <f>VLOOKUP(CENSO[[#This Row],[NOME COMUM]],ESPECIES[],2,FALSE)</f>
        <v>Tachigali myrmecophila Ducke</v>
      </c>
      <c r="E2401" s="51" t="s">
        <v>14</v>
      </c>
      <c r="F2401" s="51">
        <v>200</v>
      </c>
      <c r="G2401" s="74">
        <f>CENSO[[#This Row],[CAP (cm)]]/PI()</f>
        <v>63.661977236758133</v>
      </c>
      <c r="H2401" s="51">
        <v>12</v>
      </c>
      <c r="I2401" s="85">
        <f>PI()*CENSO[[#This Row],[DAP (cm)]]^2/40000</f>
        <v>0.31830988618379064</v>
      </c>
      <c r="J2401" s="85">
        <f>CENSO[[#This Row],[g (m²)]]*CENSO[[#This Row],[H (m)]]*0.7</f>
        <v>2.6738030439438414</v>
      </c>
      <c r="K2401" s="51">
        <v>2</v>
      </c>
      <c r="L2401" s="51">
        <v>366675.799999999</v>
      </c>
      <c r="M2401" s="51">
        <v>9707038.8000000007</v>
      </c>
      <c r="N2401" s="77"/>
      <c r="O240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40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401" s="77"/>
    </row>
    <row r="2402" spans="1:17" x14ac:dyDescent="0.25">
      <c r="A2402" s="76">
        <v>1</v>
      </c>
      <c r="B2402" s="51">
        <v>68</v>
      </c>
      <c r="C2402" s="51">
        <v>2401</v>
      </c>
      <c r="D2402" s="81" t="str">
        <f>VLOOKUP(CENSO[[#This Row],[NOME COMUM]],ESPECIES[],2,FALSE)</f>
        <v>Tachigali myrmecophila Ducke</v>
      </c>
      <c r="E2402" s="51" t="s">
        <v>14</v>
      </c>
      <c r="F2402" s="51">
        <v>207</v>
      </c>
      <c r="G2402" s="74">
        <f>CENSO[[#This Row],[CAP (cm)]]/PI()</f>
        <v>65.890146440044674</v>
      </c>
      <c r="H2402" s="51">
        <v>16</v>
      </c>
      <c r="I2402" s="85">
        <f>PI()*CENSO[[#This Row],[DAP (cm)]]^2/40000</f>
        <v>0.34098150782723119</v>
      </c>
      <c r="J2402" s="85">
        <f>CENSO[[#This Row],[g (m²)]]*CENSO[[#This Row],[H (m)]]*0.7</f>
        <v>3.8189928876649892</v>
      </c>
      <c r="K2402" s="51">
        <v>1</v>
      </c>
      <c r="L2402" s="51">
        <v>366668.799999999</v>
      </c>
      <c r="M2402" s="51">
        <v>9707032.5999999903</v>
      </c>
      <c r="N2402" s="77"/>
      <c r="O240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40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402" s="77"/>
    </row>
    <row r="2403" spans="1:17" x14ac:dyDescent="0.25">
      <c r="A2403" s="76">
        <v>1</v>
      </c>
      <c r="B2403" s="51">
        <v>68</v>
      </c>
      <c r="C2403" s="51">
        <v>2402</v>
      </c>
      <c r="D2403" s="81" t="str">
        <f>VLOOKUP(CENSO[[#This Row],[NOME COMUM]],ESPECIES[],2,FALSE)</f>
        <v>Couratari guianensis Aubl.</v>
      </c>
      <c r="E2403" s="51" t="s">
        <v>6</v>
      </c>
      <c r="F2403" s="51">
        <v>186</v>
      </c>
      <c r="G2403" s="74">
        <f>CENSO[[#This Row],[CAP (cm)]]/PI()</f>
        <v>59.205638830185066</v>
      </c>
      <c r="H2403" s="51">
        <v>17</v>
      </c>
      <c r="I2403" s="85">
        <f>PI()*CENSO[[#This Row],[DAP (cm)]]^2/40000</f>
        <v>0.27530622056036053</v>
      </c>
      <c r="J2403" s="85">
        <f>CENSO[[#This Row],[g (m²)]]*CENSO[[#This Row],[H (m)]]*0.7</f>
        <v>3.27614402466829</v>
      </c>
      <c r="K2403" s="51">
        <v>1</v>
      </c>
      <c r="L2403" s="51">
        <v>366660.7</v>
      </c>
      <c r="M2403" s="51">
        <v>9707010.3000000007</v>
      </c>
      <c r="N2403" s="77"/>
      <c r="O240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40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403" s="77"/>
    </row>
    <row r="2404" spans="1:17" x14ac:dyDescent="0.25">
      <c r="A2404" s="76">
        <v>1</v>
      </c>
      <c r="B2404" s="51">
        <v>68</v>
      </c>
      <c r="C2404" s="51">
        <v>2403</v>
      </c>
      <c r="D2404" s="81" t="str">
        <f>VLOOKUP(CENSO[[#This Row],[NOME COMUM]],ESPECIES[],2,FALSE)</f>
        <v>Swartzia ingaefolia Ducke</v>
      </c>
      <c r="E2404" s="51" t="s">
        <v>80</v>
      </c>
      <c r="F2404" s="51">
        <v>140</v>
      </c>
      <c r="G2404" s="74">
        <f>CENSO[[#This Row],[CAP (cm)]]/PI()</f>
        <v>44.563384065730695</v>
      </c>
      <c r="H2404" s="51">
        <v>14</v>
      </c>
      <c r="I2404" s="85">
        <f>PI()*CENSO[[#This Row],[DAP (cm)]]^2/40000</f>
        <v>0.15597184423005742</v>
      </c>
      <c r="J2404" s="85">
        <f>CENSO[[#This Row],[g (m²)]]*CENSO[[#This Row],[H (m)]]*0.7</f>
        <v>1.5285240734545624</v>
      </c>
      <c r="K2404" s="51">
        <v>1</v>
      </c>
      <c r="L2404" s="51">
        <v>366675.4</v>
      </c>
      <c r="M2404" s="51">
        <v>9706999.9000000004</v>
      </c>
      <c r="N2404" s="77"/>
      <c r="O240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40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404" s="77"/>
    </row>
    <row r="2405" spans="1:17" x14ac:dyDescent="0.25">
      <c r="A2405" s="76">
        <v>1</v>
      </c>
      <c r="B2405" s="51">
        <v>68</v>
      </c>
      <c r="C2405" s="51">
        <v>2404</v>
      </c>
      <c r="D2405" s="81" t="str">
        <f>VLOOKUP(CENSO[[#This Row],[NOME COMUM]],ESPECIES[],2,FALSE)</f>
        <v>Piptadenia suaveolens Miq.</v>
      </c>
      <c r="E2405" s="51" t="s">
        <v>22</v>
      </c>
      <c r="F2405" s="51">
        <v>173</v>
      </c>
      <c r="G2405" s="74">
        <f>CENSO[[#This Row],[CAP (cm)]]/PI()</f>
        <v>55.067610309795789</v>
      </c>
      <c r="H2405" s="51">
        <v>13</v>
      </c>
      <c r="I2405" s="85">
        <f>PI()*CENSO[[#This Row],[DAP (cm)]]^2/40000</f>
        <v>0.23816741458986682</v>
      </c>
      <c r="J2405" s="85">
        <f>CENSO[[#This Row],[g (m²)]]*CENSO[[#This Row],[H (m)]]*0.7</f>
        <v>2.1673234727677877</v>
      </c>
      <c r="K2405" s="51">
        <v>1</v>
      </c>
      <c r="L2405" s="51">
        <v>366678.5</v>
      </c>
      <c r="M2405" s="51">
        <v>9707003.9000000004</v>
      </c>
      <c r="N2405" s="77"/>
      <c r="O240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40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405" s="77"/>
    </row>
    <row r="2406" spans="1:17" x14ac:dyDescent="0.25">
      <c r="A2406" s="76">
        <v>1</v>
      </c>
      <c r="B2406" s="51">
        <v>68</v>
      </c>
      <c r="C2406" s="51">
        <v>2405</v>
      </c>
      <c r="D2406" s="81" t="str">
        <f>VLOOKUP(CENSO[[#This Row],[NOME COMUM]],ESPECIES[],2,FALSE)</f>
        <v>Tachigali myrmecophila Ducke</v>
      </c>
      <c r="E2406" s="51" t="s">
        <v>14</v>
      </c>
      <c r="F2406" s="51">
        <v>172</v>
      </c>
      <c r="G2406" s="74">
        <f>CENSO[[#This Row],[CAP (cm)]]/PI()</f>
        <v>54.749300423611999</v>
      </c>
      <c r="H2406" s="51">
        <v>15</v>
      </c>
      <c r="I2406" s="85">
        <f>PI()*CENSO[[#This Row],[DAP (cm)]]^2/40000</f>
        <v>0.23542199182153159</v>
      </c>
      <c r="J2406" s="85">
        <f>CENSO[[#This Row],[g (m²)]]*CENSO[[#This Row],[H (m)]]*0.7</f>
        <v>2.4719309141260815</v>
      </c>
      <c r="K2406" s="51">
        <v>1</v>
      </c>
      <c r="L2406" s="51">
        <v>366690.299999999</v>
      </c>
      <c r="M2406" s="51">
        <v>9706973.3000000007</v>
      </c>
      <c r="N2406" s="77"/>
      <c r="O240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40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406" s="77"/>
    </row>
    <row r="2407" spans="1:17" x14ac:dyDescent="0.25">
      <c r="A2407" s="76">
        <v>1</v>
      </c>
      <c r="B2407" s="51">
        <v>68</v>
      </c>
      <c r="C2407" s="51">
        <v>2406</v>
      </c>
      <c r="D2407" s="81" t="str">
        <f>VLOOKUP(CENSO[[#This Row],[NOME COMUM]],ESPECIES[],2,FALSE)</f>
        <v>Tachigali myrmecophila Ducke</v>
      </c>
      <c r="E2407" s="51" t="s">
        <v>14</v>
      </c>
      <c r="F2407" s="51">
        <v>223</v>
      </c>
      <c r="G2407" s="74">
        <f>CENSO[[#This Row],[CAP (cm)]]/PI()</f>
        <v>70.983104618985323</v>
      </c>
      <c r="H2407" s="51">
        <v>17</v>
      </c>
      <c r="I2407" s="85">
        <f>PI()*CENSO[[#This Row],[DAP (cm)]]^2/40000</f>
        <v>0.39573080825084317</v>
      </c>
      <c r="J2407" s="85">
        <f>CENSO[[#This Row],[g (m²)]]*CENSO[[#This Row],[H (m)]]*0.7</f>
        <v>4.7091966181850333</v>
      </c>
      <c r="K2407" s="51">
        <v>1</v>
      </c>
      <c r="L2407" s="51">
        <v>366702.799999999</v>
      </c>
      <c r="M2407" s="51">
        <v>9706986.4000000004</v>
      </c>
      <c r="N2407" s="77"/>
      <c r="O240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40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407" s="77"/>
    </row>
    <row r="2408" spans="1:17" x14ac:dyDescent="0.25">
      <c r="A2408" s="76">
        <v>1</v>
      </c>
      <c r="B2408" s="51">
        <v>68</v>
      </c>
      <c r="C2408" s="51">
        <v>2407</v>
      </c>
      <c r="D2408" s="81" t="str">
        <f>VLOOKUP(CENSO[[#This Row],[NOME COMUM]],ESPECIES[],2,FALSE)</f>
        <v>Tachigali myrmecophila Ducke</v>
      </c>
      <c r="E2408" s="51" t="s">
        <v>14</v>
      </c>
      <c r="F2408" s="51">
        <v>200</v>
      </c>
      <c r="G2408" s="74">
        <f>CENSO[[#This Row],[CAP (cm)]]/PI()</f>
        <v>63.661977236758133</v>
      </c>
      <c r="H2408" s="51">
        <v>15</v>
      </c>
      <c r="I2408" s="85">
        <f>PI()*CENSO[[#This Row],[DAP (cm)]]^2/40000</f>
        <v>0.31830988618379064</v>
      </c>
      <c r="J2408" s="85">
        <f>CENSO[[#This Row],[g (m²)]]*CENSO[[#This Row],[H (m)]]*0.7</f>
        <v>3.3422538049298014</v>
      </c>
      <c r="K2408" s="51">
        <v>1</v>
      </c>
      <c r="L2408" s="51">
        <v>366706.7</v>
      </c>
      <c r="M2408" s="51">
        <v>9706958.6999999899</v>
      </c>
      <c r="N2408" s="77"/>
      <c r="O240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40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408" s="77"/>
    </row>
    <row r="2409" spans="1:17" x14ac:dyDescent="0.25">
      <c r="A2409" s="76">
        <v>1</v>
      </c>
      <c r="B2409" s="51">
        <v>68</v>
      </c>
      <c r="C2409" s="51">
        <v>2408</v>
      </c>
      <c r="D2409" s="81" t="str">
        <f>VLOOKUP(CENSO[[#This Row],[NOME COMUM]],ESPECIES[],2,FALSE)</f>
        <v>Tachigali myrmecophila Ducke</v>
      </c>
      <c r="E2409" s="51" t="s">
        <v>14</v>
      </c>
      <c r="F2409" s="51">
        <v>328</v>
      </c>
      <c r="G2409" s="74">
        <f>CENSO[[#This Row],[CAP (cm)]]/PI()</f>
        <v>104.40564266828335</v>
      </c>
      <c r="H2409" s="51">
        <v>18</v>
      </c>
      <c r="I2409" s="85">
        <f>PI()*CENSO[[#This Row],[DAP (cm)]]^2/40000</f>
        <v>0.85612626987992357</v>
      </c>
      <c r="J2409" s="85">
        <f>CENSO[[#This Row],[g (m²)]]*CENSO[[#This Row],[H (m)]]*0.7</f>
        <v>10.787191000487036</v>
      </c>
      <c r="K2409" s="51">
        <v>1</v>
      </c>
      <c r="L2409" s="51">
        <v>366714.59999999899</v>
      </c>
      <c r="M2409" s="51">
        <v>9706955.8000000007</v>
      </c>
      <c r="N2409" s="77"/>
      <c r="O240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240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409" s="77"/>
    </row>
    <row r="2410" spans="1:17" x14ac:dyDescent="0.25">
      <c r="A2410" s="76">
        <v>1</v>
      </c>
      <c r="B2410" s="51">
        <v>68</v>
      </c>
      <c r="C2410" s="51">
        <v>2409</v>
      </c>
      <c r="D2410" s="81" t="str">
        <f>VLOOKUP(CENSO[[#This Row],[NOME COMUM]],ESPECIES[],2,FALSE)</f>
        <v>Piptadenia suaveolens Miq.</v>
      </c>
      <c r="E2410" s="51" t="s">
        <v>22</v>
      </c>
      <c r="F2410" s="51">
        <v>285</v>
      </c>
      <c r="G2410" s="74">
        <f>CENSO[[#This Row],[CAP (cm)]]/PI()</f>
        <v>90.718317562380349</v>
      </c>
      <c r="H2410" s="51">
        <v>14</v>
      </c>
      <c r="I2410" s="85">
        <f>PI()*CENSO[[#This Row],[DAP (cm)]]^2/40000</f>
        <v>0.64636801263195998</v>
      </c>
      <c r="J2410" s="85">
        <f>CENSO[[#This Row],[g (m²)]]*CENSO[[#This Row],[H (m)]]*0.7</f>
        <v>6.3344065237932075</v>
      </c>
      <c r="K2410" s="51">
        <v>1</v>
      </c>
      <c r="L2410" s="51">
        <v>366738.09999999899</v>
      </c>
      <c r="M2410" s="51">
        <v>9706979.8000000007</v>
      </c>
      <c r="N2410" s="77"/>
      <c r="O241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241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410" s="77"/>
    </row>
    <row r="2411" spans="1:17" x14ac:dyDescent="0.25">
      <c r="A2411" s="76">
        <v>1</v>
      </c>
      <c r="B2411" s="51">
        <v>68</v>
      </c>
      <c r="C2411" s="51">
        <v>2410</v>
      </c>
      <c r="D2411" s="81" t="str">
        <f>VLOOKUP(CENSO[[#This Row],[NOME COMUM]],ESPECIES[],2,FALSE)</f>
        <v>Piptadenia suaveolens Miq.</v>
      </c>
      <c r="E2411" s="51" t="s">
        <v>22</v>
      </c>
      <c r="F2411" s="51">
        <v>260</v>
      </c>
      <c r="G2411" s="74">
        <f>CENSO[[#This Row],[CAP (cm)]]/PI()</f>
        <v>82.760570407785579</v>
      </c>
      <c r="H2411" s="51">
        <v>18</v>
      </c>
      <c r="I2411" s="85">
        <f>PI()*CENSO[[#This Row],[DAP (cm)]]^2/40000</f>
        <v>0.53794370765060628</v>
      </c>
      <c r="J2411" s="85">
        <f>CENSO[[#This Row],[g (m²)]]*CENSO[[#This Row],[H (m)]]*0.7</f>
        <v>6.7780907163976387</v>
      </c>
      <c r="K2411" s="51">
        <v>1</v>
      </c>
      <c r="L2411" s="51">
        <v>366765</v>
      </c>
      <c r="M2411" s="51">
        <v>9706953.3000000007</v>
      </c>
      <c r="N2411" s="77"/>
      <c r="O241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241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411" s="77"/>
    </row>
    <row r="2412" spans="1:17" x14ac:dyDescent="0.25">
      <c r="A2412" s="76">
        <v>1</v>
      </c>
      <c r="B2412" s="51">
        <v>68</v>
      </c>
      <c r="C2412" s="51">
        <v>2411</v>
      </c>
      <c r="D2412" s="81" t="str">
        <f>VLOOKUP(CENSO[[#This Row],[NOME COMUM]],ESPECIES[],2,FALSE)</f>
        <v>Tachigali myrmecophila Ducke</v>
      </c>
      <c r="E2412" s="51" t="s">
        <v>14</v>
      </c>
      <c r="F2412" s="51">
        <v>138</v>
      </c>
      <c r="G2412" s="74">
        <f>CENSO[[#This Row],[CAP (cm)]]/PI()</f>
        <v>43.926764293363114</v>
      </c>
      <c r="H2412" s="51">
        <v>13</v>
      </c>
      <c r="I2412" s="85">
        <f>PI()*CENSO[[#This Row],[DAP (cm)]]^2/40000</f>
        <v>0.15154733681210272</v>
      </c>
      <c r="J2412" s="85">
        <f>CENSO[[#This Row],[g (m²)]]*CENSO[[#This Row],[H (m)]]*0.7</f>
        <v>1.3790807649901347</v>
      </c>
      <c r="K2412" s="51">
        <v>1</v>
      </c>
      <c r="L2412" s="51">
        <v>366766.9</v>
      </c>
      <c r="M2412" s="51">
        <v>9706955.5999999903</v>
      </c>
      <c r="N2412" s="77"/>
      <c r="O241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41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412" s="77"/>
    </row>
    <row r="2413" spans="1:17" x14ac:dyDescent="0.25">
      <c r="A2413" s="76">
        <v>1</v>
      </c>
      <c r="B2413" s="51">
        <v>68</v>
      </c>
      <c r="C2413" s="51">
        <v>2412</v>
      </c>
      <c r="D2413" s="81" t="str">
        <f>VLOOKUP(CENSO[[#This Row],[NOME COMUM]],ESPECIES[],2,FALSE)</f>
        <v>Vatairea fusca Ducke</v>
      </c>
      <c r="E2413" s="51" t="s">
        <v>50</v>
      </c>
      <c r="F2413" s="51">
        <v>189</v>
      </c>
      <c r="G2413" s="74">
        <f>CENSO[[#This Row],[CAP (cm)]]/PI()</f>
        <v>60.160568488736438</v>
      </c>
      <c r="H2413" s="51">
        <v>16</v>
      </c>
      <c r="I2413" s="85">
        <f>PI()*CENSO[[#This Row],[DAP (cm)]]^2/40000</f>
        <v>0.28425868610927968</v>
      </c>
      <c r="J2413" s="85">
        <f>CENSO[[#This Row],[g (m²)]]*CENSO[[#This Row],[H (m)]]*0.7</f>
        <v>3.1836972844239324</v>
      </c>
      <c r="K2413" s="51">
        <v>1</v>
      </c>
      <c r="L2413" s="51">
        <v>366759.5</v>
      </c>
      <c r="M2413" s="51">
        <v>9706945.4000000004</v>
      </c>
      <c r="N2413" s="77"/>
      <c r="O241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41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413" s="77"/>
    </row>
    <row r="2414" spans="1:17" x14ac:dyDescent="0.25">
      <c r="A2414" s="76">
        <v>1</v>
      </c>
      <c r="B2414" s="51">
        <v>68</v>
      </c>
      <c r="C2414" s="51">
        <v>2413</v>
      </c>
      <c r="D2414" s="81" t="str">
        <f>VLOOKUP(CENSO[[#This Row],[NOME COMUM]],ESPECIES[],2,FALSE)</f>
        <v>Piptadenia suaveolens Miq.</v>
      </c>
      <c r="E2414" s="51" t="s">
        <v>22</v>
      </c>
      <c r="F2414" s="51">
        <v>200</v>
      </c>
      <c r="G2414" s="74">
        <f>CENSO[[#This Row],[CAP (cm)]]/PI()</f>
        <v>63.661977236758133</v>
      </c>
      <c r="H2414" s="51">
        <v>15</v>
      </c>
      <c r="I2414" s="85">
        <f>PI()*CENSO[[#This Row],[DAP (cm)]]^2/40000</f>
        <v>0.31830988618379064</v>
      </c>
      <c r="J2414" s="85">
        <f>CENSO[[#This Row],[g (m²)]]*CENSO[[#This Row],[H (m)]]*0.7</f>
        <v>3.3422538049298014</v>
      </c>
      <c r="K2414" s="51">
        <v>1</v>
      </c>
      <c r="L2414" s="51">
        <v>366818.9</v>
      </c>
      <c r="M2414" s="51">
        <v>9706909.5999999903</v>
      </c>
      <c r="N2414" s="77"/>
      <c r="O241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41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414" s="77"/>
    </row>
    <row r="2415" spans="1:17" x14ac:dyDescent="0.25">
      <c r="A2415" s="76">
        <v>1</v>
      </c>
      <c r="B2415" s="51">
        <v>68</v>
      </c>
      <c r="C2415" s="51">
        <v>2414</v>
      </c>
      <c r="D2415" s="81" t="str">
        <f>VLOOKUP(CENSO[[#This Row],[NOME COMUM]],ESPECIES[],2,FALSE)</f>
        <v>Piptadenia suaveolens Miq.</v>
      </c>
      <c r="E2415" s="51" t="s">
        <v>22</v>
      </c>
      <c r="F2415" s="51">
        <v>410</v>
      </c>
      <c r="G2415" s="74">
        <f>CENSO[[#This Row],[CAP (cm)]]/PI()</f>
        <v>130.50705333535419</v>
      </c>
      <c r="H2415" s="51">
        <v>22</v>
      </c>
      <c r="I2415" s="85">
        <f>PI()*CENSO[[#This Row],[DAP (cm)]]^2/40000</f>
        <v>1.3376972966873806</v>
      </c>
      <c r="J2415" s="85">
        <f>CENSO[[#This Row],[g (m²)]]*CENSO[[#This Row],[H (m)]]*0.7</f>
        <v>20.60053836898566</v>
      </c>
      <c r="K2415" s="51">
        <v>1</v>
      </c>
      <c r="L2415" s="51">
        <v>366804</v>
      </c>
      <c r="M2415" s="51">
        <v>9706888.4000000004</v>
      </c>
      <c r="N2415" s="77"/>
      <c r="O241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241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415" s="77"/>
    </row>
    <row r="2416" spans="1:17" x14ac:dyDescent="0.25">
      <c r="A2416" s="76">
        <v>1</v>
      </c>
      <c r="B2416" s="51">
        <v>68</v>
      </c>
      <c r="C2416" s="51">
        <v>2415</v>
      </c>
      <c r="D2416" s="81" t="str">
        <f>VLOOKUP(CENSO[[#This Row],[NOME COMUM]],ESPECIES[],2,FALSE)</f>
        <v>Hymenolobium petraeum Ducke</v>
      </c>
      <c r="E2416" s="51" t="s">
        <v>40</v>
      </c>
      <c r="F2416" s="51">
        <v>239</v>
      </c>
      <c r="G2416" s="74">
        <f>CENSO[[#This Row],[CAP (cm)]]/PI()</f>
        <v>76.076062797925971</v>
      </c>
      <c r="H2416" s="51">
        <v>20</v>
      </c>
      <c r="I2416" s="85">
        <f>PI()*CENSO[[#This Row],[DAP (cm)]]^2/40000</f>
        <v>0.45455447521760761</v>
      </c>
      <c r="J2416" s="85">
        <f>CENSO[[#This Row],[g (m²)]]*CENSO[[#This Row],[H (m)]]*0.7</f>
        <v>6.3637626530465052</v>
      </c>
      <c r="K2416" s="51">
        <v>1</v>
      </c>
      <c r="L2416" s="51">
        <v>366802.59999999899</v>
      </c>
      <c r="M2416" s="51">
        <v>9706873.5</v>
      </c>
      <c r="N2416" s="77"/>
      <c r="O241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41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416" s="77"/>
    </row>
    <row r="2417" spans="1:17" x14ac:dyDescent="0.25">
      <c r="A2417" s="76">
        <v>1</v>
      </c>
      <c r="B2417" s="51">
        <v>69</v>
      </c>
      <c r="C2417" s="51">
        <v>2416</v>
      </c>
      <c r="D2417" s="81" t="str">
        <f>VLOOKUP(CENSO[[#This Row],[NOME COMUM]],ESPECIES[],2,FALSE)</f>
        <v>Vatairea fusca Ducke</v>
      </c>
      <c r="E2417" s="51" t="s">
        <v>50</v>
      </c>
      <c r="F2417" s="51">
        <v>420</v>
      </c>
      <c r="G2417" s="74">
        <f>CENSO[[#This Row],[CAP (cm)]]/PI()</f>
        <v>133.69015219719208</v>
      </c>
      <c r="H2417" s="51">
        <v>19</v>
      </c>
      <c r="I2417" s="85">
        <f>PI()*CENSO[[#This Row],[DAP (cm)]]^2/40000</f>
        <v>1.4037465980705166</v>
      </c>
      <c r="J2417" s="85">
        <f>CENSO[[#This Row],[g (m²)]]*CENSO[[#This Row],[H (m)]]*0.7</f>
        <v>18.669829754337869</v>
      </c>
      <c r="K2417" s="51">
        <v>2</v>
      </c>
      <c r="L2417" s="51">
        <v>366800.5</v>
      </c>
      <c r="M2417" s="51">
        <v>9706841</v>
      </c>
      <c r="N2417" s="77"/>
      <c r="O241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241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417" s="77"/>
    </row>
    <row r="2418" spans="1:17" x14ac:dyDescent="0.25">
      <c r="A2418" s="76">
        <v>1</v>
      </c>
      <c r="B2418" s="51">
        <v>69</v>
      </c>
      <c r="C2418" s="51">
        <v>2417</v>
      </c>
      <c r="D2418" s="81" t="str">
        <f>VLOOKUP(CENSO[[#This Row],[NOME COMUM]],ESPECIES[],2,FALSE)</f>
        <v>Piptadenia suaveolens Miq.</v>
      </c>
      <c r="E2418" s="51" t="s">
        <v>22</v>
      </c>
      <c r="F2418" s="51">
        <v>322</v>
      </c>
      <c r="G2418" s="74">
        <f>CENSO[[#This Row],[CAP (cm)]]/PI()</f>
        <v>102.49578335118061</v>
      </c>
      <c r="H2418" s="51">
        <v>17</v>
      </c>
      <c r="I2418" s="85">
        <f>PI()*CENSO[[#This Row],[DAP (cm)]]^2/40000</f>
        <v>0.82509105597700383</v>
      </c>
      <c r="J2418" s="85">
        <f>CENSO[[#This Row],[g (m²)]]*CENSO[[#This Row],[H (m)]]*0.7</f>
        <v>9.8185835661263443</v>
      </c>
      <c r="K2418" s="51">
        <v>1</v>
      </c>
      <c r="L2418" s="51">
        <v>366787</v>
      </c>
      <c r="M2418" s="51">
        <v>9706823.5</v>
      </c>
      <c r="N2418" s="77"/>
      <c r="O241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241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418" s="77"/>
    </row>
    <row r="2419" spans="1:17" x14ac:dyDescent="0.25">
      <c r="A2419" s="76">
        <v>1</v>
      </c>
      <c r="B2419" s="51">
        <v>69</v>
      </c>
      <c r="C2419" s="51">
        <v>2418</v>
      </c>
      <c r="D2419" s="81" t="str">
        <f>VLOOKUP(CENSO[[#This Row],[NOME COMUM]],ESPECIES[],2,FALSE)</f>
        <v>Lecythis pisonis Cambess.</v>
      </c>
      <c r="E2419" s="51" t="s">
        <v>9</v>
      </c>
      <c r="F2419" s="51">
        <v>295</v>
      </c>
      <c r="G2419" s="74">
        <f>CENSO[[#This Row],[CAP (cm)]]/PI()</f>
        <v>93.901416424218255</v>
      </c>
      <c r="H2419" s="51">
        <v>13</v>
      </c>
      <c r="I2419" s="85">
        <f>PI()*CENSO[[#This Row],[DAP (cm)]]^2/40000</f>
        <v>0.69252294612860965</v>
      </c>
      <c r="J2419" s="85">
        <f>CENSO[[#This Row],[g (m²)]]*CENSO[[#This Row],[H (m)]]*0.7</f>
        <v>6.3019588097703467</v>
      </c>
      <c r="K2419" s="51">
        <v>2</v>
      </c>
      <c r="L2419" s="51">
        <v>366794.9</v>
      </c>
      <c r="M2419" s="51">
        <v>9706862.5</v>
      </c>
      <c r="N2419" s="77"/>
      <c r="O241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241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419" s="77"/>
    </row>
    <row r="2420" spans="1:17" x14ac:dyDescent="0.25">
      <c r="A2420" s="76">
        <v>1</v>
      </c>
      <c r="B2420" s="51">
        <v>69</v>
      </c>
      <c r="C2420" s="51">
        <v>2419</v>
      </c>
      <c r="D2420" s="81" t="str">
        <f>VLOOKUP(CENSO[[#This Row],[NOME COMUM]],ESPECIES[],2,FALSE)</f>
        <v>Pouteria sp.</v>
      </c>
      <c r="E2420" s="51" t="s">
        <v>83</v>
      </c>
      <c r="F2420" s="51">
        <v>207</v>
      </c>
      <c r="G2420" s="74">
        <f>CENSO[[#This Row],[CAP (cm)]]/PI()</f>
        <v>65.890146440044674</v>
      </c>
      <c r="H2420" s="51">
        <v>16</v>
      </c>
      <c r="I2420" s="85">
        <f>PI()*CENSO[[#This Row],[DAP (cm)]]^2/40000</f>
        <v>0.34098150782723119</v>
      </c>
      <c r="J2420" s="85">
        <f>CENSO[[#This Row],[g (m²)]]*CENSO[[#This Row],[H (m)]]*0.7</f>
        <v>3.8189928876649892</v>
      </c>
      <c r="K2420" s="51">
        <v>1</v>
      </c>
      <c r="L2420" s="51">
        <v>366777.09999999899</v>
      </c>
      <c r="M2420" s="51">
        <v>9706841.6999999899</v>
      </c>
      <c r="N2420" s="77"/>
      <c r="O242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42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420" s="77"/>
    </row>
    <row r="2421" spans="1:17" x14ac:dyDescent="0.25">
      <c r="A2421" s="76">
        <v>1</v>
      </c>
      <c r="B2421" s="51">
        <v>69</v>
      </c>
      <c r="C2421" s="51">
        <v>2420</v>
      </c>
      <c r="D2421" s="81" t="str">
        <f>VLOOKUP(CENSO[[#This Row],[NOME COMUM]],ESPECIES[],2,FALSE)</f>
        <v>Lecythis pisonis Cambess.</v>
      </c>
      <c r="E2421" s="51" t="s">
        <v>9</v>
      </c>
      <c r="F2421" s="51">
        <v>347</v>
      </c>
      <c r="G2421" s="74">
        <f>CENSO[[#This Row],[CAP (cm)]]/PI()</f>
        <v>110.45353050577536</v>
      </c>
      <c r="H2421" s="51">
        <v>19</v>
      </c>
      <c r="I2421" s="85">
        <f>PI()*CENSO[[#This Row],[DAP (cm)]]^2/40000</f>
        <v>0.95818437713760118</v>
      </c>
      <c r="J2421" s="85">
        <f>CENSO[[#This Row],[g (m²)]]*CENSO[[#This Row],[H (m)]]*0.7</f>
        <v>12.743852215930096</v>
      </c>
      <c r="K2421" s="51">
        <v>2</v>
      </c>
      <c r="L2421" s="51">
        <v>366772.799999999</v>
      </c>
      <c r="M2421" s="51">
        <v>9706836.0999999903</v>
      </c>
      <c r="N2421" s="77"/>
      <c r="O242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242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421" s="77"/>
    </row>
    <row r="2422" spans="1:17" x14ac:dyDescent="0.25">
      <c r="A2422" s="76">
        <v>1</v>
      </c>
      <c r="B2422" s="51">
        <v>69</v>
      </c>
      <c r="C2422" s="51">
        <v>2421</v>
      </c>
      <c r="D2422" s="81" t="str">
        <f>VLOOKUP(CENSO[[#This Row],[NOME COMUM]],ESPECIES[],2,FALSE)</f>
        <v>Tachigali myrmecophila Ducke</v>
      </c>
      <c r="E2422" s="51" t="s">
        <v>14</v>
      </c>
      <c r="F2422" s="51">
        <v>186</v>
      </c>
      <c r="G2422" s="74">
        <f>CENSO[[#This Row],[CAP (cm)]]/PI()</f>
        <v>59.205638830185066</v>
      </c>
      <c r="H2422" s="51">
        <v>15</v>
      </c>
      <c r="I2422" s="85">
        <f>PI()*CENSO[[#This Row],[DAP (cm)]]^2/40000</f>
        <v>0.27530622056036053</v>
      </c>
      <c r="J2422" s="85">
        <f>CENSO[[#This Row],[g (m²)]]*CENSO[[#This Row],[H (m)]]*0.7</f>
        <v>2.8907153158837851</v>
      </c>
      <c r="K2422" s="51">
        <v>1</v>
      </c>
      <c r="L2422" s="51">
        <v>366769.5</v>
      </c>
      <c r="M2422" s="51">
        <v>9706835</v>
      </c>
      <c r="N2422" s="77"/>
      <c r="O242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42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422" s="77"/>
    </row>
    <row r="2423" spans="1:17" x14ac:dyDescent="0.25">
      <c r="A2423" s="76">
        <v>1</v>
      </c>
      <c r="B2423" s="51">
        <v>69</v>
      </c>
      <c r="C2423" s="51">
        <v>2422</v>
      </c>
      <c r="D2423" s="81" t="str">
        <f>VLOOKUP(CENSO[[#This Row],[NOME COMUM]],ESPECIES[],2,FALSE)</f>
        <v>Piptadenia suaveolens Miq.</v>
      </c>
      <c r="E2423" s="51" t="s">
        <v>22</v>
      </c>
      <c r="F2423" s="51">
        <v>215</v>
      </c>
      <c r="G2423" s="74">
        <f>CENSO[[#This Row],[CAP (cm)]]/PI()</f>
        <v>68.436625529514998</v>
      </c>
      <c r="H2423" s="51">
        <v>16</v>
      </c>
      <c r="I2423" s="85">
        <f>PI()*CENSO[[#This Row],[DAP (cm)]]^2/40000</f>
        <v>0.36784686222114316</v>
      </c>
      <c r="J2423" s="85">
        <f>CENSO[[#This Row],[g (m²)]]*CENSO[[#This Row],[H (m)]]*0.7</f>
        <v>4.1198848568768032</v>
      </c>
      <c r="K2423" s="51">
        <v>1</v>
      </c>
      <c r="L2423" s="51">
        <v>366764.2</v>
      </c>
      <c r="M2423" s="51">
        <v>9706833</v>
      </c>
      <c r="N2423" s="77"/>
      <c r="O242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42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423" s="77"/>
    </row>
    <row r="2424" spans="1:17" x14ac:dyDescent="0.25">
      <c r="A2424" s="76">
        <v>1</v>
      </c>
      <c r="B2424" s="51">
        <v>69</v>
      </c>
      <c r="C2424" s="51">
        <v>2423</v>
      </c>
      <c r="D2424" s="81" t="str">
        <f>VLOOKUP(CENSO[[#This Row],[NOME COMUM]],ESPECIES[],2,FALSE)</f>
        <v>Parkia pendula (Willd.) Benth. ex Walp.</v>
      </c>
      <c r="E2424" s="51" t="s">
        <v>24</v>
      </c>
      <c r="F2424" s="51">
        <v>200</v>
      </c>
      <c r="G2424" s="74">
        <f>CENSO[[#This Row],[CAP (cm)]]/PI()</f>
        <v>63.661977236758133</v>
      </c>
      <c r="H2424" s="51">
        <v>17</v>
      </c>
      <c r="I2424" s="85">
        <f>PI()*CENSO[[#This Row],[DAP (cm)]]^2/40000</f>
        <v>0.31830988618379064</v>
      </c>
      <c r="J2424" s="85">
        <f>CENSO[[#This Row],[g (m²)]]*CENSO[[#This Row],[H (m)]]*0.7</f>
        <v>3.7878876455871082</v>
      </c>
      <c r="K2424" s="51">
        <v>1</v>
      </c>
      <c r="L2424" s="51">
        <v>366760.799999999</v>
      </c>
      <c r="M2424" s="51">
        <v>9706840.0999999903</v>
      </c>
      <c r="N2424" s="77"/>
      <c r="O242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42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424" s="77"/>
    </row>
    <row r="2425" spans="1:17" x14ac:dyDescent="0.25">
      <c r="A2425" s="76">
        <v>1</v>
      </c>
      <c r="B2425" s="51">
        <v>69</v>
      </c>
      <c r="C2425" s="51">
        <v>2424</v>
      </c>
      <c r="D2425" s="81" t="str">
        <f>VLOOKUP(CENSO[[#This Row],[NOME COMUM]],ESPECIES[],2,FALSE)</f>
        <v>Piptadenia suaveolens Miq.</v>
      </c>
      <c r="E2425" s="51" t="s">
        <v>22</v>
      </c>
      <c r="F2425" s="51">
        <v>170</v>
      </c>
      <c r="G2425" s="74">
        <f>CENSO[[#This Row],[CAP (cm)]]/PI()</f>
        <v>54.112680651244418</v>
      </c>
      <c r="H2425" s="51">
        <v>15</v>
      </c>
      <c r="I2425" s="85">
        <f>PI()*CENSO[[#This Row],[DAP (cm)]]^2/40000</f>
        <v>0.2299788927677888</v>
      </c>
      <c r="J2425" s="85">
        <f>CENSO[[#This Row],[g (m²)]]*CENSO[[#This Row],[H (m)]]*0.7</f>
        <v>2.4147783740617825</v>
      </c>
      <c r="K2425" s="51">
        <v>1</v>
      </c>
      <c r="L2425" s="51">
        <v>366763.799999999</v>
      </c>
      <c r="M2425" s="51">
        <v>9706873.5999999903</v>
      </c>
      <c r="N2425" s="77"/>
      <c r="O242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42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425" s="77"/>
    </row>
    <row r="2426" spans="1:17" x14ac:dyDescent="0.25">
      <c r="A2426" s="76">
        <v>1</v>
      </c>
      <c r="B2426" s="51">
        <v>69</v>
      </c>
      <c r="C2426" s="51">
        <v>2425</v>
      </c>
      <c r="D2426" s="81" t="str">
        <f>VLOOKUP(CENSO[[#This Row],[NOME COMUM]],ESPECIES[],2,FALSE)</f>
        <v>Tachigali myrmecophila Ducke</v>
      </c>
      <c r="E2426" s="51" t="s">
        <v>14</v>
      </c>
      <c r="F2426" s="51">
        <v>174</v>
      </c>
      <c r="G2426" s="74">
        <f>CENSO[[#This Row],[CAP (cm)]]/PI()</f>
        <v>55.38592019597958</v>
      </c>
      <c r="H2426" s="51">
        <v>14</v>
      </c>
      <c r="I2426" s="85">
        <f>PI()*CENSO[[#This Row],[DAP (cm)]]^2/40000</f>
        <v>0.2409287528525112</v>
      </c>
      <c r="J2426" s="85">
        <f>CENSO[[#This Row],[g (m²)]]*CENSO[[#This Row],[H (m)]]*0.7</f>
        <v>2.3611017779546093</v>
      </c>
      <c r="K2426" s="51">
        <v>2</v>
      </c>
      <c r="L2426" s="51">
        <v>366765</v>
      </c>
      <c r="M2426" s="51">
        <v>9706875.1999999899</v>
      </c>
      <c r="N2426" s="77"/>
      <c r="O242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42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426" s="77"/>
    </row>
    <row r="2427" spans="1:17" x14ac:dyDescent="0.25">
      <c r="A2427" s="76">
        <v>1</v>
      </c>
      <c r="B2427" s="51">
        <v>69</v>
      </c>
      <c r="C2427" s="51">
        <v>2426</v>
      </c>
      <c r="D2427" s="81" t="str">
        <f>VLOOKUP(CENSO[[#This Row],[NOME COMUM]],ESPECIES[],2,FALSE)</f>
        <v>Tachigali myrmecophila Ducke</v>
      </c>
      <c r="E2427" s="51" t="s">
        <v>14</v>
      </c>
      <c r="F2427" s="51">
        <v>230</v>
      </c>
      <c r="G2427" s="74">
        <f>CENSO[[#This Row],[CAP (cm)]]/PI()</f>
        <v>73.211273822271863</v>
      </c>
      <c r="H2427" s="51">
        <v>17</v>
      </c>
      <c r="I2427" s="85">
        <f>PI()*CENSO[[#This Row],[DAP (cm)]]^2/40000</f>
        <v>0.42096482447806327</v>
      </c>
      <c r="J2427" s="85">
        <f>CENSO[[#This Row],[g (m²)]]*CENSO[[#This Row],[H (m)]]*0.7</f>
        <v>5.0094814112889523</v>
      </c>
      <c r="K2427" s="51">
        <v>1</v>
      </c>
      <c r="L2427" s="51">
        <v>366762.299999999</v>
      </c>
      <c r="M2427" s="51">
        <v>9706874.9000000004</v>
      </c>
      <c r="N2427" s="77"/>
      <c r="O242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42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427" s="77"/>
    </row>
    <row r="2428" spans="1:17" x14ac:dyDescent="0.25">
      <c r="A2428" s="76">
        <v>1</v>
      </c>
      <c r="B2428" s="51">
        <v>69</v>
      </c>
      <c r="C2428" s="51">
        <v>2427</v>
      </c>
      <c r="D2428" s="81" t="str">
        <f>VLOOKUP(CENSO[[#This Row],[NOME COMUM]],ESPECIES[],2,FALSE)</f>
        <v>Astronium lecointei Ducke</v>
      </c>
      <c r="E2428" s="51" t="s">
        <v>5</v>
      </c>
      <c r="F2428" s="51">
        <v>393</v>
      </c>
      <c r="G2428" s="74">
        <f>CENSO[[#This Row],[CAP (cm)]]/PI()</f>
        <v>125.09578527022974</v>
      </c>
      <c r="H2428" s="51">
        <v>25</v>
      </c>
      <c r="I2428" s="85">
        <f>PI()*CENSO[[#This Row],[DAP (cm)]]^2/40000</f>
        <v>1.229066090280007</v>
      </c>
      <c r="J2428" s="85">
        <f>CENSO[[#This Row],[g (m²)]]*CENSO[[#This Row],[H (m)]]*0.7</f>
        <v>21.508656579900123</v>
      </c>
      <c r="K2428" s="51">
        <v>1</v>
      </c>
      <c r="L2428" s="51">
        <v>366747.799999999</v>
      </c>
      <c r="M2428" s="51">
        <v>9706890.5</v>
      </c>
      <c r="N2428" s="77"/>
      <c r="O242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242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428" s="77"/>
    </row>
    <row r="2429" spans="1:17" x14ac:dyDescent="0.25">
      <c r="A2429" s="76">
        <v>1</v>
      </c>
      <c r="B2429" s="51">
        <v>69</v>
      </c>
      <c r="C2429" s="51">
        <v>2428</v>
      </c>
      <c r="D2429" s="81" t="str">
        <f>VLOOKUP(CENSO[[#This Row],[NOME COMUM]],ESPECIES[],2,FALSE)</f>
        <v>Lecythis chartacea O.Berg</v>
      </c>
      <c r="E2429" s="51" t="s">
        <v>31</v>
      </c>
      <c r="F2429" s="51">
        <v>160</v>
      </c>
      <c r="G2429" s="74">
        <f>CENSO[[#This Row],[CAP (cm)]]/PI()</f>
        <v>50.929581789406512</v>
      </c>
      <c r="H2429" s="51">
        <v>14</v>
      </c>
      <c r="I2429" s="85">
        <f>PI()*CENSO[[#This Row],[DAP (cm)]]^2/40000</f>
        <v>0.20371832715762608</v>
      </c>
      <c r="J2429" s="85">
        <f>CENSO[[#This Row],[g (m²)]]*CENSO[[#This Row],[H (m)]]*0.7</f>
        <v>1.9964396061447354</v>
      </c>
      <c r="K2429" s="51">
        <v>1</v>
      </c>
      <c r="L2429" s="51">
        <v>366719</v>
      </c>
      <c r="M2429" s="51">
        <v>9706897.3000000007</v>
      </c>
      <c r="N2429" s="77"/>
      <c r="O242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42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429" s="77"/>
    </row>
    <row r="2430" spans="1:17" x14ac:dyDescent="0.25">
      <c r="A2430" s="76">
        <v>1</v>
      </c>
      <c r="B2430" s="51">
        <v>69</v>
      </c>
      <c r="C2430" s="51">
        <v>2429</v>
      </c>
      <c r="D2430" s="81" t="str">
        <f>VLOOKUP(CENSO[[#This Row],[NOME COMUM]],ESPECIES[],2,FALSE)</f>
        <v>Parkia pendula (Willd.) Benth. ex Walp.</v>
      </c>
      <c r="E2430" s="51" t="s">
        <v>24</v>
      </c>
      <c r="F2430" s="51">
        <v>210</v>
      </c>
      <c r="G2430" s="74">
        <f>CENSO[[#This Row],[CAP (cm)]]/PI()</f>
        <v>66.845076098596039</v>
      </c>
      <c r="H2430" s="51">
        <v>14</v>
      </c>
      <c r="I2430" s="85">
        <f>PI()*CENSO[[#This Row],[DAP (cm)]]^2/40000</f>
        <v>0.35093664951762915</v>
      </c>
      <c r="J2430" s="85">
        <f>CENSO[[#This Row],[g (m²)]]*CENSO[[#This Row],[H (m)]]*0.7</f>
        <v>3.4391791652727659</v>
      </c>
      <c r="K2430" s="51">
        <v>2</v>
      </c>
      <c r="L2430" s="51">
        <v>366683.4</v>
      </c>
      <c r="M2430" s="51">
        <v>9706911.5999999903</v>
      </c>
      <c r="N2430" s="77"/>
      <c r="O243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43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430" s="77"/>
    </row>
    <row r="2431" spans="1:17" x14ac:dyDescent="0.25">
      <c r="A2431" s="76">
        <v>1</v>
      </c>
      <c r="B2431" s="51">
        <v>69</v>
      </c>
      <c r="C2431" s="51">
        <v>2430</v>
      </c>
      <c r="D2431" s="81" t="str">
        <f>VLOOKUP(CENSO[[#This Row],[NOME COMUM]],ESPECIES[],2,FALSE)</f>
        <v>Kielmeyera variabilis Mart.</v>
      </c>
      <c r="E2431" s="51" t="s">
        <v>77</v>
      </c>
      <c r="F2431" s="51">
        <v>197</v>
      </c>
      <c r="G2431" s="74">
        <f>CENSO[[#This Row],[CAP (cm)]]/PI()</f>
        <v>62.707047578206762</v>
      </c>
      <c r="H2431" s="51">
        <v>15</v>
      </c>
      <c r="I2431" s="85">
        <f>PI()*CENSO[[#This Row],[DAP (cm)]]^2/40000</f>
        <v>0.30883220932266825</v>
      </c>
      <c r="J2431" s="85">
        <f>CENSO[[#This Row],[g (m²)]]*CENSO[[#This Row],[H (m)]]*0.7</f>
        <v>3.2427381978880163</v>
      </c>
      <c r="K2431" s="51">
        <v>1</v>
      </c>
      <c r="L2431" s="51">
        <v>366708.2</v>
      </c>
      <c r="M2431" s="51">
        <v>9706942.0999999903</v>
      </c>
      <c r="N2431" s="77"/>
      <c r="O243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43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431" s="77"/>
    </row>
    <row r="2432" spans="1:17" x14ac:dyDescent="0.25">
      <c r="A2432" s="76">
        <v>1</v>
      </c>
      <c r="B2432" s="51">
        <v>69</v>
      </c>
      <c r="C2432" s="51">
        <v>2431</v>
      </c>
      <c r="D2432" s="81" t="str">
        <f>VLOOKUP(CENSO[[#This Row],[NOME COMUM]],ESPECIES[],2,FALSE)</f>
        <v>Bertholletia excelsa Humb. &amp; Bonpl.</v>
      </c>
      <c r="E2432" s="51" t="s">
        <v>37</v>
      </c>
      <c r="F2432" s="51">
        <v>370</v>
      </c>
      <c r="G2432" s="74">
        <f>CENSO[[#This Row],[CAP (cm)]]/PI()</f>
        <v>117.77465788800255</v>
      </c>
      <c r="H2432" s="51">
        <v>23</v>
      </c>
      <c r="I2432" s="85">
        <f>PI()*CENSO[[#This Row],[DAP (cm)]]^2/40000</f>
        <v>1.0894155854640235</v>
      </c>
      <c r="J2432" s="85">
        <f>CENSO[[#This Row],[g (m²)]]*CENSO[[#This Row],[H (m)]]*0.7</f>
        <v>17.539590925970778</v>
      </c>
      <c r="K2432" s="51">
        <v>1</v>
      </c>
      <c r="L2432" s="51">
        <v>366693.799999999</v>
      </c>
      <c r="M2432" s="51">
        <v>9706946.5</v>
      </c>
      <c r="N2432" s="77"/>
      <c r="O243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243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432" s="77"/>
    </row>
    <row r="2433" spans="1:17" x14ac:dyDescent="0.25">
      <c r="A2433" s="76">
        <v>1</v>
      </c>
      <c r="B2433" s="51">
        <v>69</v>
      </c>
      <c r="C2433" s="51">
        <v>2432</v>
      </c>
      <c r="D2433" s="81" t="str">
        <f>VLOOKUP(CENSO[[#This Row],[NOME COMUM]],ESPECIES[],2,FALSE)</f>
        <v>Rauvolfia pentaphylla (Huber) Ducke</v>
      </c>
      <c r="E2433" s="51" t="s">
        <v>94</v>
      </c>
      <c r="F2433" s="51">
        <v>270</v>
      </c>
      <c r="G2433" s="74">
        <f>CENSO[[#This Row],[CAP (cm)]]/PI()</f>
        <v>85.943669269623484</v>
      </c>
      <c r="H2433" s="51">
        <v>18</v>
      </c>
      <c r="I2433" s="85">
        <f>PI()*CENSO[[#This Row],[DAP (cm)]]^2/40000</f>
        <v>0.58011976756995842</v>
      </c>
      <c r="J2433" s="85">
        <f>CENSO[[#This Row],[g (m²)]]*CENSO[[#This Row],[H (m)]]*0.7</f>
        <v>7.3095090713814761</v>
      </c>
      <c r="K2433" s="51">
        <v>2</v>
      </c>
      <c r="L2433" s="51">
        <v>366687.5</v>
      </c>
      <c r="M2433" s="51">
        <v>9706954.8000000007</v>
      </c>
      <c r="N2433" s="77"/>
      <c r="O243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243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433" s="77"/>
    </row>
    <row r="2434" spans="1:17" x14ac:dyDescent="0.25">
      <c r="A2434" s="76">
        <v>1</v>
      </c>
      <c r="B2434" s="51">
        <v>69</v>
      </c>
      <c r="C2434" s="51">
        <v>2433</v>
      </c>
      <c r="D2434" s="81" t="str">
        <f>VLOOKUP(CENSO[[#This Row],[NOME COMUM]],ESPECIES[],2,FALSE)</f>
        <v>Sacoglottis guianensis Benth.</v>
      </c>
      <c r="E2434" s="51" t="s">
        <v>63</v>
      </c>
      <c r="F2434" s="51">
        <v>180</v>
      </c>
      <c r="G2434" s="74">
        <f>CENSO[[#This Row],[CAP (cm)]]/PI()</f>
        <v>57.295779513082323</v>
      </c>
      <c r="H2434" s="51">
        <v>15</v>
      </c>
      <c r="I2434" s="85">
        <f>PI()*CENSO[[#This Row],[DAP (cm)]]^2/40000</f>
        <v>0.25783100780887047</v>
      </c>
      <c r="J2434" s="85">
        <f>CENSO[[#This Row],[g (m²)]]*CENSO[[#This Row],[H (m)]]*0.7</f>
        <v>2.7072255819931397</v>
      </c>
      <c r="K2434" s="51">
        <v>2</v>
      </c>
      <c r="L2434" s="51">
        <v>366684.799999999</v>
      </c>
      <c r="M2434" s="51">
        <v>9706954.5</v>
      </c>
      <c r="N2434" s="77"/>
      <c r="O243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43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434" s="77"/>
    </row>
    <row r="2435" spans="1:17" x14ac:dyDescent="0.25">
      <c r="A2435" s="76">
        <v>1</v>
      </c>
      <c r="B2435" s="51">
        <v>69</v>
      </c>
      <c r="C2435" s="51">
        <v>2434</v>
      </c>
      <c r="D2435" s="81" t="str">
        <f>VLOOKUP(CENSO[[#This Row],[NOME COMUM]],ESPECIES[],2,FALSE)</f>
        <v>Qualea dichotoma (Mart.) Warm. ex Wille</v>
      </c>
      <c r="E2435" s="51" t="s">
        <v>55</v>
      </c>
      <c r="F2435" s="51">
        <v>183</v>
      </c>
      <c r="G2435" s="74">
        <f>CENSO[[#This Row],[CAP (cm)]]/PI()</f>
        <v>58.250709171633694</v>
      </c>
      <c r="H2435" s="51">
        <v>18</v>
      </c>
      <c r="I2435" s="85">
        <f>PI()*CENSO[[#This Row],[DAP (cm)]]^2/40000</f>
        <v>0.26649699446022412</v>
      </c>
      <c r="J2435" s="85">
        <f>CENSO[[#This Row],[g (m²)]]*CENSO[[#This Row],[H (m)]]*0.7</f>
        <v>3.3578621301988236</v>
      </c>
      <c r="K2435" s="51">
        <v>1</v>
      </c>
      <c r="L2435" s="51">
        <v>366675.799999999</v>
      </c>
      <c r="M2435" s="51">
        <v>9706947.6999999899</v>
      </c>
      <c r="N2435" s="77"/>
      <c r="O243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43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435" s="77"/>
    </row>
    <row r="2436" spans="1:17" x14ac:dyDescent="0.25">
      <c r="A2436" s="76">
        <v>1</v>
      </c>
      <c r="B2436" s="51">
        <v>69</v>
      </c>
      <c r="C2436" s="51">
        <v>2435</v>
      </c>
      <c r="D2436" s="81" t="str">
        <f>VLOOKUP(CENSO[[#This Row],[NOME COMUM]],ESPECIES[],2,FALSE)</f>
        <v>Piptadenia suaveolens Miq.</v>
      </c>
      <c r="E2436" s="51" t="s">
        <v>22</v>
      </c>
      <c r="F2436" s="51">
        <v>206</v>
      </c>
      <c r="G2436" s="74">
        <f>CENSO[[#This Row],[CAP (cm)]]/PI()</f>
        <v>65.571836553860877</v>
      </c>
      <c r="H2436" s="51">
        <v>15</v>
      </c>
      <c r="I2436" s="85">
        <f>PI()*CENSO[[#This Row],[DAP (cm)]]^2/40000</f>
        <v>0.33769495825238349</v>
      </c>
      <c r="J2436" s="85">
        <f>CENSO[[#This Row],[g (m²)]]*CENSO[[#This Row],[H (m)]]*0.7</f>
        <v>3.5457970616500267</v>
      </c>
      <c r="K2436" s="51">
        <v>1</v>
      </c>
      <c r="L2436" s="51">
        <v>366664.9</v>
      </c>
      <c r="M2436" s="51">
        <v>9706954.8000000007</v>
      </c>
      <c r="N2436" s="77"/>
      <c r="O243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43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436" s="77"/>
    </row>
    <row r="2437" spans="1:17" x14ac:dyDescent="0.25">
      <c r="A2437" s="76">
        <v>1</v>
      </c>
      <c r="B2437" s="51">
        <v>69</v>
      </c>
      <c r="C2437" s="51">
        <v>2436</v>
      </c>
      <c r="D2437" s="81" t="str">
        <f>VLOOKUP(CENSO[[#This Row],[NOME COMUM]],ESPECIES[],2,FALSE)</f>
        <v>Piptadenia suaveolens Miq.</v>
      </c>
      <c r="E2437" s="51" t="s">
        <v>22</v>
      </c>
      <c r="F2437" s="51">
        <v>400</v>
      </c>
      <c r="G2437" s="74">
        <f>CENSO[[#This Row],[CAP (cm)]]/PI()</f>
        <v>127.32395447351627</v>
      </c>
      <c r="H2437" s="51">
        <v>18</v>
      </c>
      <c r="I2437" s="85">
        <f>PI()*CENSO[[#This Row],[DAP (cm)]]^2/40000</f>
        <v>1.2732395447351625</v>
      </c>
      <c r="J2437" s="85">
        <f>CENSO[[#This Row],[g (m²)]]*CENSO[[#This Row],[H (m)]]*0.7</f>
        <v>16.042818263663047</v>
      </c>
      <c r="K2437" s="51">
        <v>1</v>
      </c>
      <c r="L2437" s="51">
        <v>366653</v>
      </c>
      <c r="M2437" s="51">
        <v>9706942.5999999903</v>
      </c>
      <c r="N2437" s="77"/>
      <c r="O243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243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437" s="77"/>
    </row>
    <row r="2438" spans="1:17" x14ac:dyDescent="0.25">
      <c r="A2438" s="76">
        <v>1</v>
      </c>
      <c r="B2438" s="51">
        <v>69</v>
      </c>
      <c r="C2438" s="51">
        <v>2437</v>
      </c>
      <c r="D2438" s="81" t="str">
        <f>VLOOKUP(CENSO[[#This Row],[NOME COMUM]],ESPECIES[],2,FALSE)</f>
        <v>Tachigali myrmecophila Ducke</v>
      </c>
      <c r="E2438" s="51" t="s">
        <v>14</v>
      </c>
      <c r="F2438" s="51">
        <v>300</v>
      </c>
      <c r="G2438" s="74">
        <f>CENSO[[#This Row],[CAP (cm)]]/PI()</f>
        <v>95.4929658551372</v>
      </c>
      <c r="H2438" s="51">
        <v>17</v>
      </c>
      <c r="I2438" s="85">
        <f>PI()*CENSO[[#This Row],[DAP (cm)]]^2/40000</f>
        <v>0.7161972439135289</v>
      </c>
      <c r="J2438" s="85">
        <f>CENSO[[#This Row],[g (m²)]]*CENSO[[#This Row],[H (m)]]*0.7</f>
        <v>8.5227472025709936</v>
      </c>
      <c r="K2438" s="51">
        <v>1</v>
      </c>
      <c r="L2438" s="51">
        <v>366639.2</v>
      </c>
      <c r="M2438" s="51">
        <v>9706957.5</v>
      </c>
      <c r="N2438" s="77"/>
      <c r="O243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243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438" s="77"/>
    </row>
    <row r="2439" spans="1:17" x14ac:dyDescent="0.25">
      <c r="A2439" s="76">
        <v>1</v>
      </c>
      <c r="B2439" s="51">
        <v>69</v>
      </c>
      <c r="C2439" s="51">
        <v>2438</v>
      </c>
      <c r="D2439" s="81" t="str">
        <f>VLOOKUP(CENSO[[#This Row],[NOME COMUM]],ESPECIES[],2,FALSE)</f>
        <v>Astronium lecointei Ducke</v>
      </c>
      <c r="E2439" s="51" t="s">
        <v>5</v>
      </c>
      <c r="F2439" s="51">
        <v>180</v>
      </c>
      <c r="G2439" s="74">
        <f>CENSO[[#This Row],[CAP (cm)]]/PI()</f>
        <v>57.295779513082323</v>
      </c>
      <c r="H2439" s="51">
        <v>18</v>
      </c>
      <c r="I2439" s="85">
        <f>PI()*CENSO[[#This Row],[DAP (cm)]]^2/40000</f>
        <v>0.25783100780887047</v>
      </c>
      <c r="J2439" s="85">
        <f>CENSO[[#This Row],[g (m²)]]*CENSO[[#This Row],[H (m)]]*0.7</f>
        <v>3.2486706983917677</v>
      </c>
      <c r="K2439" s="51">
        <v>1</v>
      </c>
      <c r="L2439" s="51">
        <v>366636</v>
      </c>
      <c r="M2439" s="51">
        <v>9706969.6999999899</v>
      </c>
      <c r="N2439" s="77"/>
      <c r="O243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43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439" s="77"/>
    </row>
    <row r="2440" spans="1:17" x14ac:dyDescent="0.25">
      <c r="A2440" s="76">
        <v>1</v>
      </c>
      <c r="B2440" s="51">
        <v>69</v>
      </c>
      <c r="C2440" s="51">
        <v>2439</v>
      </c>
      <c r="D2440" s="81" t="str">
        <f>VLOOKUP(CENSO[[#This Row],[NOME COMUM]],ESPECIES[],2,FALSE)</f>
        <v>Couratari guianensis Aubl.</v>
      </c>
      <c r="E2440" s="51" t="s">
        <v>6</v>
      </c>
      <c r="F2440" s="51">
        <v>192</v>
      </c>
      <c r="G2440" s="74">
        <f>CENSO[[#This Row],[CAP (cm)]]/PI()</f>
        <v>61.115498147287809</v>
      </c>
      <c r="H2440" s="51">
        <v>19</v>
      </c>
      <c r="I2440" s="85">
        <f>PI()*CENSO[[#This Row],[DAP (cm)]]^2/40000</f>
        <v>0.29335439110698147</v>
      </c>
      <c r="J2440" s="85">
        <f>CENSO[[#This Row],[g (m²)]]*CENSO[[#This Row],[H (m)]]*0.7</f>
        <v>3.901613401722853</v>
      </c>
      <c r="K2440" s="51">
        <v>1</v>
      </c>
      <c r="L2440" s="51">
        <v>366628.7</v>
      </c>
      <c r="M2440" s="51">
        <v>9706960.0999999903</v>
      </c>
      <c r="N2440" s="77"/>
      <c r="O244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44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440" s="77"/>
    </row>
    <row r="2441" spans="1:17" x14ac:dyDescent="0.25">
      <c r="A2441" s="76">
        <v>1</v>
      </c>
      <c r="B2441" s="51">
        <v>69</v>
      </c>
      <c r="C2441" s="51">
        <v>2440</v>
      </c>
      <c r="D2441" s="81" t="str">
        <f>VLOOKUP(CENSO[[#This Row],[NOME COMUM]],ESPECIES[],2,FALSE)</f>
        <v>Tachigali myrmecophila Ducke</v>
      </c>
      <c r="E2441" s="51" t="s">
        <v>14</v>
      </c>
      <c r="F2441" s="51">
        <v>289</v>
      </c>
      <c r="G2441" s="74">
        <f>CENSO[[#This Row],[CAP (cm)]]/PI()</f>
        <v>91.991557107115511</v>
      </c>
      <c r="H2441" s="51">
        <v>17</v>
      </c>
      <c r="I2441" s="85">
        <f>PI()*CENSO[[#This Row],[DAP (cm)]]^2/40000</f>
        <v>0.66463900009890953</v>
      </c>
      <c r="J2441" s="85">
        <f>CENSO[[#This Row],[g (m²)]]*CENSO[[#This Row],[H (m)]]*0.7</f>
        <v>7.9092041011770222</v>
      </c>
      <c r="K2441" s="51">
        <v>1</v>
      </c>
      <c r="L2441" s="51">
        <v>366612.09999999899</v>
      </c>
      <c r="M2441" s="51">
        <v>9706968.0999999903</v>
      </c>
      <c r="N2441" s="77"/>
      <c r="O244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244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441" s="77"/>
    </row>
    <row r="2442" spans="1:17" x14ac:dyDescent="0.25">
      <c r="A2442" s="76">
        <v>1</v>
      </c>
      <c r="B2442" s="51">
        <v>69</v>
      </c>
      <c r="C2442" s="51">
        <v>2441</v>
      </c>
      <c r="D2442" s="81" t="str">
        <f>VLOOKUP(CENSO[[#This Row],[NOME COMUM]],ESPECIES[],2,FALSE)</f>
        <v>Piptadenia suaveolens Miq.</v>
      </c>
      <c r="E2442" s="51" t="s">
        <v>22</v>
      </c>
      <c r="F2442" s="51">
        <v>443</v>
      </c>
      <c r="G2442" s="74">
        <f>CENSO[[#This Row],[CAP (cm)]]/PI()</f>
        <v>141.01127957941927</v>
      </c>
      <c r="H2442" s="51">
        <v>19</v>
      </c>
      <c r="I2442" s="85">
        <f>PI()*CENSO[[#This Row],[DAP (cm)]]^2/40000</f>
        <v>1.5616999213420681</v>
      </c>
      <c r="J2442" s="85">
        <f>CENSO[[#This Row],[g (m²)]]*CENSO[[#This Row],[H (m)]]*0.7</f>
        <v>20.770608953849507</v>
      </c>
      <c r="K2442" s="51">
        <v>2</v>
      </c>
      <c r="L2442" s="51">
        <v>366619.5</v>
      </c>
      <c r="M2442" s="51">
        <v>9706977.6999999899</v>
      </c>
      <c r="N2442" s="77"/>
      <c r="O244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140├ 150</v>
      </c>
      <c r="P244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442" s="77"/>
    </row>
    <row r="2443" spans="1:17" x14ac:dyDescent="0.25">
      <c r="A2443" s="76">
        <v>1</v>
      </c>
      <c r="B2443" s="51">
        <v>69</v>
      </c>
      <c r="C2443" s="51">
        <v>2442</v>
      </c>
      <c r="D2443" s="81" t="str">
        <f>VLOOKUP(CENSO[[#This Row],[NOME COMUM]],ESPECIES[],2,FALSE)</f>
        <v>Matisia paraensis Huber</v>
      </c>
      <c r="E2443" s="51" t="s">
        <v>72</v>
      </c>
      <c r="F2443" s="51">
        <v>210</v>
      </c>
      <c r="G2443" s="74">
        <f>CENSO[[#This Row],[CAP (cm)]]/PI()</f>
        <v>66.845076098596039</v>
      </c>
      <c r="H2443" s="51">
        <v>17</v>
      </c>
      <c r="I2443" s="85">
        <f>PI()*CENSO[[#This Row],[DAP (cm)]]^2/40000</f>
        <v>0.35093664951762915</v>
      </c>
      <c r="J2443" s="85">
        <f>CENSO[[#This Row],[g (m²)]]*CENSO[[#This Row],[H (m)]]*0.7</f>
        <v>4.1761461292597861</v>
      </c>
      <c r="K2443" s="51">
        <v>1</v>
      </c>
      <c r="L2443" s="51">
        <v>366618.4</v>
      </c>
      <c r="M2443" s="51">
        <v>9706996</v>
      </c>
      <c r="N2443" s="77"/>
      <c r="O244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44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443" s="77"/>
    </row>
    <row r="2444" spans="1:17" x14ac:dyDescent="0.25">
      <c r="A2444" s="76">
        <v>1</v>
      </c>
      <c r="B2444" s="51">
        <v>69</v>
      </c>
      <c r="C2444" s="51">
        <v>2443</v>
      </c>
      <c r="D2444" s="81" t="str">
        <f>VLOOKUP(CENSO[[#This Row],[NOME COMUM]],ESPECIES[],2,FALSE)</f>
        <v>Buchenavia capitata (Vahl) Eichler</v>
      </c>
      <c r="E2444" s="51" t="s">
        <v>10</v>
      </c>
      <c r="F2444" s="51">
        <v>222</v>
      </c>
      <c r="G2444" s="74">
        <f>CENSO[[#This Row],[CAP (cm)]]/PI()</f>
        <v>70.664794732801525</v>
      </c>
      <c r="H2444" s="51">
        <v>21</v>
      </c>
      <c r="I2444" s="85">
        <f>PI()*CENSO[[#This Row],[DAP (cm)]]^2/40000</f>
        <v>0.39218961076704845</v>
      </c>
      <c r="J2444" s="85">
        <f>CENSO[[#This Row],[g (m²)]]*CENSO[[#This Row],[H (m)]]*0.7</f>
        <v>5.7651872782756124</v>
      </c>
      <c r="K2444" s="51">
        <v>1</v>
      </c>
      <c r="L2444" s="51">
        <v>366591</v>
      </c>
      <c r="M2444" s="51">
        <v>9707017.6999999899</v>
      </c>
      <c r="N2444" s="77"/>
      <c r="O244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44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444" s="77"/>
    </row>
    <row r="2445" spans="1:17" x14ac:dyDescent="0.25">
      <c r="A2445" s="76">
        <v>1</v>
      </c>
      <c r="B2445" s="51">
        <v>69</v>
      </c>
      <c r="C2445" s="51">
        <v>2444</v>
      </c>
      <c r="D2445" s="81" t="str">
        <f>VLOOKUP(CENSO[[#This Row],[NOME COMUM]],ESPECIES[],2,FALSE)</f>
        <v>Piptadenia suaveolens Miq.</v>
      </c>
      <c r="E2445" s="51" t="s">
        <v>22</v>
      </c>
      <c r="F2445" s="51">
        <v>205</v>
      </c>
      <c r="G2445" s="74">
        <f>CENSO[[#This Row],[CAP (cm)]]/PI()</f>
        <v>65.253526667677093</v>
      </c>
      <c r="H2445" s="51">
        <v>15</v>
      </c>
      <c r="I2445" s="85">
        <f>PI()*CENSO[[#This Row],[DAP (cm)]]^2/40000</f>
        <v>0.33442432417184514</v>
      </c>
      <c r="J2445" s="85">
        <f>CENSO[[#This Row],[g (m²)]]*CENSO[[#This Row],[H (m)]]*0.7</f>
        <v>3.5114554038043737</v>
      </c>
      <c r="K2445" s="51">
        <v>1</v>
      </c>
      <c r="L2445" s="51">
        <v>366589</v>
      </c>
      <c r="M2445" s="51">
        <v>9707039.6999999899</v>
      </c>
      <c r="N2445" s="77"/>
      <c r="O244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44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445" s="77"/>
    </row>
    <row r="2446" spans="1:17" x14ac:dyDescent="0.25">
      <c r="A2446" s="76">
        <v>1</v>
      </c>
      <c r="B2446" s="51">
        <v>69</v>
      </c>
      <c r="C2446" s="51">
        <v>2445</v>
      </c>
      <c r="D2446" s="81" t="str">
        <f>VLOOKUP(CENSO[[#This Row],[NOME COMUM]],ESPECIES[],2,FALSE)</f>
        <v>Ocotea cymbarum Kunth</v>
      </c>
      <c r="E2446" s="51" t="s">
        <v>11</v>
      </c>
      <c r="F2446" s="51">
        <v>190</v>
      </c>
      <c r="G2446" s="74">
        <f>CENSO[[#This Row],[CAP (cm)]]/PI()</f>
        <v>60.478878374920228</v>
      </c>
      <c r="H2446" s="51">
        <v>16</v>
      </c>
      <c r="I2446" s="85">
        <f>PI()*CENSO[[#This Row],[DAP (cm)]]^2/40000</f>
        <v>0.28727467228087106</v>
      </c>
      <c r="J2446" s="85">
        <f>CENSO[[#This Row],[g (m²)]]*CENSO[[#This Row],[H (m)]]*0.7</f>
        <v>3.2174763295457556</v>
      </c>
      <c r="K2446" s="51">
        <v>1</v>
      </c>
      <c r="L2446" s="51">
        <v>366448.2</v>
      </c>
      <c r="M2446" s="51">
        <v>9707119.8000000007</v>
      </c>
      <c r="N2446" s="77"/>
      <c r="O244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44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446" s="77"/>
    </row>
    <row r="2447" spans="1:17" x14ac:dyDescent="0.25">
      <c r="A2447" s="76">
        <v>1</v>
      </c>
      <c r="B2447" s="51">
        <v>69</v>
      </c>
      <c r="C2447" s="51">
        <v>2446</v>
      </c>
      <c r="D2447" s="81" t="str">
        <f>VLOOKUP(CENSO[[#This Row],[NOME COMUM]],ESPECIES[],2,FALSE)</f>
        <v>Tachigali myrmecophila Ducke</v>
      </c>
      <c r="E2447" s="51" t="s">
        <v>14</v>
      </c>
      <c r="F2447" s="51">
        <v>237</v>
      </c>
      <c r="G2447" s="74">
        <f>CENSO[[#This Row],[CAP (cm)]]/PI()</f>
        <v>75.43944302555839</v>
      </c>
      <c r="H2447" s="51">
        <v>15</v>
      </c>
      <c r="I2447" s="85">
        <f>PI()*CENSO[[#This Row],[DAP (cm)]]^2/40000</f>
        <v>0.44697869992643346</v>
      </c>
      <c r="J2447" s="85">
        <f>CENSO[[#This Row],[g (m²)]]*CENSO[[#This Row],[H (m)]]*0.7</f>
        <v>4.6932763492275509</v>
      </c>
      <c r="K2447" s="51">
        <v>1</v>
      </c>
      <c r="L2447" s="51">
        <v>366464</v>
      </c>
      <c r="M2447" s="51">
        <v>9707142.6999999899</v>
      </c>
      <c r="N2447" s="77"/>
      <c r="O244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44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447" s="77"/>
    </row>
    <row r="2448" spans="1:17" x14ac:dyDescent="0.25">
      <c r="A2448" s="76">
        <v>1</v>
      </c>
      <c r="B2448" s="51">
        <v>69</v>
      </c>
      <c r="C2448" s="51">
        <v>2447</v>
      </c>
      <c r="D2448" s="81" t="str">
        <f>VLOOKUP(CENSO[[#This Row],[NOME COMUM]],ESPECIES[],2,FALSE)</f>
        <v>Caesalpinia paraensis Ducke</v>
      </c>
      <c r="E2448" s="51" t="s">
        <v>56</v>
      </c>
      <c r="F2448" s="51">
        <v>253</v>
      </c>
      <c r="G2448" s="74">
        <f>CENSO[[#This Row],[CAP (cm)]]/PI()</f>
        <v>80.532401204499038</v>
      </c>
      <c r="H2448" s="51">
        <v>15</v>
      </c>
      <c r="I2448" s="85">
        <f>PI()*CENSO[[#This Row],[DAP (cm)]]^2/40000</f>
        <v>0.50936743761845638</v>
      </c>
      <c r="J2448" s="85">
        <f>CENSO[[#This Row],[g (m²)]]*CENSO[[#This Row],[H (m)]]*0.7</f>
        <v>5.3483580949937917</v>
      </c>
      <c r="K2448" s="51">
        <v>2</v>
      </c>
      <c r="L2448" s="51">
        <v>366458</v>
      </c>
      <c r="M2448" s="51">
        <v>9707148</v>
      </c>
      <c r="N2448" s="77"/>
      <c r="O244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244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448" s="77"/>
    </row>
    <row r="2449" spans="1:17" x14ac:dyDescent="0.25">
      <c r="A2449" s="76">
        <v>1</v>
      </c>
      <c r="B2449" s="51">
        <v>69</v>
      </c>
      <c r="C2449" s="51">
        <v>2448</v>
      </c>
      <c r="D2449" s="81" t="str">
        <f>VLOOKUP(CENSO[[#This Row],[NOME COMUM]],ESPECIES[],2,FALSE)</f>
        <v>Piptadenia suaveolens Miq.</v>
      </c>
      <c r="E2449" s="51" t="s">
        <v>22</v>
      </c>
      <c r="F2449" s="51">
        <v>272</v>
      </c>
      <c r="G2449" s="74">
        <f>CENSO[[#This Row],[CAP (cm)]]/PI()</f>
        <v>86.580289041991065</v>
      </c>
      <c r="H2449" s="51">
        <v>17</v>
      </c>
      <c r="I2449" s="85">
        <f>PI()*CENSO[[#This Row],[DAP (cm)]]^2/40000</f>
        <v>0.58874596548553915</v>
      </c>
      <c r="J2449" s="85">
        <f>CENSO[[#This Row],[g (m²)]]*CENSO[[#This Row],[H (m)]]*0.7</f>
        <v>7.0060769892779158</v>
      </c>
      <c r="K2449" s="51">
        <v>1</v>
      </c>
      <c r="L2449" s="51">
        <v>366444.7</v>
      </c>
      <c r="M2449" s="51">
        <v>9707150.4000000004</v>
      </c>
      <c r="N2449" s="77"/>
      <c r="O244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244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449" s="77"/>
    </row>
    <row r="2450" spans="1:17" x14ac:dyDescent="0.25">
      <c r="A2450" s="76">
        <v>1</v>
      </c>
      <c r="B2450" s="51">
        <v>69</v>
      </c>
      <c r="C2450" s="51">
        <v>2449</v>
      </c>
      <c r="D2450" s="81" t="str">
        <f>VLOOKUP(CENSO[[#This Row],[NOME COMUM]],ESPECIES[],2,FALSE)</f>
        <v>Qualea dichotoma (Mart.) Warm. ex Wille</v>
      </c>
      <c r="E2450" s="51" t="s">
        <v>55</v>
      </c>
      <c r="F2450" s="51">
        <v>149</v>
      </c>
      <c r="G2450" s="74">
        <f>CENSO[[#This Row],[CAP (cm)]]/PI()</f>
        <v>47.428173041384809</v>
      </c>
      <c r="H2450" s="51">
        <v>15</v>
      </c>
      <c r="I2450" s="85">
        <f>PI()*CENSO[[#This Row],[DAP (cm)]]^2/40000</f>
        <v>0.17666994457915841</v>
      </c>
      <c r="J2450" s="85">
        <f>CENSO[[#This Row],[g (m²)]]*CENSO[[#This Row],[H (m)]]*0.7</f>
        <v>1.8550344180811631</v>
      </c>
      <c r="K2450" s="51">
        <v>1</v>
      </c>
      <c r="L2450" s="51">
        <v>366441.5</v>
      </c>
      <c r="M2450" s="51">
        <v>9707184.0999999903</v>
      </c>
      <c r="N2450" s="77"/>
      <c r="O245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45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450" s="77"/>
    </row>
    <row r="2451" spans="1:17" x14ac:dyDescent="0.25">
      <c r="A2451" s="76">
        <v>1</v>
      </c>
      <c r="B2451" s="51">
        <v>69</v>
      </c>
      <c r="C2451" s="51">
        <v>2450</v>
      </c>
      <c r="D2451" s="81" t="str">
        <f>VLOOKUP(CENSO[[#This Row],[NOME COMUM]],ESPECIES[],2,FALSE)</f>
        <v>Cordia alliodora (Ruiz &amp; Pav.) Oken</v>
      </c>
      <c r="E2451" s="51" t="s">
        <v>100</v>
      </c>
      <c r="F2451" s="51">
        <v>140</v>
      </c>
      <c r="G2451" s="74">
        <f>CENSO[[#This Row],[CAP (cm)]]/PI()</f>
        <v>44.563384065730695</v>
      </c>
      <c r="H2451" s="51">
        <v>13</v>
      </c>
      <c r="I2451" s="85">
        <f>PI()*CENSO[[#This Row],[DAP (cm)]]^2/40000</f>
        <v>0.15597184423005742</v>
      </c>
      <c r="J2451" s="85">
        <f>CENSO[[#This Row],[g (m²)]]*CENSO[[#This Row],[H (m)]]*0.7</f>
        <v>1.4193437824935224</v>
      </c>
      <c r="K2451" s="51">
        <v>1</v>
      </c>
      <c r="L2451" s="51">
        <v>366374.7</v>
      </c>
      <c r="M2451" s="51">
        <v>9707244.6999999899</v>
      </c>
      <c r="N2451" s="77"/>
      <c r="O245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45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451" s="77"/>
    </row>
    <row r="2452" spans="1:17" x14ac:dyDescent="0.25">
      <c r="A2452" s="76">
        <v>1</v>
      </c>
      <c r="B2452" s="51">
        <v>69</v>
      </c>
      <c r="C2452" s="51">
        <v>2451</v>
      </c>
      <c r="D2452" s="81" t="str">
        <f>VLOOKUP(CENSO[[#This Row],[NOME COMUM]],ESPECIES[],2,FALSE)</f>
        <v>Cordia umbraculifera DC.</v>
      </c>
      <c r="E2452" s="51" t="s">
        <v>92</v>
      </c>
      <c r="F2452" s="51">
        <v>242</v>
      </c>
      <c r="G2452" s="74">
        <f>CENSO[[#This Row],[CAP (cm)]]/PI()</f>
        <v>77.03099245647735</v>
      </c>
      <c r="H2452" s="51">
        <v>17</v>
      </c>
      <c r="I2452" s="85">
        <f>PI()*CENSO[[#This Row],[DAP (cm)]]^2/40000</f>
        <v>0.466037504361688</v>
      </c>
      <c r="J2452" s="85">
        <f>CENSO[[#This Row],[g (m²)]]*CENSO[[#This Row],[H (m)]]*0.7</f>
        <v>5.5458463019040876</v>
      </c>
      <c r="K2452" s="51">
        <v>1</v>
      </c>
      <c r="L2452" s="51">
        <v>366329.2</v>
      </c>
      <c r="M2452" s="51">
        <v>9707237.0999999903</v>
      </c>
      <c r="N2452" s="77"/>
      <c r="O245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45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452" s="77"/>
    </row>
    <row r="2453" spans="1:17" x14ac:dyDescent="0.25">
      <c r="A2453" s="76">
        <v>1</v>
      </c>
      <c r="B2453" s="51">
        <v>69</v>
      </c>
      <c r="C2453" s="51">
        <v>2452</v>
      </c>
      <c r="D2453" s="81" t="str">
        <f>VLOOKUP(CENSO[[#This Row],[NOME COMUM]],ESPECIES[],2,FALSE)</f>
        <v>Couratari guianensis Aubl.</v>
      </c>
      <c r="E2453" s="51" t="s">
        <v>6</v>
      </c>
      <c r="F2453" s="51">
        <v>197</v>
      </c>
      <c r="G2453" s="74">
        <f>CENSO[[#This Row],[CAP (cm)]]/PI()</f>
        <v>62.707047578206762</v>
      </c>
      <c r="H2453" s="51">
        <v>18</v>
      </c>
      <c r="I2453" s="85">
        <f>PI()*CENSO[[#This Row],[DAP (cm)]]^2/40000</f>
        <v>0.30883220932266825</v>
      </c>
      <c r="J2453" s="85">
        <f>CENSO[[#This Row],[g (m²)]]*CENSO[[#This Row],[H (m)]]*0.7</f>
        <v>3.8912858374656198</v>
      </c>
      <c r="K2453" s="51">
        <v>1</v>
      </c>
      <c r="L2453" s="51">
        <v>366259.299999999</v>
      </c>
      <c r="M2453" s="51">
        <v>9707315.5</v>
      </c>
      <c r="N2453" s="77"/>
      <c r="O245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45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453" s="77"/>
    </row>
    <row r="2454" spans="1:17" x14ac:dyDescent="0.25">
      <c r="A2454" s="76">
        <v>1</v>
      </c>
      <c r="B2454" s="51">
        <v>70</v>
      </c>
      <c r="C2454" s="51">
        <v>2453</v>
      </c>
      <c r="D2454" s="81" t="str">
        <f>VLOOKUP(CENSO[[#This Row],[NOME COMUM]],ESPECIES[],2,FALSE)</f>
        <v>Cordia umbraculifera DC.</v>
      </c>
      <c r="E2454" s="51" t="s">
        <v>92</v>
      </c>
      <c r="F2454" s="51">
        <v>200</v>
      </c>
      <c r="G2454" s="74">
        <f>CENSO[[#This Row],[CAP (cm)]]/PI()</f>
        <v>63.661977236758133</v>
      </c>
      <c r="H2454" s="51">
        <v>14</v>
      </c>
      <c r="I2454" s="85">
        <f>PI()*CENSO[[#This Row],[DAP (cm)]]^2/40000</f>
        <v>0.31830988618379064</v>
      </c>
      <c r="J2454" s="85">
        <f>CENSO[[#This Row],[g (m²)]]*CENSO[[#This Row],[H (m)]]*0.7</f>
        <v>3.1194368846011482</v>
      </c>
      <c r="K2454" s="51">
        <v>3</v>
      </c>
      <c r="L2454" s="51">
        <v>365903.5</v>
      </c>
      <c r="M2454" s="51">
        <v>9707594.4000000004</v>
      </c>
      <c r="N2454" s="77"/>
      <c r="O245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45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454" s="77"/>
    </row>
    <row r="2455" spans="1:17" x14ac:dyDescent="0.25">
      <c r="A2455" s="76">
        <v>1</v>
      </c>
      <c r="B2455" s="51">
        <v>70</v>
      </c>
      <c r="C2455" s="51">
        <v>2454</v>
      </c>
      <c r="D2455" s="81" t="str">
        <f>VLOOKUP(CENSO[[#This Row],[NOME COMUM]],ESPECIES[],2,FALSE)</f>
        <v>Schefflera morototoni (Aubl.) Decne. &amp; Planch.</v>
      </c>
      <c r="E2455" s="51" t="s">
        <v>12</v>
      </c>
      <c r="F2455" s="51">
        <v>135</v>
      </c>
      <c r="G2455" s="74">
        <f>CENSO[[#This Row],[CAP (cm)]]/PI()</f>
        <v>42.971834634811742</v>
      </c>
      <c r="H2455" s="51">
        <v>13</v>
      </c>
      <c r="I2455" s="85">
        <f>PI()*CENSO[[#This Row],[DAP (cm)]]^2/40000</f>
        <v>0.14502994189248961</v>
      </c>
      <c r="J2455" s="85">
        <f>CENSO[[#This Row],[g (m²)]]*CENSO[[#This Row],[H (m)]]*0.7</f>
        <v>1.3197724712216552</v>
      </c>
      <c r="K2455" s="51">
        <v>1</v>
      </c>
      <c r="L2455" s="51">
        <v>365924.799999999</v>
      </c>
      <c r="M2455" s="51">
        <v>9707557.6999999899</v>
      </c>
      <c r="N2455" s="77"/>
      <c r="O245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45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455" s="77"/>
    </row>
    <row r="2456" spans="1:17" x14ac:dyDescent="0.25">
      <c r="A2456" s="76">
        <v>1</v>
      </c>
      <c r="B2456" s="51">
        <v>70</v>
      </c>
      <c r="C2456" s="51">
        <v>2455</v>
      </c>
      <c r="D2456" s="81" t="str">
        <f>VLOOKUP(CENSO[[#This Row],[NOME COMUM]],ESPECIES[],2,FALSE)</f>
        <v>Schefflera morototoni (Aubl.) Decne. &amp; Planch.</v>
      </c>
      <c r="E2456" s="51" t="s">
        <v>12</v>
      </c>
      <c r="F2456" s="51">
        <v>270</v>
      </c>
      <c r="G2456" s="74">
        <f>CENSO[[#This Row],[CAP (cm)]]/PI()</f>
        <v>85.943669269623484</v>
      </c>
      <c r="H2456" s="51">
        <v>14</v>
      </c>
      <c r="I2456" s="85">
        <f>PI()*CENSO[[#This Row],[DAP (cm)]]^2/40000</f>
        <v>0.58011976756995842</v>
      </c>
      <c r="J2456" s="85">
        <f>CENSO[[#This Row],[g (m²)]]*CENSO[[#This Row],[H (m)]]*0.7</f>
        <v>5.685173722185592</v>
      </c>
      <c r="K2456" s="51">
        <v>1</v>
      </c>
      <c r="L2456" s="51">
        <v>365885.2</v>
      </c>
      <c r="M2456" s="51">
        <v>9707570.5</v>
      </c>
      <c r="N2456" s="77"/>
      <c r="O245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245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456" s="77"/>
    </row>
    <row r="2457" spans="1:17" x14ac:dyDescent="0.25">
      <c r="A2457" s="76">
        <v>1</v>
      </c>
      <c r="B2457" s="51">
        <v>70</v>
      </c>
      <c r="C2457" s="51">
        <v>2456</v>
      </c>
      <c r="D2457" s="81" t="str">
        <f>VLOOKUP(CENSO[[#This Row],[NOME COMUM]],ESPECIES[],2,FALSE)</f>
        <v>Neea oppositifolia Ruiz &amp; Pav.</v>
      </c>
      <c r="E2457" s="51" t="s">
        <v>84</v>
      </c>
      <c r="F2457" s="51">
        <v>200</v>
      </c>
      <c r="G2457" s="74">
        <f>CENSO[[#This Row],[CAP (cm)]]/PI()</f>
        <v>63.661977236758133</v>
      </c>
      <c r="H2457" s="51">
        <v>16</v>
      </c>
      <c r="I2457" s="85">
        <f>PI()*CENSO[[#This Row],[DAP (cm)]]^2/40000</f>
        <v>0.31830988618379064</v>
      </c>
      <c r="J2457" s="85">
        <f>CENSO[[#This Row],[g (m²)]]*CENSO[[#This Row],[H (m)]]*0.7</f>
        <v>3.565070725258455</v>
      </c>
      <c r="K2457" s="51">
        <v>1</v>
      </c>
      <c r="L2457" s="51">
        <v>366200.299999999</v>
      </c>
      <c r="M2457" s="51">
        <v>9707310.5999999903</v>
      </c>
      <c r="N2457" s="77"/>
      <c r="O245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45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457" s="77"/>
    </row>
    <row r="2458" spans="1:17" x14ac:dyDescent="0.25">
      <c r="A2458" s="76">
        <v>1</v>
      </c>
      <c r="B2458" s="51">
        <v>70</v>
      </c>
      <c r="C2458" s="51">
        <v>2457</v>
      </c>
      <c r="D2458" s="81" t="str">
        <f>VLOOKUP(CENSO[[#This Row],[NOME COMUM]],ESPECIES[],2,FALSE)</f>
        <v>Lecythis chartacea O.Berg</v>
      </c>
      <c r="E2458" s="51" t="s">
        <v>31</v>
      </c>
      <c r="F2458" s="51">
        <v>220</v>
      </c>
      <c r="G2458" s="74">
        <f>CENSO[[#This Row],[CAP (cm)]]/PI()</f>
        <v>70.028174960433944</v>
      </c>
      <c r="H2458" s="51">
        <v>22</v>
      </c>
      <c r="I2458" s="85">
        <f>PI()*CENSO[[#This Row],[DAP (cm)]]^2/40000</f>
        <v>0.3851549622823866</v>
      </c>
      <c r="J2458" s="85">
        <f>CENSO[[#This Row],[g (m²)]]*CENSO[[#This Row],[H (m)]]*0.7</f>
        <v>5.9313864191487538</v>
      </c>
      <c r="K2458" s="51">
        <v>1</v>
      </c>
      <c r="L2458" s="51">
        <v>366241.2</v>
      </c>
      <c r="M2458" s="51">
        <v>9707266</v>
      </c>
      <c r="N2458" s="77"/>
      <c r="O245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45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458" s="77"/>
    </row>
    <row r="2459" spans="1:17" x14ac:dyDescent="0.25">
      <c r="A2459" s="76">
        <v>1</v>
      </c>
      <c r="B2459" s="51">
        <v>70</v>
      </c>
      <c r="C2459" s="51">
        <v>2458</v>
      </c>
      <c r="D2459" s="81" t="str">
        <f>VLOOKUP(CENSO[[#This Row],[NOME COMUM]],ESPECIES[],2,FALSE)</f>
        <v>Tachigali myrmecophila Ducke</v>
      </c>
      <c r="E2459" s="51" t="s">
        <v>14</v>
      </c>
      <c r="F2459" s="51">
        <v>226</v>
      </c>
      <c r="G2459" s="74">
        <f>CENSO[[#This Row],[CAP (cm)]]/PI()</f>
        <v>71.938034277536701</v>
      </c>
      <c r="H2459" s="51">
        <v>17</v>
      </c>
      <c r="I2459" s="85">
        <f>PI()*CENSO[[#This Row],[DAP (cm)]]^2/40000</f>
        <v>0.40644989366808243</v>
      </c>
      <c r="J2459" s="85">
        <f>CENSO[[#This Row],[g (m²)]]*CENSO[[#This Row],[H (m)]]*0.7</f>
        <v>4.8367537346501805</v>
      </c>
      <c r="K2459" s="51">
        <v>1</v>
      </c>
      <c r="L2459" s="51">
        <v>366287.2</v>
      </c>
      <c r="M2459" s="51">
        <v>9707208</v>
      </c>
      <c r="N2459" s="77"/>
      <c r="O245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45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459" s="77"/>
    </row>
    <row r="2460" spans="1:17" x14ac:dyDescent="0.25">
      <c r="A2460" s="76">
        <v>1</v>
      </c>
      <c r="B2460" s="51">
        <v>70</v>
      </c>
      <c r="C2460" s="51">
        <v>2459</v>
      </c>
      <c r="D2460" s="81" t="str">
        <f>VLOOKUP(CENSO[[#This Row],[NOME COMUM]],ESPECIES[],2,FALSE)</f>
        <v>Anacardium giganteum Hanck ex Engl.</v>
      </c>
      <c r="E2460" s="51" t="s">
        <v>47</v>
      </c>
      <c r="F2460" s="51">
        <v>180</v>
      </c>
      <c r="G2460" s="74">
        <f>CENSO[[#This Row],[CAP (cm)]]/PI()</f>
        <v>57.295779513082323</v>
      </c>
      <c r="H2460" s="51">
        <v>15</v>
      </c>
      <c r="I2460" s="85">
        <f>PI()*CENSO[[#This Row],[DAP (cm)]]^2/40000</f>
        <v>0.25783100780887047</v>
      </c>
      <c r="J2460" s="85">
        <f>CENSO[[#This Row],[g (m²)]]*CENSO[[#This Row],[H (m)]]*0.7</f>
        <v>2.7072255819931397</v>
      </c>
      <c r="K2460" s="51">
        <v>1</v>
      </c>
      <c r="L2460" s="51">
        <v>366314.7</v>
      </c>
      <c r="M2460" s="51">
        <v>9707186.3000000007</v>
      </c>
      <c r="N2460" s="77"/>
      <c r="O246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46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460" s="77"/>
    </row>
    <row r="2461" spans="1:17" x14ac:dyDescent="0.25">
      <c r="A2461" s="76">
        <v>1</v>
      </c>
      <c r="B2461" s="51">
        <v>70</v>
      </c>
      <c r="C2461" s="51">
        <v>2460</v>
      </c>
      <c r="D2461" s="81" t="str">
        <f>VLOOKUP(CENSO[[#This Row],[NOME COMUM]],ESPECIES[],2,FALSE)</f>
        <v>Tachigali myrmecophila Ducke</v>
      </c>
      <c r="E2461" s="51" t="s">
        <v>14</v>
      </c>
      <c r="F2461" s="51">
        <v>173</v>
      </c>
      <c r="G2461" s="74">
        <f>CENSO[[#This Row],[CAP (cm)]]/PI()</f>
        <v>55.067610309795789</v>
      </c>
      <c r="H2461" s="51">
        <v>15</v>
      </c>
      <c r="I2461" s="85">
        <f>PI()*CENSO[[#This Row],[DAP (cm)]]^2/40000</f>
        <v>0.23816741458986682</v>
      </c>
      <c r="J2461" s="85">
        <f>CENSO[[#This Row],[g (m²)]]*CENSO[[#This Row],[H (m)]]*0.7</f>
        <v>2.5007578531936017</v>
      </c>
      <c r="K2461" s="51">
        <v>1</v>
      </c>
      <c r="L2461" s="51">
        <v>366308.59999999899</v>
      </c>
      <c r="M2461" s="51">
        <v>9707178.3000000007</v>
      </c>
      <c r="N2461" s="77"/>
      <c r="O246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46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461" s="77"/>
    </row>
    <row r="2462" spans="1:17" x14ac:dyDescent="0.25">
      <c r="A2462" s="76">
        <v>1</v>
      </c>
      <c r="B2462" s="51">
        <v>70</v>
      </c>
      <c r="C2462" s="51">
        <v>2461</v>
      </c>
      <c r="D2462" s="81" t="str">
        <f>VLOOKUP(CENSO[[#This Row],[NOME COMUM]],ESPECIES[],2,FALSE)</f>
        <v>Cordia umbraculifera DC.</v>
      </c>
      <c r="E2462" s="51" t="s">
        <v>92</v>
      </c>
      <c r="F2462" s="51">
        <v>247</v>
      </c>
      <c r="G2462" s="74">
        <f>CENSO[[#This Row],[CAP (cm)]]/PI()</f>
        <v>78.622541887396295</v>
      </c>
      <c r="H2462" s="51">
        <v>15</v>
      </c>
      <c r="I2462" s="85">
        <f>PI()*CENSO[[#This Row],[DAP (cm)]]^2/40000</f>
        <v>0.48549419615467204</v>
      </c>
      <c r="J2462" s="85">
        <f>CENSO[[#This Row],[g (m²)]]*CENSO[[#This Row],[H (m)]]*0.7</f>
        <v>5.0976890596240558</v>
      </c>
      <c r="K2462" s="51">
        <v>1</v>
      </c>
      <c r="L2462" s="51">
        <v>366341.59999999899</v>
      </c>
      <c r="M2462" s="51">
        <v>9707191.9000000004</v>
      </c>
      <c r="N2462" s="77"/>
      <c r="O246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46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462" s="77"/>
    </row>
    <row r="2463" spans="1:17" x14ac:dyDescent="0.25">
      <c r="A2463" s="76">
        <v>1</v>
      </c>
      <c r="B2463" s="51">
        <v>70</v>
      </c>
      <c r="C2463" s="51">
        <v>2462</v>
      </c>
      <c r="D2463" s="81" t="str">
        <f>VLOOKUP(CENSO[[#This Row],[NOME COMUM]],ESPECIES[],2,FALSE)</f>
        <v>Hymenaea courbaril L.</v>
      </c>
      <c r="E2463" s="51" t="s">
        <v>3</v>
      </c>
      <c r="F2463" s="51">
        <v>342</v>
      </c>
      <c r="G2463" s="74">
        <f>CENSO[[#This Row],[CAP (cm)]]/PI()</f>
        <v>108.86198107485642</v>
      </c>
      <c r="H2463" s="51">
        <v>23</v>
      </c>
      <c r="I2463" s="85">
        <f>PI()*CENSO[[#This Row],[DAP (cm)]]^2/40000</f>
        <v>0.93076993819002241</v>
      </c>
      <c r="J2463" s="85">
        <f>CENSO[[#This Row],[g (m²)]]*CENSO[[#This Row],[H (m)]]*0.7</f>
        <v>14.985396004859359</v>
      </c>
      <c r="K2463" s="51">
        <v>1</v>
      </c>
      <c r="L2463" s="51">
        <v>366350.5</v>
      </c>
      <c r="M2463" s="51">
        <v>9707192</v>
      </c>
      <c r="N2463" s="77"/>
      <c r="O246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246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463" s="77"/>
    </row>
    <row r="2464" spans="1:17" x14ac:dyDescent="0.25">
      <c r="A2464" s="76">
        <v>1</v>
      </c>
      <c r="B2464" s="51">
        <v>70</v>
      </c>
      <c r="C2464" s="51">
        <v>2463</v>
      </c>
      <c r="D2464" s="81" t="str">
        <f>VLOOKUP(CENSO[[#This Row],[NOME COMUM]],ESPECIES[],2,FALSE)</f>
        <v>Piptadenia suaveolens Miq.</v>
      </c>
      <c r="E2464" s="51" t="s">
        <v>22</v>
      </c>
      <c r="F2464" s="51">
        <v>187</v>
      </c>
      <c r="G2464" s="74">
        <f>CENSO[[#This Row],[CAP (cm)]]/PI()</f>
        <v>59.523948716368857</v>
      </c>
      <c r="H2464" s="51">
        <v>14</v>
      </c>
      <c r="I2464" s="85">
        <f>PI()*CENSO[[#This Row],[DAP (cm)]]^2/40000</f>
        <v>0.27827446024902436</v>
      </c>
      <c r="J2464" s="85">
        <f>CENSO[[#This Row],[g (m²)]]*CENSO[[#This Row],[H (m)]]*0.7</f>
        <v>2.7270897104404384</v>
      </c>
      <c r="K2464" s="51">
        <v>1</v>
      </c>
      <c r="L2464" s="51">
        <v>366383.5</v>
      </c>
      <c r="M2464" s="51">
        <v>9707111.8000000007</v>
      </c>
      <c r="N2464" s="77"/>
      <c r="O246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46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464" s="77"/>
    </row>
    <row r="2465" spans="1:17" x14ac:dyDescent="0.25">
      <c r="A2465" s="76">
        <v>1</v>
      </c>
      <c r="B2465" s="51">
        <v>70</v>
      </c>
      <c r="C2465" s="51">
        <v>2464</v>
      </c>
      <c r="D2465" s="81" t="str">
        <f>VLOOKUP(CENSO[[#This Row],[NOME COMUM]],ESPECIES[],2,FALSE)</f>
        <v>Parkia pendula (Willd.) Benth. ex Walp.</v>
      </c>
      <c r="E2465" s="51" t="s">
        <v>24</v>
      </c>
      <c r="F2465" s="51">
        <v>248</v>
      </c>
      <c r="G2465" s="74">
        <f>CENSO[[#This Row],[CAP (cm)]]/PI()</f>
        <v>78.940851773580093</v>
      </c>
      <c r="H2465" s="51">
        <v>18</v>
      </c>
      <c r="I2465" s="85">
        <f>PI()*CENSO[[#This Row],[DAP (cm)]]^2/40000</f>
        <v>0.48943328099619665</v>
      </c>
      <c r="J2465" s="85">
        <f>CENSO[[#This Row],[g (m²)]]*CENSO[[#This Row],[H (m)]]*0.7</f>
        <v>6.1668593405520777</v>
      </c>
      <c r="K2465" s="51">
        <v>2</v>
      </c>
      <c r="L2465" s="51">
        <v>366390.299999999</v>
      </c>
      <c r="M2465" s="51">
        <v>9707112.5</v>
      </c>
      <c r="N2465" s="77"/>
      <c r="O246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46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465" s="77"/>
    </row>
    <row r="2466" spans="1:17" x14ac:dyDescent="0.25">
      <c r="A2466" s="76">
        <v>1</v>
      </c>
      <c r="B2466" s="51">
        <v>70</v>
      </c>
      <c r="C2466" s="51">
        <v>2465</v>
      </c>
      <c r="D2466" s="81" t="str">
        <f>VLOOKUP(CENSO[[#This Row],[NOME COMUM]],ESPECIES[],2,FALSE)</f>
        <v>Couratari guianensis Aubl.</v>
      </c>
      <c r="E2466" s="51" t="s">
        <v>6</v>
      </c>
      <c r="F2466" s="51">
        <v>210</v>
      </c>
      <c r="G2466" s="74">
        <f>CENSO[[#This Row],[CAP (cm)]]/PI()</f>
        <v>66.845076098596039</v>
      </c>
      <c r="H2466" s="51">
        <v>22</v>
      </c>
      <c r="I2466" s="85">
        <f>PI()*CENSO[[#This Row],[DAP (cm)]]^2/40000</f>
        <v>0.35093664951762915</v>
      </c>
      <c r="J2466" s="85">
        <f>CENSO[[#This Row],[g (m²)]]*CENSO[[#This Row],[H (m)]]*0.7</f>
        <v>5.4044244025714887</v>
      </c>
      <c r="K2466" s="51">
        <v>1</v>
      </c>
      <c r="L2466" s="51">
        <v>366447.09999999899</v>
      </c>
      <c r="M2466" s="51">
        <v>9707055.1999999899</v>
      </c>
      <c r="N2466" s="77"/>
      <c r="O246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46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466" s="77"/>
    </row>
    <row r="2467" spans="1:17" x14ac:dyDescent="0.25">
      <c r="A2467" s="76">
        <v>1</v>
      </c>
      <c r="B2467" s="51">
        <v>70</v>
      </c>
      <c r="C2467" s="51">
        <v>2466</v>
      </c>
      <c r="D2467" s="81" t="str">
        <f>VLOOKUP(CENSO[[#This Row],[NOME COMUM]],ESPECIES[],2,FALSE)</f>
        <v>Piptadenia suaveolens Miq.</v>
      </c>
      <c r="E2467" s="51" t="s">
        <v>22</v>
      </c>
      <c r="F2467" s="51">
        <v>178</v>
      </c>
      <c r="G2467" s="74">
        <f>CENSO[[#This Row],[CAP (cm)]]/PI()</f>
        <v>56.659159740714742</v>
      </c>
      <c r="H2467" s="51">
        <v>14</v>
      </c>
      <c r="I2467" s="85">
        <f>PI()*CENSO[[#This Row],[DAP (cm)]]^2/40000</f>
        <v>0.2521332608461806</v>
      </c>
      <c r="J2467" s="85">
        <f>CENSO[[#This Row],[g (m²)]]*CENSO[[#This Row],[H (m)]]*0.7</f>
        <v>2.4709059562925697</v>
      </c>
      <c r="K2467" s="51">
        <v>1</v>
      </c>
      <c r="L2467" s="51">
        <v>366450.2</v>
      </c>
      <c r="M2467" s="51">
        <v>9707059.1999999899</v>
      </c>
      <c r="N2467" s="77"/>
      <c r="O246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46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467" s="77"/>
    </row>
    <row r="2468" spans="1:17" x14ac:dyDescent="0.25">
      <c r="A2468" s="76">
        <v>1</v>
      </c>
      <c r="B2468" s="51">
        <v>70</v>
      </c>
      <c r="C2468" s="51">
        <v>2467</v>
      </c>
      <c r="D2468" s="81" t="str">
        <f>VLOOKUP(CENSO[[#This Row],[NOME COMUM]],ESPECIES[],2,FALSE)</f>
        <v>Tachigali myrmecophila Ducke</v>
      </c>
      <c r="E2468" s="51" t="s">
        <v>14</v>
      </c>
      <c r="F2468" s="51">
        <v>200</v>
      </c>
      <c r="G2468" s="74">
        <f>CENSO[[#This Row],[CAP (cm)]]/PI()</f>
        <v>63.661977236758133</v>
      </c>
      <c r="H2468" s="51">
        <v>17</v>
      </c>
      <c r="I2468" s="85">
        <f>PI()*CENSO[[#This Row],[DAP (cm)]]^2/40000</f>
        <v>0.31830988618379064</v>
      </c>
      <c r="J2468" s="85">
        <f>CENSO[[#This Row],[g (m²)]]*CENSO[[#This Row],[H (m)]]*0.7</f>
        <v>3.7878876455871082</v>
      </c>
      <c r="K2468" s="51">
        <v>1</v>
      </c>
      <c r="L2468" s="51">
        <v>366454.5</v>
      </c>
      <c r="M2468" s="51">
        <v>9707064.8000000007</v>
      </c>
      <c r="N2468" s="77"/>
      <c r="O246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46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468" s="77"/>
    </row>
    <row r="2469" spans="1:17" x14ac:dyDescent="0.25">
      <c r="A2469" s="76">
        <v>1</v>
      </c>
      <c r="B2469" s="51">
        <v>70</v>
      </c>
      <c r="C2469" s="51">
        <v>2468</v>
      </c>
      <c r="D2469" s="81" t="str">
        <f>VLOOKUP(CENSO[[#This Row],[NOME COMUM]],ESPECIES[],2,FALSE)</f>
        <v>Simarouba amara Aubl.</v>
      </c>
      <c r="E2469" s="51" t="s">
        <v>20</v>
      </c>
      <c r="F2469" s="51">
        <v>248</v>
      </c>
      <c r="G2469" s="74">
        <f>CENSO[[#This Row],[CAP (cm)]]/PI()</f>
        <v>78.940851773580093</v>
      </c>
      <c r="H2469" s="51">
        <v>22</v>
      </c>
      <c r="I2469" s="85">
        <f>PI()*CENSO[[#This Row],[DAP (cm)]]^2/40000</f>
        <v>0.48943328099619665</v>
      </c>
      <c r="J2469" s="85">
        <f>CENSO[[#This Row],[g (m²)]]*CENSO[[#This Row],[H (m)]]*0.7</f>
        <v>7.5372725273414281</v>
      </c>
      <c r="K2469" s="51">
        <v>1</v>
      </c>
      <c r="L2469" s="51">
        <v>366461.2</v>
      </c>
      <c r="M2469" s="51">
        <v>9707073.5999999903</v>
      </c>
      <c r="N2469" s="77"/>
      <c r="O246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46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469" s="77"/>
    </row>
    <row r="2470" spans="1:17" x14ac:dyDescent="0.25">
      <c r="A2470" s="76">
        <v>1</v>
      </c>
      <c r="B2470" s="51">
        <v>70</v>
      </c>
      <c r="C2470" s="51">
        <v>2469</v>
      </c>
      <c r="D2470" s="81" t="str">
        <f>VLOOKUP(CENSO[[#This Row],[NOME COMUM]],ESPECIES[],2,FALSE)</f>
        <v>Tachigali myrmecophila Ducke</v>
      </c>
      <c r="E2470" s="51" t="s">
        <v>14</v>
      </c>
      <c r="F2470" s="51">
        <v>305</v>
      </c>
      <c r="G2470" s="74">
        <f>CENSO[[#This Row],[CAP (cm)]]/PI()</f>
        <v>97.08451528605616</v>
      </c>
      <c r="H2470" s="51">
        <v>14</v>
      </c>
      <c r="I2470" s="85">
        <f>PI()*CENSO[[#This Row],[DAP (cm)]]^2/40000</f>
        <v>0.74026942905617821</v>
      </c>
      <c r="J2470" s="85">
        <f>CENSO[[#This Row],[g (m²)]]*CENSO[[#This Row],[H (m)]]*0.7</f>
        <v>7.2546404047505453</v>
      </c>
      <c r="K2470" s="51">
        <v>2</v>
      </c>
      <c r="L2470" s="51">
        <v>366475.5</v>
      </c>
      <c r="M2470" s="51">
        <v>9707067.5999999903</v>
      </c>
      <c r="N2470" s="77"/>
      <c r="O247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247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470" s="77"/>
    </row>
    <row r="2471" spans="1:17" x14ac:dyDescent="0.25">
      <c r="A2471" s="76">
        <v>1</v>
      </c>
      <c r="B2471" s="51">
        <v>70</v>
      </c>
      <c r="C2471" s="51">
        <v>2470</v>
      </c>
      <c r="D2471" s="81" t="str">
        <f>VLOOKUP(CENSO[[#This Row],[NOME COMUM]],ESPECIES[],2,FALSE)</f>
        <v>Couratari guianensis Aubl.</v>
      </c>
      <c r="E2471" s="51" t="s">
        <v>6</v>
      </c>
      <c r="F2471" s="51">
        <v>130</v>
      </c>
      <c r="G2471" s="74">
        <f>CENSO[[#This Row],[CAP (cm)]]/PI()</f>
        <v>41.38028520389279</v>
      </c>
      <c r="H2471" s="51">
        <v>15</v>
      </c>
      <c r="I2471" s="85">
        <f>PI()*CENSO[[#This Row],[DAP (cm)]]^2/40000</f>
        <v>0.13448592691265157</v>
      </c>
      <c r="J2471" s="85">
        <f>CENSO[[#This Row],[g (m²)]]*CENSO[[#This Row],[H (m)]]*0.7</f>
        <v>1.4121022325828414</v>
      </c>
      <c r="K2471" s="51">
        <v>1</v>
      </c>
      <c r="L2471" s="51">
        <v>366513.5</v>
      </c>
      <c r="M2471" s="51">
        <v>9707041.4000000004</v>
      </c>
      <c r="N2471" s="77"/>
      <c r="O247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47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471" s="77"/>
    </row>
    <row r="2472" spans="1:17" x14ac:dyDescent="0.25">
      <c r="A2472" s="76">
        <v>1</v>
      </c>
      <c r="B2472" s="51">
        <v>70</v>
      </c>
      <c r="C2472" s="51">
        <v>2471</v>
      </c>
      <c r="D2472" s="81" t="str">
        <f>VLOOKUP(CENSO[[#This Row],[NOME COMUM]],ESPECIES[],2,FALSE)</f>
        <v>Lecythis chartacea O.Berg</v>
      </c>
      <c r="E2472" s="51" t="s">
        <v>31</v>
      </c>
      <c r="F2472" s="51">
        <v>209</v>
      </c>
      <c r="G2472" s="74">
        <f>CENSO[[#This Row],[CAP (cm)]]/PI()</f>
        <v>66.526766212412255</v>
      </c>
      <c r="H2472" s="51">
        <v>20</v>
      </c>
      <c r="I2472" s="85">
        <f>PI()*CENSO[[#This Row],[DAP (cm)]]^2/40000</f>
        <v>0.34760235345985407</v>
      </c>
      <c r="J2472" s="85">
        <f>CENSO[[#This Row],[g (m²)]]*CENSO[[#This Row],[H (m)]]*0.7</f>
        <v>4.8664329484379563</v>
      </c>
      <c r="K2472" s="51">
        <v>1</v>
      </c>
      <c r="L2472" s="51">
        <v>366538.2</v>
      </c>
      <c r="M2472" s="51">
        <v>9707019.4000000004</v>
      </c>
      <c r="N2472" s="77"/>
      <c r="O247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47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472" s="77"/>
    </row>
    <row r="2473" spans="1:17" x14ac:dyDescent="0.25">
      <c r="A2473" s="76">
        <v>1</v>
      </c>
      <c r="B2473" s="51">
        <v>70</v>
      </c>
      <c r="C2473" s="51">
        <v>2472</v>
      </c>
      <c r="D2473" s="81" t="str">
        <f>VLOOKUP(CENSO[[#This Row],[NOME COMUM]],ESPECIES[],2,FALSE)</f>
        <v>Sacoglottis guianensis Benth.</v>
      </c>
      <c r="E2473" s="51" t="s">
        <v>63</v>
      </c>
      <c r="F2473" s="51">
        <v>196</v>
      </c>
      <c r="G2473" s="74">
        <f>CENSO[[#This Row],[CAP (cm)]]/PI()</f>
        <v>62.388737692022971</v>
      </c>
      <c r="H2473" s="51">
        <v>15</v>
      </c>
      <c r="I2473" s="85">
        <f>PI()*CENSO[[#This Row],[DAP (cm)]]^2/40000</f>
        <v>0.30570481469091254</v>
      </c>
      <c r="J2473" s="85">
        <f>CENSO[[#This Row],[g (m²)]]*CENSO[[#This Row],[H (m)]]*0.7</f>
        <v>3.2099005542545815</v>
      </c>
      <c r="K2473" s="51">
        <v>2</v>
      </c>
      <c r="L2473" s="51">
        <v>366544</v>
      </c>
      <c r="M2473" s="51">
        <v>9707023.6999999899</v>
      </c>
      <c r="N2473" s="77"/>
      <c r="O247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47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473" s="77"/>
    </row>
    <row r="2474" spans="1:17" x14ac:dyDescent="0.25">
      <c r="A2474" s="76">
        <v>1</v>
      </c>
      <c r="B2474" s="51">
        <v>70</v>
      </c>
      <c r="C2474" s="51">
        <v>2473</v>
      </c>
      <c r="D2474" s="81" t="str">
        <f>VLOOKUP(CENSO[[#This Row],[NOME COMUM]],ESPECIES[],2,FALSE)</f>
        <v>Piptadenia suaveolens Miq.</v>
      </c>
      <c r="E2474" s="51" t="s">
        <v>22</v>
      </c>
      <c r="F2474" s="51">
        <v>397</v>
      </c>
      <c r="G2474" s="74">
        <f>CENSO[[#This Row],[CAP (cm)]]/PI()</f>
        <v>126.3690248149649</v>
      </c>
      <c r="H2474" s="51">
        <v>17</v>
      </c>
      <c r="I2474" s="85">
        <f>PI()*CENSO[[#This Row],[DAP (cm)]]^2/40000</f>
        <v>1.2542125712885266</v>
      </c>
      <c r="J2474" s="85">
        <f>CENSO[[#This Row],[g (m²)]]*CENSO[[#This Row],[H (m)]]*0.7</f>
        <v>14.925129598333465</v>
      </c>
      <c r="K2474" s="51">
        <v>1</v>
      </c>
      <c r="L2474" s="51">
        <v>366570.7</v>
      </c>
      <c r="M2474" s="51">
        <v>9706945.5</v>
      </c>
      <c r="N2474" s="77"/>
      <c r="O247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247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474" s="77"/>
    </row>
    <row r="2475" spans="1:17" x14ac:dyDescent="0.25">
      <c r="A2475" s="76">
        <v>1</v>
      </c>
      <c r="B2475" s="51">
        <v>70</v>
      </c>
      <c r="C2475" s="51">
        <v>2474</v>
      </c>
      <c r="D2475" s="81" t="str">
        <f>VLOOKUP(CENSO[[#This Row],[NOME COMUM]],ESPECIES[],2,FALSE)</f>
        <v>Astronium lecointei Ducke</v>
      </c>
      <c r="E2475" s="51" t="s">
        <v>5</v>
      </c>
      <c r="F2475" s="51">
        <v>175</v>
      </c>
      <c r="G2475" s="74">
        <f>CENSO[[#This Row],[CAP (cm)]]/PI()</f>
        <v>55.70423008216337</v>
      </c>
      <c r="H2475" s="51">
        <v>12</v>
      </c>
      <c r="I2475" s="85">
        <f>PI()*CENSO[[#This Row],[DAP (cm)]]^2/40000</f>
        <v>0.24370600660946476</v>
      </c>
      <c r="J2475" s="85">
        <f>CENSO[[#This Row],[g (m²)]]*CENSO[[#This Row],[H (m)]]*0.7</f>
        <v>2.047130455519504</v>
      </c>
      <c r="K2475" s="51">
        <v>1</v>
      </c>
      <c r="L2475" s="51">
        <v>366574</v>
      </c>
      <c r="M2475" s="51">
        <v>9706946.5</v>
      </c>
      <c r="N2475" s="77"/>
      <c r="O247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47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475" s="77"/>
    </row>
    <row r="2476" spans="1:17" x14ac:dyDescent="0.25">
      <c r="A2476" s="76">
        <v>1</v>
      </c>
      <c r="B2476" s="51">
        <v>70</v>
      </c>
      <c r="C2476" s="51">
        <v>2475</v>
      </c>
      <c r="D2476" s="81" t="str">
        <f>VLOOKUP(CENSO[[#This Row],[NOME COMUM]],ESPECIES[],2,FALSE)</f>
        <v>Couratari guianensis Aubl.</v>
      </c>
      <c r="E2476" s="51" t="s">
        <v>6</v>
      </c>
      <c r="F2476" s="51">
        <v>206</v>
      </c>
      <c r="G2476" s="74">
        <f>CENSO[[#This Row],[CAP (cm)]]/PI()</f>
        <v>65.571836553860877</v>
      </c>
      <c r="H2476" s="51">
        <v>22</v>
      </c>
      <c r="I2476" s="85">
        <f>PI()*CENSO[[#This Row],[DAP (cm)]]^2/40000</f>
        <v>0.33769495825238349</v>
      </c>
      <c r="J2476" s="85">
        <f>CENSO[[#This Row],[g (m²)]]*CENSO[[#This Row],[H (m)]]*0.7</f>
        <v>5.2005023570867053</v>
      </c>
      <c r="K2476" s="51">
        <v>1</v>
      </c>
      <c r="L2476" s="51">
        <v>366581.799999999</v>
      </c>
      <c r="M2476" s="51">
        <v>9706951.6999999899</v>
      </c>
      <c r="N2476" s="77"/>
      <c r="O247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47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476" s="77"/>
    </row>
    <row r="2477" spans="1:17" x14ac:dyDescent="0.25">
      <c r="A2477" s="76">
        <v>1</v>
      </c>
      <c r="B2477" s="51">
        <v>70</v>
      </c>
      <c r="C2477" s="51">
        <v>2476</v>
      </c>
      <c r="D2477" s="81" t="str">
        <f>VLOOKUP(CENSO[[#This Row],[NOME COMUM]],ESPECIES[],2,FALSE)</f>
        <v>Piptadenia suaveolens Miq.</v>
      </c>
      <c r="E2477" s="51" t="s">
        <v>22</v>
      </c>
      <c r="F2477" s="51">
        <v>377</v>
      </c>
      <c r="G2477" s="74">
        <f>CENSO[[#This Row],[CAP (cm)]]/PI()</f>
        <v>120.00282709128909</v>
      </c>
      <c r="H2477" s="51">
        <v>17</v>
      </c>
      <c r="I2477" s="85">
        <f>PI()*CENSO[[#This Row],[DAP (cm)]]^2/40000</f>
        <v>1.1310266453353996</v>
      </c>
      <c r="J2477" s="85">
        <f>CENSO[[#This Row],[g (m²)]]*CENSO[[#This Row],[H (m)]]*0.7</f>
        <v>13.459217079491255</v>
      </c>
      <c r="K2477" s="51">
        <v>2</v>
      </c>
      <c r="L2477" s="51">
        <v>366583.09999999899</v>
      </c>
      <c r="M2477" s="51">
        <v>9706945.1999999899</v>
      </c>
      <c r="N2477" s="77"/>
      <c r="O247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247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477" s="77"/>
    </row>
    <row r="2478" spans="1:17" x14ac:dyDescent="0.25">
      <c r="A2478" s="76">
        <v>1</v>
      </c>
      <c r="B2478" s="51">
        <v>70</v>
      </c>
      <c r="C2478" s="51">
        <v>2477</v>
      </c>
      <c r="D2478" s="81" t="str">
        <f>VLOOKUP(CENSO[[#This Row],[NOME COMUM]],ESPECIES[],2,FALSE)</f>
        <v>Tachigali myrmecophila Ducke</v>
      </c>
      <c r="E2478" s="51" t="s">
        <v>14</v>
      </c>
      <c r="F2478" s="51">
        <v>240</v>
      </c>
      <c r="G2478" s="74">
        <f>CENSO[[#This Row],[CAP (cm)]]/PI()</f>
        <v>76.394372684109769</v>
      </c>
      <c r="H2478" s="51">
        <v>17</v>
      </c>
      <c r="I2478" s="85">
        <f>PI()*CENSO[[#This Row],[DAP (cm)]]^2/40000</f>
        <v>0.45836623610465865</v>
      </c>
      <c r="J2478" s="85">
        <f>CENSO[[#This Row],[g (m²)]]*CENSO[[#This Row],[H (m)]]*0.7</f>
        <v>5.4545582096454375</v>
      </c>
      <c r="K2478" s="51">
        <v>1</v>
      </c>
      <c r="L2478" s="51">
        <v>366583.5</v>
      </c>
      <c r="M2478" s="51">
        <v>9706940.8000000007</v>
      </c>
      <c r="N2478" s="77"/>
      <c r="O247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47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478" s="77"/>
    </row>
    <row r="2479" spans="1:17" x14ac:dyDescent="0.25">
      <c r="A2479" s="76">
        <v>1</v>
      </c>
      <c r="B2479" s="51">
        <v>70</v>
      </c>
      <c r="C2479" s="51">
        <v>2478</v>
      </c>
      <c r="D2479" s="81" t="str">
        <f>VLOOKUP(CENSO[[#This Row],[NOME COMUM]],ESPECIES[],2,FALSE)</f>
        <v>Couratari guianensis Aubl.</v>
      </c>
      <c r="E2479" s="51" t="s">
        <v>6</v>
      </c>
      <c r="F2479" s="51">
        <v>212</v>
      </c>
      <c r="G2479" s="74">
        <f>CENSO[[#This Row],[CAP (cm)]]/PI()</f>
        <v>67.48169587096362</v>
      </c>
      <c r="H2479" s="51">
        <v>22</v>
      </c>
      <c r="I2479" s="85">
        <f>PI()*CENSO[[#This Row],[DAP (cm)]]^2/40000</f>
        <v>0.35765298811610713</v>
      </c>
      <c r="J2479" s="85">
        <f>CENSO[[#This Row],[g (m²)]]*CENSO[[#This Row],[H (m)]]*0.7</f>
        <v>5.5078560169880495</v>
      </c>
      <c r="K2479" s="51">
        <v>1</v>
      </c>
      <c r="L2479" s="51">
        <v>366594.799999999</v>
      </c>
      <c r="M2479" s="51">
        <v>9706944.0999999903</v>
      </c>
      <c r="N2479" s="77"/>
      <c r="O247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47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479" s="77"/>
    </row>
    <row r="2480" spans="1:17" x14ac:dyDescent="0.25">
      <c r="A2480" s="76">
        <v>1</v>
      </c>
      <c r="B2480" s="51">
        <v>70</v>
      </c>
      <c r="C2480" s="51">
        <v>2479</v>
      </c>
      <c r="D2480" s="81" t="str">
        <f>VLOOKUP(CENSO[[#This Row],[NOME COMUM]],ESPECIES[],2,FALSE)</f>
        <v>Tachigali myrmecophila Ducke</v>
      </c>
      <c r="E2480" s="51" t="s">
        <v>14</v>
      </c>
      <c r="F2480" s="51">
        <v>262</v>
      </c>
      <c r="G2480" s="74">
        <f>CENSO[[#This Row],[CAP (cm)]]/PI()</f>
        <v>83.39719018015316</v>
      </c>
      <c r="H2480" s="51">
        <v>17</v>
      </c>
      <c r="I2480" s="85">
        <f>PI()*CENSO[[#This Row],[DAP (cm)]]^2/40000</f>
        <v>0.54625159568000314</v>
      </c>
      <c r="J2480" s="85">
        <f>CENSO[[#This Row],[g (m²)]]*CENSO[[#This Row],[H (m)]]*0.7</f>
        <v>6.5003939885920365</v>
      </c>
      <c r="K2480" s="51">
        <v>1</v>
      </c>
      <c r="L2480" s="51">
        <v>366630</v>
      </c>
      <c r="M2480" s="51">
        <v>9706912.8000000007</v>
      </c>
      <c r="N2480" s="77"/>
      <c r="O248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248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480" s="77"/>
    </row>
    <row r="2481" spans="1:17" x14ac:dyDescent="0.25">
      <c r="A2481" s="76">
        <v>1</v>
      </c>
      <c r="B2481" s="51">
        <v>70</v>
      </c>
      <c r="C2481" s="51">
        <v>2480</v>
      </c>
      <c r="D2481" s="81" t="str">
        <f>VLOOKUP(CENSO[[#This Row],[NOME COMUM]],ESPECIES[],2,FALSE)</f>
        <v>Goupia glabra Aubl.</v>
      </c>
      <c r="E2481" s="51" t="s">
        <v>34</v>
      </c>
      <c r="F2481" s="51">
        <v>227</v>
      </c>
      <c r="G2481" s="74">
        <f>CENSO[[#This Row],[CAP (cm)]]/PI()</f>
        <v>72.256344163720485</v>
      </c>
      <c r="H2481" s="51">
        <v>15</v>
      </c>
      <c r="I2481" s="85">
        <f>PI()*CENSO[[#This Row],[DAP (cm)]]^2/40000</f>
        <v>0.41005475312911377</v>
      </c>
      <c r="J2481" s="85">
        <f>CENSO[[#This Row],[g (m²)]]*CENSO[[#This Row],[H (m)]]*0.7</f>
        <v>4.3055749078556946</v>
      </c>
      <c r="K2481" s="51">
        <v>1</v>
      </c>
      <c r="L2481" s="51">
        <v>366633.09999999899</v>
      </c>
      <c r="M2481" s="51">
        <v>9706916.8000000007</v>
      </c>
      <c r="N2481" s="77"/>
      <c r="O248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48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481" s="77"/>
    </row>
    <row r="2482" spans="1:17" x14ac:dyDescent="0.25">
      <c r="A2482" s="76">
        <v>1</v>
      </c>
      <c r="B2482" s="51">
        <v>70</v>
      </c>
      <c r="C2482" s="51">
        <v>2481</v>
      </c>
      <c r="D2482" s="81" t="str">
        <f>VLOOKUP(CENSO[[#This Row],[NOME COMUM]],ESPECIES[],2,FALSE)</f>
        <v>Couratari guianensis Aubl.</v>
      </c>
      <c r="E2482" s="51" t="s">
        <v>6</v>
      </c>
      <c r="F2482" s="51">
        <v>190</v>
      </c>
      <c r="G2482" s="74">
        <f>CENSO[[#This Row],[CAP (cm)]]/PI()</f>
        <v>60.478878374920228</v>
      </c>
      <c r="H2482" s="51">
        <v>18</v>
      </c>
      <c r="I2482" s="85">
        <f>PI()*CENSO[[#This Row],[DAP (cm)]]^2/40000</f>
        <v>0.28727467228087106</v>
      </c>
      <c r="J2482" s="85">
        <f>CENSO[[#This Row],[g (m²)]]*CENSO[[#This Row],[H (m)]]*0.7</f>
        <v>3.6196608707389748</v>
      </c>
      <c r="K2482" s="51">
        <v>1</v>
      </c>
      <c r="L2482" s="51">
        <v>366638.4</v>
      </c>
      <c r="M2482" s="51">
        <v>9706918.8000000007</v>
      </c>
      <c r="N2482" s="77"/>
      <c r="O248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48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482" s="77"/>
    </row>
    <row r="2483" spans="1:17" x14ac:dyDescent="0.25">
      <c r="A2483" s="76">
        <v>1</v>
      </c>
      <c r="B2483" s="51">
        <v>70</v>
      </c>
      <c r="C2483" s="51">
        <v>2482</v>
      </c>
      <c r="D2483" s="81" t="str">
        <f>VLOOKUP(CENSO[[#This Row],[NOME COMUM]],ESPECIES[],2,FALSE)</f>
        <v>Lecythis chartacea O.Berg</v>
      </c>
      <c r="E2483" s="51" t="s">
        <v>31</v>
      </c>
      <c r="F2483" s="51">
        <v>200</v>
      </c>
      <c r="G2483" s="74">
        <f>CENSO[[#This Row],[CAP (cm)]]/PI()</f>
        <v>63.661977236758133</v>
      </c>
      <c r="H2483" s="51">
        <v>19</v>
      </c>
      <c r="I2483" s="85">
        <f>PI()*CENSO[[#This Row],[DAP (cm)]]^2/40000</f>
        <v>0.31830988618379064</v>
      </c>
      <c r="J2483" s="85">
        <f>CENSO[[#This Row],[g (m²)]]*CENSO[[#This Row],[H (m)]]*0.7</f>
        <v>4.233521486244415</v>
      </c>
      <c r="K2483" s="51">
        <v>1</v>
      </c>
      <c r="L2483" s="51">
        <v>366629.2</v>
      </c>
      <c r="M2483" s="51">
        <v>9706906.9000000004</v>
      </c>
      <c r="N2483" s="77"/>
      <c r="O248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48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483" s="77"/>
    </row>
    <row r="2484" spans="1:17" x14ac:dyDescent="0.25">
      <c r="A2484" s="76">
        <v>1</v>
      </c>
      <c r="B2484" s="51">
        <v>70</v>
      </c>
      <c r="C2484" s="51">
        <v>2483</v>
      </c>
      <c r="D2484" s="81" t="str">
        <f>VLOOKUP(CENSO[[#This Row],[NOME COMUM]],ESPECIES[],2,FALSE)</f>
        <v>Couratari guianensis Aubl.</v>
      </c>
      <c r="E2484" s="51" t="s">
        <v>6</v>
      </c>
      <c r="F2484" s="51">
        <v>218</v>
      </c>
      <c r="G2484" s="74">
        <f>CENSO[[#This Row],[CAP (cm)]]/PI()</f>
        <v>69.391555188066363</v>
      </c>
      <c r="H2484" s="51">
        <v>22</v>
      </c>
      <c r="I2484" s="85">
        <f>PI()*CENSO[[#This Row],[DAP (cm)]]^2/40000</f>
        <v>0.37818397577496166</v>
      </c>
      <c r="J2484" s="85">
        <f>CENSO[[#This Row],[g (m²)]]*CENSO[[#This Row],[H (m)]]*0.7</f>
        <v>5.8240332269344099</v>
      </c>
      <c r="K2484" s="51">
        <v>1</v>
      </c>
      <c r="L2484" s="51">
        <v>366643.4</v>
      </c>
      <c r="M2484" s="51">
        <v>9706917.0999999903</v>
      </c>
      <c r="N2484" s="77"/>
      <c r="O248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48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484" s="77"/>
    </row>
    <row r="2485" spans="1:17" x14ac:dyDescent="0.25">
      <c r="A2485" s="76">
        <v>1</v>
      </c>
      <c r="B2485" s="51">
        <v>70</v>
      </c>
      <c r="C2485" s="51">
        <v>2484</v>
      </c>
      <c r="D2485" s="81" t="str">
        <f>VLOOKUP(CENSO[[#This Row],[NOME COMUM]],ESPECIES[],2,FALSE)</f>
        <v>Ocotea cymbarum Kunth</v>
      </c>
      <c r="E2485" s="51" t="s">
        <v>11</v>
      </c>
      <c r="F2485" s="51">
        <v>230</v>
      </c>
      <c r="G2485" s="74">
        <f>CENSO[[#This Row],[CAP (cm)]]/PI()</f>
        <v>73.211273822271863</v>
      </c>
      <c r="H2485" s="51">
        <v>22</v>
      </c>
      <c r="I2485" s="85">
        <f>PI()*CENSO[[#This Row],[DAP (cm)]]^2/40000</f>
        <v>0.42096482447806327</v>
      </c>
      <c r="J2485" s="85">
        <f>CENSO[[#This Row],[g (m²)]]*CENSO[[#This Row],[H (m)]]*0.7</f>
        <v>6.4828582969621742</v>
      </c>
      <c r="K2485" s="51">
        <v>1</v>
      </c>
      <c r="L2485" s="51">
        <v>366650.7</v>
      </c>
      <c r="M2485" s="51">
        <v>9706926.1999999899</v>
      </c>
      <c r="N2485" s="77"/>
      <c r="O248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48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485" s="77"/>
    </row>
    <row r="2486" spans="1:17" x14ac:dyDescent="0.25">
      <c r="A2486" s="76">
        <v>1</v>
      </c>
      <c r="B2486" s="51">
        <v>70</v>
      </c>
      <c r="C2486" s="51">
        <v>2485</v>
      </c>
      <c r="D2486" s="81" t="str">
        <f>VLOOKUP(CENSO[[#This Row],[NOME COMUM]],ESPECIES[],2,FALSE)</f>
        <v>Mezilaurus Itauba (Meisn.) Taub. ex Mez</v>
      </c>
      <c r="E2486" s="51" t="s">
        <v>8</v>
      </c>
      <c r="F2486" s="51">
        <v>267</v>
      </c>
      <c r="G2486" s="74">
        <f>CENSO[[#This Row],[CAP (cm)]]/PI()</f>
        <v>84.988739611072106</v>
      </c>
      <c r="H2486" s="51">
        <v>22</v>
      </c>
      <c r="I2486" s="85">
        <f>PI()*CENSO[[#This Row],[DAP (cm)]]^2/40000</f>
        <v>0.56729983690390628</v>
      </c>
      <c r="J2486" s="85">
        <f>CENSO[[#This Row],[g (m²)]]*CENSO[[#This Row],[H (m)]]*0.7</f>
        <v>8.7364174883201571</v>
      </c>
      <c r="K2486" s="51">
        <v>1</v>
      </c>
      <c r="L2486" s="51">
        <v>366672.59999999899</v>
      </c>
      <c r="M2486" s="51">
        <v>9706905.5</v>
      </c>
      <c r="N2486" s="77"/>
      <c r="O248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248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486" s="77"/>
    </row>
    <row r="2487" spans="1:17" x14ac:dyDescent="0.25">
      <c r="A2487" s="76">
        <v>1</v>
      </c>
      <c r="B2487" s="51">
        <v>70</v>
      </c>
      <c r="C2487" s="51">
        <v>2486</v>
      </c>
      <c r="D2487" s="81" t="str">
        <f>VLOOKUP(CENSO[[#This Row],[NOME COMUM]],ESPECIES[],2,FALSE)</f>
        <v>Piptadenia suaveolens Miq.</v>
      </c>
      <c r="E2487" s="51" t="s">
        <v>22</v>
      </c>
      <c r="F2487" s="51">
        <v>300</v>
      </c>
      <c r="G2487" s="74">
        <f>CENSO[[#This Row],[CAP (cm)]]/PI()</f>
        <v>95.4929658551372</v>
      </c>
      <c r="H2487" s="51">
        <v>14</v>
      </c>
      <c r="I2487" s="85">
        <f>PI()*CENSO[[#This Row],[DAP (cm)]]^2/40000</f>
        <v>0.7161972439135289</v>
      </c>
      <c r="J2487" s="85">
        <f>CENSO[[#This Row],[g (m²)]]*CENSO[[#This Row],[H (m)]]*0.7</f>
        <v>7.018732990352583</v>
      </c>
      <c r="K2487" s="51">
        <v>2</v>
      </c>
      <c r="L2487" s="51">
        <v>366678.59999999899</v>
      </c>
      <c r="M2487" s="51">
        <v>9706885.8000000007</v>
      </c>
      <c r="N2487" s="77"/>
      <c r="O248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248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487" s="77"/>
    </row>
    <row r="2488" spans="1:17" x14ac:dyDescent="0.25">
      <c r="A2488" s="76">
        <v>1</v>
      </c>
      <c r="B2488" s="51">
        <v>70</v>
      </c>
      <c r="C2488" s="51">
        <v>2487</v>
      </c>
      <c r="D2488" s="81" t="str">
        <f>VLOOKUP(CENSO[[#This Row],[NOME COMUM]],ESPECIES[],2,FALSE)</f>
        <v>Dipteryx odorata (Aubl.) Willd.</v>
      </c>
      <c r="E2488" s="51" t="s">
        <v>4</v>
      </c>
      <c r="F2488" s="51">
        <v>168</v>
      </c>
      <c r="G2488" s="74">
        <f>CENSO[[#This Row],[CAP (cm)]]/PI()</f>
        <v>53.476060878876837</v>
      </c>
      <c r="H2488" s="51">
        <v>19</v>
      </c>
      <c r="I2488" s="85">
        <f>PI()*CENSO[[#This Row],[DAP (cm)]]^2/40000</f>
        <v>0.22459945569128273</v>
      </c>
      <c r="J2488" s="85">
        <f>CENSO[[#This Row],[g (m²)]]*CENSO[[#This Row],[H (m)]]*0.7</f>
        <v>2.9871727606940599</v>
      </c>
      <c r="K2488" s="51">
        <v>1</v>
      </c>
      <c r="L2488" s="51">
        <v>366730.9</v>
      </c>
      <c r="M2488" s="51">
        <v>9706825.9000000004</v>
      </c>
      <c r="N2488" s="77"/>
      <c r="O248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48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488" s="77"/>
    </row>
    <row r="2489" spans="1:17" x14ac:dyDescent="0.25">
      <c r="A2489" s="76">
        <v>1</v>
      </c>
      <c r="B2489" s="51">
        <v>70</v>
      </c>
      <c r="C2489" s="51">
        <v>2488</v>
      </c>
      <c r="D2489" s="81" t="str">
        <f>VLOOKUP(CENSO[[#This Row],[NOME COMUM]],ESPECIES[],2,FALSE)</f>
        <v>Tachigali myrmecophila Ducke</v>
      </c>
      <c r="E2489" s="51" t="s">
        <v>14</v>
      </c>
      <c r="F2489" s="51">
        <v>360</v>
      </c>
      <c r="G2489" s="74">
        <f>CENSO[[#This Row],[CAP (cm)]]/PI()</f>
        <v>114.59155902616465</v>
      </c>
      <c r="H2489" s="51">
        <v>17</v>
      </c>
      <c r="I2489" s="85">
        <f>PI()*CENSO[[#This Row],[DAP (cm)]]^2/40000</f>
        <v>1.0313240312354819</v>
      </c>
      <c r="J2489" s="85">
        <f>CENSO[[#This Row],[g (m²)]]*CENSO[[#This Row],[H (m)]]*0.7</f>
        <v>12.272755971702233</v>
      </c>
      <c r="K2489" s="51">
        <v>1</v>
      </c>
      <c r="L2489" s="51">
        <v>366748.2</v>
      </c>
      <c r="M2489" s="51">
        <v>9706836.5</v>
      </c>
      <c r="N2489" s="77"/>
      <c r="O248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248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489" s="77"/>
    </row>
    <row r="2490" spans="1:17" x14ac:dyDescent="0.25">
      <c r="A2490" s="76">
        <v>1</v>
      </c>
      <c r="B2490" s="51">
        <v>70</v>
      </c>
      <c r="C2490" s="51">
        <v>2489</v>
      </c>
      <c r="D2490" s="81" t="str">
        <f>VLOOKUP(CENSO[[#This Row],[NOME COMUM]],ESPECIES[],2,FALSE)</f>
        <v>Swartzia ingaefolia Ducke</v>
      </c>
      <c r="E2490" s="51" t="s">
        <v>80</v>
      </c>
      <c r="F2490" s="51">
        <v>213</v>
      </c>
      <c r="G2490" s="74">
        <f>CENSO[[#This Row],[CAP (cm)]]/PI()</f>
        <v>67.800005757147417</v>
      </c>
      <c r="H2490" s="51">
        <v>19</v>
      </c>
      <c r="I2490" s="85">
        <f>PI()*CENSO[[#This Row],[DAP (cm)]]^2/40000</f>
        <v>0.36103503065681003</v>
      </c>
      <c r="J2490" s="85">
        <f>CENSO[[#This Row],[g (m²)]]*CENSO[[#This Row],[H (m)]]*0.7</f>
        <v>4.8017659077355734</v>
      </c>
      <c r="K2490" s="51">
        <v>1</v>
      </c>
      <c r="L2490" s="51">
        <v>366745.2</v>
      </c>
      <c r="M2490" s="51">
        <v>9706820</v>
      </c>
      <c r="N2490" s="77"/>
      <c r="O249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49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490" s="77"/>
    </row>
    <row r="2491" spans="1:17" x14ac:dyDescent="0.25">
      <c r="A2491" s="76">
        <v>1</v>
      </c>
      <c r="B2491" s="51">
        <v>70</v>
      </c>
      <c r="C2491" s="51">
        <v>2490</v>
      </c>
      <c r="D2491" s="81" t="str">
        <f>VLOOKUP(CENSO[[#This Row],[NOME COMUM]],ESPECIES[],2,FALSE)</f>
        <v>Lecythis chartacea O.Berg</v>
      </c>
      <c r="E2491" s="51" t="s">
        <v>31</v>
      </c>
      <c r="F2491" s="51">
        <v>220</v>
      </c>
      <c r="G2491" s="74">
        <f>CENSO[[#This Row],[CAP (cm)]]/PI()</f>
        <v>70.028174960433944</v>
      </c>
      <c r="H2491" s="51">
        <v>22</v>
      </c>
      <c r="I2491" s="85">
        <f>PI()*CENSO[[#This Row],[DAP (cm)]]^2/40000</f>
        <v>0.3851549622823866</v>
      </c>
      <c r="J2491" s="85">
        <f>CENSO[[#This Row],[g (m²)]]*CENSO[[#This Row],[H (m)]]*0.7</f>
        <v>5.9313864191487538</v>
      </c>
      <c r="K2491" s="51">
        <v>1</v>
      </c>
      <c r="L2491" s="51">
        <v>366731.4</v>
      </c>
      <c r="M2491" s="51">
        <v>9706813.4000000004</v>
      </c>
      <c r="N2491" s="77"/>
      <c r="O249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49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491" s="77"/>
    </row>
    <row r="2492" spans="1:17" x14ac:dyDescent="0.25">
      <c r="A2492" s="76">
        <v>1</v>
      </c>
      <c r="B2492" s="51">
        <v>70</v>
      </c>
      <c r="C2492" s="51">
        <v>2491</v>
      </c>
      <c r="D2492" s="81" t="str">
        <f>VLOOKUP(CENSO[[#This Row],[NOME COMUM]],ESPECIES[],2,FALSE)</f>
        <v>Vatairea fusca Ducke</v>
      </c>
      <c r="E2492" s="51" t="s">
        <v>50</v>
      </c>
      <c r="F2492" s="51">
        <v>266</v>
      </c>
      <c r="G2492" s="74">
        <f>CENSO[[#This Row],[CAP (cm)]]/PI()</f>
        <v>84.670429724888322</v>
      </c>
      <c r="H2492" s="51">
        <v>24</v>
      </c>
      <c r="I2492" s="85">
        <f>PI()*CENSO[[#This Row],[DAP (cm)]]^2/40000</f>
        <v>0.56305835767050738</v>
      </c>
      <c r="J2492" s="85">
        <f>CENSO[[#This Row],[g (m²)]]*CENSO[[#This Row],[H (m)]]*0.7</f>
        <v>9.4593804088645239</v>
      </c>
      <c r="K2492" s="51">
        <v>1</v>
      </c>
      <c r="L2492" s="51">
        <v>366746</v>
      </c>
      <c r="M2492" s="51">
        <v>9706796.4000000004</v>
      </c>
      <c r="N2492" s="77"/>
      <c r="O249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249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492" s="77"/>
    </row>
    <row r="2493" spans="1:17" x14ac:dyDescent="0.25">
      <c r="A2493" s="76">
        <v>1</v>
      </c>
      <c r="B2493" s="51">
        <v>70</v>
      </c>
      <c r="C2493" s="51">
        <v>2492</v>
      </c>
      <c r="D2493" s="81" t="str">
        <f>VLOOKUP(CENSO[[#This Row],[NOME COMUM]],ESPECIES[],2,FALSE)</f>
        <v>Lecythis chartacea O.Berg</v>
      </c>
      <c r="E2493" s="51" t="s">
        <v>31</v>
      </c>
      <c r="F2493" s="51">
        <v>238</v>
      </c>
      <c r="G2493" s="74">
        <f>CENSO[[#This Row],[CAP (cm)]]/PI()</f>
        <v>75.757752911742188</v>
      </c>
      <c r="H2493" s="51">
        <v>20</v>
      </c>
      <c r="I2493" s="85">
        <f>PI()*CENSO[[#This Row],[DAP (cm)]]^2/40000</f>
        <v>0.45075862982486603</v>
      </c>
      <c r="J2493" s="85">
        <f>CENSO[[#This Row],[g (m²)]]*CENSO[[#This Row],[H (m)]]*0.7</f>
        <v>6.3106208175481244</v>
      </c>
      <c r="K2493" s="51">
        <v>1</v>
      </c>
      <c r="L2493" s="51">
        <v>366742.9</v>
      </c>
      <c r="M2493" s="51">
        <v>9706792.4000000004</v>
      </c>
      <c r="N2493" s="77"/>
      <c r="O249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49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493" s="77"/>
    </row>
    <row r="2494" spans="1:17" x14ac:dyDescent="0.25">
      <c r="A2494" s="76">
        <v>1</v>
      </c>
      <c r="B2494" s="51">
        <v>70</v>
      </c>
      <c r="C2494" s="51">
        <v>2493</v>
      </c>
      <c r="D2494" s="81" t="str">
        <f>VLOOKUP(CENSO[[#This Row],[NOME COMUM]],ESPECIES[],2,FALSE)</f>
        <v>Vatairea fusca Ducke</v>
      </c>
      <c r="E2494" s="51" t="s">
        <v>50</v>
      </c>
      <c r="F2494" s="51">
        <v>383</v>
      </c>
      <c r="G2494" s="74">
        <f>CENSO[[#This Row],[CAP (cm)]]/PI()</f>
        <v>121.91268640839183</v>
      </c>
      <c r="H2494" s="51">
        <v>19</v>
      </c>
      <c r="I2494" s="85">
        <f>PI()*CENSO[[#This Row],[DAP (cm)]]^2/40000</f>
        <v>1.1673139723603518</v>
      </c>
      <c r="J2494" s="85">
        <f>CENSO[[#This Row],[g (m²)]]*CENSO[[#This Row],[H (m)]]*0.7</f>
        <v>15.525275832392678</v>
      </c>
      <c r="K2494" s="51">
        <v>1</v>
      </c>
      <c r="L2494" s="51">
        <v>366746.299999999</v>
      </c>
      <c r="M2494" s="51">
        <v>9706793.5</v>
      </c>
      <c r="N2494" s="77"/>
      <c r="O249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249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494" s="77"/>
    </row>
    <row r="2495" spans="1:17" x14ac:dyDescent="0.25">
      <c r="A2495" s="76">
        <v>1</v>
      </c>
      <c r="B2495" s="51">
        <v>70</v>
      </c>
      <c r="C2495" s="51">
        <v>2494</v>
      </c>
      <c r="D2495" s="81" t="str">
        <f>VLOOKUP(CENSO[[#This Row],[NOME COMUM]],ESPECIES[],2,FALSE)</f>
        <v>Didymopanax calvum Decne. &amp; Planch.</v>
      </c>
      <c r="E2495" s="51" t="s">
        <v>52</v>
      </c>
      <c r="F2495" s="51">
        <v>173</v>
      </c>
      <c r="G2495" s="74">
        <f>CENSO[[#This Row],[CAP (cm)]]/PI()</f>
        <v>55.067610309795789</v>
      </c>
      <c r="H2495" s="51">
        <v>15</v>
      </c>
      <c r="I2495" s="85">
        <f>PI()*CENSO[[#This Row],[DAP (cm)]]^2/40000</f>
        <v>0.23816741458986682</v>
      </c>
      <c r="J2495" s="85">
        <f>CENSO[[#This Row],[g (m²)]]*CENSO[[#This Row],[H (m)]]*0.7</f>
        <v>2.5007578531936017</v>
      </c>
      <c r="K2495" s="51">
        <v>1</v>
      </c>
      <c r="L2495" s="51">
        <v>366750.4</v>
      </c>
      <c r="M2495" s="51">
        <v>9706785.8000000007</v>
      </c>
      <c r="N2495" s="77"/>
      <c r="O249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49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495" s="77"/>
    </row>
    <row r="2496" spans="1:17" x14ac:dyDescent="0.25">
      <c r="A2496" s="76">
        <v>1</v>
      </c>
      <c r="B2496" s="51">
        <v>70</v>
      </c>
      <c r="C2496" s="51">
        <v>2495</v>
      </c>
      <c r="D2496" s="81" t="str">
        <f>VLOOKUP(CENSO[[#This Row],[NOME COMUM]],ESPECIES[],2,FALSE)</f>
        <v>Apuleia leiocarpa (Vogel) J.F.Macbr.</v>
      </c>
      <c r="E2496" s="51" t="s">
        <v>51</v>
      </c>
      <c r="F2496" s="51">
        <v>202</v>
      </c>
      <c r="G2496" s="74">
        <f>CENSO[[#This Row],[CAP (cm)]]/PI()</f>
        <v>64.298597009125714</v>
      </c>
      <c r="H2496" s="51">
        <v>22</v>
      </c>
      <c r="I2496" s="85">
        <f>PI()*CENSO[[#This Row],[DAP (cm)]]^2/40000</f>
        <v>0.3247079148960848</v>
      </c>
      <c r="J2496" s="85">
        <f>CENSO[[#This Row],[g (m²)]]*CENSO[[#This Row],[H (m)]]*0.7</f>
        <v>5.0005018893997057</v>
      </c>
      <c r="K2496" s="51">
        <v>1</v>
      </c>
      <c r="L2496" s="51">
        <v>366774.59999999899</v>
      </c>
      <c r="M2496" s="51">
        <v>9706814</v>
      </c>
      <c r="N2496" s="77"/>
      <c r="O249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49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496" s="77"/>
    </row>
    <row r="2497" spans="1:17" x14ac:dyDescent="0.25">
      <c r="A2497" s="76">
        <v>1</v>
      </c>
      <c r="B2497" s="51">
        <v>70</v>
      </c>
      <c r="C2497" s="51">
        <v>2496</v>
      </c>
      <c r="D2497" s="81" t="str">
        <f>VLOOKUP(CENSO[[#This Row],[NOME COMUM]],ESPECIES[],2,FALSE)</f>
        <v>Caesalpinia paraensis Ducke</v>
      </c>
      <c r="E2497" s="51" t="s">
        <v>56</v>
      </c>
      <c r="F2497" s="51">
        <v>148</v>
      </c>
      <c r="G2497" s="74">
        <f>CENSO[[#This Row],[CAP (cm)]]/PI()</f>
        <v>47.109863155201019</v>
      </c>
      <c r="H2497" s="51">
        <v>13</v>
      </c>
      <c r="I2497" s="85">
        <f>PI()*CENSO[[#This Row],[DAP (cm)]]^2/40000</f>
        <v>0.17430649367424375</v>
      </c>
      <c r="J2497" s="85">
        <f>CENSO[[#This Row],[g (m²)]]*CENSO[[#This Row],[H (m)]]*0.7</f>
        <v>1.5861890924356179</v>
      </c>
      <c r="K2497" s="51">
        <v>1</v>
      </c>
      <c r="L2497" s="51">
        <v>366760.59999999899</v>
      </c>
      <c r="M2497" s="51">
        <v>9706787.5</v>
      </c>
      <c r="N2497" s="77"/>
      <c r="O249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49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497" s="77"/>
    </row>
    <row r="2498" spans="1:17" x14ac:dyDescent="0.25">
      <c r="A2498" s="76">
        <v>1</v>
      </c>
      <c r="B2498" s="51">
        <v>70</v>
      </c>
      <c r="C2498" s="51">
        <v>2497</v>
      </c>
      <c r="D2498" s="81" t="str">
        <f>VLOOKUP(CENSO[[#This Row],[NOME COMUM]],ESPECIES[],2,FALSE)</f>
        <v>Buchenavia capitata (Vahl) Eichler</v>
      </c>
      <c r="E2498" s="51" t="s">
        <v>10</v>
      </c>
      <c r="F2498" s="51">
        <v>187</v>
      </c>
      <c r="G2498" s="74">
        <f>CENSO[[#This Row],[CAP (cm)]]/PI()</f>
        <v>59.523948716368857</v>
      </c>
      <c r="H2498" s="51">
        <v>23</v>
      </c>
      <c r="I2498" s="85">
        <f>PI()*CENSO[[#This Row],[DAP (cm)]]^2/40000</f>
        <v>0.27827446024902436</v>
      </c>
      <c r="J2498" s="85">
        <f>CENSO[[#This Row],[g (m²)]]*CENSO[[#This Row],[H (m)]]*0.7</f>
        <v>4.4802188100092915</v>
      </c>
      <c r="K2498" s="51">
        <v>1</v>
      </c>
      <c r="L2498" s="51">
        <v>366757.2</v>
      </c>
      <c r="M2498" s="51">
        <v>9706779.8000000007</v>
      </c>
      <c r="N2498" s="77"/>
      <c r="O249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49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498" s="77"/>
    </row>
    <row r="2499" spans="1:17" x14ac:dyDescent="0.25">
      <c r="A2499" s="76">
        <v>1</v>
      </c>
      <c r="B2499" s="51">
        <v>71</v>
      </c>
      <c r="C2499" s="51">
        <v>2498</v>
      </c>
      <c r="D2499" s="81" t="str">
        <f>VLOOKUP(CENSO[[#This Row],[NOME COMUM]],ESPECIES[],2,FALSE)</f>
        <v>Piptadenia suaveolens Miq.</v>
      </c>
      <c r="E2499" s="51" t="s">
        <v>22</v>
      </c>
      <c r="F2499" s="51">
        <v>270</v>
      </c>
      <c r="G2499" s="74">
        <f>CENSO[[#This Row],[CAP (cm)]]/PI()</f>
        <v>85.943669269623484</v>
      </c>
      <c r="H2499" s="51">
        <v>11</v>
      </c>
      <c r="I2499" s="85">
        <f>PI()*CENSO[[#This Row],[DAP (cm)]]^2/40000</f>
        <v>0.58011976756995842</v>
      </c>
      <c r="J2499" s="85">
        <f>CENSO[[#This Row],[g (m²)]]*CENSO[[#This Row],[H (m)]]*0.7</f>
        <v>4.4669222102886801</v>
      </c>
      <c r="K2499" s="51">
        <v>2</v>
      </c>
      <c r="L2499" s="51">
        <v>366727.59999999899</v>
      </c>
      <c r="M2499" s="51">
        <v>9706747.5</v>
      </c>
      <c r="N2499" s="77"/>
      <c r="O249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249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499" s="77"/>
    </row>
    <row r="2500" spans="1:17" x14ac:dyDescent="0.25">
      <c r="A2500" s="76">
        <v>1</v>
      </c>
      <c r="B2500" s="51">
        <v>71</v>
      </c>
      <c r="C2500" s="51">
        <v>2499</v>
      </c>
      <c r="D2500" s="81" t="str">
        <f>VLOOKUP(CENSO[[#This Row],[NOME COMUM]],ESPECIES[],2,FALSE)</f>
        <v>Qualea dichotoma (Mart.) Warm. ex Wille</v>
      </c>
      <c r="E2500" s="51" t="s">
        <v>55</v>
      </c>
      <c r="F2500" s="51">
        <v>173</v>
      </c>
      <c r="G2500" s="74">
        <f>CENSO[[#This Row],[CAP (cm)]]/PI()</f>
        <v>55.067610309795789</v>
      </c>
      <c r="H2500" s="51">
        <v>14</v>
      </c>
      <c r="I2500" s="85">
        <f>PI()*CENSO[[#This Row],[DAP (cm)]]^2/40000</f>
        <v>0.23816741458986682</v>
      </c>
      <c r="J2500" s="85">
        <f>CENSO[[#This Row],[g (m²)]]*CENSO[[#This Row],[H (m)]]*0.7</f>
        <v>2.3340406629806947</v>
      </c>
      <c r="K2500" s="51">
        <v>1</v>
      </c>
      <c r="L2500" s="51">
        <v>366661.799999999</v>
      </c>
      <c r="M2500" s="51">
        <v>9706789.9000000004</v>
      </c>
      <c r="N2500" s="77"/>
      <c r="O250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50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500" s="77"/>
    </row>
    <row r="2501" spans="1:17" x14ac:dyDescent="0.25">
      <c r="A2501" s="76">
        <v>1</v>
      </c>
      <c r="B2501" s="51">
        <v>71</v>
      </c>
      <c r="C2501" s="51">
        <v>2500</v>
      </c>
      <c r="D2501" s="81" t="str">
        <f>VLOOKUP(CENSO[[#This Row],[NOME COMUM]],ESPECIES[],2,FALSE)</f>
        <v>Vatairea fusca Ducke</v>
      </c>
      <c r="E2501" s="51" t="s">
        <v>50</v>
      </c>
      <c r="F2501" s="51">
        <v>380</v>
      </c>
      <c r="G2501" s="74">
        <f>CENSO[[#This Row],[CAP (cm)]]/PI()</f>
        <v>120.95775674984046</v>
      </c>
      <c r="H2501" s="51">
        <v>24</v>
      </c>
      <c r="I2501" s="85">
        <f>PI()*CENSO[[#This Row],[DAP (cm)]]^2/40000</f>
        <v>1.1490986891234842</v>
      </c>
      <c r="J2501" s="85">
        <f>CENSO[[#This Row],[g (m²)]]*CENSO[[#This Row],[H (m)]]*0.7</f>
        <v>19.304857977274533</v>
      </c>
      <c r="K2501" s="51">
        <v>1</v>
      </c>
      <c r="L2501" s="51">
        <v>366635.5</v>
      </c>
      <c r="M2501" s="51">
        <v>9706829.4000000004</v>
      </c>
      <c r="N2501" s="77"/>
      <c r="O250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250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501" s="77"/>
    </row>
    <row r="2502" spans="1:17" x14ac:dyDescent="0.25">
      <c r="A2502" s="76">
        <v>1</v>
      </c>
      <c r="B2502" s="51">
        <v>71</v>
      </c>
      <c r="C2502" s="51">
        <v>2501</v>
      </c>
      <c r="D2502" s="81" t="str">
        <f>VLOOKUP(CENSO[[#This Row],[NOME COMUM]],ESPECIES[],2,FALSE)</f>
        <v>Cedrelinga catenaeformis Ducke</v>
      </c>
      <c r="E2502" s="51" t="s">
        <v>71</v>
      </c>
      <c r="F2502" s="51">
        <v>478</v>
      </c>
      <c r="G2502" s="74">
        <f>CENSO[[#This Row],[CAP (cm)]]/PI()</f>
        <v>152.15212559585194</v>
      </c>
      <c r="H2502" s="51">
        <v>24</v>
      </c>
      <c r="I2502" s="85">
        <f>PI()*CENSO[[#This Row],[DAP (cm)]]^2/40000</f>
        <v>1.8182179008704304</v>
      </c>
      <c r="J2502" s="85">
        <f>CENSO[[#This Row],[g (m²)]]*CENSO[[#This Row],[H (m)]]*0.7</f>
        <v>30.546060734623229</v>
      </c>
      <c r="K2502" s="51">
        <v>1</v>
      </c>
      <c r="L2502" s="51">
        <v>366615.5</v>
      </c>
      <c r="M2502" s="51">
        <v>9706844.4000000004</v>
      </c>
      <c r="N2502" s="77"/>
      <c r="O250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150├ 160</v>
      </c>
      <c r="P250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502" s="77"/>
    </row>
    <row r="2503" spans="1:17" x14ac:dyDescent="0.25">
      <c r="A2503" s="76">
        <v>1</v>
      </c>
      <c r="B2503" s="51">
        <v>71</v>
      </c>
      <c r="C2503" s="51">
        <v>2502</v>
      </c>
      <c r="D2503" s="81" t="str">
        <f>VLOOKUP(CENSO[[#This Row],[NOME COMUM]],ESPECIES[],2,FALSE)</f>
        <v>Lecythis chartacea O.Berg</v>
      </c>
      <c r="E2503" s="51" t="s">
        <v>31</v>
      </c>
      <c r="F2503" s="51">
        <v>230</v>
      </c>
      <c r="G2503" s="74">
        <f>CENSO[[#This Row],[CAP (cm)]]/PI()</f>
        <v>73.211273822271863</v>
      </c>
      <c r="H2503" s="51">
        <v>22</v>
      </c>
      <c r="I2503" s="85">
        <f>PI()*CENSO[[#This Row],[DAP (cm)]]^2/40000</f>
        <v>0.42096482447806327</v>
      </c>
      <c r="J2503" s="85">
        <f>CENSO[[#This Row],[g (m²)]]*CENSO[[#This Row],[H (m)]]*0.7</f>
        <v>6.4828582969621742</v>
      </c>
      <c r="K2503" s="51">
        <v>1</v>
      </c>
      <c r="L2503" s="51">
        <v>366592.4</v>
      </c>
      <c r="M2503" s="51">
        <v>9706871.6999999899</v>
      </c>
      <c r="N2503" s="77"/>
      <c r="O250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50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503" s="77"/>
    </row>
    <row r="2504" spans="1:17" x14ac:dyDescent="0.25">
      <c r="A2504" s="76">
        <v>1</v>
      </c>
      <c r="B2504" s="51">
        <v>71</v>
      </c>
      <c r="C2504" s="51">
        <v>2503</v>
      </c>
      <c r="D2504" s="81" t="str">
        <f>VLOOKUP(CENSO[[#This Row],[NOME COMUM]],ESPECIES[],2,FALSE)</f>
        <v>Piptadenia suaveolens Miq.</v>
      </c>
      <c r="E2504" s="51" t="s">
        <v>22</v>
      </c>
      <c r="F2504" s="51">
        <v>273</v>
      </c>
      <c r="G2504" s="74">
        <f>CENSO[[#This Row],[CAP (cm)]]/PI()</f>
        <v>86.898598928174863</v>
      </c>
      <c r="H2504" s="51">
        <v>17</v>
      </c>
      <c r="I2504" s="85">
        <f>PI()*CENSO[[#This Row],[DAP (cm)]]^2/40000</f>
        <v>0.59308293768479348</v>
      </c>
      <c r="J2504" s="85">
        <f>CENSO[[#This Row],[g (m²)]]*CENSO[[#This Row],[H (m)]]*0.7</f>
        <v>7.0576869584490414</v>
      </c>
      <c r="K2504" s="51">
        <v>1</v>
      </c>
      <c r="L2504" s="51">
        <v>366596.59999999899</v>
      </c>
      <c r="M2504" s="51">
        <v>9706877.3000000007</v>
      </c>
      <c r="N2504" s="77"/>
      <c r="O250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250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504" s="77"/>
    </row>
    <row r="2505" spans="1:17" x14ac:dyDescent="0.25">
      <c r="A2505" s="76">
        <v>1</v>
      </c>
      <c r="B2505" s="51">
        <v>71</v>
      </c>
      <c r="C2505" s="51">
        <v>2504</v>
      </c>
      <c r="D2505" s="81" t="str">
        <f>VLOOKUP(CENSO[[#This Row],[NOME COMUM]],ESPECIES[],2,FALSE)</f>
        <v>Couratari guianensis Aubl.</v>
      </c>
      <c r="E2505" s="51" t="s">
        <v>6</v>
      </c>
      <c r="F2505" s="51">
        <v>230</v>
      </c>
      <c r="G2505" s="74">
        <f>CENSO[[#This Row],[CAP (cm)]]/PI()</f>
        <v>73.211273822271863</v>
      </c>
      <c r="H2505" s="51">
        <v>23</v>
      </c>
      <c r="I2505" s="85">
        <f>PI()*CENSO[[#This Row],[DAP (cm)]]^2/40000</f>
        <v>0.42096482447806327</v>
      </c>
      <c r="J2505" s="85">
        <f>CENSO[[#This Row],[g (m²)]]*CENSO[[#This Row],[H (m)]]*0.7</f>
        <v>6.7775336740968193</v>
      </c>
      <c r="K2505" s="51">
        <v>1</v>
      </c>
      <c r="L2505" s="51">
        <v>366598.5</v>
      </c>
      <c r="M2505" s="51">
        <v>9706879.6999999899</v>
      </c>
      <c r="N2505" s="77"/>
      <c r="O250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50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505" s="77"/>
    </row>
    <row r="2506" spans="1:17" x14ac:dyDescent="0.25">
      <c r="A2506" s="76">
        <v>1</v>
      </c>
      <c r="B2506" s="51">
        <v>71</v>
      </c>
      <c r="C2506" s="51">
        <v>2505</v>
      </c>
      <c r="D2506" s="81" t="str">
        <f>VLOOKUP(CENSO[[#This Row],[NOME COMUM]],ESPECIES[],2,FALSE)</f>
        <v>Piptadenia suaveolens Miq.</v>
      </c>
      <c r="E2506" s="51" t="s">
        <v>22</v>
      </c>
      <c r="F2506" s="51">
        <v>200</v>
      </c>
      <c r="G2506" s="74">
        <f>CENSO[[#This Row],[CAP (cm)]]/PI()</f>
        <v>63.661977236758133</v>
      </c>
      <c r="H2506" s="51">
        <v>16</v>
      </c>
      <c r="I2506" s="85">
        <f>PI()*CENSO[[#This Row],[DAP (cm)]]^2/40000</f>
        <v>0.31830988618379064</v>
      </c>
      <c r="J2506" s="85">
        <f>CENSO[[#This Row],[g (m²)]]*CENSO[[#This Row],[H (m)]]*0.7</f>
        <v>3.565070725258455</v>
      </c>
      <c r="K2506" s="51">
        <v>1</v>
      </c>
      <c r="L2506" s="51">
        <v>366591.5</v>
      </c>
      <c r="M2506" s="51">
        <v>9706895.1999999899</v>
      </c>
      <c r="N2506" s="77"/>
      <c r="O250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50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506" s="77"/>
    </row>
    <row r="2507" spans="1:17" x14ac:dyDescent="0.25">
      <c r="A2507" s="76">
        <v>1</v>
      </c>
      <c r="B2507" s="51">
        <v>71</v>
      </c>
      <c r="C2507" s="51">
        <v>2506</v>
      </c>
      <c r="D2507" s="81" t="str">
        <f>VLOOKUP(CENSO[[#This Row],[NOME COMUM]],ESPECIES[],2,FALSE)</f>
        <v>Astronium lecointei Ducke</v>
      </c>
      <c r="E2507" s="51" t="s">
        <v>5</v>
      </c>
      <c r="F2507" s="51">
        <v>180</v>
      </c>
      <c r="G2507" s="74">
        <f>CENSO[[#This Row],[CAP (cm)]]/PI()</f>
        <v>57.295779513082323</v>
      </c>
      <c r="H2507" s="51">
        <v>17</v>
      </c>
      <c r="I2507" s="85">
        <f>PI()*CENSO[[#This Row],[DAP (cm)]]^2/40000</f>
        <v>0.25783100780887047</v>
      </c>
      <c r="J2507" s="85">
        <f>CENSO[[#This Row],[g (m²)]]*CENSO[[#This Row],[H (m)]]*0.7</f>
        <v>3.0681889929255584</v>
      </c>
      <c r="K2507" s="51">
        <v>1</v>
      </c>
      <c r="L2507" s="51">
        <v>366564.5</v>
      </c>
      <c r="M2507" s="51">
        <v>9706912.5</v>
      </c>
      <c r="N2507" s="77"/>
      <c r="O250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50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507" s="77"/>
    </row>
    <row r="2508" spans="1:17" x14ac:dyDescent="0.25">
      <c r="A2508" s="76">
        <v>1</v>
      </c>
      <c r="B2508" s="51">
        <v>71</v>
      </c>
      <c r="C2508" s="51">
        <v>2507</v>
      </c>
      <c r="D2508" s="81" t="str">
        <f>VLOOKUP(CENSO[[#This Row],[NOME COMUM]],ESPECIES[],2,FALSE)</f>
        <v>Piptadenia suaveolens Miq.</v>
      </c>
      <c r="E2508" s="51" t="s">
        <v>22</v>
      </c>
      <c r="F2508" s="51">
        <v>405</v>
      </c>
      <c r="G2508" s="74">
        <f>CENSO[[#This Row],[CAP (cm)]]/PI()</f>
        <v>128.91550390443524</v>
      </c>
      <c r="H2508" s="51">
        <v>16</v>
      </c>
      <c r="I2508" s="85">
        <f>PI()*CENSO[[#This Row],[DAP (cm)]]^2/40000</f>
        <v>1.3052694770324071</v>
      </c>
      <c r="J2508" s="85">
        <f>CENSO[[#This Row],[g (m²)]]*CENSO[[#This Row],[H (m)]]*0.7</f>
        <v>14.619018142762959</v>
      </c>
      <c r="K2508" s="51">
        <v>1</v>
      </c>
      <c r="L2508" s="51">
        <v>366563.09999999899</v>
      </c>
      <c r="M2508" s="51">
        <v>9706920.5</v>
      </c>
      <c r="N2508" s="77"/>
      <c r="O250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250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508" s="77"/>
    </row>
    <row r="2509" spans="1:17" x14ac:dyDescent="0.25">
      <c r="A2509" s="76">
        <v>1</v>
      </c>
      <c r="B2509" s="51">
        <v>71</v>
      </c>
      <c r="C2509" s="51">
        <v>2508</v>
      </c>
      <c r="D2509" s="81" t="str">
        <f>VLOOKUP(CENSO[[#This Row],[NOME COMUM]],ESPECIES[],2,FALSE)</f>
        <v>Piptadenia suaveolens Miq.</v>
      </c>
      <c r="E2509" s="51" t="s">
        <v>22</v>
      </c>
      <c r="F2509" s="51">
        <v>300</v>
      </c>
      <c r="G2509" s="74">
        <f>CENSO[[#This Row],[CAP (cm)]]/PI()</f>
        <v>95.4929658551372</v>
      </c>
      <c r="H2509" s="51">
        <v>13</v>
      </c>
      <c r="I2509" s="85">
        <f>PI()*CENSO[[#This Row],[DAP (cm)]]^2/40000</f>
        <v>0.7161972439135289</v>
      </c>
      <c r="J2509" s="85">
        <f>CENSO[[#This Row],[g (m²)]]*CENSO[[#This Row],[H (m)]]*0.7</f>
        <v>6.5173949196131131</v>
      </c>
      <c r="K2509" s="51">
        <v>1</v>
      </c>
      <c r="L2509" s="51">
        <v>366561.799999999</v>
      </c>
      <c r="M2509" s="51">
        <v>9706918.9000000004</v>
      </c>
      <c r="N2509" s="77"/>
      <c r="O250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250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509" s="77"/>
    </row>
    <row r="2510" spans="1:17" x14ac:dyDescent="0.25">
      <c r="A2510" s="76">
        <v>1</v>
      </c>
      <c r="B2510" s="51">
        <v>71</v>
      </c>
      <c r="C2510" s="51">
        <v>2509</v>
      </c>
      <c r="D2510" s="81" t="str">
        <f>VLOOKUP(CENSO[[#This Row],[NOME COMUM]],ESPECIES[],2,FALSE)</f>
        <v>Goupia glabra Aubl.</v>
      </c>
      <c r="E2510" s="51" t="s">
        <v>34</v>
      </c>
      <c r="F2510" s="51">
        <v>205</v>
      </c>
      <c r="G2510" s="74">
        <f>CENSO[[#This Row],[CAP (cm)]]/PI()</f>
        <v>65.253526667677093</v>
      </c>
      <c r="H2510" s="51">
        <v>15</v>
      </c>
      <c r="I2510" s="85">
        <f>PI()*CENSO[[#This Row],[DAP (cm)]]^2/40000</f>
        <v>0.33442432417184514</v>
      </c>
      <c r="J2510" s="85">
        <f>CENSO[[#This Row],[g (m²)]]*CENSO[[#This Row],[H (m)]]*0.7</f>
        <v>3.5114554038043737</v>
      </c>
      <c r="K2510" s="51">
        <v>1</v>
      </c>
      <c r="L2510" s="51">
        <v>366567.5</v>
      </c>
      <c r="M2510" s="51">
        <v>9706933.8000000007</v>
      </c>
      <c r="N2510" s="77"/>
      <c r="O251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51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510" s="77"/>
    </row>
    <row r="2511" spans="1:17" x14ac:dyDescent="0.25">
      <c r="A2511" s="76">
        <v>1</v>
      </c>
      <c r="B2511" s="51">
        <v>71</v>
      </c>
      <c r="C2511" s="51">
        <v>2510</v>
      </c>
      <c r="D2511" s="81" t="str">
        <f>VLOOKUP(CENSO[[#This Row],[NOME COMUM]],ESPECIES[],2,FALSE)</f>
        <v>Caesalpinia paraensis Ducke</v>
      </c>
      <c r="E2511" s="51" t="s">
        <v>56</v>
      </c>
      <c r="F2511" s="51">
        <v>220</v>
      </c>
      <c r="G2511" s="74">
        <f>CENSO[[#This Row],[CAP (cm)]]/PI()</f>
        <v>70.028174960433944</v>
      </c>
      <c r="H2511" s="51">
        <v>13</v>
      </c>
      <c r="I2511" s="85">
        <f>PI()*CENSO[[#This Row],[DAP (cm)]]^2/40000</f>
        <v>0.3851549622823866</v>
      </c>
      <c r="J2511" s="85">
        <f>CENSO[[#This Row],[g (m²)]]*CENSO[[#This Row],[H (m)]]*0.7</f>
        <v>3.5049101567697178</v>
      </c>
      <c r="K2511" s="51">
        <v>2</v>
      </c>
      <c r="L2511" s="51">
        <v>366514.59999999899</v>
      </c>
      <c r="M2511" s="51">
        <v>9706983.6999999899</v>
      </c>
      <c r="N2511" s="77"/>
      <c r="O251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51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511" s="77"/>
    </row>
    <row r="2512" spans="1:17" x14ac:dyDescent="0.25">
      <c r="A2512" s="76">
        <v>1</v>
      </c>
      <c r="B2512" s="51">
        <v>71</v>
      </c>
      <c r="C2512" s="51">
        <v>2511</v>
      </c>
      <c r="D2512" s="81" t="str">
        <f>VLOOKUP(CENSO[[#This Row],[NOME COMUM]],ESPECIES[],2,FALSE)</f>
        <v>Tachigali myrmecophila Ducke</v>
      </c>
      <c r="E2512" s="51" t="s">
        <v>14</v>
      </c>
      <c r="F2512" s="51">
        <v>227</v>
      </c>
      <c r="G2512" s="74">
        <f>CENSO[[#This Row],[CAP (cm)]]/PI()</f>
        <v>72.256344163720485</v>
      </c>
      <c r="H2512" s="51">
        <v>15</v>
      </c>
      <c r="I2512" s="85">
        <f>PI()*CENSO[[#This Row],[DAP (cm)]]^2/40000</f>
        <v>0.41005475312911377</v>
      </c>
      <c r="J2512" s="85">
        <f>CENSO[[#This Row],[g (m²)]]*CENSO[[#This Row],[H (m)]]*0.7</f>
        <v>4.3055749078556946</v>
      </c>
      <c r="K2512" s="51">
        <v>1</v>
      </c>
      <c r="L2512" s="51">
        <v>366493.09999999899</v>
      </c>
      <c r="M2512" s="51">
        <v>9706993.4000000004</v>
      </c>
      <c r="N2512" s="77"/>
      <c r="O251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51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512" s="77"/>
    </row>
    <row r="2513" spans="1:17" x14ac:dyDescent="0.25">
      <c r="A2513" s="76">
        <v>1</v>
      </c>
      <c r="B2513" s="51">
        <v>71</v>
      </c>
      <c r="C2513" s="51">
        <v>2512</v>
      </c>
      <c r="D2513" s="81" t="str">
        <f>VLOOKUP(CENSO[[#This Row],[NOME COMUM]],ESPECIES[],2,FALSE)</f>
        <v>Tachigali myrmecophila Ducke</v>
      </c>
      <c r="E2513" s="51" t="s">
        <v>14</v>
      </c>
      <c r="F2513" s="51">
        <v>214</v>
      </c>
      <c r="G2513" s="74">
        <f>CENSO[[#This Row],[CAP (cm)]]/PI()</f>
        <v>68.118315643331201</v>
      </c>
      <c r="H2513" s="51">
        <v>15</v>
      </c>
      <c r="I2513" s="85">
        <f>PI()*CENSO[[#This Row],[DAP (cm)]]^2/40000</f>
        <v>0.36443298869182189</v>
      </c>
      <c r="J2513" s="85">
        <f>CENSO[[#This Row],[g (m²)]]*CENSO[[#This Row],[H (m)]]*0.7</f>
        <v>3.8265463812641296</v>
      </c>
      <c r="K2513" s="51">
        <v>1</v>
      </c>
      <c r="L2513" s="51">
        <v>366307.799999999</v>
      </c>
      <c r="M2513" s="51">
        <v>9707160.6999999899</v>
      </c>
      <c r="N2513" s="77"/>
      <c r="O251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51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513" s="77"/>
    </row>
    <row r="2514" spans="1:17" x14ac:dyDescent="0.25">
      <c r="A2514" s="76">
        <v>1</v>
      </c>
      <c r="B2514" s="51">
        <v>71</v>
      </c>
      <c r="C2514" s="51">
        <v>2513</v>
      </c>
      <c r="D2514" s="81" t="str">
        <f>VLOOKUP(CENSO[[#This Row],[NOME COMUM]],ESPECIES[],2,FALSE)</f>
        <v>Tachigali myrmecophila Ducke</v>
      </c>
      <c r="E2514" s="51" t="s">
        <v>14</v>
      </c>
      <c r="F2514" s="51">
        <v>223</v>
      </c>
      <c r="G2514" s="74">
        <f>CENSO[[#This Row],[CAP (cm)]]/PI()</f>
        <v>70.983104618985323</v>
      </c>
      <c r="H2514" s="51">
        <v>13</v>
      </c>
      <c r="I2514" s="85">
        <f>PI()*CENSO[[#This Row],[DAP (cm)]]^2/40000</f>
        <v>0.39573080825084317</v>
      </c>
      <c r="J2514" s="85">
        <f>CENSO[[#This Row],[g (m²)]]*CENSO[[#This Row],[H (m)]]*0.7</f>
        <v>3.6011503550826727</v>
      </c>
      <c r="K2514" s="51">
        <v>1</v>
      </c>
      <c r="L2514" s="51">
        <v>366280.299999999</v>
      </c>
      <c r="M2514" s="51">
        <v>9707175.8000000007</v>
      </c>
      <c r="N2514" s="77"/>
      <c r="O251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51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514" s="77"/>
    </row>
    <row r="2515" spans="1:17" x14ac:dyDescent="0.25">
      <c r="A2515" s="76">
        <v>1</v>
      </c>
      <c r="B2515" s="51">
        <v>71</v>
      </c>
      <c r="C2515" s="51">
        <v>2514</v>
      </c>
      <c r="D2515" s="81" t="str">
        <f>VLOOKUP(CENSO[[#This Row],[NOME COMUM]],ESPECIES[],2,FALSE)</f>
        <v>Couratari guianensis Aubl.</v>
      </c>
      <c r="E2515" s="51" t="s">
        <v>6</v>
      </c>
      <c r="F2515" s="51">
        <v>215</v>
      </c>
      <c r="G2515" s="74">
        <f>CENSO[[#This Row],[CAP (cm)]]/PI()</f>
        <v>68.436625529514998</v>
      </c>
      <c r="H2515" s="51">
        <v>20</v>
      </c>
      <c r="I2515" s="85">
        <f>PI()*CENSO[[#This Row],[DAP (cm)]]^2/40000</f>
        <v>0.36784686222114316</v>
      </c>
      <c r="J2515" s="85">
        <f>CENSO[[#This Row],[g (m²)]]*CENSO[[#This Row],[H (m)]]*0.7</f>
        <v>5.1498560710960035</v>
      </c>
      <c r="K2515" s="51">
        <v>1</v>
      </c>
      <c r="L2515" s="51">
        <v>366263.5</v>
      </c>
      <c r="M2515" s="51">
        <v>9707186.6999999899</v>
      </c>
      <c r="N2515" s="77"/>
      <c r="O251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51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515" s="77"/>
    </row>
    <row r="2516" spans="1:17" x14ac:dyDescent="0.25">
      <c r="A2516" s="76">
        <v>1</v>
      </c>
      <c r="B2516" s="51">
        <v>71</v>
      </c>
      <c r="C2516" s="51">
        <v>2515</v>
      </c>
      <c r="D2516" s="81" t="str">
        <f>VLOOKUP(CENSO[[#This Row],[NOME COMUM]],ESPECIES[],2,FALSE)</f>
        <v>Cedrelinga catenaeformis Ducke</v>
      </c>
      <c r="E2516" s="51" t="s">
        <v>71</v>
      </c>
      <c r="F2516" s="51">
        <v>180</v>
      </c>
      <c r="G2516" s="74">
        <f>CENSO[[#This Row],[CAP (cm)]]/PI()</f>
        <v>57.295779513082323</v>
      </c>
      <c r="H2516" s="51">
        <v>18</v>
      </c>
      <c r="I2516" s="85">
        <f>PI()*CENSO[[#This Row],[DAP (cm)]]^2/40000</f>
        <v>0.25783100780887047</v>
      </c>
      <c r="J2516" s="85">
        <f>CENSO[[#This Row],[g (m²)]]*CENSO[[#This Row],[H (m)]]*0.7</f>
        <v>3.2486706983917677</v>
      </c>
      <c r="K2516" s="51">
        <v>1</v>
      </c>
      <c r="L2516" s="51">
        <v>366260.59999999899</v>
      </c>
      <c r="M2516" s="51">
        <v>9707202.5999999903</v>
      </c>
      <c r="N2516" s="77"/>
      <c r="O251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51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516" s="77"/>
    </row>
    <row r="2517" spans="1:17" x14ac:dyDescent="0.25">
      <c r="A2517" s="76">
        <v>1</v>
      </c>
      <c r="B2517" s="51">
        <v>71</v>
      </c>
      <c r="C2517" s="51">
        <v>2516</v>
      </c>
      <c r="D2517" s="81" t="str">
        <f>VLOOKUP(CENSO[[#This Row],[NOME COMUM]],ESPECIES[],2,FALSE)</f>
        <v>Parkia multijuga Benth.</v>
      </c>
      <c r="E2517" s="51" t="s">
        <v>75</v>
      </c>
      <c r="F2517" s="51">
        <v>300</v>
      </c>
      <c r="G2517" s="74">
        <f>CENSO[[#This Row],[CAP (cm)]]/PI()</f>
        <v>95.4929658551372</v>
      </c>
      <c r="H2517" s="51">
        <v>22</v>
      </c>
      <c r="I2517" s="85">
        <f>PI()*CENSO[[#This Row],[DAP (cm)]]^2/40000</f>
        <v>0.7161972439135289</v>
      </c>
      <c r="J2517" s="85">
        <f>CENSO[[#This Row],[g (m²)]]*CENSO[[#This Row],[H (m)]]*0.7</f>
        <v>11.029437556268345</v>
      </c>
      <c r="K2517" s="51">
        <v>1</v>
      </c>
      <c r="L2517" s="51">
        <v>366254.5</v>
      </c>
      <c r="M2517" s="51">
        <v>9707194.6999999899</v>
      </c>
      <c r="N2517" s="77"/>
      <c r="O251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251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517" s="77"/>
    </row>
    <row r="2518" spans="1:17" x14ac:dyDescent="0.25">
      <c r="A2518" s="76">
        <v>1</v>
      </c>
      <c r="B2518" s="51">
        <v>71</v>
      </c>
      <c r="C2518" s="51">
        <v>2517</v>
      </c>
      <c r="D2518" s="81" t="str">
        <f>VLOOKUP(CENSO[[#This Row],[NOME COMUM]],ESPECIES[],2,FALSE)</f>
        <v>Anacardium giganteum Hanck ex Engl.</v>
      </c>
      <c r="E2518" s="51" t="s">
        <v>47</v>
      </c>
      <c r="F2518" s="51">
        <v>214</v>
      </c>
      <c r="G2518" s="74">
        <f>CENSO[[#This Row],[CAP (cm)]]/PI()</f>
        <v>68.118315643331201</v>
      </c>
      <c r="H2518" s="51">
        <v>20</v>
      </c>
      <c r="I2518" s="85">
        <f>PI()*CENSO[[#This Row],[DAP (cm)]]^2/40000</f>
        <v>0.36443298869182189</v>
      </c>
      <c r="J2518" s="85">
        <f>CENSO[[#This Row],[g (m²)]]*CENSO[[#This Row],[H (m)]]*0.7</f>
        <v>5.1020618416855061</v>
      </c>
      <c r="K2518" s="51">
        <v>2</v>
      </c>
      <c r="L2518" s="51">
        <v>366249.9</v>
      </c>
      <c r="M2518" s="51">
        <v>9707192</v>
      </c>
      <c r="N2518" s="77"/>
      <c r="O251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51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518" s="77"/>
    </row>
    <row r="2519" spans="1:17" x14ac:dyDescent="0.25">
      <c r="A2519" s="76">
        <v>1</v>
      </c>
      <c r="B2519" s="51">
        <v>71</v>
      </c>
      <c r="C2519" s="51">
        <v>2518</v>
      </c>
      <c r="D2519" s="81" t="str">
        <f>VLOOKUP(CENSO[[#This Row],[NOME COMUM]],ESPECIES[],2,FALSE)</f>
        <v>Didymopanax calvum Decne. &amp; Planch.</v>
      </c>
      <c r="E2519" s="51" t="s">
        <v>52</v>
      </c>
      <c r="F2519" s="51">
        <v>339</v>
      </c>
      <c r="G2519" s="74">
        <f>CENSO[[#This Row],[CAP (cm)]]/PI()</f>
        <v>107.90705141630504</v>
      </c>
      <c r="H2519" s="51">
        <v>17</v>
      </c>
      <c r="I2519" s="85">
        <f>PI()*CENSO[[#This Row],[DAP (cm)]]^2/40000</f>
        <v>0.91451226075318515</v>
      </c>
      <c r="J2519" s="85">
        <f>CENSO[[#This Row],[g (m²)]]*CENSO[[#This Row],[H (m)]]*0.7</f>
        <v>10.882695902962903</v>
      </c>
      <c r="K2519" s="51">
        <v>2</v>
      </c>
      <c r="L2519" s="51">
        <v>366249.09999999899</v>
      </c>
      <c r="M2519" s="51">
        <v>9707200.8000000007</v>
      </c>
      <c r="N2519" s="77"/>
      <c r="O251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251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519" s="77"/>
    </row>
    <row r="2520" spans="1:17" x14ac:dyDescent="0.25">
      <c r="A2520" s="76">
        <v>1</v>
      </c>
      <c r="B2520" s="51">
        <v>71</v>
      </c>
      <c r="C2520" s="51">
        <v>2519</v>
      </c>
      <c r="D2520" s="81" t="str">
        <f>VLOOKUP(CENSO[[#This Row],[NOME COMUM]],ESPECIES[],2,FALSE)</f>
        <v>Piptadenia suaveolens Miq.</v>
      </c>
      <c r="E2520" s="51" t="s">
        <v>22</v>
      </c>
      <c r="F2520" s="51">
        <v>330</v>
      </c>
      <c r="G2520" s="74">
        <f>CENSO[[#This Row],[CAP (cm)]]/PI()</f>
        <v>105.04226244065093</v>
      </c>
      <c r="H2520" s="51">
        <v>15</v>
      </c>
      <c r="I2520" s="85">
        <f>PI()*CENSO[[#This Row],[DAP (cm)]]^2/40000</f>
        <v>0.86659866513537021</v>
      </c>
      <c r="J2520" s="85">
        <f>CENSO[[#This Row],[g (m²)]]*CENSO[[#This Row],[H (m)]]*0.7</f>
        <v>9.0992859839213871</v>
      </c>
      <c r="K2520" s="51">
        <v>1</v>
      </c>
      <c r="L2520" s="51">
        <v>366246.7</v>
      </c>
      <c r="M2520" s="51">
        <v>9707212.3000000007</v>
      </c>
      <c r="N2520" s="77"/>
      <c r="O252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252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520" s="77"/>
    </row>
    <row r="2521" spans="1:17" x14ac:dyDescent="0.25">
      <c r="A2521" s="76">
        <v>1</v>
      </c>
      <c r="B2521" s="51">
        <v>71</v>
      </c>
      <c r="C2521" s="51">
        <v>2520</v>
      </c>
      <c r="D2521" s="81" t="str">
        <f>VLOOKUP(CENSO[[#This Row],[NOME COMUM]],ESPECIES[],2,FALSE)</f>
        <v>Ormosia paraensis Ducke</v>
      </c>
      <c r="E2521" s="51" t="s">
        <v>99</v>
      </c>
      <c r="F2521" s="51">
        <v>280</v>
      </c>
      <c r="G2521" s="74">
        <f>CENSO[[#This Row],[CAP (cm)]]/PI()</f>
        <v>89.12676813146139</v>
      </c>
      <c r="H2521" s="51">
        <v>18</v>
      </c>
      <c r="I2521" s="85">
        <f>PI()*CENSO[[#This Row],[DAP (cm)]]^2/40000</f>
        <v>0.62388737692022966</v>
      </c>
      <c r="J2521" s="85">
        <f>CENSO[[#This Row],[g (m²)]]*CENSO[[#This Row],[H (m)]]*0.7</f>
        <v>7.8609809491948939</v>
      </c>
      <c r="K2521" s="51">
        <v>1</v>
      </c>
      <c r="L2521" s="51">
        <v>366218.9</v>
      </c>
      <c r="M2521" s="51">
        <v>9707230.3000000007</v>
      </c>
      <c r="N2521" s="77"/>
      <c r="O252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252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521" s="77"/>
    </row>
    <row r="2522" spans="1:17" x14ac:dyDescent="0.25">
      <c r="A2522" s="76">
        <v>1</v>
      </c>
      <c r="B2522" s="51">
        <v>71</v>
      </c>
      <c r="C2522" s="51">
        <v>2521</v>
      </c>
      <c r="D2522" s="81" t="str">
        <f>VLOOKUP(CENSO[[#This Row],[NOME COMUM]],ESPECIES[],2,FALSE)</f>
        <v>Simarouba amara Aubl.</v>
      </c>
      <c r="E2522" s="51" t="s">
        <v>20</v>
      </c>
      <c r="F2522" s="51">
        <v>187</v>
      </c>
      <c r="G2522" s="74">
        <f>CENSO[[#This Row],[CAP (cm)]]/PI()</f>
        <v>59.523948716368857</v>
      </c>
      <c r="H2522" s="51">
        <v>14</v>
      </c>
      <c r="I2522" s="85">
        <f>PI()*CENSO[[#This Row],[DAP (cm)]]^2/40000</f>
        <v>0.27827446024902436</v>
      </c>
      <c r="J2522" s="85">
        <f>CENSO[[#This Row],[g (m²)]]*CENSO[[#This Row],[H (m)]]*0.7</f>
        <v>2.7270897104404384</v>
      </c>
      <c r="K2522" s="51">
        <v>1</v>
      </c>
      <c r="L2522" s="51">
        <v>366160</v>
      </c>
      <c r="M2522" s="51">
        <v>9707235.6999999899</v>
      </c>
      <c r="N2522" s="77"/>
      <c r="O252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52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522" s="77"/>
    </row>
    <row r="2523" spans="1:17" x14ac:dyDescent="0.25">
      <c r="A2523" s="76">
        <v>1</v>
      </c>
      <c r="B2523" s="51">
        <v>72</v>
      </c>
      <c r="C2523" s="51">
        <v>2522</v>
      </c>
      <c r="D2523" s="81" t="str">
        <f>VLOOKUP(CENSO[[#This Row],[NOME COMUM]],ESPECIES[],2,FALSE)</f>
        <v>Mezilaurus Itauba (Meisn.) Taub. ex Mez</v>
      </c>
      <c r="E2523" s="51" t="s">
        <v>8</v>
      </c>
      <c r="F2523" s="51">
        <v>320</v>
      </c>
      <c r="G2523" s="74">
        <f>CENSO[[#This Row],[CAP (cm)]]/PI()</f>
        <v>101.85916357881302</v>
      </c>
      <c r="H2523" s="51">
        <v>23</v>
      </c>
      <c r="I2523" s="85">
        <f>PI()*CENSO[[#This Row],[DAP (cm)]]^2/40000</f>
        <v>0.81487330863050433</v>
      </c>
      <c r="J2523" s="85">
        <f>CENSO[[#This Row],[g (m²)]]*CENSO[[#This Row],[H (m)]]*0.7</f>
        <v>13.119460268951117</v>
      </c>
      <c r="K2523" s="51">
        <v>1</v>
      </c>
      <c r="L2523" s="51">
        <v>366201.5</v>
      </c>
      <c r="M2523" s="51">
        <v>9707167.1999999899</v>
      </c>
      <c r="N2523" s="77"/>
      <c r="O252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252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523" s="77"/>
    </row>
    <row r="2524" spans="1:17" x14ac:dyDescent="0.25">
      <c r="A2524" s="76">
        <v>1</v>
      </c>
      <c r="B2524" s="51">
        <v>72</v>
      </c>
      <c r="C2524" s="51">
        <v>2523</v>
      </c>
      <c r="D2524" s="81" t="str">
        <f>VLOOKUP(CENSO[[#This Row],[NOME COMUM]],ESPECIES[],2,FALSE)</f>
        <v>Aspidosperma spruceanum Benth. ex Müll.Arg.</v>
      </c>
      <c r="E2524" s="51" t="s">
        <v>62</v>
      </c>
      <c r="F2524" s="51">
        <v>150</v>
      </c>
      <c r="G2524" s="74">
        <f>CENSO[[#This Row],[CAP (cm)]]/PI()</f>
        <v>47.7464829275686</v>
      </c>
      <c r="H2524" s="51">
        <v>14</v>
      </c>
      <c r="I2524" s="85">
        <f>PI()*CENSO[[#This Row],[DAP (cm)]]^2/40000</f>
        <v>0.17904931097838223</v>
      </c>
      <c r="J2524" s="85">
        <f>CENSO[[#This Row],[g (m²)]]*CENSO[[#This Row],[H (m)]]*0.7</f>
        <v>1.7546832475881458</v>
      </c>
      <c r="K2524" s="51">
        <v>1</v>
      </c>
      <c r="L2524" s="51">
        <v>366227.7</v>
      </c>
      <c r="M2524" s="51">
        <v>9707125.4000000004</v>
      </c>
      <c r="N2524" s="77"/>
      <c r="O252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52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524" s="77"/>
    </row>
    <row r="2525" spans="1:17" x14ac:dyDescent="0.25">
      <c r="A2525" s="76">
        <v>1</v>
      </c>
      <c r="B2525" s="51">
        <v>72</v>
      </c>
      <c r="C2525" s="51">
        <v>2524</v>
      </c>
      <c r="D2525" s="81" t="str">
        <f>VLOOKUP(CENSO[[#This Row],[NOME COMUM]],ESPECIES[],2,FALSE)</f>
        <v>Apuleia leiocarpa (Vogel) J.F.Macbr.</v>
      </c>
      <c r="E2525" s="51" t="s">
        <v>51</v>
      </c>
      <c r="F2525" s="51">
        <v>175</v>
      </c>
      <c r="G2525" s="74">
        <f>CENSO[[#This Row],[CAP (cm)]]/PI()</f>
        <v>55.70423008216337</v>
      </c>
      <c r="H2525" s="51">
        <v>15</v>
      </c>
      <c r="I2525" s="85">
        <f>PI()*CENSO[[#This Row],[DAP (cm)]]^2/40000</f>
        <v>0.24370600660946476</v>
      </c>
      <c r="J2525" s="85">
        <f>CENSO[[#This Row],[g (m²)]]*CENSO[[#This Row],[H (m)]]*0.7</f>
        <v>2.5589130693993796</v>
      </c>
      <c r="K2525" s="51">
        <v>1</v>
      </c>
      <c r="L2525" s="51">
        <v>366253.5</v>
      </c>
      <c r="M2525" s="51">
        <v>9707106.5</v>
      </c>
      <c r="N2525" s="77"/>
      <c r="O252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52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525" s="77"/>
    </row>
    <row r="2526" spans="1:17" x14ac:dyDescent="0.25">
      <c r="A2526" s="76">
        <v>1</v>
      </c>
      <c r="B2526" s="51">
        <v>72</v>
      </c>
      <c r="C2526" s="51">
        <v>2525</v>
      </c>
      <c r="D2526" s="81" t="str">
        <f>VLOOKUP(CENSO[[#This Row],[NOME COMUM]],ESPECIES[],2,FALSE)</f>
        <v>Piptadenia suaveolens Miq.</v>
      </c>
      <c r="E2526" s="51" t="s">
        <v>22</v>
      </c>
      <c r="F2526" s="51">
        <v>200</v>
      </c>
      <c r="G2526" s="74">
        <f>CENSO[[#This Row],[CAP (cm)]]/PI()</f>
        <v>63.661977236758133</v>
      </c>
      <c r="H2526" s="51">
        <v>15</v>
      </c>
      <c r="I2526" s="85">
        <f>PI()*CENSO[[#This Row],[DAP (cm)]]^2/40000</f>
        <v>0.31830988618379064</v>
      </c>
      <c r="J2526" s="85">
        <f>CENSO[[#This Row],[g (m²)]]*CENSO[[#This Row],[H (m)]]*0.7</f>
        <v>3.3422538049298014</v>
      </c>
      <c r="K2526" s="51">
        <v>2</v>
      </c>
      <c r="L2526" s="51">
        <v>366264.09999999899</v>
      </c>
      <c r="M2526" s="51">
        <v>9707103.9000000004</v>
      </c>
      <c r="N2526" s="77"/>
      <c r="O252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52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526" s="77"/>
    </row>
    <row r="2527" spans="1:17" x14ac:dyDescent="0.25">
      <c r="A2527" s="76">
        <v>1</v>
      </c>
      <c r="B2527" s="51">
        <v>72</v>
      </c>
      <c r="C2527" s="51">
        <v>2526</v>
      </c>
      <c r="D2527" s="81" t="str">
        <f>VLOOKUP(CENSO[[#This Row],[NOME COMUM]],ESPECIES[],2,FALSE)</f>
        <v>Tachigali myrmecophila Ducke</v>
      </c>
      <c r="E2527" s="51" t="s">
        <v>14</v>
      </c>
      <c r="F2527" s="51">
        <v>211</v>
      </c>
      <c r="G2527" s="74">
        <f>CENSO[[#This Row],[CAP (cm)]]/PI()</f>
        <v>67.163385984779836</v>
      </c>
      <c r="H2527" s="51">
        <v>16</v>
      </c>
      <c r="I2527" s="85">
        <f>PI()*CENSO[[#This Row],[DAP (cm)]]^2/40000</f>
        <v>0.35428686106971363</v>
      </c>
      <c r="J2527" s="85">
        <f>CENSO[[#This Row],[g (m²)]]*CENSO[[#This Row],[H (m)]]*0.7</f>
        <v>3.9680128439807922</v>
      </c>
      <c r="K2527" s="51">
        <v>1</v>
      </c>
      <c r="L2527" s="51">
        <v>366257.5</v>
      </c>
      <c r="M2527" s="51">
        <v>9707100.3000000007</v>
      </c>
      <c r="N2527" s="77"/>
      <c r="O252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52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527" s="77"/>
    </row>
    <row r="2528" spans="1:17" x14ac:dyDescent="0.25">
      <c r="A2528" s="76">
        <v>1</v>
      </c>
      <c r="B2528" s="51">
        <v>72</v>
      </c>
      <c r="C2528" s="51">
        <v>2527</v>
      </c>
      <c r="D2528" s="81" t="str">
        <f>VLOOKUP(CENSO[[#This Row],[NOME COMUM]],ESPECIES[],2,FALSE)</f>
        <v>Couratari guianensis Aubl.</v>
      </c>
      <c r="E2528" s="51" t="s">
        <v>6</v>
      </c>
      <c r="F2528" s="51">
        <v>238</v>
      </c>
      <c r="G2528" s="74">
        <f>CENSO[[#This Row],[CAP (cm)]]/PI()</f>
        <v>75.757752911742188</v>
      </c>
      <c r="H2528" s="51">
        <v>24</v>
      </c>
      <c r="I2528" s="85">
        <f>PI()*CENSO[[#This Row],[DAP (cm)]]^2/40000</f>
        <v>0.45075862982486603</v>
      </c>
      <c r="J2528" s="85">
        <f>CENSO[[#This Row],[g (m²)]]*CENSO[[#This Row],[H (m)]]*0.7</f>
        <v>7.572744981057749</v>
      </c>
      <c r="K2528" s="51">
        <v>1</v>
      </c>
      <c r="L2528" s="51">
        <v>366271.5</v>
      </c>
      <c r="M2528" s="51">
        <v>9707097.1999999899</v>
      </c>
      <c r="N2528" s="77"/>
      <c r="O252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52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528" s="77"/>
    </row>
    <row r="2529" spans="1:17" x14ac:dyDescent="0.25">
      <c r="A2529" s="76">
        <v>1</v>
      </c>
      <c r="B2529" s="51">
        <v>72</v>
      </c>
      <c r="C2529" s="51">
        <v>2528</v>
      </c>
      <c r="D2529" s="81" t="str">
        <f>VLOOKUP(CENSO[[#This Row],[NOME COMUM]],ESPECIES[],2,FALSE)</f>
        <v>Apuleia leiocarpa (Vogel) J.F.Macbr.</v>
      </c>
      <c r="E2529" s="51" t="s">
        <v>51</v>
      </c>
      <c r="F2529" s="51">
        <v>207</v>
      </c>
      <c r="G2529" s="74">
        <f>CENSO[[#This Row],[CAP (cm)]]/PI()</f>
        <v>65.890146440044674</v>
      </c>
      <c r="H2529" s="51">
        <v>22</v>
      </c>
      <c r="I2529" s="85">
        <f>PI()*CENSO[[#This Row],[DAP (cm)]]^2/40000</f>
        <v>0.34098150782723119</v>
      </c>
      <c r="J2529" s="85">
        <f>CENSO[[#This Row],[g (m²)]]*CENSO[[#This Row],[H (m)]]*0.7</f>
        <v>5.2511152205393596</v>
      </c>
      <c r="K2529" s="51">
        <v>1</v>
      </c>
      <c r="L2529" s="51">
        <v>366310.9</v>
      </c>
      <c r="M2529" s="51">
        <v>9707058.1999999899</v>
      </c>
      <c r="N2529" s="77"/>
      <c r="O252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52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529" s="77"/>
    </row>
    <row r="2530" spans="1:17" x14ac:dyDescent="0.25">
      <c r="A2530" s="76">
        <v>1</v>
      </c>
      <c r="B2530" s="51">
        <v>72</v>
      </c>
      <c r="C2530" s="51">
        <v>2529</v>
      </c>
      <c r="D2530" s="81" t="str">
        <f>VLOOKUP(CENSO[[#This Row],[NOME COMUM]],ESPECIES[],2,FALSE)</f>
        <v>Astronium lecointei Ducke</v>
      </c>
      <c r="E2530" s="51" t="s">
        <v>5</v>
      </c>
      <c r="F2530" s="51">
        <v>218</v>
      </c>
      <c r="G2530" s="74">
        <f>CENSO[[#This Row],[CAP (cm)]]/PI()</f>
        <v>69.391555188066363</v>
      </c>
      <c r="H2530" s="51">
        <v>24</v>
      </c>
      <c r="I2530" s="85">
        <f>PI()*CENSO[[#This Row],[DAP (cm)]]^2/40000</f>
        <v>0.37818397577496166</v>
      </c>
      <c r="J2530" s="85">
        <f>CENSO[[#This Row],[g (m²)]]*CENSO[[#This Row],[H (m)]]*0.7</f>
        <v>6.3534907930193558</v>
      </c>
      <c r="K2530" s="51">
        <v>1</v>
      </c>
      <c r="L2530" s="51">
        <v>366326.799999999</v>
      </c>
      <c r="M2530" s="51">
        <v>9707079</v>
      </c>
      <c r="N2530" s="77"/>
      <c r="O253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53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530" s="77"/>
    </row>
    <row r="2531" spans="1:17" x14ac:dyDescent="0.25">
      <c r="A2531" s="76">
        <v>1</v>
      </c>
      <c r="B2531" s="51">
        <v>72</v>
      </c>
      <c r="C2531" s="51">
        <v>2530</v>
      </c>
      <c r="D2531" s="81" t="str">
        <f>VLOOKUP(CENSO[[#This Row],[NOME COMUM]],ESPECIES[],2,FALSE)</f>
        <v>Dipteryx odorata (Aubl.) Willd.</v>
      </c>
      <c r="E2531" s="51" t="s">
        <v>4</v>
      </c>
      <c r="F2531" s="51">
        <v>209</v>
      </c>
      <c r="G2531" s="74">
        <f>CENSO[[#This Row],[CAP (cm)]]/PI()</f>
        <v>66.526766212412255</v>
      </c>
      <c r="H2531" s="51">
        <v>18</v>
      </c>
      <c r="I2531" s="85">
        <f>PI()*CENSO[[#This Row],[DAP (cm)]]^2/40000</f>
        <v>0.34760235345985407</v>
      </c>
      <c r="J2531" s="85">
        <f>CENSO[[#This Row],[g (m²)]]*CENSO[[#This Row],[H (m)]]*0.7</f>
        <v>4.3797896535941607</v>
      </c>
      <c r="K2531" s="51">
        <v>1</v>
      </c>
      <c r="L2531" s="51">
        <v>366435.9</v>
      </c>
      <c r="M2531" s="51">
        <v>9706955.1999999899</v>
      </c>
      <c r="N2531" s="77"/>
      <c r="O253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53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531" s="77"/>
    </row>
    <row r="2532" spans="1:17" x14ac:dyDescent="0.25">
      <c r="A2532" s="76">
        <v>1</v>
      </c>
      <c r="B2532" s="51">
        <v>72</v>
      </c>
      <c r="C2532" s="51">
        <v>2531</v>
      </c>
      <c r="D2532" s="81" t="str">
        <f>VLOOKUP(CENSO[[#This Row],[NOME COMUM]],ESPECIES[],2,FALSE)</f>
        <v>Simarouba amara Aubl.</v>
      </c>
      <c r="E2532" s="51" t="s">
        <v>20</v>
      </c>
      <c r="F2532" s="51">
        <v>180</v>
      </c>
      <c r="G2532" s="74">
        <f>CENSO[[#This Row],[CAP (cm)]]/PI()</f>
        <v>57.295779513082323</v>
      </c>
      <c r="H2532" s="51">
        <v>16</v>
      </c>
      <c r="I2532" s="85">
        <f>PI()*CENSO[[#This Row],[DAP (cm)]]^2/40000</f>
        <v>0.25783100780887047</v>
      </c>
      <c r="J2532" s="85">
        <f>CENSO[[#This Row],[g (m²)]]*CENSO[[#This Row],[H (m)]]*0.7</f>
        <v>2.887707287459349</v>
      </c>
      <c r="K2532" s="51">
        <v>1</v>
      </c>
      <c r="L2532" s="51">
        <v>366589.299999999</v>
      </c>
      <c r="M2532" s="51">
        <v>9706805.5</v>
      </c>
      <c r="N2532" s="77"/>
      <c r="O253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53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532" s="77"/>
    </row>
    <row r="2533" spans="1:17" x14ac:dyDescent="0.25">
      <c r="A2533" s="76">
        <v>1</v>
      </c>
      <c r="B2533" s="51">
        <v>72</v>
      </c>
      <c r="C2533" s="51">
        <v>2532</v>
      </c>
      <c r="D2533" s="81" t="str">
        <f>VLOOKUP(CENSO[[#This Row],[NOME COMUM]],ESPECIES[],2,FALSE)</f>
        <v>Trattinnickia lawrencei Standl. ex Sw.</v>
      </c>
      <c r="E2533" s="51" t="s">
        <v>60</v>
      </c>
      <c r="F2533" s="51">
        <v>150</v>
      </c>
      <c r="G2533" s="74">
        <f>CENSO[[#This Row],[CAP (cm)]]/PI()</f>
        <v>47.7464829275686</v>
      </c>
      <c r="H2533" s="51">
        <v>14</v>
      </c>
      <c r="I2533" s="85">
        <f>PI()*CENSO[[#This Row],[DAP (cm)]]^2/40000</f>
        <v>0.17904931097838223</v>
      </c>
      <c r="J2533" s="85">
        <f>CENSO[[#This Row],[g (m²)]]*CENSO[[#This Row],[H (m)]]*0.7</f>
        <v>1.7546832475881458</v>
      </c>
      <c r="K2533" s="51">
        <v>3</v>
      </c>
      <c r="L2533" s="51">
        <v>366681.59999999899</v>
      </c>
      <c r="M2533" s="51">
        <v>9706728.9000000004</v>
      </c>
      <c r="N2533" s="77"/>
      <c r="O253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53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533" s="77"/>
    </row>
    <row r="2534" spans="1:17" x14ac:dyDescent="0.25">
      <c r="A2534" s="76">
        <v>1</v>
      </c>
      <c r="B2534" s="51">
        <v>72</v>
      </c>
      <c r="C2534" s="51">
        <v>2533</v>
      </c>
      <c r="D2534" s="81" t="str">
        <f>VLOOKUP(CENSO[[#This Row],[NOME COMUM]],ESPECIES[],2,FALSE)</f>
        <v>Pouteria sp.</v>
      </c>
      <c r="E2534" s="51" t="s">
        <v>83</v>
      </c>
      <c r="F2534" s="51">
        <v>155</v>
      </c>
      <c r="G2534" s="74">
        <f>CENSO[[#This Row],[CAP (cm)]]/PI()</f>
        <v>49.338032358487553</v>
      </c>
      <c r="H2534" s="51">
        <v>15</v>
      </c>
      <c r="I2534" s="85">
        <f>PI()*CENSO[[#This Row],[DAP (cm)]]^2/40000</f>
        <v>0.19118487538913922</v>
      </c>
      <c r="J2534" s="85">
        <f>CENSO[[#This Row],[g (m²)]]*CENSO[[#This Row],[H (m)]]*0.7</f>
        <v>2.0074411915859618</v>
      </c>
      <c r="K2534" s="51">
        <v>1</v>
      </c>
      <c r="L2534" s="51">
        <v>366674.299999999</v>
      </c>
      <c r="M2534" s="51">
        <v>9706719.3000000007</v>
      </c>
      <c r="N2534" s="77"/>
      <c r="O253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53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534" s="77"/>
    </row>
    <row r="2535" spans="1:17" x14ac:dyDescent="0.25">
      <c r="A2535" s="76">
        <v>1</v>
      </c>
      <c r="B2535" s="51">
        <v>72</v>
      </c>
      <c r="C2535" s="51">
        <v>2534</v>
      </c>
      <c r="D2535" s="81" t="str">
        <f>VLOOKUP(CENSO[[#This Row],[NOME COMUM]],ESPECIES[],2,FALSE)</f>
        <v>Enterolobium contortisiliquum (Vell.) Morong</v>
      </c>
      <c r="E2535" s="51" t="s">
        <v>45</v>
      </c>
      <c r="F2535" s="51">
        <v>135</v>
      </c>
      <c r="G2535" s="74">
        <f>CENSO[[#This Row],[CAP (cm)]]/PI()</f>
        <v>42.971834634811742</v>
      </c>
      <c r="H2535" s="51">
        <v>11</v>
      </c>
      <c r="I2535" s="85">
        <f>PI()*CENSO[[#This Row],[DAP (cm)]]^2/40000</f>
        <v>0.14502994189248961</v>
      </c>
      <c r="J2535" s="85">
        <f>CENSO[[#This Row],[g (m²)]]*CENSO[[#This Row],[H (m)]]*0.7</f>
        <v>1.11673055257217</v>
      </c>
      <c r="K2535" s="51">
        <v>1</v>
      </c>
      <c r="L2535" s="51">
        <v>366687.799999999</v>
      </c>
      <c r="M2535" s="51">
        <v>9706707.3000000007</v>
      </c>
      <c r="N2535" s="77"/>
      <c r="O253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53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535" s="77"/>
    </row>
    <row r="2536" spans="1:17" x14ac:dyDescent="0.25">
      <c r="A2536" s="76">
        <v>1</v>
      </c>
      <c r="B2536" s="51">
        <v>72</v>
      </c>
      <c r="C2536" s="51">
        <v>2535</v>
      </c>
      <c r="D2536" s="81" t="str">
        <f>VLOOKUP(CENSO[[#This Row],[NOME COMUM]],ESPECIES[],2,FALSE)</f>
        <v>Piptadenia suaveolens Miq.</v>
      </c>
      <c r="E2536" s="51" t="s">
        <v>22</v>
      </c>
      <c r="F2536" s="51">
        <v>428</v>
      </c>
      <c r="G2536" s="74">
        <f>CENSO[[#This Row],[CAP (cm)]]/PI()</f>
        <v>136.2366312866624</v>
      </c>
      <c r="H2536" s="51">
        <v>16</v>
      </c>
      <c r="I2536" s="85">
        <f>PI()*CENSO[[#This Row],[DAP (cm)]]^2/40000</f>
        <v>1.4577319547672876</v>
      </c>
      <c r="J2536" s="85">
        <f>CENSO[[#This Row],[g (m²)]]*CENSO[[#This Row],[H (m)]]*0.7</f>
        <v>16.326597893393618</v>
      </c>
      <c r="K2536" s="51">
        <v>1</v>
      </c>
      <c r="L2536" s="51">
        <v>366690.799999999</v>
      </c>
      <c r="M2536" s="51">
        <v>9706704.6999999899</v>
      </c>
      <c r="N2536" s="77"/>
      <c r="O253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253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536" s="77"/>
    </row>
    <row r="2537" spans="1:17" x14ac:dyDescent="0.25">
      <c r="A2537" s="76">
        <v>1</v>
      </c>
      <c r="B2537" s="51">
        <v>72</v>
      </c>
      <c r="C2537" s="51">
        <v>2536</v>
      </c>
      <c r="D2537" s="81" t="str">
        <f>VLOOKUP(CENSO[[#This Row],[NOME COMUM]],ESPECIES[],2,FALSE)</f>
        <v>Vatairea fusca Ducke</v>
      </c>
      <c r="E2537" s="51" t="s">
        <v>50</v>
      </c>
      <c r="F2537" s="51">
        <v>450</v>
      </c>
      <c r="G2537" s="74">
        <f>CENSO[[#This Row],[CAP (cm)]]/PI()</f>
        <v>143.23944878270581</v>
      </c>
      <c r="H2537" s="51">
        <v>25</v>
      </c>
      <c r="I2537" s="85">
        <f>PI()*CENSO[[#This Row],[DAP (cm)]]^2/40000</f>
        <v>1.6114437988054404</v>
      </c>
      <c r="J2537" s="85">
        <f>CENSO[[#This Row],[g (m²)]]*CENSO[[#This Row],[H (m)]]*0.7</f>
        <v>28.200266479095205</v>
      </c>
      <c r="K2537" s="51">
        <v>1</v>
      </c>
      <c r="L2537" s="51">
        <v>366703.299999999</v>
      </c>
      <c r="M2537" s="51">
        <v>9706709.5999999903</v>
      </c>
      <c r="N2537" s="77"/>
      <c r="O253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140├ 150</v>
      </c>
      <c r="P253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537" s="77"/>
    </row>
    <row r="2538" spans="1:17" x14ac:dyDescent="0.25">
      <c r="A2538" s="76">
        <v>1</v>
      </c>
      <c r="B2538" s="51">
        <v>73</v>
      </c>
      <c r="C2538" s="51">
        <v>2537</v>
      </c>
      <c r="D2538" s="81" t="str">
        <f>VLOOKUP(CENSO[[#This Row],[NOME COMUM]],ESPECIES[],2,FALSE)</f>
        <v>Couratari guianensis Aubl.</v>
      </c>
      <c r="E2538" s="51" t="s">
        <v>6</v>
      </c>
      <c r="F2538" s="51">
        <v>243</v>
      </c>
      <c r="G2538" s="74">
        <f>CENSO[[#This Row],[CAP (cm)]]/PI()</f>
        <v>77.349302342661133</v>
      </c>
      <c r="H2538" s="51">
        <v>23</v>
      </c>
      <c r="I2538" s="85">
        <f>PI()*CENSO[[#This Row],[DAP (cm)]]^2/40000</f>
        <v>0.46989701173166643</v>
      </c>
      <c r="J2538" s="85">
        <f>CENSO[[#This Row],[g (m²)]]*CENSO[[#This Row],[H (m)]]*0.7</f>
        <v>7.5653418888798285</v>
      </c>
      <c r="K2538" s="51">
        <v>1</v>
      </c>
      <c r="L2538" s="51">
        <v>366457.299999999</v>
      </c>
      <c r="M2538" s="51">
        <v>9706884.4000000004</v>
      </c>
      <c r="N2538" s="77"/>
      <c r="O253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53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538" s="77"/>
    </row>
    <row r="2539" spans="1:17" x14ac:dyDescent="0.25">
      <c r="A2539" s="76">
        <v>1</v>
      </c>
      <c r="B2539" s="51">
        <v>73</v>
      </c>
      <c r="C2539" s="51">
        <v>2538</v>
      </c>
      <c r="D2539" s="81" t="str">
        <f>VLOOKUP(CENSO[[#This Row],[NOME COMUM]],ESPECIES[],2,FALSE)</f>
        <v>Tachigali myrmecophila Ducke</v>
      </c>
      <c r="E2539" s="51" t="s">
        <v>14</v>
      </c>
      <c r="F2539" s="51">
        <v>200</v>
      </c>
      <c r="G2539" s="74">
        <f>CENSO[[#This Row],[CAP (cm)]]/PI()</f>
        <v>63.661977236758133</v>
      </c>
      <c r="H2539" s="51">
        <v>14</v>
      </c>
      <c r="I2539" s="85">
        <f>PI()*CENSO[[#This Row],[DAP (cm)]]^2/40000</f>
        <v>0.31830988618379064</v>
      </c>
      <c r="J2539" s="85">
        <f>CENSO[[#This Row],[g (m²)]]*CENSO[[#This Row],[H (m)]]*0.7</f>
        <v>3.1194368846011482</v>
      </c>
      <c r="K2539" s="51">
        <v>1</v>
      </c>
      <c r="L2539" s="51">
        <v>366430.59999999899</v>
      </c>
      <c r="M2539" s="51">
        <v>9706890.5999999903</v>
      </c>
      <c r="N2539" s="77"/>
      <c r="O253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53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539" s="77"/>
    </row>
    <row r="2540" spans="1:17" x14ac:dyDescent="0.25">
      <c r="A2540" s="76">
        <v>1</v>
      </c>
      <c r="B2540" s="51">
        <v>73</v>
      </c>
      <c r="C2540" s="51">
        <v>2539</v>
      </c>
      <c r="D2540" s="81" t="str">
        <f>VLOOKUP(CENSO[[#This Row],[NOME COMUM]],ESPECIES[],2,FALSE)</f>
        <v>Dimorphandra multiflora Ducke</v>
      </c>
      <c r="E2540" s="51" t="s">
        <v>73</v>
      </c>
      <c r="F2540" s="51">
        <v>202</v>
      </c>
      <c r="G2540" s="74">
        <f>CENSO[[#This Row],[CAP (cm)]]/PI()</f>
        <v>64.298597009125714</v>
      </c>
      <c r="H2540" s="51">
        <v>16</v>
      </c>
      <c r="I2540" s="85">
        <f>PI()*CENSO[[#This Row],[DAP (cm)]]^2/40000</f>
        <v>0.3247079148960848</v>
      </c>
      <c r="J2540" s="85">
        <f>CENSO[[#This Row],[g (m²)]]*CENSO[[#This Row],[H (m)]]*0.7</f>
        <v>3.6367286468361497</v>
      </c>
      <c r="K2540" s="51">
        <v>1</v>
      </c>
      <c r="L2540" s="51">
        <v>366442.59999999899</v>
      </c>
      <c r="M2540" s="51">
        <v>9706881.5999999903</v>
      </c>
      <c r="N2540" s="77"/>
      <c r="O254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54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540" s="77"/>
    </row>
    <row r="2541" spans="1:17" x14ac:dyDescent="0.25">
      <c r="A2541" s="76">
        <v>1</v>
      </c>
      <c r="B2541" s="51">
        <v>73</v>
      </c>
      <c r="C2541" s="51">
        <v>2540</v>
      </c>
      <c r="D2541" s="81" t="str">
        <f>VLOOKUP(CENSO[[#This Row],[NOME COMUM]],ESPECIES[],2,FALSE)</f>
        <v>Piptadenia suaveolens Miq.</v>
      </c>
      <c r="E2541" s="51" t="s">
        <v>22</v>
      </c>
      <c r="F2541" s="51">
        <v>228</v>
      </c>
      <c r="G2541" s="74">
        <f>CENSO[[#This Row],[CAP (cm)]]/PI()</f>
        <v>72.574654049904282</v>
      </c>
      <c r="H2541" s="51">
        <v>10</v>
      </c>
      <c r="I2541" s="85">
        <f>PI()*CENSO[[#This Row],[DAP (cm)]]^2/40000</f>
        <v>0.41367552808445446</v>
      </c>
      <c r="J2541" s="85">
        <f>CENSO[[#This Row],[g (m²)]]*CENSO[[#This Row],[H (m)]]*0.7</f>
        <v>2.8957286965911813</v>
      </c>
      <c r="K2541" s="51">
        <v>2</v>
      </c>
      <c r="L2541" s="51">
        <v>366440.299999999</v>
      </c>
      <c r="M2541" s="51">
        <v>9706883.5999999903</v>
      </c>
      <c r="N2541" s="77"/>
      <c r="O254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54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541" s="77"/>
    </row>
    <row r="2542" spans="1:17" x14ac:dyDescent="0.25">
      <c r="A2542" s="76">
        <v>1</v>
      </c>
      <c r="B2542" s="51">
        <v>73</v>
      </c>
      <c r="C2542" s="51">
        <v>2541</v>
      </c>
      <c r="D2542" s="81" t="str">
        <f>VLOOKUP(CENSO[[#This Row],[NOME COMUM]],ESPECIES[],2,FALSE)</f>
        <v>Hymenaea courbaril L.</v>
      </c>
      <c r="E2542" s="51" t="s">
        <v>3</v>
      </c>
      <c r="F2542" s="51">
        <v>236</v>
      </c>
      <c r="G2542" s="74">
        <f>CENSO[[#This Row],[CAP (cm)]]/PI()</f>
        <v>75.121133139374606</v>
      </c>
      <c r="H2542" s="51">
        <v>23</v>
      </c>
      <c r="I2542" s="85">
        <f>PI()*CENSO[[#This Row],[DAP (cm)]]^2/40000</f>
        <v>0.44321468552231019</v>
      </c>
      <c r="J2542" s="85">
        <f>CENSO[[#This Row],[g (m²)]]*CENSO[[#This Row],[H (m)]]*0.7</f>
        <v>7.135756436909193</v>
      </c>
      <c r="K2542" s="51">
        <v>1</v>
      </c>
      <c r="L2542" s="51">
        <v>366379.299999999</v>
      </c>
      <c r="M2542" s="51">
        <v>9706946.9000000004</v>
      </c>
      <c r="N2542" s="77"/>
      <c r="O254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54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542" s="77"/>
    </row>
    <row r="2543" spans="1:17" x14ac:dyDescent="0.25">
      <c r="A2543" s="76">
        <v>1</v>
      </c>
      <c r="B2543" s="51">
        <v>73</v>
      </c>
      <c r="C2543" s="51">
        <v>2542</v>
      </c>
      <c r="D2543" s="81" t="str">
        <f>VLOOKUP(CENSO[[#This Row],[NOME COMUM]],ESPECIES[],2,FALSE)</f>
        <v>Lecythis chartacea O.Berg</v>
      </c>
      <c r="E2543" s="51" t="s">
        <v>31</v>
      </c>
      <c r="F2543" s="51">
        <v>160</v>
      </c>
      <c r="G2543" s="74">
        <f>CENSO[[#This Row],[CAP (cm)]]/PI()</f>
        <v>50.929581789406512</v>
      </c>
      <c r="H2543" s="51">
        <v>16</v>
      </c>
      <c r="I2543" s="85">
        <f>PI()*CENSO[[#This Row],[DAP (cm)]]^2/40000</f>
        <v>0.20371832715762608</v>
      </c>
      <c r="J2543" s="85">
        <f>CENSO[[#This Row],[g (m²)]]*CENSO[[#This Row],[H (m)]]*0.7</f>
        <v>2.2816452641654119</v>
      </c>
      <c r="K2543" s="51">
        <v>1</v>
      </c>
      <c r="L2543" s="51">
        <v>366354.09999999899</v>
      </c>
      <c r="M2543" s="51">
        <v>9706960</v>
      </c>
      <c r="N2543" s="77"/>
      <c r="O254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54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543" s="77"/>
    </row>
    <row r="2544" spans="1:17" x14ac:dyDescent="0.25">
      <c r="A2544" s="76">
        <v>1</v>
      </c>
      <c r="B2544" s="51">
        <v>73</v>
      </c>
      <c r="C2544" s="51">
        <v>2543</v>
      </c>
      <c r="D2544" s="81" t="str">
        <f>VLOOKUP(CENSO[[#This Row],[NOME COMUM]],ESPECIES[],2,FALSE)</f>
        <v>Piptadenia suaveolens Miq.</v>
      </c>
      <c r="E2544" s="51" t="s">
        <v>22</v>
      </c>
      <c r="F2544" s="51">
        <v>346</v>
      </c>
      <c r="G2544" s="74">
        <f>CENSO[[#This Row],[CAP (cm)]]/PI()</f>
        <v>110.13522061959158</v>
      </c>
      <c r="H2544" s="51">
        <v>16</v>
      </c>
      <c r="I2544" s="85">
        <f>PI()*CENSO[[#This Row],[DAP (cm)]]^2/40000</f>
        <v>0.95266965835946726</v>
      </c>
      <c r="J2544" s="85">
        <f>CENSO[[#This Row],[g (m²)]]*CENSO[[#This Row],[H (m)]]*0.7</f>
        <v>10.669900173626033</v>
      </c>
      <c r="K2544" s="51">
        <v>2</v>
      </c>
      <c r="L2544" s="51">
        <v>366340.09999999899</v>
      </c>
      <c r="M2544" s="51">
        <v>9706977.8000000007</v>
      </c>
      <c r="N2544" s="77"/>
      <c r="O254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254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544" s="77"/>
    </row>
    <row r="2545" spans="1:17" x14ac:dyDescent="0.25">
      <c r="A2545" s="76">
        <v>1</v>
      </c>
      <c r="B2545" s="51">
        <v>73</v>
      </c>
      <c r="C2545" s="51">
        <v>2544</v>
      </c>
      <c r="D2545" s="81" t="str">
        <f>VLOOKUP(CENSO[[#This Row],[NOME COMUM]],ESPECIES[],2,FALSE)</f>
        <v>Aspidosperma spruceanum Benth. ex Müll.Arg.</v>
      </c>
      <c r="E2545" s="51" t="s">
        <v>62</v>
      </c>
      <c r="F2545" s="51">
        <v>148</v>
      </c>
      <c r="G2545" s="74">
        <f>CENSO[[#This Row],[CAP (cm)]]/PI()</f>
        <v>47.109863155201019</v>
      </c>
      <c r="H2545" s="51">
        <v>13</v>
      </c>
      <c r="I2545" s="85">
        <f>PI()*CENSO[[#This Row],[DAP (cm)]]^2/40000</f>
        <v>0.17430649367424375</v>
      </c>
      <c r="J2545" s="85">
        <f>CENSO[[#This Row],[g (m²)]]*CENSO[[#This Row],[H (m)]]*0.7</f>
        <v>1.5861890924356179</v>
      </c>
      <c r="K2545" s="51">
        <v>1</v>
      </c>
      <c r="L2545" s="51">
        <v>366291.299999999</v>
      </c>
      <c r="M2545" s="51">
        <v>9706992.9000000004</v>
      </c>
      <c r="N2545" s="77"/>
      <c r="O254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54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545" s="77"/>
    </row>
    <row r="2546" spans="1:17" x14ac:dyDescent="0.25">
      <c r="A2546" s="76">
        <v>1</v>
      </c>
      <c r="B2546" s="51">
        <v>73</v>
      </c>
      <c r="C2546" s="51">
        <v>2545</v>
      </c>
      <c r="D2546" s="81" t="str">
        <f>VLOOKUP(CENSO[[#This Row],[NOME COMUM]],ESPECIES[],2,FALSE)</f>
        <v>Buchenavia capitata (Vahl) Eichler</v>
      </c>
      <c r="E2546" s="51" t="s">
        <v>10</v>
      </c>
      <c r="F2546" s="51">
        <v>140</v>
      </c>
      <c r="G2546" s="74">
        <f>CENSO[[#This Row],[CAP (cm)]]/PI()</f>
        <v>44.563384065730695</v>
      </c>
      <c r="H2546" s="51">
        <v>12</v>
      </c>
      <c r="I2546" s="85">
        <f>PI()*CENSO[[#This Row],[DAP (cm)]]^2/40000</f>
        <v>0.15597184423005742</v>
      </c>
      <c r="J2546" s="85">
        <f>CENSO[[#This Row],[g (m²)]]*CENSO[[#This Row],[H (m)]]*0.7</f>
        <v>1.3101634915324822</v>
      </c>
      <c r="K2546" s="51">
        <v>2</v>
      </c>
      <c r="L2546" s="51">
        <v>366235.2</v>
      </c>
      <c r="M2546" s="51">
        <v>9707061.0999999903</v>
      </c>
      <c r="N2546" s="77"/>
      <c r="O254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54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546" s="77"/>
    </row>
    <row r="2547" spans="1:17" x14ac:dyDescent="0.25">
      <c r="A2547" s="76">
        <v>1</v>
      </c>
      <c r="B2547" s="51">
        <v>73</v>
      </c>
      <c r="C2547" s="51">
        <v>2546</v>
      </c>
      <c r="D2547" s="81" t="str">
        <f>VLOOKUP(CENSO[[#This Row],[NOME COMUM]],ESPECIES[],2,FALSE)</f>
        <v>Buchenavia capitata (Vahl) Eichler</v>
      </c>
      <c r="E2547" s="51" t="s">
        <v>10</v>
      </c>
      <c r="F2547" s="51">
        <v>202</v>
      </c>
      <c r="G2547" s="74">
        <f>CENSO[[#This Row],[CAP (cm)]]/PI()</f>
        <v>64.298597009125714</v>
      </c>
      <c r="H2547" s="51">
        <v>20</v>
      </c>
      <c r="I2547" s="85">
        <f>PI()*CENSO[[#This Row],[DAP (cm)]]^2/40000</f>
        <v>0.3247079148960848</v>
      </c>
      <c r="J2547" s="85">
        <f>CENSO[[#This Row],[g (m²)]]*CENSO[[#This Row],[H (m)]]*0.7</f>
        <v>4.5459108085451865</v>
      </c>
      <c r="K2547" s="51">
        <v>1</v>
      </c>
      <c r="L2547" s="51">
        <v>366183.4</v>
      </c>
      <c r="M2547" s="51">
        <v>9707134.6999999899</v>
      </c>
      <c r="N2547" s="77"/>
      <c r="O254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54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547" s="77"/>
    </row>
    <row r="2548" spans="1:17" x14ac:dyDescent="0.25">
      <c r="A2548" s="76">
        <v>1</v>
      </c>
      <c r="B2548" s="51">
        <v>73</v>
      </c>
      <c r="C2548" s="51">
        <v>2547</v>
      </c>
      <c r="D2548" s="81" t="str">
        <f>VLOOKUP(CENSO[[#This Row],[NOME COMUM]],ESPECIES[],2,FALSE)</f>
        <v>Apuleia leiocarpa (Vogel) J.F.Macbr.</v>
      </c>
      <c r="E2548" s="51" t="s">
        <v>51</v>
      </c>
      <c r="F2548" s="51">
        <v>433</v>
      </c>
      <c r="G2548" s="74">
        <f>CENSO[[#This Row],[CAP (cm)]]/PI()</f>
        <v>137.82818071758138</v>
      </c>
      <c r="H2548" s="51">
        <v>22</v>
      </c>
      <c r="I2548" s="85">
        <f>PI()*CENSO[[#This Row],[DAP (cm)]]^2/40000</f>
        <v>1.4919900562678183</v>
      </c>
      <c r="J2548" s="85">
        <f>CENSO[[#This Row],[g (m²)]]*CENSO[[#This Row],[H (m)]]*0.7</f>
        <v>22.976646866524405</v>
      </c>
      <c r="K2548" s="51">
        <v>1</v>
      </c>
      <c r="L2548" s="51">
        <v>365952</v>
      </c>
      <c r="M2548" s="51">
        <v>9707304.0999999903</v>
      </c>
      <c r="N2548" s="77"/>
      <c r="O254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254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548" s="77"/>
    </row>
    <row r="2549" spans="1:17" x14ac:dyDescent="0.25">
      <c r="A2549" s="76">
        <v>1</v>
      </c>
      <c r="B2549" s="51">
        <v>73</v>
      </c>
      <c r="C2549" s="51">
        <v>2548</v>
      </c>
      <c r="D2549" s="81" t="str">
        <f>VLOOKUP(CENSO[[#This Row],[NOME COMUM]],ESPECIES[],2,FALSE)</f>
        <v>Apuleia leiocarpa (Vogel) J.F.Macbr.</v>
      </c>
      <c r="E2549" s="51" t="s">
        <v>51</v>
      </c>
      <c r="F2549" s="51">
        <v>130</v>
      </c>
      <c r="G2549" s="74">
        <f>CENSO[[#This Row],[CAP (cm)]]/PI()</f>
        <v>41.38028520389279</v>
      </c>
      <c r="H2549" s="51">
        <v>13</v>
      </c>
      <c r="I2549" s="85">
        <f>PI()*CENSO[[#This Row],[DAP (cm)]]^2/40000</f>
        <v>0.13448592691265157</v>
      </c>
      <c r="J2549" s="85">
        <f>CENSO[[#This Row],[g (m²)]]*CENSO[[#This Row],[H (m)]]*0.7</f>
        <v>1.2238219349051291</v>
      </c>
      <c r="K2549" s="51">
        <v>1</v>
      </c>
      <c r="L2549" s="51">
        <v>365909.799999999</v>
      </c>
      <c r="M2549" s="51">
        <v>9707357.5</v>
      </c>
      <c r="N2549" s="77"/>
      <c r="O254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54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549" s="77"/>
    </row>
    <row r="2550" spans="1:17" x14ac:dyDescent="0.25">
      <c r="A2550" s="76">
        <v>1</v>
      </c>
      <c r="B2550" s="51">
        <v>74</v>
      </c>
      <c r="C2550" s="51">
        <v>2549</v>
      </c>
      <c r="D2550" s="81" t="str">
        <f>VLOOKUP(CENSO[[#This Row],[NOME COMUM]],ESPECIES[],2,FALSE)</f>
        <v>Dimorphandra multiflora Ducke</v>
      </c>
      <c r="E2550" s="51" t="s">
        <v>73</v>
      </c>
      <c r="F2550" s="51">
        <v>194</v>
      </c>
      <c r="G2550" s="74">
        <f>CENSO[[#This Row],[CAP (cm)]]/PI()</f>
        <v>61.75211791965539</v>
      </c>
      <c r="H2550" s="51">
        <v>15</v>
      </c>
      <c r="I2550" s="85">
        <f>PI()*CENSO[[#This Row],[DAP (cm)]]^2/40000</f>
        <v>0.29949777191032861</v>
      </c>
      <c r="J2550" s="85">
        <f>CENSO[[#This Row],[g (m²)]]*CENSO[[#This Row],[H (m)]]*0.7</f>
        <v>3.1447266050584504</v>
      </c>
      <c r="K2550" s="51">
        <v>1</v>
      </c>
      <c r="L2550" s="51">
        <v>365929.7</v>
      </c>
      <c r="M2550" s="51">
        <v>9707266.9000000004</v>
      </c>
      <c r="N2550" s="77"/>
      <c r="O255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55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550" s="77"/>
    </row>
    <row r="2551" spans="1:17" x14ac:dyDescent="0.25">
      <c r="A2551" s="76">
        <v>1</v>
      </c>
      <c r="B2551" s="51">
        <v>74</v>
      </c>
      <c r="C2551" s="51">
        <v>2550</v>
      </c>
      <c r="D2551" s="81" t="str">
        <f>VLOOKUP(CENSO[[#This Row],[NOME COMUM]],ESPECIES[],2,FALSE)</f>
        <v>Mezilaurus Itauba (Meisn.) Taub. ex Mez</v>
      </c>
      <c r="E2551" s="51" t="s">
        <v>8</v>
      </c>
      <c r="F2551" s="51">
        <v>263</v>
      </c>
      <c r="G2551" s="74">
        <f>CENSO[[#This Row],[CAP (cm)]]/PI()</f>
        <v>83.715500066336944</v>
      </c>
      <c r="H2551" s="51">
        <v>25</v>
      </c>
      <c r="I2551" s="85">
        <f>PI()*CENSO[[#This Row],[DAP (cm)]]^2/40000</f>
        <v>0.55042941293616532</v>
      </c>
      <c r="J2551" s="85">
        <f>CENSO[[#This Row],[g (m²)]]*CENSO[[#This Row],[H (m)]]*0.7</f>
        <v>9.6325147263828921</v>
      </c>
      <c r="K2551" s="51">
        <v>1</v>
      </c>
      <c r="L2551" s="51">
        <v>366263.299999999</v>
      </c>
      <c r="M2551" s="51">
        <v>9706964.5</v>
      </c>
      <c r="N2551" s="77"/>
      <c r="O255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255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551" s="77"/>
    </row>
    <row r="2552" spans="1:17" x14ac:dyDescent="0.25">
      <c r="A2552" s="76">
        <v>1</v>
      </c>
      <c r="B2552" s="51">
        <v>74</v>
      </c>
      <c r="C2552" s="51">
        <v>2551</v>
      </c>
      <c r="D2552" s="81" t="str">
        <f>VLOOKUP(CENSO[[#This Row],[NOME COMUM]],ESPECIES[],2,FALSE)</f>
        <v>Couratari guianensis Aubl.</v>
      </c>
      <c r="E2552" s="51" t="s">
        <v>6</v>
      </c>
      <c r="F2552" s="51">
        <v>248</v>
      </c>
      <c r="G2552" s="74">
        <f>CENSO[[#This Row],[CAP (cm)]]/PI()</f>
        <v>78.940851773580093</v>
      </c>
      <c r="H2552" s="51">
        <v>23</v>
      </c>
      <c r="I2552" s="85">
        <f>PI()*CENSO[[#This Row],[DAP (cm)]]^2/40000</f>
        <v>0.48943328099619665</v>
      </c>
      <c r="J2552" s="85">
        <f>CENSO[[#This Row],[g (m²)]]*CENSO[[#This Row],[H (m)]]*0.7</f>
        <v>7.8798758240387663</v>
      </c>
      <c r="K2552" s="51">
        <v>1</v>
      </c>
      <c r="L2552" s="51">
        <v>366241.2</v>
      </c>
      <c r="M2552" s="51">
        <v>9706988.8000000007</v>
      </c>
      <c r="N2552" s="77"/>
      <c r="O255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55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552" s="77"/>
    </row>
    <row r="2553" spans="1:17" x14ac:dyDescent="0.25">
      <c r="A2553" s="76">
        <v>1</v>
      </c>
      <c r="B2553" s="51">
        <v>74</v>
      </c>
      <c r="C2553" s="51">
        <v>2552</v>
      </c>
      <c r="D2553" s="81" t="str">
        <f>VLOOKUP(CENSO[[#This Row],[NOME COMUM]],ESPECIES[],2,FALSE)</f>
        <v>Lecythis chartacea O.Berg</v>
      </c>
      <c r="E2553" s="51" t="s">
        <v>31</v>
      </c>
      <c r="F2553" s="51">
        <v>128</v>
      </c>
      <c r="G2553" s="74">
        <f>CENSO[[#This Row],[CAP (cm)]]/PI()</f>
        <v>40.743665431525208</v>
      </c>
      <c r="H2553" s="51">
        <v>11</v>
      </c>
      <c r="I2553" s="85">
        <f>PI()*CENSO[[#This Row],[DAP (cm)]]^2/40000</f>
        <v>0.13037972938088066</v>
      </c>
      <c r="J2553" s="85">
        <f>CENSO[[#This Row],[g (m²)]]*CENSO[[#This Row],[H (m)]]*0.7</f>
        <v>1.0039239162327811</v>
      </c>
      <c r="K2553" s="51">
        <v>1</v>
      </c>
      <c r="L2553" s="51">
        <v>366150.799999999</v>
      </c>
      <c r="M2553" s="51">
        <v>9707086.4000000004</v>
      </c>
      <c r="N2553" s="77"/>
      <c r="O255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55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553" s="77"/>
    </row>
    <row r="2554" spans="1:17" x14ac:dyDescent="0.25">
      <c r="A2554" s="76">
        <v>1</v>
      </c>
      <c r="B2554" s="51">
        <v>74</v>
      </c>
      <c r="C2554" s="51">
        <v>2553</v>
      </c>
      <c r="D2554" s="81" t="str">
        <f>VLOOKUP(CENSO[[#This Row],[NOME COMUM]],ESPECIES[],2,FALSE)</f>
        <v>Couratari guianensis Aubl.</v>
      </c>
      <c r="E2554" s="51" t="s">
        <v>6</v>
      </c>
      <c r="F2554" s="51">
        <v>315</v>
      </c>
      <c r="G2554" s="74">
        <f>CENSO[[#This Row],[CAP (cm)]]/PI()</f>
        <v>100.26761414789407</v>
      </c>
      <c r="H2554" s="51">
        <v>23</v>
      </c>
      <c r="I2554" s="85">
        <f>PI()*CENSO[[#This Row],[DAP (cm)]]^2/40000</f>
        <v>0.78960746141466576</v>
      </c>
      <c r="J2554" s="85">
        <f>CENSO[[#This Row],[g (m²)]]*CENSO[[#This Row],[H (m)]]*0.7</f>
        <v>12.712680128776119</v>
      </c>
      <c r="K2554" s="51">
        <v>1</v>
      </c>
      <c r="L2554" s="51">
        <v>366287.7</v>
      </c>
      <c r="M2554" s="51">
        <v>9706983.0999999903</v>
      </c>
      <c r="N2554" s="77"/>
      <c r="O255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255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554" s="77"/>
    </row>
    <row r="2555" spans="1:17" x14ac:dyDescent="0.25">
      <c r="A2555" s="76">
        <v>1</v>
      </c>
      <c r="B2555" s="51">
        <v>74</v>
      </c>
      <c r="C2555" s="51">
        <v>2554</v>
      </c>
      <c r="D2555" s="81" t="str">
        <f>VLOOKUP(CENSO[[#This Row],[NOME COMUM]],ESPECIES[],2,FALSE)</f>
        <v>Tachigali myrmecophila Ducke</v>
      </c>
      <c r="E2555" s="51" t="s">
        <v>14</v>
      </c>
      <c r="F2555" s="51">
        <v>298</v>
      </c>
      <c r="G2555" s="74">
        <f>CENSO[[#This Row],[CAP (cm)]]/PI()</f>
        <v>94.856346082769619</v>
      </c>
      <c r="H2555" s="51">
        <v>17</v>
      </c>
      <c r="I2555" s="85">
        <f>PI()*CENSO[[#This Row],[DAP (cm)]]^2/40000</f>
        <v>0.70667977831663364</v>
      </c>
      <c r="J2555" s="85">
        <f>CENSO[[#This Row],[g (m²)]]*CENSO[[#This Row],[H (m)]]*0.7</f>
        <v>8.4094893619679389</v>
      </c>
      <c r="K2555" s="51">
        <v>1</v>
      </c>
      <c r="L2555" s="51">
        <v>366295.2</v>
      </c>
      <c r="M2555" s="51">
        <v>9706976.5</v>
      </c>
      <c r="N2555" s="77"/>
      <c r="O255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255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555" s="77"/>
    </row>
    <row r="2556" spans="1:17" x14ac:dyDescent="0.25">
      <c r="A2556" s="76">
        <v>1</v>
      </c>
      <c r="B2556" s="51">
        <v>74</v>
      </c>
      <c r="C2556" s="51">
        <v>2555</v>
      </c>
      <c r="D2556" s="81" t="str">
        <f>VLOOKUP(CENSO[[#This Row],[NOME COMUM]],ESPECIES[],2,FALSE)</f>
        <v>Tachigali myrmecophila Ducke</v>
      </c>
      <c r="E2556" s="51" t="s">
        <v>14</v>
      </c>
      <c r="F2556" s="51">
        <v>230</v>
      </c>
      <c r="G2556" s="74">
        <f>CENSO[[#This Row],[CAP (cm)]]/PI()</f>
        <v>73.211273822271863</v>
      </c>
      <c r="H2556" s="51">
        <v>23</v>
      </c>
      <c r="I2556" s="85">
        <f>PI()*CENSO[[#This Row],[DAP (cm)]]^2/40000</f>
        <v>0.42096482447806327</v>
      </c>
      <c r="J2556" s="85">
        <f>CENSO[[#This Row],[g (m²)]]*CENSO[[#This Row],[H (m)]]*0.7</f>
        <v>6.7775336740968193</v>
      </c>
      <c r="K2556" s="51">
        <v>1</v>
      </c>
      <c r="L2556" s="51">
        <v>366305.4</v>
      </c>
      <c r="M2556" s="51">
        <v>9706970.0999999903</v>
      </c>
      <c r="N2556" s="77"/>
      <c r="O255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55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556" s="77"/>
    </row>
    <row r="2557" spans="1:17" x14ac:dyDescent="0.25">
      <c r="A2557" s="76">
        <v>1</v>
      </c>
      <c r="B2557" s="51">
        <v>74</v>
      </c>
      <c r="C2557" s="51">
        <v>2556</v>
      </c>
      <c r="D2557" s="81" t="str">
        <f>VLOOKUP(CENSO[[#This Row],[NOME COMUM]],ESPECIES[],2,FALSE)</f>
        <v>Tachigali myrmecophila Ducke</v>
      </c>
      <c r="E2557" s="51" t="s">
        <v>14</v>
      </c>
      <c r="F2557" s="51">
        <v>217</v>
      </c>
      <c r="G2557" s="74">
        <f>CENSO[[#This Row],[CAP (cm)]]/PI()</f>
        <v>69.073245301882579</v>
      </c>
      <c r="H2557" s="51">
        <v>17</v>
      </c>
      <c r="I2557" s="85">
        <f>PI()*CENSO[[#This Row],[DAP (cm)]]^2/40000</f>
        <v>0.37472235576271301</v>
      </c>
      <c r="J2557" s="85">
        <f>CENSO[[#This Row],[g (m²)]]*CENSO[[#This Row],[H (m)]]*0.7</f>
        <v>4.4591960335762844</v>
      </c>
      <c r="K2557" s="51">
        <v>1</v>
      </c>
      <c r="L2557" s="51">
        <v>366291</v>
      </c>
      <c r="M2557" s="51">
        <v>9706961.6999999899</v>
      </c>
      <c r="N2557" s="77"/>
      <c r="O255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55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557" s="77"/>
    </row>
    <row r="2558" spans="1:17" x14ac:dyDescent="0.25">
      <c r="A2558" s="76">
        <v>1</v>
      </c>
      <c r="B2558" s="51">
        <v>75</v>
      </c>
      <c r="C2558" s="51">
        <v>2557</v>
      </c>
      <c r="D2558" s="81" t="str">
        <f>VLOOKUP(CENSO[[#This Row],[NOME COMUM]],ESPECIES[],2,FALSE)</f>
        <v>Coutarea hexandra (Jacq.) K.Schum.</v>
      </c>
      <c r="E2558" s="51" t="s">
        <v>57</v>
      </c>
      <c r="F2558" s="51">
        <v>153</v>
      </c>
      <c r="G2558" s="74">
        <f>CENSO[[#This Row],[CAP (cm)]]/PI()</f>
        <v>48.701412586119972</v>
      </c>
      <c r="H2558" s="51">
        <v>8</v>
      </c>
      <c r="I2558" s="85">
        <f>PI()*CENSO[[#This Row],[DAP (cm)]]^2/40000</f>
        <v>0.18628290314190887</v>
      </c>
      <c r="J2558" s="85">
        <f>CENSO[[#This Row],[g (m²)]]*CENSO[[#This Row],[H (m)]]*0.7</f>
        <v>1.0431842575946897</v>
      </c>
      <c r="K2558" s="51">
        <v>2</v>
      </c>
      <c r="L2558" s="51">
        <v>366177.4</v>
      </c>
      <c r="M2558" s="51">
        <v>9706987.5999999903</v>
      </c>
      <c r="N2558" s="77"/>
      <c r="O255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55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558" s="77"/>
    </row>
    <row r="2559" spans="1:17" x14ac:dyDescent="0.25">
      <c r="A2559" s="76">
        <v>1</v>
      </c>
      <c r="B2559" s="51">
        <v>76</v>
      </c>
      <c r="C2559" s="51">
        <v>2558</v>
      </c>
      <c r="D2559" s="81" t="str">
        <f>VLOOKUP(CENSO[[#This Row],[NOME COMUM]],ESPECIES[],2,FALSE)</f>
        <v>Inga paraensis Ducke</v>
      </c>
      <c r="E2559" s="51" t="s">
        <v>16</v>
      </c>
      <c r="F2559" s="51">
        <v>200</v>
      </c>
      <c r="G2559" s="74">
        <f>CENSO[[#This Row],[CAP (cm)]]/PI()</f>
        <v>63.661977236758133</v>
      </c>
      <c r="H2559" s="51">
        <v>12</v>
      </c>
      <c r="I2559" s="85">
        <f>PI()*CENSO[[#This Row],[DAP (cm)]]^2/40000</f>
        <v>0.31830988618379064</v>
      </c>
      <c r="J2559" s="85">
        <f>CENSO[[#This Row],[g (m²)]]*CENSO[[#This Row],[H (m)]]*0.7</f>
        <v>2.6738030439438414</v>
      </c>
      <c r="K2559" s="51">
        <v>2</v>
      </c>
      <c r="L2559" s="51">
        <v>366184.59999999899</v>
      </c>
      <c r="M2559" s="51">
        <v>9706927.3000000007</v>
      </c>
      <c r="N2559" s="77"/>
      <c r="O255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55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559" s="77"/>
    </row>
    <row r="2560" spans="1:17" x14ac:dyDescent="0.25">
      <c r="A2560" s="76">
        <v>2</v>
      </c>
      <c r="B2560" s="51">
        <v>77</v>
      </c>
      <c r="C2560" s="51">
        <v>2559</v>
      </c>
      <c r="D2560" s="81" t="str">
        <f>VLOOKUP(CENSO[[#This Row],[NOME COMUM]],ESPECIES[],2,FALSE)</f>
        <v>Enterolobium contortisiliquum (Vell.) Morong</v>
      </c>
      <c r="E2560" s="51" t="s">
        <v>45</v>
      </c>
      <c r="F2560" s="51">
        <v>222</v>
      </c>
      <c r="G2560" s="74">
        <f>CENSO[[#This Row],[CAP (cm)]]/PI()</f>
        <v>70.664794732801525</v>
      </c>
      <c r="H2560" s="51">
        <v>17</v>
      </c>
      <c r="I2560" s="85">
        <f>PI()*CENSO[[#This Row],[DAP (cm)]]^2/40000</f>
        <v>0.39218961076704845</v>
      </c>
      <c r="J2560" s="85">
        <f>CENSO[[#This Row],[g (m²)]]*CENSO[[#This Row],[H (m)]]*0.7</f>
        <v>4.6670563681278763</v>
      </c>
      <c r="K2560" s="51">
        <v>1</v>
      </c>
      <c r="L2560" s="51">
        <v>364814.09999999899</v>
      </c>
      <c r="M2560" s="51">
        <v>9703868</v>
      </c>
      <c r="N2560" s="77"/>
      <c r="O256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56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560" s="77"/>
    </row>
    <row r="2561" spans="1:17" x14ac:dyDescent="0.25">
      <c r="A2561" s="76">
        <v>2</v>
      </c>
      <c r="B2561" s="51">
        <v>77</v>
      </c>
      <c r="C2561" s="51">
        <v>2560</v>
      </c>
      <c r="D2561" s="81" t="str">
        <f>VLOOKUP(CENSO[[#This Row],[NOME COMUM]],ESPECIES[],2,FALSE)</f>
        <v>Dinizia excelsa Ducke</v>
      </c>
      <c r="E2561" s="51" t="s">
        <v>61</v>
      </c>
      <c r="F2561" s="51">
        <v>318</v>
      </c>
      <c r="G2561" s="74">
        <f>CENSO[[#This Row],[CAP (cm)]]/PI()</f>
        <v>101.22254380644544</v>
      </c>
      <c r="H2561" s="51">
        <v>20</v>
      </c>
      <c r="I2561" s="85">
        <f>PI()*CENSO[[#This Row],[DAP (cm)]]^2/40000</f>
        <v>0.80471922326124146</v>
      </c>
      <c r="J2561" s="85">
        <f>CENSO[[#This Row],[g (m²)]]*CENSO[[#This Row],[H (m)]]*0.7</f>
        <v>11.266069125657378</v>
      </c>
      <c r="K2561" s="51">
        <v>1</v>
      </c>
      <c r="L2561" s="51">
        <v>364794.2</v>
      </c>
      <c r="M2561" s="51">
        <v>9703877.3000000007</v>
      </c>
      <c r="N2561" s="77"/>
      <c r="O256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256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561" s="77"/>
    </row>
    <row r="2562" spans="1:17" x14ac:dyDescent="0.25">
      <c r="A2562" s="76">
        <v>2</v>
      </c>
      <c r="B2562" s="51">
        <v>77</v>
      </c>
      <c r="C2562" s="51">
        <v>2561</v>
      </c>
      <c r="D2562" s="81" t="str">
        <f>VLOOKUP(CENSO[[#This Row],[NOME COMUM]],ESPECIES[],2,FALSE)</f>
        <v>Goupia glabra Aubl.</v>
      </c>
      <c r="E2562" s="51" t="s">
        <v>34</v>
      </c>
      <c r="F2562" s="51">
        <v>355</v>
      </c>
      <c r="G2562" s="74">
        <f>CENSO[[#This Row],[CAP (cm)]]/PI()</f>
        <v>113.00000959524569</v>
      </c>
      <c r="H2562" s="51">
        <v>14</v>
      </c>
      <c r="I2562" s="85">
        <f>PI()*CENSO[[#This Row],[DAP (cm)]]^2/40000</f>
        <v>1.0028750851578057</v>
      </c>
      <c r="J2562" s="85">
        <f>CENSO[[#This Row],[g (m²)]]*CENSO[[#This Row],[H (m)]]*0.7</f>
        <v>9.828175834546494</v>
      </c>
      <c r="K2562" s="51">
        <v>2</v>
      </c>
      <c r="L2562" s="51">
        <v>364794.09999999899</v>
      </c>
      <c r="M2562" s="51">
        <v>9703872.9000000004</v>
      </c>
      <c r="N2562" s="77"/>
      <c r="O256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256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562" s="77"/>
    </row>
    <row r="2563" spans="1:17" x14ac:dyDescent="0.25">
      <c r="A2563" s="76">
        <v>2</v>
      </c>
      <c r="B2563" s="51">
        <v>77</v>
      </c>
      <c r="C2563" s="51">
        <v>2562</v>
      </c>
      <c r="D2563" s="81" t="str">
        <f>VLOOKUP(CENSO[[#This Row],[NOME COMUM]],ESPECIES[],2,FALSE)</f>
        <v>Caryocar villosum (Aubl.) Pers.</v>
      </c>
      <c r="E2563" s="51" t="s">
        <v>33</v>
      </c>
      <c r="F2563" s="51">
        <v>409</v>
      </c>
      <c r="G2563" s="74">
        <f>CENSO[[#This Row],[CAP (cm)]]/PI()</f>
        <v>130.1887434491704</v>
      </c>
      <c r="H2563" s="51">
        <v>17</v>
      </c>
      <c r="I2563" s="85">
        <f>PI()*CENSO[[#This Row],[DAP (cm)]]^2/40000</f>
        <v>1.3311799017677677</v>
      </c>
      <c r="J2563" s="85">
        <f>CENSO[[#This Row],[g (m²)]]*CENSO[[#This Row],[H (m)]]*0.7</f>
        <v>15.841040831036436</v>
      </c>
      <c r="K2563" s="51">
        <v>2</v>
      </c>
      <c r="L2563" s="51">
        <v>364803.59999999899</v>
      </c>
      <c r="M2563" s="51">
        <v>9703863</v>
      </c>
      <c r="N2563" s="77"/>
      <c r="O256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256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563" s="77"/>
    </row>
    <row r="2564" spans="1:17" x14ac:dyDescent="0.25">
      <c r="A2564" s="76">
        <v>2</v>
      </c>
      <c r="B2564" s="51">
        <v>77</v>
      </c>
      <c r="C2564" s="51">
        <v>2563</v>
      </c>
      <c r="D2564" s="81" t="str">
        <f>VLOOKUP(CENSO[[#This Row],[NOME COMUM]],ESPECIES[],2,FALSE)</f>
        <v>Apuleia molaris Spruce ex Benth.</v>
      </c>
      <c r="E2564" s="51" t="s">
        <v>53</v>
      </c>
      <c r="F2564" s="51">
        <v>154</v>
      </c>
      <c r="G2564" s="74">
        <f>CENSO[[#This Row],[CAP (cm)]]/PI()</f>
        <v>49.019722472303762</v>
      </c>
      <c r="H2564" s="51">
        <v>14</v>
      </c>
      <c r="I2564" s="85">
        <f>PI()*CENSO[[#This Row],[DAP (cm)]]^2/40000</f>
        <v>0.18872593151836947</v>
      </c>
      <c r="J2564" s="85">
        <f>CENSO[[#This Row],[g (m²)]]*CENSO[[#This Row],[H (m)]]*0.7</f>
        <v>1.8495141288800208</v>
      </c>
      <c r="K2564" s="51">
        <v>1</v>
      </c>
      <c r="L2564" s="51">
        <v>364805.799999999</v>
      </c>
      <c r="M2564" s="51">
        <v>9703858.5999999903</v>
      </c>
      <c r="N2564" s="77"/>
      <c r="O256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56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564" s="77"/>
    </row>
    <row r="2565" spans="1:17" x14ac:dyDescent="0.25">
      <c r="A2565" s="76">
        <v>2</v>
      </c>
      <c r="B2565" s="51">
        <v>77</v>
      </c>
      <c r="C2565" s="51">
        <v>2564</v>
      </c>
      <c r="D2565" s="81" t="str">
        <f>VLOOKUP(CENSO[[#This Row],[NOME COMUM]],ESPECIES[],2,FALSE)</f>
        <v>Ocotea cymbarum Kunth</v>
      </c>
      <c r="E2565" s="51" t="s">
        <v>11</v>
      </c>
      <c r="F2565" s="51">
        <v>130</v>
      </c>
      <c r="G2565" s="74">
        <f>CENSO[[#This Row],[CAP (cm)]]/PI()</f>
        <v>41.38028520389279</v>
      </c>
      <c r="H2565" s="51">
        <v>10</v>
      </c>
      <c r="I2565" s="85">
        <f>PI()*CENSO[[#This Row],[DAP (cm)]]^2/40000</f>
        <v>0.13448592691265157</v>
      </c>
      <c r="J2565" s="85">
        <f>CENSO[[#This Row],[g (m²)]]*CENSO[[#This Row],[H (m)]]*0.7</f>
        <v>0.94140148838856097</v>
      </c>
      <c r="K2565" s="51">
        <v>1</v>
      </c>
      <c r="L2565" s="51">
        <v>364802.59999999899</v>
      </c>
      <c r="M2565" s="51">
        <v>9703856.8000000007</v>
      </c>
      <c r="N2565" s="77"/>
      <c r="O256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56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565" s="77"/>
    </row>
    <row r="2566" spans="1:17" x14ac:dyDescent="0.25">
      <c r="A2566" s="76">
        <v>2</v>
      </c>
      <c r="B2566" s="51">
        <v>77</v>
      </c>
      <c r="C2566" s="51">
        <v>2565</v>
      </c>
      <c r="D2566" s="81" t="str">
        <f>VLOOKUP(CENSO[[#This Row],[NOME COMUM]],ESPECIES[],2,FALSE)</f>
        <v>Tachigali myrmecophila Ducke</v>
      </c>
      <c r="E2566" s="51" t="s">
        <v>14</v>
      </c>
      <c r="F2566" s="51">
        <v>154</v>
      </c>
      <c r="G2566" s="74">
        <f>CENSO[[#This Row],[CAP (cm)]]/PI()</f>
        <v>49.019722472303762</v>
      </c>
      <c r="H2566" s="51">
        <v>15</v>
      </c>
      <c r="I2566" s="85">
        <f>PI()*CENSO[[#This Row],[DAP (cm)]]^2/40000</f>
        <v>0.18872593151836947</v>
      </c>
      <c r="J2566" s="85">
        <f>CENSO[[#This Row],[g (m²)]]*CENSO[[#This Row],[H (m)]]*0.7</f>
        <v>1.9816222809428794</v>
      </c>
      <c r="K2566" s="51">
        <v>1</v>
      </c>
      <c r="L2566" s="51">
        <v>364785.4</v>
      </c>
      <c r="M2566" s="51">
        <v>9703860.5</v>
      </c>
      <c r="N2566" s="77"/>
      <c r="O256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56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566" s="77"/>
    </row>
    <row r="2567" spans="1:17" x14ac:dyDescent="0.25">
      <c r="A2567" s="76">
        <v>2</v>
      </c>
      <c r="B2567" s="51">
        <v>77</v>
      </c>
      <c r="C2567" s="51">
        <v>2566</v>
      </c>
      <c r="D2567" s="81" t="str">
        <f>VLOOKUP(CENSO[[#This Row],[NOME COMUM]],ESPECIES[],2,FALSE)</f>
        <v>Cedrelinga catenaeformis Ducke</v>
      </c>
      <c r="E2567" s="51" t="s">
        <v>71</v>
      </c>
      <c r="F2567" s="51">
        <v>387</v>
      </c>
      <c r="G2567" s="74">
        <f>CENSO[[#This Row],[CAP (cm)]]/PI()</f>
        <v>123.185925953127</v>
      </c>
      <c r="H2567" s="51">
        <v>18</v>
      </c>
      <c r="I2567" s="85">
        <f>PI()*CENSO[[#This Row],[DAP (cm)]]^2/40000</f>
        <v>1.1918238335965037</v>
      </c>
      <c r="J2567" s="85">
        <f>CENSO[[#This Row],[g (m²)]]*CENSO[[#This Row],[H (m)]]*0.7</f>
        <v>15.016980303315945</v>
      </c>
      <c r="K2567" s="51">
        <v>1</v>
      </c>
      <c r="L2567" s="51">
        <v>364771.299999999</v>
      </c>
      <c r="M2567" s="51">
        <v>9703861.5999999903</v>
      </c>
      <c r="N2567" s="77"/>
      <c r="O256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256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567" s="77"/>
    </row>
    <row r="2568" spans="1:17" x14ac:dyDescent="0.25">
      <c r="A2568" s="76">
        <v>2</v>
      </c>
      <c r="B2568" s="51">
        <v>77</v>
      </c>
      <c r="C2568" s="51">
        <v>2567</v>
      </c>
      <c r="D2568" s="81" t="str">
        <f>VLOOKUP(CENSO[[#This Row],[NOME COMUM]],ESPECIES[],2,FALSE)</f>
        <v>Neea oppositifolia Ruiz &amp; Pav.</v>
      </c>
      <c r="E2568" s="51" t="s">
        <v>84</v>
      </c>
      <c r="F2568" s="51">
        <v>200</v>
      </c>
      <c r="G2568" s="74">
        <f>CENSO[[#This Row],[CAP (cm)]]/PI()</f>
        <v>63.661977236758133</v>
      </c>
      <c r="H2568" s="51">
        <v>16</v>
      </c>
      <c r="I2568" s="85">
        <f>PI()*CENSO[[#This Row],[DAP (cm)]]^2/40000</f>
        <v>0.31830988618379064</v>
      </c>
      <c r="J2568" s="85">
        <f>CENSO[[#This Row],[g (m²)]]*CENSO[[#This Row],[H (m)]]*0.7</f>
        <v>3.565070725258455</v>
      </c>
      <c r="K2568" s="51">
        <v>1</v>
      </c>
      <c r="L2568" s="51">
        <v>364773.299999999</v>
      </c>
      <c r="M2568" s="51">
        <v>9703836.6999999899</v>
      </c>
      <c r="N2568" s="77"/>
      <c r="O256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56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568" s="77"/>
    </row>
    <row r="2569" spans="1:17" x14ac:dyDescent="0.25">
      <c r="A2569" s="76">
        <v>2</v>
      </c>
      <c r="B2569" s="51">
        <v>77</v>
      </c>
      <c r="C2569" s="51">
        <v>2568</v>
      </c>
      <c r="D2569" s="81" t="str">
        <f>VLOOKUP(CENSO[[#This Row],[NOME COMUM]],ESPECIES[],2,FALSE)</f>
        <v>Pouteria sp.</v>
      </c>
      <c r="E2569" s="51" t="s">
        <v>83</v>
      </c>
      <c r="F2569" s="51">
        <v>163</v>
      </c>
      <c r="G2569" s="74">
        <f>CENSO[[#This Row],[CAP (cm)]]/PI()</f>
        <v>51.884511447957884</v>
      </c>
      <c r="H2569" s="51">
        <v>14</v>
      </c>
      <c r="I2569" s="85">
        <f>PI()*CENSO[[#This Row],[DAP (cm)]]^2/40000</f>
        <v>0.21142938415042836</v>
      </c>
      <c r="J2569" s="85">
        <f>CENSO[[#This Row],[g (m²)]]*CENSO[[#This Row],[H (m)]]*0.7</f>
        <v>2.0720079646741976</v>
      </c>
      <c r="K2569" s="51">
        <v>1</v>
      </c>
      <c r="L2569" s="51">
        <v>364756.4</v>
      </c>
      <c r="M2569" s="51">
        <v>9703795.8000000007</v>
      </c>
      <c r="N2569" s="77"/>
      <c r="O256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56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569" s="77"/>
    </row>
    <row r="2570" spans="1:17" x14ac:dyDescent="0.25">
      <c r="A2570" s="76">
        <v>2</v>
      </c>
      <c r="B2570" s="51">
        <v>77</v>
      </c>
      <c r="C2570" s="51">
        <v>2569</v>
      </c>
      <c r="D2570" s="81" t="str">
        <f>VLOOKUP(CENSO[[#This Row],[NOME COMUM]],ESPECIES[],2,FALSE)</f>
        <v>Kielmeyera variabilis Mart.</v>
      </c>
      <c r="E2570" s="51" t="s">
        <v>77</v>
      </c>
      <c r="F2570" s="51">
        <v>130</v>
      </c>
      <c r="G2570" s="74">
        <f>CENSO[[#This Row],[CAP (cm)]]/PI()</f>
        <v>41.38028520389279</v>
      </c>
      <c r="H2570" s="51">
        <v>10</v>
      </c>
      <c r="I2570" s="85">
        <f>PI()*CENSO[[#This Row],[DAP (cm)]]^2/40000</f>
        <v>0.13448592691265157</v>
      </c>
      <c r="J2570" s="85">
        <f>CENSO[[#This Row],[g (m²)]]*CENSO[[#This Row],[H (m)]]*0.7</f>
        <v>0.94140148838856097</v>
      </c>
      <c r="K2570" s="51">
        <v>1</v>
      </c>
      <c r="L2570" s="51">
        <v>364793.59999999899</v>
      </c>
      <c r="M2570" s="51">
        <v>9703817.9000000004</v>
      </c>
      <c r="N2570" s="77"/>
      <c r="O257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57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570" s="77"/>
    </row>
    <row r="2571" spans="1:17" x14ac:dyDescent="0.25">
      <c r="A2571" s="76">
        <v>2</v>
      </c>
      <c r="B2571" s="51">
        <v>77</v>
      </c>
      <c r="C2571" s="51">
        <v>2570</v>
      </c>
      <c r="D2571" s="81" t="str">
        <f>VLOOKUP(CENSO[[#This Row],[NOME COMUM]],ESPECIES[],2,FALSE)</f>
        <v>Hymenaea courbaril L.</v>
      </c>
      <c r="E2571" s="51" t="s">
        <v>3</v>
      </c>
      <c r="F2571" s="51">
        <v>362</v>
      </c>
      <c r="G2571" s="74">
        <f>CENSO[[#This Row],[CAP (cm)]]/PI()</f>
        <v>115.22817879853223</v>
      </c>
      <c r="H2571" s="51">
        <v>24</v>
      </c>
      <c r="I2571" s="85">
        <f>PI()*CENSO[[#This Row],[DAP (cm)]]^2/40000</f>
        <v>1.0428150181267166</v>
      </c>
      <c r="J2571" s="85">
        <f>CENSO[[#This Row],[g (m²)]]*CENSO[[#This Row],[H (m)]]*0.7</f>
        <v>17.51929230452884</v>
      </c>
      <c r="K2571" s="51">
        <v>1</v>
      </c>
      <c r="L2571" s="51">
        <v>364736.5</v>
      </c>
      <c r="M2571" s="51">
        <v>9703725.5999999903</v>
      </c>
      <c r="N2571" s="77"/>
      <c r="O257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257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571" s="77"/>
    </row>
    <row r="2572" spans="1:17" x14ac:dyDescent="0.25">
      <c r="A2572" s="76">
        <v>2</v>
      </c>
      <c r="B2572" s="51">
        <v>77</v>
      </c>
      <c r="C2572" s="51">
        <v>2571</v>
      </c>
      <c r="D2572" s="81" t="str">
        <f>VLOOKUP(CENSO[[#This Row],[NOME COMUM]],ESPECIES[],2,FALSE)</f>
        <v>Parkia multijuga Benth.</v>
      </c>
      <c r="E2572" s="51" t="s">
        <v>75</v>
      </c>
      <c r="F2572" s="51">
        <v>194</v>
      </c>
      <c r="G2572" s="74">
        <f>CENSO[[#This Row],[CAP (cm)]]/PI()</f>
        <v>61.75211791965539</v>
      </c>
      <c r="H2572" s="51">
        <v>16</v>
      </c>
      <c r="I2572" s="85">
        <f>PI()*CENSO[[#This Row],[DAP (cm)]]^2/40000</f>
        <v>0.29949777191032861</v>
      </c>
      <c r="J2572" s="85">
        <f>CENSO[[#This Row],[g (m²)]]*CENSO[[#This Row],[H (m)]]*0.7</f>
        <v>3.3543750453956802</v>
      </c>
      <c r="K2572" s="51">
        <v>1</v>
      </c>
      <c r="L2572" s="51">
        <v>364731</v>
      </c>
      <c r="M2572" s="51">
        <v>9703739.5999999903</v>
      </c>
      <c r="N2572" s="77"/>
      <c r="O257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57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572" s="77"/>
    </row>
    <row r="2573" spans="1:17" x14ac:dyDescent="0.25">
      <c r="A2573" s="76">
        <v>2</v>
      </c>
      <c r="B2573" s="51">
        <v>77</v>
      </c>
      <c r="C2573" s="51">
        <v>2572</v>
      </c>
      <c r="D2573" s="81" t="str">
        <f>VLOOKUP(CENSO[[#This Row],[NOME COMUM]],ESPECIES[],2,FALSE)</f>
        <v>Terminalia catappa L.</v>
      </c>
      <c r="E2573" s="51" t="s">
        <v>69</v>
      </c>
      <c r="F2573" s="51">
        <v>155</v>
      </c>
      <c r="G2573" s="74">
        <f>CENSO[[#This Row],[CAP (cm)]]/PI()</f>
        <v>49.338032358487553</v>
      </c>
      <c r="H2573" s="51">
        <v>14</v>
      </c>
      <c r="I2573" s="85">
        <f>PI()*CENSO[[#This Row],[DAP (cm)]]^2/40000</f>
        <v>0.19118487538913922</v>
      </c>
      <c r="J2573" s="85">
        <f>CENSO[[#This Row],[g (m²)]]*CENSO[[#This Row],[H (m)]]*0.7</f>
        <v>1.8736117788135642</v>
      </c>
      <c r="K2573" s="51">
        <v>1</v>
      </c>
      <c r="L2573" s="51">
        <v>364735.299999999</v>
      </c>
      <c r="M2573" s="51">
        <v>9703715.4000000004</v>
      </c>
      <c r="N2573" s="77"/>
      <c r="O257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57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573" s="77"/>
    </row>
    <row r="2574" spans="1:17" x14ac:dyDescent="0.25">
      <c r="A2574" s="76">
        <v>2</v>
      </c>
      <c r="B2574" s="51">
        <v>77</v>
      </c>
      <c r="C2574" s="51">
        <v>2573</v>
      </c>
      <c r="D2574" s="81" t="str">
        <f>VLOOKUP(CENSO[[#This Row],[NOME COMUM]],ESPECIES[],2,FALSE)</f>
        <v>Tachigali myrmecophila Ducke</v>
      </c>
      <c r="E2574" s="51" t="s">
        <v>14</v>
      </c>
      <c r="F2574" s="51">
        <v>147</v>
      </c>
      <c r="G2574" s="74">
        <f>CENSO[[#This Row],[CAP (cm)]]/PI()</f>
        <v>46.791553269017228</v>
      </c>
      <c r="H2574" s="51">
        <v>16</v>
      </c>
      <c r="I2574" s="85">
        <f>PI()*CENSO[[#This Row],[DAP (cm)]]^2/40000</f>
        <v>0.1719589582636383</v>
      </c>
      <c r="J2574" s="85">
        <f>CENSO[[#This Row],[g (m²)]]*CENSO[[#This Row],[H (m)]]*0.7</f>
        <v>1.9259403325527489</v>
      </c>
      <c r="K2574" s="51">
        <v>1</v>
      </c>
      <c r="L2574" s="51">
        <v>364720.4</v>
      </c>
      <c r="M2574" s="51">
        <v>9703719.1999999899</v>
      </c>
      <c r="N2574" s="77"/>
      <c r="O257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57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574" s="77"/>
    </row>
    <row r="2575" spans="1:17" x14ac:dyDescent="0.25">
      <c r="A2575" s="76">
        <v>2</v>
      </c>
      <c r="B2575" s="51">
        <v>77</v>
      </c>
      <c r="C2575" s="51">
        <v>2574</v>
      </c>
      <c r="D2575" s="81" t="str">
        <f>VLOOKUP(CENSO[[#This Row],[NOME COMUM]],ESPECIES[],2,FALSE)</f>
        <v>Piptadenia suaveolens Miq.</v>
      </c>
      <c r="E2575" s="51" t="s">
        <v>22</v>
      </c>
      <c r="F2575" s="51">
        <v>135</v>
      </c>
      <c r="G2575" s="74">
        <f>CENSO[[#This Row],[CAP (cm)]]/PI()</f>
        <v>42.971834634811742</v>
      </c>
      <c r="H2575" s="51">
        <v>12</v>
      </c>
      <c r="I2575" s="85">
        <f>PI()*CENSO[[#This Row],[DAP (cm)]]^2/40000</f>
        <v>0.14502994189248961</v>
      </c>
      <c r="J2575" s="85">
        <f>CENSO[[#This Row],[g (m²)]]*CENSO[[#This Row],[H (m)]]*0.7</f>
        <v>1.2182515118969126</v>
      </c>
      <c r="K2575" s="51">
        <v>1</v>
      </c>
      <c r="L2575" s="51">
        <v>364722.09999999899</v>
      </c>
      <c r="M2575" s="51">
        <v>9703700.0999999903</v>
      </c>
      <c r="N2575" s="77"/>
      <c r="O257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57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575" s="77"/>
    </row>
    <row r="2576" spans="1:17" x14ac:dyDescent="0.25">
      <c r="A2576" s="76">
        <v>2</v>
      </c>
      <c r="B2576" s="51">
        <v>78</v>
      </c>
      <c r="C2576" s="51">
        <v>2575</v>
      </c>
      <c r="D2576" s="81" t="str">
        <f>VLOOKUP(CENSO[[#This Row],[NOME COMUM]],ESPECIES[],2,FALSE)</f>
        <v>Bertholletia excelsa Humb. &amp; Bonpl.</v>
      </c>
      <c r="E2576" s="51" t="s">
        <v>37</v>
      </c>
      <c r="F2576" s="51">
        <v>246</v>
      </c>
      <c r="G2576" s="74">
        <f>CENSO[[#This Row],[CAP (cm)]]/PI()</f>
        <v>78.304232001212512</v>
      </c>
      <c r="H2576" s="51">
        <v>20</v>
      </c>
      <c r="I2576" s="85">
        <f>PI()*CENSO[[#This Row],[DAP (cm)]]^2/40000</f>
        <v>0.48157102680745695</v>
      </c>
      <c r="J2576" s="85">
        <f>CENSO[[#This Row],[g (m²)]]*CENSO[[#This Row],[H (m)]]*0.7</f>
        <v>6.7419943753043974</v>
      </c>
      <c r="K2576" s="51">
        <v>1</v>
      </c>
      <c r="L2576" s="51">
        <v>364754</v>
      </c>
      <c r="M2576" s="51">
        <v>9703646.5999999903</v>
      </c>
      <c r="N2576" s="77"/>
      <c r="O257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57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576" s="77"/>
    </row>
    <row r="2577" spans="1:17" x14ac:dyDescent="0.25">
      <c r="A2577" s="76">
        <v>2</v>
      </c>
      <c r="B2577" s="51">
        <v>78</v>
      </c>
      <c r="C2577" s="51">
        <v>2576</v>
      </c>
      <c r="D2577" s="81" t="str">
        <f>VLOOKUP(CENSO[[#This Row],[NOME COMUM]],ESPECIES[],2,FALSE)</f>
        <v>Alexa grandiflora Ducke</v>
      </c>
      <c r="E2577" s="51" t="s">
        <v>13</v>
      </c>
      <c r="F2577" s="51">
        <v>493</v>
      </c>
      <c r="G2577" s="74">
        <f>CENSO[[#This Row],[CAP (cm)]]/PI()</f>
        <v>156.92677388860881</v>
      </c>
      <c r="H2577" s="51">
        <v>22</v>
      </c>
      <c r="I2577" s="85">
        <f>PI()*CENSO[[#This Row],[DAP (cm)]]^2/40000</f>
        <v>1.9341224881771035</v>
      </c>
      <c r="J2577" s="85">
        <f>CENSO[[#This Row],[g (m²)]]*CENSO[[#This Row],[H (m)]]*0.7</f>
        <v>29.785486317927393</v>
      </c>
      <c r="K2577" s="51">
        <v>1</v>
      </c>
      <c r="L2577" s="51">
        <v>364731</v>
      </c>
      <c r="M2577" s="51">
        <v>9703665.1999999899</v>
      </c>
      <c r="N2577" s="77"/>
      <c r="O257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150├ 160</v>
      </c>
      <c r="P257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577" s="77"/>
    </row>
    <row r="2578" spans="1:17" x14ac:dyDescent="0.25">
      <c r="A2578" s="76">
        <v>2</v>
      </c>
      <c r="B2578" s="51">
        <v>78</v>
      </c>
      <c r="C2578" s="51">
        <v>2577</v>
      </c>
      <c r="D2578" s="81" t="str">
        <f>VLOOKUP(CENSO[[#This Row],[NOME COMUM]],ESPECIES[],2,FALSE)</f>
        <v>Pouteria sp.</v>
      </c>
      <c r="E2578" s="51" t="s">
        <v>83</v>
      </c>
      <c r="F2578" s="51">
        <v>145</v>
      </c>
      <c r="G2578" s="74">
        <f>CENSO[[#This Row],[CAP (cm)]]/PI()</f>
        <v>46.154933496649647</v>
      </c>
      <c r="H2578" s="51">
        <v>23</v>
      </c>
      <c r="I2578" s="85">
        <f>PI()*CENSO[[#This Row],[DAP (cm)]]^2/40000</f>
        <v>0.16731163392535497</v>
      </c>
      <c r="J2578" s="85">
        <f>CENSO[[#This Row],[g (m²)]]*CENSO[[#This Row],[H (m)]]*0.7</f>
        <v>2.6937173061982147</v>
      </c>
      <c r="K2578" s="51">
        <v>3</v>
      </c>
      <c r="L2578" s="51">
        <v>364728.799999999</v>
      </c>
      <c r="M2578" s="51">
        <v>9703674</v>
      </c>
      <c r="N2578" s="77"/>
      <c r="O257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57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578" s="77"/>
    </row>
    <row r="2579" spans="1:17" x14ac:dyDescent="0.25">
      <c r="A2579" s="76">
        <v>2</v>
      </c>
      <c r="B2579" s="51">
        <v>78</v>
      </c>
      <c r="C2579" s="51">
        <v>2578</v>
      </c>
      <c r="D2579" s="81" t="str">
        <f>VLOOKUP(CENSO[[#This Row],[NOME COMUM]],ESPECIES[],2,FALSE)</f>
        <v>Parkia multijuga Benth.</v>
      </c>
      <c r="E2579" s="51" t="s">
        <v>75</v>
      </c>
      <c r="F2579" s="51">
        <v>178</v>
      </c>
      <c r="G2579" s="74">
        <f>CENSO[[#This Row],[CAP (cm)]]/PI()</f>
        <v>56.659159740714742</v>
      </c>
      <c r="H2579" s="51">
        <v>15</v>
      </c>
      <c r="I2579" s="85">
        <f>PI()*CENSO[[#This Row],[DAP (cm)]]^2/40000</f>
        <v>0.2521332608461806</v>
      </c>
      <c r="J2579" s="85">
        <f>CENSO[[#This Row],[g (m²)]]*CENSO[[#This Row],[H (m)]]*0.7</f>
        <v>2.6473992388848959</v>
      </c>
      <c r="K2579" s="51">
        <v>1</v>
      </c>
      <c r="L2579" s="51">
        <v>364730.7</v>
      </c>
      <c r="M2579" s="51">
        <v>9703681.9000000004</v>
      </c>
      <c r="N2579" s="77"/>
      <c r="O257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57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579" s="77"/>
    </row>
    <row r="2580" spans="1:17" x14ac:dyDescent="0.25">
      <c r="A2580" s="76">
        <v>2</v>
      </c>
      <c r="B2580" s="51">
        <v>78</v>
      </c>
      <c r="C2580" s="51">
        <v>2579</v>
      </c>
      <c r="D2580" s="81" t="str">
        <f>VLOOKUP(CENSO[[#This Row],[NOME COMUM]],ESPECIES[],2,FALSE)</f>
        <v>Alexa grandiflora Ducke</v>
      </c>
      <c r="E2580" s="51" t="s">
        <v>13</v>
      </c>
      <c r="F2580" s="51">
        <v>405</v>
      </c>
      <c r="G2580" s="74">
        <f>CENSO[[#This Row],[CAP (cm)]]/PI()</f>
        <v>128.91550390443524</v>
      </c>
      <c r="H2580" s="51">
        <v>18</v>
      </c>
      <c r="I2580" s="85">
        <f>PI()*CENSO[[#This Row],[DAP (cm)]]^2/40000</f>
        <v>1.3052694770324071</v>
      </c>
      <c r="J2580" s="85">
        <f>CENSO[[#This Row],[g (m²)]]*CENSO[[#This Row],[H (m)]]*0.7</f>
        <v>16.446395410608329</v>
      </c>
      <c r="K2580" s="51">
        <v>2</v>
      </c>
      <c r="L2580" s="51">
        <v>364778.4</v>
      </c>
      <c r="M2580" s="51">
        <v>9703687</v>
      </c>
      <c r="N2580" s="77"/>
      <c r="O258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258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580" s="77"/>
    </row>
    <row r="2581" spans="1:17" x14ac:dyDescent="0.25">
      <c r="A2581" s="76">
        <v>2</v>
      </c>
      <c r="B2581" s="51">
        <v>78</v>
      </c>
      <c r="C2581" s="51">
        <v>2580</v>
      </c>
      <c r="D2581" s="81" t="str">
        <f>VLOOKUP(CENSO[[#This Row],[NOME COMUM]],ESPECIES[],2,FALSE)</f>
        <v>Apuleia leiocarpa (Vogel) J.F.Macbr.</v>
      </c>
      <c r="E2581" s="51" t="s">
        <v>51</v>
      </c>
      <c r="F2581" s="51">
        <v>232</v>
      </c>
      <c r="G2581" s="74">
        <f>CENSO[[#This Row],[CAP (cm)]]/PI()</f>
        <v>73.847893594639444</v>
      </c>
      <c r="H2581" s="51">
        <v>17</v>
      </c>
      <c r="I2581" s="85">
        <f>PI()*CENSO[[#This Row],[DAP (cm)]]^2/40000</f>
        <v>0.42831778284890881</v>
      </c>
      <c r="J2581" s="85">
        <f>CENSO[[#This Row],[g (m²)]]*CENSO[[#This Row],[H (m)]]*0.7</f>
        <v>5.0969816159020152</v>
      </c>
      <c r="K2581" s="51">
        <v>1</v>
      </c>
      <c r="L2581" s="51">
        <v>364741.59999999899</v>
      </c>
      <c r="M2581" s="51">
        <v>9703633.5</v>
      </c>
      <c r="N2581" s="77"/>
      <c r="O258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58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581" s="77"/>
    </row>
    <row r="2582" spans="1:17" x14ac:dyDescent="0.25">
      <c r="A2582" s="76">
        <v>2</v>
      </c>
      <c r="B2582" s="51">
        <v>78</v>
      </c>
      <c r="C2582" s="51">
        <v>2581</v>
      </c>
      <c r="D2582" s="81" t="str">
        <f>VLOOKUP(CENSO[[#This Row],[NOME COMUM]],ESPECIES[],2,FALSE)</f>
        <v>Bertholletia excelsa Humb. &amp; Bonpl.</v>
      </c>
      <c r="E2582" s="51" t="s">
        <v>37</v>
      </c>
      <c r="F2582" s="51">
        <v>415</v>
      </c>
      <c r="G2582" s="74">
        <f>CENSO[[#This Row],[CAP (cm)]]/PI()</f>
        <v>132.09860276627313</v>
      </c>
      <c r="H2582" s="51">
        <v>22</v>
      </c>
      <c r="I2582" s="85">
        <f>PI()*CENSO[[#This Row],[DAP (cm)]]^2/40000</f>
        <v>1.3705230037000837</v>
      </c>
      <c r="J2582" s="85">
        <f>CENSO[[#This Row],[g (m²)]]*CENSO[[#This Row],[H (m)]]*0.7</f>
        <v>21.106054256981288</v>
      </c>
      <c r="K2582" s="51">
        <v>1</v>
      </c>
      <c r="L2582" s="51">
        <v>364755.799999999</v>
      </c>
      <c r="M2582" s="51">
        <v>9703654.4000000004</v>
      </c>
      <c r="N2582" s="77"/>
      <c r="O258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258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582" s="77"/>
    </row>
    <row r="2583" spans="1:17" x14ac:dyDescent="0.25">
      <c r="A2583" s="76">
        <v>2</v>
      </c>
      <c r="B2583" s="51">
        <v>78</v>
      </c>
      <c r="C2583" s="51">
        <v>2582</v>
      </c>
      <c r="D2583" s="81" t="str">
        <f>VLOOKUP(CENSO[[#This Row],[NOME COMUM]],ESPECIES[],2,FALSE)</f>
        <v>Sterculia apeibophylla Ducke</v>
      </c>
      <c r="E2583" s="51" t="s">
        <v>25</v>
      </c>
      <c r="F2583" s="51">
        <v>180</v>
      </c>
      <c r="G2583" s="74">
        <f>CENSO[[#This Row],[CAP (cm)]]/PI()</f>
        <v>57.295779513082323</v>
      </c>
      <c r="H2583" s="51">
        <v>13</v>
      </c>
      <c r="I2583" s="85">
        <f>PI()*CENSO[[#This Row],[DAP (cm)]]^2/40000</f>
        <v>0.25783100780887047</v>
      </c>
      <c r="J2583" s="85">
        <f>CENSO[[#This Row],[g (m²)]]*CENSO[[#This Row],[H (m)]]*0.7</f>
        <v>2.346262171060721</v>
      </c>
      <c r="K2583" s="51">
        <v>1</v>
      </c>
      <c r="L2583" s="51">
        <v>364757.9</v>
      </c>
      <c r="M2583" s="51">
        <v>9703684.3000000007</v>
      </c>
      <c r="N2583" s="77"/>
      <c r="O258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58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583" s="77"/>
    </row>
    <row r="2584" spans="1:17" x14ac:dyDescent="0.25">
      <c r="A2584" s="76">
        <v>2</v>
      </c>
      <c r="B2584" s="51">
        <v>78</v>
      </c>
      <c r="C2584" s="51">
        <v>2583</v>
      </c>
      <c r="D2584" s="81" t="str">
        <f>VLOOKUP(CENSO[[#This Row],[NOME COMUM]],ESPECIES[],2,FALSE)</f>
        <v>Handroanthus serratifolius</v>
      </c>
      <c r="E2584" s="51" t="s">
        <v>101</v>
      </c>
      <c r="F2584" s="51">
        <v>277</v>
      </c>
      <c r="G2584" s="74">
        <f>CENSO[[#This Row],[CAP (cm)]]/PI()</f>
        <v>88.171838472910025</v>
      </c>
      <c r="H2584" s="51">
        <v>23</v>
      </c>
      <c r="I2584" s="85">
        <f>PI()*CENSO[[#This Row],[DAP (cm)]]^2/40000</f>
        <v>0.61058998142490195</v>
      </c>
      <c r="J2584" s="85">
        <f>CENSO[[#This Row],[g (m²)]]*CENSO[[#This Row],[H (m)]]*0.7</f>
        <v>9.8304987009409199</v>
      </c>
      <c r="K2584" s="51">
        <v>1</v>
      </c>
      <c r="L2584" s="51">
        <v>364768.09999999899</v>
      </c>
      <c r="M2584" s="51">
        <v>9703667.5999999903</v>
      </c>
      <c r="N2584" s="77"/>
      <c r="O258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258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584" s="77"/>
    </row>
    <row r="2585" spans="1:17" x14ac:dyDescent="0.25">
      <c r="A2585" s="76">
        <v>2</v>
      </c>
      <c r="B2585" s="51">
        <v>78</v>
      </c>
      <c r="C2585" s="51">
        <v>2584</v>
      </c>
      <c r="D2585" s="81" t="str">
        <f>VLOOKUP(CENSO[[#This Row],[NOME COMUM]],ESPECIES[],2,FALSE)</f>
        <v>Pouteria sp.</v>
      </c>
      <c r="E2585" s="51" t="s">
        <v>83</v>
      </c>
      <c r="F2585" s="51">
        <v>177</v>
      </c>
      <c r="G2585" s="74">
        <f>CENSO[[#This Row],[CAP (cm)]]/PI()</f>
        <v>56.340849854530951</v>
      </c>
      <c r="H2585" s="51">
        <v>15</v>
      </c>
      <c r="I2585" s="85">
        <f>PI()*CENSO[[#This Row],[DAP (cm)]]^2/40000</f>
        <v>0.24930826060629949</v>
      </c>
      <c r="J2585" s="85">
        <f>CENSO[[#This Row],[g (m²)]]*CENSO[[#This Row],[H (m)]]*0.7</f>
        <v>2.6177367363661448</v>
      </c>
      <c r="K2585" s="51">
        <v>1</v>
      </c>
      <c r="L2585" s="51">
        <v>364807.09999999899</v>
      </c>
      <c r="M2585" s="51">
        <v>9703772.9000000004</v>
      </c>
      <c r="N2585" s="77"/>
      <c r="O258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58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585" s="77"/>
    </row>
    <row r="2586" spans="1:17" x14ac:dyDescent="0.25">
      <c r="A2586" s="76">
        <v>2</v>
      </c>
      <c r="B2586" s="51">
        <v>78</v>
      </c>
      <c r="C2586" s="51">
        <v>2585</v>
      </c>
      <c r="D2586" s="81" t="str">
        <f>VLOOKUP(CENSO[[#This Row],[NOME COMUM]],ESPECIES[],2,FALSE)</f>
        <v>Goupia glabra Aubl.</v>
      </c>
      <c r="E2586" s="51" t="s">
        <v>34</v>
      </c>
      <c r="F2586" s="51">
        <v>315</v>
      </c>
      <c r="G2586" s="74">
        <f>CENSO[[#This Row],[CAP (cm)]]/PI()</f>
        <v>100.26761414789407</v>
      </c>
      <c r="H2586" s="51">
        <v>15</v>
      </c>
      <c r="I2586" s="85">
        <f>PI()*CENSO[[#This Row],[DAP (cm)]]^2/40000</f>
        <v>0.78960746141466576</v>
      </c>
      <c r="J2586" s="85">
        <f>CENSO[[#This Row],[g (m²)]]*CENSO[[#This Row],[H (m)]]*0.7</f>
        <v>8.29087834485399</v>
      </c>
      <c r="K2586" s="51">
        <v>1</v>
      </c>
      <c r="L2586" s="51">
        <v>364809.2</v>
      </c>
      <c r="M2586" s="51">
        <v>9703839.4000000004</v>
      </c>
      <c r="N2586" s="77"/>
      <c r="O258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258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586" s="77"/>
    </row>
    <row r="2587" spans="1:17" x14ac:dyDescent="0.25">
      <c r="A2587" s="76">
        <v>2</v>
      </c>
      <c r="B2587" s="51">
        <v>78</v>
      </c>
      <c r="C2587" s="51">
        <v>2586</v>
      </c>
      <c r="D2587" s="81" t="str">
        <f>VLOOKUP(CENSO[[#This Row],[NOME COMUM]],ESPECIES[],2,FALSE)</f>
        <v>Matisia paraensis Huber</v>
      </c>
      <c r="E2587" s="51" t="s">
        <v>72</v>
      </c>
      <c r="F2587" s="51">
        <v>204</v>
      </c>
      <c r="G2587" s="74">
        <f>CENSO[[#This Row],[CAP (cm)]]/PI()</f>
        <v>64.935216781493295</v>
      </c>
      <c r="H2587" s="51">
        <v>18</v>
      </c>
      <c r="I2587" s="85">
        <f>PI()*CENSO[[#This Row],[DAP (cm)]]^2/40000</f>
        <v>0.33116960558561581</v>
      </c>
      <c r="J2587" s="85">
        <f>CENSO[[#This Row],[g (m²)]]*CENSO[[#This Row],[H (m)]]*0.7</f>
        <v>4.1727370303787588</v>
      </c>
      <c r="K2587" s="51">
        <v>1</v>
      </c>
      <c r="L2587" s="51">
        <v>364811.9</v>
      </c>
      <c r="M2587" s="51">
        <v>9703838.0999999903</v>
      </c>
      <c r="N2587" s="77"/>
      <c r="O258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58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587" s="77"/>
    </row>
    <row r="2588" spans="1:17" x14ac:dyDescent="0.25">
      <c r="A2588" s="76">
        <v>2</v>
      </c>
      <c r="B2588" s="51">
        <v>78</v>
      </c>
      <c r="C2588" s="51">
        <v>2587</v>
      </c>
      <c r="D2588" s="81" t="str">
        <f>VLOOKUP(CENSO[[#This Row],[NOME COMUM]],ESPECIES[],2,FALSE)</f>
        <v>Pouteria sp.</v>
      </c>
      <c r="E2588" s="51" t="s">
        <v>83</v>
      </c>
      <c r="F2588" s="51">
        <v>210</v>
      </c>
      <c r="G2588" s="74">
        <f>CENSO[[#This Row],[CAP (cm)]]/PI()</f>
        <v>66.845076098596039</v>
      </c>
      <c r="H2588" s="51">
        <v>16</v>
      </c>
      <c r="I2588" s="85">
        <f>PI()*CENSO[[#This Row],[DAP (cm)]]^2/40000</f>
        <v>0.35093664951762915</v>
      </c>
      <c r="J2588" s="85">
        <f>CENSO[[#This Row],[g (m²)]]*CENSO[[#This Row],[H (m)]]*0.7</f>
        <v>3.930490474597446</v>
      </c>
      <c r="K2588" s="51">
        <v>1</v>
      </c>
      <c r="L2588" s="51">
        <v>364834.5</v>
      </c>
      <c r="M2588" s="51">
        <v>9703875</v>
      </c>
      <c r="N2588" s="77"/>
      <c r="O258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58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588" s="77"/>
    </row>
    <row r="2589" spans="1:17" x14ac:dyDescent="0.25">
      <c r="A2589" s="76">
        <v>2</v>
      </c>
      <c r="B2589" s="51">
        <v>78</v>
      </c>
      <c r="C2589" s="51">
        <v>2588</v>
      </c>
      <c r="D2589" s="81" t="str">
        <f>VLOOKUP(CENSO[[#This Row],[NOME COMUM]],ESPECIES[],2,FALSE)</f>
        <v>Caryocar villosum (Aubl.) Pers.</v>
      </c>
      <c r="E2589" s="51" t="s">
        <v>33</v>
      </c>
      <c r="F2589" s="51">
        <v>307</v>
      </c>
      <c r="G2589" s="74">
        <f>CENSO[[#This Row],[CAP (cm)]]/PI()</f>
        <v>97.721135058423741</v>
      </c>
      <c r="H2589" s="51">
        <v>17</v>
      </c>
      <c r="I2589" s="85">
        <f>PI()*CENSO[[#This Row],[DAP (cm)]]^2/40000</f>
        <v>0.75000971157340224</v>
      </c>
      <c r="J2589" s="85">
        <f>CENSO[[#This Row],[g (m²)]]*CENSO[[#This Row],[H (m)]]*0.7</f>
        <v>8.9251155677234859</v>
      </c>
      <c r="K2589" s="51">
        <v>1</v>
      </c>
      <c r="L2589" s="51">
        <v>364838.09999999899</v>
      </c>
      <c r="M2589" s="51">
        <v>9703877.5999999903</v>
      </c>
      <c r="N2589" s="77"/>
      <c r="O258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258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589" s="77"/>
    </row>
    <row r="2590" spans="1:17" x14ac:dyDescent="0.25">
      <c r="A2590" s="76">
        <v>2</v>
      </c>
      <c r="B2590" s="51">
        <v>78</v>
      </c>
      <c r="C2590" s="51">
        <v>2589</v>
      </c>
      <c r="D2590" s="81" t="str">
        <f>VLOOKUP(CENSO[[#This Row],[NOME COMUM]],ESPECIES[],2,FALSE)</f>
        <v>Tachigali myrmecophila Ducke</v>
      </c>
      <c r="E2590" s="51" t="s">
        <v>14</v>
      </c>
      <c r="F2590" s="51">
        <v>227</v>
      </c>
      <c r="G2590" s="74">
        <f>CENSO[[#This Row],[CAP (cm)]]/PI()</f>
        <v>72.256344163720485</v>
      </c>
      <c r="H2590" s="51">
        <v>16</v>
      </c>
      <c r="I2590" s="85">
        <f>PI()*CENSO[[#This Row],[DAP (cm)]]^2/40000</f>
        <v>0.41005475312911377</v>
      </c>
      <c r="J2590" s="85">
        <f>CENSO[[#This Row],[g (m²)]]*CENSO[[#This Row],[H (m)]]*0.7</f>
        <v>4.5926132350460742</v>
      </c>
      <c r="K2590" s="51">
        <v>1</v>
      </c>
      <c r="L2590" s="51">
        <v>364866.7</v>
      </c>
      <c r="M2590" s="51">
        <v>9703878.5</v>
      </c>
      <c r="N2590" s="77"/>
      <c r="O259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59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590" s="77"/>
    </row>
    <row r="2591" spans="1:17" x14ac:dyDescent="0.25">
      <c r="A2591" s="76">
        <v>2</v>
      </c>
      <c r="B2591" s="51">
        <v>78</v>
      </c>
      <c r="C2591" s="51">
        <v>2590</v>
      </c>
      <c r="D2591" s="81" t="str">
        <f>VLOOKUP(CENSO[[#This Row],[NOME COMUM]],ESPECIES[],2,FALSE)</f>
        <v>Tachigali myrmecophila Ducke</v>
      </c>
      <c r="E2591" s="51" t="s">
        <v>14</v>
      </c>
      <c r="F2591" s="51">
        <v>200</v>
      </c>
      <c r="G2591" s="74">
        <f>CENSO[[#This Row],[CAP (cm)]]/PI()</f>
        <v>63.661977236758133</v>
      </c>
      <c r="H2591" s="51">
        <v>17</v>
      </c>
      <c r="I2591" s="85">
        <f>PI()*CENSO[[#This Row],[DAP (cm)]]^2/40000</f>
        <v>0.31830988618379064</v>
      </c>
      <c r="J2591" s="85">
        <f>CENSO[[#This Row],[g (m²)]]*CENSO[[#This Row],[H (m)]]*0.7</f>
        <v>3.7878876455871082</v>
      </c>
      <c r="K2591" s="51">
        <v>1</v>
      </c>
      <c r="L2591" s="51">
        <v>364858.2</v>
      </c>
      <c r="M2591" s="51">
        <v>9703888.0999999903</v>
      </c>
      <c r="N2591" s="77"/>
      <c r="O259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59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591" s="77"/>
    </row>
    <row r="2592" spans="1:17" x14ac:dyDescent="0.25">
      <c r="A2592" s="76">
        <v>2</v>
      </c>
      <c r="B2592" s="51">
        <v>78</v>
      </c>
      <c r="C2592" s="51">
        <v>2591</v>
      </c>
      <c r="D2592" s="81" t="str">
        <f>VLOOKUP(CENSO[[#This Row],[NOME COMUM]],ESPECIES[],2,FALSE)</f>
        <v>Tachigali myrmecophila Ducke</v>
      </c>
      <c r="E2592" s="51" t="s">
        <v>14</v>
      </c>
      <c r="F2592" s="51">
        <v>264</v>
      </c>
      <c r="G2592" s="74">
        <f>CENSO[[#This Row],[CAP (cm)]]/PI()</f>
        <v>84.033809952520741</v>
      </c>
      <c r="H2592" s="51">
        <v>16</v>
      </c>
      <c r="I2592" s="85">
        <f>PI()*CENSO[[#This Row],[DAP (cm)]]^2/40000</f>
        <v>0.55462314568663684</v>
      </c>
      <c r="J2592" s="85">
        <f>CENSO[[#This Row],[g (m²)]]*CENSO[[#This Row],[H (m)]]*0.7</f>
        <v>6.2117792316903326</v>
      </c>
      <c r="K2592" s="51">
        <v>1</v>
      </c>
      <c r="L2592" s="51">
        <v>364855.5</v>
      </c>
      <c r="M2592" s="51">
        <v>9703889.3000000007</v>
      </c>
      <c r="N2592" s="77"/>
      <c r="O259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259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592" s="77"/>
    </row>
    <row r="2593" spans="1:17" x14ac:dyDescent="0.25">
      <c r="A2593" s="76">
        <v>2</v>
      </c>
      <c r="B2593" s="51">
        <v>78</v>
      </c>
      <c r="C2593" s="51">
        <v>2592</v>
      </c>
      <c r="D2593" s="81" t="str">
        <f>VLOOKUP(CENSO[[#This Row],[NOME COMUM]],ESPECIES[],2,FALSE)</f>
        <v>Couratari guianensis Aubl.</v>
      </c>
      <c r="E2593" s="51" t="s">
        <v>6</v>
      </c>
      <c r="F2593" s="51">
        <v>235</v>
      </c>
      <c r="G2593" s="74">
        <f>CENSO[[#This Row],[CAP (cm)]]/PI()</f>
        <v>74.802823253190809</v>
      </c>
      <c r="H2593" s="51">
        <v>16</v>
      </c>
      <c r="I2593" s="85">
        <f>PI()*CENSO[[#This Row],[DAP (cm)]]^2/40000</f>
        <v>0.43946658661249605</v>
      </c>
      <c r="J2593" s="85">
        <f>CENSO[[#This Row],[g (m²)]]*CENSO[[#This Row],[H (m)]]*0.7</f>
        <v>4.922025770059955</v>
      </c>
      <c r="K2593" s="51">
        <v>1</v>
      </c>
      <c r="L2593" s="51">
        <v>364859.09999999899</v>
      </c>
      <c r="M2593" s="51">
        <v>9703889.8000000007</v>
      </c>
      <c r="N2593" s="77"/>
      <c r="O259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59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593" s="77"/>
    </row>
    <row r="2594" spans="1:17" x14ac:dyDescent="0.25">
      <c r="A2594" s="76">
        <v>2</v>
      </c>
      <c r="B2594" s="51">
        <v>78</v>
      </c>
      <c r="C2594" s="51">
        <v>2593</v>
      </c>
      <c r="D2594" s="81" t="str">
        <f>VLOOKUP(CENSO[[#This Row],[NOME COMUM]],ESPECIES[],2,FALSE)</f>
        <v>Aspidosperma spruceanum Benth. ex Müll.Arg.</v>
      </c>
      <c r="E2594" s="51" t="s">
        <v>62</v>
      </c>
      <c r="F2594" s="51">
        <v>222</v>
      </c>
      <c r="G2594" s="74">
        <f>CENSO[[#This Row],[CAP (cm)]]/PI()</f>
        <v>70.664794732801525</v>
      </c>
      <c r="H2594" s="51">
        <v>20</v>
      </c>
      <c r="I2594" s="85">
        <f>PI()*CENSO[[#This Row],[DAP (cm)]]^2/40000</f>
        <v>0.39218961076704845</v>
      </c>
      <c r="J2594" s="85">
        <f>CENSO[[#This Row],[g (m²)]]*CENSO[[#This Row],[H (m)]]*0.7</f>
        <v>5.4906545507386779</v>
      </c>
      <c r="K2594" s="51">
        <v>1</v>
      </c>
      <c r="L2594" s="51">
        <v>364871.4</v>
      </c>
      <c r="M2594" s="51">
        <v>9703887.4000000004</v>
      </c>
      <c r="N2594" s="77"/>
      <c r="O259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59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594" s="77"/>
    </row>
    <row r="2595" spans="1:17" x14ac:dyDescent="0.25">
      <c r="A2595" s="76">
        <v>2</v>
      </c>
      <c r="B2595" s="51">
        <v>78</v>
      </c>
      <c r="C2595" s="51">
        <v>2594</v>
      </c>
      <c r="D2595" s="81" t="str">
        <f>VLOOKUP(CENSO[[#This Row],[NOME COMUM]],ESPECIES[],2,FALSE)</f>
        <v>Parkia pendula (Willd.) Benth. ex Walp.</v>
      </c>
      <c r="E2595" s="51" t="s">
        <v>58</v>
      </c>
      <c r="F2595" s="51">
        <v>303</v>
      </c>
      <c r="G2595" s="74">
        <f>CENSO[[#This Row],[CAP (cm)]]/PI()</f>
        <v>96.447895513688579</v>
      </c>
      <c r="H2595" s="51">
        <v>18</v>
      </c>
      <c r="I2595" s="85">
        <f>PI()*CENSO[[#This Row],[DAP (cm)]]^2/40000</f>
        <v>0.73059280851619102</v>
      </c>
      <c r="J2595" s="85">
        <f>CENSO[[#This Row],[g (m²)]]*CENSO[[#This Row],[H (m)]]*0.7</f>
        <v>9.2054693873040048</v>
      </c>
      <c r="K2595" s="51">
        <v>1</v>
      </c>
      <c r="L2595" s="51">
        <v>364884.9</v>
      </c>
      <c r="M2595" s="51">
        <v>9703881</v>
      </c>
      <c r="N2595" s="77"/>
      <c r="O259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259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595" s="77"/>
    </row>
    <row r="2596" spans="1:17" x14ac:dyDescent="0.25">
      <c r="A2596" s="76">
        <v>2</v>
      </c>
      <c r="B2596" s="51">
        <v>79</v>
      </c>
      <c r="C2596" s="51">
        <v>2595</v>
      </c>
      <c r="D2596" s="81" t="str">
        <f>VLOOKUP(CENSO[[#This Row],[NOME COMUM]],ESPECIES[],2,FALSE)</f>
        <v>Dimorphandra multiflora Ducke</v>
      </c>
      <c r="E2596" s="51" t="s">
        <v>73</v>
      </c>
      <c r="F2596" s="51">
        <v>186</v>
      </c>
      <c r="G2596" s="74">
        <f>CENSO[[#This Row],[CAP (cm)]]/PI()</f>
        <v>59.205638830185066</v>
      </c>
      <c r="H2596" s="51">
        <v>14</v>
      </c>
      <c r="I2596" s="85">
        <f>PI()*CENSO[[#This Row],[DAP (cm)]]^2/40000</f>
        <v>0.27530622056036053</v>
      </c>
      <c r="J2596" s="85">
        <f>CENSO[[#This Row],[g (m²)]]*CENSO[[#This Row],[H (m)]]*0.7</f>
        <v>2.698000961491533</v>
      </c>
      <c r="K2596" s="51">
        <v>2</v>
      </c>
      <c r="L2596" s="51">
        <v>364938.2</v>
      </c>
      <c r="M2596" s="51">
        <v>9703911.8000000007</v>
      </c>
      <c r="N2596" s="77"/>
      <c r="O259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59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596" s="77"/>
    </row>
    <row r="2597" spans="1:17" x14ac:dyDescent="0.25">
      <c r="A2597" s="76">
        <v>2</v>
      </c>
      <c r="B2597" s="51">
        <v>79</v>
      </c>
      <c r="C2597" s="51">
        <v>2596</v>
      </c>
      <c r="D2597" s="81" t="str">
        <f>VLOOKUP(CENSO[[#This Row],[NOME COMUM]],ESPECIES[],2,FALSE)</f>
        <v>Swartzia ingaefolia Ducke</v>
      </c>
      <c r="E2597" s="51" t="s">
        <v>80</v>
      </c>
      <c r="F2597" s="51">
        <v>191</v>
      </c>
      <c r="G2597" s="74">
        <f>CENSO[[#This Row],[CAP (cm)]]/PI()</f>
        <v>60.797188261104019</v>
      </c>
      <c r="H2597" s="51">
        <v>17</v>
      </c>
      <c r="I2597" s="85">
        <f>PI()*CENSO[[#This Row],[DAP (cm)]]^2/40000</f>
        <v>0.29030657394677167</v>
      </c>
      <c r="J2597" s="85">
        <f>CENSO[[#This Row],[g (m²)]]*CENSO[[#This Row],[H (m)]]*0.7</f>
        <v>3.4546482299665828</v>
      </c>
      <c r="K2597" s="51">
        <v>1</v>
      </c>
      <c r="L2597" s="51">
        <v>364932.7</v>
      </c>
      <c r="M2597" s="51">
        <v>9703910</v>
      </c>
      <c r="N2597" s="77"/>
      <c r="O259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59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597" s="77"/>
    </row>
    <row r="2598" spans="1:17" x14ac:dyDescent="0.25">
      <c r="A2598" s="76">
        <v>2</v>
      </c>
      <c r="B2598" s="51">
        <v>79</v>
      </c>
      <c r="C2598" s="51">
        <v>2597</v>
      </c>
      <c r="D2598" s="81" t="str">
        <f>VLOOKUP(CENSO[[#This Row],[NOME COMUM]],ESPECIES[],2,FALSE)</f>
        <v>Pouteria sp.</v>
      </c>
      <c r="E2598" s="51" t="s">
        <v>83</v>
      </c>
      <c r="F2598" s="51">
        <v>170</v>
      </c>
      <c r="G2598" s="74">
        <f>CENSO[[#This Row],[CAP (cm)]]/PI()</f>
        <v>54.112680651244418</v>
      </c>
      <c r="H2598" s="51">
        <v>14</v>
      </c>
      <c r="I2598" s="85">
        <f>PI()*CENSO[[#This Row],[DAP (cm)]]^2/40000</f>
        <v>0.2299788927677888</v>
      </c>
      <c r="J2598" s="85">
        <f>CENSO[[#This Row],[g (m²)]]*CENSO[[#This Row],[H (m)]]*0.7</f>
        <v>2.2537931491243302</v>
      </c>
      <c r="K2598" s="51">
        <v>3</v>
      </c>
      <c r="L2598" s="51">
        <v>364945.4</v>
      </c>
      <c r="M2598" s="51">
        <v>9703904</v>
      </c>
      <c r="N2598" s="77"/>
      <c r="O259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59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598" s="77"/>
    </row>
    <row r="2599" spans="1:17" x14ac:dyDescent="0.25">
      <c r="A2599" s="76">
        <v>2</v>
      </c>
      <c r="B2599" s="51">
        <v>79</v>
      </c>
      <c r="C2599" s="51">
        <v>2598</v>
      </c>
      <c r="D2599" s="81" t="str">
        <f>VLOOKUP(CENSO[[#This Row],[NOME COMUM]],ESPECIES[],2,FALSE)</f>
        <v>Goupia glabra Aubl.</v>
      </c>
      <c r="E2599" s="51" t="s">
        <v>34</v>
      </c>
      <c r="F2599" s="51">
        <v>240</v>
      </c>
      <c r="G2599" s="74">
        <f>CENSO[[#This Row],[CAP (cm)]]/PI()</f>
        <v>76.394372684109769</v>
      </c>
      <c r="H2599" s="51">
        <v>18</v>
      </c>
      <c r="I2599" s="85">
        <f>PI()*CENSO[[#This Row],[DAP (cm)]]^2/40000</f>
        <v>0.45836623610465865</v>
      </c>
      <c r="J2599" s="85">
        <f>CENSO[[#This Row],[g (m²)]]*CENSO[[#This Row],[H (m)]]*0.7</f>
        <v>5.775414574918698</v>
      </c>
      <c r="K2599" s="51">
        <v>1</v>
      </c>
      <c r="L2599" s="51">
        <v>364875.9</v>
      </c>
      <c r="M2599" s="51">
        <v>9703850.5999999903</v>
      </c>
      <c r="N2599" s="77"/>
      <c r="O259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59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599" s="77"/>
    </row>
    <row r="2600" spans="1:17" x14ac:dyDescent="0.25">
      <c r="A2600" s="76">
        <v>2</v>
      </c>
      <c r="B2600" s="51">
        <v>79</v>
      </c>
      <c r="C2600" s="51">
        <v>2599</v>
      </c>
      <c r="D2600" s="81" t="str">
        <f>VLOOKUP(CENSO[[#This Row],[NOME COMUM]],ESPECIES[],2,FALSE)</f>
        <v>Goupia glabra Aubl.</v>
      </c>
      <c r="E2600" s="51" t="s">
        <v>34</v>
      </c>
      <c r="F2600" s="51">
        <v>522</v>
      </c>
      <c r="G2600" s="74">
        <f>CENSO[[#This Row],[CAP (cm)]]/PI()</f>
        <v>166.15776058793872</v>
      </c>
      <c r="H2600" s="51">
        <v>18</v>
      </c>
      <c r="I2600" s="85">
        <f>PI()*CENSO[[#This Row],[DAP (cm)]]^2/40000</f>
        <v>2.1683587756726004</v>
      </c>
      <c r="J2600" s="85">
        <f>CENSO[[#This Row],[g (m²)]]*CENSO[[#This Row],[H (m)]]*0.7</f>
        <v>27.321320573474765</v>
      </c>
      <c r="K2600" s="51">
        <v>1</v>
      </c>
      <c r="L2600" s="51">
        <v>364867.9</v>
      </c>
      <c r="M2600" s="51">
        <v>9703829</v>
      </c>
      <c r="N2600" s="77"/>
      <c r="O260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160├ 170</v>
      </c>
      <c r="P260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600" s="77"/>
    </row>
    <row r="2601" spans="1:17" x14ac:dyDescent="0.25">
      <c r="A2601" s="76">
        <v>2</v>
      </c>
      <c r="B2601" s="51">
        <v>79</v>
      </c>
      <c r="C2601" s="51">
        <v>2600</v>
      </c>
      <c r="D2601" s="81" t="str">
        <f>VLOOKUP(CENSO[[#This Row],[NOME COMUM]],ESPECIES[],2,FALSE)</f>
        <v>Pouteria sp.</v>
      </c>
      <c r="E2601" s="51" t="s">
        <v>83</v>
      </c>
      <c r="F2601" s="51">
        <v>180</v>
      </c>
      <c r="G2601" s="74">
        <f>CENSO[[#This Row],[CAP (cm)]]/PI()</f>
        <v>57.295779513082323</v>
      </c>
      <c r="H2601" s="51">
        <v>16</v>
      </c>
      <c r="I2601" s="85">
        <f>PI()*CENSO[[#This Row],[DAP (cm)]]^2/40000</f>
        <v>0.25783100780887047</v>
      </c>
      <c r="J2601" s="85">
        <f>CENSO[[#This Row],[g (m²)]]*CENSO[[#This Row],[H (m)]]*0.7</f>
        <v>2.887707287459349</v>
      </c>
      <c r="K2601" s="51">
        <v>1</v>
      </c>
      <c r="L2601" s="51">
        <v>364899.59999999899</v>
      </c>
      <c r="M2601" s="51">
        <v>9703814</v>
      </c>
      <c r="N2601" s="77"/>
      <c r="O260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60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601" s="77"/>
    </row>
    <row r="2602" spans="1:17" x14ac:dyDescent="0.25">
      <c r="A2602" s="76">
        <v>2</v>
      </c>
      <c r="B2602" s="51">
        <v>79</v>
      </c>
      <c r="C2602" s="51">
        <v>2601</v>
      </c>
      <c r="D2602" s="81" t="str">
        <f>VLOOKUP(CENSO[[#This Row],[NOME COMUM]],ESPECIES[],2,FALSE)</f>
        <v>Protium spruceanum Engl.</v>
      </c>
      <c r="E2602" s="51" t="s">
        <v>46</v>
      </c>
      <c r="F2602" s="51">
        <v>152</v>
      </c>
      <c r="G2602" s="74">
        <f>CENSO[[#This Row],[CAP (cm)]]/PI()</f>
        <v>48.383102699936181</v>
      </c>
      <c r="H2602" s="51">
        <v>13</v>
      </c>
      <c r="I2602" s="85">
        <f>PI()*CENSO[[#This Row],[DAP (cm)]]^2/40000</f>
        <v>0.18385579025975748</v>
      </c>
      <c r="J2602" s="85">
        <f>CENSO[[#This Row],[g (m²)]]*CENSO[[#This Row],[H (m)]]*0.7</f>
        <v>1.6730876913637929</v>
      </c>
      <c r="K2602" s="51">
        <v>1</v>
      </c>
      <c r="L2602" s="51">
        <v>364893.2</v>
      </c>
      <c r="M2602" s="51">
        <v>9703814.8000000007</v>
      </c>
      <c r="N2602" s="77"/>
      <c r="O260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60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602" s="77"/>
    </row>
    <row r="2603" spans="1:17" x14ac:dyDescent="0.25">
      <c r="A2603" s="76">
        <v>2</v>
      </c>
      <c r="B2603" s="51">
        <v>79</v>
      </c>
      <c r="C2603" s="51">
        <v>2602</v>
      </c>
      <c r="D2603" s="81" t="str">
        <f>VLOOKUP(CENSO[[#This Row],[NOME COMUM]],ESPECIES[],2,FALSE)</f>
        <v>Eschweilera grandiflora (Aubl.) Sandwith</v>
      </c>
      <c r="E2603" s="51" t="s">
        <v>19</v>
      </c>
      <c r="F2603" s="51">
        <v>156</v>
      </c>
      <c r="G2603" s="74">
        <f>CENSO[[#This Row],[CAP (cm)]]/PI()</f>
        <v>49.656342244671343</v>
      </c>
      <c r="H2603" s="51">
        <v>16</v>
      </c>
      <c r="I2603" s="85">
        <f>PI()*CENSO[[#This Row],[DAP (cm)]]^2/40000</f>
        <v>0.19365973475421822</v>
      </c>
      <c r="J2603" s="85">
        <f>CENSO[[#This Row],[g (m²)]]*CENSO[[#This Row],[H (m)]]*0.7</f>
        <v>2.168989029247244</v>
      </c>
      <c r="K2603" s="51">
        <v>1</v>
      </c>
      <c r="L2603" s="51">
        <v>364786.9</v>
      </c>
      <c r="M2603" s="51">
        <v>9703641.1999999899</v>
      </c>
      <c r="N2603" s="77"/>
      <c r="O260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60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603" s="77"/>
    </row>
    <row r="2604" spans="1:17" x14ac:dyDescent="0.25">
      <c r="A2604" s="76">
        <v>2</v>
      </c>
      <c r="B2604" s="51">
        <v>79</v>
      </c>
      <c r="C2604" s="51">
        <v>2603</v>
      </c>
      <c r="D2604" s="81" t="str">
        <f>VLOOKUP(CENSO[[#This Row],[NOME COMUM]],ESPECIES[],2,FALSE)</f>
        <v>Alexa grandiflora Ducke</v>
      </c>
      <c r="E2604" s="51" t="s">
        <v>13</v>
      </c>
      <c r="F2604" s="51">
        <v>200</v>
      </c>
      <c r="G2604" s="74">
        <f>CENSO[[#This Row],[CAP (cm)]]/PI()</f>
        <v>63.661977236758133</v>
      </c>
      <c r="H2604" s="51">
        <v>20</v>
      </c>
      <c r="I2604" s="85">
        <f>PI()*CENSO[[#This Row],[DAP (cm)]]^2/40000</f>
        <v>0.31830988618379064</v>
      </c>
      <c r="J2604" s="85">
        <f>CENSO[[#This Row],[g (m²)]]*CENSO[[#This Row],[H (m)]]*0.7</f>
        <v>4.4563384065730682</v>
      </c>
      <c r="K2604" s="51">
        <v>1</v>
      </c>
      <c r="L2604" s="51">
        <v>364861.299999999</v>
      </c>
      <c r="M2604" s="51">
        <v>9703788.5</v>
      </c>
      <c r="N2604" s="77"/>
      <c r="O260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60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604" s="77"/>
    </row>
    <row r="2605" spans="1:17" x14ac:dyDescent="0.25">
      <c r="A2605" s="76">
        <v>2</v>
      </c>
      <c r="B2605" s="51">
        <v>79</v>
      </c>
      <c r="C2605" s="51">
        <v>2604</v>
      </c>
      <c r="D2605" s="81" t="str">
        <f>VLOOKUP(CENSO[[#This Row],[NOME COMUM]],ESPECIES[],2,FALSE)</f>
        <v>Eschweilera tenuifolia (O.Berg) Miers</v>
      </c>
      <c r="E2605" s="51" t="s">
        <v>93</v>
      </c>
      <c r="F2605" s="51">
        <v>170</v>
      </c>
      <c r="G2605" s="74">
        <f>CENSO[[#This Row],[CAP (cm)]]/PI()</f>
        <v>54.112680651244418</v>
      </c>
      <c r="H2605" s="51">
        <v>14</v>
      </c>
      <c r="I2605" s="85">
        <f>PI()*CENSO[[#This Row],[DAP (cm)]]^2/40000</f>
        <v>0.2299788927677888</v>
      </c>
      <c r="J2605" s="85">
        <f>CENSO[[#This Row],[g (m²)]]*CENSO[[#This Row],[H (m)]]*0.7</f>
        <v>2.2537931491243302</v>
      </c>
      <c r="K2605" s="51">
        <v>1</v>
      </c>
      <c r="L2605" s="51">
        <v>364842.299999999</v>
      </c>
      <c r="M2605" s="51">
        <v>9703709.9000000004</v>
      </c>
      <c r="N2605" s="77"/>
      <c r="O260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60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605" s="77"/>
    </row>
    <row r="2606" spans="1:17" x14ac:dyDescent="0.25">
      <c r="A2606" s="76">
        <v>2</v>
      </c>
      <c r="B2606" s="51">
        <v>79</v>
      </c>
      <c r="C2606" s="51">
        <v>2605</v>
      </c>
      <c r="D2606" s="81" t="str">
        <f>VLOOKUP(CENSO[[#This Row],[NOME COMUM]],ESPECIES[],2,FALSE)</f>
        <v>Goupia glabra Aubl.</v>
      </c>
      <c r="E2606" s="51" t="s">
        <v>34</v>
      </c>
      <c r="F2606" s="51">
        <v>200</v>
      </c>
      <c r="G2606" s="74">
        <f>CENSO[[#This Row],[CAP (cm)]]/PI()</f>
        <v>63.661977236758133</v>
      </c>
      <c r="H2606" s="51">
        <v>11</v>
      </c>
      <c r="I2606" s="85">
        <f>PI()*CENSO[[#This Row],[DAP (cm)]]^2/40000</f>
        <v>0.31830988618379064</v>
      </c>
      <c r="J2606" s="85">
        <f>CENSO[[#This Row],[g (m²)]]*CENSO[[#This Row],[H (m)]]*0.7</f>
        <v>2.4509861236151878</v>
      </c>
      <c r="K2606" s="51">
        <v>2</v>
      </c>
      <c r="L2606" s="51">
        <v>364876.4</v>
      </c>
      <c r="M2606" s="51">
        <v>9703772.9000000004</v>
      </c>
      <c r="N2606" s="77"/>
      <c r="O260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60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606" s="77"/>
    </row>
    <row r="2607" spans="1:17" x14ac:dyDescent="0.25">
      <c r="A2607" s="76">
        <v>2</v>
      </c>
      <c r="B2607" s="51">
        <v>79</v>
      </c>
      <c r="C2607" s="51">
        <v>2606</v>
      </c>
      <c r="D2607" s="81" t="str">
        <f>VLOOKUP(CENSO[[#This Row],[NOME COMUM]],ESPECIES[],2,FALSE)</f>
        <v>Couratari guianensis Aubl.</v>
      </c>
      <c r="E2607" s="51" t="s">
        <v>6</v>
      </c>
      <c r="F2607" s="51">
        <v>255</v>
      </c>
      <c r="G2607" s="74">
        <f>CENSO[[#This Row],[CAP (cm)]]/PI()</f>
        <v>81.169020976866619</v>
      </c>
      <c r="H2607" s="51">
        <v>23</v>
      </c>
      <c r="I2607" s="85">
        <f>PI()*CENSO[[#This Row],[DAP (cm)]]^2/40000</f>
        <v>0.51745250872752468</v>
      </c>
      <c r="J2607" s="85">
        <f>CENSO[[#This Row],[g (m²)]]*CENSO[[#This Row],[H (m)]]*0.7</f>
        <v>8.3309853905131472</v>
      </c>
      <c r="K2607" s="51">
        <v>1</v>
      </c>
      <c r="L2607" s="51">
        <v>364748</v>
      </c>
      <c r="M2607" s="51">
        <v>9703580</v>
      </c>
      <c r="N2607" s="77"/>
      <c r="O260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260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607" s="77"/>
    </row>
    <row r="2608" spans="1:17" x14ac:dyDescent="0.25">
      <c r="A2608" s="76">
        <v>2</v>
      </c>
      <c r="B2608" s="51">
        <v>79</v>
      </c>
      <c r="C2608" s="51">
        <v>2607</v>
      </c>
      <c r="D2608" s="81" t="str">
        <f>VLOOKUP(CENSO[[#This Row],[NOME COMUM]],ESPECIES[],2,FALSE)</f>
        <v>Couratari guianensis Aubl.</v>
      </c>
      <c r="E2608" s="51" t="s">
        <v>6</v>
      </c>
      <c r="F2608" s="51">
        <v>300</v>
      </c>
      <c r="G2608" s="74">
        <f>CENSO[[#This Row],[CAP (cm)]]/PI()</f>
        <v>95.4929658551372</v>
      </c>
      <c r="H2608" s="51">
        <v>22</v>
      </c>
      <c r="I2608" s="85">
        <f>PI()*CENSO[[#This Row],[DAP (cm)]]^2/40000</f>
        <v>0.7161972439135289</v>
      </c>
      <c r="J2608" s="85">
        <f>CENSO[[#This Row],[g (m²)]]*CENSO[[#This Row],[H (m)]]*0.7</f>
        <v>11.029437556268345</v>
      </c>
      <c r="K2608" s="51">
        <v>2</v>
      </c>
      <c r="L2608" s="51">
        <v>364708.2</v>
      </c>
      <c r="M2608" s="51">
        <v>9703481.1999999899</v>
      </c>
      <c r="N2608" s="77"/>
      <c r="O260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260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608" s="77"/>
    </row>
    <row r="2609" spans="1:17" x14ac:dyDescent="0.25">
      <c r="A2609" s="76">
        <v>2</v>
      </c>
      <c r="B2609" s="51">
        <v>80</v>
      </c>
      <c r="C2609" s="51">
        <v>2608</v>
      </c>
      <c r="D2609" s="81" t="str">
        <f>VLOOKUP(CENSO[[#This Row],[NOME COMUM]],ESPECIES[],2,FALSE)</f>
        <v>Buchenavia capitata (Vahl) Eichler</v>
      </c>
      <c r="E2609" s="51" t="s">
        <v>10</v>
      </c>
      <c r="F2609" s="51">
        <v>135</v>
      </c>
      <c r="G2609" s="74">
        <f>CENSO[[#This Row],[CAP (cm)]]/PI()</f>
        <v>42.971834634811742</v>
      </c>
      <c r="H2609" s="51">
        <v>15</v>
      </c>
      <c r="I2609" s="85">
        <f>PI()*CENSO[[#This Row],[DAP (cm)]]^2/40000</f>
        <v>0.14502994189248961</v>
      </c>
      <c r="J2609" s="85">
        <f>CENSO[[#This Row],[g (m²)]]*CENSO[[#This Row],[H (m)]]*0.7</f>
        <v>1.5228143898711408</v>
      </c>
      <c r="K2609" s="51">
        <v>1</v>
      </c>
      <c r="L2609" s="51">
        <v>364815.799999999</v>
      </c>
      <c r="M2609" s="51">
        <v>9703573.6999999899</v>
      </c>
      <c r="N2609" s="77"/>
      <c r="O260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60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609" s="77"/>
    </row>
    <row r="2610" spans="1:17" x14ac:dyDescent="0.25">
      <c r="A2610" s="76">
        <v>2</v>
      </c>
      <c r="B2610" s="51">
        <v>80</v>
      </c>
      <c r="C2610" s="51">
        <v>2609</v>
      </c>
      <c r="D2610" s="81" t="str">
        <f>VLOOKUP(CENSO[[#This Row],[NOME COMUM]],ESPECIES[],2,FALSE)</f>
        <v>Sterculia apeibophylla Ducke</v>
      </c>
      <c r="E2610" s="51" t="s">
        <v>25</v>
      </c>
      <c r="F2610" s="51">
        <v>170</v>
      </c>
      <c r="G2610" s="74">
        <f>CENSO[[#This Row],[CAP (cm)]]/PI()</f>
        <v>54.112680651244418</v>
      </c>
      <c r="H2610" s="51">
        <v>14</v>
      </c>
      <c r="I2610" s="85">
        <f>PI()*CENSO[[#This Row],[DAP (cm)]]^2/40000</f>
        <v>0.2299788927677888</v>
      </c>
      <c r="J2610" s="85">
        <f>CENSO[[#This Row],[g (m²)]]*CENSO[[#This Row],[H (m)]]*0.7</f>
        <v>2.2537931491243302</v>
      </c>
      <c r="K2610" s="51">
        <v>1</v>
      </c>
      <c r="L2610" s="51">
        <v>364877.4</v>
      </c>
      <c r="M2610" s="51">
        <v>9703667.5</v>
      </c>
      <c r="N2610" s="77"/>
      <c r="O261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61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610" s="77"/>
    </row>
    <row r="2611" spans="1:17" x14ac:dyDescent="0.25">
      <c r="A2611" s="76">
        <v>2</v>
      </c>
      <c r="B2611" s="51">
        <v>80</v>
      </c>
      <c r="C2611" s="51">
        <v>2610</v>
      </c>
      <c r="D2611" s="81" t="str">
        <f>VLOOKUP(CENSO[[#This Row],[NOME COMUM]],ESPECIES[],2,FALSE)</f>
        <v>Mezilaurus Itauba (Meisn.) Taub. ex Mez</v>
      </c>
      <c r="E2611" s="51" t="s">
        <v>8</v>
      </c>
      <c r="F2611" s="51">
        <v>328</v>
      </c>
      <c r="G2611" s="74">
        <f>CENSO[[#This Row],[CAP (cm)]]/PI()</f>
        <v>104.40564266828335</v>
      </c>
      <c r="H2611" s="51">
        <v>18</v>
      </c>
      <c r="I2611" s="85">
        <f>PI()*CENSO[[#This Row],[DAP (cm)]]^2/40000</f>
        <v>0.85612626987992357</v>
      </c>
      <c r="J2611" s="85">
        <f>CENSO[[#This Row],[g (m²)]]*CENSO[[#This Row],[H (m)]]*0.7</f>
        <v>10.787191000487036</v>
      </c>
      <c r="K2611" s="51">
        <v>1</v>
      </c>
      <c r="L2611" s="51">
        <v>364937</v>
      </c>
      <c r="M2611" s="51">
        <v>9703835.4000000004</v>
      </c>
      <c r="N2611" s="77"/>
      <c r="O261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261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611" s="77"/>
    </row>
    <row r="2612" spans="1:17" x14ac:dyDescent="0.25">
      <c r="A2612" s="76">
        <v>2</v>
      </c>
      <c r="B2612" s="51">
        <v>80</v>
      </c>
      <c r="C2612" s="51">
        <v>2611</v>
      </c>
      <c r="D2612" s="81" t="str">
        <f>VLOOKUP(CENSO[[#This Row],[NOME COMUM]],ESPECIES[],2,FALSE)</f>
        <v>Tachigali myrmecophila Ducke</v>
      </c>
      <c r="E2612" s="51" t="s">
        <v>14</v>
      </c>
      <c r="F2612" s="51">
        <v>182</v>
      </c>
      <c r="G2612" s="74">
        <f>CENSO[[#This Row],[CAP (cm)]]/PI()</f>
        <v>57.932399285449904</v>
      </c>
      <c r="H2612" s="51">
        <v>13</v>
      </c>
      <c r="I2612" s="85">
        <f>PI()*CENSO[[#This Row],[DAP (cm)]]^2/40000</f>
        <v>0.26359241674879702</v>
      </c>
      <c r="J2612" s="85">
        <f>CENSO[[#This Row],[g (m²)]]*CENSO[[#This Row],[H (m)]]*0.7</f>
        <v>2.3986909924140529</v>
      </c>
      <c r="K2612" s="51">
        <v>2</v>
      </c>
      <c r="L2612" s="51">
        <v>364936.7</v>
      </c>
      <c r="M2612" s="51">
        <v>9703852.0999999903</v>
      </c>
      <c r="N2612" s="77"/>
      <c r="O261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61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612" s="77"/>
    </row>
    <row r="2613" spans="1:17" x14ac:dyDescent="0.25">
      <c r="A2613" s="76">
        <v>2</v>
      </c>
      <c r="B2613" s="51">
        <v>80</v>
      </c>
      <c r="C2613" s="51">
        <v>2612</v>
      </c>
      <c r="D2613" s="81" t="str">
        <f>VLOOKUP(CENSO[[#This Row],[NOME COMUM]],ESPECIES[],2,FALSE)</f>
        <v>Ocotea cymbarum Kunth</v>
      </c>
      <c r="E2613" s="51" t="s">
        <v>11</v>
      </c>
      <c r="F2613" s="51">
        <v>194</v>
      </c>
      <c r="G2613" s="74">
        <f>CENSO[[#This Row],[CAP (cm)]]/PI()</f>
        <v>61.75211791965539</v>
      </c>
      <c r="H2613" s="51">
        <v>13</v>
      </c>
      <c r="I2613" s="85">
        <f>PI()*CENSO[[#This Row],[DAP (cm)]]^2/40000</f>
        <v>0.29949777191032861</v>
      </c>
      <c r="J2613" s="85">
        <f>CENSO[[#This Row],[g (m²)]]*CENSO[[#This Row],[H (m)]]*0.7</f>
        <v>2.7254297243839902</v>
      </c>
      <c r="K2613" s="51">
        <v>1</v>
      </c>
      <c r="L2613" s="51">
        <v>364934.5</v>
      </c>
      <c r="M2613" s="51">
        <v>9703858.4000000004</v>
      </c>
      <c r="N2613" s="77"/>
      <c r="O261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61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613" s="77"/>
    </row>
    <row r="2614" spans="1:17" x14ac:dyDescent="0.25">
      <c r="A2614" s="76">
        <v>2</v>
      </c>
      <c r="B2614" s="51">
        <v>80</v>
      </c>
      <c r="C2614" s="51">
        <v>2613</v>
      </c>
      <c r="D2614" s="81" t="str">
        <f>VLOOKUP(CENSO[[#This Row],[NOME COMUM]],ESPECIES[],2,FALSE)</f>
        <v>Licania octandra</v>
      </c>
      <c r="E2614" s="51" t="s">
        <v>21</v>
      </c>
      <c r="F2614" s="51">
        <v>243</v>
      </c>
      <c r="G2614" s="74">
        <f>CENSO[[#This Row],[CAP (cm)]]/PI()</f>
        <v>77.349302342661133</v>
      </c>
      <c r="H2614" s="51">
        <v>20</v>
      </c>
      <c r="I2614" s="85">
        <f>PI()*CENSO[[#This Row],[DAP (cm)]]^2/40000</f>
        <v>0.46989701173166643</v>
      </c>
      <c r="J2614" s="85">
        <f>CENSO[[#This Row],[g (m²)]]*CENSO[[#This Row],[H (m)]]*0.7</f>
        <v>6.5785581642433293</v>
      </c>
      <c r="K2614" s="51">
        <v>1</v>
      </c>
      <c r="L2614" s="51">
        <v>364936.799999999</v>
      </c>
      <c r="M2614" s="51">
        <v>9703865</v>
      </c>
      <c r="N2614" s="77"/>
      <c r="O261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61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614" s="77"/>
    </row>
    <row r="2615" spans="1:17" x14ac:dyDescent="0.25">
      <c r="A2615" s="76">
        <v>2</v>
      </c>
      <c r="B2615" s="51">
        <v>80</v>
      </c>
      <c r="C2615" s="51">
        <v>2614</v>
      </c>
      <c r="D2615" s="81" t="str">
        <f>VLOOKUP(CENSO[[#This Row],[NOME COMUM]],ESPECIES[],2,FALSE)</f>
        <v>Dimorphandra multiflora Ducke</v>
      </c>
      <c r="E2615" s="51" t="s">
        <v>73</v>
      </c>
      <c r="F2615" s="51">
        <v>274</v>
      </c>
      <c r="G2615" s="74">
        <f>CENSO[[#This Row],[CAP (cm)]]/PI()</f>
        <v>87.216908814358646</v>
      </c>
      <c r="H2615" s="51">
        <v>11</v>
      </c>
      <c r="I2615" s="85">
        <f>PI()*CENSO[[#This Row],[DAP (cm)]]^2/40000</f>
        <v>0.59743582537835671</v>
      </c>
      <c r="J2615" s="85">
        <f>CENSO[[#This Row],[g (m²)]]*CENSO[[#This Row],[H (m)]]*0.7</f>
        <v>4.6002558554133461</v>
      </c>
      <c r="K2615" s="51">
        <v>3</v>
      </c>
      <c r="L2615" s="51">
        <v>364978</v>
      </c>
      <c r="M2615" s="51">
        <v>9703849.0999999903</v>
      </c>
      <c r="N2615" s="77"/>
      <c r="O261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261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615" s="77"/>
    </row>
    <row r="2616" spans="1:17" x14ac:dyDescent="0.25">
      <c r="A2616" s="76">
        <v>2</v>
      </c>
      <c r="B2616" s="51">
        <v>80</v>
      </c>
      <c r="C2616" s="51">
        <v>2615</v>
      </c>
      <c r="D2616" s="81" t="str">
        <f>VLOOKUP(CENSO[[#This Row],[NOME COMUM]],ESPECIES[],2,FALSE)</f>
        <v>Goupia glabra Aubl.</v>
      </c>
      <c r="E2616" s="51" t="s">
        <v>34</v>
      </c>
      <c r="F2616" s="51">
        <v>285</v>
      </c>
      <c r="G2616" s="74">
        <f>CENSO[[#This Row],[CAP (cm)]]/PI()</f>
        <v>90.718317562380349</v>
      </c>
      <c r="H2616" s="51">
        <v>16</v>
      </c>
      <c r="I2616" s="85">
        <f>PI()*CENSO[[#This Row],[DAP (cm)]]^2/40000</f>
        <v>0.64636801263195998</v>
      </c>
      <c r="J2616" s="85">
        <f>CENSO[[#This Row],[g (m²)]]*CENSO[[#This Row],[H (m)]]*0.7</f>
        <v>7.2393217414779514</v>
      </c>
      <c r="K2616" s="51">
        <v>1</v>
      </c>
      <c r="L2616" s="51">
        <v>364981.2</v>
      </c>
      <c r="M2616" s="51">
        <v>9703851</v>
      </c>
      <c r="N2616" s="77"/>
      <c r="O261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261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616" s="77"/>
    </row>
    <row r="2617" spans="1:17" x14ac:dyDescent="0.25">
      <c r="A2617" s="76">
        <v>2</v>
      </c>
      <c r="B2617" s="51">
        <v>80</v>
      </c>
      <c r="C2617" s="51">
        <v>2616</v>
      </c>
      <c r="D2617" s="81" t="str">
        <f>VLOOKUP(CENSO[[#This Row],[NOME COMUM]],ESPECIES[],2,FALSE)</f>
        <v>Pouteria sp.</v>
      </c>
      <c r="E2617" s="51" t="s">
        <v>83</v>
      </c>
      <c r="F2617" s="51">
        <v>160</v>
      </c>
      <c r="G2617" s="74">
        <f>CENSO[[#This Row],[CAP (cm)]]/PI()</f>
        <v>50.929581789406512</v>
      </c>
      <c r="H2617" s="51">
        <v>15</v>
      </c>
      <c r="I2617" s="85">
        <f>PI()*CENSO[[#This Row],[DAP (cm)]]^2/40000</f>
        <v>0.20371832715762608</v>
      </c>
      <c r="J2617" s="85">
        <f>CENSO[[#This Row],[g (m²)]]*CENSO[[#This Row],[H (m)]]*0.7</f>
        <v>2.1390424351550736</v>
      </c>
      <c r="K2617" s="51">
        <v>1</v>
      </c>
      <c r="L2617" s="51">
        <v>364989.09999999899</v>
      </c>
      <c r="M2617" s="51">
        <v>9703866</v>
      </c>
      <c r="N2617" s="77"/>
      <c r="O261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61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617" s="77"/>
    </row>
    <row r="2618" spans="1:17" x14ac:dyDescent="0.25">
      <c r="A2618" s="76">
        <v>2</v>
      </c>
      <c r="B2618" s="51">
        <v>80</v>
      </c>
      <c r="C2618" s="51">
        <v>2617</v>
      </c>
      <c r="D2618" s="81" t="str">
        <f>VLOOKUP(CENSO[[#This Row],[NOME COMUM]],ESPECIES[],2,FALSE)</f>
        <v>Piptadenia suaveolens Miq.</v>
      </c>
      <c r="E2618" s="51" t="s">
        <v>22</v>
      </c>
      <c r="F2618" s="51">
        <v>159</v>
      </c>
      <c r="G2618" s="74">
        <f>CENSO[[#This Row],[CAP (cm)]]/PI()</f>
        <v>50.611271903222722</v>
      </c>
      <c r="H2618" s="51">
        <v>13</v>
      </c>
      <c r="I2618" s="85">
        <f>PI()*CENSO[[#This Row],[DAP (cm)]]^2/40000</f>
        <v>0.20117980581531036</v>
      </c>
      <c r="J2618" s="85">
        <f>CENSO[[#This Row],[g (m²)]]*CENSO[[#This Row],[H (m)]]*0.7</f>
        <v>1.8307362329193242</v>
      </c>
      <c r="K2618" s="51">
        <v>1</v>
      </c>
      <c r="L2618" s="51">
        <v>364991.4</v>
      </c>
      <c r="M2618" s="51">
        <v>9703870.5</v>
      </c>
      <c r="N2618" s="77"/>
      <c r="O261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61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618" s="77"/>
    </row>
    <row r="2619" spans="1:17" x14ac:dyDescent="0.25">
      <c r="A2619" s="76">
        <v>2</v>
      </c>
      <c r="B2619" s="51">
        <v>80</v>
      </c>
      <c r="C2619" s="51">
        <v>2618</v>
      </c>
      <c r="D2619" s="81" t="str">
        <f>VLOOKUP(CENSO[[#This Row],[NOME COMUM]],ESPECIES[],2,FALSE)</f>
        <v>Goupia glabra Aubl.</v>
      </c>
      <c r="E2619" s="51" t="s">
        <v>34</v>
      </c>
      <c r="F2619" s="51">
        <v>180</v>
      </c>
      <c r="G2619" s="74">
        <f>CENSO[[#This Row],[CAP (cm)]]/PI()</f>
        <v>57.295779513082323</v>
      </c>
      <c r="H2619" s="51">
        <v>15</v>
      </c>
      <c r="I2619" s="85">
        <f>PI()*CENSO[[#This Row],[DAP (cm)]]^2/40000</f>
        <v>0.25783100780887047</v>
      </c>
      <c r="J2619" s="85">
        <f>CENSO[[#This Row],[g (m²)]]*CENSO[[#This Row],[H (m)]]*0.7</f>
        <v>2.7072255819931397</v>
      </c>
      <c r="K2619" s="51">
        <v>1</v>
      </c>
      <c r="L2619" s="51">
        <v>364990.09999999899</v>
      </c>
      <c r="M2619" s="51">
        <v>9703874.4000000004</v>
      </c>
      <c r="N2619" s="77"/>
      <c r="O261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61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619" s="77"/>
    </row>
    <row r="2620" spans="1:17" x14ac:dyDescent="0.25">
      <c r="A2620" s="76">
        <v>2</v>
      </c>
      <c r="B2620" s="51">
        <v>80</v>
      </c>
      <c r="C2620" s="51">
        <v>2619</v>
      </c>
      <c r="D2620" s="81" t="str">
        <f>VLOOKUP(CENSO[[#This Row],[NOME COMUM]],ESPECIES[],2,FALSE)</f>
        <v>Parahancornia amapa (Huber ) Ducke</v>
      </c>
      <c r="E2620" s="51" t="s">
        <v>15</v>
      </c>
      <c r="F2620" s="51">
        <v>320</v>
      </c>
      <c r="G2620" s="74">
        <f>CENSO[[#This Row],[CAP (cm)]]/PI()</f>
        <v>101.85916357881302</v>
      </c>
      <c r="H2620" s="51">
        <v>22</v>
      </c>
      <c r="I2620" s="85">
        <f>PI()*CENSO[[#This Row],[DAP (cm)]]^2/40000</f>
        <v>0.81487330863050433</v>
      </c>
      <c r="J2620" s="85">
        <f>CENSO[[#This Row],[g (m²)]]*CENSO[[#This Row],[H (m)]]*0.7</f>
        <v>12.549048952909766</v>
      </c>
      <c r="K2620" s="51">
        <v>1</v>
      </c>
      <c r="L2620" s="51">
        <v>364980.09999999899</v>
      </c>
      <c r="M2620" s="51">
        <v>9703881.3000000007</v>
      </c>
      <c r="N2620" s="77"/>
      <c r="O262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262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620" s="77"/>
    </row>
    <row r="2621" spans="1:17" x14ac:dyDescent="0.25">
      <c r="A2621" s="76">
        <v>2</v>
      </c>
      <c r="B2621" s="51">
        <v>80</v>
      </c>
      <c r="C2621" s="51">
        <v>2620</v>
      </c>
      <c r="D2621" s="81" t="str">
        <f>VLOOKUP(CENSO[[#This Row],[NOME COMUM]],ESPECIES[],2,FALSE)</f>
        <v>Pouteria sp.</v>
      </c>
      <c r="E2621" s="51" t="s">
        <v>83</v>
      </c>
      <c r="F2621" s="51">
        <v>187</v>
      </c>
      <c r="G2621" s="74">
        <f>CENSO[[#This Row],[CAP (cm)]]/PI()</f>
        <v>59.523948716368857</v>
      </c>
      <c r="H2621" s="51">
        <v>16</v>
      </c>
      <c r="I2621" s="85">
        <f>PI()*CENSO[[#This Row],[DAP (cm)]]^2/40000</f>
        <v>0.27827446024902436</v>
      </c>
      <c r="J2621" s="85">
        <f>CENSO[[#This Row],[g (m²)]]*CENSO[[#This Row],[H (m)]]*0.7</f>
        <v>3.1166739547890727</v>
      </c>
      <c r="K2621" s="51">
        <v>1</v>
      </c>
      <c r="L2621" s="51">
        <v>364977.4</v>
      </c>
      <c r="M2621" s="51">
        <v>9703882.5999999903</v>
      </c>
      <c r="N2621" s="77"/>
      <c r="O262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62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621" s="77"/>
    </row>
    <row r="2622" spans="1:17" x14ac:dyDescent="0.25">
      <c r="A2622" s="76">
        <v>2</v>
      </c>
      <c r="B2622" s="51">
        <v>80</v>
      </c>
      <c r="C2622" s="51">
        <v>2621</v>
      </c>
      <c r="D2622" s="81" t="str">
        <f>VLOOKUP(CENSO[[#This Row],[NOME COMUM]],ESPECIES[],2,FALSE)</f>
        <v>Tachigali myrmecophila Ducke</v>
      </c>
      <c r="E2622" s="51" t="s">
        <v>14</v>
      </c>
      <c r="F2622" s="51">
        <v>172</v>
      </c>
      <c r="G2622" s="74">
        <f>CENSO[[#This Row],[CAP (cm)]]/PI()</f>
        <v>54.749300423611999</v>
      </c>
      <c r="H2622" s="51">
        <v>14</v>
      </c>
      <c r="I2622" s="85">
        <f>PI()*CENSO[[#This Row],[DAP (cm)]]^2/40000</f>
        <v>0.23542199182153159</v>
      </c>
      <c r="J2622" s="85">
        <f>CENSO[[#This Row],[g (m²)]]*CENSO[[#This Row],[H (m)]]*0.7</f>
        <v>2.3071355198510095</v>
      </c>
      <c r="K2622" s="51">
        <v>1</v>
      </c>
      <c r="L2622" s="51">
        <v>364981.5</v>
      </c>
      <c r="M2622" s="51">
        <v>9703884</v>
      </c>
      <c r="N2622" s="77"/>
      <c r="O262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62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622" s="77"/>
    </row>
    <row r="2623" spans="1:17" x14ac:dyDescent="0.25">
      <c r="A2623" s="76">
        <v>2</v>
      </c>
      <c r="B2623" s="51">
        <v>80</v>
      </c>
      <c r="C2623" s="51">
        <v>2622</v>
      </c>
      <c r="D2623" s="81" t="str">
        <f>VLOOKUP(CENSO[[#This Row],[NOME COMUM]],ESPECIES[],2,FALSE)</f>
        <v>Pouteria sp.</v>
      </c>
      <c r="E2623" s="51" t="s">
        <v>83</v>
      </c>
      <c r="F2623" s="51">
        <v>130</v>
      </c>
      <c r="G2623" s="74">
        <f>CENSO[[#This Row],[CAP (cm)]]/PI()</f>
        <v>41.38028520389279</v>
      </c>
      <c r="H2623" s="51">
        <v>13</v>
      </c>
      <c r="I2623" s="85">
        <f>PI()*CENSO[[#This Row],[DAP (cm)]]^2/40000</f>
        <v>0.13448592691265157</v>
      </c>
      <c r="J2623" s="85">
        <f>CENSO[[#This Row],[g (m²)]]*CENSO[[#This Row],[H (m)]]*0.7</f>
        <v>1.2238219349051291</v>
      </c>
      <c r="K2623" s="51">
        <v>1</v>
      </c>
      <c r="L2623" s="51">
        <v>364975.2</v>
      </c>
      <c r="M2623" s="51">
        <v>9703887</v>
      </c>
      <c r="N2623" s="77"/>
      <c r="O262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62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623" s="77"/>
    </row>
    <row r="2624" spans="1:17" x14ac:dyDescent="0.25">
      <c r="A2624" s="76">
        <v>2</v>
      </c>
      <c r="B2624" s="51">
        <v>80</v>
      </c>
      <c r="C2624" s="51">
        <v>2623</v>
      </c>
      <c r="D2624" s="81" t="str">
        <f>VLOOKUP(CENSO[[#This Row],[NOME COMUM]],ESPECIES[],2,FALSE)</f>
        <v>Astronium lecointei Ducke</v>
      </c>
      <c r="E2624" s="51" t="s">
        <v>5</v>
      </c>
      <c r="F2624" s="51">
        <v>210</v>
      </c>
      <c r="G2624" s="74">
        <f>CENSO[[#This Row],[CAP (cm)]]/PI()</f>
        <v>66.845076098596039</v>
      </c>
      <c r="H2624" s="51">
        <v>22</v>
      </c>
      <c r="I2624" s="85">
        <f>PI()*CENSO[[#This Row],[DAP (cm)]]^2/40000</f>
        <v>0.35093664951762915</v>
      </c>
      <c r="J2624" s="85">
        <f>CENSO[[#This Row],[g (m²)]]*CENSO[[#This Row],[H (m)]]*0.7</f>
        <v>5.4044244025714887</v>
      </c>
      <c r="K2624" s="51">
        <v>1</v>
      </c>
      <c r="L2624" s="51">
        <v>364970.7</v>
      </c>
      <c r="M2624" s="51">
        <v>9703889.0999999903</v>
      </c>
      <c r="N2624" s="77"/>
      <c r="O262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62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624" s="77"/>
    </row>
    <row r="2625" spans="1:17" x14ac:dyDescent="0.25">
      <c r="A2625" s="76">
        <v>2</v>
      </c>
      <c r="B2625" s="51">
        <v>80</v>
      </c>
      <c r="C2625" s="51">
        <v>2624</v>
      </c>
      <c r="D2625" s="81" t="str">
        <f>VLOOKUP(CENSO[[#This Row],[NOME COMUM]],ESPECIES[],2,FALSE)</f>
        <v>Goupia glabra Aubl.</v>
      </c>
      <c r="E2625" s="51" t="s">
        <v>34</v>
      </c>
      <c r="F2625" s="51">
        <v>154</v>
      </c>
      <c r="G2625" s="74">
        <f>CENSO[[#This Row],[CAP (cm)]]/PI()</f>
        <v>49.019722472303762</v>
      </c>
      <c r="H2625" s="51">
        <v>13</v>
      </c>
      <c r="I2625" s="85">
        <f>PI()*CENSO[[#This Row],[DAP (cm)]]^2/40000</f>
        <v>0.18872593151836947</v>
      </c>
      <c r="J2625" s="85">
        <f>CENSO[[#This Row],[g (m²)]]*CENSO[[#This Row],[H (m)]]*0.7</f>
        <v>1.7174059768171621</v>
      </c>
      <c r="K2625" s="51">
        <v>1</v>
      </c>
      <c r="L2625" s="51">
        <v>364966.09999999899</v>
      </c>
      <c r="M2625" s="51">
        <v>9703891.1999999899</v>
      </c>
      <c r="N2625" s="77"/>
      <c r="O262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62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625" s="77"/>
    </row>
    <row r="2626" spans="1:17" x14ac:dyDescent="0.25">
      <c r="A2626" s="76">
        <v>2</v>
      </c>
      <c r="B2626" s="51">
        <v>80</v>
      </c>
      <c r="C2626" s="51">
        <v>2625</v>
      </c>
      <c r="D2626" s="81" t="str">
        <f>VLOOKUP(CENSO[[#This Row],[NOME COMUM]],ESPECIES[],2,FALSE)</f>
        <v>Goupia glabra Aubl.</v>
      </c>
      <c r="E2626" s="51" t="s">
        <v>34</v>
      </c>
      <c r="F2626" s="51">
        <v>260</v>
      </c>
      <c r="G2626" s="74">
        <f>CENSO[[#This Row],[CAP (cm)]]/PI()</f>
        <v>82.760570407785579</v>
      </c>
      <c r="H2626" s="51">
        <v>16</v>
      </c>
      <c r="I2626" s="85">
        <f>PI()*CENSO[[#This Row],[DAP (cm)]]^2/40000</f>
        <v>0.53794370765060628</v>
      </c>
      <c r="J2626" s="85">
        <f>CENSO[[#This Row],[g (m²)]]*CENSO[[#This Row],[H (m)]]*0.7</f>
        <v>6.0249695256867897</v>
      </c>
      <c r="K2626" s="51">
        <v>2</v>
      </c>
      <c r="L2626" s="51">
        <v>364959.799999999</v>
      </c>
      <c r="M2626" s="51">
        <v>9703896.4000000004</v>
      </c>
      <c r="N2626" s="77"/>
      <c r="O262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262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626" s="77"/>
    </row>
    <row r="2627" spans="1:17" x14ac:dyDescent="0.25">
      <c r="A2627" s="76">
        <v>2</v>
      </c>
      <c r="B2627" s="51">
        <v>80</v>
      </c>
      <c r="C2627" s="51">
        <v>2626</v>
      </c>
      <c r="D2627" s="81" t="str">
        <f>VLOOKUP(CENSO[[#This Row],[NOME COMUM]],ESPECIES[],2,FALSE)</f>
        <v>Tachigali myrmecophila Ducke</v>
      </c>
      <c r="E2627" s="51" t="s">
        <v>14</v>
      </c>
      <c r="F2627" s="51">
        <v>187</v>
      </c>
      <c r="G2627" s="74">
        <f>CENSO[[#This Row],[CAP (cm)]]/PI()</f>
        <v>59.523948716368857</v>
      </c>
      <c r="H2627" s="51">
        <v>17</v>
      </c>
      <c r="I2627" s="85">
        <f>PI()*CENSO[[#This Row],[DAP (cm)]]^2/40000</f>
        <v>0.27827446024902436</v>
      </c>
      <c r="J2627" s="85">
        <f>CENSO[[#This Row],[g (m²)]]*CENSO[[#This Row],[H (m)]]*0.7</f>
        <v>3.3114660769633897</v>
      </c>
      <c r="K2627" s="51">
        <v>1</v>
      </c>
      <c r="L2627" s="51">
        <v>364987.5</v>
      </c>
      <c r="M2627" s="51">
        <v>9703888.9000000004</v>
      </c>
      <c r="N2627" s="77"/>
      <c r="O262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62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627" s="77"/>
    </row>
    <row r="2628" spans="1:17" x14ac:dyDescent="0.25">
      <c r="A2628" s="76">
        <v>2</v>
      </c>
      <c r="B2628" s="51">
        <v>80</v>
      </c>
      <c r="C2628" s="51">
        <v>2627</v>
      </c>
      <c r="D2628" s="81" t="str">
        <f>VLOOKUP(CENSO[[#This Row],[NOME COMUM]],ESPECIES[],2,FALSE)</f>
        <v>Goupia glabra Aubl.</v>
      </c>
      <c r="E2628" s="51" t="s">
        <v>34</v>
      </c>
      <c r="F2628" s="51">
        <v>150</v>
      </c>
      <c r="G2628" s="74">
        <f>CENSO[[#This Row],[CAP (cm)]]/PI()</f>
        <v>47.7464829275686</v>
      </c>
      <c r="H2628" s="51">
        <v>12</v>
      </c>
      <c r="I2628" s="85">
        <f>PI()*CENSO[[#This Row],[DAP (cm)]]^2/40000</f>
        <v>0.17904931097838223</v>
      </c>
      <c r="J2628" s="85">
        <f>CENSO[[#This Row],[g (m²)]]*CENSO[[#This Row],[H (m)]]*0.7</f>
        <v>1.5040142122184108</v>
      </c>
      <c r="K2628" s="51">
        <v>1</v>
      </c>
      <c r="L2628" s="51">
        <v>364997.9</v>
      </c>
      <c r="M2628" s="51">
        <v>9703889.5</v>
      </c>
      <c r="N2628" s="77"/>
      <c r="O262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62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628" s="77"/>
    </row>
    <row r="2629" spans="1:17" x14ac:dyDescent="0.25">
      <c r="A2629" s="76">
        <v>2</v>
      </c>
      <c r="B2629" s="51">
        <v>80</v>
      </c>
      <c r="C2629" s="51">
        <v>2628</v>
      </c>
      <c r="D2629" s="81" t="str">
        <f>VLOOKUP(CENSO[[#This Row],[NOME COMUM]],ESPECIES[],2,FALSE)</f>
        <v>Piptadenia suaveolens Miq.</v>
      </c>
      <c r="E2629" s="51" t="s">
        <v>22</v>
      </c>
      <c r="F2629" s="51">
        <v>432</v>
      </c>
      <c r="G2629" s="74">
        <f>CENSO[[#This Row],[CAP (cm)]]/PI()</f>
        <v>137.50987083139756</v>
      </c>
      <c r="H2629" s="51">
        <v>18</v>
      </c>
      <c r="I2629" s="85">
        <f>PI()*CENSO[[#This Row],[DAP (cm)]]^2/40000</f>
        <v>1.4851066049790935</v>
      </c>
      <c r="J2629" s="85">
        <f>CENSO[[#This Row],[g (m²)]]*CENSO[[#This Row],[H (m)]]*0.7</f>
        <v>18.712343222736578</v>
      </c>
      <c r="K2629" s="51">
        <v>1</v>
      </c>
      <c r="L2629" s="51">
        <v>364958.9</v>
      </c>
      <c r="M2629" s="51">
        <v>9703907.1999999899</v>
      </c>
      <c r="N2629" s="77"/>
      <c r="O262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262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629" s="77"/>
    </row>
    <row r="2630" spans="1:17" x14ac:dyDescent="0.25">
      <c r="A2630" s="76">
        <v>2</v>
      </c>
      <c r="B2630" s="51">
        <v>80</v>
      </c>
      <c r="C2630" s="51">
        <v>2629</v>
      </c>
      <c r="D2630" s="81" t="str">
        <f>VLOOKUP(CENSO[[#This Row],[NOME COMUM]],ESPECIES[],2,FALSE)</f>
        <v>Pouteria sp.</v>
      </c>
      <c r="E2630" s="51" t="s">
        <v>83</v>
      </c>
      <c r="F2630" s="51">
        <v>167</v>
      </c>
      <c r="G2630" s="74">
        <f>CENSO[[#This Row],[CAP (cm)]]/PI()</f>
        <v>53.157750992693046</v>
      </c>
      <c r="H2630" s="51">
        <v>15</v>
      </c>
      <c r="I2630" s="85">
        <f>PI()*CENSO[[#This Row],[DAP (cm)]]^2/40000</f>
        <v>0.2219336103944935</v>
      </c>
      <c r="J2630" s="85">
        <f>CENSO[[#This Row],[g (m²)]]*CENSO[[#This Row],[H (m)]]*0.7</f>
        <v>2.3303029091421816</v>
      </c>
      <c r="K2630" s="51">
        <v>1</v>
      </c>
      <c r="L2630" s="51">
        <v>364962.09999999899</v>
      </c>
      <c r="M2630" s="51">
        <v>9703911.1999999899</v>
      </c>
      <c r="N2630" s="77"/>
      <c r="O263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63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630" s="77"/>
    </row>
    <row r="2631" spans="1:17" x14ac:dyDescent="0.25">
      <c r="A2631" s="76">
        <v>2</v>
      </c>
      <c r="B2631" s="51">
        <v>80</v>
      </c>
      <c r="C2631" s="51">
        <v>2630</v>
      </c>
      <c r="D2631" s="81" t="str">
        <f>VLOOKUP(CENSO[[#This Row],[NOME COMUM]],ESPECIES[],2,FALSE)</f>
        <v>Couratari guianensis Aubl.</v>
      </c>
      <c r="E2631" s="51" t="s">
        <v>6</v>
      </c>
      <c r="F2631" s="51">
        <v>200</v>
      </c>
      <c r="G2631" s="74">
        <f>CENSO[[#This Row],[CAP (cm)]]/PI()</f>
        <v>63.661977236758133</v>
      </c>
      <c r="H2631" s="51">
        <v>19</v>
      </c>
      <c r="I2631" s="85">
        <f>PI()*CENSO[[#This Row],[DAP (cm)]]^2/40000</f>
        <v>0.31830988618379064</v>
      </c>
      <c r="J2631" s="85">
        <f>CENSO[[#This Row],[g (m²)]]*CENSO[[#This Row],[H (m)]]*0.7</f>
        <v>4.233521486244415</v>
      </c>
      <c r="K2631" s="51">
        <v>1</v>
      </c>
      <c r="L2631" s="51">
        <v>364971.299999999</v>
      </c>
      <c r="M2631" s="51">
        <v>9703907.5999999903</v>
      </c>
      <c r="N2631" s="77"/>
      <c r="O263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63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631" s="77"/>
    </row>
    <row r="2632" spans="1:17" x14ac:dyDescent="0.25">
      <c r="A2632" s="76">
        <v>2</v>
      </c>
      <c r="B2632" s="51">
        <v>80</v>
      </c>
      <c r="C2632" s="51">
        <v>2631</v>
      </c>
      <c r="D2632" s="81" t="str">
        <f>VLOOKUP(CENSO[[#This Row],[NOME COMUM]],ESPECIES[],2,FALSE)</f>
        <v>Goupia glabra Aubl.</v>
      </c>
      <c r="E2632" s="51" t="s">
        <v>34</v>
      </c>
      <c r="F2632" s="51">
        <v>233</v>
      </c>
      <c r="G2632" s="74">
        <f>CENSO[[#This Row],[CAP (cm)]]/PI()</f>
        <v>74.166203480823228</v>
      </c>
      <c r="H2632" s="51">
        <v>13</v>
      </c>
      <c r="I2632" s="85">
        <f>PI()*CENSO[[#This Row],[DAP (cm)]]^2/40000</f>
        <v>0.43201813527579536</v>
      </c>
      <c r="J2632" s="85">
        <f>CENSO[[#This Row],[g (m²)]]*CENSO[[#This Row],[H (m)]]*0.7</f>
        <v>3.9313650310097379</v>
      </c>
      <c r="K2632" s="51">
        <v>1</v>
      </c>
      <c r="L2632" s="51">
        <v>364998.40000000002</v>
      </c>
      <c r="M2632" s="51">
        <v>9703894.8000000007</v>
      </c>
      <c r="N2632" s="77"/>
      <c r="O263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63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632" s="77"/>
    </row>
    <row r="2633" spans="1:17" x14ac:dyDescent="0.25">
      <c r="A2633" s="76">
        <v>2</v>
      </c>
      <c r="B2633" s="51">
        <v>80</v>
      </c>
      <c r="C2633" s="51">
        <v>2632</v>
      </c>
      <c r="D2633" s="81" t="str">
        <f>VLOOKUP(CENSO[[#This Row],[NOME COMUM]],ESPECIES[],2,FALSE)</f>
        <v>Piptadenia suaveolens Miq.</v>
      </c>
      <c r="E2633" s="51" t="s">
        <v>22</v>
      </c>
      <c r="F2633" s="51">
        <v>135</v>
      </c>
      <c r="G2633" s="74">
        <f>CENSO[[#This Row],[CAP (cm)]]/PI()</f>
        <v>42.971834634811742</v>
      </c>
      <c r="H2633" s="51">
        <v>12</v>
      </c>
      <c r="I2633" s="85">
        <f>PI()*CENSO[[#This Row],[DAP (cm)]]^2/40000</f>
        <v>0.14502994189248961</v>
      </c>
      <c r="J2633" s="85">
        <f>CENSO[[#This Row],[g (m²)]]*CENSO[[#This Row],[H (m)]]*0.7</f>
        <v>1.2182515118969126</v>
      </c>
      <c r="K2633" s="51">
        <v>1</v>
      </c>
      <c r="L2633" s="51">
        <v>365002.9</v>
      </c>
      <c r="M2633" s="51">
        <v>9703892.5999999903</v>
      </c>
      <c r="N2633" s="77"/>
      <c r="O263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63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633" s="77"/>
    </row>
    <row r="2634" spans="1:17" x14ac:dyDescent="0.25">
      <c r="A2634" s="76">
        <v>2</v>
      </c>
      <c r="B2634" s="51">
        <v>80</v>
      </c>
      <c r="C2634" s="51">
        <v>2633</v>
      </c>
      <c r="D2634" s="81" t="str">
        <f>VLOOKUP(CENSO[[#This Row],[NOME COMUM]],ESPECIES[],2,FALSE)</f>
        <v>Vatairea fusca Ducke</v>
      </c>
      <c r="E2634" s="51" t="s">
        <v>50</v>
      </c>
      <c r="F2634" s="51">
        <v>430</v>
      </c>
      <c r="G2634" s="74">
        <f>CENSO[[#This Row],[CAP (cm)]]/PI()</f>
        <v>136.87325105903</v>
      </c>
      <c r="H2634" s="51">
        <v>23</v>
      </c>
      <c r="I2634" s="85">
        <f>PI()*CENSO[[#This Row],[DAP (cm)]]^2/40000</f>
        <v>1.4713874488845726</v>
      </c>
      <c r="J2634" s="85">
        <f>CENSO[[#This Row],[g (m²)]]*CENSO[[#This Row],[H (m)]]*0.7</f>
        <v>23.689337927041617</v>
      </c>
      <c r="K2634" s="51">
        <v>1</v>
      </c>
      <c r="L2634" s="51">
        <v>365005.2</v>
      </c>
      <c r="M2634" s="51">
        <v>9703897.0999999903</v>
      </c>
      <c r="N2634" s="77"/>
      <c r="O263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263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634" s="77"/>
    </row>
    <row r="2635" spans="1:17" x14ac:dyDescent="0.25">
      <c r="A2635" s="76">
        <v>2</v>
      </c>
      <c r="B2635" s="51">
        <v>80</v>
      </c>
      <c r="C2635" s="51">
        <v>2634</v>
      </c>
      <c r="D2635" s="81" t="str">
        <f>VLOOKUP(CENSO[[#This Row],[NOME COMUM]],ESPECIES[],2,FALSE)</f>
        <v>Tachigali myrmecophila Ducke</v>
      </c>
      <c r="E2635" s="51" t="s">
        <v>14</v>
      </c>
      <c r="F2635" s="51">
        <v>175</v>
      </c>
      <c r="G2635" s="74">
        <f>CENSO[[#This Row],[CAP (cm)]]/PI()</f>
        <v>55.70423008216337</v>
      </c>
      <c r="H2635" s="51">
        <v>16</v>
      </c>
      <c r="I2635" s="85">
        <f>PI()*CENSO[[#This Row],[DAP (cm)]]^2/40000</f>
        <v>0.24370600660946476</v>
      </c>
      <c r="J2635" s="85">
        <f>CENSO[[#This Row],[g (m²)]]*CENSO[[#This Row],[H (m)]]*0.7</f>
        <v>2.7295072740260053</v>
      </c>
      <c r="K2635" s="51">
        <v>1</v>
      </c>
      <c r="L2635" s="51">
        <v>365006.59999999899</v>
      </c>
      <c r="M2635" s="51">
        <v>9703899.6999999899</v>
      </c>
      <c r="N2635" s="77"/>
      <c r="O263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63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635" s="77"/>
    </row>
    <row r="2636" spans="1:17" x14ac:dyDescent="0.25">
      <c r="A2636" s="76">
        <v>2</v>
      </c>
      <c r="B2636" s="51">
        <v>80</v>
      </c>
      <c r="C2636" s="51">
        <v>2635</v>
      </c>
      <c r="D2636" s="81" t="str">
        <f>VLOOKUP(CENSO[[#This Row],[NOME COMUM]],ESPECIES[],2,FALSE)</f>
        <v>Pouteria sp.</v>
      </c>
      <c r="E2636" s="51" t="s">
        <v>83</v>
      </c>
      <c r="F2636" s="51">
        <v>209</v>
      </c>
      <c r="G2636" s="74">
        <f>CENSO[[#This Row],[CAP (cm)]]/PI()</f>
        <v>66.526766212412255</v>
      </c>
      <c r="H2636" s="51">
        <v>18</v>
      </c>
      <c r="I2636" s="85">
        <f>PI()*CENSO[[#This Row],[DAP (cm)]]^2/40000</f>
        <v>0.34760235345985407</v>
      </c>
      <c r="J2636" s="85">
        <f>CENSO[[#This Row],[g (m²)]]*CENSO[[#This Row],[H (m)]]*0.7</f>
        <v>4.3797896535941607</v>
      </c>
      <c r="K2636" s="51">
        <v>1</v>
      </c>
      <c r="L2636" s="51">
        <v>365007.59999999899</v>
      </c>
      <c r="M2636" s="51">
        <v>9703901.5</v>
      </c>
      <c r="N2636" s="77"/>
      <c r="O263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63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636" s="77"/>
    </row>
    <row r="2637" spans="1:17" x14ac:dyDescent="0.25">
      <c r="A2637" s="76">
        <v>2</v>
      </c>
      <c r="B2637" s="51">
        <v>80</v>
      </c>
      <c r="C2637" s="51">
        <v>2636</v>
      </c>
      <c r="D2637" s="81" t="str">
        <f>VLOOKUP(CENSO[[#This Row],[NOME COMUM]],ESPECIES[],2,FALSE)</f>
        <v>Dialium guianense (Aubl.) Sandwith</v>
      </c>
      <c r="E2637" s="51" t="s">
        <v>97</v>
      </c>
      <c r="F2637" s="51">
        <v>183</v>
      </c>
      <c r="G2637" s="74">
        <f>CENSO[[#This Row],[CAP (cm)]]/PI()</f>
        <v>58.250709171633694</v>
      </c>
      <c r="H2637" s="51">
        <v>16</v>
      </c>
      <c r="I2637" s="85">
        <f>PI()*CENSO[[#This Row],[DAP (cm)]]^2/40000</f>
        <v>0.26649699446022412</v>
      </c>
      <c r="J2637" s="85">
        <f>CENSO[[#This Row],[g (m²)]]*CENSO[[#This Row],[H (m)]]*0.7</f>
        <v>2.9847663379545102</v>
      </c>
      <c r="K2637" s="51">
        <v>1</v>
      </c>
      <c r="L2637" s="51">
        <v>365008</v>
      </c>
      <c r="M2637" s="51">
        <v>9703902.4000000004</v>
      </c>
      <c r="N2637" s="77"/>
      <c r="O263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63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637" s="77"/>
    </row>
    <row r="2638" spans="1:17" x14ac:dyDescent="0.25">
      <c r="A2638" s="76">
        <v>2</v>
      </c>
      <c r="B2638" s="51">
        <v>80</v>
      </c>
      <c r="C2638" s="51">
        <v>2637</v>
      </c>
      <c r="D2638" s="81" t="str">
        <f>VLOOKUP(CENSO[[#This Row],[NOME COMUM]],ESPECIES[],2,FALSE)</f>
        <v>Sacoglottis guianensis Benth.</v>
      </c>
      <c r="E2638" s="51" t="s">
        <v>63</v>
      </c>
      <c r="F2638" s="51">
        <v>150</v>
      </c>
      <c r="G2638" s="74">
        <f>CENSO[[#This Row],[CAP (cm)]]/PI()</f>
        <v>47.7464829275686</v>
      </c>
      <c r="H2638" s="51">
        <v>11</v>
      </c>
      <c r="I2638" s="85">
        <f>PI()*CENSO[[#This Row],[DAP (cm)]]^2/40000</f>
        <v>0.17904931097838223</v>
      </c>
      <c r="J2638" s="85">
        <f>CENSO[[#This Row],[g (m²)]]*CENSO[[#This Row],[H (m)]]*0.7</f>
        <v>1.3786796945335431</v>
      </c>
      <c r="K2638" s="51">
        <v>1</v>
      </c>
      <c r="L2638" s="51">
        <v>365004</v>
      </c>
      <c r="M2638" s="51">
        <v>9703905.4000000004</v>
      </c>
      <c r="N2638" s="77"/>
      <c r="O263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63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638" s="77"/>
    </row>
    <row r="2639" spans="1:17" x14ac:dyDescent="0.25">
      <c r="A2639" s="76">
        <v>2</v>
      </c>
      <c r="B2639" s="51">
        <v>80</v>
      </c>
      <c r="C2639" s="51">
        <v>2638</v>
      </c>
      <c r="D2639" s="81" t="str">
        <f>VLOOKUP(CENSO[[#This Row],[NOME COMUM]],ESPECIES[],2,FALSE)</f>
        <v>Parahancornia amapa (Huber ) Ducke</v>
      </c>
      <c r="E2639" s="51" t="s">
        <v>15</v>
      </c>
      <c r="F2639" s="51">
        <v>315</v>
      </c>
      <c r="G2639" s="74">
        <f>CENSO[[#This Row],[CAP (cm)]]/PI()</f>
        <v>100.26761414789407</v>
      </c>
      <c r="H2639" s="51">
        <v>22</v>
      </c>
      <c r="I2639" s="85">
        <f>PI()*CENSO[[#This Row],[DAP (cm)]]^2/40000</f>
        <v>0.78960746141466576</v>
      </c>
      <c r="J2639" s="85">
        <f>CENSO[[#This Row],[g (m²)]]*CENSO[[#This Row],[H (m)]]*0.7</f>
        <v>12.159954905785852</v>
      </c>
      <c r="K2639" s="51">
        <v>1</v>
      </c>
      <c r="L2639" s="51">
        <v>364985.4</v>
      </c>
      <c r="M2639" s="51">
        <v>9703917.5</v>
      </c>
      <c r="N2639" s="77"/>
      <c r="O263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263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639" s="77"/>
    </row>
    <row r="2640" spans="1:17" x14ac:dyDescent="0.25">
      <c r="A2640" s="76">
        <v>2</v>
      </c>
      <c r="B2640" s="51">
        <v>80</v>
      </c>
      <c r="C2640" s="51">
        <v>2639</v>
      </c>
      <c r="D2640" s="81" t="str">
        <f>VLOOKUP(CENSO[[#This Row],[NOME COMUM]],ESPECIES[],2,FALSE)</f>
        <v>Tachigali myrmecophila Ducke</v>
      </c>
      <c r="E2640" s="51" t="s">
        <v>14</v>
      </c>
      <c r="F2640" s="51">
        <v>164</v>
      </c>
      <c r="G2640" s="74">
        <f>CENSO[[#This Row],[CAP (cm)]]/PI()</f>
        <v>52.202821334141674</v>
      </c>
      <c r="H2640" s="51">
        <v>13</v>
      </c>
      <c r="I2640" s="85">
        <f>PI()*CENSO[[#This Row],[DAP (cm)]]^2/40000</f>
        <v>0.21403156746998089</v>
      </c>
      <c r="J2640" s="85">
        <f>CENSO[[#This Row],[g (m²)]]*CENSO[[#This Row],[H (m)]]*0.7</f>
        <v>1.9476872639768259</v>
      </c>
      <c r="K2640" s="51">
        <v>1</v>
      </c>
      <c r="L2640" s="51">
        <v>364991.799999999</v>
      </c>
      <c r="M2640" s="51">
        <v>9703914.5</v>
      </c>
      <c r="N2640" s="77"/>
      <c r="O264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64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640" s="77"/>
    </row>
    <row r="2641" spans="1:17" x14ac:dyDescent="0.25">
      <c r="A2641" s="76">
        <v>2</v>
      </c>
      <c r="B2641" s="51">
        <v>80</v>
      </c>
      <c r="C2641" s="51">
        <v>2640</v>
      </c>
      <c r="D2641" s="81" t="str">
        <f>VLOOKUP(CENSO[[#This Row],[NOME COMUM]],ESPECIES[],2,FALSE)</f>
        <v>Matisia paraensis Huber</v>
      </c>
      <c r="E2641" s="51" t="s">
        <v>72</v>
      </c>
      <c r="F2641" s="51">
        <v>243</v>
      </c>
      <c r="G2641" s="74">
        <f>CENSO[[#This Row],[CAP (cm)]]/PI()</f>
        <v>77.349302342661133</v>
      </c>
      <c r="H2641" s="51">
        <v>16</v>
      </c>
      <c r="I2641" s="85">
        <f>PI()*CENSO[[#This Row],[DAP (cm)]]^2/40000</f>
        <v>0.46989701173166643</v>
      </c>
      <c r="J2641" s="85">
        <f>CENSO[[#This Row],[g (m²)]]*CENSO[[#This Row],[H (m)]]*0.7</f>
        <v>5.262846531394664</v>
      </c>
      <c r="K2641" s="51">
        <v>2</v>
      </c>
      <c r="L2641" s="51">
        <v>364998.09999999899</v>
      </c>
      <c r="M2641" s="51">
        <v>9703911.5</v>
      </c>
      <c r="N2641" s="77"/>
      <c r="O264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64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641" s="77"/>
    </row>
    <row r="2642" spans="1:17" x14ac:dyDescent="0.25">
      <c r="A2642" s="76">
        <v>2</v>
      </c>
      <c r="B2642" s="51">
        <v>80</v>
      </c>
      <c r="C2642" s="51">
        <v>2641</v>
      </c>
      <c r="D2642" s="81" t="str">
        <f>VLOOKUP(CENSO[[#This Row],[NOME COMUM]],ESPECIES[],2,FALSE)</f>
        <v>Parkia pendula (Willd.) Benth. ex Walp.</v>
      </c>
      <c r="E2642" s="51" t="s">
        <v>58</v>
      </c>
      <c r="F2642" s="51">
        <v>235</v>
      </c>
      <c r="G2642" s="74">
        <f>CENSO[[#This Row],[CAP (cm)]]/PI()</f>
        <v>74.802823253190809</v>
      </c>
      <c r="H2642" s="51">
        <v>17</v>
      </c>
      <c r="I2642" s="85">
        <f>PI()*CENSO[[#This Row],[DAP (cm)]]^2/40000</f>
        <v>0.43946658661249605</v>
      </c>
      <c r="J2642" s="85">
        <f>CENSO[[#This Row],[g (m²)]]*CENSO[[#This Row],[H (m)]]*0.7</f>
        <v>5.2296523806887025</v>
      </c>
      <c r="K2642" s="51">
        <v>1</v>
      </c>
      <c r="L2642" s="51">
        <v>365009.9</v>
      </c>
      <c r="M2642" s="51">
        <v>9703905.9000000004</v>
      </c>
      <c r="N2642" s="77"/>
      <c r="O264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64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642" s="77"/>
    </row>
    <row r="2643" spans="1:17" x14ac:dyDescent="0.25">
      <c r="A2643" s="76">
        <v>2</v>
      </c>
      <c r="B2643" s="51">
        <v>80</v>
      </c>
      <c r="C2643" s="51">
        <v>2642</v>
      </c>
      <c r="D2643" s="81" t="str">
        <f>VLOOKUP(CENSO[[#This Row],[NOME COMUM]],ESPECIES[],2,FALSE)</f>
        <v>Inga paraensis Ducke</v>
      </c>
      <c r="E2643" s="51" t="s">
        <v>16</v>
      </c>
      <c r="F2643" s="51">
        <v>200</v>
      </c>
      <c r="G2643" s="74">
        <f>CENSO[[#This Row],[CAP (cm)]]/PI()</f>
        <v>63.661977236758133</v>
      </c>
      <c r="H2643" s="51">
        <v>9</v>
      </c>
      <c r="I2643" s="85">
        <f>PI()*CENSO[[#This Row],[DAP (cm)]]^2/40000</f>
        <v>0.31830988618379064</v>
      </c>
      <c r="J2643" s="85">
        <f>CENSO[[#This Row],[g (m²)]]*CENSO[[#This Row],[H (m)]]*0.7</f>
        <v>2.0053522829578809</v>
      </c>
      <c r="K2643" s="51">
        <v>3</v>
      </c>
      <c r="L2643" s="51">
        <v>365005.4</v>
      </c>
      <c r="M2643" s="51">
        <v>9703912.5</v>
      </c>
      <c r="N2643" s="77"/>
      <c r="O264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64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643" s="77"/>
    </row>
    <row r="2644" spans="1:17" x14ac:dyDescent="0.25">
      <c r="A2644" s="76">
        <v>2</v>
      </c>
      <c r="B2644" s="51">
        <v>81</v>
      </c>
      <c r="C2644" s="51">
        <v>2643</v>
      </c>
      <c r="D2644" s="81" t="str">
        <f>VLOOKUP(CENSO[[#This Row],[NOME COMUM]],ESPECIES[],2,FALSE)</f>
        <v>Pouteria sp.</v>
      </c>
      <c r="E2644" s="51" t="s">
        <v>83</v>
      </c>
      <c r="F2644" s="51">
        <v>138</v>
      </c>
      <c r="G2644" s="74">
        <f>CENSO[[#This Row],[CAP (cm)]]/PI()</f>
        <v>43.926764293363114</v>
      </c>
      <c r="H2644" s="51">
        <v>13</v>
      </c>
      <c r="I2644" s="85">
        <f>PI()*CENSO[[#This Row],[DAP (cm)]]^2/40000</f>
        <v>0.15154733681210272</v>
      </c>
      <c r="J2644" s="85">
        <f>CENSO[[#This Row],[g (m²)]]*CENSO[[#This Row],[H (m)]]*0.7</f>
        <v>1.3790807649901347</v>
      </c>
      <c r="K2644" s="51">
        <v>1</v>
      </c>
      <c r="L2644" s="51">
        <v>365066.799999999</v>
      </c>
      <c r="M2644" s="51">
        <v>9703930.6999999899</v>
      </c>
      <c r="N2644" s="77"/>
      <c r="O264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64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644" s="77"/>
    </row>
    <row r="2645" spans="1:17" x14ac:dyDescent="0.25">
      <c r="A2645" s="76">
        <v>2</v>
      </c>
      <c r="B2645" s="51">
        <v>81</v>
      </c>
      <c r="C2645" s="51">
        <v>2644</v>
      </c>
      <c r="D2645" s="81" t="str">
        <f>VLOOKUP(CENSO[[#This Row],[NOME COMUM]],ESPECIES[],2,FALSE)</f>
        <v>Tachigali myrmecophila Ducke</v>
      </c>
      <c r="E2645" s="51" t="s">
        <v>14</v>
      </c>
      <c r="F2645" s="51">
        <v>125</v>
      </c>
      <c r="G2645" s="74">
        <f>CENSO[[#This Row],[CAP (cm)]]/PI()</f>
        <v>39.788735772973837</v>
      </c>
      <c r="H2645" s="51">
        <v>12</v>
      </c>
      <c r="I2645" s="85">
        <f>PI()*CENSO[[#This Row],[DAP (cm)]]^2/40000</f>
        <v>0.12433979929054324</v>
      </c>
      <c r="J2645" s="85">
        <f>CENSO[[#This Row],[g (m²)]]*CENSO[[#This Row],[H (m)]]*0.7</f>
        <v>1.0444543140405633</v>
      </c>
      <c r="K2645" s="51">
        <v>2</v>
      </c>
      <c r="L2645" s="51">
        <v>365055</v>
      </c>
      <c r="M2645" s="51">
        <v>9703929.5999999903</v>
      </c>
      <c r="N2645" s="77"/>
      <c r="O264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30├ 40</v>
      </c>
      <c r="P264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645" s="77"/>
    </row>
    <row r="2646" spans="1:17" x14ac:dyDescent="0.25">
      <c r="A2646" s="76">
        <v>2</v>
      </c>
      <c r="B2646" s="51">
        <v>81</v>
      </c>
      <c r="C2646" s="51">
        <v>2645</v>
      </c>
      <c r="D2646" s="81" t="str">
        <f>VLOOKUP(CENSO[[#This Row],[NOME COMUM]],ESPECIES[],2,FALSE)</f>
        <v>Goupia glabra Aubl.</v>
      </c>
      <c r="E2646" s="51" t="s">
        <v>34</v>
      </c>
      <c r="F2646" s="51">
        <v>170</v>
      </c>
      <c r="G2646" s="74">
        <f>CENSO[[#This Row],[CAP (cm)]]/PI()</f>
        <v>54.112680651244418</v>
      </c>
      <c r="H2646" s="51">
        <v>15</v>
      </c>
      <c r="I2646" s="85">
        <f>PI()*CENSO[[#This Row],[DAP (cm)]]^2/40000</f>
        <v>0.2299788927677888</v>
      </c>
      <c r="J2646" s="85">
        <f>CENSO[[#This Row],[g (m²)]]*CENSO[[#This Row],[H (m)]]*0.7</f>
        <v>2.4147783740617825</v>
      </c>
      <c r="K2646" s="51">
        <v>2</v>
      </c>
      <c r="L2646" s="51">
        <v>365041.4</v>
      </c>
      <c r="M2646" s="51">
        <v>9703933.8000000007</v>
      </c>
      <c r="N2646" s="77"/>
      <c r="O264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64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646" s="77"/>
    </row>
    <row r="2647" spans="1:17" x14ac:dyDescent="0.25">
      <c r="A2647" s="76">
        <v>2</v>
      </c>
      <c r="B2647" s="51">
        <v>81</v>
      </c>
      <c r="C2647" s="51">
        <v>2646</v>
      </c>
      <c r="D2647" s="81" t="str">
        <f>VLOOKUP(CENSO[[#This Row],[NOME COMUM]],ESPECIES[],2,FALSE)</f>
        <v>Vatairea fusca Ducke</v>
      </c>
      <c r="E2647" s="51" t="s">
        <v>50</v>
      </c>
      <c r="F2647" s="51">
        <v>248</v>
      </c>
      <c r="G2647" s="74">
        <f>CENSO[[#This Row],[CAP (cm)]]/PI()</f>
        <v>78.940851773580093</v>
      </c>
      <c r="H2647" s="51">
        <v>19</v>
      </c>
      <c r="I2647" s="85">
        <f>PI()*CENSO[[#This Row],[DAP (cm)]]^2/40000</f>
        <v>0.48943328099619665</v>
      </c>
      <c r="J2647" s="85">
        <f>CENSO[[#This Row],[g (m²)]]*CENSO[[#This Row],[H (m)]]*0.7</f>
        <v>6.5094626372494142</v>
      </c>
      <c r="K2647" s="51">
        <v>1</v>
      </c>
      <c r="L2647" s="51">
        <v>365060.799999999</v>
      </c>
      <c r="M2647" s="51">
        <v>9703919.0999999903</v>
      </c>
      <c r="N2647" s="77"/>
      <c r="O264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64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647" s="77"/>
    </row>
    <row r="2648" spans="1:17" x14ac:dyDescent="0.25">
      <c r="A2648" s="76">
        <v>2</v>
      </c>
      <c r="B2648" s="51">
        <v>81</v>
      </c>
      <c r="C2648" s="51">
        <v>2647</v>
      </c>
      <c r="D2648" s="81" t="str">
        <f>VLOOKUP(CENSO[[#This Row],[NOME COMUM]],ESPECIES[],2,FALSE)</f>
        <v>Coutarea hexandra (Jacq.) K.Schum.</v>
      </c>
      <c r="E2648" s="51" t="s">
        <v>57</v>
      </c>
      <c r="F2648" s="51">
        <v>140</v>
      </c>
      <c r="G2648" s="74">
        <f>CENSO[[#This Row],[CAP (cm)]]/PI()</f>
        <v>44.563384065730695</v>
      </c>
      <c r="H2648" s="51">
        <v>11</v>
      </c>
      <c r="I2648" s="85">
        <f>PI()*CENSO[[#This Row],[DAP (cm)]]^2/40000</f>
        <v>0.15597184423005742</v>
      </c>
      <c r="J2648" s="85">
        <f>CENSO[[#This Row],[g (m²)]]*CENSO[[#This Row],[H (m)]]*0.7</f>
        <v>1.200983200571442</v>
      </c>
      <c r="K2648" s="51">
        <v>3</v>
      </c>
      <c r="L2648" s="51">
        <v>365065.7</v>
      </c>
      <c r="M2648" s="51">
        <v>9703911.3000000007</v>
      </c>
      <c r="N2648" s="77"/>
      <c r="O264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64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648" s="77"/>
    </row>
    <row r="2649" spans="1:17" x14ac:dyDescent="0.25">
      <c r="A2649" s="76">
        <v>2</v>
      </c>
      <c r="B2649" s="51">
        <v>81</v>
      </c>
      <c r="C2649" s="51">
        <v>2648</v>
      </c>
      <c r="D2649" s="81" t="str">
        <f>VLOOKUP(CENSO[[#This Row],[NOME COMUM]],ESPECIES[],2,FALSE)</f>
        <v>Goupia glabra Aubl.</v>
      </c>
      <c r="E2649" s="51" t="s">
        <v>34</v>
      </c>
      <c r="F2649" s="51">
        <v>184</v>
      </c>
      <c r="G2649" s="74">
        <f>CENSO[[#This Row],[CAP (cm)]]/PI()</f>
        <v>58.569019057817485</v>
      </c>
      <c r="H2649" s="51">
        <v>14</v>
      </c>
      <c r="I2649" s="85">
        <f>PI()*CENSO[[#This Row],[DAP (cm)]]^2/40000</f>
        <v>0.26941748766596041</v>
      </c>
      <c r="J2649" s="85">
        <f>CENSO[[#This Row],[g (m²)]]*CENSO[[#This Row],[H (m)]]*0.7</f>
        <v>2.640291379126412</v>
      </c>
      <c r="K2649" s="51">
        <v>1</v>
      </c>
      <c r="L2649" s="51">
        <v>365061.59999999899</v>
      </c>
      <c r="M2649" s="51">
        <v>9703909.9000000004</v>
      </c>
      <c r="N2649" s="77"/>
      <c r="O264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64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649" s="77"/>
    </row>
    <row r="2650" spans="1:17" x14ac:dyDescent="0.25">
      <c r="A2650" s="76">
        <v>2</v>
      </c>
      <c r="B2650" s="51">
        <v>81</v>
      </c>
      <c r="C2650" s="51">
        <v>2649</v>
      </c>
      <c r="D2650" s="81" t="str">
        <f>VLOOKUP(CENSO[[#This Row],[NOME COMUM]],ESPECIES[],2,FALSE)</f>
        <v>Pouteria sp.</v>
      </c>
      <c r="E2650" s="51" t="s">
        <v>83</v>
      </c>
      <c r="F2650" s="51">
        <v>177</v>
      </c>
      <c r="G2650" s="74">
        <f>CENSO[[#This Row],[CAP (cm)]]/PI()</f>
        <v>56.340849854530951</v>
      </c>
      <c r="H2650" s="51">
        <v>16</v>
      </c>
      <c r="I2650" s="85">
        <f>PI()*CENSO[[#This Row],[DAP (cm)]]^2/40000</f>
        <v>0.24930826060629949</v>
      </c>
      <c r="J2650" s="85">
        <f>CENSO[[#This Row],[g (m²)]]*CENSO[[#This Row],[H (m)]]*0.7</f>
        <v>2.792252518790554</v>
      </c>
      <c r="K2650" s="51">
        <v>1</v>
      </c>
      <c r="L2650" s="51">
        <v>365063.4</v>
      </c>
      <c r="M2650" s="51">
        <v>9703906.9000000004</v>
      </c>
      <c r="N2650" s="77"/>
      <c r="O265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65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650" s="77"/>
    </row>
    <row r="2651" spans="1:17" x14ac:dyDescent="0.25">
      <c r="A2651" s="76">
        <v>2</v>
      </c>
      <c r="B2651" s="51">
        <v>81</v>
      </c>
      <c r="C2651" s="51">
        <v>2650</v>
      </c>
      <c r="D2651" s="81" t="str">
        <f>VLOOKUP(CENSO[[#This Row],[NOME COMUM]],ESPECIES[],2,FALSE)</f>
        <v>Goupia glabra Aubl.</v>
      </c>
      <c r="E2651" s="51" t="s">
        <v>34</v>
      </c>
      <c r="F2651" s="51">
        <v>205</v>
      </c>
      <c r="G2651" s="74">
        <f>CENSO[[#This Row],[CAP (cm)]]/PI()</f>
        <v>65.253526667677093</v>
      </c>
      <c r="H2651" s="51">
        <v>16</v>
      </c>
      <c r="I2651" s="85">
        <f>PI()*CENSO[[#This Row],[DAP (cm)]]^2/40000</f>
        <v>0.33442432417184514</v>
      </c>
      <c r="J2651" s="85">
        <f>CENSO[[#This Row],[g (m²)]]*CENSO[[#This Row],[H (m)]]*0.7</f>
        <v>3.7455524307246653</v>
      </c>
      <c r="K2651" s="51">
        <v>1</v>
      </c>
      <c r="L2651" s="51">
        <v>365056.2</v>
      </c>
      <c r="M2651" s="51">
        <v>9703908.0999999903</v>
      </c>
      <c r="N2651" s="77"/>
      <c r="O265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65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651" s="77"/>
    </row>
    <row r="2652" spans="1:17" x14ac:dyDescent="0.25">
      <c r="A2652" s="76">
        <v>2</v>
      </c>
      <c r="B2652" s="51">
        <v>81</v>
      </c>
      <c r="C2652" s="51">
        <v>2651</v>
      </c>
      <c r="D2652" s="81" t="str">
        <f>VLOOKUP(CENSO[[#This Row],[NOME COMUM]],ESPECIES[],2,FALSE)</f>
        <v>Goupia glabra Aubl.</v>
      </c>
      <c r="E2652" s="51" t="s">
        <v>34</v>
      </c>
      <c r="F2652" s="51">
        <v>330</v>
      </c>
      <c r="G2652" s="74">
        <f>CENSO[[#This Row],[CAP (cm)]]/PI()</f>
        <v>105.04226244065093</v>
      </c>
      <c r="H2652" s="51">
        <v>19</v>
      </c>
      <c r="I2652" s="85">
        <f>PI()*CENSO[[#This Row],[DAP (cm)]]^2/40000</f>
        <v>0.86659866513537021</v>
      </c>
      <c r="J2652" s="85">
        <f>CENSO[[#This Row],[g (m²)]]*CENSO[[#This Row],[H (m)]]*0.7</f>
        <v>11.525762246300422</v>
      </c>
      <c r="K2652" s="51">
        <v>2</v>
      </c>
      <c r="L2652" s="51">
        <v>365036.4</v>
      </c>
      <c r="M2652" s="51">
        <v>9703883.0999999903</v>
      </c>
      <c r="N2652" s="77"/>
      <c r="O265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265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652" s="77"/>
    </row>
    <row r="2653" spans="1:17" x14ac:dyDescent="0.25">
      <c r="A2653" s="76">
        <v>2</v>
      </c>
      <c r="B2653" s="51">
        <v>81</v>
      </c>
      <c r="C2653" s="51">
        <v>2652</v>
      </c>
      <c r="D2653" s="81" t="str">
        <f>VLOOKUP(CENSO[[#This Row],[NOME COMUM]],ESPECIES[],2,FALSE)</f>
        <v>Goupia glabra Aubl.</v>
      </c>
      <c r="E2653" s="51" t="s">
        <v>34</v>
      </c>
      <c r="F2653" s="51">
        <v>194</v>
      </c>
      <c r="G2653" s="74">
        <f>CENSO[[#This Row],[CAP (cm)]]/PI()</f>
        <v>61.75211791965539</v>
      </c>
      <c r="H2653" s="51">
        <v>17</v>
      </c>
      <c r="I2653" s="85">
        <f>PI()*CENSO[[#This Row],[DAP (cm)]]^2/40000</f>
        <v>0.29949777191032861</v>
      </c>
      <c r="J2653" s="85">
        <f>CENSO[[#This Row],[g (m²)]]*CENSO[[#This Row],[H (m)]]*0.7</f>
        <v>3.5640234857329101</v>
      </c>
      <c r="K2653" s="51">
        <v>1</v>
      </c>
      <c r="L2653" s="51">
        <v>365041.299999999</v>
      </c>
      <c r="M2653" s="51">
        <v>9703864.3000000007</v>
      </c>
      <c r="N2653" s="77"/>
      <c r="O265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65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653" s="77"/>
    </row>
    <row r="2654" spans="1:17" x14ac:dyDescent="0.25">
      <c r="A2654" s="76">
        <v>2</v>
      </c>
      <c r="B2654" s="51">
        <v>81</v>
      </c>
      <c r="C2654" s="51">
        <v>2653</v>
      </c>
      <c r="D2654" s="81" t="str">
        <f>VLOOKUP(CENSO[[#This Row],[NOME COMUM]],ESPECIES[],2,FALSE)</f>
        <v>Tachigali myrmecophila Ducke</v>
      </c>
      <c r="E2654" s="51" t="s">
        <v>14</v>
      </c>
      <c r="F2654" s="51">
        <v>208</v>
      </c>
      <c r="G2654" s="74">
        <f>CENSO[[#This Row],[CAP (cm)]]/PI()</f>
        <v>66.208456326228458</v>
      </c>
      <c r="H2654" s="51">
        <v>18</v>
      </c>
      <c r="I2654" s="85">
        <f>PI()*CENSO[[#This Row],[DAP (cm)]]^2/40000</f>
        <v>0.34428397289638796</v>
      </c>
      <c r="J2654" s="85">
        <f>CENSO[[#This Row],[g (m²)]]*CENSO[[#This Row],[H (m)]]*0.7</f>
        <v>4.337978058494488</v>
      </c>
      <c r="K2654" s="51">
        <v>1</v>
      </c>
      <c r="L2654" s="51">
        <v>365008.7</v>
      </c>
      <c r="M2654" s="51">
        <v>9703827.6999999899</v>
      </c>
      <c r="N2654" s="77"/>
      <c r="O265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65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654" s="77"/>
    </row>
    <row r="2655" spans="1:17" x14ac:dyDescent="0.25">
      <c r="A2655" s="76">
        <v>2</v>
      </c>
      <c r="B2655" s="51">
        <v>81</v>
      </c>
      <c r="C2655" s="51">
        <v>2654</v>
      </c>
      <c r="D2655" s="81" t="str">
        <f>VLOOKUP(CENSO[[#This Row],[NOME COMUM]],ESPECIES[],2,FALSE)</f>
        <v>Virola sebifera Aubl.</v>
      </c>
      <c r="E2655" s="51" t="s">
        <v>18</v>
      </c>
      <c r="F2655" s="51">
        <v>170</v>
      </c>
      <c r="G2655" s="74">
        <f>CENSO[[#This Row],[CAP (cm)]]/PI()</f>
        <v>54.112680651244418</v>
      </c>
      <c r="H2655" s="51">
        <v>14</v>
      </c>
      <c r="I2655" s="85">
        <f>PI()*CENSO[[#This Row],[DAP (cm)]]^2/40000</f>
        <v>0.2299788927677888</v>
      </c>
      <c r="J2655" s="85">
        <f>CENSO[[#This Row],[g (m²)]]*CENSO[[#This Row],[H (m)]]*0.7</f>
        <v>2.2537931491243302</v>
      </c>
      <c r="K2655" s="51">
        <v>1</v>
      </c>
      <c r="L2655" s="51">
        <v>364982.59999999899</v>
      </c>
      <c r="M2655" s="51">
        <v>9703751.6999999899</v>
      </c>
      <c r="N2655" s="77"/>
      <c r="O265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65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655" s="77"/>
    </row>
    <row r="2656" spans="1:17" x14ac:dyDescent="0.25">
      <c r="A2656" s="76">
        <v>2</v>
      </c>
      <c r="B2656" s="51">
        <v>81</v>
      </c>
      <c r="C2656" s="51">
        <v>2655</v>
      </c>
      <c r="D2656" s="81" t="str">
        <f>VLOOKUP(CENSO[[#This Row],[NOME COMUM]],ESPECIES[],2,FALSE)</f>
        <v>Bertholletia excelsa Humb. &amp; Bonpl.</v>
      </c>
      <c r="E2656" s="51" t="s">
        <v>37</v>
      </c>
      <c r="F2656" s="51">
        <v>390</v>
      </c>
      <c r="G2656" s="74">
        <f>CENSO[[#This Row],[CAP (cm)]]/PI()</f>
        <v>124.14085561167836</v>
      </c>
      <c r="H2656" s="51">
        <v>23</v>
      </c>
      <c r="I2656" s="85">
        <f>PI()*CENSO[[#This Row],[DAP (cm)]]^2/40000</f>
        <v>1.2103733422138641</v>
      </c>
      <c r="J2656" s="85">
        <f>CENSO[[#This Row],[g (m²)]]*CENSO[[#This Row],[H (m)]]*0.7</f>
        <v>19.487010809643209</v>
      </c>
      <c r="K2656" s="51">
        <v>1</v>
      </c>
      <c r="L2656" s="51">
        <v>364922</v>
      </c>
      <c r="M2656" s="51">
        <v>9703668.6999999899</v>
      </c>
      <c r="N2656" s="77"/>
      <c r="O265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265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656" s="77"/>
    </row>
    <row r="2657" spans="1:17" x14ac:dyDescent="0.25">
      <c r="A2657" s="76">
        <v>2</v>
      </c>
      <c r="B2657" s="51">
        <v>81</v>
      </c>
      <c r="C2657" s="51">
        <v>2656</v>
      </c>
      <c r="D2657" s="81" t="str">
        <f>VLOOKUP(CENSO[[#This Row],[NOME COMUM]],ESPECIES[],2,FALSE)</f>
        <v>Goupia glabra Aubl.</v>
      </c>
      <c r="E2657" s="51" t="s">
        <v>34</v>
      </c>
      <c r="F2657" s="51">
        <v>158</v>
      </c>
      <c r="G2657" s="74">
        <f>CENSO[[#This Row],[CAP (cm)]]/PI()</f>
        <v>50.292962017038931</v>
      </c>
      <c r="H2657" s="51">
        <v>14</v>
      </c>
      <c r="I2657" s="85">
        <f>PI()*CENSO[[#This Row],[DAP (cm)]]^2/40000</f>
        <v>0.19865719996730383</v>
      </c>
      <c r="J2657" s="85">
        <f>CENSO[[#This Row],[g (m²)]]*CENSO[[#This Row],[H (m)]]*0.7</f>
        <v>1.9468405596795773</v>
      </c>
      <c r="K2657" s="51">
        <v>1</v>
      </c>
      <c r="L2657" s="51">
        <v>364822</v>
      </c>
      <c r="M2657" s="51">
        <v>9703474.6999999899</v>
      </c>
      <c r="N2657" s="77"/>
      <c r="O265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65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657" s="77"/>
    </row>
    <row r="2658" spans="1:17" x14ac:dyDescent="0.25">
      <c r="A2658" s="76">
        <v>2</v>
      </c>
      <c r="B2658" s="51">
        <v>81</v>
      </c>
      <c r="C2658" s="51">
        <v>2657</v>
      </c>
      <c r="D2658" s="81" t="str">
        <f>VLOOKUP(CENSO[[#This Row],[NOME COMUM]],ESPECIES[],2,FALSE)</f>
        <v>Goupia glabra Aubl.</v>
      </c>
      <c r="E2658" s="51" t="s">
        <v>34</v>
      </c>
      <c r="F2658" s="51">
        <v>170</v>
      </c>
      <c r="G2658" s="74">
        <f>CENSO[[#This Row],[CAP (cm)]]/PI()</f>
        <v>54.112680651244418</v>
      </c>
      <c r="H2658" s="51">
        <v>14</v>
      </c>
      <c r="I2658" s="85">
        <f>PI()*CENSO[[#This Row],[DAP (cm)]]^2/40000</f>
        <v>0.2299788927677888</v>
      </c>
      <c r="J2658" s="85">
        <f>CENSO[[#This Row],[g (m²)]]*CENSO[[#This Row],[H (m)]]*0.7</f>
        <v>2.2537931491243302</v>
      </c>
      <c r="K2658" s="51">
        <v>1</v>
      </c>
      <c r="L2658" s="51">
        <v>364768.9</v>
      </c>
      <c r="M2658" s="51">
        <v>9703389.0999999903</v>
      </c>
      <c r="N2658" s="77"/>
      <c r="O265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65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658" s="77"/>
    </row>
    <row r="2659" spans="1:17" x14ac:dyDescent="0.25">
      <c r="A2659" s="76">
        <v>2</v>
      </c>
      <c r="B2659" s="51">
        <v>82</v>
      </c>
      <c r="C2659" s="51">
        <v>2658</v>
      </c>
      <c r="D2659" s="81" t="str">
        <f>VLOOKUP(CENSO[[#This Row],[NOME COMUM]],ESPECIES[],2,FALSE)</f>
        <v>Goupia glabra Aubl.</v>
      </c>
      <c r="E2659" s="51" t="s">
        <v>34</v>
      </c>
      <c r="F2659" s="51">
        <v>420</v>
      </c>
      <c r="G2659" s="74">
        <f>CENSO[[#This Row],[CAP (cm)]]/PI()</f>
        <v>133.69015219719208</v>
      </c>
      <c r="H2659" s="51">
        <v>17</v>
      </c>
      <c r="I2659" s="85">
        <f>PI()*CENSO[[#This Row],[DAP (cm)]]^2/40000</f>
        <v>1.4037465980705166</v>
      </c>
      <c r="J2659" s="85">
        <f>CENSO[[#This Row],[g (m²)]]*CENSO[[#This Row],[H (m)]]*0.7</f>
        <v>16.704584517039144</v>
      </c>
      <c r="K2659" s="51">
        <v>2</v>
      </c>
      <c r="L2659" s="51">
        <v>364804.4</v>
      </c>
      <c r="M2659" s="51">
        <v>9703298.6999999899</v>
      </c>
      <c r="N2659" s="77"/>
      <c r="O265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265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659" s="77"/>
    </row>
    <row r="2660" spans="1:17" x14ac:dyDescent="0.25">
      <c r="A2660" s="76">
        <v>2</v>
      </c>
      <c r="B2660" s="51">
        <v>82</v>
      </c>
      <c r="C2660" s="51">
        <v>2659</v>
      </c>
      <c r="D2660" s="81" t="str">
        <f>VLOOKUP(CENSO[[#This Row],[NOME COMUM]],ESPECIES[],2,FALSE)</f>
        <v>Goupia glabra Aubl.</v>
      </c>
      <c r="E2660" s="51" t="s">
        <v>34</v>
      </c>
      <c r="F2660" s="51">
        <v>274</v>
      </c>
      <c r="G2660" s="74">
        <f>CENSO[[#This Row],[CAP (cm)]]/PI()</f>
        <v>87.216908814358646</v>
      </c>
      <c r="H2660" s="51">
        <v>15</v>
      </c>
      <c r="I2660" s="85">
        <f>PI()*CENSO[[#This Row],[DAP (cm)]]^2/40000</f>
        <v>0.59743582537835671</v>
      </c>
      <c r="J2660" s="85">
        <f>CENSO[[#This Row],[g (m²)]]*CENSO[[#This Row],[H (m)]]*0.7</f>
        <v>6.2730761664727455</v>
      </c>
      <c r="K2660" s="51">
        <v>1</v>
      </c>
      <c r="L2660" s="51">
        <v>364827.799999999</v>
      </c>
      <c r="M2660" s="51">
        <v>9703383.1999999899</v>
      </c>
      <c r="N2660" s="77"/>
      <c r="O266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266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660" s="77"/>
    </row>
    <row r="2661" spans="1:17" x14ac:dyDescent="0.25">
      <c r="A2661" s="76">
        <v>2</v>
      </c>
      <c r="B2661" s="51">
        <v>82</v>
      </c>
      <c r="C2661" s="51">
        <v>2660</v>
      </c>
      <c r="D2661" s="81" t="str">
        <f>VLOOKUP(CENSO[[#This Row],[NOME COMUM]],ESPECIES[],2,FALSE)</f>
        <v>Ocotea cymbarum Kunth</v>
      </c>
      <c r="E2661" s="51" t="s">
        <v>11</v>
      </c>
      <c r="F2661" s="51">
        <v>140</v>
      </c>
      <c r="G2661" s="74">
        <f>CENSO[[#This Row],[CAP (cm)]]/PI()</f>
        <v>44.563384065730695</v>
      </c>
      <c r="H2661" s="51">
        <v>13</v>
      </c>
      <c r="I2661" s="85">
        <f>PI()*CENSO[[#This Row],[DAP (cm)]]^2/40000</f>
        <v>0.15597184423005742</v>
      </c>
      <c r="J2661" s="85">
        <f>CENSO[[#This Row],[g (m²)]]*CENSO[[#This Row],[H (m)]]*0.7</f>
        <v>1.4193437824935224</v>
      </c>
      <c r="K2661" s="51">
        <v>1</v>
      </c>
      <c r="L2661" s="51">
        <v>364903.5</v>
      </c>
      <c r="M2661" s="51">
        <v>9703496.8000000007</v>
      </c>
      <c r="N2661" s="77"/>
      <c r="O266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66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661" s="77"/>
    </row>
    <row r="2662" spans="1:17" x14ac:dyDescent="0.25">
      <c r="A2662" s="76">
        <v>2</v>
      </c>
      <c r="B2662" s="51">
        <v>82</v>
      </c>
      <c r="C2662" s="51">
        <v>2661</v>
      </c>
      <c r="D2662" s="81" t="str">
        <f>VLOOKUP(CENSO[[#This Row],[NOME COMUM]],ESPECIES[],2,FALSE)</f>
        <v>Buchenavia capitata (Vahl) Eichler</v>
      </c>
      <c r="E2662" s="51" t="s">
        <v>10</v>
      </c>
      <c r="F2662" s="51">
        <v>157</v>
      </c>
      <c r="G2662" s="74">
        <f>CENSO[[#This Row],[CAP (cm)]]/PI()</f>
        <v>49.974652130855141</v>
      </c>
      <c r="H2662" s="51">
        <v>15</v>
      </c>
      <c r="I2662" s="85">
        <f>PI()*CENSO[[#This Row],[DAP (cm)]]^2/40000</f>
        <v>0.19615050961360647</v>
      </c>
      <c r="J2662" s="85">
        <f>CENSO[[#This Row],[g (m²)]]*CENSO[[#This Row],[H (m)]]*0.7</f>
        <v>2.0595803509428676</v>
      </c>
      <c r="K2662" s="51">
        <v>1</v>
      </c>
      <c r="L2662" s="51">
        <v>364896.2</v>
      </c>
      <c r="M2662" s="51">
        <v>9703529.4000000004</v>
      </c>
      <c r="N2662" s="77"/>
      <c r="O266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66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662" s="77"/>
    </row>
    <row r="2663" spans="1:17" x14ac:dyDescent="0.25">
      <c r="A2663" s="76">
        <v>2</v>
      </c>
      <c r="B2663" s="51">
        <v>82</v>
      </c>
      <c r="C2663" s="51">
        <v>2662</v>
      </c>
      <c r="D2663" s="81" t="str">
        <f>VLOOKUP(CENSO[[#This Row],[NOME COMUM]],ESPECIES[],2,FALSE)</f>
        <v>Cedrelinga catenaeformis Ducke</v>
      </c>
      <c r="E2663" s="51" t="s">
        <v>71</v>
      </c>
      <c r="F2663" s="51">
        <v>510</v>
      </c>
      <c r="G2663" s="74">
        <f>CENSO[[#This Row],[CAP (cm)]]/PI()</f>
        <v>162.33804195373324</v>
      </c>
      <c r="H2663" s="51">
        <v>13</v>
      </c>
      <c r="I2663" s="85">
        <f>PI()*CENSO[[#This Row],[DAP (cm)]]^2/40000</f>
        <v>2.0698100349100987</v>
      </c>
      <c r="J2663" s="85">
        <f>CENSO[[#This Row],[g (m²)]]*CENSO[[#This Row],[H (m)]]*0.7</f>
        <v>18.835271317681897</v>
      </c>
      <c r="K2663" s="51">
        <v>1</v>
      </c>
      <c r="L2663" s="51">
        <v>364910.4</v>
      </c>
      <c r="M2663" s="51">
        <v>9703578.5</v>
      </c>
      <c r="N2663" s="77"/>
      <c r="O266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160├ 170</v>
      </c>
      <c r="P266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663" s="77"/>
    </row>
    <row r="2664" spans="1:17" x14ac:dyDescent="0.25">
      <c r="A2664" s="76">
        <v>2</v>
      </c>
      <c r="B2664" s="51">
        <v>82</v>
      </c>
      <c r="C2664" s="51">
        <v>2663</v>
      </c>
      <c r="D2664" s="81" t="str">
        <f>VLOOKUP(CENSO[[#This Row],[NOME COMUM]],ESPECIES[],2,FALSE)</f>
        <v>Pouteria sp.</v>
      </c>
      <c r="E2664" s="51" t="s">
        <v>83</v>
      </c>
      <c r="F2664" s="51">
        <v>283</v>
      </c>
      <c r="G2664" s="74">
        <f>CENSO[[#This Row],[CAP (cm)]]/PI()</f>
        <v>90.081697790012768</v>
      </c>
      <c r="H2664" s="51">
        <v>19</v>
      </c>
      <c r="I2664" s="85">
        <f>PI()*CENSO[[#This Row],[DAP (cm)]]^2/40000</f>
        <v>0.6373280118643404</v>
      </c>
      <c r="J2664" s="85">
        <f>CENSO[[#This Row],[g (m²)]]*CENSO[[#This Row],[H (m)]]*0.7</f>
        <v>8.4764625577957258</v>
      </c>
      <c r="K2664" s="51">
        <v>1</v>
      </c>
      <c r="L2664" s="51">
        <v>364953.9</v>
      </c>
      <c r="M2664" s="51">
        <v>9703611.5</v>
      </c>
      <c r="N2664" s="77"/>
      <c r="O266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266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664" s="77"/>
    </row>
    <row r="2665" spans="1:17" x14ac:dyDescent="0.25">
      <c r="A2665" s="76">
        <v>2</v>
      </c>
      <c r="B2665" s="51">
        <v>82</v>
      </c>
      <c r="C2665" s="51">
        <v>2664</v>
      </c>
      <c r="D2665" s="81" t="str">
        <f>VLOOKUP(CENSO[[#This Row],[NOME COMUM]],ESPECIES[],2,FALSE)</f>
        <v>Didymopanax calvum Decne. &amp; Planch.</v>
      </c>
      <c r="E2665" s="51" t="s">
        <v>52</v>
      </c>
      <c r="F2665" s="51">
        <v>300</v>
      </c>
      <c r="G2665" s="74">
        <f>CENSO[[#This Row],[CAP (cm)]]/PI()</f>
        <v>95.4929658551372</v>
      </c>
      <c r="H2665" s="51">
        <v>20</v>
      </c>
      <c r="I2665" s="85">
        <f>PI()*CENSO[[#This Row],[DAP (cm)]]^2/40000</f>
        <v>0.7161972439135289</v>
      </c>
      <c r="J2665" s="85">
        <f>CENSO[[#This Row],[g (m²)]]*CENSO[[#This Row],[H (m)]]*0.7</f>
        <v>10.026761414789403</v>
      </c>
      <c r="K2665" s="51">
        <v>1</v>
      </c>
      <c r="L2665" s="51">
        <v>364970.4</v>
      </c>
      <c r="M2665" s="51">
        <v>9703617.6999999899</v>
      </c>
      <c r="N2665" s="77"/>
      <c r="O266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266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665" s="77"/>
    </row>
    <row r="2666" spans="1:17" x14ac:dyDescent="0.25">
      <c r="A2666" s="76">
        <v>2</v>
      </c>
      <c r="B2666" s="51">
        <v>82</v>
      </c>
      <c r="C2666" s="51">
        <v>2665</v>
      </c>
      <c r="D2666" s="81" t="str">
        <f>VLOOKUP(CENSO[[#This Row],[NOME COMUM]],ESPECIES[],2,FALSE)</f>
        <v>Erisma uncinatum Warm.</v>
      </c>
      <c r="E2666" s="51" t="s">
        <v>98</v>
      </c>
      <c r="F2666" s="51">
        <v>222</v>
      </c>
      <c r="G2666" s="74">
        <f>CENSO[[#This Row],[CAP (cm)]]/PI()</f>
        <v>70.664794732801525</v>
      </c>
      <c r="H2666" s="51">
        <v>20</v>
      </c>
      <c r="I2666" s="85">
        <f>PI()*CENSO[[#This Row],[DAP (cm)]]^2/40000</f>
        <v>0.39218961076704845</v>
      </c>
      <c r="J2666" s="85">
        <f>CENSO[[#This Row],[g (m²)]]*CENSO[[#This Row],[H (m)]]*0.7</f>
        <v>5.4906545507386779</v>
      </c>
      <c r="K2666" s="51">
        <v>1</v>
      </c>
      <c r="L2666" s="51">
        <v>364958.5</v>
      </c>
      <c r="M2666" s="51">
        <v>9703620.4000000004</v>
      </c>
      <c r="N2666" s="77"/>
      <c r="O266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66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666" s="77"/>
    </row>
    <row r="2667" spans="1:17" x14ac:dyDescent="0.25">
      <c r="A2667" s="76">
        <v>2</v>
      </c>
      <c r="B2667" s="51">
        <v>82</v>
      </c>
      <c r="C2667" s="51">
        <v>2666</v>
      </c>
      <c r="D2667" s="81" t="str">
        <f>VLOOKUP(CENSO[[#This Row],[NOME COMUM]],ESPECIES[],2,FALSE)</f>
        <v>Goupia glabra Aubl.</v>
      </c>
      <c r="E2667" s="51" t="s">
        <v>34</v>
      </c>
      <c r="F2667" s="51">
        <v>280</v>
      </c>
      <c r="G2667" s="74">
        <f>CENSO[[#This Row],[CAP (cm)]]/PI()</f>
        <v>89.12676813146139</v>
      </c>
      <c r="H2667" s="51">
        <v>18</v>
      </c>
      <c r="I2667" s="85">
        <f>PI()*CENSO[[#This Row],[DAP (cm)]]^2/40000</f>
        <v>0.62388737692022966</v>
      </c>
      <c r="J2667" s="85">
        <f>CENSO[[#This Row],[g (m²)]]*CENSO[[#This Row],[H (m)]]*0.7</f>
        <v>7.8609809491948939</v>
      </c>
      <c r="K2667" s="51">
        <v>1</v>
      </c>
      <c r="L2667" s="51">
        <v>364943.2</v>
      </c>
      <c r="M2667" s="51">
        <v>9703627.6999999899</v>
      </c>
      <c r="N2667" s="77"/>
      <c r="O266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266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667" s="77"/>
    </row>
    <row r="2668" spans="1:17" x14ac:dyDescent="0.25">
      <c r="A2668" s="76">
        <v>2</v>
      </c>
      <c r="B2668" s="51">
        <v>82</v>
      </c>
      <c r="C2668" s="51">
        <v>2667</v>
      </c>
      <c r="D2668" s="81" t="str">
        <f>VLOOKUP(CENSO[[#This Row],[NOME COMUM]],ESPECIES[],2,FALSE)</f>
        <v>Couratari guianensis Aubl.</v>
      </c>
      <c r="E2668" s="51" t="s">
        <v>6</v>
      </c>
      <c r="F2668" s="51">
        <v>315</v>
      </c>
      <c r="G2668" s="74">
        <f>CENSO[[#This Row],[CAP (cm)]]/PI()</f>
        <v>100.26761414789407</v>
      </c>
      <c r="H2668" s="51">
        <v>22</v>
      </c>
      <c r="I2668" s="85">
        <f>PI()*CENSO[[#This Row],[DAP (cm)]]^2/40000</f>
        <v>0.78960746141466576</v>
      </c>
      <c r="J2668" s="85">
        <f>CENSO[[#This Row],[g (m²)]]*CENSO[[#This Row],[H (m)]]*0.7</f>
        <v>12.159954905785852</v>
      </c>
      <c r="K2668" s="51">
        <v>1</v>
      </c>
      <c r="L2668" s="51">
        <v>364957.7</v>
      </c>
      <c r="M2668" s="51">
        <v>9703679.4000000004</v>
      </c>
      <c r="N2668" s="77"/>
      <c r="O266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266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668" s="77"/>
    </row>
    <row r="2669" spans="1:17" x14ac:dyDescent="0.25">
      <c r="A2669" s="76">
        <v>2</v>
      </c>
      <c r="B2669" s="51">
        <v>82</v>
      </c>
      <c r="C2669" s="51">
        <v>2668</v>
      </c>
      <c r="D2669" s="81" t="str">
        <f>VLOOKUP(CENSO[[#This Row],[NOME COMUM]],ESPECIES[],2,FALSE)</f>
        <v>Cedrelinga catenaeformis Ducke</v>
      </c>
      <c r="E2669" s="51" t="s">
        <v>71</v>
      </c>
      <c r="F2669" s="51">
        <v>437</v>
      </c>
      <c r="G2669" s="74">
        <f>CENSO[[#This Row],[CAP (cm)]]/PI()</f>
        <v>139.10142026231654</v>
      </c>
      <c r="H2669" s="51">
        <v>24</v>
      </c>
      <c r="I2669" s="85">
        <f>PI()*CENSO[[#This Row],[DAP (cm)]]^2/40000</f>
        <v>1.5196830163658084</v>
      </c>
      <c r="J2669" s="85">
        <f>CENSO[[#This Row],[g (m²)]]*CENSO[[#This Row],[H (m)]]*0.7</f>
        <v>25.530674674945576</v>
      </c>
      <c r="K2669" s="51">
        <v>1</v>
      </c>
      <c r="L2669" s="51">
        <v>364965.5</v>
      </c>
      <c r="M2669" s="51">
        <v>9703683.4000000004</v>
      </c>
      <c r="N2669" s="77"/>
      <c r="O266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266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669" s="77"/>
    </row>
    <row r="2670" spans="1:17" x14ac:dyDescent="0.25">
      <c r="A2670" s="76">
        <v>2</v>
      </c>
      <c r="B2670" s="51">
        <v>82</v>
      </c>
      <c r="C2670" s="51">
        <v>2669</v>
      </c>
      <c r="D2670" s="81" t="str">
        <f>VLOOKUP(CENSO[[#This Row],[NOME COMUM]],ESPECIES[],2,FALSE)</f>
        <v>Apuleia molaris Spruce ex Benth.</v>
      </c>
      <c r="E2670" s="51" t="s">
        <v>53</v>
      </c>
      <c r="F2670" s="51">
        <v>260</v>
      </c>
      <c r="G2670" s="74">
        <f>CENSO[[#This Row],[CAP (cm)]]/PI()</f>
        <v>82.760570407785579</v>
      </c>
      <c r="H2670" s="51">
        <v>19</v>
      </c>
      <c r="I2670" s="85">
        <f>PI()*CENSO[[#This Row],[DAP (cm)]]^2/40000</f>
        <v>0.53794370765060628</v>
      </c>
      <c r="J2670" s="85">
        <f>CENSO[[#This Row],[g (m²)]]*CENSO[[#This Row],[H (m)]]*0.7</f>
        <v>7.1546513117530628</v>
      </c>
      <c r="K2670" s="51">
        <v>2</v>
      </c>
      <c r="L2670" s="51">
        <v>364985.799999999</v>
      </c>
      <c r="M2670" s="51">
        <v>9703676.1999999899</v>
      </c>
      <c r="N2670" s="77"/>
      <c r="O267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267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670" s="77"/>
    </row>
    <row r="2671" spans="1:17" x14ac:dyDescent="0.25">
      <c r="A2671" s="76">
        <v>2</v>
      </c>
      <c r="B2671" s="51">
        <v>82</v>
      </c>
      <c r="C2671" s="51">
        <v>2670</v>
      </c>
      <c r="D2671" s="81" t="str">
        <f>VLOOKUP(CENSO[[#This Row],[NOME COMUM]],ESPECIES[],2,FALSE)</f>
        <v>Virola sebifera Aubl.</v>
      </c>
      <c r="E2671" s="51" t="s">
        <v>18</v>
      </c>
      <c r="F2671" s="51">
        <v>144</v>
      </c>
      <c r="G2671" s="74">
        <f>CENSO[[#This Row],[CAP (cm)]]/PI()</f>
        <v>45.836623610465857</v>
      </c>
      <c r="H2671" s="51">
        <v>20</v>
      </c>
      <c r="I2671" s="85">
        <f>PI()*CENSO[[#This Row],[DAP (cm)]]^2/40000</f>
        <v>0.16501184499767707</v>
      </c>
      <c r="J2671" s="85">
        <f>CENSO[[#This Row],[g (m²)]]*CENSO[[#This Row],[H (m)]]*0.7</f>
        <v>2.3101658299674788</v>
      </c>
      <c r="K2671" s="51">
        <v>1</v>
      </c>
      <c r="L2671" s="51">
        <v>364996.2</v>
      </c>
      <c r="M2671" s="51">
        <v>9703679</v>
      </c>
      <c r="N2671" s="77"/>
      <c r="O267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67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671" s="77"/>
    </row>
    <row r="2672" spans="1:17" x14ac:dyDescent="0.25">
      <c r="A2672" s="76">
        <v>2</v>
      </c>
      <c r="B2672" s="51">
        <v>82</v>
      </c>
      <c r="C2672" s="51">
        <v>2671</v>
      </c>
      <c r="D2672" s="81" t="str">
        <f>VLOOKUP(CENSO[[#This Row],[NOME COMUM]],ESPECIES[],2,FALSE)</f>
        <v>Didymopanax calvum Decne. &amp; Planch.</v>
      </c>
      <c r="E2672" s="51" t="s">
        <v>52</v>
      </c>
      <c r="F2672" s="51">
        <v>309</v>
      </c>
      <c r="G2672" s="74">
        <f>CENSO[[#This Row],[CAP (cm)]]/PI()</f>
        <v>98.357754830791322</v>
      </c>
      <c r="H2672" s="51">
        <v>22</v>
      </c>
      <c r="I2672" s="85">
        <f>PI()*CENSO[[#This Row],[DAP (cm)]]^2/40000</f>
        <v>0.75981365606786289</v>
      </c>
      <c r="J2672" s="85">
        <f>CENSO[[#This Row],[g (m²)]]*CENSO[[#This Row],[H (m)]]*0.7</f>
        <v>11.701130303445087</v>
      </c>
      <c r="K2672" s="51">
        <v>1</v>
      </c>
      <c r="L2672" s="51">
        <v>365002.09999999899</v>
      </c>
      <c r="M2672" s="51">
        <v>9703679.5</v>
      </c>
      <c r="N2672" s="77"/>
      <c r="O267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267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672" s="77"/>
    </row>
    <row r="2673" spans="1:17" x14ac:dyDescent="0.25">
      <c r="A2673" s="76">
        <v>2</v>
      </c>
      <c r="B2673" s="51">
        <v>82</v>
      </c>
      <c r="C2673" s="51">
        <v>2672</v>
      </c>
      <c r="D2673" s="81" t="str">
        <f>VLOOKUP(CENSO[[#This Row],[NOME COMUM]],ESPECIES[],2,FALSE)</f>
        <v>Copaifera guianensis Desf.</v>
      </c>
      <c r="E2673" s="51" t="s">
        <v>7</v>
      </c>
      <c r="F2673" s="51">
        <v>190</v>
      </c>
      <c r="G2673" s="74">
        <f>CENSO[[#This Row],[CAP (cm)]]/PI()</f>
        <v>60.478878374920228</v>
      </c>
      <c r="H2673" s="51">
        <v>15</v>
      </c>
      <c r="I2673" s="85">
        <f>PI()*CENSO[[#This Row],[DAP (cm)]]^2/40000</f>
        <v>0.28727467228087106</v>
      </c>
      <c r="J2673" s="85">
        <f>CENSO[[#This Row],[g (m²)]]*CENSO[[#This Row],[H (m)]]*0.7</f>
        <v>3.016384058949146</v>
      </c>
      <c r="K2673" s="51">
        <v>1</v>
      </c>
      <c r="L2673" s="51">
        <v>365011.4</v>
      </c>
      <c r="M2673" s="51">
        <v>9703697.1999999899</v>
      </c>
      <c r="N2673" s="77"/>
      <c r="O267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67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673" s="77"/>
    </row>
    <row r="2674" spans="1:17" x14ac:dyDescent="0.25">
      <c r="A2674" s="76">
        <v>2</v>
      </c>
      <c r="B2674" s="51">
        <v>82</v>
      </c>
      <c r="C2674" s="51">
        <v>2673</v>
      </c>
      <c r="D2674" s="81" t="str">
        <f>VLOOKUP(CENSO[[#This Row],[NOME COMUM]],ESPECIES[],2,FALSE)</f>
        <v>Didymopanax calvum Decne. &amp; Planch.</v>
      </c>
      <c r="E2674" s="51" t="s">
        <v>52</v>
      </c>
      <c r="F2674" s="51">
        <v>310</v>
      </c>
      <c r="G2674" s="74">
        <f>CENSO[[#This Row],[CAP (cm)]]/PI()</f>
        <v>98.676064716975105</v>
      </c>
      <c r="H2674" s="51">
        <v>22</v>
      </c>
      <c r="I2674" s="85">
        <f>PI()*CENSO[[#This Row],[DAP (cm)]]^2/40000</f>
        <v>0.7647395015565569</v>
      </c>
      <c r="J2674" s="85">
        <f>CENSO[[#This Row],[g (m²)]]*CENSO[[#This Row],[H (m)]]*0.7</f>
        <v>11.776988323970976</v>
      </c>
      <c r="K2674" s="51">
        <v>1</v>
      </c>
      <c r="L2674" s="51">
        <v>365012.299999999</v>
      </c>
      <c r="M2674" s="51">
        <v>9703699</v>
      </c>
      <c r="N2674" s="77"/>
      <c r="O267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267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674" s="77"/>
    </row>
    <row r="2675" spans="1:17" x14ac:dyDescent="0.25">
      <c r="A2675" s="76">
        <v>2</v>
      </c>
      <c r="B2675" s="51">
        <v>82</v>
      </c>
      <c r="C2675" s="51">
        <v>2674</v>
      </c>
      <c r="D2675" s="81" t="str">
        <f>VLOOKUP(CENSO[[#This Row],[NOME COMUM]],ESPECIES[],2,FALSE)</f>
        <v>Didymopanax calvum Decne. &amp; Planch.</v>
      </c>
      <c r="E2675" s="51" t="s">
        <v>52</v>
      </c>
      <c r="F2675" s="51">
        <v>298</v>
      </c>
      <c r="G2675" s="74">
        <f>CENSO[[#This Row],[CAP (cm)]]/PI()</f>
        <v>94.856346082769619</v>
      </c>
      <c r="H2675" s="51">
        <v>16</v>
      </c>
      <c r="I2675" s="85">
        <f>PI()*CENSO[[#This Row],[DAP (cm)]]^2/40000</f>
        <v>0.70667977831663364</v>
      </c>
      <c r="J2675" s="85">
        <f>CENSO[[#This Row],[g (m²)]]*CENSO[[#This Row],[H (m)]]*0.7</f>
        <v>7.9148135171462961</v>
      </c>
      <c r="K2675" s="51">
        <v>2</v>
      </c>
      <c r="L2675" s="51">
        <v>365011</v>
      </c>
      <c r="M2675" s="51">
        <v>9703702.9000000004</v>
      </c>
      <c r="N2675" s="77"/>
      <c r="O267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267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675" s="77"/>
    </row>
    <row r="2676" spans="1:17" x14ac:dyDescent="0.25">
      <c r="A2676" s="76">
        <v>2</v>
      </c>
      <c r="B2676" s="51">
        <v>82</v>
      </c>
      <c r="C2676" s="51">
        <v>2675</v>
      </c>
      <c r="D2676" s="81" t="str">
        <f>VLOOKUP(CENSO[[#This Row],[NOME COMUM]],ESPECIES[],2,FALSE)</f>
        <v>Pouteria sp.</v>
      </c>
      <c r="E2676" s="51" t="s">
        <v>83</v>
      </c>
      <c r="F2676" s="51">
        <v>150</v>
      </c>
      <c r="G2676" s="74">
        <f>CENSO[[#This Row],[CAP (cm)]]/PI()</f>
        <v>47.7464829275686</v>
      </c>
      <c r="H2676" s="51">
        <v>14</v>
      </c>
      <c r="I2676" s="85">
        <f>PI()*CENSO[[#This Row],[DAP (cm)]]^2/40000</f>
        <v>0.17904931097838223</v>
      </c>
      <c r="J2676" s="85">
        <f>CENSO[[#This Row],[g (m²)]]*CENSO[[#This Row],[H (m)]]*0.7</f>
        <v>1.7546832475881458</v>
      </c>
      <c r="K2676" s="51">
        <v>1</v>
      </c>
      <c r="L2676" s="51">
        <v>365013.7</v>
      </c>
      <c r="M2676" s="51">
        <v>9703701.6999999899</v>
      </c>
      <c r="N2676" s="77"/>
      <c r="O267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67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676" s="77"/>
    </row>
    <row r="2677" spans="1:17" x14ac:dyDescent="0.25">
      <c r="A2677" s="76">
        <v>2</v>
      </c>
      <c r="B2677" s="51">
        <v>82</v>
      </c>
      <c r="C2677" s="51">
        <v>2676</v>
      </c>
      <c r="D2677" s="81" t="str">
        <f>VLOOKUP(CENSO[[#This Row],[NOME COMUM]],ESPECIES[],2,FALSE)</f>
        <v>Didymopanax calvum Decne. &amp; Planch.</v>
      </c>
      <c r="E2677" s="51" t="s">
        <v>52</v>
      </c>
      <c r="F2677" s="51">
        <v>155</v>
      </c>
      <c r="G2677" s="74">
        <f>CENSO[[#This Row],[CAP (cm)]]/PI()</f>
        <v>49.338032358487553</v>
      </c>
      <c r="H2677" s="51">
        <v>18</v>
      </c>
      <c r="I2677" s="85">
        <f>PI()*CENSO[[#This Row],[DAP (cm)]]^2/40000</f>
        <v>0.19118487538913922</v>
      </c>
      <c r="J2677" s="85">
        <f>CENSO[[#This Row],[g (m²)]]*CENSO[[#This Row],[H (m)]]*0.7</f>
        <v>2.4089294299031541</v>
      </c>
      <c r="K2677" s="51">
        <v>1</v>
      </c>
      <c r="L2677" s="51">
        <v>365020.09999999899</v>
      </c>
      <c r="M2677" s="51">
        <v>9703761.0999999903</v>
      </c>
      <c r="N2677" s="77"/>
      <c r="O267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67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677" s="77"/>
    </row>
    <row r="2678" spans="1:17" x14ac:dyDescent="0.25">
      <c r="A2678" s="76">
        <v>2</v>
      </c>
      <c r="B2678" s="51">
        <v>82</v>
      </c>
      <c r="C2678" s="51">
        <v>2677</v>
      </c>
      <c r="D2678" s="81" t="str">
        <f>VLOOKUP(CENSO[[#This Row],[NOME COMUM]],ESPECIES[],2,FALSE)</f>
        <v>Bertholletia excelsa Humb. &amp; Bonpl.</v>
      </c>
      <c r="E2678" s="51" t="s">
        <v>37</v>
      </c>
      <c r="F2678" s="51">
        <v>240</v>
      </c>
      <c r="G2678" s="74">
        <f>CENSO[[#This Row],[CAP (cm)]]/PI()</f>
        <v>76.394372684109769</v>
      </c>
      <c r="H2678" s="51">
        <v>22</v>
      </c>
      <c r="I2678" s="85">
        <f>PI()*CENSO[[#This Row],[DAP (cm)]]^2/40000</f>
        <v>0.45836623610465865</v>
      </c>
      <c r="J2678" s="85">
        <f>CENSO[[#This Row],[g (m²)]]*CENSO[[#This Row],[H (m)]]*0.7</f>
        <v>7.0588400360117429</v>
      </c>
      <c r="K2678" s="51">
        <v>1</v>
      </c>
      <c r="L2678" s="51">
        <v>365103</v>
      </c>
      <c r="M2678" s="51">
        <v>9703871.0999999903</v>
      </c>
      <c r="N2678" s="77"/>
      <c r="O267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67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678" s="77"/>
    </row>
    <row r="2679" spans="1:17" x14ac:dyDescent="0.25">
      <c r="A2679" s="76">
        <v>2</v>
      </c>
      <c r="B2679" s="51">
        <v>82</v>
      </c>
      <c r="C2679" s="51">
        <v>2678</v>
      </c>
      <c r="D2679" s="81" t="str">
        <f>VLOOKUP(CENSO[[#This Row],[NOME COMUM]],ESPECIES[],2,FALSE)</f>
        <v>Tachigali myrmecophila Ducke</v>
      </c>
      <c r="E2679" s="51" t="s">
        <v>14</v>
      </c>
      <c r="F2679" s="51">
        <v>246</v>
      </c>
      <c r="G2679" s="74">
        <f>CENSO[[#This Row],[CAP (cm)]]/PI()</f>
        <v>78.304232001212512</v>
      </c>
      <c r="H2679" s="51">
        <v>17</v>
      </c>
      <c r="I2679" s="85">
        <f>PI()*CENSO[[#This Row],[DAP (cm)]]^2/40000</f>
        <v>0.48157102680745695</v>
      </c>
      <c r="J2679" s="85">
        <f>CENSO[[#This Row],[g (m²)]]*CENSO[[#This Row],[H (m)]]*0.7</f>
        <v>5.7306952190087372</v>
      </c>
      <c r="K2679" s="51">
        <v>1</v>
      </c>
      <c r="L2679" s="51">
        <v>365096.2</v>
      </c>
      <c r="M2679" s="51">
        <v>9703878.0999999903</v>
      </c>
      <c r="N2679" s="77"/>
      <c r="O267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67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679" s="77"/>
    </row>
    <row r="2680" spans="1:17" x14ac:dyDescent="0.25">
      <c r="A2680" s="76">
        <v>2</v>
      </c>
      <c r="B2680" s="51">
        <v>82</v>
      </c>
      <c r="C2680" s="51">
        <v>2679</v>
      </c>
      <c r="D2680" s="81" t="str">
        <f>VLOOKUP(CENSO[[#This Row],[NOME COMUM]],ESPECIES[],2,FALSE)</f>
        <v>Dialium guianense (Aubl.) Sandwith</v>
      </c>
      <c r="E2680" s="51" t="s">
        <v>97</v>
      </c>
      <c r="F2680" s="51">
        <v>140</v>
      </c>
      <c r="G2680" s="74">
        <f>CENSO[[#This Row],[CAP (cm)]]/PI()</f>
        <v>44.563384065730695</v>
      </c>
      <c r="H2680" s="51">
        <v>12</v>
      </c>
      <c r="I2680" s="85">
        <f>PI()*CENSO[[#This Row],[DAP (cm)]]^2/40000</f>
        <v>0.15597184423005742</v>
      </c>
      <c r="J2680" s="85">
        <f>CENSO[[#This Row],[g (m²)]]*CENSO[[#This Row],[H (m)]]*0.7</f>
        <v>1.3101634915324822</v>
      </c>
      <c r="K2680" s="51">
        <v>2</v>
      </c>
      <c r="L2680" s="51">
        <v>365104.4</v>
      </c>
      <c r="M2680" s="51">
        <v>9703873.8000000007</v>
      </c>
      <c r="N2680" s="77"/>
      <c r="O268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68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680" s="77"/>
    </row>
    <row r="2681" spans="1:17" x14ac:dyDescent="0.25">
      <c r="A2681" s="76">
        <v>2</v>
      </c>
      <c r="B2681" s="51">
        <v>82</v>
      </c>
      <c r="C2681" s="51">
        <v>2680</v>
      </c>
      <c r="D2681" s="81" t="str">
        <f>VLOOKUP(CENSO[[#This Row],[NOME COMUM]],ESPECIES[],2,FALSE)</f>
        <v>Caryocar villosum (Aubl.) Pers.</v>
      </c>
      <c r="E2681" s="51" t="s">
        <v>33</v>
      </c>
      <c r="F2681" s="51">
        <v>215</v>
      </c>
      <c r="G2681" s="74">
        <f>CENSO[[#This Row],[CAP (cm)]]/PI()</f>
        <v>68.436625529514998</v>
      </c>
      <c r="H2681" s="51">
        <v>18</v>
      </c>
      <c r="I2681" s="85">
        <f>PI()*CENSO[[#This Row],[DAP (cm)]]^2/40000</f>
        <v>0.36784686222114316</v>
      </c>
      <c r="J2681" s="85">
        <f>CENSO[[#This Row],[g (m²)]]*CENSO[[#This Row],[H (m)]]*0.7</f>
        <v>4.6348704639864033</v>
      </c>
      <c r="K2681" s="51">
        <v>1</v>
      </c>
      <c r="L2681" s="51">
        <v>365101.7</v>
      </c>
      <c r="M2681" s="51">
        <v>9703875</v>
      </c>
      <c r="N2681" s="77"/>
      <c r="O268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68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681" s="77"/>
    </row>
    <row r="2682" spans="1:17" x14ac:dyDescent="0.25">
      <c r="A2682" s="76">
        <v>2</v>
      </c>
      <c r="B2682" s="51">
        <v>82</v>
      </c>
      <c r="C2682" s="51">
        <v>2681</v>
      </c>
      <c r="D2682" s="81" t="str">
        <f>VLOOKUP(CENSO[[#This Row],[NOME COMUM]],ESPECIES[],2,FALSE)</f>
        <v>Couratari guianensis Aubl.</v>
      </c>
      <c r="E2682" s="51" t="s">
        <v>6</v>
      </c>
      <c r="F2682" s="51">
        <v>200</v>
      </c>
      <c r="G2682" s="74">
        <f>CENSO[[#This Row],[CAP (cm)]]/PI()</f>
        <v>63.661977236758133</v>
      </c>
      <c r="H2682" s="51">
        <v>20</v>
      </c>
      <c r="I2682" s="85">
        <f>PI()*CENSO[[#This Row],[DAP (cm)]]^2/40000</f>
        <v>0.31830988618379064</v>
      </c>
      <c r="J2682" s="85">
        <f>CENSO[[#This Row],[g (m²)]]*CENSO[[#This Row],[H (m)]]*0.7</f>
        <v>4.4563384065730682</v>
      </c>
      <c r="K2682" s="51">
        <v>1</v>
      </c>
      <c r="L2682" s="51">
        <v>365074</v>
      </c>
      <c r="M2682" s="51">
        <v>9703891.9000000004</v>
      </c>
      <c r="N2682" s="77"/>
      <c r="O268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68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682" s="77"/>
    </row>
    <row r="2683" spans="1:17" x14ac:dyDescent="0.25">
      <c r="A2683" s="76">
        <v>2</v>
      </c>
      <c r="B2683" s="51">
        <v>82</v>
      </c>
      <c r="C2683" s="51">
        <v>2682</v>
      </c>
      <c r="D2683" s="81" t="str">
        <f>VLOOKUP(CENSO[[#This Row],[NOME COMUM]],ESPECIES[],2,FALSE)</f>
        <v>Tachigali myrmecophila Ducke</v>
      </c>
      <c r="E2683" s="51" t="s">
        <v>14</v>
      </c>
      <c r="F2683" s="51">
        <v>175</v>
      </c>
      <c r="G2683" s="74">
        <f>CENSO[[#This Row],[CAP (cm)]]/PI()</f>
        <v>55.70423008216337</v>
      </c>
      <c r="H2683" s="51">
        <v>15</v>
      </c>
      <c r="I2683" s="85">
        <f>PI()*CENSO[[#This Row],[DAP (cm)]]^2/40000</f>
        <v>0.24370600660946476</v>
      </c>
      <c r="J2683" s="85">
        <f>CENSO[[#This Row],[g (m²)]]*CENSO[[#This Row],[H (m)]]*0.7</f>
        <v>2.5589130693993796</v>
      </c>
      <c r="K2683" s="51">
        <v>1</v>
      </c>
      <c r="L2683" s="51">
        <v>365081.799999999</v>
      </c>
      <c r="M2683" s="51">
        <v>9703893.6999999899</v>
      </c>
      <c r="N2683" s="77"/>
      <c r="O268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68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683" s="77"/>
    </row>
    <row r="2684" spans="1:17" x14ac:dyDescent="0.25">
      <c r="A2684" s="76">
        <v>2</v>
      </c>
      <c r="B2684" s="51">
        <v>82</v>
      </c>
      <c r="C2684" s="51">
        <v>2683</v>
      </c>
      <c r="D2684" s="81" t="str">
        <f>VLOOKUP(CENSO[[#This Row],[NOME COMUM]],ESPECIES[],2,FALSE)</f>
        <v>Couratari guianensis Aubl.</v>
      </c>
      <c r="E2684" s="51" t="s">
        <v>6</v>
      </c>
      <c r="F2684" s="51">
        <v>227</v>
      </c>
      <c r="G2684" s="74">
        <f>CENSO[[#This Row],[CAP (cm)]]/PI()</f>
        <v>72.256344163720485</v>
      </c>
      <c r="H2684" s="51">
        <v>20</v>
      </c>
      <c r="I2684" s="85">
        <f>PI()*CENSO[[#This Row],[DAP (cm)]]^2/40000</f>
        <v>0.41005475312911377</v>
      </c>
      <c r="J2684" s="85">
        <f>CENSO[[#This Row],[g (m²)]]*CENSO[[#This Row],[H (m)]]*0.7</f>
        <v>5.7407665438075925</v>
      </c>
      <c r="K2684" s="51">
        <v>1</v>
      </c>
      <c r="L2684" s="51">
        <v>365115.59999999899</v>
      </c>
      <c r="M2684" s="51">
        <v>9703921.9000000004</v>
      </c>
      <c r="N2684" s="77"/>
      <c r="O268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68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684" s="77"/>
    </row>
    <row r="2685" spans="1:17" x14ac:dyDescent="0.25">
      <c r="A2685" s="76">
        <v>2</v>
      </c>
      <c r="B2685" s="51">
        <v>82</v>
      </c>
      <c r="C2685" s="51">
        <v>2684</v>
      </c>
      <c r="D2685" s="81" t="str">
        <f>VLOOKUP(CENSO[[#This Row],[NOME COMUM]],ESPECIES[],2,FALSE)</f>
        <v>Goupia glabra Aubl.</v>
      </c>
      <c r="E2685" s="51" t="s">
        <v>34</v>
      </c>
      <c r="F2685" s="51">
        <v>173</v>
      </c>
      <c r="G2685" s="74">
        <f>CENSO[[#This Row],[CAP (cm)]]/PI()</f>
        <v>55.067610309795789</v>
      </c>
      <c r="H2685" s="51">
        <v>14</v>
      </c>
      <c r="I2685" s="85">
        <f>PI()*CENSO[[#This Row],[DAP (cm)]]^2/40000</f>
        <v>0.23816741458986682</v>
      </c>
      <c r="J2685" s="85">
        <f>CENSO[[#This Row],[g (m²)]]*CENSO[[#This Row],[H (m)]]*0.7</f>
        <v>2.3340406629806947</v>
      </c>
      <c r="K2685" s="51">
        <v>1</v>
      </c>
      <c r="L2685" s="51">
        <v>365122</v>
      </c>
      <c r="M2685" s="51">
        <v>9703919</v>
      </c>
      <c r="N2685" s="77"/>
      <c r="O268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68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685" s="77"/>
    </row>
    <row r="2686" spans="1:17" x14ac:dyDescent="0.25">
      <c r="A2686" s="76">
        <v>2</v>
      </c>
      <c r="B2686" s="51">
        <v>82</v>
      </c>
      <c r="C2686" s="51">
        <v>2685</v>
      </c>
      <c r="D2686" s="81" t="str">
        <f>VLOOKUP(CENSO[[#This Row],[NOME COMUM]],ESPECIES[],2,FALSE)</f>
        <v>Cordia umbraculifera DC.</v>
      </c>
      <c r="E2686" s="51" t="s">
        <v>92</v>
      </c>
      <c r="F2686" s="51">
        <v>210</v>
      </c>
      <c r="G2686" s="74">
        <f>CENSO[[#This Row],[CAP (cm)]]/PI()</f>
        <v>66.845076098596039</v>
      </c>
      <c r="H2686" s="51">
        <v>17</v>
      </c>
      <c r="I2686" s="85">
        <f>PI()*CENSO[[#This Row],[DAP (cm)]]^2/40000</f>
        <v>0.35093664951762915</v>
      </c>
      <c r="J2686" s="85">
        <f>CENSO[[#This Row],[g (m²)]]*CENSO[[#This Row],[H (m)]]*0.7</f>
        <v>4.1761461292597861</v>
      </c>
      <c r="K2686" s="51">
        <v>1</v>
      </c>
      <c r="L2686" s="51">
        <v>365110.299999999</v>
      </c>
      <c r="M2686" s="51">
        <v>9703933.3000000007</v>
      </c>
      <c r="N2686" s="77"/>
      <c r="O268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68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686" s="77"/>
    </row>
    <row r="2687" spans="1:17" x14ac:dyDescent="0.25">
      <c r="A2687" s="76">
        <v>2</v>
      </c>
      <c r="B2687" s="51">
        <v>82</v>
      </c>
      <c r="C2687" s="51">
        <v>2686</v>
      </c>
      <c r="D2687" s="81" t="str">
        <f>VLOOKUP(CENSO[[#This Row],[NOME COMUM]],ESPECIES[],2,FALSE)</f>
        <v>Schefflera morototoni (Aubl.) Decne. &amp; Planch.</v>
      </c>
      <c r="E2687" s="51" t="s">
        <v>12</v>
      </c>
      <c r="F2687" s="51">
        <v>230</v>
      </c>
      <c r="G2687" s="74">
        <f>CENSO[[#This Row],[CAP (cm)]]/PI()</f>
        <v>73.211273822271863</v>
      </c>
      <c r="H2687" s="51">
        <v>19</v>
      </c>
      <c r="I2687" s="85">
        <f>PI()*CENSO[[#This Row],[DAP (cm)]]^2/40000</f>
        <v>0.42096482447806327</v>
      </c>
      <c r="J2687" s="85">
        <f>CENSO[[#This Row],[g (m²)]]*CENSO[[#This Row],[H (m)]]*0.7</f>
        <v>5.5988321655582407</v>
      </c>
      <c r="K2687" s="51">
        <v>1</v>
      </c>
      <c r="L2687" s="51">
        <v>365089.5</v>
      </c>
      <c r="M2687" s="51">
        <v>9703943.0999999903</v>
      </c>
      <c r="N2687" s="77"/>
      <c r="O268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68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687" s="77"/>
    </row>
    <row r="2688" spans="1:17" x14ac:dyDescent="0.25">
      <c r="A2688" s="76">
        <v>2</v>
      </c>
      <c r="B2688" s="51">
        <v>82</v>
      </c>
      <c r="C2688" s="51">
        <v>2687</v>
      </c>
      <c r="D2688" s="81" t="str">
        <f>VLOOKUP(CENSO[[#This Row],[NOME COMUM]],ESPECIES[],2,FALSE)</f>
        <v>Goupia glabra Aubl.</v>
      </c>
      <c r="E2688" s="51" t="s">
        <v>34</v>
      </c>
      <c r="F2688" s="51">
        <v>126</v>
      </c>
      <c r="G2688" s="74">
        <f>CENSO[[#This Row],[CAP (cm)]]/PI()</f>
        <v>40.107045659157627</v>
      </c>
      <c r="H2688" s="51">
        <v>13</v>
      </c>
      <c r="I2688" s="85">
        <f>PI()*CENSO[[#This Row],[DAP (cm)]]^2/40000</f>
        <v>0.12633719382634653</v>
      </c>
      <c r="J2688" s="85">
        <f>CENSO[[#This Row],[g (m²)]]*CENSO[[#This Row],[H (m)]]*0.7</f>
        <v>1.1496684638197534</v>
      </c>
      <c r="K2688" s="51">
        <v>1</v>
      </c>
      <c r="L2688" s="51">
        <v>365098.09999999899</v>
      </c>
      <c r="M2688" s="51">
        <v>9703946.8000000007</v>
      </c>
      <c r="N2688" s="77"/>
      <c r="O268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68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688" s="77"/>
    </row>
    <row r="2689" spans="1:17" x14ac:dyDescent="0.25">
      <c r="A2689" s="76">
        <v>2</v>
      </c>
      <c r="B2689" s="51">
        <v>82</v>
      </c>
      <c r="C2689" s="51">
        <v>2688</v>
      </c>
      <c r="D2689" s="81" t="str">
        <f>VLOOKUP(CENSO[[#This Row],[NOME COMUM]],ESPECIES[],2,FALSE)</f>
        <v>Cenostigma tocantinum Ducke</v>
      </c>
      <c r="E2689" s="51" t="s">
        <v>95</v>
      </c>
      <c r="F2689" s="51">
        <v>173</v>
      </c>
      <c r="G2689" s="74">
        <f>CENSO[[#This Row],[CAP (cm)]]/PI()</f>
        <v>55.067610309795789</v>
      </c>
      <c r="H2689" s="51">
        <v>15</v>
      </c>
      <c r="I2689" s="85">
        <f>PI()*CENSO[[#This Row],[DAP (cm)]]^2/40000</f>
        <v>0.23816741458986682</v>
      </c>
      <c r="J2689" s="85">
        <f>CENSO[[#This Row],[g (m²)]]*CENSO[[#This Row],[H (m)]]*0.7</f>
        <v>2.5007578531936017</v>
      </c>
      <c r="K2689" s="51">
        <v>2</v>
      </c>
      <c r="L2689" s="51">
        <v>365102.299999999</v>
      </c>
      <c r="M2689" s="51">
        <v>9703950.4000000004</v>
      </c>
      <c r="N2689" s="77"/>
      <c r="O268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68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689" s="77"/>
    </row>
    <row r="2690" spans="1:17" x14ac:dyDescent="0.25">
      <c r="A2690" s="76">
        <v>2</v>
      </c>
      <c r="B2690" s="51">
        <v>83</v>
      </c>
      <c r="C2690" s="51">
        <v>2689</v>
      </c>
      <c r="D2690" s="81" t="str">
        <f>VLOOKUP(CENSO[[#This Row],[NOME COMUM]],ESPECIES[],2,FALSE)</f>
        <v>Coutarea hexandra (Jacq.) K.Schum.</v>
      </c>
      <c r="E2690" s="51" t="s">
        <v>57</v>
      </c>
      <c r="F2690" s="51">
        <v>150</v>
      </c>
      <c r="G2690" s="74">
        <f>CENSO[[#This Row],[CAP (cm)]]/PI()</f>
        <v>47.7464829275686</v>
      </c>
      <c r="H2690" s="51">
        <v>13</v>
      </c>
      <c r="I2690" s="85">
        <f>PI()*CENSO[[#This Row],[DAP (cm)]]^2/40000</f>
        <v>0.17904931097838223</v>
      </c>
      <c r="J2690" s="85">
        <f>CENSO[[#This Row],[g (m²)]]*CENSO[[#This Row],[H (m)]]*0.7</f>
        <v>1.6293487299032783</v>
      </c>
      <c r="K2690" s="51">
        <v>3</v>
      </c>
      <c r="L2690" s="51">
        <v>365193.5</v>
      </c>
      <c r="M2690" s="51">
        <v>9703936.9000000004</v>
      </c>
      <c r="N2690" s="77"/>
      <c r="O269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69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690" s="77"/>
    </row>
    <row r="2691" spans="1:17" x14ac:dyDescent="0.25">
      <c r="A2691" s="76">
        <v>2</v>
      </c>
      <c r="B2691" s="51">
        <v>83</v>
      </c>
      <c r="C2691" s="51">
        <v>2690</v>
      </c>
      <c r="D2691" s="81" t="str">
        <f>VLOOKUP(CENSO[[#This Row],[NOME COMUM]],ESPECIES[],2,FALSE)</f>
        <v>Cedrelinga catenaeformis Ducke</v>
      </c>
      <c r="E2691" s="51" t="s">
        <v>71</v>
      </c>
      <c r="F2691" s="51">
        <v>183</v>
      </c>
      <c r="G2691" s="74">
        <f>CENSO[[#This Row],[CAP (cm)]]/PI()</f>
        <v>58.250709171633694</v>
      </c>
      <c r="H2691" s="51">
        <v>16</v>
      </c>
      <c r="I2691" s="85">
        <f>PI()*CENSO[[#This Row],[DAP (cm)]]^2/40000</f>
        <v>0.26649699446022412</v>
      </c>
      <c r="J2691" s="85">
        <f>CENSO[[#This Row],[g (m²)]]*CENSO[[#This Row],[H (m)]]*0.7</f>
        <v>2.9847663379545102</v>
      </c>
      <c r="K2691" s="51">
        <v>1</v>
      </c>
      <c r="L2691" s="51">
        <v>365175.59999999899</v>
      </c>
      <c r="M2691" s="51">
        <v>9703929</v>
      </c>
      <c r="N2691" s="77"/>
      <c r="O269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69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691" s="77"/>
    </row>
    <row r="2692" spans="1:17" x14ac:dyDescent="0.25">
      <c r="A2692" s="76">
        <v>2</v>
      </c>
      <c r="B2692" s="51">
        <v>83</v>
      </c>
      <c r="C2692" s="51">
        <v>2691</v>
      </c>
      <c r="D2692" s="81" t="str">
        <f>VLOOKUP(CENSO[[#This Row],[NOME COMUM]],ESPECIES[],2,FALSE)</f>
        <v>Aspidosperma carapanauba Pichon.</v>
      </c>
      <c r="E2692" s="51" t="s">
        <v>68</v>
      </c>
      <c r="F2692" s="51">
        <v>173</v>
      </c>
      <c r="G2692" s="74">
        <f>CENSO[[#This Row],[CAP (cm)]]/PI()</f>
        <v>55.067610309795789</v>
      </c>
      <c r="H2692" s="51">
        <v>14</v>
      </c>
      <c r="I2692" s="85">
        <f>PI()*CENSO[[#This Row],[DAP (cm)]]^2/40000</f>
        <v>0.23816741458986682</v>
      </c>
      <c r="J2692" s="85">
        <f>CENSO[[#This Row],[g (m²)]]*CENSO[[#This Row],[H (m)]]*0.7</f>
        <v>2.3340406629806947</v>
      </c>
      <c r="K2692" s="51">
        <v>3</v>
      </c>
      <c r="L2692" s="51">
        <v>365165.7</v>
      </c>
      <c r="M2692" s="51">
        <v>9703931.5</v>
      </c>
      <c r="N2692" s="77"/>
      <c r="O269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69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692" s="77"/>
    </row>
    <row r="2693" spans="1:17" x14ac:dyDescent="0.25">
      <c r="A2693" s="76">
        <v>2</v>
      </c>
      <c r="B2693" s="51">
        <v>83</v>
      </c>
      <c r="C2693" s="51">
        <v>2692</v>
      </c>
      <c r="D2693" s="81" t="str">
        <f>VLOOKUP(CENSO[[#This Row],[NOME COMUM]],ESPECIES[],2,FALSE)</f>
        <v>Cordia umbraculifera DC.</v>
      </c>
      <c r="E2693" s="51" t="s">
        <v>92</v>
      </c>
      <c r="F2693" s="51">
        <v>270</v>
      </c>
      <c r="G2693" s="74">
        <f>CENSO[[#This Row],[CAP (cm)]]/PI()</f>
        <v>85.943669269623484</v>
      </c>
      <c r="H2693" s="51">
        <v>20</v>
      </c>
      <c r="I2693" s="85">
        <f>PI()*CENSO[[#This Row],[DAP (cm)]]^2/40000</f>
        <v>0.58011976756995842</v>
      </c>
      <c r="J2693" s="85">
        <f>CENSO[[#This Row],[g (m²)]]*CENSO[[#This Row],[H (m)]]*0.7</f>
        <v>8.1216767459794177</v>
      </c>
      <c r="K2693" s="51">
        <v>1</v>
      </c>
      <c r="L2693" s="51">
        <v>365156.09999999899</v>
      </c>
      <c r="M2693" s="51">
        <v>9703928.1999999899</v>
      </c>
      <c r="N2693" s="77"/>
      <c r="O269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269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693" s="77"/>
    </row>
    <row r="2694" spans="1:17" x14ac:dyDescent="0.25">
      <c r="A2694" s="76">
        <v>2</v>
      </c>
      <c r="B2694" s="51">
        <v>83</v>
      </c>
      <c r="C2694" s="51">
        <v>2693</v>
      </c>
      <c r="D2694" s="81" t="str">
        <f>VLOOKUP(CENSO[[#This Row],[NOME COMUM]],ESPECIES[],2,FALSE)</f>
        <v>Bertholletia excelsa Humb. &amp; Bonpl.</v>
      </c>
      <c r="E2694" s="51" t="s">
        <v>37</v>
      </c>
      <c r="F2694" s="51">
        <v>350</v>
      </c>
      <c r="G2694" s="74">
        <f>CENSO[[#This Row],[CAP (cm)]]/PI()</f>
        <v>111.40846016432674</v>
      </c>
      <c r="H2694" s="51">
        <v>23</v>
      </c>
      <c r="I2694" s="85">
        <f>PI()*CENSO[[#This Row],[DAP (cm)]]^2/40000</f>
        <v>0.97482402643785904</v>
      </c>
      <c r="J2694" s="85">
        <f>CENSO[[#This Row],[g (m²)]]*CENSO[[#This Row],[H (m)]]*0.7</f>
        <v>15.694666825649529</v>
      </c>
      <c r="K2694" s="51">
        <v>1</v>
      </c>
      <c r="L2694" s="51">
        <v>365140.4</v>
      </c>
      <c r="M2694" s="51">
        <v>9703893.6999999899</v>
      </c>
      <c r="N2694" s="77"/>
      <c r="O269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269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694" s="77"/>
    </row>
    <row r="2695" spans="1:17" x14ac:dyDescent="0.25">
      <c r="A2695" s="76">
        <v>2</v>
      </c>
      <c r="B2695" s="51">
        <v>83</v>
      </c>
      <c r="C2695" s="51">
        <v>2694</v>
      </c>
      <c r="D2695" s="81" t="str">
        <f>VLOOKUP(CENSO[[#This Row],[NOME COMUM]],ESPECIES[],2,FALSE)</f>
        <v>Bertholletia excelsa Humb. &amp; Bonpl.</v>
      </c>
      <c r="E2695" s="51" t="s">
        <v>37</v>
      </c>
      <c r="F2695" s="51">
        <v>278</v>
      </c>
      <c r="G2695" s="74">
        <f>CENSO[[#This Row],[CAP (cm)]]/PI()</f>
        <v>88.490148359093808</v>
      </c>
      <c r="H2695" s="51">
        <v>23</v>
      </c>
      <c r="I2695" s="85">
        <f>PI()*CENSO[[#This Row],[DAP (cm)]]^2/40000</f>
        <v>0.61500653109570191</v>
      </c>
      <c r="J2695" s="85">
        <f>CENSO[[#This Row],[g (m²)]]*CENSO[[#This Row],[H (m)]]*0.7</f>
        <v>9.9016051506407994</v>
      </c>
      <c r="K2695" s="51">
        <v>1</v>
      </c>
      <c r="L2695" s="51">
        <v>365144.9</v>
      </c>
      <c r="M2695" s="51">
        <v>9703891.5999999903</v>
      </c>
      <c r="N2695" s="77"/>
      <c r="O269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269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695" s="77"/>
    </row>
    <row r="2696" spans="1:17" x14ac:dyDescent="0.25">
      <c r="A2696" s="76">
        <v>2</v>
      </c>
      <c r="B2696" s="51">
        <v>83</v>
      </c>
      <c r="C2696" s="51">
        <v>2695</v>
      </c>
      <c r="D2696" s="81" t="str">
        <f>VLOOKUP(CENSO[[#This Row],[NOME COMUM]],ESPECIES[],2,FALSE)</f>
        <v>Pouteria sp.</v>
      </c>
      <c r="E2696" s="51" t="s">
        <v>83</v>
      </c>
      <c r="F2696" s="51">
        <v>147</v>
      </c>
      <c r="G2696" s="74">
        <f>CENSO[[#This Row],[CAP (cm)]]/PI()</f>
        <v>46.791553269017228</v>
      </c>
      <c r="H2696" s="51">
        <v>15</v>
      </c>
      <c r="I2696" s="85">
        <f>PI()*CENSO[[#This Row],[DAP (cm)]]^2/40000</f>
        <v>0.1719589582636383</v>
      </c>
      <c r="J2696" s="85">
        <f>CENSO[[#This Row],[g (m²)]]*CENSO[[#This Row],[H (m)]]*0.7</f>
        <v>1.8055690617682021</v>
      </c>
      <c r="K2696" s="51">
        <v>1</v>
      </c>
      <c r="L2696" s="51">
        <v>365153.4</v>
      </c>
      <c r="M2696" s="51">
        <v>9703882</v>
      </c>
      <c r="N2696" s="77"/>
      <c r="O269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69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696" s="77"/>
    </row>
    <row r="2697" spans="1:17" x14ac:dyDescent="0.25">
      <c r="A2697" s="76">
        <v>2</v>
      </c>
      <c r="B2697" s="51">
        <v>83</v>
      </c>
      <c r="C2697" s="51">
        <v>2696</v>
      </c>
      <c r="D2697" s="81" t="str">
        <f>VLOOKUP(CENSO[[#This Row],[NOME COMUM]],ESPECIES[],2,FALSE)</f>
        <v>Ocotea cymbarum Kunth</v>
      </c>
      <c r="E2697" s="51" t="s">
        <v>11</v>
      </c>
      <c r="F2697" s="51">
        <v>160</v>
      </c>
      <c r="G2697" s="74">
        <f>CENSO[[#This Row],[CAP (cm)]]/PI()</f>
        <v>50.929581789406512</v>
      </c>
      <c r="H2697" s="51">
        <v>16</v>
      </c>
      <c r="I2697" s="85">
        <f>PI()*CENSO[[#This Row],[DAP (cm)]]^2/40000</f>
        <v>0.20371832715762608</v>
      </c>
      <c r="J2697" s="85">
        <f>CENSO[[#This Row],[g (m²)]]*CENSO[[#This Row],[H (m)]]*0.7</f>
        <v>2.2816452641654119</v>
      </c>
      <c r="K2697" s="51">
        <v>1</v>
      </c>
      <c r="L2697" s="51">
        <v>365157.9</v>
      </c>
      <c r="M2697" s="51">
        <v>9703879.9000000004</v>
      </c>
      <c r="N2697" s="77"/>
      <c r="O269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69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697" s="77"/>
    </row>
    <row r="2698" spans="1:17" x14ac:dyDescent="0.25">
      <c r="A2698" s="76">
        <v>2</v>
      </c>
      <c r="B2698" s="51">
        <v>83</v>
      </c>
      <c r="C2698" s="51">
        <v>2697</v>
      </c>
      <c r="D2698" s="81" t="str">
        <f>VLOOKUP(CENSO[[#This Row],[NOME COMUM]],ESPECIES[],2,FALSE)</f>
        <v>Eschweilera grandiflora (Aubl.) Sandwith</v>
      </c>
      <c r="E2698" s="51" t="s">
        <v>19</v>
      </c>
      <c r="F2698" s="51">
        <v>207</v>
      </c>
      <c r="G2698" s="74">
        <f>CENSO[[#This Row],[CAP (cm)]]/PI()</f>
        <v>65.890146440044674</v>
      </c>
      <c r="H2698" s="51">
        <v>17</v>
      </c>
      <c r="I2698" s="85">
        <f>PI()*CENSO[[#This Row],[DAP (cm)]]^2/40000</f>
        <v>0.34098150782723119</v>
      </c>
      <c r="J2698" s="85">
        <f>CENSO[[#This Row],[g (m²)]]*CENSO[[#This Row],[H (m)]]*0.7</f>
        <v>4.0576799431440511</v>
      </c>
      <c r="K2698" s="51">
        <v>1</v>
      </c>
      <c r="L2698" s="51">
        <v>365143.09999999899</v>
      </c>
      <c r="M2698" s="51">
        <v>9703838.3000000007</v>
      </c>
      <c r="N2698" s="77"/>
      <c r="O269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69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698" s="77"/>
    </row>
    <row r="2699" spans="1:17" x14ac:dyDescent="0.25">
      <c r="A2699" s="76">
        <v>2</v>
      </c>
      <c r="B2699" s="51">
        <v>83</v>
      </c>
      <c r="C2699" s="51">
        <v>2698</v>
      </c>
      <c r="D2699" s="81" t="str">
        <f>VLOOKUP(CENSO[[#This Row],[NOME COMUM]],ESPECIES[],2,FALSE)</f>
        <v>Couratari guianensis Aubl.</v>
      </c>
      <c r="E2699" s="51" t="s">
        <v>6</v>
      </c>
      <c r="F2699" s="51">
        <v>130</v>
      </c>
      <c r="G2699" s="74">
        <f>CENSO[[#This Row],[CAP (cm)]]/PI()</f>
        <v>41.38028520389279</v>
      </c>
      <c r="H2699" s="51">
        <v>14</v>
      </c>
      <c r="I2699" s="85">
        <f>PI()*CENSO[[#This Row],[DAP (cm)]]^2/40000</f>
        <v>0.13448592691265157</v>
      </c>
      <c r="J2699" s="85">
        <f>CENSO[[#This Row],[g (m²)]]*CENSO[[#This Row],[H (m)]]*0.7</f>
        <v>1.3179620837439854</v>
      </c>
      <c r="K2699" s="51">
        <v>1</v>
      </c>
      <c r="L2699" s="51">
        <v>365139.4</v>
      </c>
      <c r="M2699" s="51">
        <v>9703833.4000000004</v>
      </c>
      <c r="N2699" s="77"/>
      <c r="O269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69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699" s="77"/>
    </row>
    <row r="2700" spans="1:17" x14ac:dyDescent="0.25">
      <c r="A2700" s="76">
        <v>2</v>
      </c>
      <c r="B2700" s="51">
        <v>83</v>
      </c>
      <c r="C2700" s="51">
        <v>2699</v>
      </c>
      <c r="D2700" s="81" t="str">
        <f>VLOOKUP(CENSO[[#This Row],[NOME COMUM]],ESPECIES[],2,FALSE)</f>
        <v>Astronium lecointei Ducke</v>
      </c>
      <c r="E2700" s="51" t="s">
        <v>5</v>
      </c>
      <c r="F2700" s="51">
        <v>170</v>
      </c>
      <c r="G2700" s="74">
        <f>CENSO[[#This Row],[CAP (cm)]]/PI()</f>
        <v>54.112680651244418</v>
      </c>
      <c r="H2700" s="51">
        <v>19</v>
      </c>
      <c r="I2700" s="85">
        <f>PI()*CENSO[[#This Row],[DAP (cm)]]^2/40000</f>
        <v>0.2299788927677888</v>
      </c>
      <c r="J2700" s="85">
        <f>CENSO[[#This Row],[g (m²)]]*CENSO[[#This Row],[H (m)]]*0.7</f>
        <v>3.0587192738115907</v>
      </c>
      <c r="K2700" s="51">
        <v>1</v>
      </c>
      <c r="L2700" s="51">
        <v>365105.4</v>
      </c>
      <c r="M2700" s="51">
        <v>9703843.9000000004</v>
      </c>
      <c r="N2700" s="77"/>
      <c r="O270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70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700" s="77"/>
    </row>
    <row r="2701" spans="1:17" x14ac:dyDescent="0.25">
      <c r="A2701" s="76">
        <v>2</v>
      </c>
      <c r="B2701" s="51">
        <v>83</v>
      </c>
      <c r="C2701" s="51">
        <v>2700</v>
      </c>
      <c r="D2701" s="81" t="str">
        <f>VLOOKUP(CENSO[[#This Row],[NOME COMUM]],ESPECIES[],2,FALSE)</f>
        <v>Astronium lecointei Ducke</v>
      </c>
      <c r="E2701" s="51" t="s">
        <v>5</v>
      </c>
      <c r="F2701" s="51">
        <v>156</v>
      </c>
      <c r="G2701" s="74">
        <f>CENSO[[#This Row],[CAP (cm)]]/PI()</f>
        <v>49.656342244671343</v>
      </c>
      <c r="H2701" s="51">
        <v>18</v>
      </c>
      <c r="I2701" s="85">
        <f>PI()*CENSO[[#This Row],[DAP (cm)]]^2/40000</f>
        <v>0.19365973475421822</v>
      </c>
      <c r="J2701" s="85">
        <f>CENSO[[#This Row],[g (m²)]]*CENSO[[#This Row],[H (m)]]*0.7</f>
        <v>2.4401126579031494</v>
      </c>
      <c r="K2701" s="51">
        <v>1</v>
      </c>
      <c r="L2701" s="51">
        <v>365090.2</v>
      </c>
      <c r="M2701" s="51">
        <v>9703823.4000000004</v>
      </c>
      <c r="N2701" s="77"/>
      <c r="O270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70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701" s="77"/>
    </row>
    <row r="2702" spans="1:17" x14ac:dyDescent="0.25">
      <c r="A2702" s="76">
        <v>2</v>
      </c>
      <c r="B2702" s="51">
        <v>83</v>
      </c>
      <c r="C2702" s="51">
        <v>2701</v>
      </c>
      <c r="D2702" s="81" t="str">
        <f>VLOOKUP(CENSO[[#This Row],[NOME COMUM]],ESPECIES[],2,FALSE)</f>
        <v>Pouteria sp.</v>
      </c>
      <c r="E2702" s="51" t="s">
        <v>83</v>
      </c>
      <c r="F2702" s="51">
        <v>140</v>
      </c>
      <c r="G2702" s="74">
        <f>CENSO[[#This Row],[CAP (cm)]]/PI()</f>
        <v>44.563384065730695</v>
      </c>
      <c r="H2702" s="51">
        <v>14</v>
      </c>
      <c r="I2702" s="85">
        <f>PI()*CENSO[[#This Row],[DAP (cm)]]^2/40000</f>
        <v>0.15597184423005742</v>
      </c>
      <c r="J2702" s="85">
        <f>CENSO[[#This Row],[g (m²)]]*CENSO[[#This Row],[H (m)]]*0.7</f>
        <v>1.5285240734545624</v>
      </c>
      <c r="K2702" s="51">
        <v>1</v>
      </c>
      <c r="L2702" s="51">
        <v>365102.299999999</v>
      </c>
      <c r="M2702" s="51">
        <v>9703765.1999999899</v>
      </c>
      <c r="N2702" s="77"/>
      <c r="O270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70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702" s="77"/>
    </row>
    <row r="2703" spans="1:17" x14ac:dyDescent="0.25">
      <c r="A2703" s="76">
        <v>2</v>
      </c>
      <c r="B2703" s="51">
        <v>83</v>
      </c>
      <c r="C2703" s="51">
        <v>2702</v>
      </c>
      <c r="D2703" s="81" t="str">
        <f>VLOOKUP(CENSO[[#This Row],[NOME COMUM]],ESPECIES[],2,FALSE)</f>
        <v>Lecythis pisonis Cambess.</v>
      </c>
      <c r="E2703" s="51" t="s">
        <v>9</v>
      </c>
      <c r="F2703" s="51">
        <v>223</v>
      </c>
      <c r="G2703" s="74">
        <f>CENSO[[#This Row],[CAP (cm)]]/PI()</f>
        <v>70.983104618985323</v>
      </c>
      <c r="H2703" s="51">
        <v>16</v>
      </c>
      <c r="I2703" s="85">
        <f>PI()*CENSO[[#This Row],[DAP (cm)]]^2/40000</f>
        <v>0.39573080825084317</v>
      </c>
      <c r="J2703" s="85">
        <f>CENSO[[#This Row],[g (m²)]]*CENSO[[#This Row],[H (m)]]*0.7</f>
        <v>4.4321850524094435</v>
      </c>
      <c r="K2703" s="51">
        <v>2</v>
      </c>
      <c r="L2703" s="51">
        <v>365084.9</v>
      </c>
      <c r="M2703" s="51">
        <v>9703739.6999999899</v>
      </c>
      <c r="N2703" s="77"/>
      <c r="O270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70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703" s="77"/>
    </row>
    <row r="2704" spans="1:17" x14ac:dyDescent="0.25">
      <c r="A2704" s="76">
        <v>2</v>
      </c>
      <c r="B2704" s="51">
        <v>83</v>
      </c>
      <c r="C2704" s="51">
        <v>2703</v>
      </c>
      <c r="D2704" s="81" t="str">
        <f>VLOOKUP(CENSO[[#This Row],[NOME COMUM]],ESPECIES[],2,FALSE)</f>
        <v>Pouteria sp.</v>
      </c>
      <c r="E2704" s="51" t="s">
        <v>83</v>
      </c>
      <c r="F2704" s="51">
        <v>155</v>
      </c>
      <c r="G2704" s="74">
        <f>CENSO[[#This Row],[CAP (cm)]]/PI()</f>
        <v>49.338032358487553</v>
      </c>
      <c r="H2704" s="51">
        <v>17</v>
      </c>
      <c r="I2704" s="85">
        <f>PI()*CENSO[[#This Row],[DAP (cm)]]^2/40000</f>
        <v>0.19118487538913922</v>
      </c>
      <c r="J2704" s="85">
        <f>CENSO[[#This Row],[g (m²)]]*CENSO[[#This Row],[H (m)]]*0.7</f>
        <v>2.2751000171307565</v>
      </c>
      <c r="K2704" s="51">
        <v>1</v>
      </c>
      <c r="L2704" s="51">
        <v>365080.9</v>
      </c>
      <c r="M2704" s="51">
        <v>9703740.5999999903</v>
      </c>
      <c r="N2704" s="77"/>
      <c r="O270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70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704" s="77"/>
    </row>
    <row r="2705" spans="1:17" x14ac:dyDescent="0.25">
      <c r="A2705" s="76">
        <v>2</v>
      </c>
      <c r="B2705" s="51">
        <v>83</v>
      </c>
      <c r="C2705" s="51">
        <v>2704</v>
      </c>
      <c r="D2705" s="81" t="str">
        <f>VLOOKUP(CENSO[[#This Row],[NOME COMUM]],ESPECIES[],2,FALSE)</f>
        <v>Protium spruceanum Engl.</v>
      </c>
      <c r="E2705" s="51" t="s">
        <v>46</v>
      </c>
      <c r="F2705" s="51">
        <v>178</v>
      </c>
      <c r="G2705" s="74">
        <f>CENSO[[#This Row],[CAP (cm)]]/PI()</f>
        <v>56.659159740714742</v>
      </c>
      <c r="H2705" s="51">
        <v>15</v>
      </c>
      <c r="I2705" s="85">
        <f>PI()*CENSO[[#This Row],[DAP (cm)]]^2/40000</f>
        <v>0.2521332608461806</v>
      </c>
      <c r="J2705" s="85">
        <f>CENSO[[#This Row],[g (m²)]]*CENSO[[#This Row],[H (m)]]*0.7</f>
        <v>2.6473992388848959</v>
      </c>
      <c r="K2705" s="51">
        <v>1</v>
      </c>
      <c r="L2705" s="51">
        <v>365068.09999999899</v>
      </c>
      <c r="M2705" s="51">
        <v>9703739.9000000004</v>
      </c>
      <c r="N2705" s="77"/>
      <c r="O270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70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705" s="77"/>
    </row>
    <row r="2706" spans="1:17" x14ac:dyDescent="0.25">
      <c r="A2706" s="76">
        <v>2</v>
      </c>
      <c r="B2706" s="51">
        <v>83</v>
      </c>
      <c r="C2706" s="51">
        <v>2705</v>
      </c>
      <c r="D2706" s="81" t="str">
        <f>VLOOKUP(CENSO[[#This Row],[NOME COMUM]],ESPECIES[],2,FALSE)</f>
        <v>Pouteria sp.</v>
      </c>
      <c r="E2706" s="51" t="s">
        <v>83</v>
      </c>
      <c r="F2706" s="51">
        <v>150</v>
      </c>
      <c r="G2706" s="74">
        <f>CENSO[[#This Row],[CAP (cm)]]/PI()</f>
        <v>47.7464829275686</v>
      </c>
      <c r="H2706" s="51">
        <v>15</v>
      </c>
      <c r="I2706" s="85">
        <f>PI()*CENSO[[#This Row],[DAP (cm)]]^2/40000</f>
        <v>0.17904931097838223</v>
      </c>
      <c r="J2706" s="85">
        <f>CENSO[[#This Row],[g (m²)]]*CENSO[[#This Row],[H (m)]]*0.7</f>
        <v>1.8800177652730132</v>
      </c>
      <c r="K2706" s="51">
        <v>1</v>
      </c>
      <c r="L2706" s="51">
        <v>365058.59999999899</v>
      </c>
      <c r="M2706" s="51">
        <v>9703736.6999999899</v>
      </c>
      <c r="N2706" s="77"/>
      <c r="O270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70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706" s="77"/>
    </row>
    <row r="2707" spans="1:17" x14ac:dyDescent="0.25">
      <c r="A2707" s="76">
        <v>2</v>
      </c>
      <c r="B2707" s="51">
        <v>83</v>
      </c>
      <c r="C2707" s="51">
        <v>2706</v>
      </c>
      <c r="D2707" s="81" t="str">
        <f>VLOOKUP(CENSO[[#This Row],[NOME COMUM]],ESPECIES[],2,FALSE)</f>
        <v>Erisma uncinatum Warm.</v>
      </c>
      <c r="E2707" s="51" t="s">
        <v>98</v>
      </c>
      <c r="F2707" s="51">
        <v>458</v>
      </c>
      <c r="G2707" s="74">
        <f>CENSO[[#This Row],[CAP (cm)]]/PI()</f>
        <v>145.78592787217613</v>
      </c>
      <c r="H2707" s="51">
        <v>20</v>
      </c>
      <c r="I2707" s="85">
        <f>PI()*CENSO[[#This Row],[DAP (cm)]]^2/40000</f>
        <v>1.6692488741364166</v>
      </c>
      <c r="J2707" s="85">
        <f>CENSO[[#This Row],[g (m²)]]*CENSO[[#This Row],[H (m)]]*0.7</f>
        <v>23.36948423790983</v>
      </c>
      <c r="K2707" s="51">
        <v>1</v>
      </c>
      <c r="L2707" s="51">
        <v>365054.9</v>
      </c>
      <c r="M2707" s="51">
        <v>9703729.5999999903</v>
      </c>
      <c r="N2707" s="77"/>
      <c r="O270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140├ 150</v>
      </c>
      <c r="P270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707" s="77"/>
    </row>
    <row r="2708" spans="1:17" x14ac:dyDescent="0.25">
      <c r="A2708" s="76">
        <v>2</v>
      </c>
      <c r="B2708" s="51">
        <v>83</v>
      </c>
      <c r="C2708" s="51">
        <v>2707</v>
      </c>
      <c r="D2708" s="81" t="str">
        <f>VLOOKUP(CENSO[[#This Row],[NOME COMUM]],ESPECIES[],2,FALSE)</f>
        <v>Protium spruceanum Engl.</v>
      </c>
      <c r="E2708" s="51" t="s">
        <v>46</v>
      </c>
      <c r="F2708" s="51">
        <v>460</v>
      </c>
      <c r="G2708" s="74">
        <f>CENSO[[#This Row],[CAP (cm)]]/PI()</f>
        <v>146.42254764454373</v>
      </c>
      <c r="H2708" s="51">
        <v>20</v>
      </c>
      <c r="I2708" s="85">
        <f>PI()*CENSO[[#This Row],[DAP (cm)]]^2/40000</f>
        <v>1.6838592979122531</v>
      </c>
      <c r="J2708" s="85">
        <f>CENSO[[#This Row],[g (m²)]]*CENSO[[#This Row],[H (m)]]*0.7</f>
        <v>23.574030170771543</v>
      </c>
      <c r="K2708" s="51">
        <v>1</v>
      </c>
      <c r="L2708" s="51">
        <v>365079.59999999899</v>
      </c>
      <c r="M2708" s="51">
        <v>9703716.4000000004</v>
      </c>
      <c r="N2708" s="77"/>
      <c r="O270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140├ 150</v>
      </c>
      <c r="P270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708" s="77"/>
    </row>
    <row r="2709" spans="1:17" x14ac:dyDescent="0.25">
      <c r="A2709" s="76">
        <v>2</v>
      </c>
      <c r="B2709" s="51">
        <v>83</v>
      </c>
      <c r="C2709" s="51">
        <v>2708</v>
      </c>
      <c r="D2709" s="81" t="str">
        <f>VLOOKUP(CENSO[[#This Row],[NOME COMUM]],ESPECIES[],2,FALSE)</f>
        <v>Piptadenia suaveolens Miq.</v>
      </c>
      <c r="E2709" s="51" t="s">
        <v>22</v>
      </c>
      <c r="F2709" s="51">
        <v>222</v>
      </c>
      <c r="G2709" s="74">
        <f>CENSO[[#This Row],[CAP (cm)]]/PI()</f>
        <v>70.664794732801525</v>
      </c>
      <c r="H2709" s="51">
        <v>17</v>
      </c>
      <c r="I2709" s="85">
        <f>PI()*CENSO[[#This Row],[DAP (cm)]]^2/40000</f>
        <v>0.39218961076704845</v>
      </c>
      <c r="J2709" s="85">
        <f>CENSO[[#This Row],[g (m²)]]*CENSO[[#This Row],[H (m)]]*0.7</f>
        <v>4.6670563681278763</v>
      </c>
      <c r="K2709" s="51">
        <v>1</v>
      </c>
      <c r="L2709" s="51">
        <v>365076.09999999899</v>
      </c>
      <c r="M2709" s="51">
        <v>9703711.9000000004</v>
      </c>
      <c r="N2709" s="77"/>
      <c r="O270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70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709" s="77"/>
    </row>
    <row r="2710" spans="1:17" x14ac:dyDescent="0.25">
      <c r="A2710" s="76">
        <v>2</v>
      </c>
      <c r="B2710" s="51">
        <v>83</v>
      </c>
      <c r="C2710" s="51">
        <v>2709</v>
      </c>
      <c r="D2710" s="81" t="str">
        <f>VLOOKUP(CENSO[[#This Row],[NOME COMUM]],ESPECIES[],2,FALSE)</f>
        <v>Goupia glabra Aubl.</v>
      </c>
      <c r="E2710" s="51" t="s">
        <v>34</v>
      </c>
      <c r="F2710" s="51">
        <v>155</v>
      </c>
      <c r="G2710" s="74">
        <f>CENSO[[#This Row],[CAP (cm)]]/PI()</f>
        <v>49.338032358487553</v>
      </c>
      <c r="H2710" s="51">
        <v>11</v>
      </c>
      <c r="I2710" s="85">
        <f>PI()*CENSO[[#This Row],[DAP (cm)]]^2/40000</f>
        <v>0.19118487538913922</v>
      </c>
      <c r="J2710" s="85">
        <f>CENSO[[#This Row],[g (m²)]]*CENSO[[#This Row],[H (m)]]*0.7</f>
        <v>1.472123540496372</v>
      </c>
      <c r="K2710" s="51">
        <v>2</v>
      </c>
      <c r="L2710" s="51">
        <v>365061.799999999</v>
      </c>
      <c r="M2710" s="51">
        <v>9703693.1999999899</v>
      </c>
      <c r="N2710" s="77"/>
      <c r="O271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71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710" s="77"/>
    </row>
    <row r="2711" spans="1:17" x14ac:dyDescent="0.25">
      <c r="A2711" s="76">
        <v>2</v>
      </c>
      <c r="B2711" s="51">
        <v>83</v>
      </c>
      <c r="C2711" s="51">
        <v>2710</v>
      </c>
      <c r="D2711" s="81" t="str">
        <f>VLOOKUP(CENSO[[#This Row],[NOME COMUM]],ESPECIES[],2,FALSE)</f>
        <v>Tachigali myrmecophila Ducke</v>
      </c>
      <c r="E2711" s="51" t="s">
        <v>14</v>
      </c>
      <c r="F2711" s="51">
        <v>438</v>
      </c>
      <c r="G2711" s="74">
        <f>CENSO[[#This Row],[CAP (cm)]]/PI()</f>
        <v>139.41973014850032</v>
      </c>
      <c r="H2711" s="51">
        <v>19</v>
      </c>
      <c r="I2711" s="85">
        <f>PI()*CENSO[[#This Row],[DAP (cm)]]^2/40000</f>
        <v>1.5266460451260786</v>
      </c>
      <c r="J2711" s="85">
        <f>CENSO[[#This Row],[g (m²)]]*CENSO[[#This Row],[H (m)]]*0.7</f>
        <v>20.304392400176845</v>
      </c>
      <c r="K2711" s="51">
        <v>1</v>
      </c>
      <c r="L2711" s="51">
        <v>365046.2</v>
      </c>
      <c r="M2711" s="51">
        <v>9703669.5999999903</v>
      </c>
      <c r="N2711" s="77"/>
      <c r="O271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271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711" s="77"/>
    </row>
    <row r="2712" spans="1:17" x14ac:dyDescent="0.25">
      <c r="A2712" s="76">
        <v>2</v>
      </c>
      <c r="B2712" s="51">
        <v>83</v>
      </c>
      <c r="C2712" s="51">
        <v>2711</v>
      </c>
      <c r="D2712" s="81" t="str">
        <f>VLOOKUP(CENSO[[#This Row],[NOME COMUM]],ESPECIES[],2,FALSE)</f>
        <v>Piptadenia suaveolens Miq.</v>
      </c>
      <c r="E2712" s="51" t="s">
        <v>22</v>
      </c>
      <c r="F2712" s="51">
        <v>270</v>
      </c>
      <c r="G2712" s="74">
        <f>CENSO[[#This Row],[CAP (cm)]]/PI()</f>
        <v>85.943669269623484</v>
      </c>
      <c r="H2712" s="51">
        <v>18</v>
      </c>
      <c r="I2712" s="85">
        <f>PI()*CENSO[[#This Row],[DAP (cm)]]^2/40000</f>
        <v>0.58011976756995842</v>
      </c>
      <c r="J2712" s="85">
        <f>CENSO[[#This Row],[g (m²)]]*CENSO[[#This Row],[H (m)]]*0.7</f>
        <v>7.3095090713814761</v>
      </c>
      <c r="K2712" s="51">
        <v>1</v>
      </c>
      <c r="L2712" s="51">
        <v>364983.2</v>
      </c>
      <c r="M2712" s="51">
        <v>9703581.1999999899</v>
      </c>
      <c r="N2712" s="77"/>
      <c r="O271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271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712" s="77"/>
    </row>
    <row r="2713" spans="1:17" x14ac:dyDescent="0.25">
      <c r="A2713" s="76">
        <v>2</v>
      </c>
      <c r="B2713" s="51">
        <v>83</v>
      </c>
      <c r="C2713" s="51">
        <v>2712</v>
      </c>
      <c r="D2713" s="81" t="str">
        <f>VLOOKUP(CENSO[[#This Row],[NOME COMUM]],ESPECIES[],2,FALSE)</f>
        <v>Tachigali myrmecophila Ducke</v>
      </c>
      <c r="E2713" s="51" t="s">
        <v>14</v>
      </c>
      <c r="F2713" s="51">
        <v>200</v>
      </c>
      <c r="G2713" s="74">
        <f>CENSO[[#This Row],[CAP (cm)]]/PI()</f>
        <v>63.661977236758133</v>
      </c>
      <c r="H2713" s="51">
        <v>16</v>
      </c>
      <c r="I2713" s="85">
        <f>PI()*CENSO[[#This Row],[DAP (cm)]]^2/40000</f>
        <v>0.31830988618379064</v>
      </c>
      <c r="J2713" s="85">
        <f>CENSO[[#This Row],[g (m²)]]*CENSO[[#This Row],[H (m)]]*0.7</f>
        <v>3.565070725258455</v>
      </c>
      <c r="K2713" s="51">
        <v>2</v>
      </c>
      <c r="L2713" s="51">
        <v>364985</v>
      </c>
      <c r="M2713" s="51">
        <v>9703580.3000000007</v>
      </c>
      <c r="N2713" s="77"/>
      <c r="O271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71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713" s="77"/>
    </row>
    <row r="2714" spans="1:17" x14ac:dyDescent="0.25">
      <c r="A2714" s="76">
        <v>2</v>
      </c>
      <c r="B2714" s="51">
        <v>83</v>
      </c>
      <c r="C2714" s="51">
        <v>2713</v>
      </c>
      <c r="D2714" s="81" t="str">
        <f>VLOOKUP(CENSO[[#This Row],[NOME COMUM]],ESPECIES[],2,FALSE)</f>
        <v>Goupia glabra Aubl.</v>
      </c>
      <c r="E2714" s="51" t="s">
        <v>34</v>
      </c>
      <c r="F2714" s="51">
        <v>333</v>
      </c>
      <c r="G2714" s="74">
        <f>CENSO[[#This Row],[CAP (cm)]]/PI()</f>
        <v>105.99719209920229</v>
      </c>
      <c r="H2714" s="51">
        <v>13</v>
      </c>
      <c r="I2714" s="85">
        <f>PI()*CENSO[[#This Row],[DAP (cm)]]^2/40000</f>
        <v>0.88242662422585905</v>
      </c>
      <c r="J2714" s="85">
        <f>CENSO[[#This Row],[g (m²)]]*CENSO[[#This Row],[H (m)]]*0.7</f>
        <v>8.030082280455316</v>
      </c>
      <c r="K2714" s="51">
        <v>1</v>
      </c>
      <c r="L2714" s="51">
        <v>364974</v>
      </c>
      <c r="M2714" s="51">
        <v>9703574.4000000004</v>
      </c>
      <c r="N2714" s="77"/>
      <c r="O271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271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714" s="77"/>
    </row>
    <row r="2715" spans="1:17" x14ac:dyDescent="0.25">
      <c r="A2715" s="76">
        <v>2</v>
      </c>
      <c r="B2715" s="51">
        <v>83</v>
      </c>
      <c r="C2715" s="51">
        <v>2714</v>
      </c>
      <c r="D2715" s="81" t="str">
        <f>VLOOKUP(CENSO[[#This Row],[NOME COMUM]],ESPECIES[],2,FALSE)</f>
        <v>Piptadenia suaveolens Miq.</v>
      </c>
      <c r="E2715" s="51" t="s">
        <v>22</v>
      </c>
      <c r="F2715" s="51">
        <v>250</v>
      </c>
      <c r="G2715" s="74">
        <f>CENSO[[#This Row],[CAP (cm)]]/PI()</f>
        <v>79.577471545947674</v>
      </c>
      <c r="H2715" s="51">
        <v>15</v>
      </c>
      <c r="I2715" s="85">
        <f>PI()*CENSO[[#This Row],[DAP (cm)]]^2/40000</f>
        <v>0.49735919716217297</v>
      </c>
      <c r="J2715" s="85">
        <f>CENSO[[#This Row],[g (m²)]]*CENSO[[#This Row],[H (m)]]*0.7</f>
        <v>5.2222715702028157</v>
      </c>
      <c r="K2715" s="51">
        <v>1</v>
      </c>
      <c r="L2715" s="51">
        <v>364976.7</v>
      </c>
      <c r="M2715" s="51">
        <v>9703573.0999999903</v>
      </c>
      <c r="N2715" s="77"/>
      <c r="O271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71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715" s="77"/>
    </row>
    <row r="2716" spans="1:17" x14ac:dyDescent="0.25">
      <c r="A2716" s="76">
        <v>2</v>
      </c>
      <c r="B2716" s="51">
        <v>83</v>
      </c>
      <c r="C2716" s="51">
        <v>2715</v>
      </c>
      <c r="D2716" s="81" t="str">
        <f>VLOOKUP(CENSO[[#This Row],[NOME COMUM]],ESPECIES[],2,FALSE)</f>
        <v>Cordia alliodora (Ruiz &amp; Pav.) Oken</v>
      </c>
      <c r="E2716" s="51" t="s">
        <v>100</v>
      </c>
      <c r="F2716" s="51">
        <v>160</v>
      </c>
      <c r="G2716" s="74">
        <f>CENSO[[#This Row],[CAP (cm)]]/PI()</f>
        <v>50.929581789406512</v>
      </c>
      <c r="H2716" s="51">
        <v>15</v>
      </c>
      <c r="I2716" s="85">
        <f>PI()*CENSO[[#This Row],[DAP (cm)]]^2/40000</f>
        <v>0.20371832715762608</v>
      </c>
      <c r="J2716" s="85">
        <f>CENSO[[#This Row],[g (m²)]]*CENSO[[#This Row],[H (m)]]*0.7</f>
        <v>2.1390424351550736</v>
      </c>
      <c r="K2716" s="51">
        <v>1</v>
      </c>
      <c r="L2716" s="51">
        <v>364998.40000000002</v>
      </c>
      <c r="M2716" s="51">
        <v>9703562.9000000004</v>
      </c>
      <c r="N2716" s="77"/>
      <c r="O271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71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716" s="77"/>
    </row>
    <row r="2717" spans="1:17" x14ac:dyDescent="0.25">
      <c r="A2717" s="76">
        <v>2</v>
      </c>
      <c r="B2717" s="51">
        <v>83</v>
      </c>
      <c r="C2717" s="51">
        <v>2716</v>
      </c>
      <c r="D2717" s="81" t="str">
        <f>VLOOKUP(CENSO[[#This Row],[NOME COMUM]],ESPECIES[],2,FALSE)</f>
        <v>Buchenavia capitata (Vahl) Eichler</v>
      </c>
      <c r="E2717" s="51" t="s">
        <v>10</v>
      </c>
      <c r="F2717" s="51">
        <v>175</v>
      </c>
      <c r="G2717" s="74">
        <f>CENSO[[#This Row],[CAP (cm)]]/PI()</f>
        <v>55.70423008216337</v>
      </c>
      <c r="H2717" s="51">
        <v>17</v>
      </c>
      <c r="I2717" s="85">
        <f>PI()*CENSO[[#This Row],[DAP (cm)]]^2/40000</f>
        <v>0.24370600660946476</v>
      </c>
      <c r="J2717" s="85">
        <f>CENSO[[#This Row],[g (m²)]]*CENSO[[#This Row],[H (m)]]*0.7</f>
        <v>2.9001014786526307</v>
      </c>
      <c r="K2717" s="51">
        <v>1</v>
      </c>
      <c r="L2717" s="51">
        <v>364987.09999999899</v>
      </c>
      <c r="M2717" s="51">
        <v>9703538.0999999903</v>
      </c>
      <c r="N2717" s="77"/>
      <c r="O271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71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717" s="77"/>
    </row>
    <row r="2718" spans="1:17" x14ac:dyDescent="0.25">
      <c r="A2718" s="76">
        <v>2</v>
      </c>
      <c r="B2718" s="51">
        <v>83</v>
      </c>
      <c r="C2718" s="51">
        <v>2717</v>
      </c>
      <c r="D2718" s="81" t="str">
        <f>VLOOKUP(CENSO[[#This Row],[NOME COMUM]],ESPECIES[],2,FALSE)</f>
        <v>Cedrelinga catenaeformis Ducke</v>
      </c>
      <c r="E2718" s="51" t="s">
        <v>71</v>
      </c>
      <c r="F2718" s="51">
        <v>440</v>
      </c>
      <c r="G2718" s="74">
        <f>CENSO[[#This Row],[CAP (cm)]]/PI()</f>
        <v>140.05634992086789</v>
      </c>
      <c r="H2718" s="51">
        <v>22</v>
      </c>
      <c r="I2718" s="85">
        <f>PI()*CENSO[[#This Row],[DAP (cm)]]^2/40000</f>
        <v>1.5406198491295464</v>
      </c>
      <c r="J2718" s="85">
        <f>CENSO[[#This Row],[g (m²)]]*CENSO[[#This Row],[H (m)]]*0.7</f>
        <v>23.725545676595015</v>
      </c>
      <c r="K2718" s="51">
        <v>1</v>
      </c>
      <c r="L2718" s="51">
        <v>364984.799999999</v>
      </c>
      <c r="M2718" s="51">
        <v>9703533.5999999903</v>
      </c>
      <c r="N2718" s="77"/>
      <c r="O271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140├ 150</v>
      </c>
      <c r="P271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718" s="77"/>
    </row>
    <row r="2719" spans="1:17" x14ac:dyDescent="0.25">
      <c r="A2719" s="76">
        <v>2</v>
      </c>
      <c r="B2719" s="51">
        <v>83</v>
      </c>
      <c r="C2719" s="51">
        <v>2718</v>
      </c>
      <c r="D2719" s="81" t="str">
        <f>VLOOKUP(CENSO[[#This Row],[NOME COMUM]],ESPECIES[],2,FALSE)</f>
        <v>Cenostigma tocantinum Ducke</v>
      </c>
      <c r="E2719" s="51" t="s">
        <v>95</v>
      </c>
      <c r="F2719" s="51">
        <v>218</v>
      </c>
      <c r="G2719" s="74">
        <f>CENSO[[#This Row],[CAP (cm)]]/PI()</f>
        <v>69.391555188066363</v>
      </c>
      <c r="H2719" s="51">
        <v>17</v>
      </c>
      <c r="I2719" s="85">
        <f>PI()*CENSO[[#This Row],[DAP (cm)]]^2/40000</f>
        <v>0.37818397577496166</v>
      </c>
      <c r="J2719" s="85">
        <f>CENSO[[#This Row],[g (m²)]]*CENSO[[#This Row],[H (m)]]*0.7</f>
        <v>4.500389311722043</v>
      </c>
      <c r="K2719" s="51">
        <v>2</v>
      </c>
      <c r="L2719" s="51">
        <v>364976.09999999899</v>
      </c>
      <c r="M2719" s="51">
        <v>9703532.1999999899</v>
      </c>
      <c r="N2719" s="77"/>
      <c r="O271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71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719" s="77"/>
    </row>
    <row r="2720" spans="1:17" x14ac:dyDescent="0.25">
      <c r="A2720" s="76">
        <v>2</v>
      </c>
      <c r="B2720" s="51">
        <v>83</v>
      </c>
      <c r="C2720" s="51">
        <v>2719</v>
      </c>
      <c r="D2720" s="81" t="str">
        <f>VLOOKUP(CENSO[[#This Row],[NOME COMUM]],ESPECIES[],2,FALSE)</f>
        <v>Buchenavia capitata (Vahl) Eichler</v>
      </c>
      <c r="E2720" s="51" t="s">
        <v>10</v>
      </c>
      <c r="F2720" s="51">
        <v>197</v>
      </c>
      <c r="G2720" s="74">
        <f>CENSO[[#This Row],[CAP (cm)]]/PI()</f>
        <v>62.707047578206762</v>
      </c>
      <c r="H2720" s="51">
        <v>19</v>
      </c>
      <c r="I2720" s="85">
        <f>PI()*CENSO[[#This Row],[DAP (cm)]]^2/40000</f>
        <v>0.30883220932266825</v>
      </c>
      <c r="J2720" s="85">
        <f>CENSO[[#This Row],[g (m²)]]*CENSO[[#This Row],[H (m)]]*0.7</f>
        <v>4.1074683839914874</v>
      </c>
      <c r="K2720" s="51">
        <v>1</v>
      </c>
      <c r="L2720" s="51">
        <v>364970.59999999899</v>
      </c>
      <c r="M2720" s="51">
        <v>9703528.0999999903</v>
      </c>
      <c r="N2720" s="77"/>
      <c r="O272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72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720" s="77"/>
    </row>
    <row r="2721" spans="1:17" x14ac:dyDescent="0.25">
      <c r="A2721" s="76">
        <v>2</v>
      </c>
      <c r="B2721" s="51">
        <v>83</v>
      </c>
      <c r="C2721" s="51">
        <v>2720</v>
      </c>
      <c r="D2721" s="81" t="str">
        <f>VLOOKUP(CENSO[[#This Row],[NOME COMUM]],ESPECIES[],2,FALSE)</f>
        <v>Aspidosperma spruceanum Benth. ex Müll.Arg.</v>
      </c>
      <c r="E2721" s="51" t="s">
        <v>62</v>
      </c>
      <c r="F2721" s="51">
        <v>233</v>
      </c>
      <c r="G2721" s="74">
        <f>CENSO[[#This Row],[CAP (cm)]]/PI()</f>
        <v>74.166203480823228</v>
      </c>
      <c r="H2721" s="51">
        <v>22</v>
      </c>
      <c r="I2721" s="85">
        <f>PI()*CENSO[[#This Row],[DAP (cm)]]^2/40000</f>
        <v>0.43201813527579536</v>
      </c>
      <c r="J2721" s="85">
        <f>CENSO[[#This Row],[g (m²)]]*CENSO[[#This Row],[H (m)]]*0.7</f>
        <v>6.6530792832472478</v>
      </c>
      <c r="K2721" s="51">
        <v>1</v>
      </c>
      <c r="L2721" s="51">
        <v>364934.5</v>
      </c>
      <c r="M2721" s="51">
        <v>9703494.6999999899</v>
      </c>
      <c r="N2721" s="77"/>
      <c r="O272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72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721" s="77"/>
    </row>
    <row r="2722" spans="1:17" x14ac:dyDescent="0.25">
      <c r="A2722" s="76">
        <v>2</v>
      </c>
      <c r="B2722" s="51">
        <v>83</v>
      </c>
      <c r="C2722" s="51">
        <v>2721</v>
      </c>
      <c r="D2722" s="81" t="str">
        <f>VLOOKUP(CENSO[[#This Row],[NOME COMUM]],ESPECIES[],2,FALSE)</f>
        <v>Goupia glabra Aubl.</v>
      </c>
      <c r="E2722" s="51" t="s">
        <v>34</v>
      </c>
      <c r="F2722" s="51">
        <v>235</v>
      </c>
      <c r="G2722" s="74">
        <f>CENSO[[#This Row],[CAP (cm)]]/PI()</f>
        <v>74.802823253190809</v>
      </c>
      <c r="H2722" s="51">
        <v>15</v>
      </c>
      <c r="I2722" s="85">
        <f>PI()*CENSO[[#This Row],[DAP (cm)]]^2/40000</f>
        <v>0.43946658661249605</v>
      </c>
      <c r="J2722" s="85">
        <f>CENSO[[#This Row],[g (m²)]]*CENSO[[#This Row],[H (m)]]*0.7</f>
        <v>4.6143991594312084</v>
      </c>
      <c r="K2722" s="51">
        <v>1</v>
      </c>
      <c r="L2722" s="51">
        <v>364977.799999999</v>
      </c>
      <c r="M2722" s="51">
        <v>9703520.3000000007</v>
      </c>
      <c r="N2722" s="77"/>
      <c r="O272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72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722" s="77"/>
    </row>
    <row r="2723" spans="1:17" x14ac:dyDescent="0.25">
      <c r="A2723" s="76">
        <v>2</v>
      </c>
      <c r="B2723" s="51">
        <v>83</v>
      </c>
      <c r="C2723" s="51">
        <v>2722</v>
      </c>
      <c r="D2723" s="81" t="str">
        <f>VLOOKUP(CENSO[[#This Row],[NOME COMUM]],ESPECIES[],2,FALSE)</f>
        <v>Caryocar villosum (Aubl.) Pers.</v>
      </c>
      <c r="E2723" s="51" t="s">
        <v>33</v>
      </c>
      <c r="F2723" s="51">
        <v>180</v>
      </c>
      <c r="G2723" s="74">
        <f>CENSO[[#This Row],[CAP (cm)]]/PI()</f>
        <v>57.295779513082323</v>
      </c>
      <c r="H2723" s="51">
        <v>11</v>
      </c>
      <c r="I2723" s="85">
        <f>PI()*CENSO[[#This Row],[DAP (cm)]]^2/40000</f>
        <v>0.25783100780887047</v>
      </c>
      <c r="J2723" s="85">
        <f>CENSO[[#This Row],[g (m²)]]*CENSO[[#This Row],[H (m)]]*0.7</f>
        <v>1.9852987601283025</v>
      </c>
      <c r="K2723" s="51">
        <v>1</v>
      </c>
      <c r="L2723" s="51">
        <v>364926.09999999899</v>
      </c>
      <c r="M2723" s="51">
        <v>9703456.1999999899</v>
      </c>
      <c r="N2723" s="77"/>
      <c r="O272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72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723" s="77"/>
    </row>
    <row r="2724" spans="1:17" x14ac:dyDescent="0.25">
      <c r="A2724" s="76">
        <v>2</v>
      </c>
      <c r="B2724" s="51">
        <v>83</v>
      </c>
      <c r="C2724" s="51">
        <v>2723</v>
      </c>
      <c r="D2724" s="81" t="str">
        <f>VLOOKUP(CENSO[[#This Row],[NOME COMUM]],ESPECIES[],2,FALSE)</f>
        <v>Simarouba amara Aubl.</v>
      </c>
      <c r="E2724" s="51" t="s">
        <v>20</v>
      </c>
      <c r="F2724" s="51">
        <v>182</v>
      </c>
      <c r="G2724" s="74">
        <f>CENSO[[#This Row],[CAP (cm)]]/PI()</f>
        <v>57.932399285449904</v>
      </c>
      <c r="H2724" s="51">
        <v>16</v>
      </c>
      <c r="I2724" s="85">
        <f>PI()*CENSO[[#This Row],[DAP (cm)]]^2/40000</f>
        <v>0.26359241674879702</v>
      </c>
      <c r="J2724" s="85">
        <f>CENSO[[#This Row],[g (m²)]]*CENSO[[#This Row],[H (m)]]*0.7</f>
        <v>2.9522350675865265</v>
      </c>
      <c r="K2724" s="51">
        <v>1</v>
      </c>
      <c r="L2724" s="51">
        <v>364881.59999999899</v>
      </c>
      <c r="M2724" s="51">
        <v>9703349.5</v>
      </c>
      <c r="N2724" s="77"/>
      <c r="O272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72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724" s="77"/>
    </row>
    <row r="2725" spans="1:17" x14ac:dyDescent="0.25">
      <c r="A2725" s="76">
        <v>2</v>
      </c>
      <c r="B2725" s="51">
        <v>83</v>
      </c>
      <c r="C2725" s="51">
        <v>2724</v>
      </c>
      <c r="D2725" s="81" t="str">
        <f>VLOOKUP(CENSO[[#This Row],[NOME COMUM]],ESPECIES[],2,FALSE)</f>
        <v>Parahancornia amapa (Huber ) Ducke</v>
      </c>
      <c r="E2725" s="51" t="s">
        <v>15</v>
      </c>
      <c r="F2725" s="51">
        <v>300</v>
      </c>
      <c r="G2725" s="74">
        <f>CENSO[[#This Row],[CAP (cm)]]/PI()</f>
        <v>95.4929658551372</v>
      </c>
      <c r="H2725" s="51">
        <v>20</v>
      </c>
      <c r="I2725" s="85">
        <f>PI()*CENSO[[#This Row],[DAP (cm)]]^2/40000</f>
        <v>0.7161972439135289</v>
      </c>
      <c r="J2725" s="85">
        <f>CENSO[[#This Row],[g (m²)]]*CENSO[[#This Row],[H (m)]]*0.7</f>
        <v>10.026761414789403</v>
      </c>
      <c r="K2725" s="51">
        <v>1</v>
      </c>
      <c r="L2725" s="51">
        <v>364889.9</v>
      </c>
      <c r="M2725" s="51">
        <v>9703398.3000000007</v>
      </c>
      <c r="N2725" s="77"/>
      <c r="O272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272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725" s="77"/>
    </row>
    <row r="2726" spans="1:17" x14ac:dyDescent="0.25">
      <c r="A2726" s="76">
        <v>2</v>
      </c>
      <c r="B2726" s="51">
        <v>83</v>
      </c>
      <c r="C2726" s="51">
        <v>2725</v>
      </c>
      <c r="D2726" s="81" t="str">
        <f>VLOOKUP(CENSO[[#This Row],[NOME COMUM]],ESPECIES[],2,FALSE)</f>
        <v>Goupia glabra Aubl.</v>
      </c>
      <c r="E2726" s="51" t="s">
        <v>34</v>
      </c>
      <c r="F2726" s="51">
        <v>403</v>
      </c>
      <c r="G2726" s="74">
        <f>CENSO[[#This Row],[CAP (cm)]]/PI()</f>
        <v>128.27888413206765</v>
      </c>
      <c r="H2726" s="51">
        <v>17</v>
      </c>
      <c r="I2726" s="85">
        <f>PI()*CENSO[[#This Row],[DAP (cm)]]^2/40000</f>
        <v>1.2924097576305813</v>
      </c>
      <c r="J2726" s="85">
        <f>CENSO[[#This Row],[g (m²)]]*CENSO[[#This Row],[H (m)]]*0.7</f>
        <v>15.379676115803916</v>
      </c>
      <c r="K2726" s="51">
        <v>2</v>
      </c>
      <c r="L2726" s="51">
        <v>364862.59999999899</v>
      </c>
      <c r="M2726" s="51">
        <v>9703354.0999999903</v>
      </c>
      <c r="N2726" s="77"/>
      <c r="O272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272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726" s="77"/>
    </row>
    <row r="2727" spans="1:17" x14ac:dyDescent="0.25">
      <c r="A2727" s="76">
        <v>2</v>
      </c>
      <c r="B2727" s="51">
        <v>83</v>
      </c>
      <c r="C2727" s="51">
        <v>2726</v>
      </c>
      <c r="D2727" s="81" t="str">
        <f>VLOOKUP(CENSO[[#This Row],[NOME COMUM]],ESPECIES[],2,FALSE)</f>
        <v>Eschweilera grandiflora (Aubl.) Sandwith</v>
      </c>
      <c r="E2727" s="51" t="s">
        <v>19</v>
      </c>
      <c r="F2727" s="51">
        <v>186</v>
      </c>
      <c r="G2727" s="74">
        <f>CENSO[[#This Row],[CAP (cm)]]/PI()</f>
        <v>59.205638830185066</v>
      </c>
      <c r="H2727" s="51">
        <v>15</v>
      </c>
      <c r="I2727" s="85">
        <f>PI()*CENSO[[#This Row],[DAP (cm)]]^2/40000</f>
        <v>0.27530622056036053</v>
      </c>
      <c r="J2727" s="85">
        <f>CENSO[[#This Row],[g (m²)]]*CENSO[[#This Row],[H (m)]]*0.7</f>
        <v>2.8907153158837851</v>
      </c>
      <c r="K2727" s="51">
        <v>1</v>
      </c>
      <c r="L2727" s="51">
        <v>364856.4</v>
      </c>
      <c r="M2727" s="51">
        <v>9703291.9000000004</v>
      </c>
      <c r="N2727" s="77"/>
      <c r="O272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72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727" s="77"/>
    </row>
    <row r="2728" spans="1:17" x14ac:dyDescent="0.25">
      <c r="A2728" s="76">
        <v>2</v>
      </c>
      <c r="B2728" s="51">
        <v>83</v>
      </c>
      <c r="C2728" s="51">
        <v>2727</v>
      </c>
      <c r="D2728" s="81" t="str">
        <f>VLOOKUP(CENSO[[#This Row],[NOME COMUM]],ESPECIES[],2,FALSE)</f>
        <v>Licania octandra</v>
      </c>
      <c r="E2728" s="51" t="s">
        <v>21</v>
      </c>
      <c r="F2728" s="51">
        <v>195</v>
      </c>
      <c r="G2728" s="74">
        <f>CENSO[[#This Row],[CAP (cm)]]/PI()</f>
        <v>62.070427805839181</v>
      </c>
      <c r="H2728" s="51">
        <v>17</v>
      </c>
      <c r="I2728" s="85">
        <f>PI()*CENSO[[#This Row],[DAP (cm)]]^2/40000</f>
        <v>0.30259333555346601</v>
      </c>
      <c r="J2728" s="85">
        <f>CENSO[[#This Row],[g (m²)]]*CENSO[[#This Row],[H (m)]]*0.7</f>
        <v>3.6008606930862452</v>
      </c>
      <c r="K2728" s="51">
        <v>1</v>
      </c>
      <c r="L2728" s="51">
        <v>364849.299999999</v>
      </c>
      <c r="M2728" s="51">
        <v>9703285.1999999899</v>
      </c>
      <c r="N2728" s="77"/>
      <c r="O272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72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728" s="77"/>
    </row>
    <row r="2729" spans="1:17" x14ac:dyDescent="0.25">
      <c r="A2729" s="76">
        <v>2</v>
      </c>
      <c r="B2729" s="51">
        <v>84</v>
      </c>
      <c r="C2729" s="51">
        <v>2728</v>
      </c>
      <c r="D2729" s="81" t="str">
        <f>VLOOKUP(CENSO[[#This Row],[NOME COMUM]],ESPECIES[],2,FALSE)</f>
        <v>Goupia glabra Aubl.</v>
      </c>
      <c r="E2729" s="51" t="s">
        <v>34</v>
      </c>
      <c r="F2729" s="51">
        <v>575</v>
      </c>
      <c r="G2729" s="74">
        <f>CENSO[[#This Row],[CAP (cm)]]/PI()</f>
        <v>183.02818455567964</v>
      </c>
      <c r="H2729" s="51">
        <v>18</v>
      </c>
      <c r="I2729" s="85">
        <f>PI()*CENSO[[#This Row],[DAP (cm)]]^2/40000</f>
        <v>2.6310301529878952</v>
      </c>
      <c r="J2729" s="85">
        <f>CENSO[[#This Row],[g (m²)]]*CENSO[[#This Row],[H (m)]]*0.7</f>
        <v>33.150979927647484</v>
      </c>
      <c r="K2729" s="51">
        <v>1</v>
      </c>
      <c r="L2729" s="51">
        <v>364859.59999999899</v>
      </c>
      <c r="M2729" s="51">
        <v>9703225.0999999903</v>
      </c>
      <c r="N2729" s="77"/>
      <c r="O272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180├ 190</v>
      </c>
      <c r="P272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729" s="77"/>
    </row>
    <row r="2730" spans="1:17" x14ac:dyDescent="0.25">
      <c r="A2730" s="76">
        <v>2</v>
      </c>
      <c r="B2730" s="51">
        <v>84</v>
      </c>
      <c r="C2730" s="51">
        <v>2729</v>
      </c>
      <c r="D2730" s="81" t="str">
        <f>VLOOKUP(CENSO[[#This Row],[NOME COMUM]],ESPECIES[],2,FALSE)</f>
        <v>Ocotea cymbarum Kunth</v>
      </c>
      <c r="E2730" s="51" t="s">
        <v>11</v>
      </c>
      <c r="F2730" s="51">
        <v>175</v>
      </c>
      <c r="G2730" s="74">
        <f>CENSO[[#This Row],[CAP (cm)]]/PI()</f>
        <v>55.70423008216337</v>
      </c>
      <c r="H2730" s="51">
        <v>15</v>
      </c>
      <c r="I2730" s="85">
        <f>PI()*CENSO[[#This Row],[DAP (cm)]]^2/40000</f>
        <v>0.24370600660946476</v>
      </c>
      <c r="J2730" s="85">
        <f>CENSO[[#This Row],[g (m²)]]*CENSO[[#This Row],[H (m)]]*0.7</f>
        <v>2.5589130693993796</v>
      </c>
      <c r="K2730" s="51">
        <v>1</v>
      </c>
      <c r="L2730" s="51">
        <v>364893.5</v>
      </c>
      <c r="M2730" s="51">
        <v>9703253.3000000007</v>
      </c>
      <c r="N2730" s="77"/>
      <c r="O273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73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730" s="77"/>
    </row>
    <row r="2731" spans="1:17" x14ac:dyDescent="0.25">
      <c r="A2731" s="76">
        <v>2</v>
      </c>
      <c r="B2731" s="51">
        <v>84</v>
      </c>
      <c r="C2731" s="51">
        <v>2730</v>
      </c>
      <c r="D2731" s="81" t="str">
        <f>VLOOKUP(CENSO[[#This Row],[NOME COMUM]],ESPECIES[],2,FALSE)</f>
        <v>Couratari guianensis Aubl.</v>
      </c>
      <c r="E2731" s="51" t="s">
        <v>6</v>
      </c>
      <c r="F2731" s="51">
        <v>287</v>
      </c>
      <c r="G2731" s="74">
        <f>CENSO[[#This Row],[CAP (cm)]]/PI()</f>
        <v>91.35493733474793</v>
      </c>
      <c r="H2731" s="51">
        <v>20</v>
      </c>
      <c r="I2731" s="85">
        <f>PI()*CENSO[[#This Row],[DAP (cm)]]^2/40000</f>
        <v>0.65547167537681639</v>
      </c>
      <c r="J2731" s="85">
        <f>CENSO[[#This Row],[g (m²)]]*CENSO[[#This Row],[H (m)]]*0.7</f>
        <v>9.1766034552754281</v>
      </c>
      <c r="K2731" s="51">
        <v>1</v>
      </c>
      <c r="L2731" s="51">
        <v>364889</v>
      </c>
      <c r="M2731" s="51">
        <v>9703264.3000000007</v>
      </c>
      <c r="N2731" s="77"/>
      <c r="O273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273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731" s="77"/>
    </row>
    <row r="2732" spans="1:17" x14ac:dyDescent="0.25">
      <c r="A2732" s="76">
        <v>2</v>
      </c>
      <c r="B2732" s="51">
        <v>84</v>
      </c>
      <c r="C2732" s="51">
        <v>2731</v>
      </c>
      <c r="D2732" s="81" t="str">
        <f>VLOOKUP(CENSO[[#This Row],[NOME COMUM]],ESPECIES[],2,FALSE)</f>
        <v>Pouteria sp.</v>
      </c>
      <c r="E2732" s="51" t="s">
        <v>83</v>
      </c>
      <c r="F2732" s="51">
        <v>180</v>
      </c>
      <c r="G2732" s="74">
        <f>CENSO[[#This Row],[CAP (cm)]]/PI()</f>
        <v>57.295779513082323</v>
      </c>
      <c r="H2732" s="51">
        <v>16</v>
      </c>
      <c r="I2732" s="85">
        <f>PI()*CENSO[[#This Row],[DAP (cm)]]^2/40000</f>
        <v>0.25783100780887047</v>
      </c>
      <c r="J2732" s="85">
        <f>CENSO[[#This Row],[g (m²)]]*CENSO[[#This Row],[H (m)]]*0.7</f>
        <v>2.887707287459349</v>
      </c>
      <c r="K2732" s="51">
        <v>1</v>
      </c>
      <c r="L2732" s="51">
        <v>364879.09999999899</v>
      </c>
      <c r="M2732" s="51">
        <v>9703273.4000000004</v>
      </c>
      <c r="N2732" s="77"/>
      <c r="O273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73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732" s="77"/>
    </row>
    <row r="2733" spans="1:17" x14ac:dyDescent="0.25">
      <c r="A2733" s="76">
        <v>2</v>
      </c>
      <c r="B2733" s="51">
        <v>84</v>
      </c>
      <c r="C2733" s="51">
        <v>2732</v>
      </c>
      <c r="D2733" s="81" t="str">
        <f>VLOOKUP(CENSO[[#This Row],[NOME COMUM]],ESPECIES[],2,FALSE)</f>
        <v>Couratari guianensis Aubl.</v>
      </c>
      <c r="E2733" s="51" t="s">
        <v>6</v>
      </c>
      <c r="F2733" s="51">
        <v>165</v>
      </c>
      <c r="G2733" s="74">
        <f>CENSO[[#This Row],[CAP (cm)]]/PI()</f>
        <v>52.521131220325465</v>
      </c>
      <c r="H2733" s="51">
        <v>15</v>
      </c>
      <c r="I2733" s="85">
        <f>PI()*CENSO[[#This Row],[DAP (cm)]]^2/40000</f>
        <v>0.21664966628384255</v>
      </c>
      <c r="J2733" s="85">
        <f>CENSO[[#This Row],[g (m²)]]*CENSO[[#This Row],[H (m)]]*0.7</f>
        <v>2.2748214959803468</v>
      </c>
      <c r="K2733" s="51">
        <v>1</v>
      </c>
      <c r="L2733" s="51">
        <v>364876</v>
      </c>
      <c r="M2733" s="51">
        <v>9703278.0999999903</v>
      </c>
      <c r="N2733" s="77"/>
      <c r="O273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73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733" s="77"/>
    </row>
    <row r="2734" spans="1:17" x14ac:dyDescent="0.25">
      <c r="A2734" s="76">
        <v>2</v>
      </c>
      <c r="B2734" s="51">
        <v>84</v>
      </c>
      <c r="C2734" s="51">
        <v>2733</v>
      </c>
      <c r="D2734" s="81" t="str">
        <f>VLOOKUP(CENSO[[#This Row],[NOME COMUM]],ESPECIES[],2,FALSE)</f>
        <v>Tachigali myrmecophila Ducke</v>
      </c>
      <c r="E2734" s="51" t="s">
        <v>14</v>
      </c>
      <c r="F2734" s="51">
        <v>192</v>
      </c>
      <c r="G2734" s="74">
        <f>CENSO[[#This Row],[CAP (cm)]]/PI()</f>
        <v>61.115498147287809</v>
      </c>
      <c r="H2734" s="51">
        <v>15</v>
      </c>
      <c r="I2734" s="85">
        <f>PI()*CENSO[[#This Row],[DAP (cm)]]^2/40000</f>
        <v>0.29335439110698147</v>
      </c>
      <c r="J2734" s="85">
        <f>CENSO[[#This Row],[g (m²)]]*CENSO[[#This Row],[H (m)]]*0.7</f>
        <v>3.0802211066233052</v>
      </c>
      <c r="K2734" s="51">
        <v>1</v>
      </c>
      <c r="L2734" s="51">
        <v>364881</v>
      </c>
      <c r="M2734" s="51">
        <v>9703281.3000000007</v>
      </c>
      <c r="N2734" s="77"/>
      <c r="O273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73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734" s="77"/>
    </row>
    <row r="2735" spans="1:17" x14ac:dyDescent="0.25">
      <c r="A2735" s="76">
        <v>2</v>
      </c>
      <c r="B2735" s="51">
        <v>84</v>
      </c>
      <c r="C2735" s="51">
        <v>2734</v>
      </c>
      <c r="D2735" s="81" t="str">
        <f>VLOOKUP(CENSO[[#This Row],[NOME COMUM]],ESPECIES[],2,FALSE)</f>
        <v>Pouteria sp.</v>
      </c>
      <c r="E2735" s="51" t="s">
        <v>83</v>
      </c>
      <c r="F2735" s="51">
        <v>150</v>
      </c>
      <c r="G2735" s="74">
        <f>CENSO[[#This Row],[CAP (cm)]]/PI()</f>
        <v>47.7464829275686</v>
      </c>
      <c r="H2735" s="51">
        <v>16</v>
      </c>
      <c r="I2735" s="85">
        <f>PI()*CENSO[[#This Row],[DAP (cm)]]^2/40000</f>
        <v>0.17904931097838223</v>
      </c>
      <c r="J2735" s="85">
        <f>CENSO[[#This Row],[g (m²)]]*CENSO[[#This Row],[H (m)]]*0.7</f>
        <v>2.0053522829578809</v>
      </c>
      <c r="K2735" s="51">
        <v>1</v>
      </c>
      <c r="L2735" s="51">
        <v>364869.299999999</v>
      </c>
      <c r="M2735" s="51">
        <v>9703286.9000000004</v>
      </c>
      <c r="N2735" s="77"/>
      <c r="O273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73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735" s="77"/>
    </row>
    <row r="2736" spans="1:17" x14ac:dyDescent="0.25">
      <c r="A2736" s="76">
        <v>2</v>
      </c>
      <c r="B2736" s="51">
        <v>84</v>
      </c>
      <c r="C2736" s="51">
        <v>2735</v>
      </c>
      <c r="D2736" s="81" t="str">
        <f>VLOOKUP(CENSO[[#This Row],[NOME COMUM]],ESPECIES[],2,FALSE)</f>
        <v>Tachigali myrmecophila Ducke</v>
      </c>
      <c r="E2736" s="51" t="s">
        <v>14</v>
      </c>
      <c r="F2736" s="51">
        <v>345</v>
      </c>
      <c r="G2736" s="74">
        <f>CENSO[[#This Row],[CAP (cm)]]/PI()</f>
        <v>109.81691073340778</v>
      </c>
      <c r="H2736" s="51">
        <v>16</v>
      </c>
      <c r="I2736" s="85">
        <f>PI()*CENSO[[#This Row],[DAP (cm)]]^2/40000</f>
        <v>0.94717085507564203</v>
      </c>
      <c r="J2736" s="85">
        <f>CENSO[[#This Row],[g (m²)]]*CENSO[[#This Row],[H (m)]]*0.7</f>
        <v>10.608313576847189</v>
      </c>
      <c r="K2736" s="51">
        <v>1</v>
      </c>
      <c r="L2736" s="51">
        <v>364899.4</v>
      </c>
      <c r="M2736" s="51">
        <v>9703305.8000000007</v>
      </c>
      <c r="N2736" s="77"/>
      <c r="O273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273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736" s="77"/>
    </row>
    <row r="2737" spans="1:17" x14ac:dyDescent="0.25">
      <c r="A2737" s="76">
        <v>2</v>
      </c>
      <c r="B2737" s="51">
        <v>84</v>
      </c>
      <c r="C2737" s="51">
        <v>2736</v>
      </c>
      <c r="D2737" s="81" t="str">
        <f>VLOOKUP(CENSO[[#This Row],[NOME COMUM]],ESPECIES[],2,FALSE)</f>
        <v>Piptadenia suaveolens Miq.</v>
      </c>
      <c r="E2737" s="51" t="s">
        <v>22</v>
      </c>
      <c r="F2737" s="51">
        <v>150</v>
      </c>
      <c r="G2737" s="74">
        <f>CENSO[[#This Row],[CAP (cm)]]/PI()</f>
        <v>47.7464829275686</v>
      </c>
      <c r="H2737" s="51">
        <v>11</v>
      </c>
      <c r="I2737" s="85">
        <f>PI()*CENSO[[#This Row],[DAP (cm)]]^2/40000</f>
        <v>0.17904931097838223</v>
      </c>
      <c r="J2737" s="85">
        <f>CENSO[[#This Row],[g (m²)]]*CENSO[[#This Row],[H (m)]]*0.7</f>
        <v>1.3786796945335431</v>
      </c>
      <c r="K2737" s="51">
        <v>1</v>
      </c>
      <c r="L2737" s="51">
        <v>364915.299999999</v>
      </c>
      <c r="M2737" s="51">
        <v>9703303.8000000007</v>
      </c>
      <c r="N2737" s="77"/>
      <c r="O273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73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737" s="77"/>
    </row>
    <row r="2738" spans="1:17" x14ac:dyDescent="0.25">
      <c r="A2738" s="76">
        <v>2</v>
      </c>
      <c r="B2738" s="51">
        <v>84</v>
      </c>
      <c r="C2738" s="51">
        <v>2737</v>
      </c>
      <c r="D2738" s="81" t="str">
        <f>VLOOKUP(CENSO[[#This Row],[NOME COMUM]],ESPECIES[],2,FALSE)</f>
        <v>Tachigali myrmecophila Ducke</v>
      </c>
      <c r="E2738" s="51" t="s">
        <v>14</v>
      </c>
      <c r="F2738" s="51">
        <v>217</v>
      </c>
      <c r="G2738" s="74">
        <f>CENSO[[#This Row],[CAP (cm)]]/PI()</f>
        <v>69.073245301882579</v>
      </c>
      <c r="H2738" s="51">
        <v>16</v>
      </c>
      <c r="I2738" s="85">
        <f>PI()*CENSO[[#This Row],[DAP (cm)]]^2/40000</f>
        <v>0.37472235576271301</v>
      </c>
      <c r="J2738" s="85">
        <f>CENSO[[#This Row],[g (m²)]]*CENSO[[#This Row],[H (m)]]*0.7</f>
        <v>4.1968903845423853</v>
      </c>
      <c r="K2738" s="51">
        <v>1</v>
      </c>
      <c r="L2738" s="51">
        <v>364919.59999999899</v>
      </c>
      <c r="M2738" s="51">
        <v>9703329.4000000004</v>
      </c>
      <c r="N2738" s="77"/>
      <c r="O273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73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738" s="77"/>
    </row>
    <row r="2739" spans="1:17" x14ac:dyDescent="0.25">
      <c r="A2739" s="76">
        <v>2</v>
      </c>
      <c r="B2739" s="51">
        <v>84</v>
      </c>
      <c r="C2739" s="51">
        <v>2738</v>
      </c>
      <c r="D2739" s="81" t="str">
        <f>VLOOKUP(CENSO[[#This Row],[NOME COMUM]],ESPECIES[],2,FALSE)</f>
        <v>Bertholletia excelsa Humb. &amp; Bonpl.</v>
      </c>
      <c r="E2739" s="51" t="s">
        <v>37</v>
      </c>
      <c r="F2739" s="51">
        <v>222</v>
      </c>
      <c r="G2739" s="74">
        <f>CENSO[[#This Row],[CAP (cm)]]/PI()</f>
        <v>70.664794732801525</v>
      </c>
      <c r="H2739" s="51">
        <v>23</v>
      </c>
      <c r="I2739" s="85">
        <f>PI()*CENSO[[#This Row],[DAP (cm)]]^2/40000</f>
        <v>0.39218961076704845</v>
      </c>
      <c r="J2739" s="85">
        <f>CENSO[[#This Row],[g (m²)]]*CENSO[[#This Row],[H (m)]]*0.7</f>
        <v>6.3142527333494796</v>
      </c>
      <c r="K2739" s="51">
        <v>1</v>
      </c>
      <c r="L2739" s="51">
        <v>364904.2</v>
      </c>
      <c r="M2739" s="51">
        <v>9703336.5999999903</v>
      </c>
      <c r="N2739" s="77"/>
      <c r="O273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73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739" s="77"/>
    </row>
    <row r="2740" spans="1:17" x14ac:dyDescent="0.25">
      <c r="A2740" s="76">
        <v>2</v>
      </c>
      <c r="B2740" s="51">
        <v>84</v>
      </c>
      <c r="C2740" s="51">
        <v>2739</v>
      </c>
      <c r="D2740" s="81" t="str">
        <f>VLOOKUP(CENSO[[#This Row],[NOME COMUM]],ESPECIES[],2,FALSE)</f>
        <v>Couratari guianensis Aubl.</v>
      </c>
      <c r="E2740" s="51" t="s">
        <v>6</v>
      </c>
      <c r="F2740" s="51">
        <v>250</v>
      </c>
      <c r="G2740" s="74">
        <f>CENSO[[#This Row],[CAP (cm)]]/PI()</f>
        <v>79.577471545947674</v>
      </c>
      <c r="H2740" s="51">
        <v>22</v>
      </c>
      <c r="I2740" s="85">
        <f>PI()*CENSO[[#This Row],[DAP (cm)]]^2/40000</f>
        <v>0.49735919716217297</v>
      </c>
      <c r="J2740" s="85">
        <f>CENSO[[#This Row],[g (m²)]]*CENSO[[#This Row],[H (m)]]*0.7</f>
        <v>7.6593316362974635</v>
      </c>
      <c r="K2740" s="51">
        <v>1</v>
      </c>
      <c r="L2740" s="51">
        <v>364901.5</v>
      </c>
      <c r="M2740" s="51">
        <v>9703337.9000000004</v>
      </c>
      <c r="N2740" s="77"/>
      <c r="O274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74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740" s="77"/>
    </row>
    <row r="2741" spans="1:17" x14ac:dyDescent="0.25">
      <c r="A2741" s="76">
        <v>2</v>
      </c>
      <c r="B2741" s="51">
        <v>84</v>
      </c>
      <c r="C2741" s="51">
        <v>2740</v>
      </c>
      <c r="D2741" s="81" t="str">
        <f>VLOOKUP(CENSO[[#This Row],[NOME COMUM]],ESPECIES[],2,FALSE)</f>
        <v>Pouteria sp.</v>
      </c>
      <c r="E2741" s="51" t="s">
        <v>83</v>
      </c>
      <c r="F2741" s="51">
        <v>135</v>
      </c>
      <c r="G2741" s="74">
        <f>CENSO[[#This Row],[CAP (cm)]]/PI()</f>
        <v>42.971834634811742</v>
      </c>
      <c r="H2741" s="51">
        <v>15</v>
      </c>
      <c r="I2741" s="85">
        <f>PI()*CENSO[[#This Row],[DAP (cm)]]^2/40000</f>
        <v>0.14502994189248961</v>
      </c>
      <c r="J2741" s="85">
        <f>CENSO[[#This Row],[g (m²)]]*CENSO[[#This Row],[H (m)]]*0.7</f>
        <v>1.5228143898711408</v>
      </c>
      <c r="K2741" s="51">
        <v>1</v>
      </c>
      <c r="L2741" s="51">
        <v>364899.799999999</v>
      </c>
      <c r="M2741" s="51">
        <v>9703349.8000000007</v>
      </c>
      <c r="N2741" s="77"/>
      <c r="O274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74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741" s="77"/>
    </row>
    <row r="2742" spans="1:17" x14ac:dyDescent="0.25">
      <c r="A2742" s="76">
        <v>2</v>
      </c>
      <c r="B2742" s="51">
        <v>84</v>
      </c>
      <c r="C2742" s="51">
        <v>2741</v>
      </c>
      <c r="D2742" s="81" t="str">
        <f>VLOOKUP(CENSO[[#This Row],[NOME COMUM]],ESPECIES[],2,FALSE)</f>
        <v>Pouteria sp.</v>
      </c>
      <c r="E2742" s="51" t="s">
        <v>83</v>
      </c>
      <c r="F2742" s="51">
        <v>170</v>
      </c>
      <c r="G2742" s="74">
        <f>CENSO[[#This Row],[CAP (cm)]]/PI()</f>
        <v>54.112680651244418</v>
      </c>
      <c r="H2742" s="51">
        <v>16</v>
      </c>
      <c r="I2742" s="85">
        <f>PI()*CENSO[[#This Row],[DAP (cm)]]^2/40000</f>
        <v>0.2299788927677888</v>
      </c>
      <c r="J2742" s="85">
        <f>CENSO[[#This Row],[g (m²)]]*CENSO[[#This Row],[H (m)]]*0.7</f>
        <v>2.5757635989992345</v>
      </c>
      <c r="K2742" s="51">
        <v>1</v>
      </c>
      <c r="L2742" s="51">
        <v>364963.7</v>
      </c>
      <c r="M2742" s="51">
        <v>9703390.1999999899</v>
      </c>
      <c r="N2742" s="77"/>
      <c r="O274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74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742" s="77"/>
    </row>
    <row r="2743" spans="1:17" x14ac:dyDescent="0.25">
      <c r="A2743" s="76">
        <v>2</v>
      </c>
      <c r="B2743" s="51">
        <v>84</v>
      </c>
      <c r="C2743" s="51">
        <v>2742</v>
      </c>
      <c r="D2743" s="81" t="str">
        <f>VLOOKUP(CENSO[[#This Row],[NOME COMUM]],ESPECIES[],2,FALSE)</f>
        <v>Cenostigma tocantinum Ducke</v>
      </c>
      <c r="E2743" s="51" t="s">
        <v>95</v>
      </c>
      <c r="F2743" s="51">
        <v>332</v>
      </c>
      <c r="G2743" s="74">
        <f>CENSO[[#This Row],[CAP (cm)]]/PI()</f>
        <v>105.67888221301851</v>
      </c>
      <c r="H2743" s="51">
        <v>17</v>
      </c>
      <c r="I2743" s="85">
        <f>PI()*CENSO[[#This Row],[DAP (cm)]]^2/40000</f>
        <v>0.87713472236805379</v>
      </c>
      <c r="J2743" s="85">
        <f>CENSO[[#This Row],[g (m²)]]*CENSO[[#This Row],[H (m)]]*0.7</f>
        <v>10.437903196179839</v>
      </c>
      <c r="K2743" s="51">
        <v>1</v>
      </c>
      <c r="L2743" s="51">
        <v>365023.4</v>
      </c>
      <c r="M2743" s="51">
        <v>9703500.9000000004</v>
      </c>
      <c r="N2743" s="77"/>
      <c r="O274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274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743" s="77"/>
    </row>
    <row r="2744" spans="1:17" x14ac:dyDescent="0.25">
      <c r="A2744" s="76">
        <v>2</v>
      </c>
      <c r="B2744" s="51">
        <v>84</v>
      </c>
      <c r="C2744" s="51">
        <v>2743</v>
      </c>
      <c r="D2744" s="81" t="str">
        <f>VLOOKUP(CENSO[[#This Row],[NOME COMUM]],ESPECIES[],2,FALSE)</f>
        <v>Lecythis chartacea O.Berg</v>
      </c>
      <c r="E2744" s="51" t="s">
        <v>31</v>
      </c>
      <c r="F2744" s="51">
        <v>189</v>
      </c>
      <c r="G2744" s="74">
        <f>CENSO[[#This Row],[CAP (cm)]]/PI()</f>
        <v>60.160568488736438</v>
      </c>
      <c r="H2744" s="51">
        <v>16</v>
      </c>
      <c r="I2744" s="85">
        <f>PI()*CENSO[[#This Row],[DAP (cm)]]^2/40000</f>
        <v>0.28425868610927968</v>
      </c>
      <c r="J2744" s="85">
        <f>CENSO[[#This Row],[g (m²)]]*CENSO[[#This Row],[H (m)]]*0.7</f>
        <v>3.1836972844239324</v>
      </c>
      <c r="K2744" s="51">
        <v>2</v>
      </c>
      <c r="L2744" s="51">
        <v>364969.5</v>
      </c>
      <c r="M2744" s="51">
        <v>9703457.4000000004</v>
      </c>
      <c r="N2744" s="77"/>
      <c r="O274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74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744" s="77"/>
    </row>
    <row r="2745" spans="1:17" x14ac:dyDescent="0.25">
      <c r="A2745" s="76">
        <v>2</v>
      </c>
      <c r="B2745" s="51">
        <v>84</v>
      </c>
      <c r="C2745" s="51">
        <v>2744</v>
      </c>
      <c r="D2745" s="81" t="str">
        <f>VLOOKUP(CENSO[[#This Row],[NOME COMUM]],ESPECIES[],2,FALSE)</f>
        <v>Couratari guianensis Aubl.</v>
      </c>
      <c r="E2745" s="51" t="s">
        <v>6</v>
      </c>
      <c r="F2745" s="51">
        <v>200</v>
      </c>
      <c r="G2745" s="74">
        <f>CENSO[[#This Row],[CAP (cm)]]/PI()</f>
        <v>63.661977236758133</v>
      </c>
      <c r="H2745" s="51">
        <v>20</v>
      </c>
      <c r="I2745" s="85">
        <f>PI()*CENSO[[#This Row],[DAP (cm)]]^2/40000</f>
        <v>0.31830988618379064</v>
      </c>
      <c r="J2745" s="85">
        <f>CENSO[[#This Row],[g (m²)]]*CENSO[[#This Row],[H (m)]]*0.7</f>
        <v>4.4563384065730682</v>
      </c>
      <c r="K2745" s="51">
        <v>1</v>
      </c>
      <c r="L2745" s="51">
        <v>365009.799999999</v>
      </c>
      <c r="M2745" s="51">
        <v>9703507.3000000007</v>
      </c>
      <c r="N2745" s="77"/>
      <c r="O274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74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745" s="77"/>
    </row>
    <row r="2746" spans="1:17" x14ac:dyDescent="0.25">
      <c r="A2746" s="76">
        <v>2</v>
      </c>
      <c r="B2746" s="51">
        <v>84</v>
      </c>
      <c r="C2746" s="51">
        <v>2745</v>
      </c>
      <c r="D2746" s="81" t="str">
        <f>VLOOKUP(CENSO[[#This Row],[NOME COMUM]],ESPECIES[],2,FALSE)</f>
        <v>Pouteria sp.</v>
      </c>
      <c r="E2746" s="51" t="s">
        <v>83</v>
      </c>
      <c r="F2746" s="51">
        <v>140</v>
      </c>
      <c r="G2746" s="74">
        <f>CENSO[[#This Row],[CAP (cm)]]/PI()</f>
        <v>44.563384065730695</v>
      </c>
      <c r="H2746" s="51">
        <v>15</v>
      </c>
      <c r="I2746" s="85">
        <f>PI()*CENSO[[#This Row],[DAP (cm)]]^2/40000</f>
        <v>0.15597184423005742</v>
      </c>
      <c r="J2746" s="85">
        <f>CENSO[[#This Row],[g (m²)]]*CENSO[[#This Row],[H (m)]]*0.7</f>
        <v>1.6377043644156026</v>
      </c>
      <c r="K2746" s="51">
        <v>1</v>
      </c>
      <c r="L2746" s="51">
        <v>365025.7</v>
      </c>
      <c r="M2746" s="51">
        <v>9703505.3000000007</v>
      </c>
      <c r="N2746" s="77"/>
      <c r="O274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74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746" s="77"/>
    </row>
    <row r="2747" spans="1:17" x14ac:dyDescent="0.25">
      <c r="A2747" s="76">
        <v>2</v>
      </c>
      <c r="B2747" s="51">
        <v>84</v>
      </c>
      <c r="C2747" s="51">
        <v>2746</v>
      </c>
      <c r="D2747" s="81" t="str">
        <f>VLOOKUP(CENSO[[#This Row],[NOME COMUM]],ESPECIES[],2,FALSE)</f>
        <v>Lecythis chartacea O.Berg</v>
      </c>
      <c r="E2747" s="51" t="s">
        <v>31</v>
      </c>
      <c r="F2747" s="51">
        <v>203</v>
      </c>
      <c r="G2747" s="74">
        <f>CENSO[[#This Row],[CAP (cm)]]/PI()</f>
        <v>64.616906895309512</v>
      </c>
      <c r="H2747" s="51">
        <v>14</v>
      </c>
      <c r="I2747" s="85">
        <f>PI()*CENSO[[#This Row],[DAP (cm)]]^2/40000</f>
        <v>0.32793080249369577</v>
      </c>
      <c r="J2747" s="85">
        <f>CENSO[[#This Row],[g (m²)]]*CENSO[[#This Row],[H (m)]]*0.7</f>
        <v>3.2137218644382184</v>
      </c>
      <c r="K2747" s="51">
        <v>2</v>
      </c>
      <c r="L2747" s="51">
        <v>365051.59999999899</v>
      </c>
      <c r="M2747" s="51">
        <v>9703565.4000000004</v>
      </c>
      <c r="N2747" s="77"/>
      <c r="O274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74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747" s="77"/>
    </row>
    <row r="2748" spans="1:17" x14ac:dyDescent="0.25">
      <c r="A2748" s="76">
        <v>2</v>
      </c>
      <c r="B2748" s="51">
        <v>84</v>
      </c>
      <c r="C2748" s="51">
        <v>2747</v>
      </c>
      <c r="D2748" s="81" t="str">
        <f>VLOOKUP(CENSO[[#This Row],[NOME COMUM]],ESPECIES[],2,FALSE)</f>
        <v>Tachigali myrmecophila Ducke</v>
      </c>
      <c r="E2748" s="51" t="s">
        <v>14</v>
      </c>
      <c r="F2748" s="51">
        <v>222</v>
      </c>
      <c r="G2748" s="74">
        <f>CENSO[[#This Row],[CAP (cm)]]/PI()</f>
        <v>70.664794732801525</v>
      </c>
      <c r="H2748" s="51">
        <v>15</v>
      </c>
      <c r="I2748" s="85">
        <f>PI()*CENSO[[#This Row],[DAP (cm)]]^2/40000</f>
        <v>0.39218961076704845</v>
      </c>
      <c r="J2748" s="85">
        <f>CENSO[[#This Row],[g (m²)]]*CENSO[[#This Row],[H (m)]]*0.7</f>
        <v>4.1179909130540082</v>
      </c>
      <c r="K2748" s="51">
        <v>1</v>
      </c>
      <c r="L2748" s="51">
        <v>365044.299999999</v>
      </c>
      <c r="M2748" s="51">
        <v>9703568.8000000007</v>
      </c>
      <c r="N2748" s="77"/>
      <c r="O274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74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748" s="77"/>
    </row>
    <row r="2749" spans="1:17" x14ac:dyDescent="0.25">
      <c r="A2749" s="76">
        <v>2</v>
      </c>
      <c r="B2749" s="51">
        <v>84</v>
      </c>
      <c r="C2749" s="51">
        <v>2748</v>
      </c>
      <c r="D2749" s="81" t="str">
        <f>VLOOKUP(CENSO[[#This Row],[NOME COMUM]],ESPECIES[],2,FALSE)</f>
        <v>Dimorphandra multiflora Ducke</v>
      </c>
      <c r="E2749" s="51" t="s">
        <v>73</v>
      </c>
      <c r="F2749" s="51">
        <v>220</v>
      </c>
      <c r="G2749" s="74">
        <f>CENSO[[#This Row],[CAP (cm)]]/PI()</f>
        <v>70.028174960433944</v>
      </c>
      <c r="H2749" s="51">
        <v>17</v>
      </c>
      <c r="I2749" s="85">
        <f>PI()*CENSO[[#This Row],[DAP (cm)]]^2/40000</f>
        <v>0.3851549622823866</v>
      </c>
      <c r="J2749" s="85">
        <f>CENSO[[#This Row],[g (m²)]]*CENSO[[#This Row],[H (m)]]*0.7</f>
        <v>4.5833440511603998</v>
      </c>
      <c r="K2749" s="51">
        <v>1</v>
      </c>
      <c r="L2749" s="51">
        <v>365055.299999999</v>
      </c>
      <c r="M2749" s="51">
        <v>9703574.6999999899</v>
      </c>
      <c r="N2749" s="77"/>
      <c r="O274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74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749" s="77"/>
    </row>
    <row r="2750" spans="1:17" x14ac:dyDescent="0.25">
      <c r="A2750" s="76">
        <v>2</v>
      </c>
      <c r="B2750" s="51">
        <v>84</v>
      </c>
      <c r="C2750" s="51">
        <v>2749</v>
      </c>
      <c r="D2750" s="81" t="str">
        <f>VLOOKUP(CENSO[[#This Row],[NOME COMUM]],ESPECIES[],2,FALSE)</f>
        <v>Matisia paraensis Huber</v>
      </c>
      <c r="E2750" s="51" t="s">
        <v>72</v>
      </c>
      <c r="F2750" s="51">
        <v>363</v>
      </c>
      <c r="G2750" s="74">
        <f>CENSO[[#This Row],[CAP (cm)]]/PI()</f>
        <v>115.54648868471602</v>
      </c>
      <c r="H2750" s="51">
        <v>17</v>
      </c>
      <c r="I2750" s="85">
        <f>PI()*CENSO[[#This Row],[DAP (cm)]]^2/40000</f>
        <v>1.0485843848137979</v>
      </c>
      <c r="J2750" s="85">
        <f>CENSO[[#This Row],[g (m²)]]*CENSO[[#This Row],[H (m)]]*0.7</f>
        <v>12.478154179284193</v>
      </c>
      <c r="K2750" s="51">
        <v>1</v>
      </c>
      <c r="L2750" s="51">
        <v>365051.299999999</v>
      </c>
      <c r="M2750" s="51">
        <v>9703582.0999999903</v>
      </c>
      <c r="N2750" s="77"/>
      <c r="O275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275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750" s="77"/>
    </row>
    <row r="2751" spans="1:17" x14ac:dyDescent="0.25">
      <c r="A2751" s="76">
        <v>2</v>
      </c>
      <c r="B2751" s="51">
        <v>84</v>
      </c>
      <c r="C2751" s="51">
        <v>2750</v>
      </c>
      <c r="D2751" s="81" t="str">
        <f>VLOOKUP(CENSO[[#This Row],[NOME COMUM]],ESPECIES[],2,FALSE)</f>
        <v>Piptadenia suaveolens Miq.</v>
      </c>
      <c r="E2751" s="51" t="s">
        <v>22</v>
      </c>
      <c r="F2751" s="51">
        <v>340</v>
      </c>
      <c r="G2751" s="74">
        <f>CENSO[[#This Row],[CAP (cm)]]/PI()</f>
        <v>108.22536130248884</v>
      </c>
      <c r="H2751" s="51">
        <v>16</v>
      </c>
      <c r="I2751" s="85">
        <f>PI()*CENSO[[#This Row],[DAP (cm)]]^2/40000</f>
        <v>0.91991557107115518</v>
      </c>
      <c r="J2751" s="85">
        <f>CENSO[[#This Row],[g (m²)]]*CENSO[[#This Row],[H (m)]]*0.7</f>
        <v>10.303054395996938</v>
      </c>
      <c r="K2751" s="51">
        <v>1</v>
      </c>
      <c r="L2751" s="51">
        <v>365059.9</v>
      </c>
      <c r="M2751" s="51">
        <v>9703581.4000000004</v>
      </c>
      <c r="N2751" s="77"/>
      <c r="O275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275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751" s="77"/>
    </row>
    <row r="2752" spans="1:17" x14ac:dyDescent="0.25">
      <c r="A2752" s="76">
        <v>2</v>
      </c>
      <c r="B2752" s="51">
        <v>84</v>
      </c>
      <c r="C2752" s="51">
        <v>2751</v>
      </c>
      <c r="D2752" s="81" t="str">
        <f>VLOOKUP(CENSO[[#This Row],[NOME COMUM]],ESPECIES[],2,FALSE)</f>
        <v>Tachigali myrmecophila Ducke</v>
      </c>
      <c r="E2752" s="51" t="s">
        <v>14</v>
      </c>
      <c r="F2752" s="51">
        <v>300</v>
      </c>
      <c r="G2752" s="74">
        <f>CENSO[[#This Row],[CAP (cm)]]/PI()</f>
        <v>95.4929658551372</v>
      </c>
      <c r="H2752" s="51">
        <v>16</v>
      </c>
      <c r="I2752" s="85">
        <f>PI()*CENSO[[#This Row],[DAP (cm)]]^2/40000</f>
        <v>0.7161972439135289</v>
      </c>
      <c r="J2752" s="85">
        <f>CENSO[[#This Row],[g (m²)]]*CENSO[[#This Row],[H (m)]]*0.7</f>
        <v>8.0214091318315237</v>
      </c>
      <c r="K2752" s="51">
        <v>1</v>
      </c>
      <c r="L2752" s="51">
        <v>365064.4</v>
      </c>
      <c r="M2752" s="51">
        <v>9703581.5</v>
      </c>
      <c r="N2752" s="77"/>
      <c r="O275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275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752" s="77"/>
    </row>
    <row r="2753" spans="1:17" x14ac:dyDescent="0.25">
      <c r="A2753" s="76">
        <v>2</v>
      </c>
      <c r="B2753" s="51">
        <v>84</v>
      </c>
      <c r="C2753" s="51">
        <v>2752</v>
      </c>
      <c r="D2753" s="81" t="str">
        <f>VLOOKUP(CENSO[[#This Row],[NOME COMUM]],ESPECIES[],2,FALSE)</f>
        <v>Apuleia molaris Spruce ex Benth.</v>
      </c>
      <c r="E2753" s="51" t="s">
        <v>53</v>
      </c>
      <c r="F2753" s="51">
        <v>207</v>
      </c>
      <c r="G2753" s="74">
        <f>CENSO[[#This Row],[CAP (cm)]]/PI()</f>
        <v>65.890146440044674</v>
      </c>
      <c r="H2753" s="51">
        <v>16</v>
      </c>
      <c r="I2753" s="85">
        <f>PI()*CENSO[[#This Row],[DAP (cm)]]^2/40000</f>
        <v>0.34098150782723119</v>
      </c>
      <c r="J2753" s="85">
        <f>CENSO[[#This Row],[g (m²)]]*CENSO[[#This Row],[H (m)]]*0.7</f>
        <v>3.8189928876649892</v>
      </c>
      <c r="K2753" s="51">
        <v>1</v>
      </c>
      <c r="L2753" s="51">
        <v>365082.59999999899</v>
      </c>
      <c r="M2753" s="51">
        <v>9703635.8000000007</v>
      </c>
      <c r="N2753" s="77"/>
      <c r="O275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75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753" s="77"/>
    </row>
    <row r="2754" spans="1:17" x14ac:dyDescent="0.25">
      <c r="A2754" s="76">
        <v>2</v>
      </c>
      <c r="B2754" s="51">
        <v>84</v>
      </c>
      <c r="C2754" s="51">
        <v>2753</v>
      </c>
      <c r="D2754" s="81" t="str">
        <f>VLOOKUP(CENSO[[#This Row],[NOME COMUM]],ESPECIES[],2,FALSE)</f>
        <v>Caesalpinia paraensis Ducke</v>
      </c>
      <c r="E2754" s="51" t="s">
        <v>56</v>
      </c>
      <c r="F2754" s="51">
        <v>175</v>
      </c>
      <c r="G2754" s="74">
        <f>CENSO[[#This Row],[CAP (cm)]]/PI()</f>
        <v>55.70423008216337</v>
      </c>
      <c r="H2754" s="51">
        <v>12</v>
      </c>
      <c r="I2754" s="85">
        <f>PI()*CENSO[[#This Row],[DAP (cm)]]^2/40000</f>
        <v>0.24370600660946476</v>
      </c>
      <c r="J2754" s="85">
        <f>CENSO[[#This Row],[g (m²)]]*CENSO[[#This Row],[H (m)]]*0.7</f>
        <v>2.047130455519504</v>
      </c>
      <c r="K2754" s="51">
        <v>2</v>
      </c>
      <c r="L2754" s="51">
        <v>365081.299999999</v>
      </c>
      <c r="M2754" s="51">
        <v>9703639.8000000007</v>
      </c>
      <c r="N2754" s="77"/>
      <c r="O275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75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754" s="77"/>
    </row>
    <row r="2755" spans="1:17" x14ac:dyDescent="0.25">
      <c r="A2755" s="76">
        <v>2</v>
      </c>
      <c r="B2755" s="51">
        <v>84</v>
      </c>
      <c r="C2755" s="51">
        <v>2754</v>
      </c>
      <c r="D2755" s="81" t="str">
        <f>VLOOKUP(CENSO[[#This Row],[NOME COMUM]],ESPECIES[],2,FALSE)</f>
        <v>Parkia pendula (Willd.) Benth. ex Walp.</v>
      </c>
      <c r="E2755" s="51" t="s">
        <v>58</v>
      </c>
      <c r="F2755" s="51">
        <v>236</v>
      </c>
      <c r="G2755" s="74">
        <f>CENSO[[#This Row],[CAP (cm)]]/PI()</f>
        <v>75.121133139374606</v>
      </c>
      <c r="H2755" s="51">
        <v>17</v>
      </c>
      <c r="I2755" s="85">
        <f>PI()*CENSO[[#This Row],[DAP (cm)]]^2/40000</f>
        <v>0.44321468552231019</v>
      </c>
      <c r="J2755" s="85">
        <f>CENSO[[#This Row],[g (m²)]]*CENSO[[#This Row],[H (m)]]*0.7</f>
        <v>5.2742547577154912</v>
      </c>
      <c r="K2755" s="51">
        <v>1</v>
      </c>
      <c r="L2755" s="51">
        <v>365084.2</v>
      </c>
      <c r="M2755" s="51">
        <v>9703660.5</v>
      </c>
      <c r="N2755" s="77"/>
      <c r="O275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75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755" s="77"/>
    </row>
    <row r="2756" spans="1:17" x14ac:dyDescent="0.25">
      <c r="A2756" s="76">
        <v>2</v>
      </c>
      <c r="B2756" s="51">
        <v>84</v>
      </c>
      <c r="C2756" s="51">
        <v>2755</v>
      </c>
      <c r="D2756" s="81" t="str">
        <f>VLOOKUP(CENSO[[#This Row],[NOME COMUM]],ESPECIES[],2,FALSE)</f>
        <v>Apuleia molaris Spruce ex Benth.</v>
      </c>
      <c r="E2756" s="51" t="s">
        <v>53</v>
      </c>
      <c r="F2756" s="51">
        <v>220</v>
      </c>
      <c r="G2756" s="74">
        <f>CENSO[[#This Row],[CAP (cm)]]/PI()</f>
        <v>70.028174960433944</v>
      </c>
      <c r="H2756" s="51">
        <v>15</v>
      </c>
      <c r="I2756" s="85">
        <f>PI()*CENSO[[#This Row],[DAP (cm)]]^2/40000</f>
        <v>0.3851549622823866</v>
      </c>
      <c r="J2756" s="85">
        <f>CENSO[[#This Row],[g (m²)]]*CENSO[[#This Row],[H (m)]]*0.7</f>
        <v>4.0441271039650593</v>
      </c>
      <c r="K2756" s="51">
        <v>2</v>
      </c>
      <c r="L2756" s="51">
        <v>365067.9</v>
      </c>
      <c r="M2756" s="51">
        <v>9703668.1999999899</v>
      </c>
      <c r="N2756" s="77"/>
      <c r="O275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75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756" s="77"/>
    </row>
    <row r="2757" spans="1:17" x14ac:dyDescent="0.25">
      <c r="A2757" s="76">
        <v>2</v>
      </c>
      <c r="B2757" s="51">
        <v>84</v>
      </c>
      <c r="C2757" s="51">
        <v>2756</v>
      </c>
      <c r="D2757" s="81" t="str">
        <f>VLOOKUP(CENSO[[#This Row],[NOME COMUM]],ESPECIES[],2,FALSE)</f>
        <v>Tachigali myrmecophila Ducke</v>
      </c>
      <c r="E2757" s="51" t="s">
        <v>14</v>
      </c>
      <c r="F2757" s="51">
        <v>212</v>
      </c>
      <c r="G2757" s="74">
        <f>CENSO[[#This Row],[CAP (cm)]]/PI()</f>
        <v>67.48169587096362</v>
      </c>
      <c r="H2757" s="51">
        <v>17</v>
      </c>
      <c r="I2757" s="85">
        <f>PI()*CENSO[[#This Row],[DAP (cm)]]^2/40000</f>
        <v>0.35765298811610713</v>
      </c>
      <c r="J2757" s="85">
        <f>CENSO[[#This Row],[g (m²)]]*CENSO[[#This Row],[H (m)]]*0.7</f>
        <v>4.2560705585816745</v>
      </c>
      <c r="K2757" s="51">
        <v>1</v>
      </c>
      <c r="L2757" s="51">
        <v>365087.5</v>
      </c>
      <c r="M2757" s="51">
        <v>9703673.3000000007</v>
      </c>
      <c r="N2757" s="77"/>
      <c r="O275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75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757" s="77"/>
    </row>
    <row r="2758" spans="1:17" x14ac:dyDescent="0.25">
      <c r="A2758" s="76">
        <v>2</v>
      </c>
      <c r="B2758" s="51">
        <v>84</v>
      </c>
      <c r="C2758" s="51">
        <v>2757</v>
      </c>
      <c r="D2758" s="81" t="str">
        <f>VLOOKUP(CENSO[[#This Row],[NOME COMUM]],ESPECIES[],2,FALSE)</f>
        <v>Aspidosperma carapanauba Pichon.</v>
      </c>
      <c r="E2758" s="51" t="s">
        <v>68</v>
      </c>
      <c r="F2758" s="51">
        <v>500</v>
      </c>
      <c r="G2758" s="74">
        <f>CENSO[[#This Row],[CAP (cm)]]/PI()</f>
        <v>159.15494309189535</v>
      </c>
      <c r="H2758" s="51">
        <v>24</v>
      </c>
      <c r="I2758" s="85">
        <f>PI()*CENSO[[#This Row],[DAP (cm)]]^2/40000</f>
        <v>1.9894367886486919</v>
      </c>
      <c r="J2758" s="85">
        <f>CENSO[[#This Row],[g (m²)]]*CENSO[[#This Row],[H (m)]]*0.7</f>
        <v>33.422538049298026</v>
      </c>
      <c r="K2758" s="51">
        <v>3</v>
      </c>
      <c r="L2758" s="51">
        <v>365110.7</v>
      </c>
      <c r="M2758" s="51">
        <v>9703681.0999999903</v>
      </c>
      <c r="N2758" s="77"/>
      <c r="O275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150├ 160</v>
      </c>
      <c r="P275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758" s="77"/>
    </row>
    <row r="2759" spans="1:17" x14ac:dyDescent="0.25">
      <c r="A2759" s="76">
        <v>2</v>
      </c>
      <c r="B2759" s="51">
        <v>84</v>
      </c>
      <c r="C2759" s="51">
        <v>2758</v>
      </c>
      <c r="D2759" s="81" t="str">
        <f>VLOOKUP(CENSO[[#This Row],[NOME COMUM]],ESPECIES[],2,FALSE)</f>
        <v>Goupia glabra Aubl.</v>
      </c>
      <c r="E2759" s="51" t="s">
        <v>34</v>
      </c>
      <c r="F2759" s="51">
        <v>387</v>
      </c>
      <c r="G2759" s="74">
        <f>CENSO[[#This Row],[CAP (cm)]]/PI()</f>
        <v>123.185925953127</v>
      </c>
      <c r="H2759" s="51">
        <v>14</v>
      </c>
      <c r="I2759" s="85">
        <f>PI()*CENSO[[#This Row],[DAP (cm)]]^2/40000</f>
        <v>1.1918238335965037</v>
      </c>
      <c r="J2759" s="85">
        <f>CENSO[[#This Row],[g (m²)]]*CENSO[[#This Row],[H (m)]]*0.7</f>
        <v>11.679873569245736</v>
      </c>
      <c r="K2759" s="51">
        <v>2</v>
      </c>
      <c r="L2759" s="51">
        <v>365117.299999999</v>
      </c>
      <c r="M2759" s="51">
        <v>9703680.3000000007</v>
      </c>
      <c r="N2759" s="77"/>
      <c r="O275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275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759" s="77"/>
    </row>
    <row r="2760" spans="1:17" x14ac:dyDescent="0.25">
      <c r="A2760" s="76">
        <v>2</v>
      </c>
      <c r="B2760" s="51">
        <v>84</v>
      </c>
      <c r="C2760" s="51">
        <v>2759</v>
      </c>
      <c r="D2760" s="81" t="str">
        <f>VLOOKUP(CENSO[[#This Row],[NOME COMUM]],ESPECIES[],2,FALSE)</f>
        <v>Piptadenia suaveolens Miq.</v>
      </c>
      <c r="E2760" s="51" t="s">
        <v>22</v>
      </c>
      <c r="F2760" s="51">
        <v>150</v>
      </c>
      <c r="G2760" s="74">
        <f>CENSO[[#This Row],[CAP (cm)]]/PI()</f>
        <v>47.7464829275686</v>
      </c>
      <c r="H2760" s="51">
        <v>13</v>
      </c>
      <c r="I2760" s="85">
        <f>PI()*CENSO[[#This Row],[DAP (cm)]]^2/40000</f>
        <v>0.17904931097838223</v>
      </c>
      <c r="J2760" s="85">
        <f>CENSO[[#This Row],[g (m²)]]*CENSO[[#This Row],[H (m)]]*0.7</f>
        <v>1.6293487299032783</v>
      </c>
      <c r="K2760" s="51">
        <v>1</v>
      </c>
      <c r="L2760" s="51">
        <v>365118.7</v>
      </c>
      <c r="M2760" s="51">
        <v>9703683</v>
      </c>
      <c r="N2760" s="77"/>
      <c r="O276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76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760" s="77"/>
    </row>
    <row r="2761" spans="1:17" x14ac:dyDescent="0.25">
      <c r="A2761" s="76">
        <v>2</v>
      </c>
      <c r="B2761" s="51">
        <v>84</v>
      </c>
      <c r="C2761" s="51">
        <v>2760</v>
      </c>
      <c r="D2761" s="81" t="str">
        <f>VLOOKUP(CENSO[[#This Row],[NOME COMUM]],ESPECIES[],2,FALSE)</f>
        <v>Pouteria sp.</v>
      </c>
      <c r="E2761" s="51" t="s">
        <v>83</v>
      </c>
      <c r="F2761" s="51">
        <v>130</v>
      </c>
      <c r="G2761" s="74">
        <f>CENSO[[#This Row],[CAP (cm)]]/PI()</f>
        <v>41.38028520389279</v>
      </c>
      <c r="H2761" s="51">
        <v>12</v>
      </c>
      <c r="I2761" s="85">
        <f>PI()*CENSO[[#This Row],[DAP (cm)]]^2/40000</f>
        <v>0.13448592691265157</v>
      </c>
      <c r="J2761" s="85">
        <f>CENSO[[#This Row],[g (m²)]]*CENSO[[#This Row],[H (m)]]*0.7</f>
        <v>1.1296817860662731</v>
      </c>
      <c r="K2761" s="51">
        <v>1</v>
      </c>
      <c r="L2761" s="51">
        <v>365115.9</v>
      </c>
      <c r="M2761" s="51">
        <v>9703684.3000000007</v>
      </c>
      <c r="N2761" s="77"/>
      <c r="O276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76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761" s="77"/>
    </row>
    <row r="2762" spans="1:17" x14ac:dyDescent="0.25">
      <c r="A2762" s="76">
        <v>2</v>
      </c>
      <c r="B2762" s="51">
        <v>84</v>
      </c>
      <c r="C2762" s="51">
        <v>2761</v>
      </c>
      <c r="D2762" s="81" t="str">
        <f>VLOOKUP(CENSO[[#This Row],[NOME COMUM]],ESPECIES[],2,FALSE)</f>
        <v>Pouteria sp.</v>
      </c>
      <c r="E2762" s="51" t="s">
        <v>83</v>
      </c>
      <c r="F2762" s="51">
        <v>173</v>
      </c>
      <c r="G2762" s="74">
        <f>CENSO[[#This Row],[CAP (cm)]]/PI()</f>
        <v>55.067610309795789</v>
      </c>
      <c r="H2762" s="51">
        <v>15</v>
      </c>
      <c r="I2762" s="85">
        <f>PI()*CENSO[[#This Row],[DAP (cm)]]^2/40000</f>
        <v>0.23816741458986682</v>
      </c>
      <c r="J2762" s="85">
        <f>CENSO[[#This Row],[g (m²)]]*CENSO[[#This Row],[H (m)]]*0.7</f>
        <v>2.5007578531936017</v>
      </c>
      <c r="K2762" s="51">
        <v>1</v>
      </c>
      <c r="L2762" s="51">
        <v>365104</v>
      </c>
      <c r="M2762" s="51">
        <v>9703689.8000000007</v>
      </c>
      <c r="N2762" s="77"/>
      <c r="O276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76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762" s="77"/>
    </row>
    <row r="2763" spans="1:17" x14ac:dyDescent="0.25">
      <c r="A2763" s="76">
        <v>2</v>
      </c>
      <c r="B2763" s="51">
        <v>84</v>
      </c>
      <c r="C2763" s="51">
        <v>2762</v>
      </c>
      <c r="D2763" s="81" t="str">
        <f>VLOOKUP(CENSO[[#This Row],[NOME COMUM]],ESPECIES[],2,FALSE)</f>
        <v>Couratari guianensis Aubl.</v>
      </c>
      <c r="E2763" s="51" t="s">
        <v>6</v>
      </c>
      <c r="F2763" s="51">
        <v>155</v>
      </c>
      <c r="G2763" s="74">
        <f>CENSO[[#This Row],[CAP (cm)]]/PI()</f>
        <v>49.338032358487553</v>
      </c>
      <c r="H2763" s="51">
        <v>16</v>
      </c>
      <c r="I2763" s="85">
        <f>PI()*CENSO[[#This Row],[DAP (cm)]]^2/40000</f>
        <v>0.19118487538913922</v>
      </c>
      <c r="J2763" s="85">
        <f>CENSO[[#This Row],[g (m²)]]*CENSO[[#This Row],[H (m)]]*0.7</f>
        <v>2.1412706043583594</v>
      </c>
      <c r="K2763" s="51">
        <v>1</v>
      </c>
      <c r="L2763" s="51">
        <v>365086.4</v>
      </c>
      <c r="M2763" s="51">
        <v>9703703.6999999899</v>
      </c>
      <c r="N2763" s="77"/>
      <c r="O276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76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763" s="77"/>
    </row>
    <row r="2764" spans="1:17" x14ac:dyDescent="0.25">
      <c r="A2764" s="76">
        <v>2</v>
      </c>
      <c r="B2764" s="51">
        <v>84</v>
      </c>
      <c r="C2764" s="51">
        <v>2763</v>
      </c>
      <c r="D2764" s="81" t="str">
        <f>VLOOKUP(CENSO[[#This Row],[NOME COMUM]],ESPECIES[],2,FALSE)</f>
        <v>Pouteria sp.</v>
      </c>
      <c r="E2764" s="51" t="s">
        <v>83</v>
      </c>
      <c r="F2764" s="51">
        <v>140</v>
      </c>
      <c r="G2764" s="74">
        <f>CENSO[[#This Row],[CAP (cm)]]/PI()</f>
        <v>44.563384065730695</v>
      </c>
      <c r="H2764" s="51">
        <v>14</v>
      </c>
      <c r="I2764" s="85">
        <f>PI()*CENSO[[#This Row],[DAP (cm)]]^2/40000</f>
        <v>0.15597184423005742</v>
      </c>
      <c r="J2764" s="85">
        <f>CENSO[[#This Row],[g (m²)]]*CENSO[[#This Row],[H (m)]]*0.7</f>
        <v>1.5285240734545624</v>
      </c>
      <c r="K2764" s="51">
        <v>1</v>
      </c>
      <c r="L2764" s="51">
        <v>365097.4</v>
      </c>
      <c r="M2764" s="51">
        <v>9703707.4000000004</v>
      </c>
      <c r="N2764" s="77"/>
      <c r="O276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76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764" s="77"/>
    </row>
    <row r="2765" spans="1:17" x14ac:dyDescent="0.25">
      <c r="A2765" s="76">
        <v>2</v>
      </c>
      <c r="B2765" s="51">
        <v>84</v>
      </c>
      <c r="C2765" s="51">
        <v>2764</v>
      </c>
      <c r="D2765" s="81" t="str">
        <f>VLOOKUP(CENSO[[#This Row],[NOME COMUM]],ESPECIES[],2,FALSE)</f>
        <v>Goupia glabra Aubl.</v>
      </c>
      <c r="E2765" s="51" t="s">
        <v>34</v>
      </c>
      <c r="F2765" s="51">
        <v>423</v>
      </c>
      <c r="G2765" s="74">
        <f>CENSO[[#This Row],[CAP (cm)]]/PI()</f>
        <v>134.64508185574346</v>
      </c>
      <c r="H2765" s="51">
        <v>14</v>
      </c>
      <c r="I2765" s="85">
        <f>PI()*CENSO[[#This Row],[DAP (cm)]]^2/40000</f>
        <v>1.423871740624487</v>
      </c>
      <c r="J2765" s="85">
        <f>CENSO[[#This Row],[g (m²)]]*CENSO[[#This Row],[H (m)]]*0.7</f>
        <v>13.953943058119972</v>
      </c>
      <c r="K2765" s="51">
        <v>2</v>
      </c>
      <c r="L2765" s="51">
        <v>365136.09999999899</v>
      </c>
      <c r="M2765" s="51">
        <v>9703718.9000000004</v>
      </c>
      <c r="N2765" s="77"/>
      <c r="O276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276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765" s="77"/>
    </row>
    <row r="2766" spans="1:17" x14ac:dyDescent="0.25">
      <c r="A2766" s="76">
        <v>2</v>
      </c>
      <c r="B2766" s="51">
        <v>84</v>
      </c>
      <c r="C2766" s="51">
        <v>2765</v>
      </c>
      <c r="D2766" s="81" t="str">
        <f>VLOOKUP(CENSO[[#This Row],[NOME COMUM]],ESPECIES[],2,FALSE)</f>
        <v>Manilkara huberi (Ducke) Chevalier</v>
      </c>
      <c r="E2766" s="51" t="s">
        <v>30</v>
      </c>
      <c r="F2766" s="51">
        <v>140</v>
      </c>
      <c r="G2766" s="74">
        <f>CENSO[[#This Row],[CAP (cm)]]/PI()</f>
        <v>44.563384065730695</v>
      </c>
      <c r="H2766" s="51">
        <v>14</v>
      </c>
      <c r="I2766" s="85">
        <f>PI()*CENSO[[#This Row],[DAP (cm)]]^2/40000</f>
        <v>0.15597184423005742</v>
      </c>
      <c r="J2766" s="85">
        <f>CENSO[[#This Row],[g (m²)]]*CENSO[[#This Row],[H (m)]]*0.7</f>
        <v>1.5285240734545624</v>
      </c>
      <c r="K2766" s="51">
        <v>1</v>
      </c>
      <c r="L2766" s="51">
        <v>365138.4</v>
      </c>
      <c r="M2766" s="51">
        <v>9703723.4000000004</v>
      </c>
      <c r="N2766" s="77"/>
      <c r="O276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76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766" s="77"/>
    </row>
    <row r="2767" spans="1:17" x14ac:dyDescent="0.25">
      <c r="A2767" s="76">
        <v>2</v>
      </c>
      <c r="B2767" s="51">
        <v>84</v>
      </c>
      <c r="C2767" s="51">
        <v>2766</v>
      </c>
      <c r="D2767" s="81" t="str">
        <f>VLOOKUP(CENSO[[#This Row],[NOME COMUM]],ESPECIES[],2,FALSE)</f>
        <v>Couratari guianensis Aubl.</v>
      </c>
      <c r="E2767" s="51" t="s">
        <v>6</v>
      </c>
      <c r="F2767" s="51">
        <v>182</v>
      </c>
      <c r="G2767" s="74">
        <f>CENSO[[#This Row],[CAP (cm)]]/PI()</f>
        <v>57.932399285449904</v>
      </c>
      <c r="H2767" s="51">
        <v>17</v>
      </c>
      <c r="I2767" s="85">
        <f>PI()*CENSO[[#This Row],[DAP (cm)]]^2/40000</f>
        <v>0.26359241674879702</v>
      </c>
      <c r="J2767" s="85">
        <f>CENSO[[#This Row],[g (m²)]]*CENSO[[#This Row],[H (m)]]*0.7</f>
        <v>3.1367497593106846</v>
      </c>
      <c r="K2767" s="51">
        <v>1</v>
      </c>
      <c r="L2767" s="51">
        <v>365124.799999999</v>
      </c>
      <c r="M2767" s="51">
        <v>9703729.8000000007</v>
      </c>
      <c r="N2767" s="77"/>
      <c r="O276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76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767" s="77"/>
    </row>
    <row r="2768" spans="1:17" x14ac:dyDescent="0.25">
      <c r="A2768" s="76">
        <v>2</v>
      </c>
      <c r="B2768" s="51">
        <v>84</v>
      </c>
      <c r="C2768" s="51">
        <v>2767</v>
      </c>
      <c r="D2768" s="81" t="str">
        <f>VLOOKUP(CENSO[[#This Row],[NOME COMUM]],ESPECIES[],2,FALSE)</f>
        <v>Pouteria sp.</v>
      </c>
      <c r="E2768" s="51" t="s">
        <v>83</v>
      </c>
      <c r="F2768" s="51">
        <v>175</v>
      </c>
      <c r="G2768" s="74">
        <f>CENSO[[#This Row],[CAP (cm)]]/PI()</f>
        <v>55.70423008216337</v>
      </c>
      <c r="H2768" s="51">
        <v>15</v>
      </c>
      <c r="I2768" s="85">
        <f>PI()*CENSO[[#This Row],[DAP (cm)]]^2/40000</f>
        <v>0.24370600660946476</v>
      </c>
      <c r="J2768" s="85">
        <f>CENSO[[#This Row],[g (m²)]]*CENSO[[#This Row],[H (m)]]*0.7</f>
        <v>2.5589130693993796</v>
      </c>
      <c r="K2768" s="51">
        <v>1</v>
      </c>
      <c r="L2768" s="51">
        <v>365149.299999999</v>
      </c>
      <c r="M2768" s="51">
        <v>9703742.5</v>
      </c>
      <c r="N2768" s="77"/>
      <c r="O276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76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768" s="77"/>
    </row>
    <row r="2769" spans="1:17" x14ac:dyDescent="0.25">
      <c r="A2769" s="76">
        <v>2</v>
      </c>
      <c r="B2769" s="51">
        <v>84</v>
      </c>
      <c r="C2769" s="51">
        <v>2768</v>
      </c>
      <c r="D2769" s="81" t="str">
        <f>VLOOKUP(CENSO[[#This Row],[NOME COMUM]],ESPECIES[],2,FALSE)</f>
        <v>Hymenaea courbaril L.</v>
      </c>
      <c r="E2769" s="51" t="s">
        <v>3</v>
      </c>
      <c r="F2769" s="51">
        <v>213</v>
      </c>
      <c r="G2769" s="74">
        <f>CENSO[[#This Row],[CAP (cm)]]/PI()</f>
        <v>67.800005757147417</v>
      </c>
      <c r="H2769" s="51">
        <v>22</v>
      </c>
      <c r="I2769" s="85">
        <f>PI()*CENSO[[#This Row],[DAP (cm)]]^2/40000</f>
        <v>0.36103503065681003</v>
      </c>
      <c r="J2769" s="85">
        <f>CENSO[[#This Row],[g (m²)]]*CENSO[[#This Row],[H (m)]]*0.7</f>
        <v>5.5599394721148743</v>
      </c>
      <c r="K2769" s="51">
        <v>1</v>
      </c>
      <c r="L2769" s="51">
        <v>365171</v>
      </c>
      <c r="M2769" s="51">
        <v>9703818.4000000004</v>
      </c>
      <c r="N2769" s="77"/>
      <c r="O276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76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769" s="77"/>
    </row>
    <row r="2770" spans="1:17" x14ac:dyDescent="0.25">
      <c r="A2770" s="76">
        <v>2</v>
      </c>
      <c r="B2770" s="51">
        <v>84</v>
      </c>
      <c r="C2770" s="51">
        <v>2769</v>
      </c>
      <c r="D2770" s="81" t="str">
        <f>VLOOKUP(CENSO[[#This Row],[NOME COMUM]],ESPECIES[],2,FALSE)</f>
        <v>Bertholletia excelsa Humb. &amp; Bonpl.</v>
      </c>
      <c r="E2770" s="51" t="s">
        <v>37</v>
      </c>
      <c r="F2770" s="51">
        <v>300</v>
      </c>
      <c r="G2770" s="74">
        <f>CENSO[[#This Row],[CAP (cm)]]/PI()</f>
        <v>95.4929658551372</v>
      </c>
      <c r="H2770" s="51">
        <v>22</v>
      </c>
      <c r="I2770" s="85">
        <f>PI()*CENSO[[#This Row],[DAP (cm)]]^2/40000</f>
        <v>0.7161972439135289</v>
      </c>
      <c r="J2770" s="85">
        <f>CENSO[[#This Row],[g (m²)]]*CENSO[[#This Row],[H (m)]]*0.7</f>
        <v>11.029437556268345</v>
      </c>
      <c r="K2770" s="51">
        <v>1</v>
      </c>
      <c r="L2770" s="51">
        <v>365171.5</v>
      </c>
      <c r="M2770" s="51">
        <v>9703823.6999999899</v>
      </c>
      <c r="N2770" s="77"/>
      <c r="O277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277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770" s="77"/>
    </row>
    <row r="2771" spans="1:17" x14ac:dyDescent="0.25">
      <c r="A2771" s="76">
        <v>2</v>
      </c>
      <c r="B2771" s="51">
        <v>84</v>
      </c>
      <c r="C2771" s="51">
        <v>2770</v>
      </c>
      <c r="D2771" s="81" t="str">
        <f>VLOOKUP(CENSO[[#This Row],[NOME COMUM]],ESPECIES[],2,FALSE)</f>
        <v>Cordia umbraculifera DC.</v>
      </c>
      <c r="E2771" s="51" t="s">
        <v>92</v>
      </c>
      <c r="F2771" s="51">
        <v>210</v>
      </c>
      <c r="G2771" s="74">
        <f>CENSO[[#This Row],[CAP (cm)]]/PI()</f>
        <v>66.845076098596039</v>
      </c>
      <c r="H2771" s="51">
        <v>17</v>
      </c>
      <c r="I2771" s="85">
        <f>PI()*CENSO[[#This Row],[DAP (cm)]]^2/40000</f>
        <v>0.35093664951762915</v>
      </c>
      <c r="J2771" s="85">
        <f>CENSO[[#This Row],[g (m²)]]*CENSO[[#This Row],[H (m)]]*0.7</f>
        <v>4.1761461292597861</v>
      </c>
      <c r="K2771" s="51">
        <v>2</v>
      </c>
      <c r="L2771" s="51">
        <v>365193.9</v>
      </c>
      <c r="M2771" s="51">
        <v>9703833.9000000004</v>
      </c>
      <c r="N2771" s="77"/>
      <c r="O277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77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771" s="77"/>
    </row>
    <row r="2772" spans="1:17" x14ac:dyDescent="0.25">
      <c r="A2772" s="76">
        <v>2</v>
      </c>
      <c r="B2772" s="51">
        <v>84</v>
      </c>
      <c r="C2772" s="51">
        <v>2771</v>
      </c>
      <c r="D2772" s="81" t="str">
        <f>VLOOKUP(CENSO[[#This Row],[NOME COMUM]],ESPECIES[],2,FALSE)</f>
        <v>Pouteria sp.</v>
      </c>
      <c r="E2772" s="51" t="s">
        <v>83</v>
      </c>
      <c r="F2772" s="51">
        <v>130</v>
      </c>
      <c r="G2772" s="74">
        <f>CENSO[[#This Row],[CAP (cm)]]/PI()</f>
        <v>41.38028520389279</v>
      </c>
      <c r="H2772" s="51">
        <v>15</v>
      </c>
      <c r="I2772" s="85">
        <f>PI()*CENSO[[#This Row],[DAP (cm)]]^2/40000</f>
        <v>0.13448592691265157</v>
      </c>
      <c r="J2772" s="85">
        <f>CENSO[[#This Row],[g (m²)]]*CENSO[[#This Row],[H (m)]]*0.7</f>
        <v>1.4121022325828414</v>
      </c>
      <c r="K2772" s="51">
        <v>1</v>
      </c>
      <c r="L2772" s="51">
        <v>365158.59999999899</v>
      </c>
      <c r="M2772" s="51">
        <v>9703857.4000000004</v>
      </c>
      <c r="N2772" s="77"/>
      <c r="O277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77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772" s="77"/>
    </row>
    <row r="2773" spans="1:17" x14ac:dyDescent="0.25">
      <c r="A2773" s="76">
        <v>2</v>
      </c>
      <c r="B2773" s="51">
        <v>84</v>
      </c>
      <c r="C2773" s="51">
        <v>2772</v>
      </c>
      <c r="D2773" s="81" t="str">
        <f>VLOOKUP(CENSO[[#This Row],[NOME COMUM]],ESPECIES[],2,FALSE)</f>
        <v>Bertholletia excelsa Humb. &amp; Bonpl.</v>
      </c>
      <c r="E2773" s="51" t="s">
        <v>37</v>
      </c>
      <c r="F2773" s="51">
        <v>187</v>
      </c>
      <c r="G2773" s="74">
        <f>CENSO[[#This Row],[CAP (cm)]]/PI()</f>
        <v>59.523948716368857</v>
      </c>
      <c r="H2773" s="51">
        <v>18</v>
      </c>
      <c r="I2773" s="85">
        <f>PI()*CENSO[[#This Row],[DAP (cm)]]^2/40000</f>
        <v>0.27827446024902436</v>
      </c>
      <c r="J2773" s="85">
        <f>CENSO[[#This Row],[g (m²)]]*CENSO[[#This Row],[H (m)]]*0.7</f>
        <v>3.5062581991377066</v>
      </c>
      <c r="K2773" s="51">
        <v>1</v>
      </c>
      <c r="L2773" s="51">
        <v>365163.2</v>
      </c>
      <c r="M2773" s="51">
        <v>9703855.3000000007</v>
      </c>
      <c r="N2773" s="77"/>
      <c r="O277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77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773" s="77"/>
    </row>
    <row r="2774" spans="1:17" x14ac:dyDescent="0.25">
      <c r="A2774" s="76">
        <v>2</v>
      </c>
      <c r="B2774" s="51">
        <v>84</v>
      </c>
      <c r="C2774" s="51">
        <v>2773</v>
      </c>
      <c r="D2774" s="81" t="str">
        <f>VLOOKUP(CENSO[[#This Row],[NOME COMUM]],ESPECIES[],2,FALSE)</f>
        <v>Goupia glabra Aubl.</v>
      </c>
      <c r="E2774" s="51" t="s">
        <v>34</v>
      </c>
      <c r="F2774" s="51">
        <v>410</v>
      </c>
      <c r="G2774" s="74">
        <f>CENSO[[#This Row],[CAP (cm)]]/PI()</f>
        <v>130.50705333535419</v>
      </c>
      <c r="H2774" s="51">
        <v>17</v>
      </c>
      <c r="I2774" s="85">
        <f>PI()*CENSO[[#This Row],[DAP (cm)]]^2/40000</f>
        <v>1.3376972966873806</v>
      </c>
      <c r="J2774" s="85">
        <f>CENSO[[#This Row],[g (m²)]]*CENSO[[#This Row],[H (m)]]*0.7</f>
        <v>15.918597830579827</v>
      </c>
      <c r="K2774" s="51">
        <v>1</v>
      </c>
      <c r="L2774" s="51">
        <v>365177.2</v>
      </c>
      <c r="M2774" s="51">
        <v>9703856.4000000004</v>
      </c>
      <c r="N2774" s="77"/>
      <c r="O277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277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774" s="77"/>
    </row>
    <row r="2775" spans="1:17" x14ac:dyDescent="0.25">
      <c r="A2775" s="76">
        <v>2</v>
      </c>
      <c r="B2775" s="51">
        <v>84</v>
      </c>
      <c r="C2775" s="51">
        <v>2774</v>
      </c>
      <c r="D2775" s="81" t="str">
        <f>VLOOKUP(CENSO[[#This Row],[NOME COMUM]],ESPECIES[],2,FALSE)</f>
        <v>Matisia paraensis Huber</v>
      </c>
      <c r="E2775" s="51" t="s">
        <v>72</v>
      </c>
      <c r="F2775" s="51">
        <v>294</v>
      </c>
      <c r="G2775" s="74">
        <f>CENSO[[#This Row],[CAP (cm)]]/PI()</f>
        <v>93.583106538034457</v>
      </c>
      <c r="H2775" s="51">
        <v>17</v>
      </c>
      <c r="I2775" s="85">
        <f>PI()*CENSO[[#This Row],[DAP (cm)]]^2/40000</f>
        <v>0.6878358330545532</v>
      </c>
      <c r="J2775" s="85">
        <f>CENSO[[#This Row],[g (m²)]]*CENSO[[#This Row],[H (m)]]*0.7</f>
        <v>8.1852464133491818</v>
      </c>
      <c r="K2775" s="51">
        <v>2</v>
      </c>
      <c r="L2775" s="51">
        <v>365199.7</v>
      </c>
      <c r="M2775" s="51">
        <v>9703882.1999999899</v>
      </c>
      <c r="N2775" s="77"/>
      <c r="O277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277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775" s="77"/>
    </row>
    <row r="2776" spans="1:17" x14ac:dyDescent="0.25">
      <c r="A2776" s="76">
        <v>2</v>
      </c>
      <c r="B2776" s="51">
        <v>84</v>
      </c>
      <c r="C2776" s="51">
        <v>2775</v>
      </c>
      <c r="D2776" s="81" t="str">
        <f>VLOOKUP(CENSO[[#This Row],[NOME COMUM]],ESPECIES[],2,FALSE)</f>
        <v>Goupia glabra Aubl.</v>
      </c>
      <c r="E2776" s="51" t="s">
        <v>34</v>
      </c>
      <c r="F2776" s="51">
        <v>450</v>
      </c>
      <c r="G2776" s="74">
        <f>CENSO[[#This Row],[CAP (cm)]]/PI()</f>
        <v>143.23944878270581</v>
      </c>
      <c r="H2776" s="51">
        <v>15</v>
      </c>
      <c r="I2776" s="85">
        <f>PI()*CENSO[[#This Row],[DAP (cm)]]^2/40000</f>
        <v>1.6114437988054404</v>
      </c>
      <c r="J2776" s="85">
        <f>CENSO[[#This Row],[g (m²)]]*CENSO[[#This Row],[H (m)]]*0.7</f>
        <v>16.920159887457125</v>
      </c>
      <c r="K2776" s="51">
        <v>1</v>
      </c>
      <c r="L2776" s="51">
        <v>365192.5</v>
      </c>
      <c r="M2776" s="51">
        <v>9703885.5999999903</v>
      </c>
      <c r="N2776" s="77"/>
      <c r="O277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140├ 150</v>
      </c>
      <c r="P277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776" s="77"/>
    </row>
    <row r="2777" spans="1:17" x14ac:dyDescent="0.25">
      <c r="A2777" s="76">
        <v>2</v>
      </c>
      <c r="B2777" s="51">
        <v>84</v>
      </c>
      <c r="C2777" s="51">
        <v>2776</v>
      </c>
      <c r="D2777" s="81" t="str">
        <f>VLOOKUP(CENSO[[#This Row],[NOME COMUM]],ESPECIES[],2,FALSE)</f>
        <v>Caryocar villosum (Aubl.) Pers.</v>
      </c>
      <c r="E2777" s="51" t="s">
        <v>33</v>
      </c>
      <c r="F2777" s="51">
        <v>300</v>
      </c>
      <c r="G2777" s="74">
        <f>CENSO[[#This Row],[CAP (cm)]]/PI()</f>
        <v>95.4929658551372</v>
      </c>
      <c r="H2777" s="51">
        <v>16</v>
      </c>
      <c r="I2777" s="85">
        <f>PI()*CENSO[[#This Row],[DAP (cm)]]^2/40000</f>
        <v>0.7161972439135289</v>
      </c>
      <c r="J2777" s="85">
        <f>CENSO[[#This Row],[g (m²)]]*CENSO[[#This Row],[H (m)]]*0.7</f>
        <v>8.0214091318315237</v>
      </c>
      <c r="K2777" s="51">
        <v>1</v>
      </c>
      <c r="L2777" s="51">
        <v>365228.799999999</v>
      </c>
      <c r="M2777" s="51">
        <v>9703893.9000000004</v>
      </c>
      <c r="N2777" s="77"/>
      <c r="O277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277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777" s="77"/>
    </row>
    <row r="2778" spans="1:17" x14ac:dyDescent="0.25">
      <c r="A2778" s="76">
        <v>2</v>
      </c>
      <c r="B2778" s="51">
        <v>84</v>
      </c>
      <c r="C2778" s="51">
        <v>2777</v>
      </c>
      <c r="D2778" s="81" t="str">
        <f>VLOOKUP(CENSO[[#This Row],[NOME COMUM]],ESPECIES[],2,FALSE)</f>
        <v>Piptadenia suaveolens Miq.</v>
      </c>
      <c r="E2778" s="51" t="s">
        <v>22</v>
      </c>
      <c r="F2778" s="51">
        <v>218</v>
      </c>
      <c r="G2778" s="74">
        <f>CENSO[[#This Row],[CAP (cm)]]/PI()</f>
        <v>69.391555188066363</v>
      </c>
      <c r="H2778" s="51">
        <v>15</v>
      </c>
      <c r="I2778" s="85">
        <f>PI()*CENSO[[#This Row],[DAP (cm)]]^2/40000</f>
        <v>0.37818397577496166</v>
      </c>
      <c r="J2778" s="85">
        <f>CENSO[[#This Row],[g (m²)]]*CENSO[[#This Row],[H (m)]]*0.7</f>
        <v>3.9709317456370976</v>
      </c>
      <c r="K2778" s="51">
        <v>1</v>
      </c>
      <c r="L2778" s="51">
        <v>365224.799999999</v>
      </c>
      <c r="M2778" s="51">
        <v>9703898</v>
      </c>
      <c r="N2778" s="77"/>
      <c r="O277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77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778" s="77"/>
    </row>
    <row r="2779" spans="1:17" x14ac:dyDescent="0.25">
      <c r="A2779" s="76">
        <v>2</v>
      </c>
      <c r="B2779" s="51">
        <v>84</v>
      </c>
      <c r="C2779" s="51">
        <v>2778</v>
      </c>
      <c r="D2779" s="81" t="str">
        <f>VLOOKUP(CENSO[[#This Row],[NOME COMUM]],ESPECIES[],2,FALSE)</f>
        <v>Piptadenia suaveolens Miq.</v>
      </c>
      <c r="E2779" s="51" t="s">
        <v>22</v>
      </c>
      <c r="F2779" s="51">
        <v>138</v>
      </c>
      <c r="G2779" s="74">
        <f>CENSO[[#This Row],[CAP (cm)]]/PI()</f>
        <v>43.926764293363114</v>
      </c>
      <c r="H2779" s="51">
        <v>13</v>
      </c>
      <c r="I2779" s="85">
        <f>PI()*CENSO[[#This Row],[DAP (cm)]]^2/40000</f>
        <v>0.15154733681210272</v>
      </c>
      <c r="J2779" s="85">
        <f>CENSO[[#This Row],[g (m²)]]*CENSO[[#This Row],[H (m)]]*0.7</f>
        <v>1.3790807649901347</v>
      </c>
      <c r="K2779" s="51">
        <v>1</v>
      </c>
      <c r="L2779" s="51">
        <v>365222.59999999899</v>
      </c>
      <c r="M2779" s="51">
        <v>9703904.5999999903</v>
      </c>
      <c r="N2779" s="77"/>
      <c r="O277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77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779" s="77"/>
    </row>
    <row r="2780" spans="1:17" x14ac:dyDescent="0.25">
      <c r="A2780" s="76">
        <v>2</v>
      </c>
      <c r="B2780" s="51">
        <v>84</v>
      </c>
      <c r="C2780" s="51">
        <v>2779</v>
      </c>
      <c r="D2780" s="81" t="str">
        <f>VLOOKUP(CENSO[[#This Row],[NOME COMUM]],ESPECIES[],2,FALSE)</f>
        <v>Couratari guianensis Aubl.</v>
      </c>
      <c r="E2780" s="51" t="s">
        <v>6</v>
      </c>
      <c r="F2780" s="51">
        <v>297</v>
      </c>
      <c r="G2780" s="74">
        <f>CENSO[[#This Row],[CAP (cm)]]/PI()</f>
        <v>94.538036196585836</v>
      </c>
      <c r="H2780" s="51">
        <v>22</v>
      </c>
      <c r="I2780" s="85">
        <f>PI()*CENSO[[#This Row],[DAP (cm)]]^2/40000</f>
        <v>0.70194491875964982</v>
      </c>
      <c r="J2780" s="85">
        <f>CENSO[[#This Row],[g (m²)]]*CENSO[[#This Row],[H (m)]]*0.7</f>
        <v>10.809951748898607</v>
      </c>
      <c r="K2780" s="51">
        <v>1</v>
      </c>
      <c r="L2780" s="51">
        <v>365207.299999999</v>
      </c>
      <c r="M2780" s="51">
        <v>9703914</v>
      </c>
      <c r="N2780" s="77"/>
      <c r="O278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278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780" s="77"/>
    </row>
    <row r="2781" spans="1:17" x14ac:dyDescent="0.25">
      <c r="A2781" s="76">
        <v>2</v>
      </c>
      <c r="B2781" s="51">
        <v>85</v>
      </c>
      <c r="C2781" s="51">
        <v>2780</v>
      </c>
      <c r="D2781" s="81" t="str">
        <f>VLOOKUP(CENSO[[#This Row],[NOME COMUM]],ESPECIES[],2,FALSE)</f>
        <v>Tachigali myrmecophila Ducke</v>
      </c>
      <c r="E2781" s="51" t="s">
        <v>14</v>
      </c>
      <c r="F2781" s="51">
        <v>386</v>
      </c>
      <c r="G2781" s="74">
        <f>CENSO[[#This Row],[CAP (cm)]]/PI()</f>
        <v>122.8676160669432</v>
      </c>
      <c r="H2781" s="51">
        <v>18</v>
      </c>
      <c r="I2781" s="85">
        <f>PI()*CENSO[[#This Row],[DAP (cm)]]^2/40000</f>
        <v>1.1856724950460018</v>
      </c>
      <c r="J2781" s="85">
        <f>CENSO[[#This Row],[g (m²)]]*CENSO[[#This Row],[H (m)]]*0.7</f>
        <v>14.939473437579624</v>
      </c>
      <c r="K2781" s="51">
        <v>1</v>
      </c>
      <c r="L2781" s="51">
        <v>365228.7</v>
      </c>
      <c r="M2781" s="51">
        <v>9703868.5999999903</v>
      </c>
      <c r="N2781" s="77"/>
      <c r="O278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278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781" s="77"/>
    </row>
    <row r="2782" spans="1:17" x14ac:dyDescent="0.25">
      <c r="A2782" s="76">
        <v>2</v>
      </c>
      <c r="B2782" s="51">
        <v>85</v>
      </c>
      <c r="C2782" s="51">
        <v>2781</v>
      </c>
      <c r="D2782" s="81" t="str">
        <f>VLOOKUP(CENSO[[#This Row],[NOME COMUM]],ESPECIES[],2,FALSE)</f>
        <v>Cedrelinga catenaeformis Ducke</v>
      </c>
      <c r="E2782" s="51" t="s">
        <v>71</v>
      </c>
      <c r="F2782" s="51">
        <v>239</v>
      </c>
      <c r="G2782" s="74">
        <f>CENSO[[#This Row],[CAP (cm)]]/PI()</f>
        <v>76.076062797925971</v>
      </c>
      <c r="H2782" s="51">
        <v>20</v>
      </c>
      <c r="I2782" s="85">
        <f>PI()*CENSO[[#This Row],[DAP (cm)]]^2/40000</f>
        <v>0.45455447521760761</v>
      </c>
      <c r="J2782" s="85">
        <f>CENSO[[#This Row],[g (m²)]]*CENSO[[#This Row],[H (m)]]*0.7</f>
        <v>6.3637626530465052</v>
      </c>
      <c r="K2782" s="51">
        <v>1</v>
      </c>
      <c r="L2782" s="51">
        <v>365232.09999999899</v>
      </c>
      <c r="M2782" s="51">
        <v>9703842.6999999899</v>
      </c>
      <c r="N2782" s="77"/>
      <c r="O278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78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782" s="77"/>
    </row>
    <row r="2783" spans="1:17" x14ac:dyDescent="0.25">
      <c r="A2783" s="76">
        <v>2</v>
      </c>
      <c r="B2783" s="51">
        <v>85</v>
      </c>
      <c r="C2783" s="51">
        <v>2782</v>
      </c>
      <c r="D2783" s="81" t="str">
        <f>VLOOKUP(CENSO[[#This Row],[NOME COMUM]],ESPECIES[],2,FALSE)</f>
        <v>Piptadenia suaveolens Miq.</v>
      </c>
      <c r="E2783" s="51" t="s">
        <v>22</v>
      </c>
      <c r="F2783" s="51">
        <v>143</v>
      </c>
      <c r="G2783" s="74">
        <f>CENSO[[#This Row],[CAP (cm)]]/PI()</f>
        <v>45.518313724282066</v>
      </c>
      <c r="H2783" s="51">
        <v>13</v>
      </c>
      <c r="I2783" s="85">
        <f>PI()*CENSO[[#This Row],[DAP (cm)]]^2/40000</f>
        <v>0.1627279715643084</v>
      </c>
      <c r="J2783" s="85">
        <f>CENSO[[#This Row],[g (m²)]]*CENSO[[#This Row],[H (m)]]*0.7</f>
        <v>1.4808245412352063</v>
      </c>
      <c r="K2783" s="51">
        <v>1</v>
      </c>
      <c r="L2783" s="51">
        <v>365242.4</v>
      </c>
      <c r="M2783" s="51">
        <v>9703834.4000000004</v>
      </c>
      <c r="N2783" s="77"/>
      <c r="O278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78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783" s="77"/>
    </row>
    <row r="2784" spans="1:17" x14ac:dyDescent="0.25">
      <c r="A2784" s="76">
        <v>2</v>
      </c>
      <c r="B2784" s="51">
        <v>85</v>
      </c>
      <c r="C2784" s="51">
        <v>2783</v>
      </c>
      <c r="D2784" s="81" t="str">
        <f>VLOOKUP(CENSO[[#This Row],[NOME COMUM]],ESPECIES[],2,FALSE)</f>
        <v>Pouteria sp.</v>
      </c>
      <c r="E2784" s="51" t="s">
        <v>83</v>
      </c>
      <c r="F2784" s="51">
        <v>238</v>
      </c>
      <c r="G2784" s="74">
        <f>CENSO[[#This Row],[CAP (cm)]]/PI()</f>
        <v>75.757752911742188</v>
      </c>
      <c r="H2784" s="51">
        <v>17</v>
      </c>
      <c r="I2784" s="85">
        <f>PI()*CENSO[[#This Row],[DAP (cm)]]^2/40000</f>
        <v>0.45075862982486603</v>
      </c>
      <c r="J2784" s="85">
        <f>CENSO[[#This Row],[g (m²)]]*CENSO[[#This Row],[H (m)]]*0.7</f>
        <v>5.3640276949159054</v>
      </c>
      <c r="K2784" s="51">
        <v>1</v>
      </c>
      <c r="L2784" s="51">
        <v>365246.5</v>
      </c>
      <c r="M2784" s="51">
        <v>9703827</v>
      </c>
      <c r="N2784" s="77"/>
      <c r="O278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78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784" s="77"/>
    </row>
    <row r="2785" spans="1:17" x14ac:dyDescent="0.25">
      <c r="A2785" s="76">
        <v>2</v>
      </c>
      <c r="B2785" s="51">
        <v>85</v>
      </c>
      <c r="C2785" s="51">
        <v>2784</v>
      </c>
      <c r="D2785" s="81" t="str">
        <f>VLOOKUP(CENSO[[#This Row],[NOME COMUM]],ESPECIES[],2,FALSE)</f>
        <v>Astronium lecointei Ducke</v>
      </c>
      <c r="E2785" s="51" t="s">
        <v>5</v>
      </c>
      <c r="F2785" s="51">
        <v>170</v>
      </c>
      <c r="G2785" s="74">
        <f>CENSO[[#This Row],[CAP (cm)]]/PI()</f>
        <v>54.112680651244418</v>
      </c>
      <c r="H2785" s="51">
        <v>15</v>
      </c>
      <c r="I2785" s="85">
        <f>PI()*CENSO[[#This Row],[DAP (cm)]]^2/40000</f>
        <v>0.2299788927677888</v>
      </c>
      <c r="J2785" s="85">
        <f>CENSO[[#This Row],[g (m²)]]*CENSO[[#This Row],[H (m)]]*0.7</f>
        <v>2.4147783740617825</v>
      </c>
      <c r="K2785" s="51">
        <v>1</v>
      </c>
      <c r="L2785" s="51">
        <v>365246</v>
      </c>
      <c r="M2785" s="51">
        <v>9703821.6999999899</v>
      </c>
      <c r="N2785" s="77"/>
      <c r="O278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78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785" s="77"/>
    </row>
    <row r="2786" spans="1:17" x14ac:dyDescent="0.25">
      <c r="A2786" s="76">
        <v>2</v>
      </c>
      <c r="B2786" s="51">
        <v>85</v>
      </c>
      <c r="C2786" s="51">
        <v>2785</v>
      </c>
      <c r="D2786" s="81" t="str">
        <f>VLOOKUP(CENSO[[#This Row],[NOME COMUM]],ESPECIES[],2,FALSE)</f>
        <v>Goupia glabra Aubl.</v>
      </c>
      <c r="E2786" s="51" t="s">
        <v>34</v>
      </c>
      <c r="F2786" s="51">
        <v>415</v>
      </c>
      <c r="G2786" s="74">
        <f>CENSO[[#This Row],[CAP (cm)]]/PI()</f>
        <v>132.09860276627313</v>
      </c>
      <c r="H2786" s="51">
        <v>14</v>
      </c>
      <c r="I2786" s="85">
        <f>PI()*CENSO[[#This Row],[DAP (cm)]]^2/40000</f>
        <v>1.3705230037000837</v>
      </c>
      <c r="J2786" s="85">
        <f>CENSO[[#This Row],[g (m²)]]*CENSO[[#This Row],[H (m)]]*0.7</f>
        <v>13.431125436260819</v>
      </c>
      <c r="K2786" s="51">
        <v>2</v>
      </c>
      <c r="L2786" s="51">
        <v>365234.5</v>
      </c>
      <c r="M2786" s="51">
        <v>9703810.5999999903</v>
      </c>
      <c r="N2786" s="77"/>
      <c r="O278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278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786" s="77"/>
    </row>
    <row r="2787" spans="1:17" x14ac:dyDescent="0.25">
      <c r="A2787" s="76">
        <v>2</v>
      </c>
      <c r="B2787" s="51">
        <v>85</v>
      </c>
      <c r="C2787" s="51">
        <v>2786</v>
      </c>
      <c r="D2787" s="81" t="str">
        <f>VLOOKUP(CENSO[[#This Row],[NOME COMUM]],ESPECIES[],2,FALSE)</f>
        <v>Simarouba amara Aubl.</v>
      </c>
      <c r="E2787" s="51" t="s">
        <v>20</v>
      </c>
      <c r="F2787" s="51">
        <v>248</v>
      </c>
      <c r="G2787" s="74">
        <f>CENSO[[#This Row],[CAP (cm)]]/PI()</f>
        <v>78.940851773580093</v>
      </c>
      <c r="H2787" s="51">
        <v>17</v>
      </c>
      <c r="I2787" s="85">
        <f>PI()*CENSO[[#This Row],[DAP (cm)]]^2/40000</f>
        <v>0.48943328099619665</v>
      </c>
      <c r="J2787" s="85">
        <f>CENSO[[#This Row],[g (m²)]]*CENSO[[#This Row],[H (m)]]*0.7</f>
        <v>5.8242560438547404</v>
      </c>
      <c r="K2787" s="51">
        <v>1</v>
      </c>
      <c r="L2787" s="51">
        <v>365219</v>
      </c>
      <c r="M2787" s="51">
        <v>9703767.4000000004</v>
      </c>
      <c r="N2787" s="77"/>
      <c r="O278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78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787" s="77"/>
    </row>
    <row r="2788" spans="1:17" x14ac:dyDescent="0.25">
      <c r="A2788" s="76">
        <v>2</v>
      </c>
      <c r="B2788" s="51">
        <v>85</v>
      </c>
      <c r="C2788" s="51">
        <v>2787</v>
      </c>
      <c r="D2788" s="81" t="str">
        <f>VLOOKUP(CENSO[[#This Row],[NOME COMUM]],ESPECIES[],2,FALSE)</f>
        <v>Lecythis pisonis Cambess.</v>
      </c>
      <c r="E2788" s="51" t="s">
        <v>9</v>
      </c>
      <c r="F2788" s="51">
        <v>175</v>
      </c>
      <c r="G2788" s="74">
        <f>CENSO[[#This Row],[CAP (cm)]]/PI()</f>
        <v>55.70423008216337</v>
      </c>
      <c r="H2788" s="51">
        <v>15</v>
      </c>
      <c r="I2788" s="85">
        <f>PI()*CENSO[[#This Row],[DAP (cm)]]^2/40000</f>
        <v>0.24370600660946476</v>
      </c>
      <c r="J2788" s="85">
        <f>CENSO[[#This Row],[g (m²)]]*CENSO[[#This Row],[H (m)]]*0.7</f>
        <v>2.5589130693993796</v>
      </c>
      <c r="K2788" s="51">
        <v>2</v>
      </c>
      <c r="L2788" s="51">
        <v>365196.9</v>
      </c>
      <c r="M2788" s="51">
        <v>9703770.9000000004</v>
      </c>
      <c r="N2788" s="77"/>
      <c r="O278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78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788" s="77"/>
    </row>
    <row r="2789" spans="1:17" x14ac:dyDescent="0.25">
      <c r="A2789" s="76">
        <v>2</v>
      </c>
      <c r="B2789" s="51">
        <v>85</v>
      </c>
      <c r="C2789" s="51">
        <v>2788</v>
      </c>
      <c r="D2789" s="81" t="str">
        <f>VLOOKUP(CENSO[[#This Row],[NOME COMUM]],ESPECIES[],2,FALSE)</f>
        <v>Pouteria sp.</v>
      </c>
      <c r="E2789" s="51" t="s">
        <v>83</v>
      </c>
      <c r="F2789" s="51">
        <v>180</v>
      </c>
      <c r="G2789" s="74">
        <f>CENSO[[#This Row],[CAP (cm)]]/PI()</f>
        <v>57.295779513082323</v>
      </c>
      <c r="H2789" s="51">
        <v>18</v>
      </c>
      <c r="I2789" s="85">
        <f>PI()*CENSO[[#This Row],[DAP (cm)]]^2/40000</f>
        <v>0.25783100780887047</v>
      </c>
      <c r="J2789" s="85">
        <f>CENSO[[#This Row],[g (m²)]]*CENSO[[#This Row],[H (m)]]*0.7</f>
        <v>3.2486706983917677</v>
      </c>
      <c r="K2789" s="51">
        <v>1</v>
      </c>
      <c r="L2789" s="51">
        <v>365179.7</v>
      </c>
      <c r="M2789" s="51">
        <v>9703779</v>
      </c>
      <c r="N2789" s="77"/>
      <c r="O278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78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789" s="77"/>
    </row>
    <row r="2790" spans="1:17" x14ac:dyDescent="0.25">
      <c r="A2790" s="76">
        <v>2</v>
      </c>
      <c r="B2790" s="51">
        <v>85</v>
      </c>
      <c r="C2790" s="51">
        <v>2789</v>
      </c>
      <c r="D2790" s="81" t="str">
        <f>VLOOKUP(CENSO[[#This Row],[NOME COMUM]],ESPECIES[],2,FALSE)</f>
        <v>Tachigali myrmecophila Ducke</v>
      </c>
      <c r="E2790" s="51" t="s">
        <v>14</v>
      </c>
      <c r="F2790" s="51">
        <v>197</v>
      </c>
      <c r="G2790" s="74">
        <f>CENSO[[#This Row],[CAP (cm)]]/PI()</f>
        <v>62.707047578206762</v>
      </c>
      <c r="H2790" s="51">
        <v>14</v>
      </c>
      <c r="I2790" s="85">
        <f>PI()*CENSO[[#This Row],[DAP (cm)]]^2/40000</f>
        <v>0.30883220932266825</v>
      </c>
      <c r="J2790" s="85">
        <f>CENSO[[#This Row],[g (m²)]]*CENSO[[#This Row],[H (m)]]*0.7</f>
        <v>3.0265556513621488</v>
      </c>
      <c r="K2790" s="51">
        <v>2</v>
      </c>
      <c r="L2790" s="51">
        <v>365182.59999999899</v>
      </c>
      <c r="M2790" s="51">
        <v>9703741.1999999899</v>
      </c>
      <c r="N2790" s="77"/>
      <c r="O279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79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790" s="77"/>
    </row>
    <row r="2791" spans="1:17" x14ac:dyDescent="0.25">
      <c r="A2791" s="76">
        <v>2</v>
      </c>
      <c r="B2791" s="51">
        <v>85</v>
      </c>
      <c r="C2791" s="51">
        <v>2790</v>
      </c>
      <c r="D2791" s="81" t="str">
        <f>VLOOKUP(CENSO[[#This Row],[NOME COMUM]],ESPECIES[],2,FALSE)</f>
        <v>Ocotea cymbarum Kunth</v>
      </c>
      <c r="E2791" s="51" t="s">
        <v>11</v>
      </c>
      <c r="F2791" s="51">
        <v>187</v>
      </c>
      <c r="G2791" s="74">
        <f>CENSO[[#This Row],[CAP (cm)]]/PI()</f>
        <v>59.523948716368857</v>
      </c>
      <c r="H2791" s="51">
        <v>15</v>
      </c>
      <c r="I2791" s="85">
        <f>PI()*CENSO[[#This Row],[DAP (cm)]]^2/40000</f>
        <v>0.27827446024902436</v>
      </c>
      <c r="J2791" s="85">
        <f>CENSO[[#This Row],[g (m²)]]*CENSO[[#This Row],[H (m)]]*0.7</f>
        <v>2.9218818326147558</v>
      </c>
      <c r="K2791" s="51">
        <v>1</v>
      </c>
      <c r="L2791" s="51">
        <v>365194.299999999</v>
      </c>
      <c r="M2791" s="51">
        <v>9703721.5999999903</v>
      </c>
      <c r="N2791" s="77"/>
      <c r="O279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79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791" s="77"/>
    </row>
    <row r="2792" spans="1:17" x14ac:dyDescent="0.25">
      <c r="A2792" s="76">
        <v>2</v>
      </c>
      <c r="B2792" s="51">
        <v>85</v>
      </c>
      <c r="C2792" s="51">
        <v>2791</v>
      </c>
      <c r="D2792" s="81" t="str">
        <f>VLOOKUP(CENSO[[#This Row],[NOME COMUM]],ESPECIES[],2,FALSE)</f>
        <v>Erisma uncinatum Warm.</v>
      </c>
      <c r="E2792" s="51" t="s">
        <v>98</v>
      </c>
      <c r="F2792" s="51">
        <v>278</v>
      </c>
      <c r="G2792" s="74">
        <f>CENSO[[#This Row],[CAP (cm)]]/PI()</f>
        <v>88.490148359093808</v>
      </c>
      <c r="H2792" s="51">
        <v>18</v>
      </c>
      <c r="I2792" s="85">
        <f>PI()*CENSO[[#This Row],[DAP (cm)]]^2/40000</f>
        <v>0.61500653109570191</v>
      </c>
      <c r="J2792" s="85">
        <f>CENSO[[#This Row],[g (m²)]]*CENSO[[#This Row],[H (m)]]*0.7</f>
        <v>7.7490822918058431</v>
      </c>
      <c r="K2792" s="51">
        <v>1</v>
      </c>
      <c r="L2792" s="51">
        <v>365183.7</v>
      </c>
      <c r="M2792" s="51">
        <v>9703713</v>
      </c>
      <c r="N2792" s="77"/>
      <c r="O279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279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792" s="77"/>
    </row>
    <row r="2793" spans="1:17" x14ac:dyDescent="0.25">
      <c r="A2793" s="76">
        <v>2</v>
      </c>
      <c r="B2793" s="51">
        <v>85</v>
      </c>
      <c r="C2793" s="51">
        <v>2792</v>
      </c>
      <c r="D2793" s="81" t="str">
        <f>VLOOKUP(CENSO[[#This Row],[NOME COMUM]],ESPECIES[],2,FALSE)</f>
        <v>Goupia glabra Aubl.</v>
      </c>
      <c r="E2793" s="51" t="s">
        <v>34</v>
      </c>
      <c r="F2793" s="51">
        <v>240</v>
      </c>
      <c r="G2793" s="74">
        <f>CENSO[[#This Row],[CAP (cm)]]/PI()</f>
        <v>76.394372684109769</v>
      </c>
      <c r="H2793" s="51">
        <v>13</v>
      </c>
      <c r="I2793" s="85">
        <f>PI()*CENSO[[#This Row],[DAP (cm)]]^2/40000</f>
        <v>0.45836623610465865</v>
      </c>
      <c r="J2793" s="85">
        <f>CENSO[[#This Row],[g (m²)]]*CENSO[[#This Row],[H (m)]]*0.7</f>
        <v>4.1711327485523935</v>
      </c>
      <c r="K2793" s="51">
        <v>1</v>
      </c>
      <c r="L2793" s="51">
        <v>365178.59999999899</v>
      </c>
      <c r="M2793" s="51">
        <v>9703701.0999999903</v>
      </c>
      <c r="N2793" s="77"/>
      <c r="O279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79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793" s="77"/>
    </row>
    <row r="2794" spans="1:17" x14ac:dyDescent="0.25">
      <c r="A2794" s="76">
        <v>2</v>
      </c>
      <c r="B2794" s="51">
        <v>85</v>
      </c>
      <c r="C2794" s="51">
        <v>2793</v>
      </c>
      <c r="D2794" s="81" t="str">
        <f>VLOOKUP(CENSO[[#This Row],[NOME COMUM]],ESPECIES[],2,FALSE)</f>
        <v>Erisma uncinatum Warm.</v>
      </c>
      <c r="E2794" s="51" t="s">
        <v>98</v>
      </c>
      <c r="F2794" s="51">
        <v>480</v>
      </c>
      <c r="G2794" s="74">
        <f>CENSO[[#This Row],[CAP (cm)]]/PI()</f>
        <v>152.78874536821954</v>
      </c>
      <c r="H2794" s="51">
        <v>20</v>
      </c>
      <c r="I2794" s="85">
        <f>PI()*CENSO[[#This Row],[DAP (cm)]]^2/40000</f>
        <v>1.8334649444186346</v>
      </c>
      <c r="J2794" s="85">
        <f>CENSO[[#This Row],[g (m²)]]*CENSO[[#This Row],[H (m)]]*0.7</f>
        <v>25.668509221860884</v>
      </c>
      <c r="K2794" s="51">
        <v>1</v>
      </c>
      <c r="L2794" s="51">
        <v>365167.7</v>
      </c>
      <c r="M2794" s="51">
        <v>9703704</v>
      </c>
      <c r="N2794" s="77"/>
      <c r="O279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150├ 160</v>
      </c>
      <c r="P279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794" s="77"/>
    </row>
    <row r="2795" spans="1:17" x14ac:dyDescent="0.25">
      <c r="A2795" s="76">
        <v>2</v>
      </c>
      <c r="B2795" s="51">
        <v>85</v>
      </c>
      <c r="C2795" s="51">
        <v>2794</v>
      </c>
      <c r="D2795" s="81" t="str">
        <f>VLOOKUP(CENSO[[#This Row],[NOME COMUM]],ESPECIES[],2,FALSE)</f>
        <v>Pouteria sp.</v>
      </c>
      <c r="E2795" s="51" t="s">
        <v>83</v>
      </c>
      <c r="F2795" s="51">
        <v>158</v>
      </c>
      <c r="G2795" s="74">
        <f>CENSO[[#This Row],[CAP (cm)]]/PI()</f>
        <v>50.292962017038931</v>
      </c>
      <c r="H2795" s="51">
        <v>15</v>
      </c>
      <c r="I2795" s="85">
        <f>PI()*CENSO[[#This Row],[DAP (cm)]]^2/40000</f>
        <v>0.19865719996730383</v>
      </c>
      <c r="J2795" s="85">
        <f>CENSO[[#This Row],[g (m²)]]*CENSO[[#This Row],[H (m)]]*0.7</f>
        <v>2.0859005996566902</v>
      </c>
      <c r="K2795" s="51">
        <v>1</v>
      </c>
      <c r="L2795" s="51">
        <v>365164.5</v>
      </c>
      <c r="M2795" s="51">
        <v>9703702.1999999899</v>
      </c>
      <c r="N2795" s="77"/>
      <c r="O279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79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795" s="77"/>
    </row>
    <row r="2796" spans="1:17" x14ac:dyDescent="0.25">
      <c r="A2796" s="76">
        <v>2</v>
      </c>
      <c r="B2796" s="51">
        <v>85</v>
      </c>
      <c r="C2796" s="51">
        <v>2795</v>
      </c>
      <c r="D2796" s="81" t="str">
        <f>VLOOKUP(CENSO[[#This Row],[NOME COMUM]],ESPECIES[],2,FALSE)</f>
        <v>Apuleia molaris Spruce ex Benth.</v>
      </c>
      <c r="E2796" s="51" t="s">
        <v>53</v>
      </c>
      <c r="F2796" s="51">
        <v>233</v>
      </c>
      <c r="G2796" s="74">
        <f>CENSO[[#This Row],[CAP (cm)]]/PI()</f>
        <v>74.166203480823228</v>
      </c>
      <c r="H2796" s="51">
        <v>17</v>
      </c>
      <c r="I2796" s="85">
        <f>PI()*CENSO[[#This Row],[DAP (cm)]]^2/40000</f>
        <v>0.43201813527579536</v>
      </c>
      <c r="J2796" s="85">
        <f>CENSO[[#This Row],[g (m²)]]*CENSO[[#This Row],[H (m)]]*0.7</f>
        <v>5.1410158097819645</v>
      </c>
      <c r="K2796" s="51">
        <v>1</v>
      </c>
      <c r="L2796" s="51">
        <v>365149.799999999</v>
      </c>
      <c r="M2796" s="51">
        <v>9703684.8000000007</v>
      </c>
      <c r="N2796" s="77"/>
      <c r="O279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79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796" s="77"/>
    </row>
    <row r="2797" spans="1:17" x14ac:dyDescent="0.25">
      <c r="A2797" s="76">
        <v>2</v>
      </c>
      <c r="B2797" s="51">
        <v>85</v>
      </c>
      <c r="C2797" s="51">
        <v>2796</v>
      </c>
      <c r="D2797" s="81" t="str">
        <f>VLOOKUP(CENSO[[#This Row],[NOME COMUM]],ESPECIES[],2,FALSE)</f>
        <v>Eschweilera grandiflora (Aubl.) Sandwith</v>
      </c>
      <c r="E2797" s="51" t="s">
        <v>19</v>
      </c>
      <c r="F2797" s="51">
        <v>230</v>
      </c>
      <c r="G2797" s="74">
        <f>CENSO[[#This Row],[CAP (cm)]]/PI()</f>
        <v>73.211273822271863</v>
      </c>
      <c r="H2797" s="51">
        <v>20</v>
      </c>
      <c r="I2797" s="85">
        <f>PI()*CENSO[[#This Row],[DAP (cm)]]^2/40000</f>
        <v>0.42096482447806327</v>
      </c>
      <c r="J2797" s="85">
        <f>CENSO[[#This Row],[g (m²)]]*CENSO[[#This Row],[H (m)]]*0.7</f>
        <v>5.8935075426928858</v>
      </c>
      <c r="K2797" s="51">
        <v>2</v>
      </c>
      <c r="L2797" s="51">
        <v>365143.799999999</v>
      </c>
      <c r="M2797" s="51">
        <v>9703668.9000000004</v>
      </c>
      <c r="N2797" s="77"/>
      <c r="O279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79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797" s="77"/>
    </row>
    <row r="2798" spans="1:17" x14ac:dyDescent="0.25">
      <c r="A2798" s="76">
        <v>2</v>
      </c>
      <c r="B2798" s="51">
        <v>85</v>
      </c>
      <c r="C2798" s="51">
        <v>2797</v>
      </c>
      <c r="D2798" s="81" t="str">
        <f>VLOOKUP(CENSO[[#This Row],[NOME COMUM]],ESPECIES[],2,FALSE)</f>
        <v>Hymenaea courbaril L.</v>
      </c>
      <c r="E2798" s="51" t="s">
        <v>3</v>
      </c>
      <c r="F2798" s="51">
        <v>243</v>
      </c>
      <c r="G2798" s="74">
        <f>CENSO[[#This Row],[CAP (cm)]]/PI()</f>
        <v>77.349302342661133</v>
      </c>
      <c r="H2798" s="51">
        <v>23</v>
      </c>
      <c r="I2798" s="85">
        <f>PI()*CENSO[[#This Row],[DAP (cm)]]^2/40000</f>
        <v>0.46989701173166643</v>
      </c>
      <c r="J2798" s="85">
        <f>CENSO[[#This Row],[g (m²)]]*CENSO[[#This Row],[H (m)]]*0.7</f>
        <v>7.5653418888798285</v>
      </c>
      <c r="K2798" s="51">
        <v>1</v>
      </c>
      <c r="L2798" s="51">
        <v>365107.799999999</v>
      </c>
      <c r="M2798" s="51">
        <v>9703555.1999999899</v>
      </c>
      <c r="N2798" s="77"/>
      <c r="O279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79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798" s="77"/>
    </row>
    <row r="2799" spans="1:17" x14ac:dyDescent="0.25">
      <c r="A2799" s="76">
        <v>2</v>
      </c>
      <c r="B2799" s="51">
        <v>85</v>
      </c>
      <c r="C2799" s="51">
        <v>2798</v>
      </c>
      <c r="D2799" s="81" t="str">
        <f>VLOOKUP(CENSO[[#This Row],[NOME COMUM]],ESPECIES[],2,FALSE)</f>
        <v>Cedrelinga catenaeformis Ducke</v>
      </c>
      <c r="E2799" s="51" t="s">
        <v>71</v>
      </c>
      <c r="F2799" s="51">
        <v>200</v>
      </c>
      <c r="G2799" s="74">
        <f>CENSO[[#This Row],[CAP (cm)]]/PI()</f>
        <v>63.661977236758133</v>
      </c>
      <c r="H2799" s="51">
        <v>20</v>
      </c>
      <c r="I2799" s="85">
        <f>PI()*CENSO[[#This Row],[DAP (cm)]]^2/40000</f>
        <v>0.31830988618379064</v>
      </c>
      <c r="J2799" s="85">
        <f>CENSO[[#This Row],[g (m²)]]*CENSO[[#This Row],[H (m)]]*0.7</f>
        <v>4.4563384065730682</v>
      </c>
      <c r="K2799" s="51">
        <v>1</v>
      </c>
      <c r="L2799" s="51">
        <v>365092.299999999</v>
      </c>
      <c r="M2799" s="51">
        <v>9703546.1999999899</v>
      </c>
      <c r="N2799" s="77"/>
      <c r="O279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79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799" s="77"/>
    </row>
    <row r="2800" spans="1:17" x14ac:dyDescent="0.25">
      <c r="A2800" s="76">
        <v>2</v>
      </c>
      <c r="B2800" s="51">
        <v>85</v>
      </c>
      <c r="C2800" s="51">
        <v>2799</v>
      </c>
      <c r="D2800" s="81" t="str">
        <f>VLOOKUP(CENSO[[#This Row],[NOME COMUM]],ESPECIES[],2,FALSE)</f>
        <v>Goupia glabra Aubl.</v>
      </c>
      <c r="E2800" s="51" t="s">
        <v>34</v>
      </c>
      <c r="F2800" s="51">
        <v>160</v>
      </c>
      <c r="G2800" s="74">
        <f>CENSO[[#This Row],[CAP (cm)]]/PI()</f>
        <v>50.929581789406512</v>
      </c>
      <c r="H2800" s="51">
        <v>13</v>
      </c>
      <c r="I2800" s="85">
        <f>PI()*CENSO[[#This Row],[DAP (cm)]]^2/40000</f>
        <v>0.20371832715762608</v>
      </c>
      <c r="J2800" s="85">
        <f>CENSO[[#This Row],[g (m²)]]*CENSO[[#This Row],[H (m)]]*0.7</f>
        <v>1.8538367771343973</v>
      </c>
      <c r="K2800" s="51">
        <v>1</v>
      </c>
      <c r="L2800" s="51">
        <v>365066.5</v>
      </c>
      <c r="M2800" s="51">
        <v>9703503.0999999903</v>
      </c>
      <c r="N2800" s="77"/>
      <c r="O280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80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800" s="77"/>
    </row>
    <row r="2801" spans="1:17" x14ac:dyDescent="0.25">
      <c r="A2801" s="76">
        <v>2</v>
      </c>
      <c r="B2801" s="51">
        <v>85</v>
      </c>
      <c r="C2801" s="51">
        <v>2800</v>
      </c>
      <c r="D2801" s="81" t="str">
        <f>VLOOKUP(CENSO[[#This Row],[NOME COMUM]],ESPECIES[],2,FALSE)</f>
        <v>Enterolobium contortisiliquum (Vell.) Morong</v>
      </c>
      <c r="E2801" s="51" t="s">
        <v>45</v>
      </c>
      <c r="F2801" s="51">
        <v>248</v>
      </c>
      <c r="G2801" s="74">
        <f>CENSO[[#This Row],[CAP (cm)]]/PI()</f>
        <v>78.940851773580093</v>
      </c>
      <c r="H2801" s="51">
        <v>20</v>
      </c>
      <c r="I2801" s="85">
        <f>PI()*CENSO[[#This Row],[DAP (cm)]]^2/40000</f>
        <v>0.48943328099619665</v>
      </c>
      <c r="J2801" s="85">
        <f>CENSO[[#This Row],[g (m²)]]*CENSO[[#This Row],[H (m)]]*0.7</f>
        <v>6.8520659339467525</v>
      </c>
      <c r="K2801" s="51">
        <v>1</v>
      </c>
      <c r="L2801" s="51">
        <v>365014.2</v>
      </c>
      <c r="M2801" s="51">
        <v>9703452.6999999899</v>
      </c>
      <c r="N2801" s="77"/>
      <c r="O280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80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801" s="77"/>
    </row>
    <row r="2802" spans="1:17" x14ac:dyDescent="0.25">
      <c r="A2802" s="76">
        <v>2</v>
      </c>
      <c r="B2802" s="51">
        <v>85</v>
      </c>
      <c r="C2802" s="51">
        <v>2801</v>
      </c>
      <c r="D2802" s="81" t="str">
        <f>VLOOKUP(CENSO[[#This Row],[NOME COMUM]],ESPECIES[],2,FALSE)</f>
        <v>Piptadenia suaveolens Miq.</v>
      </c>
      <c r="E2802" s="51" t="s">
        <v>22</v>
      </c>
      <c r="F2802" s="51">
        <v>500</v>
      </c>
      <c r="G2802" s="74">
        <f>CENSO[[#This Row],[CAP (cm)]]/PI()</f>
        <v>159.15494309189535</v>
      </c>
      <c r="H2802" s="51">
        <v>18</v>
      </c>
      <c r="I2802" s="85">
        <f>PI()*CENSO[[#This Row],[DAP (cm)]]^2/40000</f>
        <v>1.9894367886486919</v>
      </c>
      <c r="J2802" s="85">
        <f>CENSO[[#This Row],[g (m²)]]*CENSO[[#This Row],[H (m)]]*0.7</f>
        <v>25.066903536973516</v>
      </c>
      <c r="K2802" s="51">
        <v>1</v>
      </c>
      <c r="L2802" s="51">
        <v>365024.59999999899</v>
      </c>
      <c r="M2802" s="51">
        <v>9703440.0999999903</v>
      </c>
      <c r="N2802" s="77"/>
      <c r="O280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150├ 160</v>
      </c>
      <c r="P280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802" s="77"/>
    </row>
    <row r="2803" spans="1:17" x14ac:dyDescent="0.25">
      <c r="A2803" s="76">
        <v>2</v>
      </c>
      <c r="B2803" s="51">
        <v>85</v>
      </c>
      <c r="C2803" s="51">
        <v>2802</v>
      </c>
      <c r="D2803" s="81" t="str">
        <f>VLOOKUP(CENSO[[#This Row],[NOME COMUM]],ESPECIES[],2,FALSE)</f>
        <v>Piptadenia suaveolens Miq.</v>
      </c>
      <c r="E2803" s="51" t="s">
        <v>22</v>
      </c>
      <c r="F2803" s="51">
        <v>172</v>
      </c>
      <c r="G2803" s="74">
        <f>CENSO[[#This Row],[CAP (cm)]]/PI()</f>
        <v>54.749300423611999</v>
      </c>
      <c r="H2803" s="51">
        <v>16</v>
      </c>
      <c r="I2803" s="85">
        <f>PI()*CENSO[[#This Row],[DAP (cm)]]^2/40000</f>
        <v>0.23542199182153159</v>
      </c>
      <c r="J2803" s="85">
        <f>CENSO[[#This Row],[g (m²)]]*CENSO[[#This Row],[H (m)]]*0.7</f>
        <v>2.6367263084011539</v>
      </c>
      <c r="K2803" s="51">
        <v>1</v>
      </c>
      <c r="L2803" s="51">
        <v>364990.9</v>
      </c>
      <c r="M2803" s="51">
        <v>9703384.0999999903</v>
      </c>
      <c r="N2803" s="77"/>
      <c r="O280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80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803" s="77"/>
    </row>
    <row r="2804" spans="1:17" x14ac:dyDescent="0.25">
      <c r="A2804" s="76">
        <v>2</v>
      </c>
      <c r="B2804" s="51">
        <v>85</v>
      </c>
      <c r="C2804" s="51">
        <v>2803</v>
      </c>
      <c r="D2804" s="81" t="str">
        <f>VLOOKUP(CENSO[[#This Row],[NOME COMUM]],ESPECIES[],2,FALSE)</f>
        <v>Protium spruceanum Engl.</v>
      </c>
      <c r="E2804" s="51" t="s">
        <v>46</v>
      </c>
      <c r="F2804" s="51">
        <v>150</v>
      </c>
      <c r="G2804" s="74">
        <f>CENSO[[#This Row],[CAP (cm)]]/PI()</f>
        <v>47.7464829275686</v>
      </c>
      <c r="H2804" s="51">
        <v>14</v>
      </c>
      <c r="I2804" s="85">
        <f>PI()*CENSO[[#This Row],[DAP (cm)]]^2/40000</f>
        <v>0.17904931097838223</v>
      </c>
      <c r="J2804" s="85">
        <f>CENSO[[#This Row],[g (m²)]]*CENSO[[#This Row],[H (m)]]*0.7</f>
        <v>1.7546832475881458</v>
      </c>
      <c r="K2804" s="51">
        <v>1</v>
      </c>
      <c r="L2804" s="51">
        <v>365003.5</v>
      </c>
      <c r="M2804" s="51">
        <v>9703367.0999999903</v>
      </c>
      <c r="N2804" s="77"/>
      <c r="O280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80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804" s="77"/>
    </row>
    <row r="2805" spans="1:17" x14ac:dyDescent="0.25">
      <c r="A2805" s="76">
        <v>2</v>
      </c>
      <c r="B2805" s="51">
        <v>85</v>
      </c>
      <c r="C2805" s="51">
        <v>2804</v>
      </c>
      <c r="D2805" s="81" t="str">
        <f>VLOOKUP(CENSO[[#This Row],[NOME COMUM]],ESPECIES[],2,FALSE)</f>
        <v>Qualea dichotoma (Mart.) Warm. ex Wille</v>
      </c>
      <c r="E2805" s="51" t="s">
        <v>55</v>
      </c>
      <c r="F2805" s="51">
        <v>200</v>
      </c>
      <c r="G2805" s="74">
        <f>CENSO[[#This Row],[CAP (cm)]]/PI()</f>
        <v>63.661977236758133</v>
      </c>
      <c r="H2805" s="51">
        <v>20</v>
      </c>
      <c r="I2805" s="85">
        <f>PI()*CENSO[[#This Row],[DAP (cm)]]^2/40000</f>
        <v>0.31830988618379064</v>
      </c>
      <c r="J2805" s="85">
        <f>CENSO[[#This Row],[g (m²)]]*CENSO[[#This Row],[H (m)]]*0.7</f>
        <v>4.4563384065730682</v>
      </c>
      <c r="K2805" s="51">
        <v>1</v>
      </c>
      <c r="L2805" s="51">
        <v>365004.59999999899</v>
      </c>
      <c r="M2805" s="51">
        <v>9703355.5999999903</v>
      </c>
      <c r="N2805" s="77"/>
      <c r="O280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80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805" s="77"/>
    </row>
    <row r="2806" spans="1:17" x14ac:dyDescent="0.25">
      <c r="A2806" s="76">
        <v>2</v>
      </c>
      <c r="B2806" s="51">
        <v>85</v>
      </c>
      <c r="C2806" s="51">
        <v>2805</v>
      </c>
      <c r="D2806" s="81" t="str">
        <f>VLOOKUP(CENSO[[#This Row],[NOME COMUM]],ESPECIES[],2,FALSE)</f>
        <v>Couratari guianensis Aubl.</v>
      </c>
      <c r="E2806" s="51" t="s">
        <v>6</v>
      </c>
      <c r="F2806" s="51">
        <v>153</v>
      </c>
      <c r="G2806" s="74">
        <f>CENSO[[#This Row],[CAP (cm)]]/PI()</f>
        <v>48.701412586119972</v>
      </c>
      <c r="H2806" s="51">
        <v>16</v>
      </c>
      <c r="I2806" s="85">
        <f>PI()*CENSO[[#This Row],[DAP (cm)]]^2/40000</f>
        <v>0.18628290314190887</v>
      </c>
      <c r="J2806" s="85">
        <f>CENSO[[#This Row],[g (m²)]]*CENSO[[#This Row],[H (m)]]*0.7</f>
        <v>2.0863685151893794</v>
      </c>
      <c r="K2806" s="51">
        <v>1</v>
      </c>
      <c r="L2806" s="51">
        <v>365000</v>
      </c>
      <c r="M2806" s="51">
        <v>9703346.8000000007</v>
      </c>
      <c r="N2806" s="77"/>
      <c r="O280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80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806" s="77"/>
    </row>
    <row r="2807" spans="1:17" x14ac:dyDescent="0.25">
      <c r="A2807" s="76">
        <v>2</v>
      </c>
      <c r="B2807" s="51">
        <v>85</v>
      </c>
      <c r="C2807" s="51">
        <v>2806</v>
      </c>
      <c r="D2807" s="81" t="str">
        <f>VLOOKUP(CENSO[[#This Row],[NOME COMUM]],ESPECIES[],2,FALSE)</f>
        <v>Pouteria sp.</v>
      </c>
      <c r="E2807" s="51" t="s">
        <v>83</v>
      </c>
      <c r="F2807" s="51">
        <v>170</v>
      </c>
      <c r="G2807" s="74">
        <f>CENSO[[#This Row],[CAP (cm)]]/PI()</f>
        <v>54.112680651244418</v>
      </c>
      <c r="H2807" s="51">
        <v>17</v>
      </c>
      <c r="I2807" s="85">
        <f>PI()*CENSO[[#This Row],[DAP (cm)]]^2/40000</f>
        <v>0.2299788927677888</v>
      </c>
      <c r="J2807" s="85">
        <f>CENSO[[#This Row],[g (m²)]]*CENSO[[#This Row],[H (m)]]*0.7</f>
        <v>2.7367488239366864</v>
      </c>
      <c r="K2807" s="51">
        <v>1</v>
      </c>
      <c r="L2807" s="51">
        <v>364991.9</v>
      </c>
      <c r="M2807" s="51">
        <v>9703345</v>
      </c>
      <c r="N2807" s="77"/>
      <c r="O280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80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807" s="77"/>
    </row>
    <row r="2808" spans="1:17" x14ac:dyDescent="0.25">
      <c r="A2808" s="76">
        <v>2</v>
      </c>
      <c r="B2808" s="51">
        <v>85</v>
      </c>
      <c r="C2808" s="51">
        <v>2807</v>
      </c>
      <c r="D2808" s="81" t="str">
        <f>VLOOKUP(CENSO[[#This Row],[NOME COMUM]],ESPECIES[],2,FALSE)</f>
        <v>Goupia glabra Aubl.</v>
      </c>
      <c r="E2808" s="51" t="s">
        <v>34</v>
      </c>
      <c r="F2808" s="51">
        <v>183</v>
      </c>
      <c r="G2808" s="74">
        <f>CENSO[[#This Row],[CAP (cm)]]/PI()</f>
        <v>58.250709171633694</v>
      </c>
      <c r="H2808" s="51">
        <v>14</v>
      </c>
      <c r="I2808" s="85">
        <f>PI()*CENSO[[#This Row],[DAP (cm)]]^2/40000</f>
        <v>0.26649699446022412</v>
      </c>
      <c r="J2808" s="85">
        <f>CENSO[[#This Row],[g (m²)]]*CENSO[[#This Row],[H (m)]]*0.7</f>
        <v>2.6116705457101963</v>
      </c>
      <c r="K2808" s="51">
        <v>1</v>
      </c>
      <c r="L2808" s="51">
        <v>364982.9</v>
      </c>
      <c r="M2808" s="51">
        <v>9703349.1999999899</v>
      </c>
      <c r="N2808" s="77"/>
      <c r="O280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80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808" s="77"/>
    </row>
    <row r="2809" spans="1:17" x14ac:dyDescent="0.25">
      <c r="A2809" s="76">
        <v>2</v>
      </c>
      <c r="B2809" s="51">
        <v>85</v>
      </c>
      <c r="C2809" s="51">
        <v>2808</v>
      </c>
      <c r="D2809" s="81" t="str">
        <f>VLOOKUP(CENSO[[#This Row],[NOME COMUM]],ESPECIES[],2,FALSE)</f>
        <v>Goupia glabra Aubl.</v>
      </c>
      <c r="E2809" s="51" t="s">
        <v>34</v>
      </c>
      <c r="F2809" s="51">
        <v>264</v>
      </c>
      <c r="G2809" s="74">
        <f>CENSO[[#This Row],[CAP (cm)]]/PI()</f>
        <v>84.033809952520741</v>
      </c>
      <c r="H2809" s="51">
        <v>18</v>
      </c>
      <c r="I2809" s="85">
        <f>PI()*CENSO[[#This Row],[DAP (cm)]]^2/40000</f>
        <v>0.55462314568663684</v>
      </c>
      <c r="J2809" s="85">
        <f>CENSO[[#This Row],[g (m²)]]*CENSO[[#This Row],[H (m)]]*0.7</f>
        <v>6.9882516356516247</v>
      </c>
      <c r="K2809" s="51">
        <v>1</v>
      </c>
      <c r="L2809" s="51">
        <v>364916.5</v>
      </c>
      <c r="M2809" s="51">
        <v>9703286.6999999899</v>
      </c>
      <c r="N2809" s="77"/>
      <c r="O280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280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809" s="77"/>
    </row>
    <row r="2810" spans="1:17" x14ac:dyDescent="0.25">
      <c r="A2810" s="76">
        <v>2</v>
      </c>
      <c r="B2810" s="51">
        <v>85</v>
      </c>
      <c r="C2810" s="51">
        <v>2809</v>
      </c>
      <c r="D2810" s="81" t="str">
        <f>VLOOKUP(CENSO[[#This Row],[NOME COMUM]],ESPECIES[],2,FALSE)</f>
        <v>Couratari guianensis Aubl.</v>
      </c>
      <c r="E2810" s="51" t="s">
        <v>6</v>
      </c>
      <c r="F2810" s="51">
        <v>220</v>
      </c>
      <c r="G2810" s="74">
        <f>CENSO[[#This Row],[CAP (cm)]]/PI()</f>
        <v>70.028174960433944</v>
      </c>
      <c r="H2810" s="51">
        <v>22</v>
      </c>
      <c r="I2810" s="85">
        <f>PI()*CENSO[[#This Row],[DAP (cm)]]^2/40000</f>
        <v>0.3851549622823866</v>
      </c>
      <c r="J2810" s="85">
        <f>CENSO[[#This Row],[g (m²)]]*CENSO[[#This Row],[H (m)]]*0.7</f>
        <v>5.9313864191487538</v>
      </c>
      <c r="K2810" s="51">
        <v>1</v>
      </c>
      <c r="L2810" s="51">
        <v>364916</v>
      </c>
      <c r="M2810" s="51">
        <v>9703281.4000000004</v>
      </c>
      <c r="N2810" s="77"/>
      <c r="O281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81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810" s="77"/>
    </row>
    <row r="2811" spans="1:17" x14ac:dyDescent="0.25">
      <c r="A2811" s="76">
        <v>2</v>
      </c>
      <c r="B2811" s="51">
        <v>85</v>
      </c>
      <c r="C2811" s="51">
        <v>2810</v>
      </c>
      <c r="D2811" s="81" t="str">
        <f>VLOOKUP(CENSO[[#This Row],[NOME COMUM]],ESPECIES[],2,FALSE)</f>
        <v>Cedrelinga catenaeformis Ducke</v>
      </c>
      <c r="E2811" s="51" t="s">
        <v>71</v>
      </c>
      <c r="F2811" s="51">
        <v>400</v>
      </c>
      <c r="G2811" s="74">
        <f>CENSO[[#This Row],[CAP (cm)]]/PI()</f>
        <v>127.32395447351627</v>
      </c>
      <c r="H2811" s="51">
        <v>22</v>
      </c>
      <c r="I2811" s="85">
        <f>PI()*CENSO[[#This Row],[DAP (cm)]]^2/40000</f>
        <v>1.2732395447351625</v>
      </c>
      <c r="J2811" s="85">
        <f>CENSO[[#This Row],[g (m²)]]*CENSO[[#This Row],[H (m)]]*0.7</f>
        <v>19.607888988921502</v>
      </c>
      <c r="K2811" s="51">
        <v>2</v>
      </c>
      <c r="L2811" s="51">
        <v>364928.59999999899</v>
      </c>
      <c r="M2811" s="51">
        <v>9703275.4000000004</v>
      </c>
      <c r="N2811" s="77"/>
      <c r="O281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281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811" s="77"/>
    </row>
    <row r="2812" spans="1:17" x14ac:dyDescent="0.25">
      <c r="A2812" s="76">
        <v>2</v>
      </c>
      <c r="B2812" s="51">
        <v>85</v>
      </c>
      <c r="C2812" s="51">
        <v>2811</v>
      </c>
      <c r="D2812" s="81" t="str">
        <f>VLOOKUP(CENSO[[#This Row],[NOME COMUM]],ESPECIES[],2,FALSE)</f>
        <v>Tachigali myrmecophila Ducke</v>
      </c>
      <c r="E2812" s="51" t="s">
        <v>14</v>
      </c>
      <c r="F2812" s="51">
        <v>170</v>
      </c>
      <c r="G2812" s="74">
        <f>CENSO[[#This Row],[CAP (cm)]]/PI()</f>
        <v>54.112680651244418</v>
      </c>
      <c r="H2812" s="51">
        <v>15</v>
      </c>
      <c r="I2812" s="85">
        <f>PI()*CENSO[[#This Row],[DAP (cm)]]^2/40000</f>
        <v>0.2299788927677888</v>
      </c>
      <c r="J2812" s="85">
        <f>CENSO[[#This Row],[g (m²)]]*CENSO[[#This Row],[H (m)]]*0.7</f>
        <v>2.4147783740617825</v>
      </c>
      <c r="K2812" s="51">
        <v>1</v>
      </c>
      <c r="L2812" s="51">
        <v>364931.299999999</v>
      </c>
      <c r="M2812" s="51">
        <v>9703265.3000000007</v>
      </c>
      <c r="N2812" s="77"/>
      <c r="O281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81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812" s="77"/>
    </row>
    <row r="2813" spans="1:17" x14ac:dyDescent="0.25">
      <c r="A2813" s="76">
        <v>2</v>
      </c>
      <c r="B2813" s="51">
        <v>85</v>
      </c>
      <c r="C2813" s="51">
        <v>2812</v>
      </c>
      <c r="D2813" s="81" t="str">
        <f>VLOOKUP(CENSO[[#This Row],[NOME COMUM]],ESPECIES[],2,FALSE)</f>
        <v>Goupia glabra Aubl.</v>
      </c>
      <c r="E2813" s="51" t="s">
        <v>34</v>
      </c>
      <c r="F2813" s="51">
        <v>438</v>
      </c>
      <c r="G2813" s="74">
        <f>CENSO[[#This Row],[CAP (cm)]]/PI()</f>
        <v>139.41973014850032</v>
      </c>
      <c r="H2813" s="51">
        <v>18</v>
      </c>
      <c r="I2813" s="85">
        <f>PI()*CENSO[[#This Row],[DAP (cm)]]^2/40000</f>
        <v>1.5266460451260786</v>
      </c>
      <c r="J2813" s="85">
        <f>CENSO[[#This Row],[g (m²)]]*CENSO[[#This Row],[H (m)]]*0.7</f>
        <v>19.235740168588588</v>
      </c>
      <c r="K2813" s="51">
        <v>2</v>
      </c>
      <c r="L2813" s="51">
        <v>364925.799999999</v>
      </c>
      <c r="M2813" s="51">
        <v>9703265.6999999899</v>
      </c>
      <c r="N2813" s="77"/>
      <c r="O281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281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813" s="77"/>
    </row>
    <row r="2814" spans="1:17" x14ac:dyDescent="0.25">
      <c r="A2814" s="76">
        <v>2</v>
      </c>
      <c r="B2814" s="51">
        <v>85</v>
      </c>
      <c r="C2814" s="51">
        <v>2813</v>
      </c>
      <c r="D2814" s="81" t="str">
        <f>VLOOKUP(CENSO[[#This Row],[NOME COMUM]],ESPECIES[],2,FALSE)</f>
        <v>Pouteria sp.</v>
      </c>
      <c r="E2814" s="51" t="s">
        <v>83</v>
      </c>
      <c r="F2814" s="51">
        <v>150</v>
      </c>
      <c r="G2814" s="74">
        <f>CENSO[[#This Row],[CAP (cm)]]/PI()</f>
        <v>47.7464829275686</v>
      </c>
      <c r="H2814" s="51">
        <v>15</v>
      </c>
      <c r="I2814" s="85">
        <f>PI()*CENSO[[#This Row],[DAP (cm)]]^2/40000</f>
        <v>0.17904931097838223</v>
      </c>
      <c r="J2814" s="85">
        <f>CENSO[[#This Row],[g (m²)]]*CENSO[[#This Row],[H (m)]]*0.7</f>
        <v>1.8800177652730132</v>
      </c>
      <c r="K2814" s="51">
        <v>1</v>
      </c>
      <c r="L2814" s="51">
        <v>364915</v>
      </c>
      <c r="M2814" s="51">
        <v>9703270.8000000007</v>
      </c>
      <c r="N2814" s="77"/>
      <c r="O281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81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814" s="77"/>
    </row>
    <row r="2815" spans="1:17" x14ac:dyDescent="0.25">
      <c r="A2815" s="76">
        <v>2</v>
      </c>
      <c r="B2815" s="51">
        <v>85</v>
      </c>
      <c r="C2815" s="51">
        <v>2814</v>
      </c>
      <c r="D2815" s="81" t="str">
        <f>VLOOKUP(CENSO[[#This Row],[NOME COMUM]],ESPECIES[],2,FALSE)</f>
        <v>Bertholletia excelsa Humb. &amp; Bonpl.</v>
      </c>
      <c r="E2815" s="51" t="s">
        <v>37</v>
      </c>
      <c r="F2815" s="51">
        <v>430</v>
      </c>
      <c r="G2815" s="74">
        <f>CENSO[[#This Row],[CAP (cm)]]/PI()</f>
        <v>136.87325105903</v>
      </c>
      <c r="H2815" s="51">
        <v>23</v>
      </c>
      <c r="I2815" s="85">
        <f>PI()*CENSO[[#This Row],[DAP (cm)]]^2/40000</f>
        <v>1.4713874488845726</v>
      </c>
      <c r="J2815" s="85">
        <f>CENSO[[#This Row],[g (m²)]]*CENSO[[#This Row],[H (m)]]*0.7</f>
        <v>23.689337927041617</v>
      </c>
      <c r="K2815" s="51">
        <v>1</v>
      </c>
      <c r="L2815" s="51">
        <v>364922.5</v>
      </c>
      <c r="M2815" s="51">
        <v>9703252.9000000004</v>
      </c>
      <c r="N2815" s="77"/>
      <c r="O281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281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815" s="77"/>
    </row>
    <row r="2816" spans="1:17" x14ac:dyDescent="0.25">
      <c r="A2816" s="76">
        <v>2</v>
      </c>
      <c r="B2816" s="51">
        <v>85</v>
      </c>
      <c r="C2816" s="51">
        <v>2815</v>
      </c>
      <c r="D2816" s="81" t="str">
        <f>VLOOKUP(CENSO[[#This Row],[NOME COMUM]],ESPECIES[],2,FALSE)</f>
        <v>Tachigali myrmecophila Ducke</v>
      </c>
      <c r="E2816" s="51" t="s">
        <v>14</v>
      </c>
      <c r="F2816" s="51">
        <v>422</v>
      </c>
      <c r="G2816" s="74">
        <f>CENSO[[#This Row],[CAP (cm)]]/PI()</f>
        <v>134.32677196955967</v>
      </c>
      <c r="H2816" s="51">
        <v>18</v>
      </c>
      <c r="I2816" s="85">
        <f>PI()*CENSO[[#This Row],[DAP (cm)]]^2/40000</f>
        <v>1.4171474442788545</v>
      </c>
      <c r="J2816" s="85">
        <f>CENSO[[#This Row],[g (m²)]]*CENSO[[#This Row],[H (m)]]*0.7</f>
        <v>17.856057797913564</v>
      </c>
      <c r="K2816" s="51">
        <v>1</v>
      </c>
      <c r="L2816" s="51">
        <v>364925.2</v>
      </c>
      <c r="M2816" s="51">
        <v>9703247.1999999899</v>
      </c>
      <c r="N2816" s="77"/>
      <c r="O281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281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816" s="77"/>
    </row>
    <row r="2817" spans="1:17" x14ac:dyDescent="0.25">
      <c r="A2817" s="76">
        <v>2</v>
      </c>
      <c r="B2817" s="51">
        <v>85</v>
      </c>
      <c r="C2817" s="51">
        <v>2816</v>
      </c>
      <c r="D2817" s="81" t="str">
        <f>VLOOKUP(CENSO[[#This Row],[NOME COMUM]],ESPECIES[],2,FALSE)</f>
        <v>Lecythis chartacea O.Berg</v>
      </c>
      <c r="E2817" s="51" t="s">
        <v>31</v>
      </c>
      <c r="F2817" s="51">
        <v>400</v>
      </c>
      <c r="G2817" s="74">
        <f>CENSO[[#This Row],[CAP (cm)]]/PI()</f>
        <v>127.32395447351627</v>
      </c>
      <c r="H2817" s="51">
        <v>22</v>
      </c>
      <c r="I2817" s="85">
        <f>PI()*CENSO[[#This Row],[DAP (cm)]]^2/40000</f>
        <v>1.2732395447351625</v>
      </c>
      <c r="J2817" s="85">
        <f>CENSO[[#This Row],[g (m²)]]*CENSO[[#This Row],[H (m)]]*0.7</f>
        <v>19.607888988921502</v>
      </c>
      <c r="K2817" s="51">
        <v>1</v>
      </c>
      <c r="L2817" s="51">
        <v>364939</v>
      </c>
      <c r="M2817" s="51">
        <v>9703232.9000000004</v>
      </c>
      <c r="N2817" s="77"/>
      <c r="O281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281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817" s="77"/>
    </row>
    <row r="2818" spans="1:17" x14ac:dyDescent="0.25">
      <c r="A2818" s="76">
        <v>2</v>
      </c>
      <c r="B2818" s="51">
        <v>85</v>
      </c>
      <c r="C2818" s="51">
        <v>2817</v>
      </c>
      <c r="D2818" s="81" t="str">
        <f>VLOOKUP(CENSO[[#This Row],[NOME COMUM]],ESPECIES[],2,FALSE)</f>
        <v>Protium spruceanum Engl.</v>
      </c>
      <c r="E2818" s="51" t="s">
        <v>46</v>
      </c>
      <c r="F2818" s="51">
        <v>200</v>
      </c>
      <c r="G2818" s="74">
        <f>CENSO[[#This Row],[CAP (cm)]]/PI()</f>
        <v>63.661977236758133</v>
      </c>
      <c r="H2818" s="51">
        <v>14</v>
      </c>
      <c r="I2818" s="85">
        <f>PI()*CENSO[[#This Row],[DAP (cm)]]^2/40000</f>
        <v>0.31830988618379064</v>
      </c>
      <c r="J2818" s="85">
        <f>CENSO[[#This Row],[g (m²)]]*CENSO[[#This Row],[H (m)]]*0.7</f>
        <v>3.1194368846011482</v>
      </c>
      <c r="K2818" s="51">
        <v>2</v>
      </c>
      <c r="L2818" s="51">
        <v>364937.59999999899</v>
      </c>
      <c r="M2818" s="51">
        <v>9703230.1999999899</v>
      </c>
      <c r="N2818" s="77"/>
      <c r="O281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81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818" s="77"/>
    </row>
    <row r="2819" spans="1:17" x14ac:dyDescent="0.25">
      <c r="A2819" s="76">
        <v>2</v>
      </c>
      <c r="B2819" s="51">
        <v>85</v>
      </c>
      <c r="C2819" s="51">
        <v>2818</v>
      </c>
      <c r="D2819" s="81" t="str">
        <f>VLOOKUP(CENSO[[#This Row],[NOME COMUM]],ESPECIES[],2,FALSE)</f>
        <v>Couratari guianensis Aubl.</v>
      </c>
      <c r="E2819" s="51" t="s">
        <v>6</v>
      </c>
      <c r="F2819" s="51">
        <v>207</v>
      </c>
      <c r="G2819" s="74">
        <f>CENSO[[#This Row],[CAP (cm)]]/PI()</f>
        <v>65.890146440044674</v>
      </c>
      <c r="H2819" s="51">
        <v>20</v>
      </c>
      <c r="I2819" s="85">
        <f>PI()*CENSO[[#This Row],[DAP (cm)]]^2/40000</f>
        <v>0.34098150782723119</v>
      </c>
      <c r="J2819" s="85">
        <f>CENSO[[#This Row],[g (m²)]]*CENSO[[#This Row],[H (m)]]*0.7</f>
        <v>4.7737411095812359</v>
      </c>
      <c r="K2819" s="51">
        <v>1</v>
      </c>
      <c r="L2819" s="51">
        <v>364897.9</v>
      </c>
      <c r="M2819" s="51">
        <v>9703238</v>
      </c>
      <c r="N2819" s="77"/>
      <c r="O281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81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819" s="77"/>
    </row>
    <row r="2820" spans="1:17" x14ac:dyDescent="0.25">
      <c r="A2820" s="76">
        <v>2</v>
      </c>
      <c r="B2820" s="51">
        <v>85</v>
      </c>
      <c r="C2820" s="51">
        <v>2819</v>
      </c>
      <c r="D2820" s="81" t="str">
        <f>VLOOKUP(CENSO[[#This Row],[NOME COMUM]],ESPECIES[],2,FALSE)</f>
        <v>Tachigali myrmecophila Ducke</v>
      </c>
      <c r="E2820" s="51" t="s">
        <v>14</v>
      </c>
      <c r="F2820" s="51">
        <v>143</v>
      </c>
      <c r="G2820" s="74">
        <f>CENSO[[#This Row],[CAP (cm)]]/PI()</f>
        <v>45.518313724282066</v>
      </c>
      <c r="H2820" s="51">
        <v>13</v>
      </c>
      <c r="I2820" s="85">
        <f>PI()*CENSO[[#This Row],[DAP (cm)]]^2/40000</f>
        <v>0.1627279715643084</v>
      </c>
      <c r="J2820" s="85">
        <f>CENSO[[#This Row],[g (m²)]]*CENSO[[#This Row],[H (m)]]*0.7</f>
        <v>1.4808245412352063</v>
      </c>
      <c r="K2820" s="51">
        <v>1</v>
      </c>
      <c r="L2820" s="51">
        <v>364888.799999999</v>
      </c>
      <c r="M2820" s="51">
        <v>9703233.4000000004</v>
      </c>
      <c r="N2820" s="77"/>
      <c r="O282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82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820" s="77"/>
    </row>
    <row r="2821" spans="1:17" x14ac:dyDescent="0.25">
      <c r="A2821" s="76">
        <v>2</v>
      </c>
      <c r="B2821" s="51">
        <v>85</v>
      </c>
      <c r="C2821" s="51">
        <v>2820</v>
      </c>
      <c r="D2821" s="81" t="str">
        <f>VLOOKUP(CENSO[[#This Row],[NOME COMUM]],ESPECIES[],2,FALSE)</f>
        <v>Piptadenia suaveolens Miq.</v>
      </c>
      <c r="E2821" s="51" t="s">
        <v>22</v>
      </c>
      <c r="F2821" s="51">
        <v>324</v>
      </c>
      <c r="G2821" s="74">
        <f>CENSO[[#This Row],[CAP (cm)]]/PI()</f>
        <v>103.13240312354819</v>
      </c>
      <c r="H2821" s="51">
        <v>17</v>
      </c>
      <c r="I2821" s="85">
        <f>PI()*CENSO[[#This Row],[DAP (cm)]]^2/40000</f>
        <v>0.8353724653007405</v>
      </c>
      <c r="J2821" s="85">
        <f>CENSO[[#This Row],[g (m²)]]*CENSO[[#This Row],[H (m)]]*0.7</f>
        <v>9.9409323370788112</v>
      </c>
      <c r="K2821" s="51">
        <v>1</v>
      </c>
      <c r="L2821" s="51">
        <v>364889.2</v>
      </c>
      <c r="M2821" s="51">
        <v>9703227.6999999899</v>
      </c>
      <c r="N2821" s="77"/>
      <c r="O282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282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821" s="77"/>
    </row>
    <row r="2822" spans="1:17" x14ac:dyDescent="0.25">
      <c r="A2822" s="76">
        <v>2</v>
      </c>
      <c r="B2822" s="51">
        <v>85</v>
      </c>
      <c r="C2822" s="51">
        <v>2821</v>
      </c>
      <c r="D2822" s="81" t="str">
        <f>VLOOKUP(CENSO[[#This Row],[NOME COMUM]],ESPECIES[],2,FALSE)</f>
        <v>Lecythis chartacea O.Berg</v>
      </c>
      <c r="E2822" s="51" t="s">
        <v>31</v>
      </c>
      <c r="F2822" s="51">
        <v>185</v>
      </c>
      <c r="G2822" s="74">
        <f>CENSO[[#This Row],[CAP (cm)]]/PI()</f>
        <v>58.887328944001275</v>
      </c>
      <c r="H2822" s="51">
        <v>18</v>
      </c>
      <c r="I2822" s="85">
        <f>PI()*CENSO[[#This Row],[DAP (cm)]]^2/40000</f>
        <v>0.27235389636600588</v>
      </c>
      <c r="J2822" s="85">
        <f>CENSO[[#This Row],[g (m²)]]*CENSO[[#This Row],[H (m)]]*0.7</f>
        <v>3.4316590942116738</v>
      </c>
      <c r="K2822" s="51">
        <v>1</v>
      </c>
      <c r="L2822" s="51">
        <v>364884.09999999899</v>
      </c>
      <c r="M2822" s="51">
        <v>9703224.5999999903</v>
      </c>
      <c r="N2822" s="77"/>
      <c r="O282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82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822" s="77"/>
    </row>
    <row r="2823" spans="1:17" x14ac:dyDescent="0.25">
      <c r="A2823" s="76">
        <v>2</v>
      </c>
      <c r="B2823" s="51">
        <v>85</v>
      </c>
      <c r="C2823" s="51">
        <v>2822</v>
      </c>
      <c r="D2823" s="81" t="str">
        <f>VLOOKUP(CENSO[[#This Row],[NOME COMUM]],ESPECIES[],2,FALSE)</f>
        <v>Goupia glabra Aubl.</v>
      </c>
      <c r="E2823" s="51" t="s">
        <v>34</v>
      </c>
      <c r="F2823" s="51">
        <v>317</v>
      </c>
      <c r="G2823" s="74">
        <f>CENSO[[#This Row],[CAP (cm)]]/PI()</f>
        <v>100.90423392026165</v>
      </c>
      <c r="H2823" s="51">
        <v>17</v>
      </c>
      <c r="I2823" s="85">
        <f>PI()*CENSO[[#This Row],[DAP (cm)]]^2/40000</f>
        <v>0.79966605381807354</v>
      </c>
      <c r="J2823" s="85">
        <f>CENSO[[#This Row],[g (m²)]]*CENSO[[#This Row],[H (m)]]*0.7</f>
        <v>9.5160260404350741</v>
      </c>
      <c r="K2823" s="51">
        <v>1</v>
      </c>
      <c r="L2823" s="51">
        <v>364900.4</v>
      </c>
      <c r="M2823" s="51">
        <v>9703216.9000000004</v>
      </c>
      <c r="N2823" s="77"/>
      <c r="O282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282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823" s="77"/>
    </row>
    <row r="2824" spans="1:17" x14ac:dyDescent="0.25">
      <c r="A2824" s="76">
        <v>2</v>
      </c>
      <c r="B2824" s="51">
        <v>85</v>
      </c>
      <c r="C2824" s="51">
        <v>2823</v>
      </c>
      <c r="D2824" s="81" t="str">
        <f>VLOOKUP(CENSO[[#This Row],[NOME COMUM]],ESPECIES[],2,FALSE)</f>
        <v>Pouteria sp.</v>
      </c>
      <c r="E2824" s="51" t="s">
        <v>83</v>
      </c>
      <c r="F2824" s="51">
        <v>209</v>
      </c>
      <c r="G2824" s="74">
        <f>CENSO[[#This Row],[CAP (cm)]]/PI()</f>
        <v>66.526766212412255</v>
      </c>
      <c r="H2824" s="51">
        <v>18</v>
      </c>
      <c r="I2824" s="85">
        <f>PI()*CENSO[[#This Row],[DAP (cm)]]^2/40000</f>
        <v>0.34760235345985407</v>
      </c>
      <c r="J2824" s="85">
        <f>CENSO[[#This Row],[g (m²)]]*CENSO[[#This Row],[H (m)]]*0.7</f>
        <v>4.3797896535941607</v>
      </c>
      <c r="K2824" s="51">
        <v>1</v>
      </c>
      <c r="L2824" s="51">
        <v>364908</v>
      </c>
      <c r="M2824" s="51">
        <v>9703205.5999999903</v>
      </c>
      <c r="N2824" s="77"/>
      <c r="O282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82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824" s="77"/>
    </row>
    <row r="2825" spans="1:17" x14ac:dyDescent="0.25">
      <c r="A2825" s="76">
        <v>2</v>
      </c>
      <c r="B2825" s="51">
        <v>85</v>
      </c>
      <c r="C2825" s="51">
        <v>2824</v>
      </c>
      <c r="D2825" s="81" t="str">
        <f>VLOOKUP(CENSO[[#This Row],[NOME COMUM]],ESPECIES[],2,FALSE)</f>
        <v>Astronium lecointei Ducke</v>
      </c>
      <c r="E2825" s="51" t="s">
        <v>5</v>
      </c>
      <c r="F2825" s="51">
        <v>138</v>
      </c>
      <c r="G2825" s="74">
        <f>CENSO[[#This Row],[CAP (cm)]]/PI()</f>
        <v>43.926764293363114</v>
      </c>
      <c r="H2825" s="51">
        <v>14</v>
      </c>
      <c r="I2825" s="85">
        <f>PI()*CENSO[[#This Row],[DAP (cm)]]^2/40000</f>
        <v>0.15154733681210272</v>
      </c>
      <c r="J2825" s="85">
        <f>CENSO[[#This Row],[g (m²)]]*CENSO[[#This Row],[H (m)]]*0.7</f>
        <v>1.4851639007586066</v>
      </c>
      <c r="K2825" s="51">
        <v>1</v>
      </c>
      <c r="L2825" s="51">
        <v>364920.2</v>
      </c>
      <c r="M2825" s="51">
        <v>9703196.5</v>
      </c>
      <c r="N2825" s="77"/>
      <c r="O282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82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825" s="77"/>
    </row>
    <row r="2826" spans="1:17" x14ac:dyDescent="0.25">
      <c r="A2826" s="76">
        <v>2</v>
      </c>
      <c r="B2826" s="51">
        <v>86</v>
      </c>
      <c r="C2826" s="51">
        <v>2825</v>
      </c>
      <c r="D2826" s="81" t="str">
        <f>VLOOKUP(CENSO[[#This Row],[NOME COMUM]],ESPECIES[],2,FALSE)</f>
        <v>Tachigali myrmecophila Ducke</v>
      </c>
      <c r="E2826" s="51" t="s">
        <v>14</v>
      </c>
      <c r="F2826" s="51">
        <v>269</v>
      </c>
      <c r="G2826" s="74">
        <f>CENSO[[#This Row],[CAP (cm)]]/PI()</f>
        <v>85.625359383439701</v>
      </c>
      <c r="H2826" s="51">
        <v>17</v>
      </c>
      <c r="I2826" s="85">
        <f>PI()*CENSO[[#This Row],[DAP (cm)]]^2/40000</f>
        <v>0.57583054185363203</v>
      </c>
      <c r="J2826" s="85">
        <f>CENSO[[#This Row],[g (m²)]]*CENSO[[#This Row],[H (m)]]*0.7</f>
        <v>6.8523834480582204</v>
      </c>
      <c r="K2826" s="51">
        <v>1</v>
      </c>
      <c r="L2826" s="51">
        <v>364923</v>
      </c>
      <c r="M2826" s="51">
        <v>9703170.5</v>
      </c>
      <c r="N2826" s="77"/>
      <c r="O282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282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826" s="77"/>
    </row>
    <row r="2827" spans="1:17" x14ac:dyDescent="0.25">
      <c r="A2827" s="76">
        <v>2</v>
      </c>
      <c r="B2827" s="51">
        <v>86</v>
      </c>
      <c r="C2827" s="51">
        <v>2826</v>
      </c>
      <c r="D2827" s="81" t="str">
        <f>VLOOKUP(CENSO[[#This Row],[NOME COMUM]],ESPECIES[],2,FALSE)</f>
        <v>Goupia glabra Aubl.</v>
      </c>
      <c r="E2827" s="51" t="s">
        <v>34</v>
      </c>
      <c r="F2827" s="51">
        <v>293</v>
      </c>
      <c r="G2827" s="74">
        <f>CENSO[[#This Row],[CAP (cm)]]/PI()</f>
        <v>93.264796651850673</v>
      </c>
      <c r="H2827" s="51">
        <v>18</v>
      </c>
      <c r="I2827" s="85">
        <f>PI()*CENSO[[#This Row],[DAP (cm)]]^2/40000</f>
        <v>0.68316463547480621</v>
      </c>
      <c r="J2827" s="85">
        <f>CENSO[[#This Row],[g (m²)]]*CENSO[[#This Row],[H (m)]]*0.7</f>
        <v>8.6078744069825586</v>
      </c>
      <c r="K2827" s="51">
        <v>2</v>
      </c>
      <c r="L2827" s="51">
        <v>364933.09999999899</v>
      </c>
      <c r="M2827" s="51">
        <v>9703179</v>
      </c>
      <c r="N2827" s="77"/>
      <c r="O282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282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827" s="77"/>
    </row>
    <row r="2828" spans="1:17" x14ac:dyDescent="0.25">
      <c r="A2828" s="76">
        <v>2</v>
      </c>
      <c r="B2828" s="51">
        <v>86</v>
      </c>
      <c r="C2828" s="51">
        <v>2827</v>
      </c>
      <c r="D2828" s="81" t="str">
        <f>VLOOKUP(CENSO[[#This Row],[NOME COMUM]],ESPECIES[],2,FALSE)</f>
        <v>Cedrelinga catenaeformis Ducke</v>
      </c>
      <c r="E2828" s="51" t="s">
        <v>71</v>
      </c>
      <c r="F2828" s="51">
        <v>475</v>
      </c>
      <c r="G2828" s="74">
        <f>CENSO[[#This Row],[CAP (cm)]]/PI()</f>
        <v>151.19719593730056</v>
      </c>
      <c r="H2828" s="51">
        <v>23</v>
      </c>
      <c r="I2828" s="85">
        <f>PI()*CENSO[[#This Row],[DAP (cm)]]^2/40000</f>
        <v>1.7954667017554438</v>
      </c>
      <c r="J2828" s="85">
        <f>CENSO[[#This Row],[g (m²)]]*CENSO[[#This Row],[H (m)]]*0.7</f>
        <v>28.907013898262644</v>
      </c>
      <c r="K2828" s="51">
        <v>1</v>
      </c>
      <c r="L2828" s="51">
        <v>364956.299999999</v>
      </c>
      <c r="M2828" s="51">
        <v>9703168.4000000004</v>
      </c>
      <c r="N2828" s="77"/>
      <c r="O282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150├ 160</v>
      </c>
      <c r="P282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828" s="77"/>
    </row>
    <row r="2829" spans="1:17" x14ac:dyDescent="0.25">
      <c r="A2829" s="76">
        <v>2</v>
      </c>
      <c r="B2829" s="51">
        <v>86</v>
      </c>
      <c r="C2829" s="51">
        <v>2828</v>
      </c>
      <c r="D2829" s="81" t="str">
        <f>VLOOKUP(CENSO[[#This Row],[NOME COMUM]],ESPECIES[],2,FALSE)</f>
        <v>Goupia glabra Aubl.</v>
      </c>
      <c r="E2829" s="51" t="s">
        <v>34</v>
      </c>
      <c r="F2829" s="51">
        <v>150</v>
      </c>
      <c r="G2829" s="74">
        <f>CENSO[[#This Row],[CAP (cm)]]/PI()</f>
        <v>47.7464829275686</v>
      </c>
      <c r="H2829" s="51">
        <v>13</v>
      </c>
      <c r="I2829" s="85">
        <f>PI()*CENSO[[#This Row],[DAP (cm)]]^2/40000</f>
        <v>0.17904931097838223</v>
      </c>
      <c r="J2829" s="85">
        <f>CENSO[[#This Row],[g (m²)]]*CENSO[[#This Row],[H (m)]]*0.7</f>
        <v>1.6293487299032783</v>
      </c>
      <c r="K2829" s="51">
        <v>1</v>
      </c>
      <c r="L2829" s="51">
        <v>364959.2</v>
      </c>
      <c r="M2829" s="51">
        <v>9703189.0999999903</v>
      </c>
      <c r="N2829" s="77"/>
      <c r="O282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82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829" s="77"/>
    </row>
    <row r="2830" spans="1:17" x14ac:dyDescent="0.25">
      <c r="A2830" s="76">
        <v>2</v>
      </c>
      <c r="B2830" s="51">
        <v>86</v>
      </c>
      <c r="C2830" s="51">
        <v>2829</v>
      </c>
      <c r="D2830" s="81" t="str">
        <f>VLOOKUP(CENSO[[#This Row],[NOME COMUM]],ESPECIES[],2,FALSE)</f>
        <v>Pouteria sp.</v>
      </c>
      <c r="E2830" s="51" t="s">
        <v>83</v>
      </c>
      <c r="F2830" s="51">
        <v>155</v>
      </c>
      <c r="G2830" s="74">
        <f>CENSO[[#This Row],[CAP (cm)]]/PI()</f>
        <v>49.338032358487553</v>
      </c>
      <c r="H2830" s="51">
        <v>16</v>
      </c>
      <c r="I2830" s="85">
        <f>PI()*CENSO[[#This Row],[DAP (cm)]]^2/40000</f>
        <v>0.19118487538913922</v>
      </c>
      <c r="J2830" s="85">
        <f>CENSO[[#This Row],[g (m²)]]*CENSO[[#This Row],[H (m)]]*0.7</f>
        <v>2.1412706043583594</v>
      </c>
      <c r="K2830" s="51">
        <v>1</v>
      </c>
      <c r="L2830" s="51">
        <v>364979.4</v>
      </c>
      <c r="M2830" s="51">
        <v>9703212.8000000007</v>
      </c>
      <c r="N2830" s="77"/>
      <c r="O283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83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830" s="77"/>
    </row>
    <row r="2831" spans="1:17" x14ac:dyDescent="0.25">
      <c r="A2831" s="76">
        <v>2</v>
      </c>
      <c r="B2831" s="51">
        <v>86</v>
      </c>
      <c r="C2831" s="51">
        <v>2830</v>
      </c>
      <c r="D2831" s="81" t="str">
        <f>VLOOKUP(CENSO[[#This Row],[NOME COMUM]],ESPECIES[],2,FALSE)</f>
        <v>Didymopanax calvum Decne. &amp; Planch.</v>
      </c>
      <c r="E2831" s="51" t="s">
        <v>52</v>
      </c>
      <c r="F2831" s="51">
        <v>170</v>
      </c>
      <c r="G2831" s="74">
        <f>CENSO[[#This Row],[CAP (cm)]]/PI()</f>
        <v>54.112680651244418</v>
      </c>
      <c r="H2831" s="51">
        <v>14</v>
      </c>
      <c r="I2831" s="85">
        <f>PI()*CENSO[[#This Row],[DAP (cm)]]^2/40000</f>
        <v>0.2299788927677888</v>
      </c>
      <c r="J2831" s="85">
        <f>CENSO[[#This Row],[g (m²)]]*CENSO[[#This Row],[H (m)]]*0.7</f>
        <v>2.2537931491243302</v>
      </c>
      <c r="K2831" s="51">
        <v>1</v>
      </c>
      <c r="L2831" s="51">
        <v>364983</v>
      </c>
      <c r="M2831" s="51">
        <v>9703213.1999999899</v>
      </c>
      <c r="N2831" s="77"/>
      <c r="O283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83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831" s="77"/>
    </row>
    <row r="2832" spans="1:17" x14ac:dyDescent="0.25">
      <c r="A2832" s="76">
        <v>2</v>
      </c>
      <c r="B2832" s="51">
        <v>86</v>
      </c>
      <c r="C2832" s="51">
        <v>2831</v>
      </c>
      <c r="D2832" s="81" t="str">
        <f>VLOOKUP(CENSO[[#This Row],[NOME COMUM]],ESPECIES[],2,FALSE)</f>
        <v>Hymenolobium petraeum Ducke</v>
      </c>
      <c r="E2832" s="51" t="s">
        <v>40</v>
      </c>
      <c r="F2832" s="51">
        <v>200</v>
      </c>
      <c r="G2832" s="74">
        <f>CENSO[[#This Row],[CAP (cm)]]/PI()</f>
        <v>63.661977236758133</v>
      </c>
      <c r="H2832" s="51">
        <v>18</v>
      </c>
      <c r="I2832" s="85">
        <f>PI()*CENSO[[#This Row],[DAP (cm)]]^2/40000</f>
        <v>0.31830988618379064</v>
      </c>
      <c r="J2832" s="85">
        <f>CENSO[[#This Row],[g (m²)]]*CENSO[[#This Row],[H (m)]]*0.7</f>
        <v>4.0107045659157619</v>
      </c>
      <c r="K2832" s="51">
        <v>1</v>
      </c>
      <c r="L2832" s="51">
        <v>364988.59999999899</v>
      </c>
      <c r="M2832" s="51">
        <v>9703230.5</v>
      </c>
      <c r="N2832" s="77"/>
      <c r="O283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83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832" s="77"/>
    </row>
    <row r="2833" spans="1:17" x14ac:dyDescent="0.25">
      <c r="A2833" s="76">
        <v>2</v>
      </c>
      <c r="B2833" s="51">
        <v>86</v>
      </c>
      <c r="C2833" s="51">
        <v>2832</v>
      </c>
      <c r="D2833" s="81" t="str">
        <f>VLOOKUP(CENSO[[#This Row],[NOME COMUM]],ESPECIES[],2,FALSE)</f>
        <v>Cedrelinga catenaeformis Ducke</v>
      </c>
      <c r="E2833" s="51" t="s">
        <v>71</v>
      </c>
      <c r="F2833" s="51">
        <v>380</v>
      </c>
      <c r="G2833" s="74">
        <f>CENSO[[#This Row],[CAP (cm)]]/PI()</f>
        <v>120.95775674984046</v>
      </c>
      <c r="H2833" s="51">
        <v>23</v>
      </c>
      <c r="I2833" s="85">
        <f>PI()*CENSO[[#This Row],[DAP (cm)]]^2/40000</f>
        <v>1.1490986891234842</v>
      </c>
      <c r="J2833" s="85">
        <f>CENSO[[#This Row],[g (m²)]]*CENSO[[#This Row],[H (m)]]*0.7</f>
        <v>18.500488894888093</v>
      </c>
      <c r="K2833" s="51">
        <v>1</v>
      </c>
      <c r="L2833" s="51">
        <v>364961.5</v>
      </c>
      <c r="M2833" s="51">
        <v>9703243.3000000007</v>
      </c>
      <c r="N2833" s="77"/>
      <c r="O283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283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833" s="77"/>
    </row>
    <row r="2834" spans="1:17" x14ac:dyDescent="0.25">
      <c r="A2834" s="76">
        <v>2</v>
      </c>
      <c r="B2834" s="51">
        <v>86</v>
      </c>
      <c r="C2834" s="51">
        <v>2833</v>
      </c>
      <c r="D2834" s="81" t="str">
        <f>VLOOKUP(CENSO[[#This Row],[NOME COMUM]],ESPECIES[],2,FALSE)</f>
        <v>Bertholletia excelsa Humb. &amp; Bonpl.</v>
      </c>
      <c r="E2834" s="51" t="s">
        <v>37</v>
      </c>
      <c r="F2834" s="51">
        <v>230</v>
      </c>
      <c r="G2834" s="74">
        <f>CENSO[[#This Row],[CAP (cm)]]/PI()</f>
        <v>73.211273822271863</v>
      </c>
      <c r="H2834" s="51">
        <v>20</v>
      </c>
      <c r="I2834" s="85">
        <f>PI()*CENSO[[#This Row],[DAP (cm)]]^2/40000</f>
        <v>0.42096482447806327</v>
      </c>
      <c r="J2834" s="85">
        <f>CENSO[[#This Row],[g (m²)]]*CENSO[[#This Row],[H (m)]]*0.7</f>
        <v>5.8935075426928858</v>
      </c>
      <c r="K2834" s="51">
        <v>1</v>
      </c>
      <c r="L2834" s="51">
        <v>364964.2</v>
      </c>
      <c r="M2834" s="51">
        <v>9703242</v>
      </c>
      <c r="N2834" s="77"/>
      <c r="O283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83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834" s="77"/>
    </row>
    <row r="2835" spans="1:17" x14ac:dyDescent="0.25">
      <c r="A2835" s="76">
        <v>2</v>
      </c>
      <c r="B2835" s="51">
        <v>86</v>
      </c>
      <c r="C2835" s="51">
        <v>2834</v>
      </c>
      <c r="D2835" s="81" t="str">
        <f>VLOOKUP(CENSO[[#This Row],[NOME COMUM]],ESPECIES[],2,FALSE)</f>
        <v>Goupia glabra Aubl.</v>
      </c>
      <c r="E2835" s="51" t="s">
        <v>34</v>
      </c>
      <c r="F2835" s="51">
        <v>508</v>
      </c>
      <c r="G2835" s="74">
        <f>CENSO[[#This Row],[CAP (cm)]]/PI()</f>
        <v>161.70142218136567</v>
      </c>
      <c r="H2835" s="51">
        <v>18</v>
      </c>
      <c r="I2835" s="85">
        <f>PI()*CENSO[[#This Row],[DAP (cm)]]^2/40000</f>
        <v>2.0536080617033439</v>
      </c>
      <c r="J2835" s="85">
        <f>CENSO[[#This Row],[g (m²)]]*CENSO[[#This Row],[H (m)]]*0.7</f>
        <v>25.875461577462129</v>
      </c>
      <c r="K2835" s="51">
        <v>1</v>
      </c>
      <c r="L2835" s="51">
        <v>364974.2</v>
      </c>
      <c r="M2835" s="51">
        <v>9703239.5</v>
      </c>
      <c r="N2835" s="77"/>
      <c r="O283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160├ 170</v>
      </c>
      <c r="P283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835" s="77"/>
    </row>
    <row r="2836" spans="1:17" x14ac:dyDescent="0.25">
      <c r="A2836" s="76">
        <v>2</v>
      </c>
      <c r="B2836" s="51">
        <v>86</v>
      </c>
      <c r="C2836" s="51">
        <v>2835</v>
      </c>
      <c r="D2836" s="81" t="str">
        <f>VLOOKUP(CENSO[[#This Row],[NOME COMUM]],ESPECIES[],2,FALSE)</f>
        <v>Bertholletia excelsa Humb. &amp; Bonpl.</v>
      </c>
      <c r="E2836" s="51" t="s">
        <v>37</v>
      </c>
      <c r="F2836" s="51">
        <v>245</v>
      </c>
      <c r="G2836" s="74">
        <f>CENSO[[#This Row],[CAP (cm)]]/PI()</f>
        <v>77.985922115028714</v>
      </c>
      <c r="H2836" s="51">
        <v>14</v>
      </c>
      <c r="I2836" s="85">
        <f>PI()*CENSO[[#This Row],[DAP (cm)]]^2/40000</f>
        <v>0.47766377295455087</v>
      </c>
      <c r="J2836" s="85">
        <f>CENSO[[#This Row],[g (m²)]]*CENSO[[#This Row],[H (m)]]*0.7</f>
        <v>4.6811049749545983</v>
      </c>
      <c r="K2836" s="51">
        <v>1</v>
      </c>
      <c r="L2836" s="51">
        <v>364973.4</v>
      </c>
      <c r="M2836" s="51">
        <v>9703248.8000000007</v>
      </c>
      <c r="N2836" s="77"/>
      <c r="O283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83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836" s="77"/>
    </row>
    <row r="2837" spans="1:17" x14ac:dyDescent="0.25">
      <c r="A2837" s="76">
        <v>2</v>
      </c>
      <c r="B2837" s="51">
        <v>86</v>
      </c>
      <c r="C2837" s="51">
        <v>2836</v>
      </c>
      <c r="D2837" s="81" t="str">
        <f>VLOOKUP(CENSO[[#This Row],[NOME COMUM]],ESPECIES[],2,FALSE)</f>
        <v>Goupia glabra Aubl.</v>
      </c>
      <c r="E2837" s="51" t="s">
        <v>34</v>
      </c>
      <c r="F2837" s="51">
        <v>300</v>
      </c>
      <c r="G2837" s="74">
        <f>CENSO[[#This Row],[CAP (cm)]]/PI()</f>
        <v>95.4929658551372</v>
      </c>
      <c r="H2837" s="51">
        <v>20</v>
      </c>
      <c r="I2837" s="85">
        <f>PI()*CENSO[[#This Row],[DAP (cm)]]^2/40000</f>
        <v>0.7161972439135289</v>
      </c>
      <c r="J2837" s="85">
        <f>CENSO[[#This Row],[g (m²)]]*CENSO[[#This Row],[H (m)]]*0.7</f>
        <v>10.026761414789403</v>
      </c>
      <c r="K2837" s="51">
        <v>1</v>
      </c>
      <c r="L2837" s="51">
        <v>364982.9</v>
      </c>
      <c r="M2837" s="51">
        <v>9703249.8000000007</v>
      </c>
      <c r="N2837" s="77"/>
      <c r="O283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283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837" s="77"/>
    </row>
    <row r="2838" spans="1:17" x14ac:dyDescent="0.25">
      <c r="A2838" s="76">
        <v>2</v>
      </c>
      <c r="B2838" s="51">
        <v>86</v>
      </c>
      <c r="C2838" s="51">
        <v>2837</v>
      </c>
      <c r="D2838" s="81" t="str">
        <f>VLOOKUP(CENSO[[#This Row],[NOME COMUM]],ESPECIES[],2,FALSE)</f>
        <v>Pouteria sp.</v>
      </c>
      <c r="E2838" s="51" t="s">
        <v>83</v>
      </c>
      <c r="F2838" s="51">
        <v>309</v>
      </c>
      <c r="G2838" s="74">
        <f>CENSO[[#This Row],[CAP (cm)]]/PI()</f>
        <v>98.357754830791322</v>
      </c>
      <c r="H2838" s="51">
        <v>20</v>
      </c>
      <c r="I2838" s="85">
        <f>PI()*CENSO[[#This Row],[DAP (cm)]]^2/40000</f>
        <v>0.75981365606786289</v>
      </c>
      <c r="J2838" s="85">
        <f>CENSO[[#This Row],[g (m²)]]*CENSO[[#This Row],[H (m)]]*0.7</f>
        <v>10.637391184950079</v>
      </c>
      <c r="K2838" s="51">
        <v>2</v>
      </c>
      <c r="L2838" s="51">
        <v>364967.09999999899</v>
      </c>
      <c r="M2838" s="51">
        <v>9703210.8000000007</v>
      </c>
      <c r="N2838" s="77"/>
      <c r="O283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283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838" s="77"/>
    </row>
    <row r="2839" spans="1:17" x14ac:dyDescent="0.25">
      <c r="A2839" s="76">
        <v>2</v>
      </c>
      <c r="B2839" s="51">
        <v>86</v>
      </c>
      <c r="C2839" s="51">
        <v>2838</v>
      </c>
      <c r="D2839" s="81" t="str">
        <f>VLOOKUP(CENSO[[#This Row],[NOME COMUM]],ESPECIES[],2,FALSE)</f>
        <v>Apuleia molaris Spruce ex Benth.</v>
      </c>
      <c r="E2839" s="51" t="s">
        <v>53</v>
      </c>
      <c r="F2839" s="51">
        <v>220</v>
      </c>
      <c r="G2839" s="74">
        <f>CENSO[[#This Row],[CAP (cm)]]/PI()</f>
        <v>70.028174960433944</v>
      </c>
      <c r="H2839" s="51">
        <v>18</v>
      </c>
      <c r="I2839" s="85">
        <f>PI()*CENSO[[#This Row],[DAP (cm)]]^2/40000</f>
        <v>0.3851549622823866</v>
      </c>
      <c r="J2839" s="85">
        <f>CENSO[[#This Row],[g (m²)]]*CENSO[[#This Row],[H (m)]]*0.7</f>
        <v>4.8529525247580709</v>
      </c>
      <c r="K2839" s="51">
        <v>1</v>
      </c>
      <c r="L2839" s="51">
        <v>365059.5</v>
      </c>
      <c r="M2839" s="51">
        <v>9703381.5999999903</v>
      </c>
      <c r="N2839" s="77"/>
      <c r="O283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83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839" s="77"/>
    </row>
    <row r="2840" spans="1:17" x14ac:dyDescent="0.25">
      <c r="A2840" s="76">
        <v>2</v>
      </c>
      <c r="B2840" s="51">
        <v>86</v>
      </c>
      <c r="C2840" s="51">
        <v>2839</v>
      </c>
      <c r="D2840" s="81" t="str">
        <f>VLOOKUP(CENSO[[#This Row],[NOME COMUM]],ESPECIES[],2,FALSE)</f>
        <v>Couratari guianensis Aubl.</v>
      </c>
      <c r="E2840" s="51" t="s">
        <v>6</v>
      </c>
      <c r="F2840" s="51">
        <v>350</v>
      </c>
      <c r="G2840" s="74">
        <f>CENSO[[#This Row],[CAP (cm)]]/PI()</f>
        <v>111.40846016432674</v>
      </c>
      <c r="H2840" s="51">
        <v>24</v>
      </c>
      <c r="I2840" s="85">
        <f>PI()*CENSO[[#This Row],[DAP (cm)]]^2/40000</f>
        <v>0.97482402643785904</v>
      </c>
      <c r="J2840" s="85">
        <f>CENSO[[#This Row],[g (m²)]]*CENSO[[#This Row],[H (m)]]*0.7</f>
        <v>16.377043644156032</v>
      </c>
      <c r="K2840" s="51">
        <v>1</v>
      </c>
      <c r="L2840" s="51">
        <v>365060.2</v>
      </c>
      <c r="M2840" s="51">
        <v>9703408.9000000004</v>
      </c>
      <c r="N2840" s="77"/>
      <c r="O284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284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840" s="77"/>
    </row>
    <row r="2841" spans="1:17" x14ac:dyDescent="0.25">
      <c r="A2841" s="76">
        <v>2</v>
      </c>
      <c r="B2841" s="51">
        <v>86</v>
      </c>
      <c r="C2841" s="51">
        <v>2840</v>
      </c>
      <c r="D2841" s="81" t="str">
        <f>VLOOKUP(CENSO[[#This Row],[NOME COMUM]],ESPECIES[],2,FALSE)</f>
        <v>Goupia glabra Aubl.</v>
      </c>
      <c r="E2841" s="51" t="s">
        <v>34</v>
      </c>
      <c r="F2841" s="51">
        <v>395</v>
      </c>
      <c r="G2841" s="74">
        <f>CENSO[[#This Row],[CAP (cm)]]/PI()</f>
        <v>125.73240504259732</v>
      </c>
      <c r="H2841" s="51">
        <v>17</v>
      </c>
      <c r="I2841" s="85">
        <f>PI()*CENSO[[#This Row],[DAP (cm)]]^2/40000</f>
        <v>1.2416074997956486</v>
      </c>
      <c r="J2841" s="85">
        <f>CENSO[[#This Row],[g (m²)]]*CENSO[[#This Row],[H (m)]]*0.7</f>
        <v>14.775129247568216</v>
      </c>
      <c r="K2841" s="51">
        <v>2</v>
      </c>
      <c r="L2841" s="51">
        <v>365081</v>
      </c>
      <c r="M2841" s="51">
        <v>9703407.9000000004</v>
      </c>
      <c r="N2841" s="77"/>
      <c r="O284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284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841" s="77"/>
    </row>
    <row r="2842" spans="1:17" x14ac:dyDescent="0.25">
      <c r="A2842" s="76">
        <v>2</v>
      </c>
      <c r="B2842" s="51">
        <v>86</v>
      </c>
      <c r="C2842" s="51">
        <v>2841</v>
      </c>
      <c r="D2842" s="81" t="str">
        <f>VLOOKUP(CENSO[[#This Row],[NOME COMUM]],ESPECIES[],2,FALSE)</f>
        <v>Pouteria sp.</v>
      </c>
      <c r="E2842" s="51" t="s">
        <v>83</v>
      </c>
      <c r="F2842" s="51">
        <v>143</v>
      </c>
      <c r="G2842" s="74">
        <f>CENSO[[#This Row],[CAP (cm)]]/PI()</f>
        <v>45.518313724282066</v>
      </c>
      <c r="H2842" s="51">
        <v>14</v>
      </c>
      <c r="I2842" s="85">
        <f>PI()*CENSO[[#This Row],[DAP (cm)]]^2/40000</f>
        <v>0.1627279715643084</v>
      </c>
      <c r="J2842" s="85">
        <f>CENSO[[#This Row],[g (m²)]]*CENSO[[#This Row],[H (m)]]*0.7</f>
        <v>1.5947341213302222</v>
      </c>
      <c r="K2842" s="51">
        <v>1</v>
      </c>
      <c r="L2842" s="51">
        <v>365083.299999999</v>
      </c>
      <c r="M2842" s="51">
        <v>9703410.0999999903</v>
      </c>
      <c r="N2842" s="77"/>
      <c r="O284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84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842" s="77"/>
    </row>
    <row r="2843" spans="1:17" x14ac:dyDescent="0.25">
      <c r="A2843" s="76">
        <v>2</v>
      </c>
      <c r="B2843" s="51">
        <v>86</v>
      </c>
      <c r="C2843" s="51">
        <v>2842</v>
      </c>
      <c r="D2843" s="81" t="str">
        <f>VLOOKUP(CENSO[[#This Row],[NOME COMUM]],ESPECIES[],2,FALSE)</f>
        <v>Cedrelinga catenaeformis Ducke</v>
      </c>
      <c r="E2843" s="51" t="s">
        <v>71</v>
      </c>
      <c r="F2843" s="51">
        <v>627</v>
      </c>
      <c r="G2843" s="74">
        <f>CENSO[[#This Row],[CAP (cm)]]/PI()</f>
        <v>199.58029863723675</v>
      </c>
      <c r="H2843" s="51">
        <v>20</v>
      </c>
      <c r="I2843" s="85">
        <f>PI()*CENSO[[#This Row],[DAP (cm)]]^2/40000</f>
        <v>3.1284211811386862</v>
      </c>
      <c r="J2843" s="85">
        <f>CENSO[[#This Row],[g (m²)]]*CENSO[[#This Row],[H (m)]]*0.7</f>
        <v>43.797896535941604</v>
      </c>
      <c r="K2843" s="51">
        <v>2</v>
      </c>
      <c r="L2843" s="51">
        <v>365071.09999999899</v>
      </c>
      <c r="M2843" s="51">
        <v>9703462.3000000007</v>
      </c>
      <c r="N2843" s="77"/>
      <c r="O284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190├┤200</v>
      </c>
      <c r="P284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843" s="77"/>
    </row>
    <row r="2844" spans="1:17" x14ac:dyDescent="0.25">
      <c r="A2844" s="76">
        <v>2</v>
      </c>
      <c r="B2844" s="51">
        <v>86</v>
      </c>
      <c r="C2844" s="51">
        <v>2843</v>
      </c>
      <c r="D2844" s="81" t="str">
        <f>VLOOKUP(CENSO[[#This Row],[NOME COMUM]],ESPECIES[],2,FALSE)</f>
        <v>Couratari guianensis Aubl.</v>
      </c>
      <c r="E2844" s="51" t="s">
        <v>6</v>
      </c>
      <c r="F2844" s="51">
        <v>311</v>
      </c>
      <c r="G2844" s="74">
        <f>CENSO[[#This Row],[CAP (cm)]]/PI()</f>
        <v>98.994374603158903</v>
      </c>
      <c r="H2844" s="51">
        <v>23</v>
      </c>
      <c r="I2844" s="85">
        <f>PI()*CENSO[[#This Row],[DAP (cm)]]^2/40000</f>
        <v>0.76968126253956048</v>
      </c>
      <c r="J2844" s="85">
        <f>CENSO[[#This Row],[g (m²)]]*CENSO[[#This Row],[H (m)]]*0.7</f>
        <v>12.391868326886923</v>
      </c>
      <c r="K2844" s="51">
        <v>1</v>
      </c>
      <c r="L2844" s="51">
        <v>365112.4</v>
      </c>
      <c r="M2844" s="51">
        <v>9703457.1999999899</v>
      </c>
      <c r="N2844" s="77"/>
      <c r="O284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284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844" s="77"/>
    </row>
    <row r="2845" spans="1:17" x14ac:dyDescent="0.25">
      <c r="A2845" s="76">
        <v>2</v>
      </c>
      <c r="B2845" s="51">
        <v>86</v>
      </c>
      <c r="C2845" s="51">
        <v>2844</v>
      </c>
      <c r="D2845" s="81" t="str">
        <f>VLOOKUP(CENSO[[#This Row],[NOME COMUM]],ESPECIES[],2,FALSE)</f>
        <v>Piptadenia suaveolens Miq.</v>
      </c>
      <c r="E2845" s="51" t="s">
        <v>22</v>
      </c>
      <c r="F2845" s="51">
        <v>378</v>
      </c>
      <c r="G2845" s="74">
        <f>CENSO[[#This Row],[CAP (cm)]]/PI()</f>
        <v>120.32113697747288</v>
      </c>
      <c r="H2845" s="51">
        <v>12</v>
      </c>
      <c r="I2845" s="85">
        <f>PI()*CENSO[[#This Row],[DAP (cm)]]^2/40000</f>
        <v>1.1370347444371187</v>
      </c>
      <c r="J2845" s="85">
        <f>CENSO[[#This Row],[g (m²)]]*CENSO[[#This Row],[H (m)]]*0.7</f>
        <v>9.5510918532717959</v>
      </c>
      <c r="K2845" s="51">
        <v>2</v>
      </c>
      <c r="L2845" s="51">
        <v>365136.5</v>
      </c>
      <c r="M2845" s="51">
        <v>9703504.0999999903</v>
      </c>
      <c r="N2845" s="77"/>
      <c r="O284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284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845" s="77"/>
    </row>
    <row r="2846" spans="1:17" x14ac:dyDescent="0.25">
      <c r="A2846" s="76">
        <v>2</v>
      </c>
      <c r="B2846" s="51">
        <v>86</v>
      </c>
      <c r="C2846" s="51">
        <v>2845</v>
      </c>
      <c r="D2846" s="81" t="str">
        <f>VLOOKUP(CENSO[[#This Row],[NOME COMUM]],ESPECIES[],2,FALSE)</f>
        <v>Kielmeyera variabilis Mart.</v>
      </c>
      <c r="E2846" s="51" t="s">
        <v>77</v>
      </c>
      <c r="F2846" s="51">
        <v>206</v>
      </c>
      <c r="G2846" s="74">
        <f>CENSO[[#This Row],[CAP (cm)]]/PI()</f>
        <v>65.571836553860877</v>
      </c>
      <c r="H2846" s="51">
        <v>18</v>
      </c>
      <c r="I2846" s="85">
        <f>PI()*CENSO[[#This Row],[DAP (cm)]]^2/40000</f>
        <v>0.33769495825238349</v>
      </c>
      <c r="J2846" s="85">
        <f>CENSO[[#This Row],[g (m²)]]*CENSO[[#This Row],[H (m)]]*0.7</f>
        <v>4.2549564739800321</v>
      </c>
      <c r="K2846" s="51">
        <v>2</v>
      </c>
      <c r="L2846" s="51">
        <v>365140.09999999899</v>
      </c>
      <c r="M2846" s="51">
        <v>9703510.4000000004</v>
      </c>
      <c r="N2846" s="77"/>
      <c r="O284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84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846" s="77"/>
    </row>
    <row r="2847" spans="1:17" x14ac:dyDescent="0.25">
      <c r="A2847" s="76">
        <v>2</v>
      </c>
      <c r="B2847" s="51">
        <v>86</v>
      </c>
      <c r="C2847" s="51">
        <v>2846</v>
      </c>
      <c r="D2847" s="81" t="str">
        <f>VLOOKUP(CENSO[[#This Row],[NOME COMUM]],ESPECIES[],2,FALSE)</f>
        <v>Goupia glabra Aubl.</v>
      </c>
      <c r="E2847" s="51" t="s">
        <v>34</v>
      </c>
      <c r="F2847" s="51">
        <v>232</v>
      </c>
      <c r="G2847" s="74">
        <f>CENSO[[#This Row],[CAP (cm)]]/PI()</f>
        <v>73.847893594639444</v>
      </c>
      <c r="H2847" s="51">
        <v>16</v>
      </c>
      <c r="I2847" s="85">
        <f>PI()*CENSO[[#This Row],[DAP (cm)]]^2/40000</f>
        <v>0.42831778284890881</v>
      </c>
      <c r="J2847" s="85">
        <f>CENSO[[#This Row],[g (m²)]]*CENSO[[#This Row],[H (m)]]*0.7</f>
        <v>4.7971591679077781</v>
      </c>
      <c r="K2847" s="51">
        <v>1</v>
      </c>
      <c r="L2847" s="51">
        <v>365193.4</v>
      </c>
      <c r="M2847" s="51">
        <v>9703614.4000000004</v>
      </c>
      <c r="N2847" s="77"/>
      <c r="O284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84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847" s="77"/>
    </row>
    <row r="2848" spans="1:17" x14ac:dyDescent="0.25">
      <c r="A2848" s="76">
        <v>2</v>
      </c>
      <c r="B2848" s="51">
        <v>86</v>
      </c>
      <c r="C2848" s="51">
        <v>2847</v>
      </c>
      <c r="D2848" s="81" t="str">
        <f>VLOOKUP(CENSO[[#This Row],[NOME COMUM]],ESPECIES[],2,FALSE)</f>
        <v>Astronium lecointei Ducke</v>
      </c>
      <c r="E2848" s="51" t="s">
        <v>5</v>
      </c>
      <c r="F2848" s="51">
        <v>255</v>
      </c>
      <c r="G2848" s="74">
        <f>CENSO[[#This Row],[CAP (cm)]]/PI()</f>
        <v>81.169020976866619</v>
      </c>
      <c r="H2848" s="51">
        <v>23</v>
      </c>
      <c r="I2848" s="85">
        <f>PI()*CENSO[[#This Row],[DAP (cm)]]^2/40000</f>
        <v>0.51745250872752468</v>
      </c>
      <c r="J2848" s="85">
        <f>CENSO[[#This Row],[g (m²)]]*CENSO[[#This Row],[H (m)]]*0.7</f>
        <v>8.3309853905131472</v>
      </c>
      <c r="K2848" s="51">
        <v>1</v>
      </c>
      <c r="L2848" s="51">
        <v>365171.9</v>
      </c>
      <c r="M2848" s="51">
        <v>9703619.0999999903</v>
      </c>
      <c r="N2848" s="77"/>
      <c r="O284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284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848" s="77"/>
    </row>
    <row r="2849" spans="1:17" x14ac:dyDescent="0.25">
      <c r="A2849" s="76">
        <v>2</v>
      </c>
      <c r="B2849" s="51">
        <v>86</v>
      </c>
      <c r="C2849" s="51">
        <v>2848</v>
      </c>
      <c r="D2849" s="81" t="str">
        <f>VLOOKUP(CENSO[[#This Row],[NOME COMUM]],ESPECIES[],2,FALSE)</f>
        <v>Bertholletia excelsa Humb. &amp; Bonpl.</v>
      </c>
      <c r="E2849" s="51" t="s">
        <v>37</v>
      </c>
      <c r="F2849" s="51">
        <v>510</v>
      </c>
      <c r="G2849" s="74">
        <f>CENSO[[#This Row],[CAP (cm)]]/PI()</f>
        <v>162.33804195373324</v>
      </c>
      <c r="H2849" s="51">
        <v>24</v>
      </c>
      <c r="I2849" s="85">
        <f>PI()*CENSO[[#This Row],[DAP (cm)]]^2/40000</f>
        <v>2.0698100349100987</v>
      </c>
      <c r="J2849" s="85">
        <f>CENSO[[#This Row],[g (m²)]]*CENSO[[#This Row],[H (m)]]*0.7</f>
        <v>34.77280858648966</v>
      </c>
      <c r="K2849" s="51">
        <v>2</v>
      </c>
      <c r="L2849" s="51">
        <v>365180</v>
      </c>
      <c r="M2849" s="51">
        <v>9703662.8000000007</v>
      </c>
      <c r="N2849" s="77"/>
      <c r="O284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160├ 170</v>
      </c>
      <c r="P284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849" s="77"/>
    </row>
    <row r="2850" spans="1:17" x14ac:dyDescent="0.25">
      <c r="A2850" s="76">
        <v>2</v>
      </c>
      <c r="B2850" s="51">
        <v>86</v>
      </c>
      <c r="C2850" s="51">
        <v>2849</v>
      </c>
      <c r="D2850" s="81" t="str">
        <f>VLOOKUP(CENSO[[#This Row],[NOME COMUM]],ESPECIES[],2,FALSE)</f>
        <v>Piptadenia suaveolens Miq.</v>
      </c>
      <c r="E2850" s="51" t="s">
        <v>22</v>
      </c>
      <c r="F2850" s="51">
        <v>148</v>
      </c>
      <c r="G2850" s="74">
        <f>CENSO[[#This Row],[CAP (cm)]]/PI()</f>
        <v>47.109863155201019</v>
      </c>
      <c r="H2850" s="51">
        <v>15</v>
      </c>
      <c r="I2850" s="85">
        <f>PI()*CENSO[[#This Row],[DAP (cm)]]^2/40000</f>
        <v>0.17430649367424375</v>
      </c>
      <c r="J2850" s="85">
        <f>CENSO[[#This Row],[g (m²)]]*CENSO[[#This Row],[H (m)]]*0.7</f>
        <v>1.8302181835795592</v>
      </c>
      <c r="K2850" s="51">
        <v>1</v>
      </c>
      <c r="L2850" s="51">
        <v>365202.4</v>
      </c>
      <c r="M2850" s="51">
        <v>9703671</v>
      </c>
      <c r="N2850" s="77"/>
      <c r="O285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85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850" s="77"/>
    </row>
    <row r="2851" spans="1:17" x14ac:dyDescent="0.25">
      <c r="A2851" s="76">
        <v>2</v>
      </c>
      <c r="B2851" s="51">
        <v>86</v>
      </c>
      <c r="C2851" s="51">
        <v>2850</v>
      </c>
      <c r="D2851" s="81" t="str">
        <f>VLOOKUP(CENSO[[#This Row],[NOME COMUM]],ESPECIES[],2,FALSE)</f>
        <v>Couratari guianensis Aubl.</v>
      </c>
      <c r="E2851" s="51" t="s">
        <v>6</v>
      </c>
      <c r="F2851" s="51">
        <v>135</v>
      </c>
      <c r="G2851" s="74">
        <f>CENSO[[#This Row],[CAP (cm)]]/PI()</f>
        <v>42.971834634811742</v>
      </c>
      <c r="H2851" s="51">
        <v>14</v>
      </c>
      <c r="I2851" s="85">
        <f>PI()*CENSO[[#This Row],[DAP (cm)]]^2/40000</f>
        <v>0.14502994189248961</v>
      </c>
      <c r="J2851" s="85">
        <f>CENSO[[#This Row],[g (m²)]]*CENSO[[#This Row],[H (m)]]*0.7</f>
        <v>1.421293430546398</v>
      </c>
      <c r="K2851" s="51">
        <v>1</v>
      </c>
      <c r="L2851" s="51">
        <v>365206</v>
      </c>
      <c r="M2851" s="51">
        <v>9703669.3000000007</v>
      </c>
      <c r="N2851" s="77"/>
      <c r="O285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85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851" s="77"/>
    </row>
    <row r="2852" spans="1:17" x14ac:dyDescent="0.25">
      <c r="A2852" s="76">
        <v>2</v>
      </c>
      <c r="B2852" s="51">
        <v>86</v>
      </c>
      <c r="C2852" s="51">
        <v>2851</v>
      </c>
      <c r="D2852" s="81" t="str">
        <f>VLOOKUP(CENSO[[#This Row],[NOME COMUM]],ESPECIES[],2,FALSE)</f>
        <v>Aspidosperma carapanauba Pichon.</v>
      </c>
      <c r="E2852" s="51" t="s">
        <v>68</v>
      </c>
      <c r="F2852" s="51">
        <v>430</v>
      </c>
      <c r="G2852" s="74">
        <f>CENSO[[#This Row],[CAP (cm)]]/PI()</f>
        <v>136.87325105903</v>
      </c>
      <c r="H2852" s="51">
        <v>20</v>
      </c>
      <c r="I2852" s="85">
        <f>PI()*CENSO[[#This Row],[DAP (cm)]]^2/40000</f>
        <v>1.4713874488845726</v>
      </c>
      <c r="J2852" s="85">
        <f>CENSO[[#This Row],[g (m²)]]*CENSO[[#This Row],[H (m)]]*0.7</f>
        <v>20.599424284384014</v>
      </c>
      <c r="K2852" s="51">
        <v>3</v>
      </c>
      <c r="L2852" s="51">
        <v>365228.7</v>
      </c>
      <c r="M2852" s="51">
        <v>9703677.6999999899</v>
      </c>
      <c r="N2852" s="77"/>
      <c r="O285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285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852" s="77"/>
    </row>
    <row r="2853" spans="1:17" x14ac:dyDescent="0.25">
      <c r="A2853" s="76">
        <v>2</v>
      </c>
      <c r="B2853" s="51">
        <v>86</v>
      </c>
      <c r="C2853" s="51">
        <v>2852</v>
      </c>
      <c r="D2853" s="81" t="str">
        <f>VLOOKUP(CENSO[[#This Row],[NOME COMUM]],ESPECIES[],2,FALSE)</f>
        <v>Piptadenia suaveolens Miq.</v>
      </c>
      <c r="E2853" s="51" t="s">
        <v>22</v>
      </c>
      <c r="F2853" s="51">
        <v>153</v>
      </c>
      <c r="G2853" s="74">
        <f>CENSO[[#This Row],[CAP (cm)]]/PI()</f>
        <v>48.701412586119972</v>
      </c>
      <c r="H2853" s="51">
        <v>13</v>
      </c>
      <c r="I2853" s="85">
        <f>PI()*CENSO[[#This Row],[DAP (cm)]]^2/40000</f>
        <v>0.18628290314190887</v>
      </c>
      <c r="J2853" s="85">
        <f>CENSO[[#This Row],[g (m²)]]*CENSO[[#This Row],[H (m)]]*0.7</f>
        <v>1.6951744185913709</v>
      </c>
      <c r="K2853" s="51">
        <v>1</v>
      </c>
      <c r="L2853" s="51">
        <v>365238</v>
      </c>
      <c r="M2853" s="51">
        <v>9703698.4000000004</v>
      </c>
      <c r="N2853" s="77"/>
      <c r="O285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85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853" s="77"/>
    </row>
    <row r="2854" spans="1:17" x14ac:dyDescent="0.25">
      <c r="A2854" s="76">
        <v>2</v>
      </c>
      <c r="B2854" s="51">
        <v>86</v>
      </c>
      <c r="C2854" s="51">
        <v>2853</v>
      </c>
      <c r="D2854" s="81" t="str">
        <f>VLOOKUP(CENSO[[#This Row],[NOME COMUM]],ESPECIES[],2,FALSE)</f>
        <v>Tachigali myrmecophila Ducke</v>
      </c>
      <c r="E2854" s="51" t="s">
        <v>14</v>
      </c>
      <c r="F2854" s="51">
        <v>272</v>
      </c>
      <c r="G2854" s="74">
        <f>CENSO[[#This Row],[CAP (cm)]]/PI()</f>
        <v>86.580289041991065</v>
      </c>
      <c r="H2854" s="51">
        <v>17</v>
      </c>
      <c r="I2854" s="85">
        <f>PI()*CENSO[[#This Row],[DAP (cm)]]^2/40000</f>
        <v>0.58874596548553915</v>
      </c>
      <c r="J2854" s="85">
        <f>CENSO[[#This Row],[g (m²)]]*CENSO[[#This Row],[H (m)]]*0.7</f>
        <v>7.0060769892779158</v>
      </c>
      <c r="K2854" s="51">
        <v>1</v>
      </c>
      <c r="L2854" s="51">
        <v>365231.799999999</v>
      </c>
      <c r="M2854" s="51">
        <v>9703712.4000000004</v>
      </c>
      <c r="N2854" s="77"/>
      <c r="O285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285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854" s="77"/>
    </row>
    <row r="2855" spans="1:17" x14ac:dyDescent="0.25">
      <c r="A2855" s="76">
        <v>2</v>
      </c>
      <c r="B2855" s="51">
        <v>86</v>
      </c>
      <c r="C2855" s="51">
        <v>2854</v>
      </c>
      <c r="D2855" s="81" t="str">
        <f>VLOOKUP(CENSO[[#This Row],[NOME COMUM]],ESPECIES[],2,FALSE)</f>
        <v>Tachigali myrmecophila Ducke</v>
      </c>
      <c r="E2855" s="51" t="s">
        <v>14</v>
      </c>
      <c r="F2855" s="51">
        <v>487</v>
      </c>
      <c r="G2855" s="74">
        <f>CENSO[[#This Row],[CAP (cm)]]/PI()</f>
        <v>155.01691457150605</v>
      </c>
      <c r="H2855" s="51">
        <v>18</v>
      </c>
      <c r="I2855" s="85">
        <f>PI()*CENSO[[#This Row],[DAP (cm)]]^2/40000</f>
        <v>1.887330934908086</v>
      </c>
      <c r="J2855" s="85">
        <f>CENSO[[#This Row],[g (m²)]]*CENSO[[#This Row],[H (m)]]*0.7</f>
        <v>23.78036977984188</v>
      </c>
      <c r="K2855" s="51">
        <v>1</v>
      </c>
      <c r="L2855" s="51">
        <v>365238.09999999899</v>
      </c>
      <c r="M2855" s="51">
        <v>9703709.4000000004</v>
      </c>
      <c r="N2855" s="77"/>
      <c r="O285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150├ 160</v>
      </c>
      <c r="P285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855" s="77"/>
    </row>
    <row r="2856" spans="1:17" x14ac:dyDescent="0.25">
      <c r="A2856" s="76">
        <v>2</v>
      </c>
      <c r="B2856" s="51">
        <v>86</v>
      </c>
      <c r="C2856" s="51">
        <v>2855</v>
      </c>
      <c r="D2856" s="81" t="str">
        <f>VLOOKUP(CENSO[[#This Row],[NOME COMUM]],ESPECIES[],2,FALSE)</f>
        <v>Tachigali myrmecophila Ducke</v>
      </c>
      <c r="E2856" s="51" t="s">
        <v>14</v>
      </c>
      <c r="F2856" s="51">
        <v>160</v>
      </c>
      <c r="G2856" s="74">
        <f>CENSO[[#This Row],[CAP (cm)]]/PI()</f>
        <v>50.929581789406512</v>
      </c>
      <c r="H2856" s="51">
        <v>14</v>
      </c>
      <c r="I2856" s="85">
        <f>PI()*CENSO[[#This Row],[DAP (cm)]]^2/40000</f>
        <v>0.20371832715762608</v>
      </c>
      <c r="J2856" s="85">
        <f>CENSO[[#This Row],[g (m²)]]*CENSO[[#This Row],[H (m)]]*0.7</f>
        <v>1.9964396061447354</v>
      </c>
      <c r="K2856" s="51">
        <v>1</v>
      </c>
      <c r="L2856" s="51">
        <v>365245.59999999899</v>
      </c>
      <c r="M2856" s="51">
        <v>9703713.5999999903</v>
      </c>
      <c r="N2856" s="77"/>
      <c r="O285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85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856" s="77"/>
    </row>
    <row r="2857" spans="1:17" x14ac:dyDescent="0.25">
      <c r="A2857" s="76">
        <v>2</v>
      </c>
      <c r="B2857" s="51">
        <v>86</v>
      </c>
      <c r="C2857" s="51">
        <v>2856</v>
      </c>
      <c r="D2857" s="81" t="str">
        <f>VLOOKUP(CENSO[[#This Row],[NOME COMUM]],ESPECIES[],2,FALSE)</f>
        <v>Piptadenia suaveolens Miq.</v>
      </c>
      <c r="E2857" s="51" t="s">
        <v>22</v>
      </c>
      <c r="F2857" s="51">
        <v>173</v>
      </c>
      <c r="G2857" s="74">
        <f>CENSO[[#This Row],[CAP (cm)]]/PI()</f>
        <v>55.067610309795789</v>
      </c>
      <c r="H2857" s="51">
        <v>14</v>
      </c>
      <c r="I2857" s="85">
        <f>PI()*CENSO[[#This Row],[DAP (cm)]]^2/40000</f>
        <v>0.23816741458986682</v>
      </c>
      <c r="J2857" s="85">
        <f>CENSO[[#This Row],[g (m²)]]*CENSO[[#This Row],[H (m)]]*0.7</f>
        <v>2.3340406629806947</v>
      </c>
      <c r="K2857" s="51">
        <v>1</v>
      </c>
      <c r="L2857" s="51">
        <v>365272.799999999</v>
      </c>
      <c r="M2857" s="51">
        <v>9703775.9000000004</v>
      </c>
      <c r="N2857" s="77"/>
      <c r="O285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85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857" s="77"/>
    </row>
    <row r="2858" spans="1:17" x14ac:dyDescent="0.25">
      <c r="A2858" s="76">
        <v>2</v>
      </c>
      <c r="B2858" s="51">
        <v>86</v>
      </c>
      <c r="C2858" s="51">
        <v>2857</v>
      </c>
      <c r="D2858" s="81" t="str">
        <f>VLOOKUP(CENSO[[#This Row],[NOME COMUM]],ESPECIES[],2,FALSE)</f>
        <v>Piptadenia suaveolens Miq.</v>
      </c>
      <c r="E2858" s="51" t="s">
        <v>22</v>
      </c>
      <c r="F2858" s="51">
        <v>165</v>
      </c>
      <c r="G2858" s="74">
        <f>CENSO[[#This Row],[CAP (cm)]]/PI()</f>
        <v>52.521131220325465</v>
      </c>
      <c r="H2858" s="51">
        <v>13</v>
      </c>
      <c r="I2858" s="85">
        <f>PI()*CENSO[[#This Row],[DAP (cm)]]^2/40000</f>
        <v>0.21664966628384255</v>
      </c>
      <c r="J2858" s="85">
        <f>CENSO[[#This Row],[g (m²)]]*CENSO[[#This Row],[H (m)]]*0.7</f>
        <v>1.9715119631829672</v>
      </c>
      <c r="K2858" s="51">
        <v>2</v>
      </c>
      <c r="L2858" s="51">
        <v>365273.4</v>
      </c>
      <c r="M2858" s="51">
        <v>9703792.1999999899</v>
      </c>
      <c r="N2858" s="77"/>
      <c r="O285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85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858" s="77"/>
    </row>
    <row r="2859" spans="1:17" x14ac:dyDescent="0.25">
      <c r="A2859" s="76">
        <v>2</v>
      </c>
      <c r="B2859" s="51">
        <v>86</v>
      </c>
      <c r="C2859" s="51">
        <v>2858</v>
      </c>
      <c r="D2859" s="81" t="str">
        <f>VLOOKUP(CENSO[[#This Row],[NOME COMUM]],ESPECIES[],2,FALSE)</f>
        <v>Piptadenia suaveolens Miq.</v>
      </c>
      <c r="E2859" s="51" t="s">
        <v>22</v>
      </c>
      <c r="F2859" s="51">
        <v>210</v>
      </c>
      <c r="G2859" s="74">
        <f>CENSO[[#This Row],[CAP (cm)]]/PI()</f>
        <v>66.845076098596039</v>
      </c>
      <c r="H2859" s="51">
        <v>18</v>
      </c>
      <c r="I2859" s="85">
        <f>PI()*CENSO[[#This Row],[DAP (cm)]]^2/40000</f>
        <v>0.35093664951762915</v>
      </c>
      <c r="J2859" s="85">
        <f>CENSO[[#This Row],[g (m²)]]*CENSO[[#This Row],[H (m)]]*0.7</f>
        <v>4.4218017839221266</v>
      </c>
      <c r="K2859" s="51">
        <v>1</v>
      </c>
      <c r="L2859" s="51">
        <v>365264.299999999</v>
      </c>
      <c r="M2859" s="51">
        <v>9703796.5</v>
      </c>
      <c r="N2859" s="77"/>
      <c r="O285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85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859" s="77"/>
    </row>
    <row r="2860" spans="1:17" x14ac:dyDescent="0.25">
      <c r="A2860" s="76">
        <v>2</v>
      </c>
      <c r="B2860" s="51">
        <v>86</v>
      </c>
      <c r="C2860" s="51">
        <v>2859</v>
      </c>
      <c r="D2860" s="81" t="str">
        <f>VLOOKUP(CENSO[[#This Row],[NOME COMUM]],ESPECIES[],2,FALSE)</f>
        <v>Couratari guianensis Aubl.</v>
      </c>
      <c r="E2860" s="51" t="s">
        <v>6</v>
      </c>
      <c r="F2860" s="51">
        <v>300</v>
      </c>
      <c r="G2860" s="74">
        <f>CENSO[[#This Row],[CAP (cm)]]/PI()</f>
        <v>95.4929658551372</v>
      </c>
      <c r="H2860" s="51">
        <v>23</v>
      </c>
      <c r="I2860" s="85">
        <f>PI()*CENSO[[#This Row],[DAP (cm)]]^2/40000</f>
        <v>0.7161972439135289</v>
      </c>
      <c r="J2860" s="85">
        <f>CENSO[[#This Row],[g (m²)]]*CENSO[[#This Row],[H (m)]]*0.7</f>
        <v>11.530775627007815</v>
      </c>
      <c r="K2860" s="51">
        <v>1</v>
      </c>
      <c r="L2860" s="51">
        <v>365265.7</v>
      </c>
      <c r="M2860" s="51">
        <v>9703799.0999999903</v>
      </c>
      <c r="N2860" s="77"/>
      <c r="O286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286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860" s="77"/>
    </row>
    <row r="2861" spans="1:17" x14ac:dyDescent="0.25">
      <c r="A2861" s="76">
        <v>2</v>
      </c>
      <c r="B2861" s="51">
        <v>86</v>
      </c>
      <c r="C2861" s="51">
        <v>2860</v>
      </c>
      <c r="D2861" s="81" t="str">
        <f>VLOOKUP(CENSO[[#This Row],[NOME COMUM]],ESPECIES[],2,FALSE)</f>
        <v>Erisma uncinatum Warm.</v>
      </c>
      <c r="E2861" s="51" t="s">
        <v>98</v>
      </c>
      <c r="F2861" s="51">
        <v>409</v>
      </c>
      <c r="G2861" s="74">
        <f>CENSO[[#This Row],[CAP (cm)]]/PI()</f>
        <v>130.1887434491704</v>
      </c>
      <c r="H2861" s="51">
        <v>20</v>
      </c>
      <c r="I2861" s="85">
        <f>PI()*CENSO[[#This Row],[DAP (cm)]]^2/40000</f>
        <v>1.3311799017677677</v>
      </c>
      <c r="J2861" s="85">
        <f>CENSO[[#This Row],[g (m²)]]*CENSO[[#This Row],[H (m)]]*0.7</f>
        <v>18.636518624748746</v>
      </c>
      <c r="K2861" s="51">
        <v>1</v>
      </c>
      <c r="L2861" s="51">
        <v>365267.7</v>
      </c>
      <c r="M2861" s="51">
        <v>9703813.6999999899</v>
      </c>
      <c r="N2861" s="77"/>
      <c r="O286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286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861" s="77"/>
    </row>
    <row r="2862" spans="1:17" x14ac:dyDescent="0.25">
      <c r="A2862" s="76">
        <v>2</v>
      </c>
      <c r="B2862" s="51">
        <v>86</v>
      </c>
      <c r="C2862" s="51">
        <v>2861</v>
      </c>
      <c r="D2862" s="81" t="str">
        <f>VLOOKUP(CENSO[[#This Row],[NOME COMUM]],ESPECIES[],2,FALSE)</f>
        <v>Astronium lecointei Ducke</v>
      </c>
      <c r="E2862" s="51" t="s">
        <v>5</v>
      </c>
      <c r="F2862" s="51">
        <v>187</v>
      </c>
      <c r="G2862" s="74">
        <f>CENSO[[#This Row],[CAP (cm)]]/PI()</f>
        <v>59.523948716368857</v>
      </c>
      <c r="H2862" s="51">
        <v>16</v>
      </c>
      <c r="I2862" s="85">
        <f>PI()*CENSO[[#This Row],[DAP (cm)]]^2/40000</f>
        <v>0.27827446024902436</v>
      </c>
      <c r="J2862" s="85">
        <f>CENSO[[#This Row],[g (m²)]]*CENSO[[#This Row],[H (m)]]*0.7</f>
        <v>3.1166739547890727</v>
      </c>
      <c r="K2862" s="51">
        <v>1</v>
      </c>
      <c r="L2862" s="51">
        <v>365280.59999999899</v>
      </c>
      <c r="M2862" s="51">
        <v>9703838.5</v>
      </c>
      <c r="N2862" s="77"/>
      <c r="O286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86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862" s="77"/>
    </row>
    <row r="2863" spans="1:17" x14ac:dyDescent="0.25">
      <c r="A2863" s="76">
        <v>2</v>
      </c>
      <c r="B2863" s="51">
        <v>86</v>
      </c>
      <c r="C2863" s="51">
        <v>2862</v>
      </c>
      <c r="D2863" s="81" t="str">
        <f>VLOOKUP(CENSO[[#This Row],[NOME COMUM]],ESPECIES[],2,FALSE)</f>
        <v>Piptadenia suaveolens Miq.</v>
      </c>
      <c r="E2863" s="51" t="s">
        <v>22</v>
      </c>
      <c r="F2863" s="51">
        <v>143</v>
      </c>
      <c r="G2863" s="74">
        <f>CENSO[[#This Row],[CAP (cm)]]/PI()</f>
        <v>45.518313724282066</v>
      </c>
      <c r="H2863" s="51">
        <v>11</v>
      </c>
      <c r="I2863" s="85">
        <f>PI()*CENSO[[#This Row],[DAP (cm)]]^2/40000</f>
        <v>0.1627279715643084</v>
      </c>
      <c r="J2863" s="85">
        <f>CENSO[[#This Row],[g (m²)]]*CENSO[[#This Row],[H (m)]]*0.7</f>
        <v>1.2530053810451747</v>
      </c>
      <c r="K2863" s="51">
        <v>2</v>
      </c>
      <c r="L2863" s="51">
        <v>365282.9</v>
      </c>
      <c r="M2863" s="51">
        <v>9703843</v>
      </c>
      <c r="N2863" s="77"/>
      <c r="O286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86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863" s="77"/>
    </row>
    <row r="2864" spans="1:17" x14ac:dyDescent="0.25">
      <c r="A2864" s="76">
        <v>2</v>
      </c>
      <c r="B2864" s="51">
        <v>86</v>
      </c>
      <c r="C2864" s="51">
        <v>2863</v>
      </c>
      <c r="D2864" s="81" t="str">
        <f>VLOOKUP(CENSO[[#This Row],[NOME COMUM]],ESPECIES[],2,FALSE)</f>
        <v>Cordia umbraculifera DC.</v>
      </c>
      <c r="E2864" s="51" t="s">
        <v>92</v>
      </c>
      <c r="F2864" s="51">
        <v>184</v>
      </c>
      <c r="G2864" s="74">
        <f>CENSO[[#This Row],[CAP (cm)]]/PI()</f>
        <v>58.569019057817485</v>
      </c>
      <c r="H2864" s="51">
        <v>13</v>
      </c>
      <c r="I2864" s="85">
        <f>PI()*CENSO[[#This Row],[DAP (cm)]]^2/40000</f>
        <v>0.26941748766596041</v>
      </c>
      <c r="J2864" s="85">
        <f>CENSO[[#This Row],[g (m²)]]*CENSO[[#This Row],[H (m)]]*0.7</f>
        <v>2.4516991377602393</v>
      </c>
      <c r="K2864" s="51">
        <v>1</v>
      </c>
      <c r="L2864" s="51">
        <v>365279</v>
      </c>
      <c r="M2864" s="51">
        <v>9703861.4000000004</v>
      </c>
      <c r="N2864" s="77"/>
      <c r="O286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86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864" s="77"/>
    </row>
    <row r="2865" spans="1:17" x14ac:dyDescent="0.25">
      <c r="A2865" s="76">
        <v>2</v>
      </c>
      <c r="B2865" s="51">
        <v>86</v>
      </c>
      <c r="C2865" s="51">
        <v>2864</v>
      </c>
      <c r="D2865" s="81" t="str">
        <f>VLOOKUP(CENSO[[#This Row],[NOME COMUM]],ESPECIES[],2,FALSE)</f>
        <v>Pouteria sp.</v>
      </c>
      <c r="E2865" s="51" t="s">
        <v>83</v>
      </c>
      <c r="F2865" s="51">
        <v>149</v>
      </c>
      <c r="G2865" s="74">
        <f>CENSO[[#This Row],[CAP (cm)]]/PI()</f>
        <v>47.428173041384809</v>
      </c>
      <c r="H2865" s="51">
        <v>14</v>
      </c>
      <c r="I2865" s="85">
        <f>PI()*CENSO[[#This Row],[DAP (cm)]]^2/40000</f>
        <v>0.17666994457915841</v>
      </c>
      <c r="J2865" s="85">
        <f>CENSO[[#This Row],[g (m²)]]*CENSO[[#This Row],[H (m)]]*0.7</f>
        <v>1.7313654568757524</v>
      </c>
      <c r="K2865" s="51">
        <v>1</v>
      </c>
      <c r="L2865" s="51">
        <v>365293.299999999</v>
      </c>
      <c r="M2865" s="51">
        <v>9703884.5</v>
      </c>
      <c r="N2865" s="77"/>
      <c r="O286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86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865" s="77"/>
    </row>
    <row r="2866" spans="1:17" x14ac:dyDescent="0.25">
      <c r="A2866" s="76">
        <v>2</v>
      </c>
      <c r="B2866" s="51">
        <v>86</v>
      </c>
      <c r="C2866" s="51">
        <v>2865</v>
      </c>
      <c r="D2866" s="81" t="str">
        <f>VLOOKUP(CENSO[[#This Row],[NOME COMUM]],ESPECIES[],2,FALSE)</f>
        <v>Tachigali myrmecophila Ducke</v>
      </c>
      <c r="E2866" s="51" t="s">
        <v>14</v>
      </c>
      <c r="F2866" s="51">
        <v>160</v>
      </c>
      <c r="G2866" s="74">
        <f>CENSO[[#This Row],[CAP (cm)]]/PI()</f>
        <v>50.929581789406512</v>
      </c>
      <c r="H2866" s="51">
        <v>13</v>
      </c>
      <c r="I2866" s="85">
        <f>PI()*CENSO[[#This Row],[DAP (cm)]]^2/40000</f>
        <v>0.20371832715762608</v>
      </c>
      <c r="J2866" s="85">
        <f>CENSO[[#This Row],[g (m²)]]*CENSO[[#This Row],[H (m)]]*0.7</f>
        <v>1.8538367771343973</v>
      </c>
      <c r="K2866" s="51">
        <v>2</v>
      </c>
      <c r="L2866" s="51">
        <v>365297.799999999</v>
      </c>
      <c r="M2866" s="51">
        <v>9703882.3000000007</v>
      </c>
      <c r="N2866" s="77"/>
      <c r="O286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86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866" s="77"/>
    </row>
    <row r="2867" spans="1:17" x14ac:dyDescent="0.25">
      <c r="A2867" s="76">
        <v>2</v>
      </c>
      <c r="B2867" s="51">
        <v>87</v>
      </c>
      <c r="C2867" s="51">
        <v>2866</v>
      </c>
      <c r="D2867" s="81" t="str">
        <f>VLOOKUP(CENSO[[#This Row],[NOME COMUM]],ESPECIES[],2,FALSE)</f>
        <v>Protium spruceanum Engl.</v>
      </c>
      <c r="E2867" s="51" t="s">
        <v>46</v>
      </c>
      <c r="F2867" s="51">
        <v>150</v>
      </c>
      <c r="G2867" s="74">
        <f>CENSO[[#This Row],[CAP (cm)]]/PI()</f>
        <v>47.7464829275686</v>
      </c>
      <c r="H2867" s="51">
        <v>14</v>
      </c>
      <c r="I2867" s="85">
        <f>PI()*CENSO[[#This Row],[DAP (cm)]]^2/40000</f>
        <v>0.17904931097838223</v>
      </c>
      <c r="J2867" s="85">
        <f>CENSO[[#This Row],[g (m²)]]*CENSO[[#This Row],[H (m)]]*0.7</f>
        <v>1.7546832475881458</v>
      </c>
      <c r="K2867" s="51">
        <v>1</v>
      </c>
      <c r="L2867" s="51">
        <v>365371.9</v>
      </c>
      <c r="M2867" s="51">
        <v>9703847.5</v>
      </c>
      <c r="N2867" s="77"/>
      <c r="O286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86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867" s="77"/>
    </row>
    <row r="2868" spans="1:17" x14ac:dyDescent="0.25">
      <c r="A2868" s="76">
        <v>2</v>
      </c>
      <c r="B2868" s="51">
        <v>87</v>
      </c>
      <c r="C2868" s="51">
        <v>2867</v>
      </c>
      <c r="D2868" s="81" t="str">
        <f>VLOOKUP(CENSO[[#This Row],[NOME COMUM]],ESPECIES[],2,FALSE)</f>
        <v>Goupia glabra Aubl.</v>
      </c>
      <c r="E2868" s="51" t="s">
        <v>34</v>
      </c>
      <c r="F2868" s="51">
        <v>287</v>
      </c>
      <c r="G2868" s="74">
        <f>CENSO[[#This Row],[CAP (cm)]]/PI()</f>
        <v>91.35493733474793</v>
      </c>
      <c r="H2868" s="51">
        <v>16</v>
      </c>
      <c r="I2868" s="85">
        <f>PI()*CENSO[[#This Row],[DAP (cm)]]^2/40000</f>
        <v>0.65547167537681639</v>
      </c>
      <c r="J2868" s="85">
        <f>CENSO[[#This Row],[g (m²)]]*CENSO[[#This Row],[H (m)]]*0.7</f>
        <v>7.3412827642203426</v>
      </c>
      <c r="K2868" s="51">
        <v>2</v>
      </c>
      <c r="L2868" s="51">
        <v>365368.2</v>
      </c>
      <c r="M2868" s="51">
        <v>9703844.8000000007</v>
      </c>
      <c r="N2868" s="77"/>
      <c r="O286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286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868" s="77"/>
    </row>
    <row r="2869" spans="1:17" x14ac:dyDescent="0.25">
      <c r="A2869" s="76">
        <v>2</v>
      </c>
      <c r="B2869" s="51">
        <v>87</v>
      </c>
      <c r="C2869" s="51">
        <v>2868</v>
      </c>
      <c r="D2869" s="81" t="str">
        <f>VLOOKUP(CENSO[[#This Row],[NOME COMUM]],ESPECIES[],2,FALSE)</f>
        <v>Tachigali myrmecophila Ducke</v>
      </c>
      <c r="E2869" s="51" t="s">
        <v>14</v>
      </c>
      <c r="F2869" s="51">
        <v>153</v>
      </c>
      <c r="G2869" s="74">
        <f>CENSO[[#This Row],[CAP (cm)]]/PI()</f>
        <v>48.701412586119972</v>
      </c>
      <c r="H2869" s="51">
        <v>14</v>
      </c>
      <c r="I2869" s="85">
        <f>PI()*CENSO[[#This Row],[DAP (cm)]]^2/40000</f>
        <v>0.18628290314190887</v>
      </c>
      <c r="J2869" s="85">
        <f>CENSO[[#This Row],[g (m²)]]*CENSO[[#This Row],[H (m)]]*0.7</f>
        <v>1.8255724507907067</v>
      </c>
      <c r="K2869" s="51">
        <v>1</v>
      </c>
      <c r="L2869" s="51">
        <v>365355.5</v>
      </c>
      <c r="M2869" s="51">
        <v>9703810.3000000007</v>
      </c>
      <c r="N2869" s="77"/>
      <c r="O286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86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869" s="77"/>
    </row>
    <row r="2870" spans="1:17" x14ac:dyDescent="0.25">
      <c r="A2870" s="76">
        <v>2</v>
      </c>
      <c r="B2870" s="51">
        <v>87</v>
      </c>
      <c r="C2870" s="51">
        <v>2869</v>
      </c>
      <c r="D2870" s="81" t="str">
        <f>VLOOKUP(CENSO[[#This Row],[NOME COMUM]],ESPECIES[],2,FALSE)</f>
        <v>Anacardium giganteum Hanck ex Engl.</v>
      </c>
      <c r="E2870" s="51" t="s">
        <v>47</v>
      </c>
      <c r="F2870" s="51">
        <v>200</v>
      </c>
      <c r="G2870" s="74">
        <f>CENSO[[#This Row],[CAP (cm)]]/PI()</f>
        <v>63.661977236758133</v>
      </c>
      <c r="H2870" s="51">
        <v>18</v>
      </c>
      <c r="I2870" s="85">
        <f>PI()*CENSO[[#This Row],[DAP (cm)]]^2/40000</f>
        <v>0.31830988618379064</v>
      </c>
      <c r="J2870" s="85">
        <f>CENSO[[#This Row],[g (m²)]]*CENSO[[#This Row],[H (m)]]*0.7</f>
        <v>4.0107045659157619</v>
      </c>
      <c r="K2870" s="51">
        <v>1</v>
      </c>
      <c r="L2870" s="51">
        <v>365332.09999999899</v>
      </c>
      <c r="M2870" s="51">
        <v>9703812</v>
      </c>
      <c r="N2870" s="77"/>
      <c r="O287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87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870" s="77"/>
    </row>
    <row r="2871" spans="1:17" x14ac:dyDescent="0.25">
      <c r="A2871" s="76">
        <v>2</v>
      </c>
      <c r="B2871" s="51">
        <v>87</v>
      </c>
      <c r="C2871" s="51">
        <v>2870</v>
      </c>
      <c r="D2871" s="81" t="str">
        <f>VLOOKUP(CENSO[[#This Row],[NOME COMUM]],ESPECIES[],2,FALSE)</f>
        <v>Pouteria sp.</v>
      </c>
      <c r="E2871" s="51" t="s">
        <v>83</v>
      </c>
      <c r="F2871" s="51">
        <v>173</v>
      </c>
      <c r="G2871" s="74">
        <f>CENSO[[#This Row],[CAP (cm)]]/PI()</f>
        <v>55.067610309795789</v>
      </c>
      <c r="H2871" s="51">
        <v>18</v>
      </c>
      <c r="I2871" s="85">
        <f>PI()*CENSO[[#This Row],[DAP (cm)]]^2/40000</f>
        <v>0.23816741458986682</v>
      </c>
      <c r="J2871" s="85">
        <f>CENSO[[#This Row],[g (m²)]]*CENSO[[#This Row],[H (m)]]*0.7</f>
        <v>3.0009094238323217</v>
      </c>
      <c r="K2871" s="51">
        <v>1</v>
      </c>
      <c r="L2871" s="51">
        <v>365309.4</v>
      </c>
      <c r="M2871" s="51">
        <v>9703802.8000000007</v>
      </c>
      <c r="N2871" s="77"/>
      <c r="O287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87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871" s="77"/>
    </row>
    <row r="2872" spans="1:17" x14ac:dyDescent="0.25">
      <c r="A2872" s="76">
        <v>2</v>
      </c>
      <c r="B2872" s="51">
        <v>87</v>
      </c>
      <c r="C2872" s="51">
        <v>2871</v>
      </c>
      <c r="D2872" s="81" t="str">
        <f>VLOOKUP(CENSO[[#This Row],[NOME COMUM]],ESPECIES[],2,FALSE)</f>
        <v>Inga paraensis Ducke</v>
      </c>
      <c r="E2872" s="51" t="s">
        <v>16</v>
      </c>
      <c r="F2872" s="51">
        <v>223</v>
      </c>
      <c r="G2872" s="74">
        <f>CENSO[[#This Row],[CAP (cm)]]/PI()</f>
        <v>70.983104618985323</v>
      </c>
      <c r="H2872" s="51">
        <v>15</v>
      </c>
      <c r="I2872" s="85">
        <f>PI()*CENSO[[#This Row],[DAP (cm)]]^2/40000</f>
        <v>0.39573080825084317</v>
      </c>
      <c r="J2872" s="85">
        <f>CENSO[[#This Row],[g (m²)]]*CENSO[[#This Row],[H (m)]]*0.7</f>
        <v>4.1551734866338528</v>
      </c>
      <c r="K2872" s="51">
        <v>2</v>
      </c>
      <c r="L2872" s="51">
        <v>365293.9</v>
      </c>
      <c r="M2872" s="51">
        <v>9703796.9000000004</v>
      </c>
      <c r="N2872" s="77"/>
      <c r="O287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87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872" s="77"/>
    </row>
    <row r="2873" spans="1:17" x14ac:dyDescent="0.25">
      <c r="A2873" s="76">
        <v>2</v>
      </c>
      <c r="B2873" s="51">
        <v>87</v>
      </c>
      <c r="C2873" s="51">
        <v>2872</v>
      </c>
      <c r="D2873" s="81" t="str">
        <f>VLOOKUP(CENSO[[#This Row],[NOME COMUM]],ESPECIES[],2,FALSE)</f>
        <v>Couratari guianensis Aubl.</v>
      </c>
      <c r="E2873" s="51" t="s">
        <v>6</v>
      </c>
      <c r="F2873" s="51">
        <v>180</v>
      </c>
      <c r="G2873" s="74">
        <f>CENSO[[#This Row],[CAP (cm)]]/PI()</f>
        <v>57.295779513082323</v>
      </c>
      <c r="H2873" s="51">
        <v>18</v>
      </c>
      <c r="I2873" s="85">
        <f>PI()*CENSO[[#This Row],[DAP (cm)]]^2/40000</f>
        <v>0.25783100780887047</v>
      </c>
      <c r="J2873" s="85">
        <f>CENSO[[#This Row],[g (m²)]]*CENSO[[#This Row],[H (m)]]*0.7</f>
        <v>3.2486706983917677</v>
      </c>
      <c r="K2873" s="51">
        <v>1</v>
      </c>
      <c r="L2873" s="51">
        <v>365294.4</v>
      </c>
      <c r="M2873" s="51">
        <v>9703702.6999999899</v>
      </c>
      <c r="N2873" s="77"/>
      <c r="O287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87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873" s="77"/>
    </row>
    <row r="2874" spans="1:17" x14ac:dyDescent="0.25">
      <c r="A2874" s="76">
        <v>2</v>
      </c>
      <c r="B2874" s="51">
        <v>87</v>
      </c>
      <c r="C2874" s="51">
        <v>2873</v>
      </c>
      <c r="D2874" s="81" t="str">
        <f>VLOOKUP(CENSO[[#This Row],[NOME COMUM]],ESPECIES[],2,FALSE)</f>
        <v>Goupia glabra Aubl.</v>
      </c>
      <c r="E2874" s="51" t="s">
        <v>34</v>
      </c>
      <c r="F2874" s="51">
        <v>223</v>
      </c>
      <c r="G2874" s="74">
        <f>CENSO[[#This Row],[CAP (cm)]]/PI()</f>
        <v>70.983104618985323</v>
      </c>
      <c r="H2874" s="51">
        <v>17</v>
      </c>
      <c r="I2874" s="85">
        <f>PI()*CENSO[[#This Row],[DAP (cm)]]^2/40000</f>
        <v>0.39573080825084317</v>
      </c>
      <c r="J2874" s="85">
        <f>CENSO[[#This Row],[g (m²)]]*CENSO[[#This Row],[H (m)]]*0.7</f>
        <v>4.7091966181850333</v>
      </c>
      <c r="K2874" s="51">
        <v>1</v>
      </c>
      <c r="L2874" s="51">
        <v>365295.4</v>
      </c>
      <c r="M2874" s="51">
        <v>9703697.5</v>
      </c>
      <c r="N2874" s="77"/>
      <c r="O287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87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874" s="77"/>
    </row>
    <row r="2875" spans="1:17" x14ac:dyDescent="0.25">
      <c r="A2875" s="76">
        <v>2</v>
      </c>
      <c r="B2875" s="51">
        <v>87</v>
      </c>
      <c r="C2875" s="51">
        <v>2874</v>
      </c>
      <c r="D2875" s="81" t="str">
        <f>VLOOKUP(CENSO[[#This Row],[NOME COMUM]],ESPECIES[],2,FALSE)</f>
        <v>Piptadenia suaveolens Miq.</v>
      </c>
      <c r="E2875" s="51" t="s">
        <v>22</v>
      </c>
      <c r="F2875" s="51">
        <v>410</v>
      </c>
      <c r="G2875" s="74">
        <f>CENSO[[#This Row],[CAP (cm)]]/PI()</f>
        <v>130.50705333535419</v>
      </c>
      <c r="H2875" s="51">
        <v>20</v>
      </c>
      <c r="I2875" s="85">
        <f>PI()*CENSO[[#This Row],[DAP (cm)]]^2/40000</f>
        <v>1.3376972966873806</v>
      </c>
      <c r="J2875" s="85">
        <f>CENSO[[#This Row],[g (m²)]]*CENSO[[#This Row],[H (m)]]*0.7</f>
        <v>18.727762153623328</v>
      </c>
      <c r="K2875" s="51">
        <v>1</v>
      </c>
      <c r="L2875" s="51">
        <v>365250.4</v>
      </c>
      <c r="M2875" s="51">
        <v>9703711.3000000007</v>
      </c>
      <c r="N2875" s="77"/>
      <c r="O287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287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875" s="77"/>
    </row>
    <row r="2876" spans="1:17" x14ac:dyDescent="0.25">
      <c r="A2876" s="76">
        <v>2</v>
      </c>
      <c r="B2876" s="51">
        <v>87</v>
      </c>
      <c r="C2876" s="51">
        <v>2875</v>
      </c>
      <c r="D2876" s="81" t="str">
        <f>VLOOKUP(CENSO[[#This Row],[NOME COMUM]],ESPECIES[],2,FALSE)</f>
        <v>Qualea dichotoma (Mart.) Warm. ex Wille</v>
      </c>
      <c r="E2876" s="51" t="s">
        <v>55</v>
      </c>
      <c r="F2876" s="51">
        <v>192</v>
      </c>
      <c r="G2876" s="74">
        <f>CENSO[[#This Row],[CAP (cm)]]/PI()</f>
        <v>61.115498147287809</v>
      </c>
      <c r="H2876" s="51">
        <v>17</v>
      </c>
      <c r="I2876" s="85">
        <f>PI()*CENSO[[#This Row],[DAP (cm)]]^2/40000</f>
        <v>0.29335439110698147</v>
      </c>
      <c r="J2876" s="85">
        <f>CENSO[[#This Row],[g (m²)]]*CENSO[[#This Row],[H (m)]]*0.7</f>
        <v>3.4909172541730791</v>
      </c>
      <c r="K2876" s="51">
        <v>1</v>
      </c>
      <c r="L2876" s="51">
        <v>365270.299999999</v>
      </c>
      <c r="M2876" s="51">
        <v>9703699.6999999899</v>
      </c>
      <c r="N2876" s="77"/>
      <c r="O287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87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876" s="77"/>
    </row>
    <row r="2877" spans="1:17" x14ac:dyDescent="0.25">
      <c r="A2877" s="76">
        <v>2</v>
      </c>
      <c r="B2877" s="51">
        <v>87</v>
      </c>
      <c r="C2877" s="51">
        <v>2876</v>
      </c>
      <c r="D2877" s="81" t="str">
        <f>VLOOKUP(CENSO[[#This Row],[NOME COMUM]],ESPECIES[],2,FALSE)</f>
        <v>Copaifera guianensis Desf.</v>
      </c>
      <c r="E2877" s="51" t="s">
        <v>7</v>
      </c>
      <c r="F2877" s="51">
        <v>175</v>
      </c>
      <c r="G2877" s="74">
        <f>CENSO[[#This Row],[CAP (cm)]]/PI()</f>
        <v>55.70423008216337</v>
      </c>
      <c r="H2877" s="51">
        <v>15</v>
      </c>
      <c r="I2877" s="85">
        <f>PI()*CENSO[[#This Row],[DAP (cm)]]^2/40000</f>
        <v>0.24370600660946476</v>
      </c>
      <c r="J2877" s="85">
        <f>CENSO[[#This Row],[g (m²)]]*CENSO[[#This Row],[H (m)]]*0.7</f>
        <v>2.5589130693993796</v>
      </c>
      <c r="K2877" s="51">
        <v>1</v>
      </c>
      <c r="L2877" s="51">
        <v>365238.4</v>
      </c>
      <c r="M2877" s="51">
        <v>9703642.9000000004</v>
      </c>
      <c r="N2877" s="77"/>
      <c r="O287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87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877" s="77"/>
    </row>
    <row r="2878" spans="1:17" x14ac:dyDescent="0.25">
      <c r="A2878" s="76">
        <v>2</v>
      </c>
      <c r="B2878" s="51">
        <v>87</v>
      </c>
      <c r="C2878" s="51">
        <v>2877</v>
      </c>
      <c r="D2878" s="81" t="str">
        <f>VLOOKUP(CENSO[[#This Row],[NOME COMUM]],ESPECIES[],2,FALSE)</f>
        <v>Goupia glabra Aubl.</v>
      </c>
      <c r="E2878" s="51" t="s">
        <v>34</v>
      </c>
      <c r="F2878" s="51">
        <v>204</v>
      </c>
      <c r="G2878" s="74">
        <f>CENSO[[#This Row],[CAP (cm)]]/PI()</f>
        <v>64.935216781493295</v>
      </c>
      <c r="H2878" s="51">
        <v>18</v>
      </c>
      <c r="I2878" s="85">
        <f>PI()*CENSO[[#This Row],[DAP (cm)]]^2/40000</f>
        <v>0.33116960558561581</v>
      </c>
      <c r="J2878" s="85">
        <f>CENSO[[#This Row],[g (m²)]]*CENSO[[#This Row],[H (m)]]*0.7</f>
        <v>4.1727370303787588</v>
      </c>
      <c r="K2878" s="51">
        <v>1</v>
      </c>
      <c r="L2878" s="51">
        <v>365215.59999999899</v>
      </c>
      <c r="M2878" s="51">
        <v>9703622.8000000007</v>
      </c>
      <c r="N2878" s="77"/>
      <c r="O287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87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878" s="77"/>
    </row>
    <row r="2879" spans="1:17" x14ac:dyDescent="0.25">
      <c r="A2879" s="76">
        <v>2</v>
      </c>
      <c r="B2879" s="51">
        <v>87</v>
      </c>
      <c r="C2879" s="51">
        <v>2878</v>
      </c>
      <c r="D2879" s="81" t="str">
        <f>VLOOKUP(CENSO[[#This Row],[NOME COMUM]],ESPECIES[],2,FALSE)</f>
        <v>Piptadenia suaveolens Miq.</v>
      </c>
      <c r="E2879" s="51" t="s">
        <v>22</v>
      </c>
      <c r="F2879" s="51">
        <v>245</v>
      </c>
      <c r="G2879" s="74">
        <f>CENSO[[#This Row],[CAP (cm)]]/PI()</f>
        <v>77.985922115028714</v>
      </c>
      <c r="H2879" s="51">
        <v>20</v>
      </c>
      <c r="I2879" s="85">
        <f>PI()*CENSO[[#This Row],[DAP (cm)]]^2/40000</f>
        <v>0.47766377295455087</v>
      </c>
      <c r="J2879" s="85">
        <f>CENSO[[#This Row],[g (m²)]]*CENSO[[#This Row],[H (m)]]*0.7</f>
        <v>6.6872928213637115</v>
      </c>
      <c r="K2879" s="51">
        <v>1</v>
      </c>
      <c r="L2879" s="51">
        <v>365207.2</v>
      </c>
      <c r="M2879" s="51">
        <v>9703604.5999999903</v>
      </c>
      <c r="N2879" s="77"/>
      <c r="O287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87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879" s="77"/>
    </row>
    <row r="2880" spans="1:17" x14ac:dyDescent="0.25">
      <c r="A2880" s="76">
        <v>2</v>
      </c>
      <c r="B2880" s="51">
        <v>87</v>
      </c>
      <c r="C2880" s="51">
        <v>2879</v>
      </c>
      <c r="D2880" s="81" t="str">
        <f>VLOOKUP(CENSO[[#This Row],[NOME COMUM]],ESPECIES[],2,FALSE)</f>
        <v>Pouteria sp.</v>
      </c>
      <c r="E2880" s="51" t="s">
        <v>83</v>
      </c>
      <c r="F2880" s="51">
        <v>210</v>
      </c>
      <c r="G2880" s="74">
        <f>CENSO[[#This Row],[CAP (cm)]]/PI()</f>
        <v>66.845076098596039</v>
      </c>
      <c r="H2880" s="51">
        <v>18</v>
      </c>
      <c r="I2880" s="85">
        <f>PI()*CENSO[[#This Row],[DAP (cm)]]^2/40000</f>
        <v>0.35093664951762915</v>
      </c>
      <c r="J2880" s="85">
        <f>CENSO[[#This Row],[g (m²)]]*CENSO[[#This Row],[H (m)]]*0.7</f>
        <v>4.4218017839221266</v>
      </c>
      <c r="K2880" s="51">
        <v>2</v>
      </c>
      <c r="L2880" s="51">
        <v>365227</v>
      </c>
      <c r="M2880" s="51">
        <v>9703579.9000000004</v>
      </c>
      <c r="N2880" s="77"/>
      <c r="O288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88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880" s="77"/>
    </row>
    <row r="2881" spans="1:17" x14ac:dyDescent="0.25">
      <c r="A2881" s="76">
        <v>2</v>
      </c>
      <c r="B2881" s="51">
        <v>87</v>
      </c>
      <c r="C2881" s="51">
        <v>2880</v>
      </c>
      <c r="D2881" s="81" t="str">
        <f>VLOOKUP(CENSO[[#This Row],[NOME COMUM]],ESPECIES[],2,FALSE)</f>
        <v>Simarouba amara Aubl.</v>
      </c>
      <c r="E2881" s="51" t="s">
        <v>20</v>
      </c>
      <c r="F2881" s="51">
        <v>160</v>
      </c>
      <c r="G2881" s="74">
        <f>CENSO[[#This Row],[CAP (cm)]]/PI()</f>
        <v>50.929581789406512</v>
      </c>
      <c r="H2881" s="51">
        <v>15</v>
      </c>
      <c r="I2881" s="85">
        <f>PI()*CENSO[[#This Row],[DAP (cm)]]^2/40000</f>
        <v>0.20371832715762608</v>
      </c>
      <c r="J2881" s="85">
        <f>CENSO[[#This Row],[g (m²)]]*CENSO[[#This Row],[H (m)]]*0.7</f>
        <v>2.1390424351550736</v>
      </c>
      <c r="K2881" s="51">
        <v>1</v>
      </c>
      <c r="L2881" s="51">
        <v>365228.7</v>
      </c>
      <c r="M2881" s="51">
        <v>9703572.4000000004</v>
      </c>
      <c r="N2881" s="77"/>
      <c r="O288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88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881" s="77"/>
    </row>
    <row r="2882" spans="1:17" x14ac:dyDescent="0.25">
      <c r="A2882" s="76">
        <v>2</v>
      </c>
      <c r="B2882" s="51">
        <v>87</v>
      </c>
      <c r="C2882" s="51">
        <v>2881</v>
      </c>
      <c r="D2882" s="81" t="str">
        <f>VLOOKUP(CENSO[[#This Row],[NOME COMUM]],ESPECIES[],2,FALSE)</f>
        <v>Tachigali myrmecophila Ducke</v>
      </c>
      <c r="E2882" s="51" t="s">
        <v>14</v>
      </c>
      <c r="F2882" s="51">
        <v>223</v>
      </c>
      <c r="G2882" s="74">
        <f>CENSO[[#This Row],[CAP (cm)]]/PI()</f>
        <v>70.983104618985323</v>
      </c>
      <c r="H2882" s="51">
        <v>15</v>
      </c>
      <c r="I2882" s="85">
        <f>PI()*CENSO[[#This Row],[DAP (cm)]]^2/40000</f>
        <v>0.39573080825084317</v>
      </c>
      <c r="J2882" s="85">
        <f>CENSO[[#This Row],[g (m²)]]*CENSO[[#This Row],[H (m)]]*0.7</f>
        <v>4.1551734866338528</v>
      </c>
      <c r="K2882" s="51">
        <v>1</v>
      </c>
      <c r="L2882" s="51">
        <v>365219.7</v>
      </c>
      <c r="M2882" s="51">
        <v>9703574.5</v>
      </c>
      <c r="N2882" s="77"/>
      <c r="O288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88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882" s="77"/>
    </row>
    <row r="2883" spans="1:17" x14ac:dyDescent="0.25">
      <c r="A2883" s="76">
        <v>2</v>
      </c>
      <c r="B2883" s="51">
        <v>87</v>
      </c>
      <c r="C2883" s="51">
        <v>2882</v>
      </c>
      <c r="D2883" s="81" t="str">
        <f>VLOOKUP(CENSO[[#This Row],[NOME COMUM]],ESPECIES[],2,FALSE)</f>
        <v>Copaifera guianensis Desf.</v>
      </c>
      <c r="E2883" s="51" t="s">
        <v>7</v>
      </c>
      <c r="F2883" s="51">
        <v>222</v>
      </c>
      <c r="G2883" s="74">
        <f>CENSO[[#This Row],[CAP (cm)]]/PI()</f>
        <v>70.664794732801525</v>
      </c>
      <c r="H2883" s="51">
        <v>18</v>
      </c>
      <c r="I2883" s="85">
        <f>PI()*CENSO[[#This Row],[DAP (cm)]]^2/40000</f>
        <v>0.39218961076704845</v>
      </c>
      <c r="J2883" s="85">
        <f>CENSO[[#This Row],[g (m²)]]*CENSO[[#This Row],[H (m)]]*0.7</f>
        <v>4.9415890956648107</v>
      </c>
      <c r="K2883" s="51">
        <v>1</v>
      </c>
      <c r="L2883" s="51">
        <v>365165.9</v>
      </c>
      <c r="M2883" s="51">
        <v>9703456.1999999899</v>
      </c>
      <c r="N2883" s="77"/>
      <c r="O288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88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883" s="77"/>
    </row>
    <row r="2884" spans="1:17" x14ac:dyDescent="0.25">
      <c r="A2884" s="76">
        <v>2</v>
      </c>
      <c r="B2884" s="51">
        <v>87</v>
      </c>
      <c r="C2884" s="51">
        <v>2883</v>
      </c>
      <c r="D2884" s="81" t="str">
        <f>VLOOKUP(CENSO[[#This Row],[NOME COMUM]],ESPECIES[],2,FALSE)</f>
        <v>Protium spruceanum Engl.</v>
      </c>
      <c r="E2884" s="51" t="s">
        <v>46</v>
      </c>
      <c r="F2884" s="51">
        <v>242</v>
      </c>
      <c r="G2884" s="74">
        <f>CENSO[[#This Row],[CAP (cm)]]/PI()</f>
        <v>77.03099245647735</v>
      </c>
      <c r="H2884" s="51">
        <v>18</v>
      </c>
      <c r="I2884" s="85">
        <f>PI()*CENSO[[#This Row],[DAP (cm)]]^2/40000</f>
        <v>0.466037504361688</v>
      </c>
      <c r="J2884" s="85">
        <f>CENSO[[#This Row],[g (m²)]]*CENSO[[#This Row],[H (m)]]*0.7</f>
        <v>5.8720725549572688</v>
      </c>
      <c r="K2884" s="51">
        <v>2</v>
      </c>
      <c r="L2884" s="51">
        <v>365144.59999999899</v>
      </c>
      <c r="M2884" s="51">
        <v>9703411</v>
      </c>
      <c r="N2884" s="77"/>
      <c r="O288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88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884" s="77"/>
    </row>
    <row r="2885" spans="1:17" x14ac:dyDescent="0.25">
      <c r="A2885" s="76">
        <v>2</v>
      </c>
      <c r="B2885" s="51">
        <v>87</v>
      </c>
      <c r="C2885" s="51">
        <v>2884</v>
      </c>
      <c r="D2885" s="81" t="str">
        <f>VLOOKUP(CENSO[[#This Row],[NOME COMUM]],ESPECIES[],2,FALSE)</f>
        <v>Bertholletia excelsa Humb. &amp; Bonpl.</v>
      </c>
      <c r="E2885" s="51" t="s">
        <v>37</v>
      </c>
      <c r="F2885" s="51">
        <v>262</v>
      </c>
      <c r="G2885" s="74">
        <f>CENSO[[#This Row],[CAP (cm)]]/PI()</f>
        <v>83.39719018015316</v>
      </c>
      <c r="H2885" s="51">
        <v>22</v>
      </c>
      <c r="I2885" s="85">
        <f>PI()*CENSO[[#This Row],[DAP (cm)]]^2/40000</f>
        <v>0.54625159568000314</v>
      </c>
      <c r="J2885" s="85">
        <f>CENSO[[#This Row],[g (m²)]]*CENSO[[#This Row],[H (m)]]*0.7</f>
        <v>8.4122745734720485</v>
      </c>
      <c r="K2885" s="51">
        <v>1</v>
      </c>
      <c r="L2885" s="51">
        <v>365092.4</v>
      </c>
      <c r="M2885" s="51">
        <v>9703365.8000000007</v>
      </c>
      <c r="N2885" s="77"/>
      <c r="O288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288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885" s="77"/>
    </row>
    <row r="2886" spans="1:17" x14ac:dyDescent="0.25">
      <c r="A2886" s="76">
        <v>2</v>
      </c>
      <c r="B2886" s="51">
        <v>87</v>
      </c>
      <c r="C2886" s="51">
        <v>2885</v>
      </c>
      <c r="D2886" s="81" t="str">
        <f>VLOOKUP(CENSO[[#This Row],[NOME COMUM]],ESPECIES[],2,FALSE)</f>
        <v>Goupia glabra Aubl.</v>
      </c>
      <c r="E2886" s="51" t="s">
        <v>34</v>
      </c>
      <c r="F2886" s="51">
        <v>209</v>
      </c>
      <c r="G2886" s="74">
        <f>CENSO[[#This Row],[CAP (cm)]]/PI()</f>
        <v>66.526766212412255</v>
      </c>
      <c r="H2886" s="51">
        <v>14</v>
      </c>
      <c r="I2886" s="85">
        <f>PI()*CENSO[[#This Row],[DAP (cm)]]^2/40000</f>
        <v>0.34760235345985407</v>
      </c>
      <c r="J2886" s="85">
        <f>CENSO[[#This Row],[g (m²)]]*CENSO[[#This Row],[H (m)]]*0.7</f>
        <v>3.4065030639065697</v>
      </c>
      <c r="K2886" s="51">
        <v>1</v>
      </c>
      <c r="L2886" s="51">
        <v>365100.2</v>
      </c>
      <c r="M2886" s="51">
        <v>9703420.9000000004</v>
      </c>
      <c r="N2886" s="77"/>
      <c r="O288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88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886" s="77"/>
    </row>
    <row r="2887" spans="1:17" x14ac:dyDescent="0.25">
      <c r="A2887" s="76">
        <v>2</v>
      </c>
      <c r="B2887" s="51">
        <v>87</v>
      </c>
      <c r="C2887" s="51">
        <v>2886</v>
      </c>
      <c r="D2887" s="81" t="str">
        <f>VLOOKUP(CENSO[[#This Row],[NOME COMUM]],ESPECIES[],2,FALSE)</f>
        <v>Hymenaea capanema Ducke</v>
      </c>
      <c r="E2887" s="51" t="s">
        <v>38</v>
      </c>
      <c r="F2887" s="51">
        <v>246</v>
      </c>
      <c r="G2887" s="74">
        <f>CENSO[[#This Row],[CAP (cm)]]/PI()</f>
        <v>78.304232001212512</v>
      </c>
      <c r="H2887" s="51">
        <v>20</v>
      </c>
      <c r="I2887" s="85">
        <f>PI()*CENSO[[#This Row],[DAP (cm)]]^2/40000</f>
        <v>0.48157102680745695</v>
      </c>
      <c r="J2887" s="85">
        <f>CENSO[[#This Row],[g (m²)]]*CENSO[[#This Row],[H (m)]]*0.7</f>
        <v>6.7419943753043974</v>
      </c>
      <c r="K2887" s="51">
        <v>1</v>
      </c>
      <c r="L2887" s="51">
        <v>365013.799999999</v>
      </c>
      <c r="M2887" s="51">
        <v>9703255.0999999903</v>
      </c>
      <c r="N2887" s="77"/>
      <c r="O288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88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887" s="77"/>
    </row>
    <row r="2888" spans="1:17" x14ac:dyDescent="0.25">
      <c r="A2888" s="76">
        <v>2</v>
      </c>
      <c r="B2888" s="51">
        <v>87</v>
      </c>
      <c r="C2888" s="51">
        <v>2887</v>
      </c>
      <c r="D2888" s="81" t="str">
        <f>VLOOKUP(CENSO[[#This Row],[NOME COMUM]],ESPECIES[],2,FALSE)</f>
        <v>Cedrelinga catenaeformis Ducke</v>
      </c>
      <c r="E2888" s="51" t="s">
        <v>71</v>
      </c>
      <c r="F2888" s="51">
        <v>268</v>
      </c>
      <c r="G2888" s="74">
        <f>CENSO[[#This Row],[CAP (cm)]]/PI()</f>
        <v>85.307049497255903</v>
      </c>
      <c r="H2888" s="51">
        <v>24</v>
      </c>
      <c r="I2888" s="85">
        <f>PI()*CENSO[[#This Row],[DAP (cm)]]^2/40000</f>
        <v>0.57155723163161454</v>
      </c>
      <c r="J2888" s="85">
        <f>CENSO[[#This Row],[g (m²)]]*CENSO[[#This Row],[H (m)]]*0.7</f>
        <v>9.6021614914111222</v>
      </c>
      <c r="K2888" s="51">
        <v>1</v>
      </c>
      <c r="L2888" s="51">
        <v>365053.799999999</v>
      </c>
      <c r="M2888" s="51">
        <v>9703283.8000000007</v>
      </c>
      <c r="N2888" s="77"/>
      <c r="O288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288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888" s="77"/>
    </row>
    <row r="2889" spans="1:17" x14ac:dyDescent="0.25">
      <c r="A2889" s="76">
        <v>2</v>
      </c>
      <c r="B2889" s="51">
        <v>87</v>
      </c>
      <c r="C2889" s="51">
        <v>2888</v>
      </c>
      <c r="D2889" s="81" t="str">
        <f>VLOOKUP(CENSO[[#This Row],[NOME COMUM]],ESPECIES[],2,FALSE)</f>
        <v>Qualea dichotoma (Mart.) Warm. ex Wille</v>
      </c>
      <c r="E2889" s="51" t="s">
        <v>55</v>
      </c>
      <c r="F2889" s="51">
        <v>166</v>
      </c>
      <c r="G2889" s="74">
        <f>CENSO[[#This Row],[CAP (cm)]]/PI()</f>
        <v>52.839441106509256</v>
      </c>
      <c r="H2889" s="51">
        <v>15</v>
      </c>
      <c r="I2889" s="85">
        <f>PI()*CENSO[[#This Row],[DAP (cm)]]^2/40000</f>
        <v>0.21928368059201345</v>
      </c>
      <c r="J2889" s="85">
        <f>CENSO[[#This Row],[g (m²)]]*CENSO[[#This Row],[H (m)]]*0.7</f>
        <v>2.3024786462161413</v>
      </c>
      <c r="K2889" s="51">
        <v>1</v>
      </c>
      <c r="L2889" s="51">
        <v>365030.40000000002</v>
      </c>
      <c r="M2889" s="51">
        <v>9703232.9000000004</v>
      </c>
      <c r="N2889" s="77"/>
      <c r="O288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88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889" s="77"/>
    </row>
    <row r="2890" spans="1:17" x14ac:dyDescent="0.25">
      <c r="A2890" s="76">
        <v>2</v>
      </c>
      <c r="B2890" s="51">
        <v>87</v>
      </c>
      <c r="C2890" s="51">
        <v>2889</v>
      </c>
      <c r="D2890" s="81" t="str">
        <f>VLOOKUP(CENSO[[#This Row],[NOME COMUM]],ESPECIES[],2,FALSE)</f>
        <v>Piptadenia suaveolens Miq.</v>
      </c>
      <c r="E2890" s="51" t="s">
        <v>22</v>
      </c>
      <c r="F2890" s="51">
        <v>268</v>
      </c>
      <c r="G2890" s="74">
        <f>CENSO[[#This Row],[CAP (cm)]]/PI()</f>
        <v>85.307049497255903</v>
      </c>
      <c r="H2890" s="51">
        <v>16</v>
      </c>
      <c r="I2890" s="85">
        <f>PI()*CENSO[[#This Row],[DAP (cm)]]^2/40000</f>
        <v>0.57155723163161454</v>
      </c>
      <c r="J2890" s="85">
        <f>CENSO[[#This Row],[g (m²)]]*CENSO[[#This Row],[H (m)]]*0.7</f>
        <v>6.4014409942740826</v>
      </c>
      <c r="K2890" s="51">
        <v>1</v>
      </c>
      <c r="L2890" s="51">
        <v>365047.7</v>
      </c>
      <c r="M2890" s="51">
        <v>9703223.4000000004</v>
      </c>
      <c r="N2890" s="77"/>
      <c r="O289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289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890" s="77"/>
    </row>
    <row r="2891" spans="1:17" x14ac:dyDescent="0.25">
      <c r="A2891" s="76">
        <v>2</v>
      </c>
      <c r="B2891" s="51">
        <v>87</v>
      </c>
      <c r="C2891" s="51">
        <v>2890</v>
      </c>
      <c r="D2891" s="81" t="str">
        <f>VLOOKUP(CENSO[[#This Row],[NOME COMUM]],ESPECIES[],2,FALSE)</f>
        <v>Piptadenia suaveolens Miq.</v>
      </c>
      <c r="E2891" s="51" t="s">
        <v>22</v>
      </c>
      <c r="F2891" s="51">
        <v>160</v>
      </c>
      <c r="G2891" s="74">
        <f>CENSO[[#This Row],[CAP (cm)]]/PI()</f>
        <v>50.929581789406512</v>
      </c>
      <c r="H2891" s="51">
        <v>15</v>
      </c>
      <c r="I2891" s="85">
        <f>PI()*CENSO[[#This Row],[DAP (cm)]]^2/40000</f>
        <v>0.20371832715762608</v>
      </c>
      <c r="J2891" s="85">
        <f>CENSO[[#This Row],[g (m²)]]*CENSO[[#This Row],[H (m)]]*0.7</f>
        <v>2.1390424351550736</v>
      </c>
      <c r="K2891" s="51">
        <v>1</v>
      </c>
      <c r="L2891" s="51">
        <v>364999.7</v>
      </c>
      <c r="M2891" s="51">
        <v>9703195.4000000004</v>
      </c>
      <c r="N2891" s="77"/>
      <c r="O289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89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891" s="77"/>
    </row>
    <row r="2892" spans="1:17" x14ac:dyDescent="0.25">
      <c r="A2892" s="76">
        <v>2</v>
      </c>
      <c r="B2892" s="51">
        <v>87</v>
      </c>
      <c r="C2892" s="51">
        <v>2891</v>
      </c>
      <c r="D2892" s="81" t="str">
        <f>VLOOKUP(CENSO[[#This Row],[NOME COMUM]],ESPECIES[],2,FALSE)</f>
        <v>Didymopanax calvum Decne. &amp; Planch.</v>
      </c>
      <c r="E2892" s="51" t="s">
        <v>52</v>
      </c>
      <c r="F2892" s="51">
        <v>280</v>
      </c>
      <c r="G2892" s="74">
        <f>CENSO[[#This Row],[CAP (cm)]]/PI()</f>
        <v>89.12676813146139</v>
      </c>
      <c r="H2892" s="51">
        <v>20</v>
      </c>
      <c r="I2892" s="85">
        <f>PI()*CENSO[[#This Row],[DAP (cm)]]^2/40000</f>
        <v>0.62388737692022966</v>
      </c>
      <c r="J2892" s="85">
        <f>CENSO[[#This Row],[g (m²)]]*CENSO[[#This Row],[H (m)]]*0.7</f>
        <v>8.7344232768832146</v>
      </c>
      <c r="K2892" s="51">
        <v>1</v>
      </c>
      <c r="L2892" s="51">
        <v>364992</v>
      </c>
      <c r="M2892" s="51">
        <v>9703198</v>
      </c>
      <c r="N2892" s="77"/>
      <c r="O289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289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892" s="77"/>
    </row>
    <row r="2893" spans="1:17" x14ac:dyDescent="0.25">
      <c r="A2893" s="76">
        <v>2</v>
      </c>
      <c r="B2893" s="51">
        <v>87</v>
      </c>
      <c r="C2893" s="51">
        <v>2892</v>
      </c>
      <c r="D2893" s="81" t="str">
        <f>VLOOKUP(CENSO[[#This Row],[NOME COMUM]],ESPECIES[],2,FALSE)</f>
        <v>Piptadenia suaveolens Miq.</v>
      </c>
      <c r="E2893" s="51" t="s">
        <v>22</v>
      </c>
      <c r="F2893" s="51">
        <v>228</v>
      </c>
      <c r="G2893" s="74">
        <f>CENSO[[#This Row],[CAP (cm)]]/PI()</f>
        <v>72.574654049904282</v>
      </c>
      <c r="H2893" s="51">
        <v>17</v>
      </c>
      <c r="I2893" s="85">
        <f>PI()*CENSO[[#This Row],[DAP (cm)]]^2/40000</f>
        <v>0.41367552808445446</v>
      </c>
      <c r="J2893" s="85">
        <f>CENSO[[#This Row],[g (m²)]]*CENSO[[#This Row],[H (m)]]*0.7</f>
        <v>4.9227387842050083</v>
      </c>
      <c r="K2893" s="51">
        <v>1</v>
      </c>
      <c r="L2893" s="51">
        <v>364964.2</v>
      </c>
      <c r="M2893" s="51">
        <v>9703144.8000000007</v>
      </c>
      <c r="N2893" s="77"/>
      <c r="O289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89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893" s="77"/>
    </row>
    <row r="2894" spans="1:17" x14ac:dyDescent="0.25">
      <c r="A2894" s="76">
        <v>2</v>
      </c>
      <c r="B2894" s="51">
        <v>87</v>
      </c>
      <c r="C2894" s="51">
        <v>2893</v>
      </c>
      <c r="D2894" s="81" t="str">
        <f>VLOOKUP(CENSO[[#This Row],[NOME COMUM]],ESPECIES[],2,FALSE)</f>
        <v>Goupia glabra Aubl.</v>
      </c>
      <c r="E2894" s="51" t="s">
        <v>34</v>
      </c>
      <c r="F2894" s="51">
        <v>200</v>
      </c>
      <c r="G2894" s="74">
        <f>CENSO[[#This Row],[CAP (cm)]]/PI()</f>
        <v>63.661977236758133</v>
      </c>
      <c r="H2894" s="51">
        <v>12</v>
      </c>
      <c r="I2894" s="85">
        <f>PI()*CENSO[[#This Row],[DAP (cm)]]^2/40000</f>
        <v>0.31830988618379064</v>
      </c>
      <c r="J2894" s="85">
        <f>CENSO[[#This Row],[g (m²)]]*CENSO[[#This Row],[H (m)]]*0.7</f>
        <v>2.6738030439438414</v>
      </c>
      <c r="K2894" s="51">
        <v>2</v>
      </c>
      <c r="L2894" s="51">
        <v>364975.09999999899</v>
      </c>
      <c r="M2894" s="51">
        <v>9703137.4000000004</v>
      </c>
      <c r="N2894" s="77"/>
      <c r="O289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89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894" s="77"/>
    </row>
    <row r="2895" spans="1:17" x14ac:dyDescent="0.25">
      <c r="A2895" s="76">
        <v>2</v>
      </c>
      <c r="B2895" s="51">
        <v>87</v>
      </c>
      <c r="C2895" s="51">
        <v>2894</v>
      </c>
      <c r="D2895" s="81" t="str">
        <f>VLOOKUP(CENSO[[#This Row],[NOME COMUM]],ESPECIES[],2,FALSE)</f>
        <v>Lecythis chartacea O.Berg</v>
      </c>
      <c r="E2895" s="51" t="s">
        <v>31</v>
      </c>
      <c r="F2895" s="51">
        <v>173</v>
      </c>
      <c r="G2895" s="74">
        <f>CENSO[[#This Row],[CAP (cm)]]/PI()</f>
        <v>55.067610309795789</v>
      </c>
      <c r="H2895" s="51">
        <v>14</v>
      </c>
      <c r="I2895" s="85">
        <f>PI()*CENSO[[#This Row],[DAP (cm)]]^2/40000</f>
        <v>0.23816741458986682</v>
      </c>
      <c r="J2895" s="85">
        <f>CENSO[[#This Row],[g (m²)]]*CENSO[[#This Row],[H (m)]]*0.7</f>
        <v>2.3340406629806947</v>
      </c>
      <c r="K2895" s="51">
        <v>2</v>
      </c>
      <c r="L2895" s="51">
        <v>364992.299999999</v>
      </c>
      <c r="M2895" s="51">
        <v>9703129.3000000007</v>
      </c>
      <c r="N2895" s="77"/>
      <c r="O289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89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895" s="77"/>
    </row>
    <row r="2896" spans="1:17" x14ac:dyDescent="0.25">
      <c r="A2896" s="76">
        <v>2</v>
      </c>
      <c r="B2896" s="51">
        <v>87</v>
      </c>
      <c r="C2896" s="51">
        <v>2895</v>
      </c>
      <c r="D2896" s="81" t="str">
        <f>VLOOKUP(CENSO[[#This Row],[NOME COMUM]],ESPECIES[],2,FALSE)</f>
        <v>Didymopanax calvum Decne. &amp; Planch.</v>
      </c>
      <c r="E2896" s="51" t="s">
        <v>52</v>
      </c>
      <c r="F2896" s="51">
        <v>300</v>
      </c>
      <c r="G2896" s="74">
        <f>CENSO[[#This Row],[CAP (cm)]]/PI()</f>
        <v>95.4929658551372</v>
      </c>
      <c r="H2896" s="51">
        <v>20</v>
      </c>
      <c r="I2896" s="85">
        <f>PI()*CENSO[[#This Row],[DAP (cm)]]^2/40000</f>
        <v>0.7161972439135289</v>
      </c>
      <c r="J2896" s="85">
        <f>CENSO[[#This Row],[g (m²)]]*CENSO[[#This Row],[H (m)]]*0.7</f>
        <v>10.026761414789403</v>
      </c>
      <c r="K2896" s="51">
        <v>1</v>
      </c>
      <c r="L2896" s="51">
        <v>364990.59999999899</v>
      </c>
      <c r="M2896" s="51">
        <v>9703114.5</v>
      </c>
      <c r="N2896" s="77"/>
      <c r="O289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289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896" s="77"/>
    </row>
    <row r="2897" spans="1:17" x14ac:dyDescent="0.25">
      <c r="A2897" s="76">
        <v>2</v>
      </c>
      <c r="B2897" s="51">
        <v>88</v>
      </c>
      <c r="C2897" s="51">
        <v>2896</v>
      </c>
      <c r="D2897" s="81" t="str">
        <f>VLOOKUP(CENSO[[#This Row],[NOME COMUM]],ESPECIES[],2,FALSE)</f>
        <v>Goupia glabra Aubl.</v>
      </c>
      <c r="E2897" s="51" t="s">
        <v>34</v>
      </c>
      <c r="F2897" s="51">
        <v>254</v>
      </c>
      <c r="G2897" s="74">
        <f>CENSO[[#This Row],[CAP (cm)]]/PI()</f>
        <v>80.850711090682836</v>
      </c>
      <c r="H2897" s="51">
        <v>15</v>
      </c>
      <c r="I2897" s="85">
        <f>PI()*CENSO[[#This Row],[DAP (cm)]]^2/40000</f>
        <v>0.51340201542583597</v>
      </c>
      <c r="J2897" s="85">
        <f>CENSO[[#This Row],[g (m²)]]*CENSO[[#This Row],[H (m)]]*0.7</f>
        <v>5.3907211619712774</v>
      </c>
      <c r="K2897" s="51">
        <v>1</v>
      </c>
      <c r="L2897" s="51">
        <v>365025.59999999899</v>
      </c>
      <c r="M2897" s="51">
        <v>9703084.0999999903</v>
      </c>
      <c r="N2897" s="77"/>
      <c r="O289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289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897" s="77"/>
    </row>
    <row r="2898" spans="1:17" x14ac:dyDescent="0.25">
      <c r="A2898" s="76">
        <v>2</v>
      </c>
      <c r="B2898" s="51">
        <v>88</v>
      </c>
      <c r="C2898" s="51">
        <v>2897</v>
      </c>
      <c r="D2898" s="81" t="str">
        <f>VLOOKUP(CENSO[[#This Row],[NOME COMUM]],ESPECIES[],2,FALSE)</f>
        <v>Pouteria sp.</v>
      </c>
      <c r="E2898" s="51" t="s">
        <v>83</v>
      </c>
      <c r="F2898" s="51">
        <v>220</v>
      </c>
      <c r="G2898" s="74">
        <f>CENSO[[#This Row],[CAP (cm)]]/PI()</f>
        <v>70.028174960433944</v>
      </c>
      <c r="H2898" s="51">
        <v>18</v>
      </c>
      <c r="I2898" s="85">
        <f>PI()*CENSO[[#This Row],[DAP (cm)]]^2/40000</f>
        <v>0.3851549622823866</v>
      </c>
      <c r="J2898" s="85">
        <f>CENSO[[#This Row],[g (m²)]]*CENSO[[#This Row],[H (m)]]*0.7</f>
        <v>4.8529525247580709</v>
      </c>
      <c r="K2898" s="51">
        <v>1</v>
      </c>
      <c r="L2898" s="51">
        <v>365022</v>
      </c>
      <c r="M2898" s="51">
        <v>9703102.5</v>
      </c>
      <c r="N2898" s="77"/>
      <c r="O289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89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898" s="77"/>
    </row>
    <row r="2899" spans="1:17" x14ac:dyDescent="0.25">
      <c r="A2899" s="76">
        <v>2</v>
      </c>
      <c r="B2899" s="51">
        <v>88</v>
      </c>
      <c r="C2899" s="51">
        <v>2898</v>
      </c>
      <c r="D2899" s="81" t="str">
        <f>VLOOKUP(CENSO[[#This Row],[NOME COMUM]],ESPECIES[],2,FALSE)</f>
        <v>Goupia glabra Aubl.</v>
      </c>
      <c r="E2899" s="51" t="s">
        <v>34</v>
      </c>
      <c r="F2899" s="51">
        <v>255</v>
      </c>
      <c r="G2899" s="74">
        <f>CENSO[[#This Row],[CAP (cm)]]/PI()</f>
        <v>81.169020976866619</v>
      </c>
      <c r="H2899" s="51">
        <v>16</v>
      </c>
      <c r="I2899" s="85">
        <f>PI()*CENSO[[#This Row],[DAP (cm)]]^2/40000</f>
        <v>0.51745250872752468</v>
      </c>
      <c r="J2899" s="85">
        <f>CENSO[[#This Row],[g (m²)]]*CENSO[[#This Row],[H (m)]]*0.7</f>
        <v>5.7954680977482758</v>
      </c>
      <c r="K2899" s="51">
        <v>1</v>
      </c>
      <c r="L2899" s="51">
        <v>365026.5</v>
      </c>
      <c r="M2899" s="51">
        <v>9703102.5</v>
      </c>
      <c r="N2899" s="77"/>
      <c r="O289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289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899" s="77"/>
    </row>
    <row r="2900" spans="1:17" x14ac:dyDescent="0.25">
      <c r="A2900" s="76">
        <v>2</v>
      </c>
      <c r="B2900" s="51">
        <v>88</v>
      </c>
      <c r="C2900" s="51">
        <v>2899</v>
      </c>
      <c r="D2900" s="81" t="str">
        <f>VLOOKUP(CENSO[[#This Row],[NOME COMUM]],ESPECIES[],2,FALSE)</f>
        <v>Goupia glabra Aubl.</v>
      </c>
      <c r="E2900" s="51" t="s">
        <v>34</v>
      </c>
      <c r="F2900" s="51">
        <v>300</v>
      </c>
      <c r="G2900" s="74">
        <f>CENSO[[#This Row],[CAP (cm)]]/PI()</f>
        <v>95.4929658551372</v>
      </c>
      <c r="H2900" s="51">
        <v>16</v>
      </c>
      <c r="I2900" s="85">
        <f>PI()*CENSO[[#This Row],[DAP (cm)]]^2/40000</f>
        <v>0.7161972439135289</v>
      </c>
      <c r="J2900" s="85">
        <f>CENSO[[#This Row],[g (m²)]]*CENSO[[#This Row],[H (m)]]*0.7</f>
        <v>8.0214091318315237</v>
      </c>
      <c r="K2900" s="51">
        <v>2</v>
      </c>
      <c r="L2900" s="51">
        <v>365019.9</v>
      </c>
      <c r="M2900" s="51">
        <v>9703120.0999999903</v>
      </c>
      <c r="N2900" s="77"/>
      <c r="O290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290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900" s="77"/>
    </row>
    <row r="2901" spans="1:17" x14ac:dyDescent="0.25">
      <c r="A2901" s="76">
        <v>2</v>
      </c>
      <c r="B2901" s="51">
        <v>88</v>
      </c>
      <c r="C2901" s="51">
        <v>2900</v>
      </c>
      <c r="D2901" s="81" t="str">
        <f>VLOOKUP(CENSO[[#This Row],[NOME COMUM]],ESPECIES[],2,FALSE)</f>
        <v>Astronium lecointei Ducke</v>
      </c>
      <c r="E2901" s="51" t="s">
        <v>5</v>
      </c>
      <c r="F2901" s="51">
        <v>160</v>
      </c>
      <c r="G2901" s="74">
        <f>CENSO[[#This Row],[CAP (cm)]]/PI()</f>
        <v>50.929581789406512</v>
      </c>
      <c r="H2901" s="51">
        <v>14</v>
      </c>
      <c r="I2901" s="85">
        <f>PI()*CENSO[[#This Row],[DAP (cm)]]^2/40000</f>
        <v>0.20371832715762608</v>
      </c>
      <c r="J2901" s="85">
        <f>CENSO[[#This Row],[g (m²)]]*CENSO[[#This Row],[H (m)]]*0.7</f>
        <v>1.9964396061447354</v>
      </c>
      <c r="K2901" s="51">
        <v>1</v>
      </c>
      <c r="L2901" s="51">
        <v>365046.7</v>
      </c>
      <c r="M2901" s="51">
        <v>9703125.6999999899</v>
      </c>
      <c r="N2901" s="77"/>
      <c r="O290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90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901" s="77"/>
    </row>
    <row r="2902" spans="1:17" x14ac:dyDescent="0.25">
      <c r="A2902" s="76">
        <v>2</v>
      </c>
      <c r="B2902" s="51">
        <v>88</v>
      </c>
      <c r="C2902" s="51">
        <v>2901</v>
      </c>
      <c r="D2902" s="81" t="str">
        <f>VLOOKUP(CENSO[[#This Row],[NOME COMUM]],ESPECIES[],2,FALSE)</f>
        <v>Cedrelinga catenaeformis Ducke</v>
      </c>
      <c r="E2902" s="51" t="s">
        <v>71</v>
      </c>
      <c r="F2902" s="51">
        <v>156</v>
      </c>
      <c r="G2902" s="74">
        <f>CENSO[[#This Row],[CAP (cm)]]/PI()</f>
        <v>49.656342244671343</v>
      </c>
      <c r="H2902" s="51">
        <v>15</v>
      </c>
      <c r="I2902" s="85">
        <f>PI()*CENSO[[#This Row],[DAP (cm)]]^2/40000</f>
        <v>0.19365973475421822</v>
      </c>
      <c r="J2902" s="85">
        <f>CENSO[[#This Row],[g (m²)]]*CENSO[[#This Row],[H (m)]]*0.7</f>
        <v>2.0334272149192913</v>
      </c>
      <c r="K2902" s="51">
        <v>1</v>
      </c>
      <c r="L2902" s="51">
        <v>365051.2</v>
      </c>
      <c r="M2902" s="51">
        <v>9703123.5999999903</v>
      </c>
      <c r="N2902" s="77"/>
      <c r="O290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90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902" s="77"/>
    </row>
    <row r="2903" spans="1:17" x14ac:dyDescent="0.25">
      <c r="A2903" s="76">
        <v>2</v>
      </c>
      <c r="B2903" s="51">
        <v>88</v>
      </c>
      <c r="C2903" s="51">
        <v>2902</v>
      </c>
      <c r="D2903" s="81" t="str">
        <f>VLOOKUP(CENSO[[#This Row],[NOME COMUM]],ESPECIES[],2,FALSE)</f>
        <v>Goupia glabra Aubl.</v>
      </c>
      <c r="E2903" s="51" t="s">
        <v>34</v>
      </c>
      <c r="F2903" s="51">
        <v>438</v>
      </c>
      <c r="G2903" s="74">
        <f>CENSO[[#This Row],[CAP (cm)]]/PI()</f>
        <v>139.41973014850032</v>
      </c>
      <c r="H2903" s="51">
        <v>14</v>
      </c>
      <c r="I2903" s="85">
        <f>PI()*CENSO[[#This Row],[DAP (cm)]]^2/40000</f>
        <v>1.5266460451260786</v>
      </c>
      <c r="J2903" s="85">
        <f>CENSO[[#This Row],[g (m²)]]*CENSO[[#This Row],[H (m)]]*0.7</f>
        <v>14.96113124223557</v>
      </c>
      <c r="K2903" s="51">
        <v>2</v>
      </c>
      <c r="L2903" s="51">
        <v>365048.09999999899</v>
      </c>
      <c r="M2903" s="51">
        <v>9703132.8000000007</v>
      </c>
      <c r="N2903" s="77"/>
      <c r="O290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290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903" s="77"/>
    </row>
    <row r="2904" spans="1:17" x14ac:dyDescent="0.25">
      <c r="A2904" s="76">
        <v>2</v>
      </c>
      <c r="B2904" s="51">
        <v>88</v>
      </c>
      <c r="C2904" s="51">
        <v>2903</v>
      </c>
      <c r="D2904" s="81" t="str">
        <f>VLOOKUP(CENSO[[#This Row],[NOME COMUM]],ESPECIES[],2,FALSE)</f>
        <v>Tachigali myrmecophila Ducke</v>
      </c>
      <c r="E2904" s="51" t="s">
        <v>14</v>
      </c>
      <c r="F2904" s="51">
        <v>273</v>
      </c>
      <c r="G2904" s="74">
        <f>CENSO[[#This Row],[CAP (cm)]]/PI()</f>
        <v>86.898598928174863</v>
      </c>
      <c r="H2904" s="51">
        <v>17</v>
      </c>
      <c r="I2904" s="85">
        <f>PI()*CENSO[[#This Row],[DAP (cm)]]^2/40000</f>
        <v>0.59308293768479348</v>
      </c>
      <c r="J2904" s="85">
        <f>CENSO[[#This Row],[g (m²)]]*CENSO[[#This Row],[H (m)]]*0.7</f>
        <v>7.0576869584490414</v>
      </c>
      <c r="K2904" s="51">
        <v>1</v>
      </c>
      <c r="L2904" s="51">
        <v>365045</v>
      </c>
      <c r="M2904" s="51">
        <v>9703137.5999999903</v>
      </c>
      <c r="N2904" s="77"/>
      <c r="O290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290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904" s="77"/>
    </row>
    <row r="2905" spans="1:17" x14ac:dyDescent="0.25">
      <c r="A2905" s="76">
        <v>2</v>
      </c>
      <c r="B2905" s="51">
        <v>88</v>
      </c>
      <c r="C2905" s="51">
        <v>2904</v>
      </c>
      <c r="D2905" s="81" t="str">
        <f>VLOOKUP(CENSO[[#This Row],[NOME COMUM]],ESPECIES[],2,FALSE)</f>
        <v>Eschweilera grandiflora (Aubl.) Sandwith</v>
      </c>
      <c r="E2905" s="51" t="s">
        <v>19</v>
      </c>
      <c r="F2905" s="51">
        <v>187</v>
      </c>
      <c r="G2905" s="74">
        <f>CENSO[[#This Row],[CAP (cm)]]/PI()</f>
        <v>59.523948716368857</v>
      </c>
      <c r="H2905" s="51">
        <v>16</v>
      </c>
      <c r="I2905" s="85">
        <f>PI()*CENSO[[#This Row],[DAP (cm)]]^2/40000</f>
        <v>0.27827446024902436</v>
      </c>
      <c r="J2905" s="85">
        <f>CENSO[[#This Row],[g (m²)]]*CENSO[[#This Row],[H (m)]]*0.7</f>
        <v>3.1166739547890727</v>
      </c>
      <c r="K2905" s="51">
        <v>1</v>
      </c>
      <c r="L2905" s="51">
        <v>365044.2</v>
      </c>
      <c r="M2905" s="51">
        <v>9703146.8000000007</v>
      </c>
      <c r="N2905" s="77"/>
      <c r="O290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90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905" s="77"/>
    </row>
    <row r="2906" spans="1:17" x14ac:dyDescent="0.25">
      <c r="A2906" s="76">
        <v>2</v>
      </c>
      <c r="B2906" s="51">
        <v>88</v>
      </c>
      <c r="C2906" s="51">
        <v>2905</v>
      </c>
      <c r="D2906" s="81" t="str">
        <f>VLOOKUP(CENSO[[#This Row],[NOME COMUM]],ESPECIES[],2,FALSE)</f>
        <v>Piptadenia suaveolens Miq.</v>
      </c>
      <c r="E2906" s="51" t="s">
        <v>22</v>
      </c>
      <c r="F2906" s="51">
        <v>168</v>
      </c>
      <c r="G2906" s="74">
        <f>CENSO[[#This Row],[CAP (cm)]]/PI()</f>
        <v>53.476060878876837</v>
      </c>
      <c r="H2906" s="51">
        <v>13</v>
      </c>
      <c r="I2906" s="85">
        <f>PI()*CENSO[[#This Row],[DAP (cm)]]^2/40000</f>
        <v>0.22459945569128273</v>
      </c>
      <c r="J2906" s="85">
        <f>CENSO[[#This Row],[g (m²)]]*CENSO[[#This Row],[H (m)]]*0.7</f>
        <v>2.0438550467906724</v>
      </c>
      <c r="K2906" s="51">
        <v>1</v>
      </c>
      <c r="L2906" s="51">
        <v>365030.299999999</v>
      </c>
      <c r="M2906" s="51">
        <v>9703163.3000000007</v>
      </c>
      <c r="N2906" s="77"/>
      <c r="O290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90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906" s="77"/>
    </row>
    <row r="2907" spans="1:17" x14ac:dyDescent="0.25">
      <c r="A2907" s="76">
        <v>2</v>
      </c>
      <c r="B2907" s="51">
        <v>88</v>
      </c>
      <c r="C2907" s="51">
        <v>2906</v>
      </c>
      <c r="D2907" s="81" t="str">
        <f>VLOOKUP(CENSO[[#This Row],[NOME COMUM]],ESPECIES[],2,FALSE)</f>
        <v>Bowdichia nitida Spruce</v>
      </c>
      <c r="E2907" s="51" t="s">
        <v>23</v>
      </c>
      <c r="F2907" s="51">
        <v>240</v>
      </c>
      <c r="G2907" s="74">
        <f>CENSO[[#This Row],[CAP (cm)]]/PI()</f>
        <v>76.394372684109769</v>
      </c>
      <c r="H2907" s="51">
        <v>22</v>
      </c>
      <c r="I2907" s="85">
        <f>PI()*CENSO[[#This Row],[DAP (cm)]]^2/40000</f>
        <v>0.45836623610465865</v>
      </c>
      <c r="J2907" s="85">
        <f>CENSO[[#This Row],[g (m²)]]*CENSO[[#This Row],[H (m)]]*0.7</f>
        <v>7.0588400360117429</v>
      </c>
      <c r="K2907" s="51">
        <v>1</v>
      </c>
      <c r="L2907" s="51">
        <v>365043.59999999899</v>
      </c>
      <c r="M2907" s="51">
        <v>9703182.4000000004</v>
      </c>
      <c r="N2907" s="77"/>
      <c r="O290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90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907" s="77"/>
    </row>
    <row r="2908" spans="1:17" x14ac:dyDescent="0.25">
      <c r="A2908" s="76">
        <v>2</v>
      </c>
      <c r="B2908" s="51">
        <v>88</v>
      </c>
      <c r="C2908" s="51">
        <v>2907</v>
      </c>
      <c r="D2908" s="81" t="str">
        <f>VLOOKUP(CENSO[[#This Row],[NOME COMUM]],ESPECIES[],2,FALSE)</f>
        <v>Goupia glabra Aubl.</v>
      </c>
      <c r="E2908" s="51" t="s">
        <v>34</v>
      </c>
      <c r="F2908" s="51">
        <v>256</v>
      </c>
      <c r="G2908" s="74">
        <f>CENSO[[#This Row],[CAP (cm)]]/PI()</f>
        <v>81.487330863050417</v>
      </c>
      <c r="H2908" s="51">
        <v>15</v>
      </c>
      <c r="I2908" s="85">
        <f>PI()*CENSO[[#This Row],[DAP (cm)]]^2/40000</f>
        <v>0.52151891752352264</v>
      </c>
      <c r="J2908" s="85">
        <f>CENSO[[#This Row],[g (m²)]]*CENSO[[#This Row],[H (m)]]*0.7</f>
        <v>5.4759486339969872</v>
      </c>
      <c r="K2908" s="51">
        <v>2</v>
      </c>
      <c r="L2908" s="51">
        <v>365044.59999999899</v>
      </c>
      <c r="M2908" s="51">
        <v>9703195.1999999899</v>
      </c>
      <c r="N2908" s="77"/>
      <c r="O290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290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908" s="77"/>
    </row>
    <row r="2909" spans="1:17" x14ac:dyDescent="0.25">
      <c r="A2909" s="76">
        <v>2</v>
      </c>
      <c r="B2909" s="51">
        <v>88</v>
      </c>
      <c r="C2909" s="51">
        <v>2908</v>
      </c>
      <c r="D2909" s="81" t="str">
        <f>VLOOKUP(CENSO[[#This Row],[NOME COMUM]],ESPECIES[],2,FALSE)</f>
        <v>Goupia glabra Aubl.</v>
      </c>
      <c r="E2909" s="51" t="s">
        <v>34</v>
      </c>
      <c r="F2909" s="51">
        <v>200</v>
      </c>
      <c r="G2909" s="74">
        <f>CENSO[[#This Row],[CAP (cm)]]/PI()</f>
        <v>63.661977236758133</v>
      </c>
      <c r="H2909" s="51">
        <v>16</v>
      </c>
      <c r="I2909" s="85">
        <f>PI()*CENSO[[#This Row],[DAP (cm)]]^2/40000</f>
        <v>0.31830988618379064</v>
      </c>
      <c r="J2909" s="85">
        <f>CENSO[[#This Row],[g (m²)]]*CENSO[[#This Row],[H (m)]]*0.7</f>
        <v>3.565070725258455</v>
      </c>
      <c r="K2909" s="51">
        <v>1</v>
      </c>
      <c r="L2909" s="51">
        <v>365062</v>
      </c>
      <c r="M2909" s="51">
        <v>9703206.9000000004</v>
      </c>
      <c r="N2909" s="77"/>
      <c r="O290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90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909" s="77"/>
    </row>
    <row r="2910" spans="1:17" x14ac:dyDescent="0.25">
      <c r="A2910" s="76">
        <v>2</v>
      </c>
      <c r="B2910" s="51">
        <v>88</v>
      </c>
      <c r="C2910" s="51">
        <v>2909</v>
      </c>
      <c r="D2910" s="81" t="str">
        <f>VLOOKUP(CENSO[[#This Row],[NOME COMUM]],ESPECIES[],2,FALSE)</f>
        <v>Sterculia apeibophylla Ducke</v>
      </c>
      <c r="E2910" s="51" t="s">
        <v>25</v>
      </c>
      <c r="F2910" s="51">
        <v>186</v>
      </c>
      <c r="G2910" s="74">
        <f>CENSO[[#This Row],[CAP (cm)]]/PI()</f>
        <v>59.205638830185066</v>
      </c>
      <c r="H2910" s="51">
        <v>18</v>
      </c>
      <c r="I2910" s="85">
        <f>PI()*CENSO[[#This Row],[DAP (cm)]]^2/40000</f>
        <v>0.27530622056036053</v>
      </c>
      <c r="J2910" s="85">
        <f>CENSO[[#This Row],[g (m²)]]*CENSO[[#This Row],[H (m)]]*0.7</f>
        <v>3.4688583790605425</v>
      </c>
      <c r="K2910" s="51">
        <v>1</v>
      </c>
      <c r="L2910" s="51">
        <v>365057.09999999899</v>
      </c>
      <c r="M2910" s="51">
        <v>9703214.8000000007</v>
      </c>
      <c r="N2910" s="77"/>
      <c r="O291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91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910" s="77"/>
    </row>
    <row r="2911" spans="1:17" x14ac:dyDescent="0.25">
      <c r="A2911" s="76">
        <v>2</v>
      </c>
      <c r="B2911" s="51">
        <v>88</v>
      </c>
      <c r="C2911" s="51">
        <v>2910</v>
      </c>
      <c r="D2911" s="81" t="str">
        <f>VLOOKUP(CENSO[[#This Row],[NOME COMUM]],ESPECIES[],2,FALSE)</f>
        <v>Didymopanax calvum Decne. &amp; Planch.</v>
      </c>
      <c r="E2911" s="51" t="s">
        <v>52</v>
      </c>
      <c r="F2911" s="51">
        <v>190</v>
      </c>
      <c r="G2911" s="74">
        <f>CENSO[[#This Row],[CAP (cm)]]/PI()</f>
        <v>60.478878374920228</v>
      </c>
      <c r="H2911" s="51">
        <v>17</v>
      </c>
      <c r="I2911" s="85">
        <f>PI()*CENSO[[#This Row],[DAP (cm)]]^2/40000</f>
        <v>0.28727467228087106</v>
      </c>
      <c r="J2911" s="85">
        <f>CENSO[[#This Row],[g (m²)]]*CENSO[[#This Row],[H (m)]]*0.7</f>
        <v>3.4185686001423652</v>
      </c>
      <c r="K2911" s="51">
        <v>1</v>
      </c>
      <c r="L2911" s="51">
        <v>365076.59999999899</v>
      </c>
      <c r="M2911" s="51">
        <v>9703222.0999999903</v>
      </c>
      <c r="N2911" s="77"/>
      <c r="O291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91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911" s="77"/>
    </row>
    <row r="2912" spans="1:17" x14ac:dyDescent="0.25">
      <c r="A2912" s="76">
        <v>2</v>
      </c>
      <c r="B2912" s="51">
        <v>88</v>
      </c>
      <c r="C2912" s="51">
        <v>2911</v>
      </c>
      <c r="D2912" s="81" t="str">
        <f>VLOOKUP(CENSO[[#This Row],[NOME COMUM]],ESPECIES[],2,FALSE)</f>
        <v>Bertholletia excelsa Humb. &amp; Bonpl.</v>
      </c>
      <c r="E2912" s="51" t="s">
        <v>37</v>
      </c>
      <c r="F2912" s="51">
        <v>172</v>
      </c>
      <c r="G2912" s="74">
        <f>CENSO[[#This Row],[CAP (cm)]]/PI()</f>
        <v>54.749300423611999</v>
      </c>
      <c r="H2912" s="51">
        <v>14</v>
      </c>
      <c r="I2912" s="85">
        <f>PI()*CENSO[[#This Row],[DAP (cm)]]^2/40000</f>
        <v>0.23542199182153159</v>
      </c>
      <c r="J2912" s="85">
        <f>CENSO[[#This Row],[g (m²)]]*CENSO[[#This Row],[H (m)]]*0.7</f>
        <v>2.3071355198510095</v>
      </c>
      <c r="K2912" s="51">
        <v>1</v>
      </c>
      <c r="L2912" s="51">
        <v>365077.59999999899</v>
      </c>
      <c r="M2912" s="51">
        <v>9703232.6999999899</v>
      </c>
      <c r="N2912" s="77"/>
      <c r="O291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91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912" s="77"/>
    </row>
    <row r="2913" spans="1:17" x14ac:dyDescent="0.25">
      <c r="A2913" s="76">
        <v>2</v>
      </c>
      <c r="B2913" s="51">
        <v>88</v>
      </c>
      <c r="C2913" s="51">
        <v>2912</v>
      </c>
      <c r="D2913" s="81" t="str">
        <f>VLOOKUP(CENSO[[#This Row],[NOME COMUM]],ESPECIES[],2,FALSE)</f>
        <v>Goupia glabra Aubl.</v>
      </c>
      <c r="E2913" s="51" t="s">
        <v>34</v>
      </c>
      <c r="F2913" s="51">
        <v>400</v>
      </c>
      <c r="G2913" s="74">
        <f>CENSO[[#This Row],[CAP (cm)]]/PI()</f>
        <v>127.32395447351627</v>
      </c>
      <c r="H2913" s="51">
        <v>23</v>
      </c>
      <c r="I2913" s="85">
        <f>PI()*CENSO[[#This Row],[DAP (cm)]]^2/40000</f>
        <v>1.2732395447351625</v>
      </c>
      <c r="J2913" s="85">
        <f>CENSO[[#This Row],[g (m²)]]*CENSO[[#This Row],[H (m)]]*0.7</f>
        <v>20.499156670236115</v>
      </c>
      <c r="K2913" s="51">
        <v>1</v>
      </c>
      <c r="L2913" s="51">
        <v>365078.09999999899</v>
      </c>
      <c r="M2913" s="51">
        <v>9703238</v>
      </c>
      <c r="N2913" s="77"/>
      <c r="O291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291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913" s="77"/>
    </row>
    <row r="2914" spans="1:17" x14ac:dyDescent="0.25">
      <c r="A2914" s="76">
        <v>2</v>
      </c>
      <c r="B2914" s="51">
        <v>88</v>
      </c>
      <c r="C2914" s="51">
        <v>2913</v>
      </c>
      <c r="D2914" s="81" t="str">
        <f>VLOOKUP(CENSO[[#This Row],[NOME COMUM]],ESPECIES[],2,FALSE)</f>
        <v>Goupia glabra Aubl.</v>
      </c>
      <c r="E2914" s="51" t="s">
        <v>34</v>
      </c>
      <c r="F2914" s="51">
        <v>315</v>
      </c>
      <c r="G2914" s="74">
        <f>CENSO[[#This Row],[CAP (cm)]]/PI()</f>
        <v>100.26761414789407</v>
      </c>
      <c r="H2914" s="51">
        <v>16</v>
      </c>
      <c r="I2914" s="85">
        <f>PI()*CENSO[[#This Row],[DAP (cm)]]^2/40000</f>
        <v>0.78960746141466576</v>
      </c>
      <c r="J2914" s="85">
        <f>CENSO[[#This Row],[g (m²)]]*CENSO[[#This Row],[H (m)]]*0.7</f>
        <v>8.8436035678442551</v>
      </c>
      <c r="K2914" s="51">
        <v>2</v>
      </c>
      <c r="L2914" s="51">
        <v>365093.5</v>
      </c>
      <c r="M2914" s="51">
        <v>9703280.4000000004</v>
      </c>
      <c r="N2914" s="77"/>
      <c r="O291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291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914" s="77"/>
    </row>
    <row r="2915" spans="1:17" x14ac:dyDescent="0.25">
      <c r="A2915" s="76">
        <v>2</v>
      </c>
      <c r="B2915" s="51">
        <v>88</v>
      </c>
      <c r="C2915" s="51">
        <v>2914</v>
      </c>
      <c r="D2915" s="81" t="str">
        <f>VLOOKUP(CENSO[[#This Row],[NOME COMUM]],ESPECIES[],2,FALSE)</f>
        <v>Pouteria sp.</v>
      </c>
      <c r="E2915" s="51" t="s">
        <v>83</v>
      </c>
      <c r="F2915" s="51">
        <v>200</v>
      </c>
      <c r="G2915" s="74">
        <f>CENSO[[#This Row],[CAP (cm)]]/PI()</f>
        <v>63.661977236758133</v>
      </c>
      <c r="H2915" s="51">
        <v>13</v>
      </c>
      <c r="I2915" s="85">
        <f>PI()*CENSO[[#This Row],[DAP (cm)]]^2/40000</f>
        <v>0.31830988618379064</v>
      </c>
      <c r="J2915" s="85">
        <f>CENSO[[#This Row],[g (m²)]]*CENSO[[#This Row],[H (m)]]*0.7</f>
        <v>2.896619964272495</v>
      </c>
      <c r="K2915" s="51">
        <v>1</v>
      </c>
      <c r="L2915" s="51">
        <v>365111.59999999899</v>
      </c>
      <c r="M2915" s="51">
        <v>9703271.9000000004</v>
      </c>
      <c r="N2915" s="77"/>
      <c r="O291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91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915" s="77"/>
    </row>
    <row r="2916" spans="1:17" x14ac:dyDescent="0.25">
      <c r="A2916" s="76">
        <v>2</v>
      </c>
      <c r="B2916" s="51">
        <v>88</v>
      </c>
      <c r="C2916" s="51">
        <v>2915</v>
      </c>
      <c r="D2916" s="81" t="str">
        <f>VLOOKUP(CENSO[[#This Row],[NOME COMUM]],ESPECIES[],2,FALSE)</f>
        <v>Caryocar villosum (Aubl.) Pers.</v>
      </c>
      <c r="E2916" s="51" t="s">
        <v>33</v>
      </c>
      <c r="F2916" s="51">
        <v>162</v>
      </c>
      <c r="G2916" s="74">
        <f>CENSO[[#This Row],[CAP (cm)]]/PI()</f>
        <v>51.566201561774093</v>
      </c>
      <c r="H2916" s="51">
        <v>14</v>
      </c>
      <c r="I2916" s="85">
        <f>PI()*CENSO[[#This Row],[DAP (cm)]]^2/40000</f>
        <v>0.20884311632518512</v>
      </c>
      <c r="J2916" s="85">
        <f>CENSO[[#This Row],[g (m²)]]*CENSO[[#This Row],[H (m)]]*0.7</f>
        <v>2.0466625399868139</v>
      </c>
      <c r="K2916" s="51">
        <v>1</v>
      </c>
      <c r="L2916" s="51">
        <v>365107.59999999899</v>
      </c>
      <c r="M2916" s="51">
        <v>9703279.3000000007</v>
      </c>
      <c r="N2916" s="77"/>
      <c r="O291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91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916" s="77"/>
    </row>
    <row r="2917" spans="1:17" x14ac:dyDescent="0.25">
      <c r="A2917" s="76">
        <v>2</v>
      </c>
      <c r="B2917" s="51">
        <v>88</v>
      </c>
      <c r="C2917" s="51">
        <v>2916</v>
      </c>
      <c r="D2917" s="81" t="str">
        <f>VLOOKUP(CENSO[[#This Row],[NOME COMUM]],ESPECIES[],2,FALSE)</f>
        <v>Apuleia leiocarpa (Vogel) J.F.Macbr.</v>
      </c>
      <c r="E2917" s="51" t="s">
        <v>51</v>
      </c>
      <c r="F2917" s="51">
        <v>270</v>
      </c>
      <c r="G2917" s="74">
        <f>CENSO[[#This Row],[CAP (cm)]]/PI()</f>
        <v>85.943669269623484</v>
      </c>
      <c r="H2917" s="51">
        <v>18</v>
      </c>
      <c r="I2917" s="85">
        <f>PI()*CENSO[[#This Row],[DAP (cm)]]^2/40000</f>
        <v>0.58011976756995842</v>
      </c>
      <c r="J2917" s="85">
        <f>CENSO[[#This Row],[g (m²)]]*CENSO[[#This Row],[H (m)]]*0.7</f>
        <v>7.3095090713814761</v>
      </c>
      <c r="K2917" s="51">
        <v>1</v>
      </c>
      <c r="L2917" s="51">
        <v>365098.09999999899</v>
      </c>
      <c r="M2917" s="51">
        <v>9703289.3000000007</v>
      </c>
      <c r="N2917" s="77"/>
      <c r="O291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291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917" s="77"/>
    </row>
    <row r="2918" spans="1:17" x14ac:dyDescent="0.25">
      <c r="A2918" s="76">
        <v>2</v>
      </c>
      <c r="B2918" s="51">
        <v>88</v>
      </c>
      <c r="C2918" s="51">
        <v>2917</v>
      </c>
      <c r="D2918" s="81" t="str">
        <f>VLOOKUP(CENSO[[#This Row],[NOME COMUM]],ESPECIES[],2,FALSE)</f>
        <v>Goupia glabra Aubl.</v>
      </c>
      <c r="E2918" s="51" t="s">
        <v>34</v>
      </c>
      <c r="F2918" s="51">
        <v>400</v>
      </c>
      <c r="G2918" s="74">
        <f>CENSO[[#This Row],[CAP (cm)]]/PI()</f>
        <v>127.32395447351627</v>
      </c>
      <c r="H2918" s="51">
        <v>24</v>
      </c>
      <c r="I2918" s="85">
        <f>PI()*CENSO[[#This Row],[DAP (cm)]]^2/40000</f>
        <v>1.2732395447351625</v>
      </c>
      <c r="J2918" s="85">
        <f>CENSO[[#This Row],[g (m²)]]*CENSO[[#This Row],[H (m)]]*0.7</f>
        <v>21.390424351550731</v>
      </c>
      <c r="K2918" s="51">
        <v>1</v>
      </c>
      <c r="L2918" s="51">
        <v>365117.299999999</v>
      </c>
      <c r="M2918" s="51">
        <v>9703302.3000000007</v>
      </c>
      <c r="N2918" s="77"/>
      <c r="O291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291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918" s="77"/>
    </row>
    <row r="2919" spans="1:17" x14ac:dyDescent="0.25">
      <c r="A2919" s="76">
        <v>2</v>
      </c>
      <c r="B2919" s="51">
        <v>88</v>
      </c>
      <c r="C2919" s="51">
        <v>2918</v>
      </c>
      <c r="D2919" s="81" t="str">
        <f>VLOOKUP(CENSO[[#This Row],[NOME COMUM]],ESPECIES[],2,FALSE)</f>
        <v>Simarouba amara Aubl.</v>
      </c>
      <c r="E2919" s="51" t="s">
        <v>20</v>
      </c>
      <c r="F2919" s="51">
        <v>195</v>
      </c>
      <c r="G2919" s="74">
        <f>CENSO[[#This Row],[CAP (cm)]]/PI()</f>
        <v>62.070427805839181</v>
      </c>
      <c r="H2919" s="51">
        <v>14</v>
      </c>
      <c r="I2919" s="85">
        <f>PI()*CENSO[[#This Row],[DAP (cm)]]^2/40000</f>
        <v>0.30259333555346601</v>
      </c>
      <c r="J2919" s="85">
        <f>CENSO[[#This Row],[g (m²)]]*CENSO[[#This Row],[H (m)]]*0.7</f>
        <v>2.9654146884239672</v>
      </c>
      <c r="K2919" s="51">
        <v>1</v>
      </c>
      <c r="L2919" s="51">
        <v>365135.5</v>
      </c>
      <c r="M2919" s="51">
        <v>9703304.8000000007</v>
      </c>
      <c r="N2919" s="77"/>
      <c r="O291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91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919" s="77"/>
    </row>
    <row r="2920" spans="1:17" x14ac:dyDescent="0.25">
      <c r="A2920" s="76">
        <v>2</v>
      </c>
      <c r="B2920" s="51">
        <v>88</v>
      </c>
      <c r="C2920" s="51">
        <v>2919</v>
      </c>
      <c r="D2920" s="81" t="str">
        <f>VLOOKUP(CENSO[[#This Row],[NOME COMUM]],ESPECIES[],2,FALSE)</f>
        <v>Tachigali myrmecophila Ducke</v>
      </c>
      <c r="E2920" s="51" t="s">
        <v>14</v>
      </c>
      <c r="F2920" s="51">
        <v>140</v>
      </c>
      <c r="G2920" s="74">
        <f>CENSO[[#This Row],[CAP (cm)]]/PI()</f>
        <v>44.563384065730695</v>
      </c>
      <c r="H2920" s="51">
        <v>18</v>
      </c>
      <c r="I2920" s="85">
        <f>PI()*CENSO[[#This Row],[DAP (cm)]]^2/40000</f>
        <v>0.15597184423005742</v>
      </c>
      <c r="J2920" s="85">
        <f>CENSO[[#This Row],[g (m²)]]*CENSO[[#This Row],[H (m)]]*0.7</f>
        <v>1.9652452372987235</v>
      </c>
      <c r="K2920" s="51">
        <v>1</v>
      </c>
      <c r="L2920" s="51">
        <v>365153</v>
      </c>
      <c r="M2920" s="51">
        <v>9703329.6999999899</v>
      </c>
      <c r="N2920" s="77"/>
      <c r="O292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92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920" s="77"/>
    </row>
    <row r="2921" spans="1:17" x14ac:dyDescent="0.25">
      <c r="A2921" s="76">
        <v>2</v>
      </c>
      <c r="B2921" s="51">
        <v>88</v>
      </c>
      <c r="C2921" s="51">
        <v>2920</v>
      </c>
      <c r="D2921" s="81" t="str">
        <f>VLOOKUP(CENSO[[#This Row],[NOME COMUM]],ESPECIES[],2,FALSE)</f>
        <v>Tachigali myrmecophila Ducke</v>
      </c>
      <c r="E2921" s="51" t="s">
        <v>14</v>
      </c>
      <c r="F2921" s="51">
        <v>152</v>
      </c>
      <c r="G2921" s="74">
        <f>CENSO[[#This Row],[CAP (cm)]]/PI()</f>
        <v>48.383102699936181</v>
      </c>
      <c r="H2921" s="51">
        <v>15</v>
      </c>
      <c r="I2921" s="85">
        <f>PI()*CENSO[[#This Row],[DAP (cm)]]^2/40000</f>
        <v>0.18385579025975748</v>
      </c>
      <c r="J2921" s="85">
        <f>CENSO[[#This Row],[g (m²)]]*CENSO[[#This Row],[H (m)]]*0.7</f>
        <v>1.9304857977274534</v>
      </c>
      <c r="K2921" s="51">
        <v>1</v>
      </c>
      <c r="L2921" s="51">
        <v>365140.299999999</v>
      </c>
      <c r="M2921" s="51">
        <v>9703335.6999999899</v>
      </c>
      <c r="N2921" s="77"/>
      <c r="O292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92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921" s="77"/>
    </row>
    <row r="2922" spans="1:17" x14ac:dyDescent="0.25">
      <c r="A2922" s="76">
        <v>2</v>
      </c>
      <c r="B2922" s="51">
        <v>88</v>
      </c>
      <c r="C2922" s="51">
        <v>2921</v>
      </c>
      <c r="D2922" s="81" t="str">
        <f>VLOOKUP(CENSO[[#This Row],[NOME COMUM]],ESPECIES[],2,FALSE)</f>
        <v>Manilkara huberi (Ducke) Chevalier</v>
      </c>
      <c r="E2922" s="51" t="s">
        <v>30</v>
      </c>
      <c r="F2922" s="51">
        <v>387</v>
      </c>
      <c r="G2922" s="74">
        <f>CENSO[[#This Row],[CAP (cm)]]/PI()</f>
        <v>123.185925953127</v>
      </c>
      <c r="H2922" s="51">
        <v>22</v>
      </c>
      <c r="I2922" s="85">
        <f>PI()*CENSO[[#This Row],[DAP (cm)]]^2/40000</f>
        <v>1.1918238335965037</v>
      </c>
      <c r="J2922" s="85">
        <f>CENSO[[#This Row],[g (m²)]]*CENSO[[#This Row],[H (m)]]*0.7</f>
        <v>18.354087037386154</v>
      </c>
      <c r="K2922" s="51">
        <v>1</v>
      </c>
      <c r="L2922" s="51">
        <v>365117</v>
      </c>
      <c r="M2922" s="51">
        <v>9703345.8000000007</v>
      </c>
      <c r="N2922" s="77"/>
      <c r="O292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292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922" s="77"/>
    </row>
    <row r="2923" spans="1:17" x14ac:dyDescent="0.25">
      <c r="A2923" s="76">
        <v>2</v>
      </c>
      <c r="B2923" s="51">
        <v>88</v>
      </c>
      <c r="C2923" s="51">
        <v>2922</v>
      </c>
      <c r="D2923" s="81" t="str">
        <f>VLOOKUP(CENSO[[#This Row],[NOME COMUM]],ESPECIES[],2,FALSE)</f>
        <v>Pouteria sp.</v>
      </c>
      <c r="E2923" s="51" t="s">
        <v>83</v>
      </c>
      <c r="F2923" s="51">
        <v>180</v>
      </c>
      <c r="G2923" s="74">
        <f>CENSO[[#This Row],[CAP (cm)]]/PI()</f>
        <v>57.295779513082323</v>
      </c>
      <c r="H2923" s="51">
        <v>18</v>
      </c>
      <c r="I2923" s="85">
        <f>PI()*CENSO[[#This Row],[DAP (cm)]]^2/40000</f>
        <v>0.25783100780887047</v>
      </c>
      <c r="J2923" s="85">
        <f>CENSO[[#This Row],[g (m²)]]*CENSO[[#This Row],[H (m)]]*0.7</f>
        <v>3.2486706983917677</v>
      </c>
      <c r="K2923" s="51">
        <v>1</v>
      </c>
      <c r="L2923" s="51">
        <v>365121.59999999899</v>
      </c>
      <c r="M2923" s="51">
        <v>9703354.6999999899</v>
      </c>
      <c r="N2923" s="77"/>
      <c r="O292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92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923" s="77"/>
    </row>
    <row r="2924" spans="1:17" x14ac:dyDescent="0.25">
      <c r="A2924" s="76">
        <v>2</v>
      </c>
      <c r="B2924" s="51">
        <v>88</v>
      </c>
      <c r="C2924" s="51">
        <v>2923</v>
      </c>
      <c r="D2924" s="81" t="str">
        <f>VLOOKUP(CENSO[[#This Row],[NOME COMUM]],ESPECIES[],2,FALSE)</f>
        <v>Couratari guianensis Aubl.</v>
      </c>
      <c r="E2924" s="51" t="s">
        <v>6</v>
      </c>
      <c r="F2924" s="51">
        <v>260</v>
      </c>
      <c r="G2924" s="74">
        <f>CENSO[[#This Row],[CAP (cm)]]/PI()</f>
        <v>82.760570407785579</v>
      </c>
      <c r="H2924" s="51">
        <v>22</v>
      </c>
      <c r="I2924" s="85">
        <f>PI()*CENSO[[#This Row],[DAP (cm)]]^2/40000</f>
        <v>0.53794370765060628</v>
      </c>
      <c r="J2924" s="85">
        <f>CENSO[[#This Row],[g (m²)]]*CENSO[[#This Row],[H (m)]]*0.7</f>
        <v>8.2843330978193368</v>
      </c>
      <c r="K2924" s="51">
        <v>1</v>
      </c>
      <c r="L2924" s="51">
        <v>365123</v>
      </c>
      <c r="M2924" s="51">
        <v>9703357.3000000007</v>
      </c>
      <c r="N2924" s="77"/>
      <c r="O292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292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924" s="77"/>
    </row>
    <row r="2925" spans="1:17" x14ac:dyDescent="0.25">
      <c r="A2925" s="76">
        <v>2</v>
      </c>
      <c r="B2925" s="51">
        <v>88</v>
      </c>
      <c r="C2925" s="51">
        <v>2924</v>
      </c>
      <c r="D2925" s="81" t="str">
        <f>VLOOKUP(CENSO[[#This Row],[NOME COMUM]],ESPECIES[],2,FALSE)</f>
        <v>Symphonia globulifera L.f.</v>
      </c>
      <c r="E2925" s="51" t="s">
        <v>39</v>
      </c>
      <c r="F2925" s="51">
        <v>190</v>
      </c>
      <c r="G2925" s="74">
        <f>CENSO[[#This Row],[CAP (cm)]]/PI()</f>
        <v>60.478878374920228</v>
      </c>
      <c r="H2925" s="51">
        <v>18</v>
      </c>
      <c r="I2925" s="85">
        <f>PI()*CENSO[[#This Row],[DAP (cm)]]^2/40000</f>
        <v>0.28727467228087106</v>
      </c>
      <c r="J2925" s="85">
        <f>CENSO[[#This Row],[g (m²)]]*CENSO[[#This Row],[H (m)]]*0.7</f>
        <v>3.6196608707389748</v>
      </c>
      <c r="K2925" s="51">
        <v>1</v>
      </c>
      <c r="L2925" s="51">
        <v>365126.2</v>
      </c>
      <c r="M2925" s="51">
        <v>9703363.5</v>
      </c>
      <c r="N2925" s="77"/>
      <c r="O292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92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925" s="77"/>
    </row>
    <row r="2926" spans="1:17" x14ac:dyDescent="0.25">
      <c r="A2926" s="76">
        <v>2</v>
      </c>
      <c r="B2926" s="51">
        <v>88</v>
      </c>
      <c r="C2926" s="51">
        <v>2925</v>
      </c>
      <c r="D2926" s="81" t="str">
        <f>VLOOKUP(CENSO[[#This Row],[NOME COMUM]],ESPECIES[],2,FALSE)</f>
        <v>Enterolobium contortisiliquum (Vell.) Morong</v>
      </c>
      <c r="E2926" s="51" t="s">
        <v>45</v>
      </c>
      <c r="F2926" s="51">
        <v>200</v>
      </c>
      <c r="G2926" s="74">
        <f>CENSO[[#This Row],[CAP (cm)]]/PI()</f>
        <v>63.661977236758133</v>
      </c>
      <c r="H2926" s="51">
        <v>18</v>
      </c>
      <c r="I2926" s="85">
        <f>PI()*CENSO[[#This Row],[DAP (cm)]]^2/40000</f>
        <v>0.31830988618379064</v>
      </c>
      <c r="J2926" s="85">
        <f>CENSO[[#This Row],[g (m²)]]*CENSO[[#This Row],[H (m)]]*0.7</f>
        <v>4.0107045659157619</v>
      </c>
      <c r="K2926" s="51">
        <v>1</v>
      </c>
      <c r="L2926" s="51">
        <v>365128.09999999899</v>
      </c>
      <c r="M2926" s="51">
        <v>9703362.6999999899</v>
      </c>
      <c r="N2926" s="77"/>
      <c r="O292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92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926" s="77"/>
    </row>
    <row r="2927" spans="1:17" x14ac:dyDescent="0.25">
      <c r="A2927" s="76">
        <v>2</v>
      </c>
      <c r="B2927" s="51">
        <v>88</v>
      </c>
      <c r="C2927" s="51">
        <v>2926</v>
      </c>
      <c r="D2927" s="81" t="str">
        <f>VLOOKUP(CENSO[[#This Row],[NOME COMUM]],ESPECIES[],2,FALSE)</f>
        <v>Tachigali myrmecophila Ducke</v>
      </c>
      <c r="E2927" s="51" t="s">
        <v>14</v>
      </c>
      <c r="F2927" s="51">
        <v>263</v>
      </c>
      <c r="G2927" s="74">
        <f>CENSO[[#This Row],[CAP (cm)]]/PI()</f>
        <v>83.715500066336944</v>
      </c>
      <c r="H2927" s="51">
        <v>18</v>
      </c>
      <c r="I2927" s="85">
        <f>PI()*CENSO[[#This Row],[DAP (cm)]]^2/40000</f>
        <v>0.55042941293616532</v>
      </c>
      <c r="J2927" s="85">
        <f>CENSO[[#This Row],[g (m²)]]*CENSO[[#This Row],[H (m)]]*0.7</f>
        <v>6.9354106029956828</v>
      </c>
      <c r="K2927" s="51">
        <v>1</v>
      </c>
      <c r="L2927" s="51">
        <v>365132.7</v>
      </c>
      <c r="M2927" s="51">
        <v>9703373.8000000007</v>
      </c>
      <c r="N2927" s="77"/>
      <c r="O292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292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927" s="77"/>
    </row>
    <row r="2928" spans="1:17" x14ac:dyDescent="0.25">
      <c r="A2928" s="76">
        <v>2</v>
      </c>
      <c r="B2928" s="51">
        <v>88</v>
      </c>
      <c r="C2928" s="51">
        <v>2927</v>
      </c>
      <c r="D2928" s="81" t="str">
        <f>VLOOKUP(CENSO[[#This Row],[NOME COMUM]],ESPECIES[],2,FALSE)</f>
        <v>Goupia glabra Aubl.</v>
      </c>
      <c r="E2928" s="51" t="s">
        <v>34</v>
      </c>
      <c r="F2928" s="51">
        <v>317</v>
      </c>
      <c r="G2928" s="74">
        <f>CENSO[[#This Row],[CAP (cm)]]/PI()</f>
        <v>100.90423392026165</v>
      </c>
      <c r="H2928" s="51">
        <v>17</v>
      </c>
      <c r="I2928" s="85">
        <f>PI()*CENSO[[#This Row],[DAP (cm)]]^2/40000</f>
        <v>0.79966605381807354</v>
      </c>
      <c r="J2928" s="85">
        <f>CENSO[[#This Row],[g (m²)]]*CENSO[[#This Row],[H (m)]]*0.7</f>
        <v>9.5160260404350741</v>
      </c>
      <c r="K2928" s="51">
        <v>1</v>
      </c>
      <c r="L2928" s="51">
        <v>365153.799999999</v>
      </c>
      <c r="M2928" s="51">
        <v>9703368</v>
      </c>
      <c r="N2928" s="77"/>
      <c r="O292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292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928" s="77"/>
    </row>
    <row r="2929" spans="1:17" x14ac:dyDescent="0.25">
      <c r="A2929" s="76">
        <v>2</v>
      </c>
      <c r="B2929" s="51">
        <v>88</v>
      </c>
      <c r="C2929" s="51">
        <v>2928</v>
      </c>
      <c r="D2929" s="81" t="str">
        <f>VLOOKUP(CENSO[[#This Row],[NOME COMUM]],ESPECIES[],2,FALSE)</f>
        <v>Piptadenia suaveolens Miq.</v>
      </c>
      <c r="E2929" s="51" t="s">
        <v>22</v>
      </c>
      <c r="F2929" s="51">
        <v>138</v>
      </c>
      <c r="G2929" s="74">
        <f>CENSO[[#This Row],[CAP (cm)]]/PI()</f>
        <v>43.926764293363114</v>
      </c>
      <c r="H2929" s="51">
        <v>12</v>
      </c>
      <c r="I2929" s="85">
        <f>PI()*CENSO[[#This Row],[DAP (cm)]]^2/40000</f>
        <v>0.15154733681210272</v>
      </c>
      <c r="J2929" s="85">
        <f>CENSO[[#This Row],[g (m²)]]*CENSO[[#This Row],[H (m)]]*0.7</f>
        <v>1.2729976292216627</v>
      </c>
      <c r="K2929" s="51">
        <v>1</v>
      </c>
      <c r="L2929" s="51">
        <v>365176.09999999899</v>
      </c>
      <c r="M2929" s="51">
        <v>9703363</v>
      </c>
      <c r="N2929" s="77"/>
      <c r="O292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92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929" s="77"/>
    </row>
    <row r="2930" spans="1:17" x14ac:dyDescent="0.25">
      <c r="A2930" s="76">
        <v>2</v>
      </c>
      <c r="B2930" s="51">
        <v>88</v>
      </c>
      <c r="C2930" s="51">
        <v>2929</v>
      </c>
      <c r="D2930" s="81" t="str">
        <f>VLOOKUP(CENSO[[#This Row],[NOME COMUM]],ESPECIES[],2,FALSE)</f>
        <v>Goupia glabra Aubl.</v>
      </c>
      <c r="E2930" s="51" t="s">
        <v>34</v>
      </c>
      <c r="F2930" s="51">
        <v>267</v>
      </c>
      <c r="G2930" s="74">
        <f>CENSO[[#This Row],[CAP (cm)]]/PI()</f>
        <v>84.988739611072106</v>
      </c>
      <c r="H2930" s="51">
        <v>18</v>
      </c>
      <c r="I2930" s="85">
        <f>PI()*CENSO[[#This Row],[DAP (cm)]]^2/40000</f>
        <v>0.56729983690390628</v>
      </c>
      <c r="J2930" s="85">
        <f>CENSO[[#This Row],[g (m²)]]*CENSO[[#This Row],[H (m)]]*0.7</f>
        <v>7.1479779449892185</v>
      </c>
      <c r="K2930" s="51">
        <v>2</v>
      </c>
      <c r="L2930" s="51">
        <v>365155.299999999</v>
      </c>
      <c r="M2930" s="51">
        <v>9703381.6999999899</v>
      </c>
      <c r="N2930" s="77"/>
      <c r="O293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293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930" s="77"/>
    </row>
    <row r="2931" spans="1:17" x14ac:dyDescent="0.25">
      <c r="A2931" s="76">
        <v>2</v>
      </c>
      <c r="B2931" s="51">
        <v>88</v>
      </c>
      <c r="C2931" s="51">
        <v>2930</v>
      </c>
      <c r="D2931" s="81" t="str">
        <f>VLOOKUP(CENSO[[#This Row],[NOME COMUM]],ESPECIES[],2,FALSE)</f>
        <v>Ocotea cymbarum Kunth</v>
      </c>
      <c r="E2931" s="51" t="s">
        <v>11</v>
      </c>
      <c r="F2931" s="51">
        <v>130</v>
      </c>
      <c r="G2931" s="74">
        <f>CENSO[[#This Row],[CAP (cm)]]/PI()</f>
        <v>41.38028520389279</v>
      </c>
      <c r="H2931" s="51">
        <v>11</v>
      </c>
      <c r="I2931" s="85">
        <f>PI()*CENSO[[#This Row],[DAP (cm)]]^2/40000</f>
        <v>0.13448592691265157</v>
      </c>
      <c r="J2931" s="85">
        <f>CENSO[[#This Row],[g (m²)]]*CENSO[[#This Row],[H (m)]]*0.7</f>
        <v>1.0355416372274171</v>
      </c>
      <c r="K2931" s="51">
        <v>1</v>
      </c>
      <c r="L2931" s="51">
        <v>365193.9</v>
      </c>
      <c r="M2931" s="51">
        <v>9703399.4000000004</v>
      </c>
      <c r="N2931" s="77"/>
      <c r="O293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93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931" s="77"/>
    </row>
    <row r="2932" spans="1:17" x14ac:dyDescent="0.25">
      <c r="A2932" s="76">
        <v>2</v>
      </c>
      <c r="B2932" s="51">
        <v>88</v>
      </c>
      <c r="C2932" s="51">
        <v>2931</v>
      </c>
      <c r="D2932" s="81" t="str">
        <f>VLOOKUP(CENSO[[#This Row],[NOME COMUM]],ESPECIES[],2,FALSE)</f>
        <v>Sacoglottis guianensis Benth.</v>
      </c>
      <c r="E2932" s="51" t="s">
        <v>63</v>
      </c>
      <c r="F2932" s="51">
        <v>186</v>
      </c>
      <c r="G2932" s="74">
        <f>CENSO[[#This Row],[CAP (cm)]]/PI()</f>
        <v>59.205638830185066</v>
      </c>
      <c r="H2932" s="51">
        <v>15</v>
      </c>
      <c r="I2932" s="85">
        <f>PI()*CENSO[[#This Row],[DAP (cm)]]^2/40000</f>
        <v>0.27530622056036053</v>
      </c>
      <c r="J2932" s="85">
        <f>CENSO[[#This Row],[g (m²)]]*CENSO[[#This Row],[H (m)]]*0.7</f>
        <v>2.8907153158837851</v>
      </c>
      <c r="K2932" s="51">
        <v>1</v>
      </c>
      <c r="L2932" s="51">
        <v>365172.4</v>
      </c>
      <c r="M2932" s="51">
        <v>9703414.5</v>
      </c>
      <c r="N2932" s="77"/>
      <c r="O293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93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932" s="77"/>
    </row>
    <row r="2933" spans="1:17" x14ac:dyDescent="0.25">
      <c r="A2933" s="76">
        <v>2</v>
      </c>
      <c r="B2933" s="51">
        <v>88</v>
      </c>
      <c r="C2933" s="51">
        <v>2932</v>
      </c>
      <c r="D2933" s="81" t="str">
        <f>VLOOKUP(CENSO[[#This Row],[NOME COMUM]],ESPECIES[],2,FALSE)</f>
        <v>Goupia glabra Aubl.</v>
      </c>
      <c r="E2933" s="51" t="s">
        <v>34</v>
      </c>
      <c r="F2933" s="51">
        <v>390</v>
      </c>
      <c r="G2933" s="74">
        <f>CENSO[[#This Row],[CAP (cm)]]/PI()</f>
        <v>124.14085561167836</v>
      </c>
      <c r="H2933" s="51">
        <v>17</v>
      </c>
      <c r="I2933" s="85">
        <f>PI()*CENSO[[#This Row],[DAP (cm)]]^2/40000</f>
        <v>1.2103733422138641</v>
      </c>
      <c r="J2933" s="85">
        <f>CENSO[[#This Row],[g (m²)]]*CENSO[[#This Row],[H (m)]]*0.7</f>
        <v>14.403442772344981</v>
      </c>
      <c r="K2933" s="51">
        <v>2</v>
      </c>
      <c r="L2933" s="51">
        <v>365161.5</v>
      </c>
      <c r="M2933" s="51">
        <v>9703419.5999999903</v>
      </c>
      <c r="N2933" s="77"/>
      <c r="O293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293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933" s="77"/>
    </row>
    <row r="2934" spans="1:17" x14ac:dyDescent="0.25">
      <c r="A2934" s="76">
        <v>2</v>
      </c>
      <c r="B2934" s="51">
        <v>88</v>
      </c>
      <c r="C2934" s="51">
        <v>2933</v>
      </c>
      <c r="D2934" s="81" t="str">
        <f>VLOOKUP(CENSO[[#This Row],[NOME COMUM]],ESPECIES[],2,FALSE)</f>
        <v>Tachigali myrmecophila Ducke</v>
      </c>
      <c r="E2934" s="51" t="s">
        <v>14</v>
      </c>
      <c r="F2934" s="51">
        <v>209</v>
      </c>
      <c r="G2934" s="74">
        <f>CENSO[[#This Row],[CAP (cm)]]/PI()</f>
        <v>66.526766212412255</v>
      </c>
      <c r="H2934" s="51">
        <v>17</v>
      </c>
      <c r="I2934" s="85">
        <f>PI()*CENSO[[#This Row],[DAP (cm)]]^2/40000</f>
        <v>0.34760235345985407</v>
      </c>
      <c r="J2934" s="85">
        <f>CENSO[[#This Row],[g (m²)]]*CENSO[[#This Row],[H (m)]]*0.7</f>
        <v>4.1364680061722634</v>
      </c>
      <c r="K2934" s="51">
        <v>1</v>
      </c>
      <c r="L2934" s="51">
        <v>365173.799999999</v>
      </c>
      <c r="M2934" s="51">
        <v>9703428.0999999903</v>
      </c>
      <c r="N2934" s="77"/>
      <c r="O293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93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934" s="77"/>
    </row>
    <row r="2935" spans="1:17" x14ac:dyDescent="0.25">
      <c r="A2935" s="76">
        <v>2</v>
      </c>
      <c r="B2935" s="51">
        <v>88</v>
      </c>
      <c r="C2935" s="51">
        <v>2934</v>
      </c>
      <c r="D2935" s="81" t="str">
        <f>VLOOKUP(CENSO[[#This Row],[NOME COMUM]],ESPECIES[],2,FALSE)</f>
        <v>Buchenavia capitata (Vahl) Eichler</v>
      </c>
      <c r="E2935" s="51" t="s">
        <v>10</v>
      </c>
      <c r="F2935" s="51">
        <v>386</v>
      </c>
      <c r="G2935" s="74">
        <f>CENSO[[#This Row],[CAP (cm)]]/PI()</f>
        <v>122.8676160669432</v>
      </c>
      <c r="H2935" s="51">
        <v>20</v>
      </c>
      <c r="I2935" s="85">
        <f>PI()*CENSO[[#This Row],[DAP (cm)]]^2/40000</f>
        <v>1.1856724950460018</v>
      </c>
      <c r="J2935" s="85">
        <f>CENSO[[#This Row],[g (m²)]]*CENSO[[#This Row],[H (m)]]*0.7</f>
        <v>16.599414930644024</v>
      </c>
      <c r="K2935" s="51">
        <v>1</v>
      </c>
      <c r="L2935" s="51">
        <v>365183</v>
      </c>
      <c r="M2935" s="51">
        <v>9703439.3000000007</v>
      </c>
      <c r="N2935" s="77"/>
      <c r="O293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293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935" s="77"/>
    </row>
    <row r="2936" spans="1:17" x14ac:dyDescent="0.25">
      <c r="A2936" s="76">
        <v>2</v>
      </c>
      <c r="B2936" s="51">
        <v>88</v>
      </c>
      <c r="C2936" s="51">
        <v>2935</v>
      </c>
      <c r="D2936" s="81" t="str">
        <f>VLOOKUP(CENSO[[#This Row],[NOME COMUM]],ESPECIES[],2,FALSE)</f>
        <v>Goupia glabra Aubl.</v>
      </c>
      <c r="E2936" s="51" t="s">
        <v>34</v>
      </c>
      <c r="F2936" s="51">
        <v>154</v>
      </c>
      <c r="G2936" s="74">
        <f>CENSO[[#This Row],[CAP (cm)]]/PI()</f>
        <v>49.019722472303762</v>
      </c>
      <c r="H2936" s="51">
        <v>14</v>
      </c>
      <c r="I2936" s="85">
        <f>PI()*CENSO[[#This Row],[DAP (cm)]]^2/40000</f>
        <v>0.18872593151836947</v>
      </c>
      <c r="J2936" s="85">
        <f>CENSO[[#This Row],[g (m²)]]*CENSO[[#This Row],[H (m)]]*0.7</f>
        <v>1.8495141288800208</v>
      </c>
      <c r="K2936" s="51">
        <v>1</v>
      </c>
      <c r="L2936" s="51">
        <v>365209.7</v>
      </c>
      <c r="M2936" s="51">
        <v>9703436.1999999899</v>
      </c>
      <c r="N2936" s="77"/>
      <c r="O293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93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936" s="77"/>
    </row>
    <row r="2937" spans="1:17" x14ac:dyDescent="0.25">
      <c r="A2937" s="76">
        <v>2</v>
      </c>
      <c r="B2937" s="51">
        <v>88</v>
      </c>
      <c r="C2937" s="51">
        <v>2936</v>
      </c>
      <c r="D2937" s="81" t="str">
        <f>VLOOKUP(CENSO[[#This Row],[NOME COMUM]],ESPECIES[],2,FALSE)</f>
        <v>Piptadenia suaveolens Miq.</v>
      </c>
      <c r="E2937" s="51" t="s">
        <v>22</v>
      </c>
      <c r="F2937" s="51">
        <v>135</v>
      </c>
      <c r="G2937" s="74">
        <f>CENSO[[#This Row],[CAP (cm)]]/PI()</f>
        <v>42.971834634811742</v>
      </c>
      <c r="H2937" s="51">
        <v>13</v>
      </c>
      <c r="I2937" s="85">
        <f>PI()*CENSO[[#This Row],[DAP (cm)]]^2/40000</f>
        <v>0.14502994189248961</v>
      </c>
      <c r="J2937" s="85">
        <f>CENSO[[#This Row],[g (m²)]]*CENSO[[#This Row],[H (m)]]*0.7</f>
        <v>1.3197724712216552</v>
      </c>
      <c r="K2937" s="51">
        <v>1</v>
      </c>
      <c r="L2937" s="51">
        <v>365219.09999999899</v>
      </c>
      <c r="M2937" s="51">
        <v>9703481.3000000007</v>
      </c>
      <c r="N2937" s="77"/>
      <c r="O293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93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937" s="77"/>
    </row>
    <row r="2938" spans="1:17" x14ac:dyDescent="0.25">
      <c r="A2938" s="76">
        <v>2</v>
      </c>
      <c r="B2938" s="51">
        <v>88</v>
      </c>
      <c r="C2938" s="51">
        <v>2937</v>
      </c>
      <c r="D2938" s="81" t="str">
        <f>VLOOKUP(CENSO[[#This Row],[NOME COMUM]],ESPECIES[],2,FALSE)</f>
        <v>Simarouba amara Aubl.</v>
      </c>
      <c r="E2938" s="51" t="s">
        <v>20</v>
      </c>
      <c r="F2938" s="51">
        <v>220</v>
      </c>
      <c r="G2938" s="74">
        <f>CENSO[[#This Row],[CAP (cm)]]/PI()</f>
        <v>70.028174960433944</v>
      </c>
      <c r="H2938" s="51">
        <v>20</v>
      </c>
      <c r="I2938" s="85">
        <f>PI()*CENSO[[#This Row],[DAP (cm)]]^2/40000</f>
        <v>0.3851549622823866</v>
      </c>
      <c r="J2938" s="85">
        <f>CENSO[[#This Row],[g (m²)]]*CENSO[[#This Row],[H (m)]]*0.7</f>
        <v>5.3921694719534123</v>
      </c>
      <c r="K2938" s="51">
        <v>1</v>
      </c>
      <c r="L2938" s="51">
        <v>365270.799999999</v>
      </c>
      <c r="M2938" s="51">
        <v>9703555.8000000007</v>
      </c>
      <c r="N2938" s="77"/>
      <c r="O293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93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938" s="77"/>
    </row>
    <row r="2939" spans="1:17" x14ac:dyDescent="0.25">
      <c r="A2939" s="76">
        <v>2</v>
      </c>
      <c r="B2939" s="51">
        <v>88</v>
      </c>
      <c r="C2939" s="51">
        <v>2938</v>
      </c>
      <c r="D2939" s="81" t="str">
        <f>VLOOKUP(CENSO[[#This Row],[NOME COMUM]],ESPECIES[],2,FALSE)</f>
        <v>Astronium lecointei Ducke</v>
      </c>
      <c r="E2939" s="51" t="s">
        <v>5</v>
      </c>
      <c r="F2939" s="51">
        <v>208</v>
      </c>
      <c r="G2939" s="74">
        <f>CENSO[[#This Row],[CAP (cm)]]/PI()</f>
        <v>66.208456326228458</v>
      </c>
      <c r="H2939" s="51">
        <v>22</v>
      </c>
      <c r="I2939" s="85">
        <f>PI()*CENSO[[#This Row],[DAP (cm)]]^2/40000</f>
        <v>0.34428397289638796</v>
      </c>
      <c r="J2939" s="85">
        <f>CENSO[[#This Row],[g (m²)]]*CENSO[[#This Row],[H (m)]]*0.7</f>
        <v>5.3019731826043746</v>
      </c>
      <c r="K2939" s="51">
        <v>1</v>
      </c>
      <c r="L2939" s="51">
        <v>365249.09999999899</v>
      </c>
      <c r="M2939" s="51">
        <v>9703566.0999999903</v>
      </c>
      <c r="N2939" s="77"/>
      <c r="O293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93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939" s="77"/>
    </row>
    <row r="2940" spans="1:17" x14ac:dyDescent="0.25">
      <c r="A2940" s="76">
        <v>2</v>
      </c>
      <c r="B2940" s="51">
        <v>88</v>
      </c>
      <c r="C2940" s="51">
        <v>2939</v>
      </c>
      <c r="D2940" s="81" t="str">
        <f>VLOOKUP(CENSO[[#This Row],[NOME COMUM]],ESPECIES[],2,FALSE)</f>
        <v>Pouteria sp.</v>
      </c>
      <c r="E2940" s="51" t="s">
        <v>83</v>
      </c>
      <c r="F2940" s="51">
        <v>156</v>
      </c>
      <c r="G2940" s="74">
        <f>CENSO[[#This Row],[CAP (cm)]]/PI()</f>
        <v>49.656342244671343</v>
      </c>
      <c r="H2940" s="51">
        <v>16</v>
      </c>
      <c r="I2940" s="85">
        <f>PI()*CENSO[[#This Row],[DAP (cm)]]^2/40000</f>
        <v>0.19365973475421822</v>
      </c>
      <c r="J2940" s="85">
        <f>CENSO[[#This Row],[g (m²)]]*CENSO[[#This Row],[H (m)]]*0.7</f>
        <v>2.168989029247244</v>
      </c>
      <c r="K2940" s="51">
        <v>1</v>
      </c>
      <c r="L2940" s="51">
        <v>365244.2</v>
      </c>
      <c r="M2940" s="51">
        <v>9703573.9000000004</v>
      </c>
      <c r="N2940" s="77"/>
      <c r="O294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94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940" s="77"/>
    </row>
    <row r="2941" spans="1:17" x14ac:dyDescent="0.25">
      <c r="A2941" s="76">
        <v>2</v>
      </c>
      <c r="B2941" s="51">
        <v>88</v>
      </c>
      <c r="C2941" s="51">
        <v>2940</v>
      </c>
      <c r="D2941" s="81" t="str">
        <f>VLOOKUP(CENSO[[#This Row],[NOME COMUM]],ESPECIES[],2,FALSE)</f>
        <v>Brosimum parinarioides Ducke</v>
      </c>
      <c r="E2941" s="51" t="s">
        <v>54</v>
      </c>
      <c r="F2941" s="51">
        <v>210</v>
      </c>
      <c r="G2941" s="74">
        <f>CENSO[[#This Row],[CAP (cm)]]/PI()</f>
        <v>66.845076098596039</v>
      </c>
      <c r="H2941" s="51">
        <v>20</v>
      </c>
      <c r="I2941" s="85">
        <f>PI()*CENSO[[#This Row],[DAP (cm)]]^2/40000</f>
        <v>0.35093664951762915</v>
      </c>
      <c r="J2941" s="85">
        <f>CENSO[[#This Row],[g (m²)]]*CENSO[[#This Row],[H (m)]]*0.7</f>
        <v>4.9131130932468077</v>
      </c>
      <c r="K2941" s="51">
        <v>1</v>
      </c>
      <c r="L2941" s="51">
        <v>365300.5</v>
      </c>
      <c r="M2941" s="51">
        <v>9703615.0999999903</v>
      </c>
      <c r="N2941" s="77"/>
      <c r="O294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94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941" s="77"/>
    </row>
    <row r="2942" spans="1:17" x14ac:dyDescent="0.25">
      <c r="A2942" s="76">
        <v>2</v>
      </c>
      <c r="B2942" s="51">
        <v>88</v>
      </c>
      <c r="C2942" s="51">
        <v>2941</v>
      </c>
      <c r="D2942" s="81" t="str">
        <f>VLOOKUP(CENSO[[#This Row],[NOME COMUM]],ESPECIES[],2,FALSE)</f>
        <v>Tachigali myrmecophila Ducke</v>
      </c>
      <c r="E2942" s="51" t="s">
        <v>14</v>
      </c>
      <c r="F2942" s="51">
        <v>278</v>
      </c>
      <c r="G2942" s="74">
        <f>CENSO[[#This Row],[CAP (cm)]]/PI()</f>
        <v>88.490148359093808</v>
      </c>
      <c r="H2942" s="51">
        <v>17</v>
      </c>
      <c r="I2942" s="85">
        <f>PI()*CENSO[[#This Row],[DAP (cm)]]^2/40000</f>
        <v>0.61500653109570191</v>
      </c>
      <c r="J2942" s="85">
        <f>CENSO[[#This Row],[g (m²)]]*CENSO[[#This Row],[H (m)]]*0.7</f>
        <v>7.318577720038852</v>
      </c>
      <c r="K2942" s="51">
        <v>1</v>
      </c>
      <c r="L2942" s="51">
        <v>365301</v>
      </c>
      <c r="M2942" s="51">
        <v>9703622.5999999903</v>
      </c>
      <c r="N2942" s="77"/>
      <c r="O294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294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942" s="77"/>
    </row>
    <row r="2943" spans="1:17" x14ac:dyDescent="0.25">
      <c r="A2943" s="76">
        <v>2</v>
      </c>
      <c r="B2943" s="51">
        <v>88</v>
      </c>
      <c r="C2943" s="51">
        <v>2942</v>
      </c>
      <c r="D2943" s="81" t="str">
        <f>VLOOKUP(CENSO[[#This Row],[NOME COMUM]],ESPECIES[],2,FALSE)</f>
        <v>Goupia glabra Aubl.</v>
      </c>
      <c r="E2943" s="51" t="s">
        <v>34</v>
      </c>
      <c r="F2943" s="51">
        <v>156</v>
      </c>
      <c r="G2943" s="74">
        <f>CENSO[[#This Row],[CAP (cm)]]/PI()</f>
        <v>49.656342244671343</v>
      </c>
      <c r="H2943" s="51">
        <v>14</v>
      </c>
      <c r="I2943" s="85">
        <f>PI()*CENSO[[#This Row],[DAP (cm)]]^2/40000</f>
        <v>0.19365973475421822</v>
      </c>
      <c r="J2943" s="85">
        <f>CENSO[[#This Row],[g (m²)]]*CENSO[[#This Row],[H (m)]]*0.7</f>
        <v>1.8978654005913385</v>
      </c>
      <c r="K2943" s="51">
        <v>1</v>
      </c>
      <c r="L2943" s="51">
        <v>365309.59999999899</v>
      </c>
      <c r="M2943" s="51">
        <v>9703621.8000000007</v>
      </c>
      <c r="N2943" s="77"/>
      <c r="O294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94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943" s="77"/>
    </row>
    <row r="2944" spans="1:17" x14ac:dyDescent="0.25">
      <c r="A2944" s="76">
        <v>2</v>
      </c>
      <c r="B2944" s="51">
        <v>88</v>
      </c>
      <c r="C2944" s="51">
        <v>2943</v>
      </c>
      <c r="D2944" s="81" t="str">
        <f>VLOOKUP(CENSO[[#This Row],[NOME COMUM]],ESPECIES[],2,FALSE)</f>
        <v>Piptadenia suaveolens Miq.</v>
      </c>
      <c r="E2944" s="51" t="s">
        <v>22</v>
      </c>
      <c r="F2944" s="51">
        <v>408</v>
      </c>
      <c r="G2944" s="74">
        <f>CENSO[[#This Row],[CAP (cm)]]/PI()</f>
        <v>129.87043356298659</v>
      </c>
      <c r="H2944" s="51">
        <v>17</v>
      </c>
      <c r="I2944" s="85">
        <f>PI()*CENSO[[#This Row],[DAP (cm)]]^2/40000</f>
        <v>1.3246784223424632</v>
      </c>
      <c r="J2944" s="85">
        <f>CENSO[[#This Row],[g (m²)]]*CENSO[[#This Row],[H (m)]]*0.7</f>
        <v>15.76367322587531</v>
      </c>
      <c r="K2944" s="51">
        <v>1</v>
      </c>
      <c r="L2944" s="51">
        <v>365306.09999999899</v>
      </c>
      <c r="M2944" s="51">
        <v>9703632.4000000004</v>
      </c>
      <c r="N2944" s="77"/>
      <c r="O294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294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944" s="77"/>
    </row>
    <row r="2945" spans="1:17" x14ac:dyDescent="0.25">
      <c r="A2945" s="76">
        <v>2</v>
      </c>
      <c r="B2945" s="51">
        <v>88</v>
      </c>
      <c r="C2945" s="51">
        <v>2944</v>
      </c>
      <c r="D2945" s="81" t="str">
        <f>VLOOKUP(CENSO[[#This Row],[NOME COMUM]],ESPECIES[],2,FALSE)</f>
        <v>Tachigali myrmecophila Ducke</v>
      </c>
      <c r="E2945" s="51" t="s">
        <v>14</v>
      </c>
      <c r="F2945" s="51">
        <v>200</v>
      </c>
      <c r="G2945" s="74">
        <f>CENSO[[#This Row],[CAP (cm)]]/PI()</f>
        <v>63.661977236758133</v>
      </c>
      <c r="H2945" s="51">
        <v>17</v>
      </c>
      <c r="I2945" s="85">
        <f>PI()*CENSO[[#This Row],[DAP (cm)]]^2/40000</f>
        <v>0.31830988618379064</v>
      </c>
      <c r="J2945" s="85">
        <f>CENSO[[#This Row],[g (m²)]]*CENSO[[#This Row],[H (m)]]*0.7</f>
        <v>3.7878876455871082</v>
      </c>
      <c r="K2945" s="51">
        <v>1</v>
      </c>
      <c r="L2945" s="51">
        <v>365332.7</v>
      </c>
      <c r="M2945" s="51">
        <v>9703666.1999999899</v>
      </c>
      <c r="N2945" s="77"/>
      <c r="O294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94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945" s="77"/>
    </row>
    <row r="2946" spans="1:17" x14ac:dyDescent="0.25">
      <c r="A2946" s="76">
        <v>2</v>
      </c>
      <c r="B2946" s="51">
        <v>88</v>
      </c>
      <c r="C2946" s="51">
        <v>2945</v>
      </c>
      <c r="D2946" s="81" t="str">
        <f>VLOOKUP(CENSO[[#This Row],[NOME COMUM]],ESPECIES[],2,FALSE)</f>
        <v>Piptadenia suaveolens Miq.</v>
      </c>
      <c r="E2946" s="51" t="s">
        <v>22</v>
      </c>
      <c r="F2946" s="51">
        <v>386</v>
      </c>
      <c r="G2946" s="74">
        <f>CENSO[[#This Row],[CAP (cm)]]/PI()</f>
        <v>122.8676160669432</v>
      </c>
      <c r="H2946" s="51">
        <v>19</v>
      </c>
      <c r="I2946" s="85">
        <f>PI()*CENSO[[#This Row],[DAP (cm)]]^2/40000</f>
        <v>1.1856724950460018</v>
      </c>
      <c r="J2946" s="85">
        <f>CENSO[[#This Row],[g (m²)]]*CENSO[[#This Row],[H (m)]]*0.7</f>
        <v>15.769444184111823</v>
      </c>
      <c r="K2946" s="51">
        <v>1</v>
      </c>
      <c r="L2946" s="51">
        <v>365326.4</v>
      </c>
      <c r="M2946" s="51">
        <v>9703669.1999999899</v>
      </c>
      <c r="N2946" s="77"/>
      <c r="O294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294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946" s="77"/>
    </row>
    <row r="2947" spans="1:17" x14ac:dyDescent="0.25">
      <c r="A2947" s="76">
        <v>2</v>
      </c>
      <c r="B2947" s="51">
        <v>89</v>
      </c>
      <c r="C2947" s="51">
        <v>2946</v>
      </c>
      <c r="D2947" s="81" t="str">
        <f>VLOOKUP(CENSO[[#This Row],[NOME COMUM]],ESPECIES[],2,FALSE)</f>
        <v>Clarisia racemosa Ruiz &amp; Pav.</v>
      </c>
      <c r="E2947" s="51" t="s">
        <v>81</v>
      </c>
      <c r="F2947" s="51">
        <v>220</v>
      </c>
      <c r="G2947" s="74">
        <f>CENSO[[#This Row],[CAP (cm)]]/PI()</f>
        <v>70.028174960433944</v>
      </c>
      <c r="H2947" s="51">
        <v>18</v>
      </c>
      <c r="I2947" s="85">
        <f>PI()*CENSO[[#This Row],[DAP (cm)]]^2/40000</f>
        <v>0.3851549622823866</v>
      </c>
      <c r="J2947" s="85">
        <f>CENSO[[#This Row],[g (m²)]]*CENSO[[#This Row],[H (m)]]*0.7</f>
        <v>4.8529525247580709</v>
      </c>
      <c r="K2947" s="51">
        <v>1</v>
      </c>
      <c r="L2947" s="51">
        <v>365361.59999999899</v>
      </c>
      <c r="M2947" s="51">
        <v>9703654.4000000004</v>
      </c>
      <c r="N2947" s="77"/>
      <c r="O294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94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947" s="77"/>
    </row>
    <row r="2948" spans="1:17" x14ac:dyDescent="0.25">
      <c r="A2948" s="76">
        <v>2</v>
      </c>
      <c r="B2948" s="51">
        <v>89</v>
      </c>
      <c r="C2948" s="51">
        <v>2947</v>
      </c>
      <c r="D2948" s="81" t="str">
        <f>VLOOKUP(CENSO[[#This Row],[NOME COMUM]],ESPECIES[],2,FALSE)</f>
        <v>Couratari guianensis Aubl.</v>
      </c>
      <c r="E2948" s="51" t="s">
        <v>6</v>
      </c>
      <c r="F2948" s="51">
        <v>360</v>
      </c>
      <c r="G2948" s="74">
        <f>CENSO[[#This Row],[CAP (cm)]]/PI()</f>
        <v>114.59155902616465</v>
      </c>
      <c r="H2948" s="51">
        <v>23</v>
      </c>
      <c r="I2948" s="85">
        <f>PI()*CENSO[[#This Row],[DAP (cm)]]^2/40000</f>
        <v>1.0313240312354819</v>
      </c>
      <c r="J2948" s="85">
        <f>CENSO[[#This Row],[g (m²)]]*CENSO[[#This Row],[H (m)]]*0.7</f>
        <v>16.604316902891259</v>
      </c>
      <c r="K2948" s="51">
        <v>1</v>
      </c>
      <c r="L2948" s="51">
        <v>365339.9</v>
      </c>
      <c r="M2948" s="51">
        <v>9703664.6999999899</v>
      </c>
      <c r="N2948" s="77"/>
      <c r="O294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294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948" s="77"/>
    </row>
    <row r="2949" spans="1:17" x14ac:dyDescent="0.25">
      <c r="A2949" s="76">
        <v>2</v>
      </c>
      <c r="B2949" s="51">
        <v>89</v>
      </c>
      <c r="C2949" s="51">
        <v>2948</v>
      </c>
      <c r="D2949" s="81" t="str">
        <f>VLOOKUP(CENSO[[#This Row],[NOME COMUM]],ESPECIES[],2,FALSE)</f>
        <v>Goupia glabra Aubl.</v>
      </c>
      <c r="E2949" s="51" t="s">
        <v>34</v>
      </c>
      <c r="F2949" s="51">
        <v>268</v>
      </c>
      <c r="G2949" s="74">
        <f>CENSO[[#This Row],[CAP (cm)]]/PI()</f>
        <v>85.307049497255903</v>
      </c>
      <c r="H2949" s="51">
        <v>16</v>
      </c>
      <c r="I2949" s="85">
        <f>PI()*CENSO[[#This Row],[DAP (cm)]]^2/40000</f>
        <v>0.57155723163161454</v>
      </c>
      <c r="J2949" s="85">
        <f>CENSO[[#This Row],[g (m²)]]*CENSO[[#This Row],[H (m)]]*0.7</f>
        <v>6.4014409942740826</v>
      </c>
      <c r="K2949" s="51">
        <v>2</v>
      </c>
      <c r="L2949" s="51">
        <v>365365.7</v>
      </c>
      <c r="M2949" s="51">
        <v>9703660.1999999899</v>
      </c>
      <c r="N2949" s="77"/>
      <c r="O294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294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949" s="77"/>
    </row>
    <row r="2950" spans="1:17" x14ac:dyDescent="0.25">
      <c r="A2950" s="76">
        <v>2</v>
      </c>
      <c r="B2950" s="51">
        <v>89</v>
      </c>
      <c r="C2950" s="51">
        <v>2949</v>
      </c>
      <c r="D2950" s="81" t="str">
        <f>VLOOKUP(CENSO[[#This Row],[NOME COMUM]],ESPECIES[],2,FALSE)</f>
        <v>Goupia glabra Aubl.</v>
      </c>
      <c r="E2950" s="51" t="s">
        <v>34</v>
      </c>
      <c r="F2950" s="51">
        <v>203</v>
      </c>
      <c r="G2950" s="74">
        <f>CENSO[[#This Row],[CAP (cm)]]/PI()</f>
        <v>64.616906895309512</v>
      </c>
      <c r="H2950" s="51">
        <v>16</v>
      </c>
      <c r="I2950" s="85">
        <f>PI()*CENSO[[#This Row],[DAP (cm)]]^2/40000</f>
        <v>0.32793080249369577</v>
      </c>
      <c r="J2950" s="85">
        <f>CENSO[[#This Row],[g (m²)]]*CENSO[[#This Row],[H (m)]]*0.7</f>
        <v>3.6728249879293924</v>
      </c>
      <c r="K2950" s="51">
        <v>1</v>
      </c>
      <c r="L2950" s="51">
        <v>365378.4</v>
      </c>
      <c r="M2950" s="51">
        <v>9703654.1999999899</v>
      </c>
      <c r="N2950" s="77"/>
      <c r="O295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95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950" s="77"/>
    </row>
    <row r="2951" spans="1:17" x14ac:dyDescent="0.25">
      <c r="A2951" s="76">
        <v>2</v>
      </c>
      <c r="B2951" s="51">
        <v>89</v>
      </c>
      <c r="C2951" s="51">
        <v>2950</v>
      </c>
      <c r="D2951" s="81" t="str">
        <f>VLOOKUP(CENSO[[#This Row],[NOME COMUM]],ESPECIES[],2,FALSE)</f>
        <v>Piptadenia suaveolens Miq.</v>
      </c>
      <c r="E2951" s="51" t="s">
        <v>22</v>
      </c>
      <c r="F2951" s="51">
        <v>216</v>
      </c>
      <c r="G2951" s="74">
        <f>CENSO[[#This Row],[CAP (cm)]]/PI()</f>
        <v>68.754935415698782</v>
      </c>
      <c r="H2951" s="51">
        <v>18</v>
      </c>
      <c r="I2951" s="85">
        <f>PI()*CENSO[[#This Row],[DAP (cm)]]^2/40000</f>
        <v>0.37127665124477338</v>
      </c>
      <c r="J2951" s="85">
        <f>CENSO[[#This Row],[g (m²)]]*CENSO[[#This Row],[H (m)]]*0.7</f>
        <v>4.6780858056841446</v>
      </c>
      <c r="K2951" s="51">
        <v>1</v>
      </c>
      <c r="L2951" s="51">
        <v>365375.299999999</v>
      </c>
      <c r="M2951" s="51">
        <v>9703663.4000000004</v>
      </c>
      <c r="N2951" s="77"/>
      <c r="O295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95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951" s="77"/>
    </row>
    <row r="2952" spans="1:17" x14ac:dyDescent="0.25">
      <c r="A2952" s="76">
        <v>2</v>
      </c>
      <c r="B2952" s="51">
        <v>89</v>
      </c>
      <c r="C2952" s="51">
        <v>2951</v>
      </c>
      <c r="D2952" s="81" t="str">
        <f>VLOOKUP(CENSO[[#This Row],[NOME COMUM]],ESPECIES[],2,FALSE)</f>
        <v>Cedrelinga catenaeformis Ducke</v>
      </c>
      <c r="E2952" s="51" t="s">
        <v>71</v>
      </c>
      <c r="F2952" s="51">
        <v>360</v>
      </c>
      <c r="G2952" s="74">
        <f>CENSO[[#This Row],[CAP (cm)]]/PI()</f>
        <v>114.59155902616465</v>
      </c>
      <c r="H2952" s="51">
        <v>23</v>
      </c>
      <c r="I2952" s="85">
        <f>PI()*CENSO[[#This Row],[DAP (cm)]]^2/40000</f>
        <v>1.0313240312354819</v>
      </c>
      <c r="J2952" s="85">
        <f>CENSO[[#This Row],[g (m²)]]*CENSO[[#This Row],[H (m)]]*0.7</f>
        <v>16.604316902891259</v>
      </c>
      <c r="K2952" s="51">
        <v>1</v>
      </c>
      <c r="L2952" s="51">
        <v>365363.7</v>
      </c>
      <c r="M2952" s="51">
        <v>9703691</v>
      </c>
      <c r="N2952" s="77"/>
      <c r="O295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295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952" s="77"/>
    </row>
    <row r="2953" spans="1:17" x14ac:dyDescent="0.25">
      <c r="A2953" s="76">
        <v>2</v>
      </c>
      <c r="B2953" s="51">
        <v>89</v>
      </c>
      <c r="C2953" s="51">
        <v>2952</v>
      </c>
      <c r="D2953" s="81" t="str">
        <f>VLOOKUP(CENSO[[#This Row],[NOME COMUM]],ESPECIES[],2,FALSE)</f>
        <v>Piptadenia suaveolens Miq.</v>
      </c>
      <c r="E2953" s="51" t="s">
        <v>22</v>
      </c>
      <c r="F2953" s="51">
        <v>154</v>
      </c>
      <c r="G2953" s="74">
        <f>CENSO[[#This Row],[CAP (cm)]]/PI()</f>
        <v>49.019722472303762</v>
      </c>
      <c r="H2953" s="51">
        <v>14</v>
      </c>
      <c r="I2953" s="85">
        <f>PI()*CENSO[[#This Row],[DAP (cm)]]^2/40000</f>
        <v>0.18872593151836947</v>
      </c>
      <c r="J2953" s="85">
        <f>CENSO[[#This Row],[g (m²)]]*CENSO[[#This Row],[H (m)]]*0.7</f>
        <v>1.8495141288800208</v>
      </c>
      <c r="K2953" s="51">
        <v>1</v>
      </c>
      <c r="L2953" s="51">
        <v>365363.299999999</v>
      </c>
      <c r="M2953" s="51">
        <v>9703694.5</v>
      </c>
      <c r="N2953" s="77"/>
      <c r="O295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95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953" s="77"/>
    </row>
    <row r="2954" spans="1:17" x14ac:dyDescent="0.25">
      <c r="A2954" s="76">
        <v>2</v>
      </c>
      <c r="B2954" s="51">
        <v>89</v>
      </c>
      <c r="C2954" s="51">
        <v>2953</v>
      </c>
      <c r="D2954" s="81" t="str">
        <f>VLOOKUP(CENSO[[#This Row],[NOME COMUM]],ESPECIES[],2,FALSE)</f>
        <v>Tachigali myrmecophila Ducke</v>
      </c>
      <c r="E2954" s="51" t="s">
        <v>14</v>
      </c>
      <c r="F2954" s="51">
        <v>287</v>
      </c>
      <c r="G2954" s="74">
        <f>CENSO[[#This Row],[CAP (cm)]]/PI()</f>
        <v>91.35493733474793</v>
      </c>
      <c r="H2954" s="51">
        <v>16</v>
      </c>
      <c r="I2954" s="85">
        <f>PI()*CENSO[[#This Row],[DAP (cm)]]^2/40000</f>
        <v>0.65547167537681639</v>
      </c>
      <c r="J2954" s="85">
        <f>CENSO[[#This Row],[g (m²)]]*CENSO[[#This Row],[H (m)]]*0.7</f>
        <v>7.3412827642203426</v>
      </c>
      <c r="K2954" s="51">
        <v>1</v>
      </c>
      <c r="L2954" s="51">
        <v>365401.09999999899</v>
      </c>
      <c r="M2954" s="51">
        <v>9703706.5</v>
      </c>
      <c r="N2954" s="77"/>
      <c r="O295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295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954" s="77"/>
    </row>
    <row r="2955" spans="1:17" x14ac:dyDescent="0.25">
      <c r="A2955" s="76">
        <v>2</v>
      </c>
      <c r="B2955" s="51">
        <v>89</v>
      </c>
      <c r="C2955" s="51">
        <v>2954</v>
      </c>
      <c r="D2955" s="81" t="str">
        <f>VLOOKUP(CENSO[[#This Row],[NOME COMUM]],ESPECIES[],2,FALSE)</f>
        <v>Piptadenia suaveolens Miq.</v>
      </c>
      <c r="E2955" s="51" t="s">
        <v>22</v>
      </c>
      <c r="F2955" s="51">
        <v>433</v>
      </c>
      <c r="G2955" s="74">
        <f>CENSO[[#This Row],[CAP (cm)]]/PI()</f>
        <v>137.82818071758138</v>
      </c>
      <c r="H2955" s="51">
        <v>18</v>
      </c>
      <c r="I2955" s="85">
        <f>PI()*CENSO[[#This Row],[DAP (cm)]]^2/40000</f>
        <v>1.4919900562678183</v>
      </c>
      <c r="J2955" s="85">
        <f>CENSO[[#This Row],[g (m²)]]*CENSO[[#This Row],[H (m)]]*0.7</f>
        <v>18.799074708974508</v>
      </c>
      <c r="K2955" s="51">
        <v>1</v>
      </c>
      <c r="L2955" s="51">
        <v>365421.799999999</v>
      </c>
      <c r="M2955" s="51">
        <v>9703785.0999999903</v>
      </c>
      <c r="N2955" s="77"/>
      <c r="O295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295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955" s="77"/>
    </row>
    <row r="2956" spans="1:17" x14ac:dyDescent="0.25">
      <c r="A2956" s="76">
        <v>2</v>
      </c>
      <c r="B2956" s="51">
        <v>89</v>
      </c>
      <c r="C2956" s="51">
        <v>2955</v>
      </c>
      <c r="D2956" s="81" t="str">
        <f>VLOOKUP(CENSO[[#This Row],[NOME COMUM]],ESPECIES[],2,FALSE)</f>
        <v>Astronium lecointei Ducke</v>
      </c>
      <c r="E2956" s="51" t="s">
        <v>5</v>
      </c>
      <c r="F2956" s="51">
        <v>126</v>
      </c>
      <c r="G2956" s="74">
        <f>CENSO[[#This Row],[CAP (cm)]]/PI()</f>
        <v>40.107045659157627</v>
      </c>
      <c r="H2956" s="51">
        <v>15</v>
      </c>
      <c r="I2956" s="85">
        <f>PI()*CENSO[[#This Row],[DAP (cm)]]^2/40000</f>
        <v>0.12633719382634653</v>
      </c>
      <c r="J2956" s="85">
        <f>CENSO[[#This Row],[g (m²)]]*CENSO[[#This Row],[H (m)]]*0.7</f>
        <v>1.3265405351766386</v>
      </c>
      <c r="K2956" s="51">
        <v>1</v>
      </c>
      <c r="L2956" s="51">
        <v>365384.7</v>
      </c>
      <c r="M2956" s="51">
        <v>9703750.6999999899</v>
      </c>
      <c r="N2956" s="77"/>
      <c r="O295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95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956" s="77"/>
    </row>
    <row r="2957" spans="1:17" x14ac:dyDescent="0.25">
      <c r="A2957" s="76">
        <v>2</v>
      </c>
      <c r="B2957" s="51">
        <v>89</v>
      </c>
      <c r="C2957" s="51">
        <v>2956</v>
      </c>
      <c r="D2957" s="81" t="str">
        <f>VLOOKUP(CENSO[[#This Row],[NOME COMUM]],ESPECIES[],2,FALSE)</f>
        <v>Bertholletia excelsa Humb. &amp; Bonpl.</v>
      </c>
      <c r="E2957" s="51" t="s">
        <v>37</v>
      </c>
      <c r="F2957" s="51">
        <v>500</v>
      </c>
      <c r="G2957" s="74">
        <f>CENSO[[#This Row],[CAP (cm)]]/PI()</f>
        <v>159.15494309189535</v>
      </c>
      <c r="H2957" s="51">
        <v>24</v>
      </c>
      <c r="I2957" s="85">
        <f>PI()*CENSO[[#This Row],[DAP (cm)]]^2/40000</f>
        <v>1.9894367886486919</v>
      </c>
      <c r="J2957" s="85">
        <f>CENSO[[#This Row],[g (m²)]]*CENSO[[#This Row],[H (m)]]*0.7</f>
        <v>33.422538049298026</v>
      </c>
      <c r="K2957" s="51">
        <v>1</v>
      </c>
      <c r="L2957" s="51">
        <v>365394.299999999</v>
      </c>
      <c r="M2957" s="51">
        <v>9703753.9000000004</v>
      </c>
      <c r="N2957" s="77"/>
      <c r="O295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150├ 160</v>
      </c>
      <c r="P295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957" s="77"/>
    </row>
    <row r="2958" spans="1:17" x14ac:dyDescent="0.25">
      <c r="A2958" s="76">
        <v>2</v>
      </c>
      <c r="B2958" s="51">
        <v>89</v>
      </c>
      <c r="C2958" s="51">
        <v>2957</v>
      </c>
      <c r="D2958" s="81" t="str">
        <f>VLOOKUP(CENSO[[#This Row],[NOME COMUM]],ESPECIES[],2,FALSE)</f>
        <v>Astronium lecointei Ducke</v>
      </c>
      <c r="E2958" s="51" t="s">
        <v>5</v>
      </c>
      <c r="F2958" s="51">
        <v>277</v>
      </c>
      <c r="G2958" s="74">
        <f>CENSO[[#This Row],[CAP (cm)]]/PI()</f>
        <v>88.171838472910025</v>
      </c>
      <c r="H2958" s="51">
        <v>25</v>
      </c>
      <c r="I2958" s="85">
        <f>PI()*CENSO[[#This Row],[DAP (cm)]]^2/40000</f>
        <v>0.61058998142490195</v>
      </c>
      <c r="J2958" s="85">
        <f>CENSO[[#This Row],[g (m²)]]*CENSO[[#This Row],[H (m)]]*0.7</f>
        <v>10.685324674935783</v>
      </c>
      <c r="K2958" s="51">
        <v>1</v>
      </c>
      <c r="L2958" s="51">
        <v>365407.4</v>
      </c>
      <c r="M2958" s="51">
        <v>9703751</v>
      </c>
      <c r="N2958" s="77"/>
      <c r="O295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295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958" s="77"/>
    </row>
    <row r="2959" spans="1:17" x14ac:dyDescent="0.25">
      <c r="A2959" s="76">
        <v>2</v>
      </c>
      <c r="B2959" s="51">
        <v>89</v>
      </c>
      <c r="C2959" s="51">
        <v>2958</v>
      </c>
      <c r="D2959" s="81" t="str">
        <f>VLOOKUP(CENSO[[#This Row],[NOME COMUM]],ESPECIES[],2,FALSE)</f>
        <v>Enterolobium contortisiliquum (Vell.) Morong</v>
      </c>
      <c r="E2959" s="51" t="s">
        <v>45</v>
      </c>
      <c r="F2959" s="51">
        <v>493</v>
      </c>
      <c r="G2959" s="74">
        <f>CENSO[[#This Row],[CAP (cm)]]/PI()</f>
        <v>156.92677388860881</v>
      </c>
      <c r="H2959" s="51">
        <v>23</v>
      </c>
      <c r="I2959" s="85">
        <f>PI()*CENSO[[#This Row],[DAP (cm)]]^2/40000</f>
        <v>1.9341224881771035</v>
      </c>
      <c r="J2959" s="85">
        <f>CENSO[[#This Row],[g (m²)]]*CENSO[[#This Row],[H (m)]]*0.7</f>
        <v>31.139372059651365</v>
      </c>
      <c r="K2959" s="51">
        <v>1</v>
      </c>
      <c r="L2959" s="51">
        <v>365415.2</v>
      </c>
      <c r="M2959" s="51">
        <v>9703755.0999999903</v>
      </c>
      <c r="N2959" s="77"/>
      <c r="O295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150├ 160</v>
      </c>
      <c r="P295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959" s="77"/>
    </row>
    <row r="2960" spans="1:17" x14ac:dyDescent="0.25">
      <c r="A2960" s="76">
        <v>2</v>
      </c>
      <c r="B2960" s="51">
        <v>89</v>
      </c>
      <c r="C2960" s="51">
        <v>2959</v>
      </c>
      <c r="D2960" s="81" t="str">
        <f>VLOOKUP(CENSO[[#This Row],[NOME COMUM]],ESPECIES[],2,FALSE)</f>
        <v>Pouteria sp.</v>
      </c>
      <c r="E2960" s="51" t="s">
        <v>83</v>
      </c>
      <c r="F2960" s="51">
        <v>168</v>
      </c>
      <c r="G2960" s="74">
        <f>CENSO[[#This Row],[CAP (cm)]]/PI()</f>
        <v>53.476060878876837</v>
      </c>
      <c r="H2960" s="51">
        <v>17</v>
      </c>
      <c r="I2960" s="85">
        <f>PI()*CENSO[[#This Row],[DAP (cm)]]^2/40000</f>
        <v>0.22459945569128273</v>
      </c>
      <c r="J2960" s="85">
        <f>CENSO[[#This Row],[g (m²)]]*CENSO[[#This Row],[H (m)]]*0.7</f>
        <v>2.6727335227262645</v>
      </c>
      <c r="K2960" s="51">
        <v>1</v>
      </c>
      <c r="L2960" s="51">
        <v>365429.2</v>
      </c>
      <c r="M2960" s="51">
        <v>9703751.8000000007</v>
      </c>
      <c r="N2960" s="77"/>
      <c r="O296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96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960" s="77"/>
    </row>
    <row r="2961" spans="1:17" x14ac:dyDescent="0.25">
      <c r="A2961" s="76">
        <v>2</v>
      </c>
      <c r="B2961" s="51">
        <v>89</v>
      </c>
      <c r="C2961" s="51">
        <v>2960</v>
      </c>
      <c r="D2961" s="81" t="str">
        <f>VLOOKUP(CENSO[[#This Row],[NOME COMUM]],ESPECIES[],2,FALSE)</f>
        <v>Astronium lecointei Ducke</v>
      </c>
      <c r="E2961" s="51" t="s">
        <v>5</v>
      </c>
      <c r="F2961" s="51">
        <v>211</v>
      </c>
      <c r="G2961" s="74">
        <f>CENSO[[#This Row],[CAP (cm)]]/PI()</f>
        <v>67.163385984779836</v>
      </c>
      <c r="H2961" s="51">
        <v>22</v>
      </c>
      <c r="I2961" s="85">
        <f>PI()*CENSO[[#This Row],[DAP (cm)]]^2/40000</f>
        <v>0.35428686106971363</v>
      </c>
      <c r="J2961" s="85">
        <f>CENSO[[#This Row],[g (m²)]]*CENSO[[#This Row],[H (m)]]*0.7</f>
        <v>5.4560176604735897</v>
      </c>
      <c r="K2961" s="51">
        <v>1</v>
      </c>
      <c r="L2961" s="51">
        <v>365427</v>
      </c>
      <c r="M2961" s="51">
        <v>9703758.3000000007</v>
      </c>
      <c r="N2961" s="77"/>
      <c r="O296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96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961" s="77"/>
    </row>
    <row r="2962" spans="1:17" x14ac:dyDescent="0.25">
      <c r="A2962" s="76">
        <v>2</v>
      </c>
      <c r="B2962" s="51">
        <v>89</v>
      </c>
      <c r="C2962" s="51">
        <v>2961</v>
      </c>
      <c r="D2962" s="81" t="str">
        <f>VLOOKUP(CENSO[[#This Row],[NOME COMUM]],ESPECIES[],2,FALSE)</f>
        <v>Pouteria sp.</v>
      </c>
      <c r="E2962" s="51" t="s">
        <v>83</v>
      </c>
      <c r="F2962" s="51">
        <v>160</v>
      </c>
      <c r="G2962" s="74">
        <f>CENSO[[#This Row],[CAP (cm)]]/PI()</f>
        <v>50.929581789406512</v>
      </c>
      <c r="H2962" s="51">
        <v>16</v>
      </c>
      <c r="I2962" s="85">
        <f>PI()*CENSO[[#This Row],[DAP (cm)]]^2/40000</f>
        <v>0.20371832715762608</v>
      </c>
      <c r="J2962" s="85">
        <f>CENSO[[#This Row],[g (m²)]]*CENSO[[#This Row],[H (m)]]*0.7</f>
        <v>2.2816452641654119</v>
      </c>
      <c r="K2962" s="51">
        <v>1</v>
      </c>
      <c r="L2962" s="51">
        <v>365423</v>
      </c>
      <c r="M2962" s="51">
        <v>9703765.8000000007</v>
      </c>
      <c r="N2962" s="77"/>
      <c r="O296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96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962" s="77"/>
    </row>
    <row r="2963" spans="1:17" x14ac:dyDescent="0.25">
      <c r="A2963" s="76">
        <v>2</v>
      </c>
      <c r="B2963" s="51">
        <v>89</v>
      </c>
      <c r="C2963" s="51">
        <v>2962</v>
      </c>
      <c r="D2963" s="81" t="str">
        <f>VLOOKUP(CENSO[[#This Row],[NOME COMUM]],ESPECIES[],2,FALSE)</f>
        <v>Goupia glabra Aubl.</v>
      </c>
      <c r="E2963" s="51" t="s">
        <v>34</v>
      </c>
      <c r="F2963" s="51">
        <v>153</v>
      </c>
      <c r="G2963" s="74">
        <f>CENSO[[#This Row],[CAP (cm)]]/PI()</f>
        <v>48.701412586119972</v>
      </c>
      <c r="H2963" s="51">
        <v>15</v>
      </c>
      <c r="I2963" s="85">
        <f>PI()*CENSO[[#This Row],[DAP (cm)]]^2/40000</f>
        <v>0.18628290314190887</v>
      </c>
      <c r="J2963" s="85">
        <f>CENSO[[#This Row],[g (m²)]]*CENSO[[#This Row],[H (m)]]*0.7</f>
        <v>1.9559704829900428</v>
      </c>
      <c r="K2963" s="51">
        <v>1</v>
      </c>
      <c r="L2963" s="51">
        <v>365427.5</v>
      </c>
      <c r="M2963" s="51">
        <v>9703763.5999999903</v>
      </c>
      <c r="N2963" s="77"/>
      <c r="O296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96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963" s="77"/>
    </row>
    <row r="2964" spans="1:17" x14ac:dyDescent="0.25">
      <c r="A2964" s="76">
        <v>2</v>
      </c>
      <c r="B2964" s="51">
        <v>89</v>
      </c>
      <c r="C2964" s="51">
        <v>2963</v>
      </c>
      <c r="D2964" s="81" t="str">
        <f>VLOOKUP(CENSO[[#This Row],[NOME COMUM]],ESPECIES[],2,FALSE)</f>
        <v>Pouteria sp.</v>
      </c>
      <c r="E2964" s="51" t="s">
        <v>83</v>
      </c>
      <c r="F2964" s="51">
        <v>178</v>
      </c>
      <c r="G2964" s="74">
        <f>CENSO[[#This Row],[CAP (cm)]]/PI()</f>
        <v>56.659159740714742</v>
      </c>
      <c r="H2964" s="51">
        <v>18</v>
      </c>
      <c r="I2964" s="85">
        <f>PI()*CENSO[[#This Row],[DAP (cm)]]^2/40000</f>
        <v>0.2521332608461806</v>
      </c>
      <c r="J2964" s="85">
        <f>CENSO[[#This Row],[g (m²)]]*CENSO[[#This Row],[H (m)]]*0.7</f>
        <v>3.1768790866618755</v>
      </c>
      <c r="K2964" s="51">
        <v>1</v>
      </c>
      <c r="L2964" s="51">
        <v>365434.7</v>
      </c>
      <c r="M2964" s="51">
        <v>9703760.1999999899</v>
      </c>
      <c r="N2964" s="77"/>
      <c r="O296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96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964" s="77"/>
    </row>
    <row r="2965" spans="1:17" x14ac:dyDescent="0.25">
      <c r="A2965" s="76">
        <v>2</v>
      </c>
      <c r="B2965" s="51">
        <v>89</v>
      </c>
      <c r="C2965" s="51">
        <v>2964</v>
      </c>
      <c r="D2965" s="81" t="str">
        <f>VLOOKUP(CENSO[[#This Row],[NOME COMUM]],ESPECIES[],2,FALSE)</f>
        <v>Erisma uncinatum Warm.</v>
      </c>
      <c r="E2965" s="51" t="s">
        <v>98</v>
      </c>
      <c r="F2965" s="51">
        <v>308</v>
      </c>
      <c r="G2965" s="74">
        <f>CENSO[[#This Row],[CAP (cm)]]/PI()</f>
        <v>98.039444944607524</v>
      </c>
      <c r="H2965" s="51">
        <v>20</v>
      </c>
      <c r="I2965" s="85">
        <f>PI()*CENSO[[#This Row],[DAP (cm)]]^2/40000</f>
        <v>0.75490372607347789</v>
      </c>
      <c r="J2965" s="85">
        <f>CENSO[[#This Row],[g (m²)]]*CENSO[[#This Row],[H (m)]]*0.7</f>
        <v>10.56865216502869</v>
      </c>
      <c r="K2965" s="51">
        <v>2</v>
      </c>
      <c r="L2965" s="51">
        <v>365441</v>
      </c>
      <c r="M2965" s="51">
        <v>9703758.0999999903</v>
      </c>
      <c r="N2965" s="77"/>
      <c r="O296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296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965" s="77"/>
    </row>
    <row r="2966" spans="1:17" x14ac:dyDescent="0.25">
      <c r="A2966" s="76">
        <v>2</v>
      </c>
      <c r="B2966" s="51">
        <v>89</v>
      </c>
      <c r="C2966" s="51">
        <v>2965</v>
      </c>
      <c r="D2966" s="81" t="str">
        <f>VLOOKUP(CENSO[[#This Row],[NOME COMUM]],ESPECIES[],2,FALSE)</f>
        <v>Simarouba amara Aubl.</v>
      </c>
      <c r="E2966" s="51" t="s">
        <v>20</v>
      </c>
      <c r="F2966" s="51">
        <v>223</v>
      </c>
      <c r="G2966" s="74">
        <f>CENSO[[#This Row],[CAP (cm)]]/PI()</f>
        <v>70.983104618985323</v>
      </c>
      <c r="H2966" s="51">
        <v>17</v>
      </c>
      <c r="I2966" s="85">
        <f>PI()*CENSO[[#This Row],[DAP (cm)]]^2/40000</f>
        <v>0.39573080825084317</v>
      </c>
      <c r="J2966" s="85">
        <f>CENSO[[#This Row],[g (m²)]]*CENSO[[#This Row],[H (m)]]*0.7</f>
        <v>4.7091966181850333</v>
      </c>
      <c r="K2966" s="51">
        <v>1</v>
      </c>
      <c r="L2966" s="51">
        <v>365406.299999999</v>
      </c>
      <c r="M2966" s="51">
        <v>9703777</v>
      </c>
      <c r="N2966" s="77"/>
      <c r="O296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96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966" s="77"/>
    </row>
    <row r="2967" spans="1:17" x14ac:dyDescent="0.25">
      <c r="A2967" s="76">
        <v>2</v>
      </c>
      <c r="B2967" s="51">
        <v>89</v>
      </c>
      <c r="C2967" s="51">
        <v>2966</v>
      </c>
      <c r="D2967" s="81" t="str">
        <f>VLOOKUP(CENSO[[#This Row],[NOME COMUM]],ESPECIES[],2,FALSE)</f>
        <v>Piptadenia suaveolens Miq.</v>
      </c>
      <c r="E2967" s="51" t="s">
        <v>22</v>
      </c>
      <c r="F2967" s="51">
        <v>160</v>
      </c>
      <c r="G2967" s="74">
        <f>CENSO[[#This Row],[CAP (cm)]]/PI()</f>
        <v>50.929581789406512</v>
      </c>
      <c r="H2967" s="51">
        <v>15</v>
      </c>
      <c r="I2967" s="85">
        <f>PI()*CENSO[[#This Row],[DAP (cm)]]^2/40000</f>
        <v>0.20371832715762608</v>
      </c>
      <c r="J2967" s="85">
        <f>CENSO[[#This Row],[g (m²)]]*CENSO[[#This Row],[H (m)]]*0.7</f>
        <v>2.1390424351550736</v>
      </c>
      <c r="K2967" s="51">
        <v>1</v>
      </c>
      <c r="L2967" s="51">
        <v>365407.2</v>
      </c>
      <c r="M2967" s="51">
        <v>9703778.6999999899</v>
      </c>
      <c r="N2967" s="77"/>
      <c r="O296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96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967" s="77"/>
    </row>
    <row r="2968" spans="1:17" x14ac:dyDescent="0.25">
      <c r="A2968" s="76">
        <v>2</v>
      </c>
      <c r="B2968" s="51">
        <v>89</v>
      </c>
      <c r="C2968" s="51">
        <v>2967</v>
      </c>
      <c r="D2968" s="81" t="str">
        <f>VLOOKUP(CENSO[[#This Row],[NOME COMUM]],ESPECIES[],2,FALSE)</f>
        <v>Goupia glabra Aubl.</v>
      </c>
      <c r="E2968" s="51" t="s">
        <v>34</v>
      </c>
      <c r="F2968" s="51">
        <v>207</v>
      </c>
      <c r="G2968" s="74">
        <f>CENSO[[#This Row],[CAP (cm)]]/PI()</f>
        <v>65.890146440044674</v>
      </c>
      <c r="H2968" s="51">
        <v>17</v>
      </c>
      <c r="I2968" s="85">
        <f>PI()*CENSO[[#This Row],[DAP (cm)]]^2/40000</f>
        <v>0.34098150782723119</v>
      </c>
      <c r="J2968" s="85">
        <f>CENSO[[#This Row],[g (m²)]]*CENSO[[#This Row],[H (m)]]*0.7</f>
        <v>4.0576799431440511</v>
      </c>
      <c r="K2968" s="51">
        <v>1</v>
      </c>
      <c r="L2968" s="51">
        <v>365429.5</v>
      </c>
      <c r="M2968" s="51">
        <v>9703782.5999999903</v>
      </c>
      <c r="N2968" s="77"/>
      <c r="O296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96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968" s="77"/>
    </row>
    <row r="2969" spans="1:17" x14ac:dyDescent="0.25">
      <c r="A2969" s="76">
        <v>2</v>
      </c>
      <c r="B2969" s="51">
        <v>89</v>
      </c>
      <c r="C2969" s="51">
        <v>2968</v>
      </c>
      <c r="D2969" s="81" t="str">
        <f>VLOOKUP(CENSO[[#This Row],[NOME COMUM]],ESPECIES[],2,FALSE)</f>
        <v>Bertholletia excelsa Humb. &amp; Bonpl.</v>
      </c>
      <c r="E2969" s="51" t="s">
        <v>37</v>
      </c>
      <c r="F2969" s="51">
        <v>248</v>
      </c>
      <c r="G2969" s="74">
        <f>CENSO[[#This Row],[CAP (cm)]]/PI()</f>
        <v>78.940851773580093</v>
      </c>
      <c r="H2969" s="51">
        <v>21</v>
      </c>
      <c r="I2969" s="85">
        <f>PI()*CENSO[[#This Row],[DAP (cm)]]^2/40000</f>
        <v>0.48943328099619665</v>
      </c>
      <c r="J2969" s="85">
        <f>CENSO[[#This Row],[g (m²)]]*CENSO[[#This Row],[H (m)]]*0.7</f>
        <v>7.1946692306440898</v>
      </c>
      <c r="K2969" s="51">
        <v>1</v>
      </c>
      <c r="L2969" s="51">
        <v>365439.5</v>
      </c>
      <c r="M2969" s="51">
        <v>9703782.3000000007</v>
      </c>
      <c r="N2969" s="77"/>
      <c r="O296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96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969" s="77"/>
    </row>
    <row r="2970" spans="1:17" x14ac:dyDescent="0.25">
      <c r="A2970" s="76">
        <v>2</v>
      </c>
      <c r="B2970" s="51">
        <v>89</v>
      </c>
      <c r="C2970" s="51">
        <v>2969</v>
      </c>
      <c r="D2970" s="81" t="str">
        <f>VLOOKUP(CENSO[[#This Row],[NOME COMUM]],ESPECIES[],2,FALSE)</f>
        <v>Protium spruceanum Engl.</v>
      </c>
      <c r="E2970" s="51" t="s">
        <v>46</v>
      </c>
      <c r="F2970" s="51">
        <v>400</v>
      </c>
      <c r="G2970" s="74">
        <f>CENSO[[#This Row],[CAP (cm)]]/PI()</f>
        <v>127.32395447351627</v>
      </c>
      <c r="H2970" s="51">
        <v>20</v>
      </c>
      <c r="I2970" s="85">
        <f>PI()*CENSO[[#This Row],[DAP (cm)]]^2/40000</f>
        <v>1.2732395447351625</v>
      </c>
      <c r="J2970" s="85">
        <f>CENSO[[#This Row],[g (m²)]]*CENSO[[#This Row],[H (m)]]*0.7</f>
        <v>17.825353626292273</v>
      </c>
      <c r="K2970" s="51">
        <v>1</v>
      </c>
      <c r="L2970" s="51">
        <v>365450.4</v>
      </c>
      <c r="M2970" s="51">
        <v>9703786</v>
      </c>
      <c r="N2970" s="77"/>
      <c r="O297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297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970" s="77"/>
    </row>
    <row r="2971" spans="1:17" x14ac:dyDescent="0.25">
      <c r="A2971" s="76">
        <v>2</v>
      </c>
      <c r="B2971" s="51">
        <v>89</v>
      </c>
      <c r="C2971" s="51">
        <v>2970</v>
      </c>
      <c r="D2971" s="81" t="str">
        <f>VLOOKUP(CENSO[[#This Row],[NOME COMUM]],ESPECIES[],2,FALSE)</f>
        <v>Cordia umbraculifera DC.</v>
      </c>
      <c r="E2971" s="51" t="s">
        <v>92</v>
      </c>
      <c r="F2971" s="51">
        <v>152</v>
      </c>
      <c r="G2971" s="74">
        <f>CENSO[[#This Row],[CAP (cm)]]/PI()</f>
        <v>48.383102699936181</v>
      </c>
      <c r="H2971" s="51">
        <v>14</v>
      </c>
      <c r="I2971" s="85">
        <f>PI()*CENSO[[#This Row],[DAP (cm)]]^2/40000</f>
        <v>0.18385579025975748</v>
      </c>
      <c r="J2971" s="85">
        <f>CENSO[[#This Row],[g (m²)]]*CENSO[[#This Row],[H (m)]]*0.7</f>
        <v>1.8017867445456233</v>
      </c>
      <c r="K2971" s="51">
        <v>1</v>
      </c>
      <c r="L2971" s="51">
        <v>365456.09999999899</v>
      </c>
      <c r="M2971" s="51">
        <v>9703791.6999999899</v>
      </c>
      <c r="N2971" s="77"/>
      <c r="O297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97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971" s="77"/>
    </row>
    <row r="2972" spans="1:17" x14ac:dyDescent="0.25">
      <c r="A2972" s="76">
        <v>2</v>
      </c>
      <c r="B2972" s="51">
        <v>89</v>
      </c>
      <c r="C2972" s="51">
        <v>2971</v>
      </c>
      <c r="D2972" s="81" t="str">
        <f>VLOOKUP(CENSO[[#This Row],[NOME COMUM]],ESPECIES[],2,FALSE)</f>
        <v>Pouteria sp.</v>
      </c>
      <c r="E2972" s="51" t="s">
        <v>83</v>
      </c>
      <c r="F2972" s="51">
        <v>233</v>
      </c>
      <c r="G2972" s="74">
        <f>CENSO[[#This Row],[CAP (cm)]]/PI()</f>
        <v>74.166203480823228</v>
      </c>
      <c r="H2972" s="51">
        <v>18</v>
      </c>
      <c r="I2972" s="85">
        <f>PI()*CENSO[[#This Row],[DAP (cm)]]^2/40000</f>
        <v>0.43201813527579536</v>
      </c>
      <c r="J2972" s="85">
        <f>CENSO[[#This Row],[g (m²)]]*CENSO[[#This Row],[H (m)]]*0.7</f>
        <v>5.4434285044750208</v>
      </c>
      <c r="K2972" s="51">
        <v>1</v>
      </c>
      <c r="L2972" s="51">
        <v>365447.7</v>
      </c>
      <c r="M2972" s="51">
        <v>9703787.3000000007</v>
      </c>
      <c r="N2972" s="77"/>
      <c r="O297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97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972" s="77"/>
    </row>
    <row r="2973" spans="1:17" x14ac:dyDescent="0.25">
      <c r="A2973" s="76">
        <v>2</v>
      </c>
      <c r="B2973" s="51">
        <v>89</v>
      </c>
      <c r="C2973" s="51">
        <v>2972</v>
      </c>
      <c r="D2973" s="81" t="str">
        <f>VLOOKUP(CENSO[[#This Row],[NOME COMUM]],ESPECIES[],2,FALSE)</f>
        <v>Bertholletia excelsa Humb. &amp; Bonpl.</v>
      </c>
      <c r="E2973" s="51" t="s">
        <v>37</v>
      </c>
      <c r="F2973" s="51">
        <v>240</v>
      </c>
      <c r="G2973" s="74">
        <f>CENSO[[#This Row],[CAP (cm)]]/PI()</f>
        <v>76.394372684109769</v>
      </c>
      <c r="H2973" s="51">
        <v>22</v>
      </c>
      <c r="I2973" s="85">
        <f>PI()*CENSO[[#This Row],[DAP (cm)]]^2/40000</f>
        <v>0.45836623610465865</v>
      </c>
      <c r="J2973" s="85">
        <f>CENSO[[#This Row],[g (m²)]]*CENSO[[#This Row],[H (m)]]*0.7</f>
        <v>7.0588400360117429</v>
      </c>
      <c r="K2973" s="51">
        <v>1</v>
      </c>
      <c r="L2973" s="51">
        <v>365443.59999999899</v>
      </c>
      <c r="M2973" s="51">
        <v>9703783.6999999899</v>
      </c>
      <c r="N2973" s="77"/>
      <c r="O297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97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973" s="77"/>
    </row>
    <row r="2974" spans="1:17" x14ac:dyDescent="0.25">
      <c r="A2974" s="76">
        <v>2</v>
      </c>
      <c r="B2974" s="51">
        <v>89</v>
      </c>
      <c r="C2974" s="51">
        <v>2973</v>
      </c>
      <c r="D2974" s="81" t="str">
        <f>VLOOKUP(CENSO[[#This Row],[NOME COMUM]],ESPECIES[],2,FALSE)</f>
        <v>Tachigali myrmecophila Ducke</v>
      </c>
      <c r="E2974" s="51" t="s">
        <v>14</v>
      </c>
      <c r="F2974" s="51">
        <v>316</v>
      </c>
      <c r="G2974" s="74">
        <f>CENSO[[#This Row],[CAP (cm)]]/PI()</f>
        <v>100.58592403407786</v>
      </c>
      <c r="H2974" s="51">
        <v>19</v>
      </c>
      <c r="I2974" s="85">
        <f>PI()*CENSO[[#This Row],[DAP (cm)]]^2/40000</f>
        <v>0.79462879986921531</v>
      </c>
      <c r="J2974" s="85">
        <f>CENSO[[#This Row],[g (m²)]]*CENSO[[#This Row],[H (m)]]*0.7</f>
        <v>10.568563038260562</v>
      </c>
      <c r="K2974" s="51">
        <v>1</v>
      </c>
      <c r="L2974" s="51">
        <v>365451.5</v>
      </c>
      <c r="M2974" s="51">
        <v>9703779.1999999899</v>
      </c>
      <c r="N2974" s="77"/>
      <c r="O297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297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974" s="77"/>
    </row>
    <row r="2975" spans="1:17" x14ac:dyDescent="0.25">
      <c r="A2975" s="76">
        <v>2</v>
      </c>
      <c r="B2975" s="51">
        <v>89</v>
      </c>
      <c r="C2975" s="51">
        <v>2974</v>
      </c>
      <c r="D2975" s="81" t="str">
        <f>VLOOKUP(CENSO[[#This Row],[NOME COMUM]],ESPECIES[],2,FALSE)</f>
        <v>Tachigali myrmecophila Ducke</v>
      </c>
      <c r="E2975" s="51" t="s">
        <v>14</v>
      </c>
      <c r="F2975" s="51">
        <v>214</v>
      </c>
      <c r="G2975" s="74">
        <f>CENSO[[#This Row],[CAP (cm)]]/PI()</f>
        <v>68.118315643331201</v>
      </c>
      <c r="H2975" s="51">
        <v>18</v>
      </c>
      <c r="I2975" s="85">
        <f>PI()*CENSO[[#This Row],[DAP (cm)]]^2/40000</f>
        <v>0.36443298869182189</v>
      </c>
      <c r="J2975" s="85">
        <f>CENSO[[#This Row],[g (m²)]]*CENSO[[#This Row],[H (m)]]*0.7</f>
        <v>4.5918556575169553</v>
      </c>
      <c r="K2975" s="51">
        <v>1</v>
      </c>
      <c r="L2975" s="51">
        <v>365448.5</v>
      </c>
      <c r="M2975" s="51">
        <v>9703778</v>
      </c>
      <c r="N2975" s="77"/>
      <c r="O297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97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975" s="77"/>
    </row>
    <row r="2976" spans="1:17" x14ac:dyDescent="0.25">
      <c r="A2976" s="76">
        <v>2</v>
      </c>
      <c r="B2976" s="51">
        <v>89</v>
      </c>
      <c r="C2976" s="51">
        <v>2975</v>
      </c>
      <c r="D2976" s="81" t="str">
        <f>VLOOKUP(CENSO[[#This Row],[NOME COMUM]],ESPECIES[],2,FALSE)</f>
        <v>Dimorphandra multiflora Ducke</v>
      </c>
      <c r="E2976" s="51" t="s">
        <v>73</v>
      </c>
      <c r="F2976" s="51">
        <v>192</v>
      </c>
      <c r="G2976" s="74">
        <f>CENSO[[#This Row],[CAP (cm)]]/PI()</f>
        <v>61.115498147287809</v>
      </c>
      <c r="H2976" s="51">
        <v>16</v>
      </c>
      <c r="I2976" s="85">
        <f>PI()*CENSO[[#This Row],[DAP (cm)]]^2/40000</f>
        <v>0.29335439110698147</v>
      </c>
      <c r="J2976" s="85">
        <f>CENSO[[#This Row],[g (m²)]]*CENSO[[#This Row],[H (m)]]*0.7</f>
        <v>3.2855691803981921</v>
      </c>
      <c r="K2976" s="51">
        <v>1</v>
      </c>
      <c r="L2976" s="51">
        <v>365430.9</v>
      </c>
      <c r="M2976" s="51">
        <v>9703785.1999999899</v>
      </c>
      <c r="N2976" s="77"/>
      <c r="O297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97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976" s="77"/>
    </row>
    <row r="2977" spans="1:17" x14ac:dyDescent="0.25">
      <c r="A2977" s="76">
        <v>2</v>
      </c>
      <c r="B2977" s="51">
        <v>89</v>
      </c>
      <c r="C2977" s="51">
        <v>2976</v>
      </c>
      <c r="D2977" s="81" t="str">
        <f>VLOOKUP(CENSO[[#This Row],[NOME COMUM]],ESPECIES[],2,FALSE)</f>
        <v>Pouteria sp.</v>
      </c>
      <c r="E2977" s="51" t="s">
        <v>83</v>
      </c>
      <c r="F2977" s="51">
        <v>187</v>
      </c>
      <c r="G2977" s="74">
        <f>CENSO[[#This Row],[CAP (cm)]]/PI()</f>
        <v>59.523948716368857</v>
      </c>
      <c r="H2977" s="51">
        <v>18</v>
      </c>
      <c r="I2977" s="85">
        <f>PI()*CENSO[[#This Row],[DAP (cm)]]^2/40000</f>
        <v>0.27827446024902436</v>
      </c>
      <c r="J2977" s="85">
        <f>CENSO[[#This Row],[g (m²)]]*CENSO[[#This Row],[H (m)]]*0.7</f>
        <v>3.5062581991377066</v>
      </c>
      <c r="K2977" s="51">
        <v>1</v>
      </c>
      <c r="L2977" s="51">
        <v>365416</v>
      </c>
      <c r="M2977" s="51">
        <v>9703791.1999999899</v>
      </c>
      <c r="N2977" s="77"/>
      <c r="O297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97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977" s="77"/>
    </row>
    <row r="2978" spans="1:17" x14ac:dyDescent="0.25">
      <c r="A2978" s="76">
        <v>2</v>
      </c>
      <c r="B2978" s="51">
        <v>89</v>
      </c>
      <c r="C2978" s="51">
        <v>2977</v>
      </c>
      <c r="D2978" s="81" t="str">
        <f>VLOOKUP(CENSO[[#This Row],[NOME COMUM]],ESPECIES[],2,FALSE)</f>
        <v>Sacoglottis guianensis Benth.</v>
      </c>
      <c r="E2978" s="51" t="s">
        <v>63</v>
      </c>
      <c r="F2978" s="51">
        <v>273</v>
      </c>
      <c r="G2978" s="74">
        <f>CENSO[[#This Row],[CAP (cm)]]/PI()</f>
        <v>86.898598928174863</v>
      </c>
      <c r="H2978" s="51">
        <v>18</v>
      </c>
      <c r="I2978" s="85">
        <f>PI()*CENSO[[#This Row],[DAP (cm)]]^2/40000</f>
        <v>0.59308293768479348</v>
      </c>
      <c r="J2978" s="85">
        <f>CENSO[[#This Row],[g (m²)]]*CENSO[[#This Row],[H (m)]]*0.7</f>
        <v>7.4728450148283976</v>
      </c>
      <c r="K2978" s="51">
        <v>1</v>
      </c>
      <c r="L2978" s="51">
        <v>365404.59999999899</v>
      </c>
      <c r="M2978" s="51">
        <v>9703791</v>
      </c>
      <c r="N2978" s="77"/>
      <c r="O297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297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978" s="77"/>
    </row>
    <row r="2979" spans="1:17" x14ac:dyDescent="0.25">
      <c r="A2979" s="76">
        <v>2</v>
      </c>
      <c r="B2979" s="51">
        <v>89</v>
      </c>
      <c r="C2979" s="51">
        <v>2978</v>
      </c>
      <c r="D2979" s="81" t="str">
        <f>VLOOKUP(CENSO[[#This Row],[NOME COMUM]],ESPECIES[],2,FALSE)</f>
        <v>Astronium lecointei Ducke</v>
      </c>
      <c r="E2979" s="51" t="s">
        <v>5</v>
      </c>
      <c r="F2979" s="51">
        <v>278</v>
      </c>
      <c r="G2979" s="74">
        <f>CENSO[[#This Row],[CAP (cm)]]/PI()</f>
        <v>88.490148359093808</v>
      </c>
      <c r="H2979" s="51">
        <v>23</v>
      </c>
      <c r="I2979" s="85">
        <f>PI()*CENSO[[#This Row],[DAP (cm)]]^2/40000</f>
        <v>0.61500653109570191</v>
      </c>
      <c r="J2979" s="85">
        <f>CENSO[[#This Row],[g (m²)]]*CENSO[[#This Row],[H (m)]]*0.7</f>
        <v>9.9016051506407994</v>
      </c>
      <c r="K2979" s="51">
        <v>1</v>
      </c>
      <c r="L2979" s="51">
        <v>365431.4</v>
      </c>
      <c r="M2979" s="51">
        <v>9703745.1999999899</v>
      </c>
      <c r="N2979" s="77"/>
      <c r="O297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297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979" s="77"/>
    </row>
    <row r="2980" spans="1:17" x14ac:dyDescent="0.25">
      <c r="A2980" s="76">
        <v>2</v>
      </c>
      <c r="B2980" s="51">
        <v>89</v>
      </c>
      <c r="C2980" s="51">
        <v>2979</v>
      </c>
      <c r="D2980" s="81" t="str">
        <f>VLOOKUP(CENSO[[#This Row],[NOME COMUM]],ESPECIES[],2,FALSE)</f>
        <v>Pouteria sp.</v>
      </c>
      <c r="E2980" s="51" t="s">
        <v>83</v>
      </c>
      <c r="F2980" s="51">
        <v>160</v>
      </c>
      <c r="G2980" s="74">
        <f>CENSO[[#This Row],[CAP (cm)]]/PI()</f>
        <v>50.929581789406512</v>
      </c>
      <c r="H2980" s="51">
        <v>16</v>
      </c>
      <c r="I2980" s="85">
        <f>PI()*CENSO[[#This Row],[DAP (cm)]]^2/40000</f>
        <v>0.20371832715762608</v>
      </c>
      <c r="J2980" s="85">
        <f>CENSO[[#This Row],[g (m²)]]*CENSO[[#This Row],[H (m)]]*0.7</f>
        <v>2.2816452641654119</v>
      </c>
      <c r="K2980" s="51">
        <v>1</v>
      </c>
      <c r="L2980" s="51">
        <v>365421</v>
      </c>
      <c r="M2980" s="51">
        <v>9703744.5999999903</v>
      </c>
      <c r="N2980" s="77"/>
      <c r="O298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98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980" s="77"/>
    </row>
    <row r="2981" spans="1:17" x14ac:dyDescent="0.25">
      <c r="A2981" s="76">
        <v>2</v>
      </c>
      <c r="B2981" s="51">
        <v>89</v>
      </c>
      <c r="C2981" s="51">
        <v>2980</v>
      </c>
      <c r="D2981" s="81" t="str">
        <f>VLOOKUP(CENSO[[#This Row],[NOME COMUM]],ESPECIES[],2,FALSE)</f>
        <v>Bertholletia excelsa Humb. &amp; Bonpl.</v>
      </c>
      <c r="E2981" s="51" t="s">
        <v>37</v>
      </c>
      <c r="F2981" s="51">
        <v>378</v>
      </c>
      <c r="G2981" s="74">
        <f>CENSO[[#This Row],[CAP (cm)]]/PI()</f>
        <v>120.32113697747288</v>
      </c>
      <c r="H2981" s="51">
        <v>24</v>
      </c>
      <c r="I2981" s="85">
        <f>PI()*CENSO[[#This Row],[DAP (cm)]]^2/40000</f>
        <v>1.1370347444371187</v>
      </c>
      <c r="J2981" s="85">
        <f>CENSO[[#This Row],[g (m²)]]*CENSO[[#This Row],[H (m)]]*0.7</f>
        <v>19.102183706543592</v>
      </c>
      <c r="K2981" s="51">
        <v>1</v>
      </c>
      <c r="L2981" s="51">
        <v>365418.59999999899</v>
      </c>
      <c r="M2981" s="51">
        <v>9703731.4000000004</v>
      </c>
      <c r="N2981" s="77"/>
      <c r="O298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298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981" s="77"/>
    </row>
    <row r="2982" spans="1:17" x14ac:dyDescent="0.25">
      <c r="A2982" s="76">
        <v>2</v>
      </c>
      <c r="B2982" s="51">
        <v>89</v>
      </c>
      <c r="C2982" s="51">
        <v>2981</v>
      </c>
      <c r="D2982" s="81" t="str">
        <f>VLOOKUP(CENSO[[#This Row],[NOME COMUM]],ESPECIES[],2,FALSE)</f>
        <v>Tachigali myrmecophila Ducke</v>
      </c>
      <c r="E2982" s="51" t="s">
        <v>14</v>
      </c>
      <c r="F2982" s="51">
        <v>215</v>
      </c>
      <c r="G2982" s="74">
        <f>CENSO[[#This Row],[CAP (cm)]]/PI()</f>
        <v>68.436625529514998</v>
      </c>
      <c r="H2982" s="51">
        <v>16</v>
      </c>
      <c r="I2982" s="85">
        <f>PI()*CENSO[[#This Row],[DAP (cm)]]^2/40000</f>
        <v>0.36784686222114316</v>
      </c>
      <c r="J2982" s="85">
        <f>CENSO[[#This Row],[g (m²)]]*CENSO[[#This Row],[H (m)]]*0.7</f>
        <v>4.1198848568768032</v>
      </c>
      <c r="K2982" s="51">
        <v>1</v>
      </c>
      <c r="L2982" s="51">
        <v>365413.4</v>
      </c>
      <c r="M2982" s="51">
        <v>9703715</v>
      </c>
      <c r="N2982" s="77"/>
      <c r="O298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98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982" s="77"/>
    </row>
    <row r="2983" spans="1:17" x14ac:dyDescent="0.25">
      <c r="A2983" s="76">
        <v>2</v>
      </c>
      <c r="B2983" s="51">
        <v>89</v>
      </c>
      <c r="C2983" s="51">
        <v>2982</v>
      </c>
      <c r="D2983" s="81" t="str">
        <f>VLOOKUP(CENSO[[#This Row],[NOME COMUM]],ESPECIES[],2,FALSE)</f>
        <v>Astronium lecointei Ducke</v>
      </c>
      <c r="E2983" s="51" t="s">
        <v>5</v>
      </c>
      <c r="F2983" s="51">
        <v>260</v>
      </c>
      <c r="G2983" s="74">
        <f>CENSO[[#This Row],[CAP (cm)]]/PI()</f>
        <v>82.760570407785579</v>
      </c>
      <c r="H2983" s="51">
        <v>23</v>
      </c>
      <c r="I2983" s="85">
        <f>PI()*CENSO[[#This Row],[DAP (cm)]]^2/40000</f>
        <v>0.53794370765060628</v>
      </c>
      <c r="J2983" s="85">
        <f>CENSO[[#This Row],[g (m²)]]*CENSO[[#This Row],[H (m)]]*0.7</f>
        <v>8.66089369317476</v>
      </c>
      <c r="K2983" s="51">
        <v>1</v>
      </c>
      <c r="L2983" s="51">
        <v>365407</v>
      </c>
      <c r="M2983" s="51">
        <v>9703707</v>
      </c>
      <c r="N2983" s="77"/>
      <c r="O298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298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983" s="77"/>
    </row>
    <row r="2984" spans="1:17" x14ac:dyDescent="0.25">
      <c r="A2984" s="76">
        <v>2</v>
      </c>
      <c r="B2984" s="51">
        <v>89</v>
      </c>
      <c r="C2984" s="51">
        <v>2983</v>
      </c>
      <c r="D2984" s="81" t="str">
        <f>VLOOKUP(CENSO[[#This Row],[NOME COMUM]],ESPECIES[],2,FALSE)</f>
        <v>Cedrelinga catenaeformis Ducke</v>
      </c>
      <c r="E2984" s="51" t="s">
        <v>71</v>
      </c>
      <c r="F2984" s="51">
        <v>211</v>
      </c>
      <c r="G2984" s="74">
        <f>CENSO[[#This Row],[CAP (cm)]]/PI()</f>
        <v>67.163385984779836</v>
      </c>
      <c r="H2984" s="51">
        <v>20</v>
      </c>
      <c r="I2984" s="85">
        <f>PI()*CENSO[[#This Row],[DAP (cm)]]^2/40000</f>
        <v>0.35428686106971363</v>
      </c>
      <c r="J2984" s="85">
        <f>CENSO[[#This Row],[g (m²)]]*CENSO[[#This Row],[H (m)]]*0.7</f>
        <v>4.9600160549759904</v>
      </c>
      <c r="K2984" s="51">
        <v>1</v>
      </c>
      <c r="L2984" s="51">
        <v>365356.799999999</v>
      </c>
      <c r="M2984" s="51">
        <v>9703677.6999999899</v>
      </c>
      <c r="N2984" s="77"/>
      <c r="O298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98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984" s="77"/>
    </row>
    <row r="2985" spans="1:17" x14ac:dyDescent="0.25">
      <c r="A2985" s="76">
        <v>2</v>
      </c>
      <c r="B2985" s="51">
        <v>89</v>
      </c>
      <c r="C2985" s="51">
        <v>2984</v>
      </c>
      <c r="D2985" s="81" t="str">
        <f>VLOOKUP(CENSO[[#This Row],[NOME COMUM]],ESPECIES[],2,FALSE)</f>
        <v>Erisma uncinatum Warm.</v>
      </c>
      <c r="E2985" s="51" t="s">
        <v>98</v>
      </c>
      <c r="F2985" s="51">
        <v>242</v>
      </c>
      <c r="G2985" s="74">
        <f>CENSO[[#This Row],[CAP (cm)]]/PI()</f>
        <v>77.03099245647735</v>
      </c>
      <c r="H2985" s="51">
        <v>20</v>
      </c>
      <c r="I2985" s="85">
        <f>PI()*CENSO[[#This Row],[DAP (cm)]]^2/40000</f>
        <v>0.466037504361688</v>
      </c>
      <c r="J2985" s="85">
        <f>CENSO[[#This Row],[g (m²)]]*CENSO[[#This Row],[H (m)]]*0.7</f>
        <v>6.5245250610636321</v>
      </c>
      <c r="K2985" s="51">
        <v>1</v>
      </c>
      <c r="L2985" s="51">
        <v>365345.9</v>
      </c>
      <c r="M2985" s="51">
        <v>9703680.5999999903</v>
      </c>
      <c r="N2985" s="77"/>
      <c r="O298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98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985" s="77"/>
    </row>
    <row r="2986" spans="1:17" x14ac:dyDescent="0.25">
      <c r="A2986" s="76">
        <v>2</v>
      </c>
      <c r="B2986" s="51">
        <v>89</v>
      </c>
      <c r="C2986" s="51">
        <v>2985</v>
      </c>
      <c r="D2986" s="81" t="str">
        <f>VLOOKUP(CENSO[[#This Row],[NOME COMUM]],ESPECIES[],2,FALSE)</f>
        <v>Astronium lecointei Ducke</v>
      </c>
      <c r="E2986" s="51" t="s">
        <v>5</v>
      </c>
      <c r="F2986" s="51">
        <v>187</v>
      </c>
      <c r="G2986" s="74">
        <f>CENSO[[#This Row],[CAP (cm)]]/PI()</f>
        <v>59.523948716368857</v>
      </c>
      <c r="H2986" s="51">
        <v>20</v>
      </c>
      <c r="I2986" s="85">
        <f>PI()*CENSO[[#This Row],[DAP (cm)]]^2/40000</f>
        <v>0.27827446024902436</v>
      </c>
      <c r="J2986" s="85">
        <f>CENSO[[#This Row],[g (m²)]]*CENSO[[#This Row],[H (m)]]*0.7</f>
        <v>3.8958424434863406</v>
      </c>
      <c r="K2986" s="51">
        <v>1</v>
      </c>
      <c r="L2986" s="51">
        <v>365341.7</v>
      </c>
      <c r="M2986" s="51">
        <v>9703663.8000000007</v>
      </c>
      <c r="N2986" s="77"/>
      <c r="O298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98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986" s="77"/>
    </row>
    <row r="2987" spans="1:17" x14ac:dyDescent="0.25">
      <c r="A2987" s="76">
        <v>2</v>
      </c>
      <c r="B2987" s="51">
        <v>89</v>
      </c>
      <c r="C2987" s="51">
        <v>2986</v>
      </c>
      <c r="D2987" s="81" t="str">
        <f>VLOOKUP(CENSO[[#This Row],[NOME COMUM]],ESPECIES[],2,FALSE)</f>
        <v>Goupia glabra Aubl.</v>
      </c>
      <c r="E2987" s="51" t="s">
        <v>34</v>
      </c>
      <c r="F2987" s="51">
        <v>135</v>
      </c>
      <c r="G2987" s="74">
        <f>CENSO[[#This Row],[CAP (cm)]]/PI()</f>
        <v>42.971834634811742</v>
      </c>
      <c r="H2987" s="51">
        <v>11</v>
      </c>
      <c r="I2987" s="85">
        <f>PI()*CENSO[[#This Row],[DAP (cm)]]^2/40000</f>
        <v>0.14502994189248961</v>
      </c>
      <c r="J2987" s="85">
        <f>CENSO[[#This Row],[g (m²)]]*CENSO[[#This Row],[H (m)]]*0.7</f>
        <v>1.11673055257217</v>
      </c>
      <c r="K2987" s="51">
        <v>1</v>
      </c>
      <c r="L2987" s="51">
        <v>365369.2</v>
      </c>
      <c r="M2987" s="51">
        <v>9703636.5</v>
      </c>
      <c r="N2987" s="77"/>
      <c r="O298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98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987" s="77"/>
    </row>
    <row r="2988" spans="1:17" x14ac:dyDescent="0.25">
      <c r="A2988" s="76">
        <v>2</v>
      </c>
      <c r="B2988" s="51">
        <v>89</v>
      </c>
      <c r="C2988" s="51">
        <v>2987</v>
      </c>
      <c r="D2988" s="81" t="str">
        <f>VLOOKUP(CENSO[[#This Row],[NOME COMUM]],ESPECIES[],2,FALSE)</f>
        <v>Goupia glabra Aubl.</v>
      </c>
      <c r="E2988" s="51" t="s">
        <v>34</v>
      </c>
      <c r="F2988" s="51">
        <v>183</v>
      </c>
      <c r="G2988" s="74">
        <f>CENSO[[#This Row],[CAP (cm)]]/PI()</f>
        <v>58.250709171633694</v>
      </c>
      <c r="H2988" s="51">
        <v>13</v>
      </c>
      <c r="I2988" s="85">
        <f>PI()*CENSO[[#This Row],[DAP (cm)]]^2/40000</f>
        <v>0.26649699446022412</v>
      </c>
      <c r="J2988" s="85">
        <f>CENSO[[#This Row],[g (m²)]]*CENSO[[#This Row],[H (m)]]*0.7</f>
        <v>2.4251226495880394</v>
      </c>
      <c r="K2988" s="51">
        <v>1</v>
      </c>
      <c r="L2988" s="51">
        <v>365347</v>
      </c>
      <c r="M2988" s="51">
        <v>9703591.6999999899</v>
      </c>
      <c r="N2988" s="77"/>
      <c r="O298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98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988" s="77"/>
    </row>
    <row r="2989" spans="1:17" x14ac:dyDescent="0.25">
      <c r="A2989" s="76">
        <v>2</v>
      </c>
      <c r="B2989" s="51">
        <v>89</v>
      </c>
      <c r="C2989" s="51">
        <v>2988</v>
      </c>
      <c r="D2989" s="81" t="str">
        <f>VLOOKUP(CENSO[[#This Row],[NOME COMUM]],ESPECIES[],2,FALSE)</f>
        <v>Couratari guianensis Aubl.</v>
      </c>
      <c r="E2989" s="51" t="s">
        <v>6</v>
      </c>
      <c r="F2989" s="51">
        <v>130</v>
      </c>
      <c r="G2989" s="74">
        <f>CENSO[[#This Row],[CAP (cm)]]/PI()</f>
        <v>41.38028520389279</v>
      </c>
      <c r="H2989" s="51">
        <v>14</v>
      </c>
      <c r="I2989" s="85">
        <f>PI()*CENSO[[#This Row],[DAP (cm)]]^2/40000</f>
        <v>0.13448592691265157</v>
      </c>
      <c r="J2989" s="85">
        <f>CENSO[[#This Row],[g (m²)]]*CENSO[[#This Row],[H (m)]]*0.7</f>
        <v>1.3179620837439854</v>
      </c>
      <c r="K2989" s="51">
        <v>1</v>
      </c>
      <c r="L2989" s="51">
        <v>365337.299999999</v>
      </c>
      <c r="M2989" s="51">
        <v>9703579.6999999899</v>
      </c>
      <c r="N2989" s="77"/>
      <c r="O298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298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2989" s="77"/>
    </row>
    <row r="2990" spans="1:17" x14ac:dyDescent="0.25">
      <c r="A2990" s="76">
        <v>2</v>
      </c>
      <c r="B2990" s="51">
        <v>89</v>
      </c>
      <c r="C2990" s="51">
        <v>2989</v>
      </c>
      <c r="D2990" s="81" t="str">
        <f>VLOOKUP(CENSO[[#This Row],[NOME COMUM]],ESPECIES[],2,FALSE)</f>
        <v>Piptadenia suaveolens Miq.</v>
      </c>
      <c r="E2990" s="51" t="s">
        <v>22</v>
      </c>
      <c r="F2990" s="51">
        <v>238</v>
      </c>
      <c r="G2990" s="74">
        <f>CENSO[[#This Row],[CAP (cm)]]/PI()</f>
        <v>75.757752911742188</v>
      </c>
      <c r="H2990" s="51">
        <v>17</v>
      </c>
      <c r="I2990" s="85">
        <f>PI()*CENSO[[#This Row],[DAP (cm)]]^2/40000</f>
        <v>0.45075862982486603</v>
      </c>
      <c r="J2990" s="85">
        <f>CENSO[[#This Row],[g (m²)]]*CENSO[[#This Row],[H (m)]]*0.7</f>
        <v>5.3640276949159054</v>
      </c>
      <c r="K2990" s="51">
        <v>1</v>
      </c>
      <c r="L2990" s="51">
        <v>365333.7</v>
      </c>
      <c r="M2990" s="51">
        <v>9703579.1999999899</v>
      </c>
      <c r="N2990" s="77"/>
      <c r="O299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99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990" s="77"/>
    </row>
    <row r="2991" spans="1:17" x14ac:dyDescent="0.25">
      <c r="A2991" s="76">
        <v>2</v>
      </c>
      <c r="B2991" s="51">
        <v>89</v>
      </c>
      <c r="C2991" s="51">
        <v>2990</v>
      </c>
      <c r="D2991" s="81" t="str">
        <f>VLOOKUP(CENSO[[#This Row],[NOME COMUM]],ESPECIES[],2,FALSE)</f>
        <v>Pouteria sp.</v>
      </c>
      <c r="E2991" s="51" t="s">
        <v>83</v>
      </c>
      <c r="F2991" s="51">
        <v>207</v>
      </c>
      <c r="G2991" s="74">
        <f>CENSO[[#This Row],[CAP (cm)]]/PI()</f>
        <v>65.890146440044674</v>
      </c>
      <c r="H2991" s="51">
        <v>18</v>
      </c>
      <c r="I2991" s="85">
        <f>PI()*CENSO[[#This Row],[DAP (cm)]]^2/40000</f>
        <v>0.34098150782723119</v>
      </c>
      <c r="J2991" s="85">
        <f>CENSO[[#This Row],[g (m²)]]*CENSO[[#This Row],[H (m)]]*0.7</f>
        <v>4.296366998623113</v>
      </c>
      <c r="K2991" s="51">
        <v>1</v>
      </c>
      <c r="L2991" s="51">
        <v>365316.9</v>
      </c>
      <c r="M2991" s="51">
        <v>9703583.8000000007</v>
      </c>
      <c r="N2991" s="77"/>
      <c r="O299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299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991" s="77"/>
    </row>
    <row r="2992" spans="1:17" x14ac:dyDescent="0.25">
      <c r="A2992" s="76">
        <v>2</v>
      </c>
      <c r="B2992" s="51">
        <v>89</v>
      </c>
      <c r="C2992" s="51">
        <v>2991</v>
      </c>
      <c r="D2992" s="81" t="str">
        <f>VLOOKUP(CENSO[[#This Row],[NOME COMUM]],ESPECIES[],2,FALSE)</f>
        <v>Goupia glabra Aubl.</v>
      </c>
      <c r="E2992" s="51" t="s">
        <v>34</v>
      </c>
      <c r="F2992" s="51">
        <v>238</v>
      </c>
      <c r="G2992" s="74">
        <f>CENSO[[#This Row],[CAP (cm)]]/PI()</f>
        <v>75.757752911742188</v>
      </c>
      <c r="H2992" s="51">
        <v>17</v>
      </c>
      <c r="I2992" s="85">
        <f>PI()*CENSO[[#This Row],[DAP (cm)]]^2/40000</f>
        <v>0.45075862982486603</v>
      </c>
      <c r="J2992" s="85">
        <f>CENSO[[#This Row],[g (m²)]]*CENSO[[#This Row],[H (m)]]*0.7</f>
        <v>5.3640276949159054</v>
      </c>
      <c r="K2992" s="51">
        <v>1</v>
      </c>
      <c r="L2992" s="51">
        <v>365312</v>
      </c>
      <c r="M2992" s="51">
        <v>9703541.9000000004</v>
      </c>
      <c r="N2992" s="77"/>
      <c r="O299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99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992" s="77"/>
    </row>
    <row r="2993" spans="1:17" x14ac:dyDescent="0.25">
      <c r="A2993" s="76">
        <v>2</v>
      </c>
      <c r="B2993" s="51">
        <v>89</v>
      </c>
      <c r="C2993" s="51">
        <v>2992</v>
      </c>
      <c r="D2993" s="81" t="str">
        <f>VLOOKUP(CENSO[[#This Row],[NOME COMUM]],ESPECIES[],2,FALSE)</f>
        <v>Goupia glabra Aubl.</v>
      </c>
      <c r="E2993" s="51" t="s">
        <v>34</v>
      </c>
      <c r="F2993" s="51">
        <v>448</v>
      </c>
      <c r="G2993" s="74">
        <f>CENSO[[#This Row],[CAP (cm)]]/PI()</f>
        <v>142.60282901033824</v>
      </c>
      <c r="H2993" s="51">
        <v>16</v>
      </c>
      <c r="I2993" s="85">
        <f>PI()*CENSO[[#This Row],[DAP (cm)]]^2/40000</f>
        <v>1.5971516849157885</v>
      </c>
      <c r="J2993" s="85">
        <f>CENSO[[#This Row],[g (m²)]]*CENSO[[#This Row],[H (m)]]*0.7</f>
        <v>17.88809887105683</v>
      </c>
      <c r="K2993" s="51">
        <v>2</v>
      </c>
      <c r="L2993" s="51">
        <v>365318.7</v>
      </c>
      <c r="M2993" s="51">
        <v>9703533.1999999899</v>
      </c>
      <c r="N2993" s="77"/>
      <c r="O299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140├ 150</v>
      </c>
      <c r="P299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993" s="77"/>
    </row>
    <row r="2994" spans="1:17" x14ac:dyDescent="0.25">
      <c r="A2994" s="76">
        <v>2</v>
      </c>
      <c r="B2994" s="51">
        <v>89</v>
      </c>
      <c r="C2994" s="51">
        <v>2993</v>
      </c>
      <c r="D2994" s="81" t="str">
        <f>VLOOKUP(CENSO[[#This Row],[NOME COMUM]],ESPECIES[],2,FALSE)</f>
        <v>Swartzia ingaefolia Ducke</v>
      </c>
      <c r="E2994" s="51" t="s">
        <v>80</v>
      </c>
      <c r="F2994" s="51">
        <v>254</v>
      </c>
      <c r="G2994" s="74">
        <f>CENSO[[#This Row],[CAP (cm)]]/PI()</f>
        <v>80.850711090682836</v>
      </c>
      <c r="H2994" s="51">
        <v>20</v>
      </c>
      <c r="I2994" s="85">
        <f>PI()*CENSO[[#This Row],[DAP (cm)]]^2/40000</f>
        <v>0.51340201542583597</v>
      </c>
      <c r="J2994" s="85">
        <f>CENSO[[#This Row],[g (m²)]]*CENSO[[#This Row],[H (m)]]*0.7</f>
        <v>7.1876282159617029</v>
      </c>
      <c r="K2994" s="51">
        <v>1</v>
      </c>
      <c r="L2994" s="51">
        <v>365318.7</v>
      </c>
      <c r="M2994" s="51">
        <v>9703527.5</v>
      </c>
      <c r="N2994" s="77"/>
      <c r="O299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299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994" s="77"/>
    </row>
    <row r="2995" spans="1:17" x14ac:dyDescent="0.25">
      <c r="A2995" s="76">
        <v>2</v>
      </c>
      <c r="B2995" s="51">
        <v>89</v>
      </c>
      <c r="C2995" s="51">
        <v>2994</v>
      </c>
      <c r="D2995" s="81" t="str">
        <f>VLOOKUP(CENSO[[#This Row],[NOME COMUM]],ESPECIES[],2,FALSE)</f>
        <v>Cordia umbraculifera DC.</v>
      </c>
      <c r="E2995" s="51" t="s">
        <v>92</v>
      </c>
      <c r="F2995" s="51">
        <v>226</v>
      </c>
      <c r="G2995" s="74">
        <f>CENSO[[#This Row],[CAP (cm)]]/PI()</f>
        <v>71.938034277536701</v>
      </c>
      <c r="H2995" s="51">
        <v>18</v>
      </c>
      <c r="I2995" s="85">
        <f>PI()*CENSO[[#This Row],[DAP (cm)]]^2/40000</f>
        <v>0.40644989366808243</v>
      </c>
      <c r="J2995" s="85">
        <f>CENSO[[#This Row],[g (m²)]]*CENSO[[#This Row],[H (m)]]*0.7</f>
        <v>5.1212686602178383</v>
      </c>
      <c r="K2995" s="51">
        <v>1</v>
      </c>
      <c r="L2995" s="51">
        <v>365305.09999999899</v>
      </c>
      <c r="M2995" s="51">
        <v>9703528.5999999903</v>
      </c>
      <c r="N2995" s="77"/>
      <c r="O299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99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995" s="77"/>
    </row>
    <row r="2996" spans="1:17" x14ac:dyDescent="0.25">
      <c r="A2996" s="76">
        <v>2</v>
      </c>
      <c r="B2996" s="51">
        <v>89</v>
      </c>
      <c r="C2996" s="51">
        <v>2995</v>
      </c>
      <c r="D2996" s="81" t="str">
        <f>VLOOKUP(CENSO[[#This Row],[NOME COMUM]],ESPECIES[],2,FALSE)</f>
        <v>Tachigali myrmecophila Ducke</v>
      </c>
      <c r="E2996" s="51" t="s">
        <v>14</v>
      </c>
      <c r="F2996" s="51">
        <v>177</v>
      </c>
      <c r="G2996" s="74">
        <f>CENSO[[#This Row],[CAP (cm)]]/PI()</f>
        <v>56.340849854530951</v>
      </c>
      <c r="H2996" s="51">
        <v>15</v>
      </c>
      <c r="I2996" s="85">
        <f>PI()*CENSO[[#This Row],[DAP (cm)]]^2/40000</f>
        <v>0.24930826060629949</v>
      </c>
      <c r="J2996" s="85">
        <f>CENSO[[#This Row],[g (m²)]]*CENSO[[#This Row],[H (m)]]*0.7</f>
        <v>2.6177367363661448</v>
      </c>
      <c r="K2996" s="51">
        <v>1</v>
      </c>
      <c r="L2996" s="51">
        <v>365309.09999999899</v>
      </c>
      <c r="M2996" s="51">
        <v>9703521.1999999899</v>
      </c>
      <c r="N2996" s="77"/>
      <c r="O299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299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996" s="77"/>
    </row>
    <row r="2997" spans="1:17" x14ac:dyDescent="0.25">
      <c r="A2997" s="76">
        <v>2</v>
      </c>
      <c r="B2997" s="51">
        <v>89</v>
      </c>
      <c r="C2997" s="51">
        <v>2996</v>
      </c>
      <c r="D2997" s="81" t="str">
        <f>VLOOKUP(CENSO[[#This Row],[NOME COMUM]],ESPECIES[],2,FALSE)</f>
        <v>Piptadenia suaveolens Miq.</v>
      </c>
      <c r="E2997" s="51" t="s">
        <v>22</v>
      </c>
      <c r="F2997" s="51">
        <v>273</v>
      </c>
      <c r="G2997" s="74">
        <f>CENSO[[#This Row],[CAP (cm)]]/PI()</f>
        <v>86.898598928174863</v>
      </c>
      <c r="H2997" s="51">
        <v>14</v>
      </c>
      <c r="I2997" s="85">
        <f>PI()*CENSO[[#This Row],[DAP (cm)]]^2/40000</f>
        <v>0.59308293768479348</v>
      </c>
      <c r="J2997" s="85">
        <f>CENSO[[#This Row],[g (m²)]]*CENSO[[#This Row],[H (m)]]*0.7</f>
        <v>5.8122127893109754</v>
      </c>
      <c r="K2997" s="51">
        <v>2</v>
      </c>
      <c r="L2997" s="51">
        <v>365308</v>
      </c>
      <c r="M2997" s="51">
        <v>9703505.5999999903</v>
      </c>
      <c r="N2997" s="77"/>
      <c r="O299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299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997" s="77"/>
    </row>
    <row r="2998" spans="1:17" x14ac:dyDescent="0.25">
      <c r="A2998" s="76">
        <v>2</v>
      </c>
      <c r="B2998" s="51">
        <v>89</v>
      </c>
      <c r="C2998" s="51">
        <v>2997</v>
      </c>
      <c r="D2998" s="81" t="str">
        <f>VLOOKUP(CENSO[[#This Row],[NOME COMUM]],ESPECIES[],2,FALSE)</f>
        <v>Goupia glabra Aubl.</v>
      </c>
      <c r="E2998" s="51" t="s">
        <v>34</v>
      </c>
      <c r="F2998" s="51">
        <v>304</v>
      </c>
      <c r="G2998" s="74">
        <f>CENSO[[#This Row],[CAP (cm)]]/PI()</f>
        <v>96.766205399872362</v>
      </c>
      <c r="H2998" s="51">
        <v>16</v>
      </c>
      <c r="I2998" s="85">
        <f>PI()*CENSO[[#This Row],[DAP (cm)]]^2/40000</f>
        <v>0.73542316103902994</v>
      </c>
      <c r="J2998" s="85">
        <f>CENSO[[#This Row],[g (m²)]]*CENSO[[#This Row],[H (m)]]*0.7</f>
        <v>8.2367394036371344</v>
      </c>
      <c r="K2998" s="51">
        <v>1</v>
      </c>
      <c r="L2998" s="51">
        <v>365299.799999999</v>
      </c>
      <c r="M2998" s="51">
        <v>9703489.1999999899</v>
      </c>
      <c r="N2998" s="77"/>
      <c r="O299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299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998" s="77"/>
    </row>
    <row r="2999" spans="1:17" x14ac:dyDescent="0.25">
      <c r="A2999" s="76">
        <v>2</v>
      </c>
      <c r="B2999" s="51">
        <v>89</v>
      </c>
      <c r="C2999" s="51">
        <v>2998</v>
      </c>
      <c r="D2999" s="81" t="str">
        <f>VLOOKUP(CENSO[[#This Row],[NOME COMUM]],ESPECIES[],2,FALSE)</f>
        <v>Clarisia racemosa Ruiz &amp; Pav.</v>
      </c>
      <c r="E2999" s="51" t="s">
        <v>81</v>
      </c>
      <c r="F2999" s="51">
        <v>220</v>
      </c>
      <c r="G2999" s="74">
        <f>CENSO[[#This Row],[CAP (cm)]]/PI()</f>
        <v>70.028174960433944</v>
      </c>
      <c r="H2999" s="51">
        <v>18</v>
      </c>
      <c r="I2999" s="85">
        <f>PI()*CENSO[[#This Row],[DAP (cm)]]^2/40000</f>
        <v>0.3851549622823866</v>
      </c>
      <c r="J2999" s="85">
        <f>CENSO[[#This Row],[g (m²)]]*CENSO[[#This Row],[H (m)]]*0.7</f>
        <v>4.8529525247580709</v>
      </c>
      <c r="K2999" s="51">
        <v>1</v>
      </c>
      <c r="L2999" s="51">
        <v>365289.299999999</v>
      </c>
      <c r="M2999" s="51">
        <v>9703491.9000000004</v>
      </c>
      <c r="N2999" s="77"/>
      <c r="O299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299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2999" s="77"/>
    </row>
    <row r="3000" spans="1:17" x14ac:dyDescent="0.25">
      <c r="A3000" s="76">
        <v>2</v>
      </c>
      <c r="B3000" s="51">
        <v>89</v>
      </c>
      <c r="C3000" s="51">
        <v>2999</v>
      </c>
      <c r="D3000" s="81" t="str">
        <f>VLOOKUP(CENSO[[#This Row],[NOME COMUM]],ESPECIES[],2,FALSE)</f>
        <v>Tachigali myrmecophila Ducke</v>
      </c>
      <c r="E3000" s="51" t="s">
        <v>14</v>
      </c>
      <c r="F3000" s="51">
        <v>300</v>
      </c>
      <c r="G3000" s="74">
        <f>CENSO[[#This Row],[CAP (cm)]]/PI()</f>
        <v>95.4929658551372</v>
      </c>
      <c r="H3000" s="51">
        <v>18</v>
      </c>
      <c r="I3000" s="85">
        <f>PI()*CENSO[[#This Row],[DAP (cm)]]^2/40000</f>
        <v>0.7161972439135289</v>
      </c>
      <c r="J3000" s="85">
        <f>CENSO[[#This Row],[g (m²)]]*CENSO[[#This Row],[H (m)]]*0.7</f>
        <v>9.0240852733104635</v>
      </c>
      <c r="K3000" s="51">
        <v>1</v>
      </c>
      <c r="L3000" s="51">
        <v>365274.299999999</v>
      </c>
      <c r="M3000" s="51">
        <v>9703491.1999999899</v>
      </c>
      <c r="N3000" s="77"/>
      <c r="O300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00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000" s="77"/>
    </row>
    <row r="3001" spans="1:17" x14ac:dyDescent="0.25">
      <c r="A3001" s="76">
        <v>2</v>
      </c>
      <c r="B3001" s="51">
        <v>89</v>
      </c>
      <c r="C3001" s="51">
        <v>3000</v>
      </c>
      <c r="D3001" s="81" t="str">
        <f>VLOOKUP(CENSO[[#This Row],[NOME COMUM]],ESPECIES[],2,FALSE)</f>
        <v>Couratari guianensis Aubl.</v>
      </c>
      <c r="E3001" s="51" t="s">
        <v>6</v>
      </c>
      <c r="F3001" s="51">
        <v>409</v>
      </c>
      <c r="G3001" s="74">
        <f>CENSO[[#This Row],[CAP (cm)]]/PI()</f>
        <v>130.1887434491704</v>
      </c>
      <c r="H3001" s="51">
        <v>25</v>
      </c>
      <c r="I3001" s="85">
        <f>PI()*CENSO[[#This Row],[DAP (cm)]]^2/40000</f>
        <v>1.3311799017677677</v>
      </c>
      <c r="J3001" s="85">
        <f>CENSO[[#This Row],[g (m²)]]*CENSO[[#This Row],[H (m)]]*0.7</f>
        <v>23.295648280935932</v>
      </c>
      <c r="K3001" s="51">
        <v>1</v>
      </c>
      <c r="L3001" s="51">
        <v>365248.09999999899</v>
      </c>
      <c r="M3001" s="51">
        <v>9703439.0999999903</v>
      </c>
      <c r="N3001" s="77"/>
      <c r="O300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300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001" s="77"/>
    </row>
    <row r="3002" spans="1:17" x14ac:dyDescent="0.25">
      <c r="A3002" s="76">
        <v>2</v>
      </c>
      <c r="B3002" s="51">
        <v>89</v>
      </c>
      <c r="C3002" s="51">
        <v>3001</v>
      </c>
      <c r="D3002" s="81" t="str">
        <f>VLOOKUP(CENSO[[#This Row],[NOME COMUM]],ESPECIES[],2,FALSE)</f>
        <v>Caesalpinia paraensis Ducke</v>
      </c>
      <c r="E3002" s="51" t="s">
        <v>56</v>
      </c>
      <c r="F3002" s="51">
        <v>173</v>
      </c>
      <c r="G3002" s="74">
        <f>CENSO[[#This Row],[CAP (cm)]]/PI()</f>
        <v>55.067610309795789</v>
      </c>
      <c r="H3002" s="51">
        <v>15</v>
      </c>
      <c r="I3002" s="85">
        <f>PI()*CENSO[[#This Row],[DAP (cm)]]^2/40000</f>
        <v>0.23816741458986682</v>
      </c>
      <c r="J3002" s="85">
        <f>CENSO[[#This Row],[g (m²)]]*CENSO[[#This Row],[H (m)]]*0.7</f>
        <v>2.5007578531936017</v>
      </c>
      <c r="K3002" s="51">
        <v>2</v>
      </c>
      <c r="L3002" s="51">
        <v>365228.5</v>
      </c>
      <c r="M3002" s="51">
        <v>9703399</v>
      </c>
      <c r="N3002" s="77"/>
      <c r="O300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00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002" s="77"/>
    </row>
    <row r="3003" spans="1:17" x14ac:dyDescent="0.25">
      <c r="A3003" s="76">
        <v>2</v>
      </c>
      <c r="B3003" s="51">
        <v>89</v>
      </c>
      <c r="C3003" s="51">
        <v>3002</v>
      </c>
      <c r="D3003" s="81" t="str">
        <f>VLOOKUP(CENSO[[#This Row],[NOME COMUM]],ESPECIES[],2,FALSE)</f>
        <v>Caesalpinia paraensis Ducke</v>
      </c>
      <c r="E3003" s="51" t="s">
        <v>56</v>
      </c>
      <c r="F3003" s="51">
        <v>190</v>
      </c>
      <c r="G3003" s="74">
        <f>CENSO[[#This Row],[CAP (cm)]]/PI()</f>
        <v>60.478878374920228</v>
      </c>
      <c r="H3003" s="51">
        <v>11</v>
      </c>
      <c r="I3003" s="85">
        <f>PI()*CENSO[[#This Row],[DAP (cm)]]^2/40000</f>
        <v>0.28727467228087106</v>
      </c>
      <c r="J3003" s="85">
        <f>CENSO[[#This Row],[g (m²)]]*CENSO[[#This Row],[H (m)]]*0.7</f>
        <v>2.2120149765627071</v>
      </c>
      <c r="K3003" s="51">
        <v>2</v>
      </c>
      <c r="L3003" s="51">
        <v>365228.9</v>
      </c>
      <c r="M3003" s="51">
        <v>9703393.3000000007</v>
      </c>
      <c r="N3003" s="77"/>
      <c r="O300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00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003" s="77"/>
    </row>
    <row r="3004" spans="1:17" x14ac:dyDescent="0.25">
      <c r="A3004" s="76">
        <v>2</v>
      </c>
      <c r="B3004" s="51">
        <v>89</v>
      </c>
      <c r="C3004" s="51">
        <v>3003</v>
      </c>
      <c r="D3004" s="81" t="str">
        <f>VLOOKUP(CENSO[[#This Row],[NOME COMUM]],ESPECIES[],2,FALSE)</f>
        <v>Goupia glabra Aubl.</v>
      </c>
      <c r="E3004" s="51" t="s">
        <v>34</v>
      </c>
      <c r="F3004" s="51">
        <v>350</v>
      </c>
      <c r="G3004" s="74">
        <f>CENSO[[#This Row],[CAP (cm)]]/PI()</f>
        <v>111.40846016432674</v>
      </c>
      <c r="H3004" s="51">
        <v>16</v>
      </c>
      <c r="I3004" s="85">
        <f>PI()*CENSO[[#This Row],[DAP (cm)]]^2/40000</f>
        <v>0.97482402643785904</v>
      </c>
      <c r="J3004" s="85">
        <f>CENSO[[#This Row],[g (m²)]]*CENSO[[#This Row],[H (m)]]*0.7</f>
        <v>10.918029096104021</v>
      </c>
      <c r="K3004" s="51">
        <v>2</v>
      </c>
      <c r="L3004" s="51">
        <v>365228</v>
      </c>
      <c r="M3004" s="51">
        <v>9703391.5</v>
      </c>
      <c r="N3004" s="77"/>
      <c r="O300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300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004" s="77"/>
    </row>
    <row r="3005" spans="1:17" x14ac:dyDescent="0.25">
      <c r="A3005" s="76">
        <v>2</v>
      </c>
      <c r="B3005" s="51">
        <v>89</v>
      </c>
      <c r="C3005" s="51">
        <v>3004</v>
      </c>
      <c r="D3005" s="81" t="str">
        <f>VLOOKUP(CENSO[[#This Row],[NOME COMUM]],ESPECIES[],2,FALSE)</f>
        <v>Tachigali myrmecophila Ducke</v>
      </c>
      <c r="E3005" s="51" t="s">
        <v>14</v>
      </c>
      <c r="F3005" s="51">
        <v>195</v>
      </c>
      <c r="G3005" s="74">
        <f>CENSO[[#This Row],[CAP (cm)]]/PI()</f>
        <v>62.070427805839181</v>
      </c>
      <c r="H3005" s="51">
        <v>17</v>
      </c>
      <c r="I3005" s="85">
        <f>PI()*CENSO[[#This Row],[DAP (cm)]]^2/40000</f>
        <v>0.30259333555346601</v>
      </c>
      <c r="J3005" s="85">
        <f>CENSO[[#This Row],[g (m²)]]*CENSO[[#This Row],[H (m)]]*0.7</f>
        <v>3.6008606930862452</v>
      </c>
      <c r="K3005" s="51">
        <v>1</v>
      </c>
      <c r="L3005" s="51">
        <v>365237.5</v>
      </c>
      <c r="M3005" s="51">
        <v>9703383.6999999899</v>
      </c>
      <c r="N3005" s="77"/>
      <c r="O300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00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005" s="77"/>
    </row>
    <row r="3006" spans="1:17" x14ac:dyDescent="0.25">
      <c r="A3006" s="76">
        <v>2</v>
      </c>
      <c r="B3006" s="51">
        <v>89</v>
      </c>
      <c r="C3006" s="51">
        <v>3005</v>
      </c>
      <c r="D3006" s="81" t="str">
        <f>VLOOKUP(CENSO[[#This Row],[NOME COMUM]],ESPECIES[],2,FALSE)</f>
        <v>Couratari guianensis Aubl.</v>
      </c>
      <c r="E3006" s="51" t="s">
        <v>6</v>
      </c>
      <c r="F3006" s="51">
        <v>159</v>
      </c>
      <c r="G3006" s="74">
        <f>CENSO[[#This Row],[CAP (cm)]]/PI()</f>
        <v>50.611271903222722</v>
      </c>
      <c r="H3006" s="51">
        <v>16</v>
      </c>
      <c r="I3006" s="85">
        <f>PI()*CENSO[[#This Row],[DAP (cm)]]^2/40000</f>
        <v>0.20117980581531036</v>
      </c>
      <c r="J3006" s="85">
        <f>CENSO[[#This Row],[g (m²)]]*CENSO[[#This Row],[H (m)]]*0.7</f>
        <v>2.2532138251314757</v>
      </c>
      <c r="K3006" s="51">
        <v>1</v>
      </c>
      <c r="L3006" s="51">
        <v>365204.4</v>
      </c>
      <c r="M3006" s="51">
        <v>9703393.8000000007</v>
      </c>
      <c r="N3006" s="77"/>
      <c r="O300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00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006" s="77"/>
    </row>
    <row r="3007" spans="1:17" x14ac:dyDescent="0.25">
      <c r="A3007" s="76">
        <v>2</v>
      </c>
      <c r="B3007" s="51">
        <v>89</v>
      </c>
      <c r="C3007" s="51">
        <v>3006</v>
      </c>
      <c r="D3007" s="81" t="str">
        <f>VLOOKUP(CENSO[[#This Row],[NOME COMUM]],ESPECIES[],2,FALSE)</f>
        <v>Aspidosperma spruceanum Benth. ex Müll.Arg.</v>
      </c>
      <c r="E3007" s="51" t="s">
        <v>62</v>
      </c>
      <c r="F3007" s="51">
        <v>210</v>
      </c>
      <c r="G3007" s="74">
        <f>CENSO[[#This Row],[CAP (cm)]]/PI()</f>
        <v>66.845076098596039</v>
      </c>
      <c r="H3007" s="51">
        <v>18</v>
      </c>
      <c r="I3007" s="85">
        <f>PI()*CENSO[[#This Row],[DAP (cm)]]^2/40000</f>
        <v>0.35093664951762915</v>
      </c>
      <c r="J3007" s="85">
        <f>CENSO[[#This Row],[g (m²)]]*CENSO[[#This Row],[H (m)]]*0.7</f>
        <v>4.4218017839221266</v>
      </c>
      <c r="K3007" s="51">
        <v>2</v>
      </c>
      <c r="L3007" s="51">
        <v>365199.59999999899</v>
      </c>
      <c r="M3007" s="51">
        <v>9703362.9000000004</v>
      </c>
      <c r="N3007" s="77"/>
      <c r="O300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00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007" s="77"/>
    </row>
    <row r="3008" spans="1:17" x14ac:dyDescent="0.25">
      <c r="A3008" s="76">
        <v>2</v>
      </c>
      <c r="B3008" s="51">
        <v>89</v>
      </c>
      <c r="C3008" s="51">
        <v>3007</v>
      </c>
      <c r="D3008" s="81" t="str">
        <f>VLOOKUP(CENSO[[#This Row],[NOME COMUM]],ESPECIES[],2,FALSE)</f>
        <v>Goupia glabra Aubl.</v>
      </c>
      <c r="E3008" s="51" t="s">
        <v>34</v>
      </c>
      <c r="F3008" s="51">
        <v>233</v>
      </c>
      <c r="G3008" s="74">
        <f>CENSO[[#This Row],[CAP (cm)]]/PI()</f>
        <v>74.166203480823228</v>
      </c>
      <c r="H3008" s="51">
        <v>8</v>
      </c>
      <c r="I3008" s="85">
        <f>PI()*CENSO[[#This Row],[DAP (cm)]]^2/40000</f>
        <v>0.43201813527579536</v>
      </c>
      <c r="J3008" s="85">
        <f>CENSO[[#This Row],[g (m²)]]*CENSO[[#This Row],[H (m)]]*0.7</f>
        <v>2.4193015575444536</v>
      </c>
      <c r="K3008" s="51">
        <v>2</v>
      </c>
      <c r="L3008" s="51">
        <v>365207.7</v>
      </c>
      <c r="M3008" s="51">
        <v>9703359.0999999903</v>
      </c>
      <c r="N3008" s="77"/>
      <c r="O300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00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008" s="77"/>
    </row>
    <row r="3009" spans="1:17" x14ac:dyDescent="0.25">
      <c r="A3009" s="76">
        <v>2</v>
      </c>
      <c r="B3009" s="51">
        <v>89</v>
      </c>
      <c r="C3009" s="51">
        <v>3008</v>
      </c>
      <c r="D3009" s="81" t="str">
        <f>VLOOKUP(CENSO[[#This Row],[NOME COMUM]],ESPECIES[],2,FALSE)</f>
        <v>Tachigali myrmecophila Ducke</v>
      </c>
      <c r="E3009" s="51" t="s">
        <v>14</v>
      </c>
      <c r="F3009" s="51">
        <v>422</v>
      </c>
      <c r="G3009" s="74">
        <f>CENSO[[#This Row],[CAP (cm)]]/PI()</f>
        <v>134.32677196955967</v>
      </c>
      <c r="H3009" s="51">
        <v>18</v>
      </c>
      <c r="I3009" s="85">
        <f>PI()*CENSO[[#This Row],[DAP (cm)]]^2/40000</f>
        <v>1.4171474442788545</v>
      </c>
      <c r="J3009" s="85">
        <f>CENSO[[#This Row],[g (m²)]]*CENSO[[#This Row],[H (m)]]*0.7</f>
        <v>17.856057797913564</v>
      </c>
      <c r="K3009" s="51">
        <v>1</v>
      </c>
      <c r="L3009" s="51">
        <v>365208.7</v>
      </c>
      <c r="M3009" s="51">
        <v>9703317.6999999899</v>
      </c>
      <c r="N3009" s="77"/>
      <c r="O300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300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009" s="77"/>
    </row>
    <row r="3010" spans="1:17" x14ac:dyDescent="0.25">
      <c r="A3010" s="76">
        <v>2</v>
      </c>
      <c r="B3010" s="51">
        <v>89</v>
      </c>
      <c r="C3010" s="51">
        <v>3009</v>
      </c>
      <c r="D3010" s="81" t="str">
        <f>VLOOKUP(CENSO[[#This Row],[NOME COMUM]],ESPECIES[],2,FALSE)</f>
        <v>Caesalpinia paraensis Ducke</v>
      </c>
      <c r="E3010" s="51" t="s">
        <v>56</v>
      </c>
      <c r="F3010" s="51">
        <v>255</v>
      </c>
      <c r="G3010" s="74">
        <f>CENSO[[#This Row],[CAP (cm)]]/PI()</f>
        <v>81.169020976866619</v>
      </c>
      <c r="H3010" s="51">
        <v>19</v>
      </c>
      <c r="I3010" s="85">
        <f>PI()*CENSO[[#This Row],[DAP (cm)]]^2/40000</f>
        <v>0.51745250872752468</v>
      </c>
      <c r="J3010" s="85">
        <f>CENSO[[#This Row],[g (m²)]]*CENSO[[#This Row],[H (m)]]*0.7</f>
        <v>6.8821183660760781</v>
      </c>
      <c r="K3010" s="51">
        <v>2</v>
      </c>
      <c r="L3010" s="51">
        <v>365174.5</v>
      </c>
      <c r="M3010" s="51">
        <v>9703252.0999999903</v>
      </c>
      <c r="N3010" s="77"/>
      <c r="O301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301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010" s="77"/>
    </row>
    <row r="3011" spans="1:17" x14ac:dyDescent="0.25">
      <c r="A3011" s="76">
        <v>2</v>
      </c>
      <c r="B3011" s="51">
        <v>89</v>
      </c>
      <c r="C3011" s="51">
        <v>3010</v>
      </c>
      <c r="D3011" s="81" t="str">
        <f>VLOOKUP(CENSO[[#This Row],[NOME COMUM]],ESPECIES[],2,FALSE)</f>
        <v>Matisia paraensis Huber</v>
      </c>
      <c r="E3011" s="51" t="s">
        <v>72</v>
      </c>
      <c r="F3011" s="51">
        <v>212</v>
      </c>
      <c r="G3011" s="74">
        <f>CENSO[[#This Row],[CAP (cm)]]/PI()</f>
        <v>67.48169587096362</v>
      </c>
      <c r="H3011" s="51">
        <v>18</v>
      </c>
      <c r="I3011" s="85">
        <f>PI()*CENSO[[#This Row],[DAP (cm)]]^2/40000</f>
        <v>0.35765298811610713</v>
      </c>
      <c r="J3011" s="85">
        <f>CENSO[[#This Row],[g (m²)]]*CENSO[[#This Row],[H (m)]]*0.7</f>
        <v>4.5064276502629497</v>
      </c>
      <c r="K3011" s="51">
        <v>1</v>
      </c>
      <c r="L3011" s="51">
        <v>365142.59999999899</v>
      </c>
      <c r="M3011" s="51">
        <v>9703238.4000000004</v>
      </c>
      <c r="N3011" s="77"/>
      <c r="O301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01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011" s="77"/>
    </row>
    <row r="3012" spans="1:17" x14ac:dyDescent="0.25">
      <c r="A3012" s="76">
        <v>2</v>
      </c>
      <c r="B3012" s="51">
        <v>89</v>
      </c>
      <c r="C3012" s="51">
        <v>3011</v>
      </c>
      <c r="D3012" s="81" t="str">
        <f>VLOOKUP(CENSO[[#This Row],[NOME COMUM]],ESPECIES[],2,FALSE)</f>
        <v>Qualea dichotoma (Mart.) Warm. ex Wille</v>
      </c>
      <c r="E3012" s="51" t="s">
        <v>55</v>
      </c>
      <c r="F3012" s="51">
        <v>218</v>
      </c>
      <c r="G3012" s="74">
        <f>CENSO[[#This Row],[CAP (cm)]]/PI()</f>
        <v>69.391555188066363</v>
      </c>
      <c r="H3012" s="51">
        <v>18</v>
      </c>
      <c r="I3012" s="85">
        <f>PI()*CENSO[[#This Row],[DAP (cm)]]^2/40000</f>
        <v>0.37818397577496166</v>
      </c>
      <c r="J3012" s="85">
        <f>CENSO[[#This Row],[g (m²)]]*CENSO[[#This Row],[H (m)]]*0.7</f>
        <v>4.7651180947645164</v>
      </c>
      <c r="K3012" s="51">
        <v>1</v>
      </c>
      <c r="L3012" s="51">
        <v>365139.4</v>
      </c>
      <c r="M3012" s="51">
        <v>9703227.8000000007</v>
      </c>
      <c r="N3012" s="77"/>
      <c r="O301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01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012" s="77"/>
    </row>
    <row r="3013" spans="1:17" x14ac:dyDescent="0.25">
      <c r="A3013" s="76">
        <v>2</v>
      </c>
      <c r="B3013" s="51">
        <v>89</v>
      </c>
      <c r="C3013" s="51">
        <v>3012</v>
      </c>
      <c r="D3013" s="81" t="str">
        <f>VLOOKUP(CENSO[[#This Row],[NOME COMUM]],ESPECIES[],2,FALSE)</f>
        <v>Astronium lecointei Ducke</v>
      </c>
      <c r="E3013" s="51" t="s">
        <v>5</v>
      </c>
      <c r="F3013" s="51">
        <v>205</v>
      </c>
      <c r="G3013" s="74">
        <f>CENSO[[#This Row],[CAP (cm)]]/PI()</f>
        <v>65.253526667677093</v>
      </c>
      <c r="H3013" s="51">
        <v>22</v>
      </c>
      <c r="I3013" s="85">
        <f>PI()*CENSO[[#This Row],[DAP (cm)]]^2/40000</f>
        <v>0.33442432417184514</v>
      </c>
      <c r="J3013" s="85">
        <f>CENSO[[#This Row],[g (m²)]]*CENSO[[#This Row],[H (m)]]*0.7</f>
        <v>5.150134592246415</v>
      </c>
      <c r="K3013" s="51">
        <v>1</v>
      </c>
      <c r="L3013" s="51">
        <v>365143</v>
      </c>
      <c r="M3013" s="51">
        <v>9703223.9000000004</v>
      </c>
      <c r="N3013" s="77"/>
      <c r="O301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01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013" s="77"/>
    </row>
    <row r="3014" spans="1:17" x14ac:dyDescent="0.25">
      <c r="A3014" s="76">
        <v>2</v>
      </c>
      <c r="B3014" s="51">
        <v>89</v>
      </c>
      <c r="C3014" s="51">
        <v>3013</v>
      </c>
      <c r="D3014" s="81" t="str">
        <f>VLOOKUP(CENSO[[#This Row],[NOME COMUM]],ESPECIES[],2,FALSE)</f>
        <v>Bertholletia excelsa Humb. &amp; Bonpl.</v>
      </c>
      <c r="E3014" s="51" t="s">
        <v>37</v>
      </c>
      <c r="F3014" s="51">
        <v>211</v>
      </c>
      <c r="G3014" s="74">
        <f>CENSO[[#This Row],[CAP (cm)]]/PI()</f>
        <v>67.163385984779836</v>
      </c>
      <c r="H3014" s="51">
        <v>19</v>
      </c>
      <c r="I3014" s="85">
        <f>PI()*CENSO[[#This Row],[DAP (cm)]]^2/40000</f>
        <v>0.35428686106971363</v>
      </c>
      <c r="J3014" s="85">
        <f>CENSO[[#This Row],[g (m²)]]*CENSO[[#This Row],[H (m)]]*0.7</f>
        <v>4.7120152522271912</v>
      </c>
      <c r="K3014" s="51">
        <v>1</v>
      </c>
      <c r="L3014" s="51">
        <v>365154.7</v>
      </c>
      <c r="M3014" s="51">
        <v>9703218.4000000004</v>
      </c>
      <c r="N3014" s="77"/>
      <c r="O301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01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014" s="77"/>
    </row>
    <row r="3015" spans="1:17" x14ac:dyDescent="0.25">
      <c r="A3015" s="76">
        <v>2</v>
      </c>
      <c r="B3015" s="51">
        <v>89</v>
      </c>
      <c r="C3015" s="51">
        <v>3014</v>
      </c>
      <c r="D3015" s="81" t="str">
        <f>VLOOKUP(CENSO[[#This Row],[NOME COMUM]],ESPECIES[],2,FALSE)</f>
        <v>Qualea dichotoma (Mart.) Warm. ex Wille</v>
      </c>
      <c r="E3015" s="51" t="s">
        <v>55</v>
      </c>
      <c r="F3015" s="51">
        <v>200</v>
      </c>
      <c r="G3015" s="74">
        <f>CENSO[[#This Row],[CAP (cm)]]/PI()</f>
        <v>63.661977236758133</v>
      </c>
      <c r="H3015" s="51">
        <v>16</v>
      </c>
      <c r="I3015" s="85">
        <f>PI()*CENSO[[#This Row],[DAP (cm)]]^2/40000</f>
        <v>0.31830988618379064</v>
      </c>
      <c r="J3015" s="85">
        <f>CENSO[[#This Row],[g (m²)]]*CENSO[[#This Row],[H (m)]]*0.7</f>
        <v>3.565070725258455</v>
      </c>
      <c r="K3015" s="51">
        <v>1</v>
      </c>
      <c r="L3015" s="51">
        <v>365117.5</v>
      </c>
      <c r="M3015" s="51">
        <v>9703175.1999999899</v>
      </c>
      <c r="N3015" s="77"/>
      <c r="O301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01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015" s="77"/>
    </row>
    <row r="3016" spans="1:17" x14ac:dyDescent="0.25">
      <c r="A3016" s="76">
        <v>2</v>
      </c>
      <c r="B3016" s="51">
        <v>89</v>
      </c>
      <c r="C3016" s="51">
        <v>3015</v>
      </c>
      <c r="D3016" s="81" t="str">
        <f>VLOOKUP(CENSO[[#This Row],[NOME COMUM]],ESPECIES[],2,FALSE)</f>
        <v>Couratari guianensis Aubl.</v>
      </c>
      <c r="E3016" s="51" t="s">
        <v>6</v>
      </c>
      <c r="F3016" s="51">
        <v>250</v>
      </c>
      <c r="G3016" s="74">
        <f>CENSO[[#This Row],[CAP (cm)]]/PI()</f>
        <v>79.577471545947674</v>
      </c>
      <c r="H3016" s="51">
        <v>23</v>
      </c>
      <c r="I3016" s="85">
        <f>PI()*CENSO[[#This Row],[DAP (cm)]]^2/40000</f>
        <v>0.49735919716217297</v>
      </c>
      <c r="J3016" s="85">
        <f>CENSO[[#This Row],[g (m²)]]*CENSO[[#This Row],[H (m)]]*0.7</f>
        <v>8.0074830743109846</v>
      </c>
      <c r="K3016" s="51">
        <v>1</v>
      </c>
      <c r="L3016" s="51">
        <v>365108.9</v>
      </c>
      <c r="M3016" s="51">
        <v>9703173.6999999899</v>
      </c>
      <c r="N3016" s="77"/>
      <c r="O301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01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016" s="77"/>
    </row>
    <row r="3017" spans="1:17" x14ac:dyDescent="0.25">
      <c r="A3017" s="76">
        <v>2</v>
      </c>
      <c r="B3017" s="51">
        <v>89</v>
      </c>
      <c r="C3017" s="51">
        <v>3016</v>
      </c>
      <c r="D3017" s="81" t="str">
        <f>VLOOKUP(CENSO[[#This Row],[NOME COMUM]],ESPECIES[],2,FALSE)</f>
        <v>Dimorphandra multiflora Ducke</v>
      </c>
      <c r="E3017" s="51" t="s">
        <v>73</v>
      </c>
      <c r="F3017" s="51">
        <v>195</v>
      </c>
      <c r="G3017" s="74">
        <f>CENSO[[#This Row],[CAP (cm)]]/PI()</f>
        <v>62.070427805839181</v>
      </c>
      <c r="H3017" s="51">
        <v>16</v>
      </c>
      <c r="I3017" s="85">
        <f>PI()*CENSO[[#This Row],[DAP (cm)]]^2/40000</f>
        <v>0.30259333555346601</v>
      </c>
      <c r="J3017" s="85">
        <f>CENSO[[#This Row],[g (m²)]]*CENSO[[#This Row],[H (m)]]*0.7</f>
        <v>3.3890453581988194</v>
      </c>
      <c r="K3017" s="51">
        <v>1</v>
      </c>
      <c r="L3017" s="51">
        <v>365115</v>
      </c>
      <c r="M3017" s="51">
        <v>9703146.5</v>
      </c>
      <c r="N3017" s="77"/>
      <c r="O301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01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017" s="77"/>
    </row>
    <row r="3018" spans="1:17" x14ac:dyDescent="0.25">
      <c r="A3018" s="76">
        <v>2</v>
      </c>
      <c r="B3018" s="51">
        <v>89</v>
      </c>
      <c r="C3018" s="51">
        <v>3017</v>
      </c>
      <c r="D3018" s="81" t="str">
        <f>VLOOKUP(CENSO[[#This Row],[NOME COMUM]],ESPECIES[],2,FALSE)</f>
        <v>Tachigali myrmecophila Ducke</v>
      </c>
      <c r="E3018" s="51" t="s">
        <v>14</v>
      </c>
      <c r="F3018" s="51">
        <v>240</v>
      </c>
      <c r="G3018" s="74">
        <f>CENSO[[#This Row],[CAP (cm)]]/PI()</f>
        <v>76.394372684109769</v>
      </c>
      <c r="H3018" s="51">
        <v>17</v>
      </c>
      <c r="I3018" s="85">
        <f>PI()*CENSO[[#This Row],[DAP (cm)]]^2/40000</f>
        <v>0.45836623610465865</v>
      </c>
      <c r="J3018" s="85">
        <f>CENSO[[#This Row],[g (m²)]]*CENSO[[#This Row],[H (m)]]*0.7</f>
        <v>5.4545582096454375</v>
      </c>
      <c r="K3018" s="51">
        <v>1</v>
      </c>
      <c r="L3018" s="51">
        <v>365104.799999999</v>
      </c>
      <c r="M3018" s="51">
        <v>9703122.5999999903</v>
      </c>
      <c r="N3018" s="77"/>
      <c r="O301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01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018" s="77"/>
    </row>
    <row r="3019" spans="1:17" x14ac:dyDescent="0.25">
      <c r="A3019" s="76">
        <v>2</v>
      </c>
      <c r="B3019" s="51">
        <v>89</v>
      </c>
      <c r="C3019" s="51">
        <v>3018</v>
      </c>
      <c r="D3019" s="81" t="str">
        <f>VLOOKUP(CENSO[[#This Row],[NOME COMUM]],ESPECIES[],2,FALSE)</f>
        <v>Tachigali myrmecophila Ducke</v>
      </c>
      <c r="E3019" s="51" t="s">
        <v>14</v>
      </c>
      <c r="F3019" s="51">
        <v>270</v>
      </c>
      <c r="G3019" s="74">
        <f>CENSO[[#This Row],[CAP (cm)]]/PI()</f>
        <v>85.943669269623484</v>
      </c>
      <c r="H3019" s="51">
        <v>14</v>
      </c>
      <c r="I3019" s="85">
        <f>PI()*CENSO[[#This Row],[DAP (cm)]]^2/40000</f>
        <v>0.58011976756995842</v>
      </c>
      <c r="J3019" s="85">
        <f>CENSO[[#This Row],[g (m²)]]*CENSO[[#This Row],[H (m)]]*0.7</f>
        <v>5.685173722185592</v>
      </c>
      <c r="K3019" s="51">
        <v>1</v>
      </c>
      <c r="L3019" s="51">
        <v>365076.09999999899</v>
      </c>
      <c r="M3019" s="51">
        <v>9703115.0999999903</v>
      </c>
      <c r="N3019" s="77"/>
      <c r="O301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301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019" s="77"/>
    </row>
    <row r="3020" spans="1:17" x14ac:dyDescent="0.25">
      <c r="A3020" s="76">
        <v>2</v>
      </c>
      <c r="B3020" s="51">
        <v>89</v>
      </c>
      <c r="C3020" s="51">
        <v>3019</v>
      </c>
      <c r="D3020" s="81" t="str">
        <f>VLOOKUP(CENSO[[#This Row],[NOME COMUM]],ESPECIES[],2,FALSE)</f>
        <v>Erisma uncinatum Warm.</v>
      </c>
      <c r="E3020" s="51" t="s">
        <v>98</v>
      </c>
      <c r="F3020" s="51">
        <v>627</v>
      </c>
      <c r="G3020" s="74">
        <f>CENSO[[#This Row],[CAP (cm)]]/PI()</f>
        <v>199.58029863723675</v>
      </c>
      <c r="H3020" s="51">
        <v>24</v>
      </c>
      <c r="I3020" s="85">
        <f>PI()*CENSO[[#This Row],[DAP (cm)]]^2/40000</f>
        <v>3.1284211811386862</v>
      </c>
      <c r="J3020" s="85">
        <f>CENSO[[#This Row],[g (m²)]]*CENSO[[#This Row],[H (m)]]*0.7</f>
        <v>52.557475843129929</v>
      </c>
      <c r="K3020" s="51">
        <v>2</v>
      </c>
      <c r="L3020" s="51">
        <v>365064.799999999</v>
      </c>
      <c r="M3020" s="51">
        <v>9703117.1999999899</v>
      </c>
      <c r="N3020" s="77"/>
      <c r="O302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190├┤200</v>
      </c>
      <c r="P302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020" s="77"/>
    </row>
    <row r="3021" spans="1:17" x14ac:dyDescent="0.25">
      <c r="A3021" s="76">
        <v>2</v>
      </c>
      <c r="B3021" s="51">
        <v>89</v>
      </c>
      <c r="C3021" s="51">
        <v>3020</v>
      </c>
      <c r="D3021" s="81" t="str">
        <f>VLOOKUP(CENSO[[#This Row],[NOME COMUM]],ESPECIES[],2,FALSE)</f>
        <v>Astronium lecointei Ducke</v>
      </c>
      <c r="E3021" s="51" t="s">
        <v>5</v>
      </c>
      <c r="F3021" s="51">
        <v>150</v>
      </c>
      <c r="G3021" s="74">
        <f>CENSO[[#This Row],[CAP (cm)]]/PI()</f>
        <v>47.7464829275686</v>
      </c>
      <c r="H3021" s="51">
        <v>16</v>
      </c>
      <c r="I3021" s="85">
        <f>PI()*CENSO[[#This Row],[DAP (cm)]]^2/40000</f>
        <v>0.17904931097838223</v>
      </c>
      <c r="J3021" s="85">
        <f>CENSO[[#This Row],[g (m²)]]*CENSO[[#This Row],[H (m)]]*0.7</f>
        <v>2.0053522829578809</v>
      </c>
      <c r="K3021" s="51">
        <v>1</v>
      </c>
      <c r="L3021" s="51">
        <v>365085.59999999899</v>
      </c>
      <c r="M3021" s="51">
        <v>9703107.4000000004</v>
      </c>
      <c r="N3021" s="77"/>
      <c r="O302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302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3021" s="77"/>
    </row>
    <row r="3022" spans="1:17" x14ac:dyDescent="0.25">
      <c r="A3022" s="76">
        <v>2</v>
      </c>
      <c r="B3022" s="51">
        <v>89</v>
      </c>
      <c r="C3022" s="51">
        <v>3021</v>
      </c>
      <c r="D3022" s="81" t="str">
        <f>VLOOKUP(CENSO[[#This Row],[NOME COMUM]],ESPECIES[],2,FALSE)</f>
        <v>Tachigali myrmecophila Ducke</v>
      </c>
      <c r="E3022" s="51" t="s">
        <v>14</v>
      </c>
      <c r="F3022" s="51">
        <v>230</v>
      </c>
      <c r="G3022" s="74">
        <f>CENSO[[#This Row],[CAP (cm)]]/PI()</f>
        <v>73.211273822271863</v>
      </c>
      <c r="H3022" s="51">
        <v>17</v>
      </c>
      <c r="I3022" s="85">
        <f>PI()*CENSO[[#This Row],[DAP (cm)]]^2/40000</f>
        <v>0.42096482447806327</v>
      </c>
      <c r="J3022" s="85">
        <f>CENSO[[#This Row],[g (m²)]]*CENSO[[#This Row],[H (m)]]*0.7</f>
        <v>5.0094814112889523</v>
      </c>
      <c r="K3022" s="51">
        <v>1</v>
      </c>
      <c r="L3022" s="51">
        <v>365053.799999999</v>
      </c>
      <c r="M3022" s="51">
        <v>9703100.3000000007</v>
      </c>
      <c r="N3022" s="77"/>
      <c r="O302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02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022" s="77"/>
    </row>
    <row r="3023" spans="1:17" x14ac:dyDescent="0.25">
      <c r="A3023" s="76">
        <v>2</v>
      </c>
      <c r="B3023" s="51">
        <v>89</v>
      </c>
      <c r="C3023" s="51">
        <v>3022</v>
      </c>
      <c r="D3023" s="81" t="str">
        <f>VLOOKUP(CENSO[[#This Row],[NOME COMUM]],ESPECIES[],2,FALSE)</f>
        <v>Couratari guianensis Aubl.</v>
      </c>
      <c r="E3023" s="51" t="s">
        <v>6</v>
      </c>
      <c r="F3023" s="51">
        <v>317</v>
      </c>
      <c r="G3023" s="74">
        <f>CENSO[[#This Row],[CAP (cm)]]/PI()</f>
        <v>100.90423392026165</v>
      </c>
      <c r="H3023" s="51">
        <v>24</v>
      </c>
      <c r="I3023" s="85">
        <f>PI()*CENSO[[#This Row],[DAP (cm)]]^2/40000</f>
        <v>0.79966605381807354</v>
      </c>
      <c r="J3023" s="85">
        <f>CENSO[[#This Row],[g (m²)]]*CENSO[[#This Row],[H (m)]]*0.7</f>
        <v>13.434389704143634</v>
      </c>
      <c r="K3023" s="51">
        <v>1</v>
      </c>
      <c r="L3023" s="51">
        <v>365059.09999999899</v>
      </c>
      <c r="M3023" s="51">
        <v>9703088.9000000004</v>
      </c>
      <c r="N3023" s="77"/>
      <c r="O302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302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023" s="77"/>
    </row>
    <row r="3024" spans="1:17" x14ac:dyDescent="0.25">
      <c r="A3024" s="76">
        <v>2</v>
      </c>
      <c r="B3024" s="51">
        <v>89</v>
      </c>
      <c r="C3024" s="51">
        <v>3023</v>
      </c>
      <c r="D3024" s="81" t="str">
        <f>VLOOKUP(CENSO[[#This Row],[NOME COMUM]],ESPECIES[],2,FALSE)</f>
        <v>Lecythis chartacea O.Berg</v>
      </c>
      <c r="E3024" s="51" t="s">
        <v>31</v>
      </c>
      <c r="F3024" s="51">
        <v>133</v>
      </c>
      <c r="G3024" s="74">
        <f>CENSO[[#This Row],[CAP (cm)]]/PI()</f>
        <v>42.335214862444161</v>
      </c>
      <c r="H3024" s="51">
        <v>14</v>
      </c>
      <c r="I3024" s="85">
        <f>PI()*CENSO[[#This Row],[DAP (cm)]]^2/40000</f>
        <v>0.14076458941762685</v>
      </c>
      <c r="J3024" s="85">
        <f>CENSO[[#This Row],[g (m²)]]*CENSO[[#This Row],[H (m)]]*0.7</f>
        <v>1.379492976292743</v>
      </c>
      <c r="K3024" s="51">
        <v>2</v>
      </c>
      <c r="L3024" s="51">
        <v>365063.59999999899</v>
      </c>
      <c r="M3024" s="51">
        <v>9703086.8000000007</v>
      </c>
      <c r="N3024" s="77"/>
      <c r="O302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302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3024" s="77"/>
    </row>
    <row r="3025" spans="1:17" x14ac:dyDescent="0.25">
      <c r="A3025" s="76">
        <v>2</v>
      </c>
      <c r="B3025" s="51">
        <v>89</v>
      </c>
      <c r="C3025" s="51">
        <v>3024</v>
      </c>
      <c r="D3025" s="81" t="str">
        <f>VLOOKUP(CENSO[[#This Row],[NOME COMUM]],ESPECIES[],2,FALSE)</f>
        <v>Couratari guianensis Aubl.</v>
      </c>
      <c r="E3025" s="51" t="s">
        <v>6</v>
      </c>
      <c r="F3025" s="51">
        <v>419</v>
      </c>
      <c r="G3025" s="74">
        <f>CENSO[[#This Row],[CAP (cm)]]/PI()</f>
        <v>133.37184231100829</v>
      </c>
      <c r="H3025" s="51">
        <v>20</v>
      </c>
      <c r="I3025" s="85">
        <f>PI()*CENSO[[#This Row],[DAP (cm)]]^2/40000</f>
        <v>1.3970700482078118</v>
      </c>
      <c r="J3025" s="85">
        <f>CENSO[[#This Row],[g (m²)]]*CENSO[[#This Row],[H (m)]]*0.7</f>
        <v>19.558980674909364</v>
      </c>
      <c r="K3025" s="51">
        <v>1</v>
      </c>
      <c r="L3025" s="51">
        <v>365074.5</v>
      </c>
      <c r="M3025" s="51">
        <v>9703079.5</v>
      </c>
      <c r="N3025" s="77"/>
      <c r="O302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302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025" s="77"/>
    </row>
    <row r="3026" spans="1:17" x14ac:dyDescent="0.25">
      <c r="A3026" s="76">
        <v>2</v>
      </c>
      <c r="B3026" s="51">
        <v>89</v>
      </c>
      <c r="C3026" s="51">
        <v>3025</v>
      </c>
      <c r="D3026" s="81" t="str">
        <f>VLOOKUP(CENSO[[#This Row],[NOME COMUM]],ESPECIES[],2,FALSE)</f>
        <v>Bertholletia excelsa Humb. &amp; Bonpl.</v>
      </c>
      <c r="E3026" s="51" t="s">
        <v>37</v>
      </c>
      <c r="F3026" s="51">
        <v>400</v>
      </c>
      <c r="G3026" s="74">
        <f>CENSO[[#This Row],[CAP (cm)]]/PI()</f>
        <v>127.32395447351627</v>
      </c>
      <c r="H3026" s="51">
        <v>24</v>
      </c>
      <c r="I3026" s="85">
        <f>PI()*CENSO[[#This Row],[DAP (cm)]]^2/40000</f>
        <v>1.2732395447351625</v>
      </c>
      <c r="J3026" s="85">
        <f>CENSO[[#This Row],[g (m²)]]*CENSO[[#This Row],[H (m)]]*0.7</f>
        <v>21.390424351550731</v>
      </c>
      <c r="K3026" s="51">
        <v>1</v>
      </c>
      <c r="L3026" s="51">
        <v>365078.09999999899</v>
      </c>
      <c r="M3026" s="51">
        <v>9703077.8000000007</v>
      </c>
      <c r="N3026" s="77"/>
      <c r="O302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302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026" s="77"/>
    </row>
    <row r="3027" spans="1:17" x14ac:dyDescent="0.25">
      <c r="A3027" s="76">
        <v>2</v>
      </c>
      <c r="B3027" s="51">
        <v>89</v>
      </c>
      <c r="C3027" s="51">
        <v>3026</v>
      </c>
      <c r="D3027" s="81" t="str">
        <f>VLOOKUP(CENSO[[#This Row],[NOME COMUM]],ESPECIES[],2,FALSE)</f>
        <v>Caryocar villosum (Aubl.) Pers.</v>
      </c>
      <c r="E3027" s="51" t="s">
        <v>33</v>
      </c>
      <c r="F3027" s="51">
        <v>300</v>
      </c>
      <c r="G3027" s="74">
        <f>CENSO[[#This Row],[CAP (cm)]]/PI()</f>
        <v>95.4929658551372</v>
      </c>
      <c r="H3027" s="51">
        <v>17</v>
      </c>
      <c r="I3027" s="85">
        <f>PI()*CENSO[[#This Row],[DAP (cm)]]^2/40000</f>
        <v>0.7161972439135289</v>
      </c>
      <c r="J3027" s="85">
        <f>CENSO[[#This Row],[g (m²)]]*CENSO[[#This Row],[H (m)]]*0.7</f>
        <v>8.5227472025709936</v>
      </c>
      <c r="K3027" s="51">
        <v>1</v>
      </c>
      <c r="L3027" s="51">
        <v>365073.299999999</v>
      </c>
      <c r="M3027" s="51">
        <v>9703057.9000000004</v>
      </c>
      <c r="N3027" s="77"/>
      <c r="O302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02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027" s="77"/>
    </row>
    <row r="3028" spans="1:17" x14ac:dyDescent="0.25">
      <c r="A3028" s="76">
        <v>2</v>
      </c>
      <c r="B3028" s="51">
        <v>89</v>
      </c>
      <c r="C3028" s="51">
        <v>3027</v>
      </c>
      <c r="D3028" s="81" t="str">
        <f>VLOOKUP(CENSO[[#This Row],[NOME COMUM]],ESPECIES[],2,FALSE)</f>
        <v>Piptadenia suaveolens Miq.</v>
      </c>
      <c r="E3028" s="51" t="s">
        <v>22</v>
      </c>
      <c r="F3028" s="51">
        <v>427</v>
      </c>
      <c r="G3028" s="74">
        <f>CENSO[[#This Row],[CAP (cm)]]/PI()</f>
        <v>135.91832140047862</v>
      </c>
      <c r="H3028" s="51">
        <v>17</v>
      </c>
      <c r="I3028" s="85">
        <f>PI()*CENSO[[#This Row],[DAP (cm)]]^2/40000</f>
        <v>1.4509280809501093</v>
      </c>
      <c r="J3028" s="85">
        <f>CENSO[[#This Row],[g (m²)]]*CENSO[[#This Row],[H (m)]]*0.7</f>
        <v>17.266044163306301</v>
      </c>
      <c r="K3028" s="51">
        <v>2</v>
      </c>
      <c r="L3028" s="51">
        <v>365065.09999999899</v>
      </c>
      <c r="M3028" s="51">
        <v>9703052.9000000004</v>
      </c>
      <c r="N3028" s="77"/>
      <c r="O302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302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028" s="77"/>
    </row>
    <row r="3029" spans="1:17" x14ac:dyDescent="0.25">
      <c r="A3029" s="76">
        <v>2</v>
      </c>
      <c r="B3029" s="51">
        <v>89</v>
      </c>
      <c r="C3029" s="51">
        <v>3028</v>
      </c>
      <c r="D3029" s="81" t="str">
        <f>VLOOKUP(CENSO[[#This Row],[NOME COMUM]],ESPECIES[],2,FALSE)</f>
        <v>Tachigali myrmecophila Ducke</v>
      </c>
      <c r="E3029" s="51" t="s">
        <v>14</v>
      </c>
      <c r="F3029" s="51">
        <v>350</v>
      </c>
      <c r="G3029" s="74">
        <f>CENSO[[#This Row],[CAP (cm)]]/PI()</f>
        <v>111.40846016432674</v>
      </c>
      <c r="H3029" s="51">
        <v>19</v>
      </c>
      <c r="I3029" s="85">
        <f>PI()*CENSO[[#This Row],[DAP (cm)]]^2/40000</f>
        <v>0.97482402643785904</v>
      </c>
      <c r="J3029" s="85">
        <f>CENSO[[#This Row],[g (m²)]]*CENSO[[#This Row],[H (m)]]*0.7</f>
        <v>12.965159551623524</v>
      </c>
      <c r="K3029" s="51">
        <v>1</v>
      </c>
      <c r="L3029" s="51">
        <v>365068.59999999899</v>
      </c>
      <c r="M3029" s="51">
        <v>9703048.1999999899</v>
      </c>
      <c r="N3029" s="77"/>
      <c r="O302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302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029" s="77"/>
    </row>
    <row r="3030" spans="1:17" x14ac:dyDescent="0.25">
      <c r="A3030" s="76">
        <v>2</v>
      </c>
      <c r="B3030" s="51">
        <v>89</v>
      </c>
      <c r="C3030" s="51">
        <v>3029</v>
      </c>
      <c r="D3030" s="81" t="str">
        <f>VLOOKUP(CENSO[[#This Row],[NOME COMUM]],ESPECIES[],2,FALSE)</f>
        <v>Goupia glabra Aubl.</v>
      </c>
      <c r="E3030" s="51" t="s">
        <v>34</v>
      </c>
      <c r="F3030" s="51">
        <v>333</v>
      </c>
      <c r="G3030" s="74">
        <f>CENSO[[#This Row],[CAP (cm)]]/PI()</f>
        <v>105.99719209920229</v>
      </c>
      <c r="H3030" s="51">
        <v>11</v>
      </c>
      <c r="I3030" s="85">
        <f>PI()*CENSO[[#This Row],[DAP (cm)]]^2/40000</f>
        <v>0.88242662422585905</v>
      </c>
      <c r="J3030" s="85">
        <f>CENSO[[#This Row],[g (m²)]]*CENSO[[#This Row],[H (m)]]*0.7</f>
        <v>6.7946850065391136</v>
      </c>
      <c r="K3030" s="51">
        <v>2</v>
      </c>
      <c r="L3030" s="51">
        <v>365063.4</v>
      </c>
      <c r="M3030" s="51">
        <v>9703076.0999999903</v>
      </c>
      <c r="N3030" s="77"/>
      <c r="O303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303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030" s="77"/>
    </row>
    <row r="3031" spans="1:17" x14ac:dyDescent="0.25">
      <c r="A3031" s="76">
        <v>2</v>
      </c>
      <c r="B3031" s="51">
        <v>89</v>
      </c>
      <c r="C3031" s="51">
        <v>3030</v>
      </c>
      <c r="D3031" s="81" t="str">
        <f>VLOOKUP(CENSO[[#This Row],[NOME COMUM]],ESPECIES[],2,FALSE)</f>
        <v>Tachigali myrmecophila Ducke</v>
      </c>
      <c r="E3031" s="51" t="s">
        <v>14</v>
      </c>
      <c r="F3031" s="51">
        <v>368</v>
      </c>
      <c r="G3031" s="74">
        <f>CENSO[[#This Row],[CAP (cm)]]/PI()</f>
        <v>117.13803811563497</v>
      </c>
      <c r="H3031" s="51">
        <v>18</v>
      </c>
      <c r="I3031" s="85">
        <f>PI()*CENSO[[#This Row],[DAP (cm)]]^2/40000</f>
        <v>1.0776699506638416</v>
      </c>
      <c r="J3031" s="85">
        <f>CENSO[[#This Row],[g (m²)]]*CENSO[[#This Row],[H (m)]]*0.7</f>
        <v>13.578641378364404</v>
      </c>
      <c r="K3031" s="51">
        <v>1</v>
      </c>
      <c r="L3031" s="51">
        <v>365050.299999999</v>
      </c>
      <c r="M3031" s="51">
        <v>9703074.5999999903</v>
      </c>
      <c r="N3031" s="77"/>
      <c r="O303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303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031" s="77"/>
    </row>
    <row r="3032" spans="1:17" x14ac:dyDescent="0.25">
      <c r="A3032" s="76">
        <v>2</v>
      </c>
      <c r="B3032" s="51">
        <v>89</v>
      </c>
      <c r="C3032" s="51">
        <v>3031</v>
      </c>
      <c r="D3032" s="81" t="str">
        <f>VLOOKUP(CENSO[[#This Row],[NOME COMUM]],ESPECIES[],2,FALSE)</f>
        <v>Bertholletia excelsa Humb. &amp; Bonpl.</v>
      </c>
      <c r="E3032" s="51" t="s">
        <v>37</v>
      </c>
      <c r="F3032" s="51">
        <v>300</v>
      </c>
      <c r="G3032" s="74">
        <f>CENSO[[#This Row],[CAP (cm)]]/PI()</f>
        <v>95.4929658551372</v>
      </c>
      <c r="H3032" s="51">
        <v>24</v>
      </c>
      <c r="I3032" s="85">
        <f>PI()*CENSO[[#This Row],[DAP (cm)]]^2/40000</f>
        <v>0.7161972439135289</v>
      </c>
      <c r="J3032" s="85">
        <f>CENSO[[#This Row],[g (m²)]]*CENSO[[#This Row],[H (m)]]*0.7</f>
        <v>12.032113697747286</v>
      </c>
      <c r="K3032" s="51">
        <v>1</v>
      </c>
      <c r="L3032" s="51">
        <v>365042.59999999899</v>
      </c>
      <c r="M3032" s="51">
        <v>9703074.9000000004</v>
      </c>
      <c r="N3032" s="77"/>
      <c r="O303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03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032" s="77"/>
    </row>
    <row r="3033" spans="1:17" x14ac:dyDescent="0.25">
      <c r="A3033" s="76">
        <v>2</v>
      </c>
      <c r="B3033" s="51">
        <v>89</v>
      </c>
      <c r="C3033" s="51">
        <v>3032</v>
      </c>
      <c r="D3033" s="81" t="str">
        <f>VLOOKUP(CENSO[[#This Row],[NOME COMUM]],ESPECIES[],2,FALSE)</f>
        <v>Kielmeyera variabilis Mart.</v>
      </c>
      <c r="E3033" s="51" t="s">
        <v>77</v>
      </c>
      <c r="F3033" s="51">
        <v>142</v>
      </c>
      <c r="G3033" s="74">
        <f>CENSO[[#This Row],[CAP (cm)]]/PI()</f>
        <v>45.200003838098276</v>
      </c>
      <c r="H3033" s="51">
        <v>13</v>
      </c>
      <c r="I3033" s="85">
        <f>PI()*CENSO[[#This Row],[DAP (cm)]]^2/40000</f>
        <v>0.16046001362524887</v>
      </c>
      <c r="J3033" s="85">
        <f>CENSO[[#This Row],[g (m²)]]*CENSO[[#This Row],[H (m)]]*0.7</f>
        <v>1.4601861239897647</v>
      </c>
      <c r="K3033" s="51">
        <v>1</v>
      </c>
      <c r="L3033" s="51">
        <v>365040.2</v>
      </c>
      <c r="M3033" s="51">
        <v>9703070.5</v>
      </c>
      <c r="N3033" s="77"/>
      <c r="O303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303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3033" s="77"/>
    </row>
    <row r="3034" spans="1:17" x14ac:dyDescent="0.25">
      <c r="A3034" s="76">
        <v>2</v>
      </c>
      <c r="B3034" s="51">
        <v>89</v>
      </c>
      <c r="C3034" s="51">
        <v>3033</v>
      </c>
      <c r="D3034" s="81" t="str">
        <f>VLOOKUP(CENSO[[#This Row],[NOME COMUM]],ESPECIES[],2,FALSE)</f>
        <v>Goupia glabra Aubl.</v>
      </c>
      <c r="E3034" s="51" t="s">
        <v>34</v>
      </c>
      <c r="F3034" s="51">
        <v>249</v>
      </c>
      <c r="G3034" s="74">
        <f>CENSO[[#This Row],[CAP (cm)]]/PI()</f>
        <v>79.259161659763876</v>
      </c>
      <c r="H3034" s="51">
        <v>17</v>
      </c>
      <c r="I3034" s="85">
        <f>PI()*CENSO[[#This Row],[DAP (cm)]]^2/40000</f>
        <v>0.49338828133203017</v>
      </c>
      <c r="J3034" s="85">
        <f>CENSO[[#This Row],[g (m²)]]*CENSO[[#This Row],[H (m)]]*0.7</f>
        <v>5.871320547851159</v>
      </c>
      <c r="K3034" s="51">
        <v>1</v>
      </c>
      <c r="L3034" s="51">
        <v>365061.4</v>
      </c>
      <c r="M3034" s="51">
        <v>9703051.1999999899</v>
      </c>
      <c r="N3034" s="77"/>
      <c r="O303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03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034" s="77"/>
    </row>
    <row r="3035" spans="1:17" x14ac:dyDescent="0.25">
      <c r="A3035" s="76">
        <v>2</v>
      </c>
      <c r="B3035" s="51">
        <v>90</v>
      </c>
      <c r="C3035" s="51">
        <v>3034</v>
      </c>
      <c r="D3035" s="81" t="str">
        <f>VLOOKUP(CENSO[[#This Row],[NOME COMUM]],ESPECIES[],2,FALSE)</f>
        <v>Sacoglottis guianensis Benth.</v>
      </c>
      <c r="E3035" s="51" t="s">
        <v>63</v>
      </c>
      <c r="F3035" s="51">
        <v>200</v>
      </c>
      <c r="G3035" s="74">
        <f>CENSO[[#This Row],[CAP (cm)]]/PI()</f>
        <v>63.661977236758133</v>
      </c>
      <c r="H3035" s="51">
        <v>16</v>
      </c>
      <c r="I3035" s="85">
        <f>PI()*CENSO[[#This Row],[DAP (cm)]]^2/40000</f>
        <v>0.31830988618379064</v>
      </c>
      <c r="J3035" s="85">
        <f>CENSO[[#This Row],[g (m²)]]*CENSO[[#This Row],[H (m)]]*0.7</f>
        <v>3.565070725258455</v>
      </c>
      <c r="K3035" s="51">
        <v>1</v>
      </c>
      <c r="L3035" s="51">
        <v>365094.40000000002</v>
      </c>
      <c r="M3035" s="51">
        <v>9703022</v>
      </c>
      <c r="N3035" s="77"/>
      <c r="O303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03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035" s="77"/>
    </row>
    <row r="3036" spans="1:17" x14ac:dyDescent="0.25">
      <c r="A3036" s="76">
        <v>2</v>
      </c>
      <c r="B3036" s="51">
        <v>90</v>
      </c>
      <c r="C3036" s="51">
        <v>3035</v>
      </c>
      <c r="D3036" s="81" t="str">
        <f>VLOOKUP(CENSO[[#This Row],[NOME COMUM]],ESPECIES[],2,FALSE)</f>
        <v>Bertholletia excelsa Humb. &amp; Bonpl.</v>
      </c>
      <c r="E3036" s="51" t="s">
        <v>37</v>
      </c>
      <c r="F3036" s="51">
        <v>140</v>
      </c>
      <c r="G3036" s="74">
        <f>CENSO[[#This Row],[CAP (cm)]]/PI()</f>
        <v>44.563384065730695</v>
      </c>
      <c r="H3036" s="51">
        <v>13</v>
      </c>
      <c r="I3036" s="85">
        <f>PI()*CENSO[[#This Row],[DAP (cm)]]^2/40000</f>
        <v>0.15597184423005742</v>
      </c>
      <c r="J3036" s="85">
        <f>CENSO[[#This Row],[g (m²)]]*CENSO[[#This Row],[H (m)]]*0.7</f>
        <v>1.4193437824935224</v>
      </c>
      <c r="K3036" s="51">
        <v>1</v>
      </c>
      <c r="L3036" s="51">
        <v>365110.09999999899</v>
      </c>
      <c r="M3036" s="51">
        <v>9703023.5</v>
      </c>
      <c r="N3036" s="77"/>
      <c r="O303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303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3036" s="77"/>
    </row>
    <row r="3037" spans="1:17" x14ac:dyDescent="0.25">
      <c r="A3037" s="76">
        <v>2</v>
      </c>
      <c r="B3037" s="51">
        <v>90</v>
      </c>
      <c r="C3037" s="51">
        <v>3036</v>
      </c>
      <c r="D3037" s="81" t="str">
        <f>VLOOKUP(CENSO[[#This Row],[NOME COMUM]],ESPECIES[],2,FALSE)</f>
        <v>Tachigali myrmecophila Ducke</v>
      </c>
      <c r="E3037" s="51" t="s">
        <v>14</v>
      </c>
      <c r="F3037" s="51">
        <v>246</v>
      </c>
      <c r="G3037" s="74">
        <f>CENSO[[#This Row],[CAP (cm)]]/PI()</f>
        <v>78.304232001212512</v>
      </c>
      <c r="H3037" s="51">
        <v>19</v>
      </c>
      <c r="I3037" s="85">
        <f>PI()*CENSO[[#This Row],[DAP (cm)]]^2/40000</f>
        <v>0.48157102680745695</v>
      </c>
      <c r="J3037" s="85">
        <f>CENSO[[#This Row],[g (m²)]]*CENSO[[#This Row],[H (m)]]*0.7</f>
        <v>6.4048946565391764</v>
      </c>
      <c r="K3037" s="51">
        <v>1</v>
      </c>
      <c r="L3037" s="51">
        <v>365118.9</v>
      </c>
      <c r="M3037" s="51">
        <v>9703038.5999999903</v>
      </c>
      <c r="N3037" s="77"/>
      <c r="O303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03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037" s="77"/>
    </row>
    <row r="3038" spans="1:17" x14ac:dyDescent="0.25">
      <c r="A3038" s="76">
        <v>2</v>
      </c>
      <c r="B3038" s="51">
        <v>90</v>
      </c>
      <c r="C3038" s="51">
        <v>3037</v>
      </c>
      <c r="D3038" s="81" t="str">
        <f>VLOOKUP(CENSO[[#This Row],[NOME COMUM]],ESPECIES[],2,FALSE)</f>
        <v>Dialium guianense (Aubl.) Sandwith</v>
      </c>
      <c r="E3038" s="51" t="s">
        <v>97</v>
      </c>
      <c r="F3038" s="51">
        <v>160</v>
      </c>
      <c r="G3038" s="74">
        <f>CENSO[[#This Row],[CAP (cm)]]/PI()</f>
        <v>50.929581789406512</v>
      </c>
      <c r="H3038" s="51">
        <v>14</v>
      </c>
      <c r="I3038" s="85">
        <f>PI()*CENSO[[#This Row],[DAP (cm)]]^2/40000</f>
        <v>0.20371832715762608</v>
      </c>
      <c r="J3038" s="85">
        <f>CENSO[[#This Row],[g (m²)]]*CENSO[[#This Row],[H (m)]]*0.7</f>
        <v>1.9964396061447354</v>
      </c>
      <c r="K3038" s="51">
        <v>1</v>
      </c>
      <c r="L3038" s="51">
        <v>365103.799999999</v>
      </c>
      <c r="M3038" s="51">
        <v>9703060.0999999903</v>
      </c>
      <c r="N3038" s="77"/>
      <c r="O303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03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038" s="77"/>
    </row>
    <row r="3039" spans="1:17" x14ac:dyDescent="0.25">
      <c r="A3039" s="76">
        <v>2</v>
      </c>
      <c r="B3039" s="51">
        <v>90</v>
      </c>
      <c r="C3039" s="51">
        <v>3038</v>
      </c>
      <c r="D3039" s="81" t="str">
        <f>VLOOKUP(CENSO[[#This Row],[NOME COMUM]],ESPECIES[],2,FALSE)</f>
        <v>Cedrelinga catenaeformis Ducke</v>
      </c>
      <c r="E3039" s="51" t="s">
        <v>71</v>
      </c>
      <c r="F3039" s="51">
        <v>228</v>
      </c>
      <c r="G3039" s="74">
        <f>CENSO[[#This Row],[CAP (cm)]]/PI()</f>
        <v>72.574654049904282</v>
      </c>
      <c r="H3039" s="51">
        <v>17</v>
      </c>
      <c r="I3039" s="85">
        <f>PI()*CENSO[[#This Row],[DAP (cm)]]^2/40000</f>
        <v>0.41367552808445446</v>
      </c>
      <c r="J3039" s="85">
        <f>CENSO[[#This Row],[g (m²)]]*CENSO[[#This Row],[H (m)]]*0.7</f>
        <v>4.9227387842050083</v>
      </c>
      <c r="K3039" s="51">
        <v>1</v>
      </c>
      <c r="L3039" s="51">
        <v>365110.2</v>
      </c>
      <c r="M3039" s="51">
        <v>9703068.0999999903</v>
      </c>
      <c r="N3039" s="77"/>
      <c r="O303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03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039" s="77"/>
    </row>
    <row r="3040" spans="1:17" x14ac:dyDescent="0.25">
      <c r="A3040" s="76">
        <v>2</v>
      </c>
      <c r="B3040" s="51">
        <v>90</v>
      </c>
      <c r="C3040" s="51">
        <v>3039</v>
      </c>
      <c r="D3040" s="81" t="str">
        <f>VLOOKUP(CENSO[[#This Row],[NOME COMUM]],ESPECIES[],2,FALSE)</f>
        <v>Clarisia racemifera Huber</v>
      </c>
      <c r="E3040" s="51" t="s">
        <v>82</v>
      </c>
      <c r="F3040" s="51">
        <v>153</v>
      </c>
      <c r="G3040" s="74">
        <f>CENSO[[#This Row],[CAP (cm)]]/PI()</f>
        <v>48.701412586119972</v>
      </c>
      <c r="H3040" s="51">
        <v>13</v>
      </c>
      <c r="I3040" s="85">
        <f>PI()*CENSO[[#This Row],[DAP (cm)]]^2/40000</f>
        <v>0.18628290314190887</v>
      </c>
      <c r="J3040" s="85">
        <f>CENSO[[#This Row],[g (m²)]]*CENSO[[#This Row],[H (m)]]*0.7</f>
        <v>1.6951744185913709</v>
      </c>
      <c r="K3040" s="51">
        <v>1</v>
      </c>
      <c r="L3040" s="51">
        <v>365077</v>
      </c>
      <c r="M3040" s="51">
        <v>9703056.1999999899</v>
      </c>
      <c r="N3040" s="77"/>
      <c r="O304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304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3040" s="77"/>
    </row>
    <row r="3041" spans="1:17" x14ac:dyDescent="0.25">
      <c r="A3041" s="76">
        <v>2</v>
      </c>
      <c r="B3041" s="51">
        <v>90</v>
      </c>
      <c r="C3041" s="51">
        <v>3040</v>
      </c>
      <c r="D3041" s="81" t="str">
        <f>VLOOKUP(CENSO[[#This Row],[NOME COMUM]],ESPECIES[],2,FALSE)</f>
        <v>Enterolobium contortisiliquum (Vell.) Morong</v>
      </c>
      <c r="E3041" s="51" t="s">
        <v>45</v>
      </c>
      <c r="F3041" s="51">
        <v>300</v>
      </c>
      <c r="G3041" s="74">
        <f>CENSO[[#This Row],[CAP (cm)]]/PI()</f>
        <v>95.4929658551372</v>
      </c>
      <c r="H3041" s="51">
        <v>20</v>
      </c>
      <c r="I3041" s="85">
        <f>PI()*CENSO[[#This Row],[DAP (cm)]]^2/40000</f>
        <v>0.7161972439135289</v>
      </c>
      <c r="J3041" s="85">
        <f>CENSO[[#This Row],[g (m²)]]*CENSO[[#This Row],[H (m)]]*0.7</f>
        <v>10.026761414789403</v>
      </c>
      <c r="K3041" s="51">
        <v>1</v>
      </c>
      <c r="L3041" s="51">
        <v>365078.4</v>
      </c>
      <c r="M3041" s="51">
        <v>9703058.8000000007</v>
      </c>
      <c r="N3041" s="77"/>
      <c r="O304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04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041" s="77"/>
    </row>
    <row r="3042" spans="1:17" x14ac:dyDescent="0.25">
      <c r="A3042" s="76">
        <v>2</v>
      </c>
      <c r="B3042" s="51">
        <v>90</v>
      </c>
      <c r="C3042" s="51">
        <v>3041</v>
      </c>
      <c r="D3042" s="81" t="str">
        <f>VLOOKUP(CENSO[[#This Row],[NOME COMUM]],ESPECIES[],2,FALSE)</f>
        <v>Astronium lecointei Ducke</v>
      </c>
      <c r="E3042" s="51" t="s">
        <v>5</v>
      </c>
      <c r="F3042" s="51">
        <v>159</v>
      </c>
      <c r="G3042" s="74">
        <f>CENSO[[#This Row],[CAP (cm)]]/PI()</f>
        <v>50.611271903222722</v>
      </c>
      <c r="H3042" s="51">
        <v>18</v>
      </c>
      <c r="I3042" s="85">
        <f>PI()*CENSO[[#This Row],[DAP (cm)]]^2/40000</f>
        <v>0.20117980581531036</v>
      </c>
      <c r="J3042" s="85">
        <f>CENSO[[#This Row],[g (m²)]]*CENSO[[#This Row],[H (m)]]*0.7</f>
        <v>2.5348655532729101</v>
      </c>
      <c r="K3042" s="51">
        <v>1</v>
      </c>
      <c r="L3042" s="51">
        <v>365086.5</v>
      </c>
      <c r="M3042" s="51">
        <v>9703055</v>
      </c>
      <c r="N3042" s="77"/>
      <c r="O304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04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042" s="77"/>
    </row>
    <row r="3043" spans="1:17" x14ac:dyDescent="0.25">
      <c r="A3043" s="76">
        <v>2</v>
      </c>
      <c r="B3043" s="51">
        <v>90</v>
      </c>
      <c r="C3043" s="51">
        <v>3042</v>
      </c>
      <c r="D3043" s="81" t="str">
        <f>VLOOKUP(CENSO[[#This Row],[NOME COMUM]],ESPECIES[],2,FALSE)</f>
        <v>Piptadenia suaveolens Miq.</v>
      </c>
      <c r="E3043" s="51" t="s">
        <v>22</v>
      </c>
      <c r="F3043" s="51">
        <v>187</v>
      </c>
      <c r="G3043" s="74">
        <f>CENSO[[#This Row],[CAP (cm)]]/PI()</f>
        <v>59.523948716368857</v>
      </c>
      <c r="H3043" s="51">
        <v>13</v>
      </c>
      <c r="I3043" s="85">
        <f>PI()*CENSO[[#This Row],[DAP (cm)]]^2/40000</f>
        <v>0.27827446024902436</v>
      </c>
      <c r="J3043" s="85">
        <f>CENSO[[#This Row],[g (m²)]]*CENSO[[#This Row],[H (m)]]*0.7</f>
        <v>2.5322975882661214</v>
      </c>
      <c r="K3043" s="51">
        <v>1</v>
      </c>
      <c r="L3043" s="51">
        <v>365115</v>
      </c>
      <c r="M3043" s="51">
        <v>9703049.3000000007</v>
      </c>
      <c r="N3043" s="77"/>
      <c r="O304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04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043" s="77"/>
    </row>
    <row r="3044" spans="1:17" x14ac:dyDescent="0.25">
      <c r="A3044" s="76">
        <v>2</v>
      </c>
      <c r="B3044" s="51">
        <v>90</v>
      </c>
      <c r="C3044" s="51">
        <v>3043</v>
      </c>
      <c r="D3044" s="81" t="str">
        <f>VLOOKUP(CENSO[[#This Row],[NOME COMUM]],ESPECIES[],2,FALSE)</f>
        <v>Tachigali myrmecophila Ducke</v>
      </c>
      <c r="E3044" s="51" t="s">
        <v>14</v>
      </c>
      <c r="F3044" s="51">
        <v>208</v>
      </c>
      <c r="G3044" s="74">
        <f>CENSO[[#This Row],[CAP (cm)]]/PI()</f>
        <v>66.208456326228458</v>
      </c>
      <c r="H3044" s="51">
        <v>17</v>
      </c>
      <c r="I3044" s="85">
        <f>PI()*CENSO[[#This Row],[DAP (cm)]]^2/40000</f>
        <v>0.34428397289638796</v>
      </c>
      <c r="J3044" s="85">
        <f>CENSO[[#This Row],[g (m²)]]*CENSO[[#This Row],[H (m)]]*0.7</f>
        <v>4.0969792774670166</v>
      </c>
      <c r="K3044" s="51">
        <v>1</v>
      </c>
      <c r="L3044" s="51">
        <v>365123.5</v>
      </c>
      <c r="M3044" s="51">
        <v>9703047.4000000004</v>
      </c>
      <c r="N3044" s="77"/>
      <c r="O304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04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044" s="77"/>
    </row>
    <row r="3045" spans="1:17" x14ac:dyDescent="0.25">
      <c r="A3045" s="76">
        <v>2</v>
      </c>
      <c r="B3045" s="51">
        <v>90</v>
      </c>
      <c r="C3045" s="51">
        <v>3044</v>
      </c>
      <c r="D3045" s="81" t="str">
        <f>VLOOKUP(CENSO[[#This Row],[NOME COMUM]],ESPECIES[],2,FALSE)</f>
        <v>Pouteria sp.</v>
      </c>
      <c r="E3045" s="51" t="s">
        <v>83</v>
      </c>
      <c r="F3045" s="51">
        <v>176</v>
      </c>
      <c r="G3045" s="74">
        <f>CENSO[[#This Row],[CAP (cm)]]/PI()</f>
        <v>56.022539968347161</v>
      </c>
      <c r="H3045" s="51">
        <v>15</v>
      </c>
      <c r="I3045" s="85">
        <f>PI()*CENSO[[#This Row],[DAP (cm)]]^2/40000</f>
        <v>0.24649917586072753</v>
      </c>
      <c r="J3045" s="85">
        <f>CENSO[[#This Row],[g (m²)]]*CENSO[[#This Row],[H (m)]]*0.7</f>
        <v>2.588241346537639</v>
      </c>
      <c r="K3045" s="51">
        <v>1</v>
      </c>
      <c r="L3045" s="51">
        <v>365124.5</v>
      </c>
      <c r="M3045" s="51">
        <v>9703055.8000000007</v>
      </c>
      <c r="N3045" s="77"/>
      <c r="O304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04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045" s="77"/>
    </row>
    <row r="3046" spans="1:17" x14ac:dyDescent="0.25">
      <c r="A3046" s="76">
        <v>2</v>
      </c>
      <c r="B3046" s="51">
        <v>90</v>
      </c>
      <c r="C3046" s="51">
        <v>3045</v>
      </c>
      <c r="D3046" s="81" t="str">
        <f>VLOOKUP(CENSO[[#This Row],[NOME COMUM]],ESPECIES[],2,FALSE)</f>
        <v>Tachigali myrmecophila Ducke</v>
      </c>
      <c r="E3046" s="51" t="s">
        <v>14</v>
      </c>
      <c r="F3046" s="51">
        <v>178</v>
      </c>
      <c r="G3046" s="74">
        <f>CENSO[[#This Row],[CAP (cm)]]/PI()</f>
        <v>56.659159740714742</v>
      </c>
      <c r="H3046" s="51">
        <v>17</v>
      </c>
      <c r="I3046" s="85">
        <f>PI()*CENSO[[#This Row],[DAP (cm)]]^2/40000</f>
        <v>0.2521332608461806</v>
      </c>
      <c r="J3046" s="85">
        <f>CENSO[[#This Row],[g (m²)]]*CENSO[[#This Row],[H (m)]]*0.7</f>
        <v>3.0003858040695492</v>
      </c>
      <c r="K3046" s="51">
        <v>1</v>
      </c>
      <c r="L3046" s="51">
        <v>365115.09999999899</v>
      </c>
      <c r="M3046" s="51">
        <v>9703060.3000000007</v>
      </c>
      <c r="N3046" s="77"/>
      <c r="O304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04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046" s="77"/>
    </row>
    <row r="3047" spans="1:17" x14ac:dyDescent="0.25">
      <c r="A3047" s="76">
        <v>2</v>
      </c>
      <c r="B3047" s="51">
        <v>90</v>
      </c>
      <c r="C3047" s="51">
        <v>3046</v>
      </c>
      <c r="D3047" s="81" t="str">
        <f>VLOOKUP(CENSO[[#This Row],[NOME COMUM]],ESPECIES[],2,FALSE)</f>
        <v>Goupia glabra Aubl.</v>
      </c>
      <c r="E3047" s="51" t="s">
        <v>34</v>
      </c>
      <c r="F3047" s="51">
        <v>190</v>
      </c>
      <c r="G3047" s="74">
        <f>CENSO[[#This Row],[CAP (cm)]]/PI()</f>
        <v>60.478878374920228</v>
      </c>
      <c r="H3047" s="51">
        <v>18</v>
      </c>
      <c r="I3047" s="85">
        <f>PI()*CENSO[[#This Row],[DAP (cm)]]^2/40000</f>
        <v>0.28727467228087106</v>
      </c>
      <c r="J3047" s="85">
        <f>CENSO[[#This Row],[g (m²)]]*CENSO[[#This Row],[H (m)]]*0.7</f>
        <v>3.6196608707389748</v>
      </c>
      <c r="K3047" s="51">
        <v>1</v>
      </c>
      <c r="L3047" s="51">
        <v>365172.7</v>
      </c>
      <c r="M3047" s="51">
        <v>9703198.8000000007</v>
      </c>
      <c r="N3047" s="77"/>
      <c r="O304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04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047" s="77"/>
    </row>
    <row r="3048" spans="1:17" x14ac:dyDescent="0.25">
      <c r="A3048" s="76">
        <v>2</v>
      </c>
      <c r="B3048" s="51">
        <v>90</v>
      </c>
      <c r="C3048" s="51">
        <v>3047</v>
      </c>
      <c r="D3048" s="81" t="str">
        <f>VLOOKUP(CENSO[[#This Row],[NOME COMUM]],ESPECIES[],2,FALSE)</f>
        <v>Parkia pendula (Willd.) Benth. ex Walp.</v>
      </c>
      <c r="E3048" s="51" t="s">
        <v>58</v>
      </c>
      <c r="F3048" s="51">
        <v>300</v>
      </c>
      <c r="G3048" s="74">
        <f>CENSO[[#This Row],[CAP (cm)]]/PI()</f>
        <v>95.4929658551372</v>
      </c>
      <c r="H3048" s="51">
        <v>17</v>
      </c>
      <c r="I3048" s="85">
        <f>PI()*CENSO[[#This Row],[DAP (cm)]]^2/40000</f>
        <v>0.7161972439135289</v>
      </c>
      <c r="J3048" s="85">
        <f>CENSO[[#This Row],[g (m²)]]*CENSO[[#This Row],[H (m)]]*0.7</f>
        <v>8.5227472025709936</v>
      </c>
      <c r="K3048" s="51">
        <v>2</v>
      </c>
      <c r="L3048" s="51">
        <v>365196.299999999</v>
      </c>
      <c r="M3048" s="51">
        <v>9703196.5</v>
      </c>
      <c r="N3048" s="77"/>
      <c r="O304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04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048" s="77"/>
    </row>
    <row r="3049" spans="1:17" x14ac:dyDescent="0.25">
      <c r="A3049" s="76">
        <v>2</v>
      </c>
      <c r="B3049" s="51">
        <v>90</v>
      </c>
      <c r="C3049" s="51">
        <v>3048</v>
      </c>
      <c r="D3049" s="81" t="str">
        <f>VLOOKUP(CENSO[[#This Row],[NOME COMUM]],ESPECIES[],2,FALSE)</f>
        <v>Goupia glabra Aubl.</v>
      </c>
      <c r="E3049" s="51" t="s">
        <v>34</v>
      </c>
      <c r="F3049" s="51">
        <v>173</v>
      </c>
      <c r="G3049" s="74">
        <f>CENSO[[#This Row],[CAP (cm)]]/PI()</f>
        <v>55.067610309795789</v>
      </c>
      <c r="H3049" s="51">
        <v>9</v>
      </c>
      <c r="I3049" s="85">
        <f>PI()*CENSO[[#This Row],[DAP (cm)]]^2/40000</f>
        <v>0.23816741458986682</v>
      </c>
      <c r="J3049" s="85">
        <f>CENSO[[#This Row],[g (m²)]]*CENSO[[#This Row],[H (m)]]*0.7</f>
        <v>1.5004547119161609</v>
      </c>
      <c r="K3049" s="51">
        <v>2</v>
      </c>
      <c r="L3049" s="51">
        <v>365210.2</v>
      </c>
      <c r="M3049" s="51">
        <v>9703227.5</v>
      </c>
      <c r="N3049" s="77"/>
      <c r="O304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04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049" s="77"/>
    </row>
    <row r="3050" spans="1:17" x14ac:dyDescent="0.25">
      <c r="A3050" s="76">
        <v>2</v>
      </c>
      <c r="B3050" s="51">
        <v>90</v>
      </c>
      <c r="C3050" s="51">
        <v>3049</v>
      </c>
      <c r="D3050" s="81" t="str">
        <f>VLOOKUP(CENSO[[#This Row],[NOME COMUM]],ESPECIES[],2,FALSE)</f>
        <v>Pouteria sp.</v>
      </c>
      <c r="E3050" s="51" t="s">
        <v>83</v>
      </c>
      <c r="F3050" s="51">
        <v>162</v>
      </c>
      <c r="G3050" s="74">
        <f>CENSO[[#This Row],[CAP (cm)]]/PI()</f>
        <v>51.566201561774093</v>
      </c>
      <c r="H3050" s="51">
        <v>17</v>
      </c>
      <c r="I3050" s="85">
        <f>PI()*CENSO[[#This Row],[DAP (cm)]]^2/40000</f>
        <v>0.20884311632518512</v>
      </c>
      <c r="J3050" s="85">
        <f>CENSO[[#This Row],[g (m²)]]*CENSO[[#This Row],[H (m)]]*0.7</f>
        <v>2.4852330842697028</v>
      </c>
      <c r="K3050" s="51">
        <v>1</v>
      </c>
      <c r="L3050" s="51">
        <v>365179.5</v>
      </c>
      <c r="M3050" s="51">
        <v>9703250.9000000004</v>
      </c>
      <c r="N3050" s="77"/>
      <c r="O305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05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050" s="77"/>
    </row>
    <row r="3051" spans="1:17" x14ac:dyDescent="0.25">
      <c r="A3051" s="76">
        <v>2</v>
      </c>
      <c r="B3051" s="51">
        <v>90</v>
      </c>
      <c r="C3051" s="51">
        <v>3050</v>
      </c>
      <c r="D3051" s="81" t="str">
        <f>VLOOKUP(CENSO[[#This Row],[NOME COMUM]],ESPECIES[],2,FALSE)</f>
        <v>Pouteria sp.</v>
      </c>
      <c r="E3051" s="51" t="s">
        <v>83</v>
      </c>
      <c r="F3051" s="51">
        <v>200</v>
      </c>
      <c r="G3051" s="74">
        <f>CENSO[[#This Row],[CAP (cm)]]/PI()</f>
        <v>63.661977236758133</v>
      </c>
      <c r="H3051" s="51">
        <v>12</v>
      </c>
      <c r="I3051" s="85">
        <f>PI()*CENSO[[#This Row],[DAP (cm)]]^2/40000</f>
        <v>0.31830988618379064</v>
      </c>
      <c r="J3051" s="85">
        <f>CENSO[[#This Row],[g (m²)]]*CENSO[[#This Row],[H (m)]]*0.7</f>
        <v>2.6738030439438414</v>
      </c>
      <c r="K3051" s="51">
        <v>1</v>
      </c>
      <c r="L3051" s="51">
        <v>365201.7</v>
      </c>
      <c r="M3051" s="51">
        <v>9703248.0999999903</v>
      </c>
      <c r="N3051" s="77"/>
      <c r="O305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05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051" s="77"/>
    </row>
    <row r="3052" spans="1:17" x14ac:dyDescent="0.25">
      <c r="A3052" s="76">
        <v>2</v>
      </c>
      <c r="B3052" s="51">
        <v>90</v>
      </c>
      <c r="C3052" s="51">
        <v>3051</v>
      </c>
      <c r="D3052" s="81" t="str">
        <f>VLOOKUP(CENSO[[#This Row],[NOME COMUM]],ESPECIES[],2,FALSE)</f>
        <v>Bertholletia excelsa Humb. &amp; Bonpl.</v>
      </c>
      <c r="E3052" s="51" t="s">
        <v>37</v>
      </c>
      <c r="F3052" s="51">
        <v>255</v>
      </c>
      <c r="G3052" s="74">
        <f>CENSO[[#This Row],[CAP (cm)]]/PI()</f>
        <v>81.169020976866619</v>
      </c>
      <c r="H3052" s="51">
        <v>22</v>
      </c>
      <c r="I3052" s="85">
        <f>PI()*CENSO[[#This Row],[DAP (cm)]]^2/40000</f>
        <v>0.51745250872752468</v>
      </c>
      <c r="J3052" s="85">
        <f>CENSO[[#This Row],[g (m²)]]*CENSO[[#This Row],[H (m)]]*0.7</f>
        <v>7.9687686344038795</v>
      </c>
      <c r="K3052" s="51">
        <v>1</v>
      </c>
      <c r="L3052" s="51">
        <v>365216</v>
      </c>
      <c r="M3052" s="51">
        <v>9703266.8000000007</v>
      </c>
      <c r="N3052" s="77"/>
      <c r="O305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305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052" s="77"/>
    </row>
    <row r="3053" spans="1:17" x14ac:dyDescent="0.25">
      <c r="A3053" s="76">
        <v>2</v>
      </c>
      <c r="B3053" s="51">
        <v>90</v>
      </c>
      <c r="C3053" s="51">
        <v>3052</v>
      </c>
      <c r="D3053" s="81" t="str">
        <f>VLOOKUP(CENSO[[#This Row],[NOME COMUM]],ESPECIES[],2,FALSE)</f>
        <v>Tachigali myrmecophila Ducke</v>
      </c>
      <c r="E3053" s="51" t="s">
        <v>14</v>
      </c>
      <c r="F3053" s="51">
        <v>330</v>
      </c>
      <c r="G3053" s="74">
        <f>CENSO[[#This Row],[CAP (cm)]]/PI()</f>
        <v>105.04226244065093</v>
      </c>
      <c r="H3053" s="51">
        <v>18</v>
      </c>
      <c r="I3053" s="85">
        <f>PI()*CENSO[[#This Row],[DAP (cm)]]^2/40000</f>
        <v>0.86659866513537021</v>
      </c>
      <c r="J3053" s="85">
        <f>CENSO[[#This Row],[g (m²)]]*CENSO[[#This Row],[H (m)]]*0.7</f>
        <v>10.919143180705664</v>
      </c>
      <c r="K3053" s="51">
        <v>1</v>
      </c>
      <c r="L3053" s="51">
        <v>365218.9</v>
      </c>
      <c r="M3053" s="51">
        <v>9703287.5</v>
      </c>
      <c r="N3053" s="77"/>
      <c r="O305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305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053" s="77"/>
    </row>
    <row r="3054" spans="1:17" x14ac:dyDescent="0.25">
      <c r="A3054" s="76">
        <v>2</v>
      </c>
      <c r="B3054" s="51">
        <v>90</v>
      </c>
      <c r="C3054" s="51">
        <v>3053</v>
      </c>
      <c r="D3054" s="81" t="str">
        <f>VLOOKUP(CENSO[[#This Row],[NOME COMUM]],ESPECIES[],2,FALSE)</f>
        <v>Lecythis chartacea O.Berg</v>
      </c>
      <c r="E3054" s="51" t="s">
        <v>31</v>
      </c>
      <c r="F3054" s="51">
        <v>163</v>
      </c>
      <c r="G3054" s="74">
        <f>CENSO[[#This Row],[CAP (cm)]]/PI()</f>
        <v>51.884511447957884</v>
      </c>
      <c r="H3054" s="51">
        <v>15</v>
      </c>
      <c r="I3054" s="85">
        <f>PI()*CENSO[[#This Row],[DAP (cm)]]^2/40000</f>
        <v>0.21142938415042836</v>
      </c>
      <c r="J3054" s="85">
        <f>CENSO[[#This Row],[g (m²)]]*CENSO[[#This Row],[H (m)]]*0.7</f>
        <v>2.2200085335794979</v>
      </c>
      <c r="K3054" s="51">
        <v>1</v>
      </c>
      <c r="L3054" s="51">
        <v>365208</v>
      </c>
      <c r="M3054" s="51">
        <v>9703292.5999999903</v>
      </c>
      <c r="N3054" s="77"/>
      <c r="O305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05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054" s="77"/>
    </row>
    <row r="3055" spans="1:17" x14ac:dyDescent="0.25">
      <c r="A3055" s="76">
        <v>2</v>
      </c>
      <c r="B3055" s="51">
        <v>90</v>
      </c>
      <c r="C3055" s="51">
        <v>3054</v>
      </c>
      <c r="D3055" s="81" t="str">
        <f>VLOOKUP(CENSO[[#This Row],[NOME COMUM]],ESPECIES[],2,FALSE)</f>
        <v>Goupia glabra Aubl.</v>
      </c>
      <c r="E3055" s="51" t="s">
        <v>34</v>
      </c>
      <c r="F3055" s="51">
        <v>244</v>
      </c>
      <c r="G3055" s="74">
        <f>CENSO[[#This Row],[CAP (cm)]]/PI()</f>
        <v>77.667612228844931</v>
      </c>
      <c r="H3055" s="51">
        <v>15</v>
      </c>
      <c r="I3055" s="85">
        <f>PI()*CENSO[[#This Row],[DAP (cm)]]^2/40000</f>
        <v>0.47377243459595408</v>
      </c>
      <c r="J3055" s="85">
        <f>CENSO[[#This Row],[g (m²)]]*CENSO[[#This Row],[H (m)]]*0.7</f>
        <v>4.9746105632575173</v>
      </c>
      <c r="K3055" s="51">
        <v>2</v>
      </c>
      <c r="L3055" s="51">
        <v>365248.2</v>
      </c>
      <c r="M3055" s="51">
        <v>9703315.6999999899</v>
      </c>
      <c r="N3055" s="77"/>
      <c r="O305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05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055" s="77"/>
    </row>
    <row r="3056" spans="1:17" x14ac:dyDescent="0.25">
      <c r="A3056" s="76">
        <v>2</v>
      </c>
      <c r="B3056" s="51">
        <v>90</v>
      </c>
      <c r="C3056" s="51">
        <v>3055</v>
      </c>
      <c r="D3056" s="81" t="str">
        <f>VLOOKUP(CENSO[[#This Row],[NOME COMUM]],ESPECIES[],2,FALSE)</f>
        <v>Bertholletia excelsa Humb. &amp; Bonpl.</v>
      </c>
      <c r="E3056" s="51" t="s">
        <v>37</v>
      </c>
      <c r="F3056" s="51">
        <v>315</v>
      </c>
      <c r="G3056" s="74">
        <f>CENSO[[#This Row],[CAP (cm)]]/PI()</f>
        <v>100.26761414789407</v>
      </c>
      <c r="H3056" s="51">
        <v>23</v>
      </c>
      <c r="I3056" s="85">
        <f>PI()*CENSO[[#This Row],[DAP (cm)]]^2/40000</f>
        <v>0.78960746141466576</v>
      </c>
      <c r="J3056" s="85">
        <f>CENSO[[#This Row],[g (m²)]]*CENSO[[#This Row],[H (m)]]*0.7</f>
        <v>12.712680128776119</v>
      </c>
      <c r="K3056" s="51">
        <v>1</v>
      </c>
      <c r="L3056" s="51">
        <v>365280.59999999899</v>
      </c>
      <c r="M3056" s="51">
        <v>9703398.0999999903</v>
      </c>
      <c r="N3056" s="77"/>
      <c r="O305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305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056" s="77"/>
    </row>
    <row r="3057" spans="1:17" x14ac:dyDescent="0.25">
      <c r="A3057" s="76">
        <v>2</v>
      </c>
      <c r="B3057" s="51">
        <v>90</v>
      </c>
      <c r="C3057" s="51">
        <v>3056</v>
      </c>
      <c r="D3057" s="81" t="str">
        <f>VLOOKUP(CENSO[[#This Row],[NOME COMUM]],ESPECIES[],2,FALSE)</f>
        <v>Piptadenia suaveolens Miq.</v>
      </c>
      <c r="E3057" s="51" t="s">
        <v>22</v>
      </c>
      <c r="F3057" s="51">
        <v>149</v>
      </c>
      <c r="G3057" s="74">
        <f>CENSO[[#This Row],[CAP (cm)]]/PI()</f>
        <v>47.428173041384809</v>
      </c>
      <c r="H3057" s="51">
        <v>15</v>
      </c>
      <c r="I3057" s="85">
        <f>PI()*CENSO[[#This Row],[DAP (cm)]]^2/40000</f>
        <v>0.17666994457915841</v>
      </c>
      <c r="J3057" s="85">
        <f>CENSO[[#This Row],[g (m²)]]*CENSO[[#This Row],[H (m)]]*0.7</f>
        <v>1.8550344180811631</v>
      </c>
      <c r="K3057" s="51">
        <v>1</v>
      </c>
      <c r="L3057" s="51">
        <v>365331.20000000001</v>
      </c>
      <c r="M3057" s="51">
        <v>9703455.5</v>
      </c>
      <c r="N3057" s="77"/>
      <c r="O305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305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3057" s="77"/>
    </row>
    <row r="3058" spans="1:17" x14ac:dyDescent="0.25">
      <c r="A3058" s="76">
        <v>2</v>
      </c>
      <c r="B3058" s="51">
        <v>90</v>
      </c>
      <c r="C3058" s="51">
        <v>3057</v>
      </c>
      <c r="D3058" s="81" t="str">
        <f>VLOOKUP(CENSO[[#This Row],[NOME COMUM]],ESPECIES[],2,FALSE)</f>
        <v>Astronium lecointei Ducke</v>
      </c>
      <c r="E3058" s="51" t="s">
        <v>5</v>
      </c>
      <c r="F3058" s="51">
        <v>210</v>
      </c>
      <c r="G3058" s="74">
        <f>CENSO[[#This Row],[CAP (cm)]]/PI()</f>
        <v>66.845076098596039</v>
      </c>
      <c r="H3058" s="51">
        <v>23</v>
      </c>
      <c r="I3058" s="85">
        <f>PI()*CENSO[[#This Row],[DAP (cm)]]^2/40000</f>
        <v>0.35093664951762915</v>
      </c>
      <c r="J3058" s="85">
        <f>CENSO[[#This Row],[g (m²)]]*CENSO[[#This Row],[H (m)]]*0.7</f>
        <v>5.6500800572338283</v>
      </c>
      <c r="K3058" s="51">
        <v>1</v>
      </c>
      <c r="L3058" s="51">
        <v>365315</v>
      </c>
      <c r="M3058" s="51">
        <v>9703472</v>
      </c>
      <c r="N3058" s="77"/>
      <c r="O305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05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058" s="77"/>
    </row>
    <row r="3059" spans="1:17" x14ac:dyDescent="0.25">
      <c r="A3059" s="76">
        <v>2</v>
      </c>
      <c r="B3059" s="51">
        <v>90</v>
      </c>
      <c r="C3059" s="51">
        <v>3058</v>
      </c>
      <c r="D3059" s="81" t="str">
        <f>VLOOKUP(CENSO[[#This Row],[NOME COMUM]],ESPECIES[],2,FALSE)</f>
        <v>Simarouba amara Aubl.</v>
      </c>
      <c r="E3059" s="51" t="s">
        <v>20</v>
      </c>
      <c r="F3059" s="51">
        <v>232</v>
      </c>
      <c r="G3059" s="74">
        <f>CENSO[[#This Row],[CAP (cm)]]/PI()</f>
        <v>73.847893594639444</v>
      </c>
      <c r="H3059" s="51">
        <v>20</v>
      </c>
      <c r="I3059" s="85">
        <f>PI()*CENSO[[#This Row],[DAP (cm)]]^2/40000</f>
        <v>0.42831778284890881</v>
      </c>
      <c r="J3059" s="85">
        <f>CENSO[[#This Row],[g (m²)]]*CENSO[[#This Row],[H (m)]]*0.7</f>
        <v>5.9964489598847228</v>
      </c>
      <c r="K3059" s="51">
        <v>1</v>
      </c>
      <c r="L3059" s="51">
        <v>365326.799999999</v>
      </c>
      <c r="M3059" s="51">
        <v>9703468.5999999903</v>
      </c>
      <c r="N3059" s="77"/>
      <c r="O305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05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059" s="77"/>
    </row>
    <row r="3060" spans="1:17" x14ac:dyDescent="0.25">
      <c r="A3060" s="76">
        <v>2</v>
      </c>
      <c r="B3060" s="51">
        <v>90</v>
      </c>
      <c r="C3060" s="51">
        <v>3059</v>
      </c>
      <c r="D3060" s="81" t="str">
        <f>VLOOKUP(CENSO[[#This Row],[NOME COMUM]],ESPECIES[],2,FALSE)</f>
        <v>Didymopanax calvum Decne. &amp; Planch.</v>
      </c>
      <c r="E3060" s="51" t="s">
        <v>52</v>
      </c>
      <c r="F3060" s="51">
        <v>240</v>
      </c>
      <c r="G3060" s="74">
        <f>CENSO[[#This Row],[CAP (cm)]]/PI()</f>
        <v>76.394372684109769</v>
      </c>
      <c r="H3060" s="51">
        <v>20</v>
      </c>
      <c r="I3060" s="85">
        <f>PI()*CENSO[[#This Row],[DAP (cm)]]^2/40000</f>
        <v>0.45836623610465865</v>
      </c>
      <c r="J3060" s="85">
        <f>CENSO[[#This Row],[g (m²)]]*CENSO[[#This Row],[H (m)]]*0.7</f>
        <v>6.4171273054652209</v>
      </c>
      <c r="K3060" s="51">
        <v>1</v>
      </c>
      <c r="L3060" s="51">
        <v>365333.2</v>
      </c>
      <c r="M3060" s="51">
        <v>9703474.5</v>
      </c>
      <c r="N3060" s="77"/>
      <c r="O306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06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060" s="77"/>
    </row>
    <row r="3061" spans="1:17" x14ac:dyDescent="0.25">
      <c r="A3061" s="76">
        <v>2</v>
      </c>
      <c r="B3061" s="51">
        <v>90</v>
      </c>
      <c r="C3061" s="51">
        <v>3060</v>
      </c>
      <c r="D3061" s="81" t="str">
        <f>VLOOKUP(CENSO[[#This Row],[NOME COMUM]],ESPECIES[],2,FALSE)</f>
        <v>Protium spruceanum Engl.</v>
      </c>
      <c r="E3061" s="51" t="s">
        <v>46</v>
      </c>
      <c r="F3061" s="51">
        <v>191</v>
      </c>
      <c r="G3061" s="74">
        <f>CENSO[[#This Row],[CAP (cm)]]/PI()</f>
        <v>60.797188261104019</v>
      </c>
      <c r="H3061" s="51">
        <v>15</v>
      </c>
      <c r="I3061" s="85">
        <f>PI()*CENSO[[#This Row],[DAP (cm)]]^2/40000</f>
        <v>0.29030657394677167</v>
      </c>
      <c r="J3061" s="85">
        <f>CENSO[[#This Row],[g (m²)]]*CENSO[[#This Row],[H (m)]]*0.7</f>
        <v>3.0482190264411022</v>
      </c>
      <c r="K3061" s="51">
        <v>1</v>
      </c>
      <c r="L3061" s="51">
        <v>365378.9</v>
      </c>
      <c r="M3061" s="51">
        <v>9703536.5</v>
      </c>
      <c r="N3061" s="77"/>
      <c r="O306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06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061" s="77"/>
    </row>
    <row r="3062" spans="1:17" x14ac:dyDescent="0.25">
      <c r="A3062" s="76">
        <v>2</v>
      </c>
      <c r="B3062" s="51">
        <v>90</v>
      </c>
      <c r="C3062" s="51">
        <v>3061</v>
      </c>
      <c r="D3062" s="81" t="str">
        <f>VLOOKUP(CENSO[[#This Row],[NOME COMUM]],ESPECIES[],2,FALSE)</f>
        <v>Couratari guianensis Aubl.</v>
      </c>
      <c r="E3062" s="51" t="s">
        <v>6</v>
      </c>
      <c r="F3062" s="51">
        <v>308</v>
      </c>
      <c r="G3062" s="74">
        <f>CENSO[[#This Row],[CAP (cm)]]/PI()</f>
        <v>98.039444944607524</v>
      </c>
      <c r="H3062" s="51">
        <v>24</v>
      </c>
      <c r="I3062" s="85">
        <f>PI()*CENSO[[#This Row],[DAP (cm)]]^2/40000</f>
        <v>0.75490372607347789</v>
      </c>
      <c r="J3062" s="85">
        <f>CENSO[[#This Row],[g (m²)]]*CENSO[[#This Row],[H (m)]]*0.7</f>
        <v>12.682382598034428</v>
      </c>
      <c r="K3062" s="51">
        <v>1</v>
      </c>
      <c r="L3062" s="51">
        <v>365395.799999999</v>
      </c>
      <c r="M3062" s="51">
        <v>9703568.6999999899</v>
      </c>
      <c r="N3062" s="77"/>
      <c r="O306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06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062" s="77"/>
    </row>
    <row r="3063" spans="1:17" x14ac:dyDescent="0.25">
      <c r="A3063" s="76">
        <v>2</v>
      </c>
      <c r="B3063" s="51">
        <v>90</v>
      </c>
      <c r="C3063" s="51">
        <v>3062</v>
      </c>
      <c r="D3063" s="81" t="str">
        <f>VLOOKUP(CENSO[[#This Row],[NOME COMUM]],ESPECIES[],2,FALSE)</f>
        <v>Pouteria sp.</v>
      </c>
      <c r="E3063" s="51" t="s">
        <v>83</v>
      </c>
      <c r="F3063" s="51">
        <v>135</v>
      </c>
      <c r="G3063" s="74">
        <f>CENSO[[#This Row],[CAP (cm)]]/PI()</f>
        <v>42.971834634811742</v>
      </c>
      <c r="H3063" s="51">
        <v>15</v>
      </c>
      <c r="I3063" s="85">
        <f>PI()*CENSO[[#This Row],[DAP (cm)]]^2/40000</f>
        <v>0.14502994189248961</v>
      </c>
      <c r="J3063" s="85">
        <f>CENSO[[#This Row],[g (m²)]]*CENSO[[#This Row],[H (m)]]*0.7</f>
        <v>1.5228143898711408</v>
      </c>
      <c r="K3063" s="51">
        <v>1</v>
      </c>
      <c r="L3063" s="51">
        <v>365387.59999999899</v>
      </c>
      <c r="M3063" s="51">
        <v>9703572.5</v>
      </c>
      <c r="N3063" s="77"/>
      <c r="O306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306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3063" s="77"/>
    </row>
    <row r="3064" spans="1:17" x14ac:dyDescent="0.25">
      <c r="A3064" s="76">
        <v>2</v>
      </c>
      <c r="B3064" s="51">
        <v>90</v>
      </c>
      <c r="C3064" s="51">
        <v>3063</v>
      </c>
      <c r="D3064" s="81" t="str">
        <f>VLOOKUP(CENSO[[#This Row],[NOME COMUM]],ESPECIES[],2,FALSE)</f>
        <v>Swartzia ingaefolia Ducke</v>
      </c>
      <c r="E3064" s="51" t="s">
        <v>80</v>
      </c>
      <c r="F3064" s="51">
        <v>215</v>
      </c>
      <c r="G3064" s="74">
        <f>CENSO[[#This Row],[CAP (cm)]]/PI()</f>
        <v>68.436625529514998</v>
      </c>
      <c r="H3064" s="51">
        <v>19</v>
      </c>
      <c r="I3064" s="85">
        <f>PI()*CENSO[[#This Row],[DAP (cm)]]^2/40000</f>
        <v>0.36784686222114316</v>
      </c>
      <c r="J3064" s="85">
        <f>CENSO[[#This Row],[g (m²)]]*CENSO[[#This Row],[H (m)]]*0.7</f>
        <v>4.8923632675412039</v>
      </c>
      <c r="K3064" s="51">
        <v>2</v>
      </c>
      <c r="L3064" s="51">
        <v>365379.59999999899</v>
      </c>
      <c r="M3064" s="51">
        <v>9703585.0999999903</v>
      </c>
      <c r="N3064" s="77"/>
      <c r="O306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06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064" s="77"/>
    </row>
    <row r="3065" spans="1:17" x14ac:dyDescent="0.25">
      <c r="A3065" s="76">
        <v>2</v>
      </c>
      <c r="B3065" s="51">
        <v>90</v>
      </c>
      <c r="C3065" s="51">
        <v>3064</v>
      </c>
      <c r="D3065" s="81" t="str">
        <f>VLOOKUP(CENSO[[#This Row],[NOME COMUM]],ESPECIES[],2,FALSE)</f>
        <v>Piptadenia suaveolens Miq.</v>
      </c>
      <c r="E3065" s="51" t="s">
        <v>22</v>
      </c>
      <c r="F3065" s="51">
        <v>313</v>
      </c>
      <c r="G3065" s="74">
        <f>CENSO[[#This Row],[CAP (cm)]]/PI()</f>
        <v>99.630994375526484</v>
      </c>
      <c r="H3065" s="51">
        <v>20</v>
      </c>
      <c r="I3065" s="85">
        <f>PI()*CENSO[[#This Row],[DAP (cm)]]^2/40000</f>
        <v>0.7796125309884947</v>
      </c>
      <c r="J3065" s="85">
        <f>CENSO[[#This Row],[g (m²)]]*CENSO[[#This Row],[H (m)]]*0.7</f>
        <v>10.914575433838925</v>
      </c>
      <c r="K3065" s="51">
        <v>1</v>
      </c>
      <c r="L3065" s="51">
        <v>365376</v>
      </c>
      <c r="M3065" s="51">
        <v>9703589.0999999903</v>
      </c>
      <c r="N3065" s="77"/>
      <c r="O306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06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065" s="77"/>
    </row>
    <row r="3066" spans="1:17" x14ac:dyDescent="0.25">
      <c r="A3066" s="76">
        <v>2</v>
      </c>
      <c r="B3066" s="51">
        <v>90</v>
      </c>
      <c r="C3066" s="51">
        <v>3065</v>
      </c>
      <c r="D3066" s="81" t="str">
        <f>VLOOKUP(CENSO[[#This Row],[NOME COMUM]],ESPECIES[],2,FALSE)</f>
        <v>Pouteria sp.</v>
      </c>
      <c r="E3066" s="51" t="s">
        <v>83</v>
      </c>
      <c r="F3066" s="51">
        <v>197</v>
      </c>
      <c r="G3066" s="74">
        <f>CENSO[[#This Row],[CAP (cm)]]/PI()</f>
        <v>62.707047578206762</v>
      </c>
      <c r="H3066" s="51">
        <v>18</v>
      </c>
      <c r="I3066" s="85">
        <f>PI()*CENSO[[#This Row],[DAP (cm)]]^2/40000</f>
        <v>0.30883220932266825</v>
      </c>
      <c r="J3066" s="85">
        <f>CENSO[[#This Row],[g (m²)]]*CENSO[[#This Row],[H (m)]]*0.7</f>
        <v>3.8912858374656198</v>
      </c>
      <c r="K3066" s="51">
        <v>1</v>
      </c>
      <c r="L3066" s="51">
        <v>365378.799999999</v>
      </c>
      <c r="M3066" s="51">
        <v>9703598.8000000007</v>
      </c>
      <c r="N3066" s="77"/>
      <c r="O306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06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066" s="77"/>
    </row>
    <row r="3067" spans="1:17" x14ac:dyDescent="0.25">
      <c r="A3067" s="76">
        <v>2</v>
      </c>
      <c r="B3067" s="51">
        <v>90</v>
      </c>
      <c r="C3067" s="51">
        <v>3066</v>
      </c>
      <c r="D3067" s="81" t="str">
        <f>VLOOKUP(CENSO[[#This Row],[NOME COMUM]],ESPECIES[],2,FALSE)</f>
        <v>Astronium lecointei Ducke</v>
      </c>
      <c r="E3067" s="51" t="s">
        <v>5</v>
      </c>
      <c r="F3067" s="51">
        <v>261</v>
      </c>
      <c r="G3067" s="74">
        <f>CENSO[[#This Row],[CAP (cm)]]/PI()</f>
        <v>83.078880293969362</v>
      </c>
      <c r="H3067" s="51">
        <v>25</v>
      </c>
      <c r="I3067" s="85">
        <f>PI()*CENSO[[#This Row],[DAP (cm)]]^2/40000</f>
        <v>0.5420896939181501</v>
      </c>
      <c r="J3067" s="85">
        <f>CENSO[[#This Row],[g (m²)]]*CENSO[[#This Row],[H (m)]]*0.7</f>
        <v>9.486569643567627</v>
      </c>
      <c r="K3067" s="51">
        <v>1</v>
      </c>
      <c r="L3067" s="51">
        <v>365382.40000000002</v>
      </c>
      <c r="M3067" s="51">
        <v>9703597.0999999903</v>
      </c>
      <c r="N3067" s="77"/>
      <c r="O306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306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067" s="77"/>
    </row>
    <row r="3068" spans="1:17" x14ac:dyDescent="0.25">
      <c r="A3068" s="76">
        <v>2</v>
      </c>
      <c r="B3068" s="51">
        <v>90</v>
      </c>
      <c r="C3068" s="51">
        <v>3067</v>
      </c>
      <c r="D3068" s="81" t="str">
        <f>VLOOKUP(CENSO[[#This Row],[NOME COMUM]],ESPECIES[],2,FALSE)</f>
        <v>Pouteria sp.</v>
      </c>
      <c r="E3068" s="51" t="s">
        <v>83</v>
      </c>
      <c r="F3068" s="51">
        <v>203</v>
      </c>
      <c r="G3068" s="74">
        <f>CENSO[[#This Row],[CAP (cm)]]/PI()</f>
        <v>64.616906895309512</v>
      </c>
      <c r="H3068" s="51">
        <v>18</v>
      </c>
      <c r="I3068" s="85">
        <f>PI()*CENSO[[#This Row],[DAP (cm)]]^2/40000</f>
        <v>0.32793080249369577</v>
      </c>
      <c r="J3068" s="85">
        <f>CENSO[[#This Row],[g (m²)]]*CENSO[[#This Row],[H (m)]]*0.7</f>
        <v>4.1319281114205664</v>
      </c>
      <c r="K3068" s="51">
        <v>1</v>
      </c>
      <c r="L3068" s="51">
        <v>365385.09999999899</v>
      </c>
      <c r="M3068" s="51">
        <v>9703595.8000000007</v>
      </c>
      <c r="N3068" s="77"/>
      <c r="O306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06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068" s="77"/>
    </row>
    <row r="3069" spans="1:17" x14ac:dyDescent="0.25">
      <c r="A3069" s="76">
        <v>2</v>
      </c>
      <c r="B3069" s="51">
        <v>90</v>
      </c>
      <c r="C3069" s="51">
        <v>3068</v>
      </c>
      <c r="D3069" s="81" t="str">
        <f>VLOOKUP(CENSO[[#This Row],[NOME COMUM]],ESPECIES[],2,FALSE)</f>
        <v>Ocotea cymbarum Kunth</v>
      </c>
      <c r="E3069" s="51" t="s">
        <v>11</v>
      </c>
      <c r="F3069" s="51">
        <v>187</v>
      </c>
      <c r="G3069" s="74">
        <f>CENSO[[#This Row],[CAP (cm)]]/PI()</f>
        <v>59.523948716368857</v>
      </c>
      <c r="H3069" s="51">
        <v>17</v>
      </c>
      <c r="I3069" s="85">
        <f>PI()*CENSO[[#This Row],[DAP (cm)]]^2/40000</f>
        <v>0.27827446024902436</v>
      </c>
      <c r="J3069" s="85">
        <f>CENSO[[#This Row],[g (m²)]]*CENSO[[#This Row],[H (m)]]*0.7</f>
        <v>3.3114660769633897</v>
      </c>
      <c r="K3069" s="51">
        <v>1</v>
      </c>
      <c r="L3069" s="51">
        <v>365382</v>
      </c>
      <c r="M3069" s="51">
        <v>9703605</v>
      </c>
      <c r="N3069" s="77"/>
      <c r="O306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06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069" s="77"/>
    </row>
    <row r="3070" spans="1:17" x14ac:dyDescent="0.25">
      <c r="A3070" s="76">
        <v>2</v>
      </c>
      <c r="B3070" s="51">
        <v>90</v>
      </c>
      <c r="C3070" s="51">
        <v>3069</v>
      </c>
      <c r="D3070" s="81" t="str">
        <f>VLOOKUP(CENSO[[#This Row],[NOME COMUM]],ESPECIES[],2,FALSE)</f>
        <v>Pouteria sp.</v>
      </c>
      <c r="E3070" s="51" t="s">
        <v>83</v>
      </c>
      <c r="F3070" s="51">
        <v>183</v>
      </c>
      <c r="G3070" s="74">
        <f>CENSO[[#This Row],[CAP (cm)]]/PI()</f>
        <v>58.250709171633694</v>
      </c>
      <c r="H3070" s="51">
        <v>15</v>
      </c>
      <c r="I3070" s="85">
        <f>PI()*CENSO[[#This Row],[DAP (cm)]]^2/40000</f>
        <v>0.26649699446022412</v>
      </c>
      <c r="J3070" s="85">
        <f>CENSO[[#This Row],[g (m²)]]*CENSO[[#This Row],[H (m)]]*0.7</f>
        <v>2.7982184418323532</v>
      </c>
      <c r="K3070" s="51">
        <v>1</v>
      </c>
      <c r="L3070" s="51">
        <v>365392.5</v>
      </c>
      <c r="M3070" s="51">
        <v>9703603.4000000004</v>
      </c>
      <c r="N3070" s="77"/>
      <c r="O307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07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070" s="77"/>
    </row>
    <row r="3071" spans="1:17" x14ac:dyDescent="0.25">
      <c r="A3071" s="76">
        <v>2</v>
      </c>
      <c r="B3071" s="51">
        <v>90</v>
      </c>
      <c r="C3071" s="51">
        <v>3070</v>
      </c>
      <c r="D3071" s="81" t="str">
        <f>VLOOKUP(CENSO[[#This Row],[NOME COMUM]],ESPECIES[],2,FALSE)</f>
        <v>Kielmeyera variabilis Mart.</v>
      </c>
      <c r="E3071" s="51" t="s">
        <v>77</v>
      </c>
      <c r="F3071" s="51">
        <v>207</v>
      </c>
      <c r="G3071" s="74">
        <f>CENSO[[#This Row],[CAP (cm)]]/PI()</f>
        <v>65.890146440044674</v>
      </c>
      <c r="H3071" s="51">
        <v>16</v>
      </c>
      <c r="I3071" s="85">
        <f>PI()*CENSO[[#This Row],[DAP (cm)]]^2/40000</f>
        <v>0.34098150782723119</v>
      </c>
      <c r="J3071" s="85">
        <f>CENSO[[#This Row],[g (m²)]]*CENSO[[#This Row],[H (m)]]*0.7</f>
        <v>3.8189928876649892</v>
      </c>
      <c r="K3071" s="51">
        <v>1</v>
      </c>
      <c r="L3071" s="51">
        <v>365369.9</v>
      </c>
      <c r="M3071" s="51">
        <v>9703616.3000000007</v>
      </c>
      <c r="N3071" s="77"/>
      <c r="O307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07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071" s="77"/>
    </row>
    <row r="3072" spans="1:17" x14ac:dyDescent="0.25">
      <c r="A3072" s="76">
        <v>2</v>
      </c>
      <c r="B3072" s="51">
        <v>90</v>
      </c>
      <c r="C3072" s="51">
        <v>3071</v>
      </c>
      <c r="D3072" s="81" t="str">
        <f>VLOOKUP(CENSO[[#This Row],[NOME COMUM]],ESPECIES[],2,FALSE)</f>
        <v>Sacoglottis guianensis Benth.</v>
      </c>
      <c r="E3072" s="51" t="s">
        <v>63</v>
      </c>
      <c r="F3072" s="51">
        <v>243</v>
      </c>
      <c r="G3072" s="74">
        <f>CENSO[[#This Row],[CAP (cm)]]/PI()</f>
        <v>77.349302342661133</v>
      </c>
      <c r="H3072" s="51">
        <v>18</v>
      </c>
      <c r="I3072" s="85">
        <f>PI()*CENSO[[#This Row],[DAP (cm)]]^2/40000</f>
        <v>0.46989701173166643</v>
      </c>
      <c r="J3072" s="85">
        <f>CENSO[[#This Row],[g (m²)]]*CENSO[[#This Row],[H (m)]]*0.7</f>
        <v>5.9207023478189971</v>
      </c>
      <c r="K3072" s="51">
        <v>1</v>
      </c>
      <c r="L3072" s="51">
        <v>365380.799999999</v>
      </c>
      <c r="M3072" s="51">
        <v>9703619.9000000004</v>
      </c>
      <c r="N3072" s="77"/>
      <c r="O307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07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072" s="77"/>
    </row>
    <row r="3073" spans="1:17" x14ac:dyDescent="0.25">
      <c r="A3073" s="76">
        <v>2</v>
      </c>
      <c r="B3073" s="51">
        <v>90</v>
      </c>
      <c r="C3073" s="51">
        <v>3072</v>
      </c>
      <c r="D3073" s="81" t="str">
        <f>VLOOKUP(CENSO[[#This Row],[NOME COMUM]],ESPECIES[],2,FALSE)</f>
        <v>Protium spruceanum Engl.</v>
      </c>
      <c r="E3073" s="51" t="s">
        <v>46</v>
      </c>
      <c r="F3073" s="51">
        <v>268</v>
      </c>
      <c r="G3073" s="74">
        <f>CENSO[[#This Row],[CAP (cm)]]/PI()</f>
        <v>85.307049497255903</v>
      </c>
      <c r="H3073" s="51">
        <v>22</v>
      </c>
      <c r="I3073" s="85">
        <f>PI()*CENSO[[#This Row],[DAP (cm)]]^2/40000</f>
        <v>0.57155723163161454</v>
      </c>
      <c r="J3073" s="85">
        <f>CENSO[[#This Row],[g (m²)]]*CENSO[[#This Row],[H (m)]]*0.7</f>
        <v>8.8019813671268636</v>
      </c>
      <c r="K3073" s="51">
        <v>1</v>
      </c>
      <c r="L3073" s="51">
        <v>365400.9</v>
      </c>
      <c r="M3073" s="51">
        <v>9703630.3000000007</v>
      </c>
      <c r="N3073" s="77"/>
      <c r="O307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307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073" s="77"/>
    </row>
    <row r="3074" spans="1:17" x14ac:dyDescent="0.25">
      <c r="A3074" s="76">
        <v>2</v>
      </c>
      <c r="B3074" s="51">
        <v>90</v>
      </c>
      <c r="C3074" s="51">
        <v>3073</v>
      </c>
      <c r="D3074" s="81" t="str">
        <f>VLOOKUP(CENSO[[#This Row],[NOME COMUM]],ESPECIES[],2,FALSE)</f>
        <v>Goupia glabra Aubl.</v>
      </c>
      <c r="E3074" s="51" t="s">
        <v>34</v>
      </c>
      <c r="F3074" s="51">
        <v>213</v>
      </c>
      <c r="G3074" s="74">
        <f>CENSO[[#This Row],[CAP (cm)]]/PI()</f>
        <v>67.800005757147417</v>
      </c>
      <c r="H3074" s="51">
        <v>11</v>
      </c>
      <c r="I3074" s="85">
        <f>PI()*CENSO[[#This Row],[DAP (cm)]]^2/40000</f>
        <v>0.36103503065681003</v>
      </c>
      <c r="J3074" s="85">
        <f>CENSO[[#This Row],[g (m²)]]*CENSO[[#This Row],[H (m)]]*0.7</f>
        <v>2.7799697360574371</v>
      </c>
      <c r="K3074" s="51">
        <v>2</v>
      </c>
      <c r="L3074" s="51">
        <v>365413.2</v>
      </c>
      <c r="M3074" s="51">
        <v>9703634.5</v>
      </c>
      <c r="N3074" s="77"/>
      <c r="O307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07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074" s="77"/>
    </row>
    <row r="3075" spans="1:17" x14ac:dyDescent="0.25">
      <c r="A3075" s="76">
        <v>2</v>
      </c>
      <c r="B3075" s="51">
        <v>90</v>
      </c>
      <c r="C3075" s="51">
        <v>3074</v>
      </c>
      <c r="D3075" s="81" t="str">
        <f>VLOOKUP(CENSO[[#This Row],[NOME COMUM]],ESPECIES[],2,FALSE)</f>
        <v>Pouteria sp.</v>
      </c>
      <c r="E3075" s="51" t="s">
        <v>83</v>
      </c>
      <c r="F3075" s="51">
        <v>209</v>
      </c>
      <c r="G3075" s="74">
        <f>CENSO[[#This Row],[CAP (cm)]]/PI()</f>
        <v>66.526766212412255</v>
      </c>
      <c r="H3075" s="51">
        <v>18</v>
      </c>
      <c r="I3075" s="85">
        <f>PI()*CENSO[[#This Row],[DAP (cm)]]^2/40000</f>
        <v>0.34760235345985407</v>
      </c>
      <c r="J3075" s="85">
        <f>CENSO[[#This Row],[g (m²)]]*CENSO[[#This Row],[H (m)]]*0.7</f>
        <v>4.3797896535941607</v>
      </c>
      <c r="K3075" s="51">
        <v>1</v>
      </c>
      <c r="L3075" s="51">
        <v>365434.7</v>
      </c>
      <c r="M3075" s="51">
        <v>9703652</v>
      </c>
      <c r="N3075" s="77"/>
      <c r="O307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07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075" s="77"/>
    </row>
    <row r="3076" spans="1:17" x14ac:dyDescent="0.25">
      <c r="A3076" s="76">
        <v>2</v>
      </c>
      <c r="B3076" s="51">
        <v>90</v>
      </c>
      <c r="C3076" s="51">
        <v>3075</v>
      </c>
      <c r="D3076" s="81" t="str">
        <f>VLOOKUP(CENSO[[#This Row],[NOME COMUM]],ESPECIES[],2,FALSE)</f>
        <v>Couratari guianensis Aubl.</v>
      </c>
      <c r="E3076" s="51" t="s">
        <v>6</v>
      </c>
      <c r="F3076" s="51">
        <v>300</v>
      </c>
      <c r="G3076" s="74">
        <f>CENSO[[#This Row],[CAP (cm)]]/PI()</f>
        <v>95.4929658551372</v>
      </c>
      <c r="H3076" s="51">
        <v>24</v>
      </c>
      <c r="I3076" s="85">
        <f>PI()*CENSO[[#This Row],[DAP (cm)]]^2/40000</f>
        <v>0.7161972439135289</v>
      </c>
      <c r="J3076" s="85">
        <f>CENSO[[#This Row],[g (m²)]]*CENSO[[#This Row],[H (m)]]*0.7</f>
        <v>12.032113697747286</v>
      </c>
      <c r="K3076" s="51">
        <v>1</v>
      </c>
      <c r="L3076" s="51">
        <v>365435.7</v>
      </c>
      <c r="M3076" s="51">
        <v>9703660.3000000007</v>
      </c>
      <c r="N3076" s="77"/>
      <c r="O307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07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076" s="77"/>
    </row>
    <row r="3077" spans="1:17" x14ac:dyDescent="0.25">
      <c r="A3077" s="76">
        <v>2</v>
      </c>
      <c r="B3077" s="51">
        <v>90</v>
      </c>
      <c r="C3077" s="51">
        <v>3076</v>
      </c>
      <c r="D3077" s="81" t="str">
        <f>VLOOKUP(CENSO[[#This Row],[NOME COMUM]],ESPECIES[],2,FALSE)</f>
        <v>Goupia glabra Aubl.</v>
      </c>
      <c r="E3077" s="51" t="s">
        <v>34</v>
      </c>
      <c r="F3077" s="51">
        <v>169</v>
      </c>
      <c r="G3077" s="74">
        <f>CENSO[[#This Row],[CAP (cm)]]/PI()</f>
        <v>53.794370765060627</v>
      </c>
      <c r="H3077" s="51">
        <v>15</v>
      </c>
      <c r="I3077" s="85">
        <f>PI()*CENSO[[#This Row],[DAP (cm)]]^2/40000</f>
        <v>0.22728121648238117</v>
      </c>
      <c r="J3077" s="85">
        <f>CENSO[[#This Row],[g (m²)]]*CENSO[[#This Row],[H (m)]]*0.7</f>
        <v>2.3864527730650025</v>
      </c>
      <c r="K3077" s="51">
        <v>1</v>
      </c>
      <c r="L3077" s="51">
        <v>365439.5</v>
      </c>
      <c r="M3077" s="51">
        <v>9703678.4000000004</v>
      </c>
      <c r="N3077" s="77"/>
      <c r="O307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07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077" s="77"/>
    </row>
    <row r="3078" spans="1:17" x14ac:dyDescent="0.25">
      <c r="A3078" s="76">
        <v>2</v>
      </c>
      <c r="B3078" s="51">
        <v>90</v>
      </c>
      <c r="C3078" s="51">
        <v>3077</v>
      </c>
      <c r="D3078" s="81" t="str">
        <f>VLOOKUP(CENSO[[#This Row],[NOME COMUM]],ESPECIES[],2,FALSE)</f>
        <v>Piptadenia suaveolens Miq.</v>
      </c>
      <c r="E3078" s="51" t="s">
        <v>22</v>
      </c>
      <c r="F3078" s="51">
        <v>247</v>
      </c>
      <c r="G3078" s="74">
        <f>CENSO[[#This Row],[CAP (cm)]]/PI()</f>
        <v>78.622541887396295</v>
      </c>
      <c r="H3078" s="51">
        <v>16</v>
      </c>
      <c r="I3078" s="85">
        <f>PI()*CENSO[[#This Row],[DAP (cm)]]^2/40000</f>
        <v>0.48549419615467204</v>
      </c>
      <c r="J3078" s="85">
        <f>CENSO[[#This Row],[g (m²)]]*CENSO[[#This Row],[H (m)]]*0.7</f>
        <v>5.4375349969323263</v>
      </c>
      <c r="K3078" s="51">
        <v>1</v>
      </c>
      <c r="L3078" s="51">
        <v>365471.7</v>
      </c>
      <c r="M3078" s="51">
        <v>9703717.3000000007</v>
      </c>
      <c r="N3078" s="77"/>
      <c r="O307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07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078" s="77"/>
    </row>
    <row r="3079" spans="1:17" x14ac:dyDescent="0.25">
      <c r="A3079" s="76">
        <v>2</v>
      </c>
      <c r="B3079" s="51">
        <v>90</v>
      </c>
      <c r="C3079" s="51">
        <v>3078</v>
      </c>
      <c r="D3079" s="81" t="str">
        <f>VLOOKUP(CENSO[[#This Row],[NOME COMUM]],ESPECIES[],2,FALSE)</f>
        <v>Couratari guianensis Aubl.</v>
      </c>
      <c r="E3079" s="51" t="s">
        <v>6</v>
      </c>
      <c r="F3079" s="51">
        <v>168</v>
      </c>
      <c r="G3079" s="74">
        <f>CENSO[[#This Row],[CAP (cm)]]/PI()</f>
        <v>53.476060878876837</v>
      </c>
      <c r="H3079" s="51">
        <v>17</v>
      </c>
      <c r="I3079" s="85">
        <f>PI()*CENSO[[#This Row],[DAP (cm)]]^2/40000</f>
        <v>0.22459945569128273</v>
      </c>
      <c r="J3079" s="85">
        <f>CENSO[[#This Row],[g (m²)]]*CENSO[[#This Row],[H (m)]]*0.7</f>
        <v>2.6727335227262645</v>
      </c>
      <c r="K3079" s="51">
        <v>1</v>
      </c>
      <c r="L3079" s="51">
        <v>365475.299999999</v>
      </c>
      <c r="M3079" s="51">
        <v>9703721.1999999899</v>
      </c>
      <c r="N3079" s="77"/>
      <c r="O307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07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079" s="77"/>
    </row>
    <row r="3080" spans="1:17" x14ac:dyDescent="0.25">
      <c r="A3080" s="76">
        <v>2</v>
      </c>
      <c r="B3080" s="51">
        <v>90</v>
      </c>
      <c r="C3080" s="51">
        <v>3079</v>
      </c>
      <c r="D3080" s="81" t="str">
        <f>VLOOKUP(CENSO[[#This Row],[NOME COMUM]],ESPECIES[],2,FALSE)</f>
        <v>Tachigali myrmecophila Ducke</v>
      </c>
      <c r="E3080" s="51" t="s">
        <v>14</v>
      </c>
      <c r="F3080" s="51">
        <v>315</v>
      </c>
      <c r="G3080" s="74">
        <f>CENSO[[#This Row],[CAP (cm)]]/PI()</f>
        <v>100.26761414789407</v>
      </c>
      <c r="H3080" s="51">
        <v>19</v>
      </c>
      <c r="I3080" s="85">
        <f>PI()*CENSO[[#This Row],[DAP (cm)]]^2/40000</f>
        <v>0.78960746141466576</v>
      </c>
      <c r="J3080" s="85">
        <f>CENSO[[#This Row],[g (m²)]]*CENSO[[#This Row],[H (m)]]*0.7</f>
        <v>10.501779236815054</v>
      </c>
      <c r="K3080" s="51">
        <v>1</v>
      </c>
      <c r="L3080" s="51">
        <v>365468.9</v>
      </c>
      <c r="M3080" s="51">
        <v>9703724.1999999899</v>
      </c>
      <c r="N3080" s="77"/>
      <c r="O308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308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080" s="77"/>
    </row>
    <row r="3081" spans="1:17" x14ac:dyDescent="0.25">
      <c r="A3081" s="76">
        <v>2</v>
      </c>
      <c r="B3081" s="51">
        <v>90</v>
      </c>
      <c r="C3081" s="51">
        <v>3080</v>
      </c>
      <c r="D3081" s="81" t="str">
        <f>VLOOKUP(CENSO[[#This Row],[NOME COMUM]],ESPECIES[],2,FALSE)</f>
        <v>Pouteria sp.</v>
      </c>
      <c r="E3081" s="51" t="s">
        <v>83</v>
      </c>
      <c r="F3081" s="51">
        <v>157</v>
      </c>
      <c r="G3081" s="74">
        <f>CENSO[[#This Row],[CAP (cm)]]/PI()</f>
        <v>49.974652130855141</v>
      </c>
      <c r="H3081" s="51">
        <v>15</v>
      </c>
      <c r="I3081" s="85">
        <f>PI()*CENSO[[#This Row],[DAP (cm)]]^2/40000</f>
        <v>0.19615050961360647</v>
      </c>
      <c r="J3081" s="85">
        <f>CENSO[[#This Row],[g (m²)]]*CENSO[[#This Row],[H (m)]]*0.7</f>
        <v>2.0595803509428676</v>
      </c>
      <c r="K3081" s="51">
        <v>1</v>
      </c>
      <c r="L3081" s="51">
        <v>365468.5</v>
      </c>
      <c r="M3081" s="51">
        <v>9703727.6999999899</v>
      </c>
      <c r="N3081" s="77"/>
      <c r="O308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308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3081" s="77"/>
    </row>
    <row r="3082" spans="1:17" x14ac:dyDescent="0.25">
      <c r="A3082" s="76">
        <v>2</v>
      </c>
      <c r="B3082" s="51">
        <v>90</v>
      </c>
      <c r="C3082" s="51">
        <v>3081</v>
      </c>
      <c r="D3082" s="81" t="str">
        <f>VLOOKUP(CENSO[[#This Row],[NOME COMUM]],ESPECIES[],2,FALSE)</f>
        <v>Bombax munguba Mart.</v>
      </c>
      <c r="E3082" s="51" t="s">
        <v>90</v>
      </c>
      <c r="F3082" s="51">
        <v>230</v>
      </c>
      <c r="G3082" s="74">
        <f>CENSO[[#This Row],[CAP (cm)]]/PI()</f>
        <v>73.211273822271863</v>
      </c>
      <c r="H3082" s="51">
        <v>19</v>
      </c>
      <c r="I3082" s="85">
        <f>PI()*CENSO[[#This Row],[DAP (cm)]]^2/40000</f>
        <v>0.42096482447806327</v>
      </c>
      <c r="J3082" s="85">
        <f>CENSO[[#This Row],[g (m²)]]*CENSO[[#This Row],[H (m)]]*0.7</f>
        <v>5.5988321655582407</v>
      </c>
      <c r="K3082" s="51">
        <v>1</v>
      </c>
      <c r="L3082" s="51">
        <v>365468.09999999899</v>
      </c>
      <c r="M3082" s="51">
        <v>9703733.4000000004</v>
      </c>
      <c r="N3082" s="77"/>
      <c r="O308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08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082" s="77"/>
    </row>
    <row r="3083" spans="1:17" x14ac:dyDescent="0.25">
      <c r="A3083" s="76">
        <v>2</v>
      </c>
      <c r="B3083" s="51">
        <v>90</v>
      </c>
      <c r="C3083" s="51">
        <v>3082</v>
      </c>
      <c r="D3083" s="81" t="str">
        <f>VLOOKUP(CENSO[[#This Row],[NOME COMUM]],ESPECIES[],2,FALSE)</f>
        <v>Parkia pendula (Willd.) Benth. ex Walp.</v>
      </c>
      <c r="E3083" s="51" t="s">
        <v>58</v>
      </c>
      <c r="F3083" s="51">
        <v>203</v>
      </c>
      <c r="G3083" s="74">
        <f>CENSO[[#This Row],[CAP (cm)]]/PI()</f>
        <v>64.616906895309512</v>
      </c>
      <c r="H3083" s="51">
        <v>16</v>
      </c>
      <c r="I3083" s="85">
        <f>PI()*CENSO[[#This Row],[DAP (cm)]]^2/40000</f>
        <v>0.32793080249369577</v>
      </c>
      <c r="J3083" s="85">
        <f>CENSO[[#This Row],[g (m²)]]*CENSO[[#This Row],[H (m)]]*0.7</f>
        <v>3.6728249879293924</v>
      </c>
      <c r="K3083" s="51">
        <v>1</v>
      </c>
      <c r="L3083" s="51">
        <v>365463.59999999899</v>
      </c>
      <c r="M3083" s="51">
        <v>9703735.5999999903</v>
      </c>
      <c r="N3083" s="77"/>
      <c r="O308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08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083" s="77"/>
    </row>
    <row r="3084" spans="1:17" x14ac:dyDescent="0.25">
      <c r="A3084" s="76">
        <v>2</v>
      </c>
      <c r="B3084" s="51">
        <v>90</v>
      </c>
      <c r="C3084" s="51">
        <v>3083</v>
      </c>
      <c r="D3084" s="81" t="str">
        <f>VLOOKUP(CENSO[[#This Row],[NOME COMUM]],ESPECIES[],2,FALSE)</f>
        <v>Pouteria sp.</v>
      </c>
      <c r="E3084" s="51" t="s">
        <v>83</v>
      </c>
      <c r="F3084" s="51">
        <v>210</v>
      </c>
      <c r="G3084" s="74">
        <f>CENSO[[#This Row],[CAP (cm)]]/PI()</f>
        <v>66.845076098596039</v>
      </c>
      <c r="H3084" s="51">
        <v>18</v>
      </c>
      <c r="I3084" s="85">
        <f>PI()*CENSO[[#This Row],[DAP (cm)]]^2/40000</f>
        <v>0.35093664951762915</v>
      </c>
      <c r="J3084" s="85">
        <f>CENSO[[#This Row],[g (m²)]]*CENSO[[#This Row],[H (m)]]*0.7</f>
        <v>4.4218017839221266</v>
      </c>
      <c r="K3084" s="51">
        <v>1</v>
      </c>
      <c r="L3084" s="51">
        <v>365454.09999999899</v>
      </c>
      <c r="M3084" s="51">
        <v>9703745.5</v>
      </c>
      <c r="N3084" s="77"/>
      <c r="O308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08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084" s="77"/>
    </row>
    <row r="3085" spans="1:17" x14ac:dyDescent="0.25">
      <c r="A3085" s="76">
        <v>2</v>
      </c>
      <c r="B3085" s="51">
        <v>91</v>
      </c>
      <c r="C3085" s="51">
        <v>3084</v>
      </c>
      <c r="D3085" s="81" t="str">
        <f>VLOOKUP(CENSO[[#This Row],[NOME COMUM]],ESPECIES[],2,FALSE)</f>
        <v>Cordia alliodora (Ruiz &amp; Pav.) Oken</v>
      </c>
      <c r="E3085" s="51" t="s">
        <v>100</v>
      </c>
      <c r="F3085" s="51">
        <v>200</v>
      </c>
      <c r="G3085" s="74">
        <f>CENSO[[#This Row],[CAP (cm)]]/PI()</f>
        <v>63.661977236758133</v>
      </c>
      <c r="H3085" s="51">
        <v>20</v>
      </c>
      <c r="I3085" s="85">
        <f>PI()*CENSO[[#This Row],[DAP (cm)]]^2/40000</f>
        <v>0.31830988618379064</v>
      </c>
      <c r="J3085" s="85">
        <f>CENSO[[#This Row],[g (m²)]]*CENSO[[#This Row],[H (m)]]*0.7</f>
        <v>4.4563384065730682</v>
      </c>
      <c r="K3085" s="51">
        <v>1</v>
      </c>
      <c r="L3085" s="51">
        <v>365522.799999999</v>
      </c>
      <c r="M3085" s="51">
        <v>9703751.8000000007</v>
      </c>
      <c r="N3085" s="77"/>
      <c r="O308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08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085" s="77"/>
    </row>
    <row r="3086" spans="1:17" x14ac:dyDescent="0.25">
      <c r="A3086" s="76">
        <v>2</v>
      </c>
      <c r="B3086" s="51">
        <v>91</v>
      </c>
      <c r="C3086" s="51">
        <v>3085</v>
      </c>
      <c r="D3086" s="81" t="str">
        <f>VLOOKUP(CENSO[[#This Row],[NOME COMUM]],ESPECIES[],2,FALSE)</f>
        <v>Couratari guianensis Aubl.</v>
      </c>
      <c r="E3086" s="51" t="s">
        <v>6</v>
      </c>
      <c r="F3086" s="51">
        <v>300</v>
      </c>
      <c r="G3086" s="74">
        <f>CENSO[[#This Row],[CAP (cm)]]/PI()</f>
        <v>95.4929658551372</v>
      </c>
      <c r="H3086" s="51">
        <v>24</v>
      </c>
      <c r="I3086" s="85">
        <f>PI()*CENSO[[#This Row],[DAP (cm)]]^2/40000</f>
        <v>0.7161972439135289</v>
      </c>
      <c r="J3086" s="85">
        <f>CENSO[[#This Row],[g (m²)]]*CENSO[[#This Row],[H (m)]]*0.7</f>
        <v>12.032113697747286</v>
      </c>
      <c r="K3086" s="51">
        <v>1</v>
      </c>
      <c r="L3086" s="51">
        <v>365519.5</v>
      </c>
      <c r="M3086" s="51">
        <v>9703745.5999999903</v>
      </c>
      <c r="N3086" s="77"/>
      <c r="O308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08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086" s="77"/>
    </row>
    <row r="3087" spans="1:17" x14ac:dyDescent="0.25">
      <c r="A3087" s="76">
        <v>2</v>
      </c>
      <c r="B3087" s="51">
        <v>91</v>
      </c>
      <c r="C3087" s="51">
        <v>3086</v>
      </c>
      <c r="D3087" s="81" t="str">
        <f>VLOOKUP(CENSO[[#This Row],[NOME COMUM]],ESPECIES[],2,FALSE)</f>
        <v>Tachigali myrmecophila Ducke</v>
      </c>
      <c r="E3087" s="51" t="s">
        <v>14</v>
      </c>
      <c r="F3087" s="51">
        <v>219</v>
      </c>
      <c r="G3087" s="74">
        <f>CENSO[[#This Row],[CAP (cm)]]/PI()</f>
        <v>69.70986507425016</v>
      </c>
      <c r="H3087" s="51">
        <v>16</v>
      </c>
      <c r="I3087" s="85">
        <f>PI()*CENSO[[#This Row],[DAP (cm)]]^2/40000</f>
        <v>0.38166151128151965</v>
      </c>
      <c r="J3087" s="85">
        <f>CENSO[[#This Row],[g (m²)]]*CENSO[[#This Row],[H (m)]]*0.7</f>
        <v>4.2746089263530198</v>
      </c>
      <c r="K3087" s="51">
        <v>1</v>
      </c>
      <c r="L3087" s="51">
        <v>365528.4</v>
      </c>
      <c r="M3087" s="51">
        <v>9703720.9000000004</v>
      </c>
      <c r="N3087" s="77"/>
      <c r="O308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08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087" s="77"/>
    </row>
    <row r="3088" spans="1:17" x14ac:dyDescent="0.25">
      <c r="A3088" s="76">
        <v>2</v>
      </c>
      <c r="B3088" s="51">
        <v>91</v>
      </c>
      <c r="C3088" s="51">
        <v>3087</v>
      </c>
      <c r="D3088" s="81" t="str">
        <f>VLOOKUP(CENSO[[#This Row],[NOME COMUM]],ESPECIES[],2,FALSE)</f>
        <v>Tachigali myrmecophila Ducke</v>
      </c>
      <c r="E3088" s="51" t="s">
        <v>14</v>
      </c>
      <c r="F3088" s="51">
        <v>400</v>
      </c>
      <c r="G3088" s="74">
        <f>CENSO[[#This Row],[CAP (cm)]]/PI()</f>
        <v>127.32395447351627</v>
      </c>
      <c r="H3088" s="51">
        <v>18</v>
      </c>
      <c r="I3088" s="85">
        <f>PI()*CENSO[[#This Row],[DAP (cm)]]^2/40000</f>
        <v>1.2732395447351625</v>
      </c>
      <c r="J3088" s="85">
        <f>CENSO[[#This Row],[g (m²)]]*CENSO[[#This Row],[H (m)]]*0.7</f>
        <v>16.042818263663047</v>
      </c>
      <c r="K3088" s="51">
        <v>1</v>
      </c>
      <c r="L3088" s="51">
        <v>365499.4</v>
      </c>
      <c r="M3088" s="51">
        <v>9703674.5</v>
      </c>
      <c r="N3088" s="77"/>
      <c r="O308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308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088" s="77"/>
    </row>
    <row r="3089" spans="1:17" x14ac:dyDescent="0.25">
      <c r="A3089" s="76">
        <v>2</v>
      </c>
      <c r="B3089" s="51">
        <v>91</v>
      </c>
      <c r="C3089" s="51">
        <v>3088</v>
      </c>
      <c r="D3089" s="81" t="str">
        <f>VLOOKUP(CENSO[[#This Row],[NOME COMUM]],ESPECIES[],2,FALSE)</f>
        <v>Pouteria sp.</v>
      </c>
      <c r="E3089" s="51" t="s">
        <v>83</v>
      </c>
      <c r="F3089" s="51">
        <v>137</v>
      </c>
      <c r="G3089" s="74">
        <f>CENSO[[#This Row],[CAP (cm)]]/PI()</f>
        <v>43.608454407179323</v>
      </c>
      <c r="H3089" s="51">
        <v>15</v>
      </c>
      <c r="I3089" s="85">
        <f>PI()*CENSO[[#This Row],[DAP (cm)]]^2/40000</f>
        <v>0.14935895634458918</v>
      </c>
      <c r="J3089" s="85">
        <f>CENSO[[#This Row],[g (m²)]]*CENSO[[#This Row],[H (m)]]*0.7</f>
        <v>1.5682690416181864</v>
      </c>
      <c r="K3089" s="51">
        <v>1</v>
      </c>
      <c r="L3089" s="51">
        <v>365462.7</v>
      </c>
      <c r="M3089" s="51">
        <v>9703686.1999999899</v>
      </c>
      <c r="N3089" s="77"/>
      <c r="O308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308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3089" s="77"/>
    </row>
    <row r="3090" spans="1:17" x14ac:dyDescent="0.25">
      <c r="A3090" s="76">
        <v>2</v>
      </c>
      <c r="B3090" s="51">
        <v>91</v>
      </c>
      <c r="C3090" s="51">
        <v>3089</v>
      </c>
      <c r="D3090" s="81" t="str">
        <f>VLOOKUP(CENSO[[#This Row],[NOME COMUM]],ESPECIES[],2,FALSE)</f>
        <v>Goupia glabra Aubl.</v>
      </c>
      <c r="E3090" s="51" t="s">
        <v>34</v>
      </c>
      <c r="F3090" s="51">
        <v>203</v>
      </c>
      <c r="G3090" s="74">
        <f>CENSO[[#This Row],[CAP (cm)]]/PI()</f>
        <v>64.616906895309512</v>
      </c>
      <c r="H3090" s="51">
        <v>13</v>
      </c>
      <c r="I3090" s="85">
        <f>PI()*CENSO[[#This Row],[DAP (cm)]]^2/40000</f>
        <v>0.32793080249369577</v>
      </c>
      <c r="J3090" s="85">
        <f>CENSO[[#This Row],[g (m²)]]*CENSO[[#This Row],[H (m)]]*0.7</f>
        <v>2.9841703026926312</v>
      </c>
      <c r="K3090" s="51">
        <v>2</v>
      </c>
      <c r="L3090" s="51">
        <v>365469.4</v>
      </c>
      <c r="M3090" s="51">
        <v>9703677.5</v>
      </c>
      <c r="N3090" s="77"/>
      <c r="O309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09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090" s="77"/>
    </row>
    <row r="3091" spans="1:17" x14ac:dyDescent="0.25">
      <c r="A3091" s="76">
        <v>2</v>
      </c>
      <c r="B3091" s="51">
        <v>91</v>
      </c>
      <c r="C3091" s="51">
        <v>3090</v>
      </c>
      <c r="D3091" s="81" t="str">
        <f>VLOOKUP(CENSO[[#This Row],[NOME COMUM]],ESPECIES[],2,FALSE)</f>
        <v>Eschweilera grandiflora (Aubl.) Sandwith</v>
      </c>
      <c r="E3091" s="51" t="s">
        <v>19</v>
      </c>
      <c r="F3091" s="51">
        <v>245</v>
      </c>
      <c r="G3091" s="74">
        <f>CENSO[[#This Row],[CAP (cm)]]/PI()</f>
        <v>77.985922115028714</v>
      </c>
      <c r="H3091" s="51">
        <v>15</v>
      </c>
      <c r="I3091" s="85">
        <f>PI()*CENSO[[#This Row],[DAP (cm)]]^2/40000</f>
        <v>0.47766377295455087</v>
      </c>
      <c r="J3091" s="85">
        <f>CENSO[[#This Row],[g (m²)]]*CENSO[[#This Row],[H (m)]]*0.7</f>
        <v>5.0154696160227843</v>
      </c>
      <c r="K3091" s="51">
        <v>1</v>
      </c>
      <c r="L3091" s="51">
        <v>365482.7</v>
      </c>
      <c r="M3091" s="51">
        <v>9703638.0999999903</v>
      </c>
      <c r="N3091" s="77"/>
      <c r="O309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09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091" s="77"/>
    </row>
    <row r="3092" spans="1:17" x14ac:dyDescent="0.25">
      <c r="A3092" s="76">
        <v>2</v>
      </c>
      <c r="B3092" s="51">
        <v>91</v>
      </c>
      <c r="C3092" s="51">
        <v>3091</v>
      </c>
      <c r="D3092" s="81" t="str">
        <f>VLOOKUP(CENSO[[#This Row],[NOME COMUM]],ESPECIES[],2,FALSE)</f>
        <v>Couratari guianensis Aubl.</v>
      </c>
      <c r="E3092" s="51" t="s">
        <v>6</v>
      </c>
      <c r="F3092" s="51">
        <v>227</v>
      </c>
      <c r="G3092" s="74">
        <f>CENSO[[#This Row],[CAP (cm)]]/PI()</f>
        <v>72.256344163720485</v>
      </c>
      <c r="H3092" s="51">
        <v>22</v>
      </c>
      <c r="I3092" s="85">
        <f>PI()*CENSO[[#This Row],[DAP (cm)]]^2/40000</f>
        <v>0.41005475312911377</v>
      </c>
      <c r="J3092" s="85">
        <f>CENSO[[#This Row],[g (m²)]]*CENSO[[#This Row],[H (m)]]*0.7</f>
        <v>6.3148431981883517</v>
      </c>
      <c r="K3092" s="51">
        <v>1</v>
      </c>
      <c r="L3092" s="51">
        <v>365489.09999999899</v>
      </c>
      <c r="M3092" s="51">
        <v>9703636.5999999903</v>
      </c>
      <c r="N3092" s="77"/>
      <c r="O309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09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092" s="77"/>
    </row>
    <row r="3093" spans="1:17" x14ac:dyDescent="0.25">
      <c r="A3093" s="76">
        <v>2</v>
      </c>
      <c r="B3093" s="51">
        <v>91</v>
      </c>
      <c r="C3093" s="51">
        <v>3092</v>
      </c>
      <c r="D3093" s="81" t="str">
        <f>VLOOKUP(CENSO[[#This Row],[NOME COMUM]],ESPECIES[],2,FALSE)</f>
        <v>Rauvolfia pentaphylla (Huber) Ducke</v>
      </c>
      <c r="E3093" s="51" t="s">
        <v>94</v>
      </c>
      <c r="F3093" s="51">
        <v>370</v>
      </c>
      <c r="G3093" s="74">
        <f>CENSO[[#This Row],[CAP (cm)]]/PI()</f>
        <v>117.77465788800255</v>
      </c>
      <c r="H3093" s="51">
        <v>23</v>
      </c>
      <c r="I3093" s="85">
        <f>PI()*CENSO[[#This Row],[DAP (cm)]]^2/40000</f>
        <v>1.0894155854640235</v>
      </c>
      <c r="J3093" s="85">
        <f>CENSO[[#This Row],[g (m²)]]*CENSO[[#This Row],[H (m)]]*0.7</f>
        <v>17.539590925970778</v>
      </c>
      <c r="K3093" s="51">
        <v>3</v>
      </c>
      <c r="L3093" s="51">
        <v>365483.5</v>
      </c>
      <c r="M3093" s="51">
        <v>9703628.9000000004</v>
      </c>
      <c r="N3093" s="77"/>
      <c r="O309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309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093" s="77"/>
    </row>
    <row r="3094" spans="1:17" x14ac:dyDescent="0.25">
      <c r="A3094" s="76">
        <v>2</v>
      </c>
      <c r="B3094" s="51">
        <v>91</v>
      </c>
      <c r="C3094" s="51">
        <v>3093</v>
      </c>
      <c r="D3094" s="81" t="str">
        <f>VLOOKUP(CENSO[[#This Row],[NOME COMUM]],ESPECIES[],2,FALSE)</f>
        <v>Tachigali myrmecophila Ducke</v>
      </c>
      <c r="E3094" s="51" t="s">
        <v>14</v>
      </c>
      <c r="F3094" s="51">
        <v>182</v>
      </c>
      <c r="G3094" s="74">
        <f>CENSO[[#This Row],[CAP (cm)]]/PI()</f>
        <v>57.932399285449904</v>
      </c>
      <c r="H3094" s="51">
        <v>14</v>
      </c>
      <c r="I3094" s="85">
        <f>PI()*CENSO[[#This Row],[DAP (cm)]]^2/40000</f>
        <v>0.26359241674879702</v>
      </c>
      <c r="J3094" s="85">
        <f>CENSO[[#This Row],[g (m²)]]*CENSO[[#This Row],[H (m)]]*0.7</f>
        <v>2.5832056841382105</v>
      </c>
      <c r="K3094" s="51">
        <v>1</v>
      </c>
      <c r="L3094" s="51">
        <v>365479</v>
      </c>
      <c r="M3094" s="51">
        <v>9703619</v>
      </c>
      <c r="N3094" s="77"/>
      <c r="O309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09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094" s="77"/>
    </row>
    <row r="3095" spans="1:17" x14ac:dyDescent="0.25">
      <c r="A3095" s="76">
        <v>2</v>
      </c>
      <c r="B3095" s="51">
        <v>91</v>
      </c>
      <c r="C3095" s="51">
        <v>3094</v>
      </c>
      <c r="D3095" s="81" t="str">
        <f>VLOOKUP(CENSO[[#This Row],[NOME COMUM]],ESPECIES[],2,FALSE)</f>
        <v>Piptadenia suaveolens Miq.</v>
      </c>
      <c r="E3095" s="51" t="s">
        <v>22</v>
      </c>
      <c r="F3095" s="51">
        <v>200</v>
      </c>
      <c r="G3095" s="74">
        <f>CENSO[[#This Row],[CAP (cm)]]/PI()</f>
        <v>63.661977236758133</v>
      </c>
      <c r="H3095" s="51">
        <v>14</v>
      </c>
      <c r="I3095" s="85">
        <f>PI()*CENSO[[#This Row],[DAP (cm)]]^2/40000</f>
        <v>0.31830988618379064</v>
      </c>
      <c r="J3095" s="85">
        <f>CENSO[[#This Row],[g (m²)]]*CENSO[[#This Row],[H (m)]]*0.7</f>
        <v>3.1194368846011482</v>
      </c>
      <c r="K3095" s="51">
        <v>1</v>
      </c>
      <c r="L3095" s="51">
        <v>365433.59999999899</v>
      </c>
      <c r="M3095" s="51">
        <v>9703630.4000000004</v>
      </c>
      <c r="N3095" s="77"/>
      <c r="O309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09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095" s="77"/>
    </row>
    <row r="3096" spans="1:17" x14ac:dyDescent="0.25">
      <c r="A3096" s="76">
        <v>2</v>
      </c>
      <c r="B3096" s="51">
        <v>91</v>
      </c>
      <c r="C3096" s="51">
        <v>3095</v>
      </c>
      <c r="D3096" s="81" t="str">
        <f>VLOOKUP(CENSO[[#This Row],[NOME COMUM]],ESPECIES[],2,FALSE)</f>
        <v>Tachigali myrmecophila Ducke</v>
      </c>
      <c r="E3096" s="51" t="s">
        <v>14</v>
      </c>
      <c r="F3096" s="51">
        <v>210</v>
      </c>
      <c r="G3096" s="74">
        <f>CENSO[[#This Row],[CAP (cm)]]/PI()</f>
        <v>66.845076098596039</v>
      </c>
      <c r="H3096" s="51">
        <v>15</v>
      </c>
      <c r="I3096" s="85">
        <f>PI()*CENSO[[#This Row],[DAP (cm)]]^2/40000</f>
        <v>0.35093664951762915</v>
      </c>
      <c r="J3096" s="85">
        <f>CENSO[[#This Row],[g (m²)]]*CENSO[[#This Row],[H (m)]]*0.7</f>
        <v>3.684834819935106</v>
      </c>
      <c r="K3096" s="51">
        <v>1</v>
      </c>
      <c r="L3096" s="51">
        <v>365432.5</v>
      </c>
      <c r="M3096" s="51">
        <v>9703606.5999999903</v>
      </c>
      <c r="N3096" s="77"/>
      <c r="O309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09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096" s="77"/>
    </row>
    <row r="3097" spans="1:17" x14ac:dyDescent="0.25">
      <c r="A3097" s="76">
        <v>2</v>
      </c>
      <c r="B3097" s="51">
        <v>91</v>
      </c>
      <c r="C3097" s="51">
        <v>3096</v>
      </c>
      <c r="D3097" s="81" t="str">
        <f>VLOOKUP(CENSO[[#This Row],[NOME COMUM]],ESPECIES[],2,FALSE)</f>
        <v>Tachigali myrmecophila Ducke</v>
      </c>
      <c r="E3097" s="51" t="s">
        <v>14</v>
      </c>
      <c r="F3097" s="51">
        <v>409</v>
      </c>
      <c r="G3097" s="74">
        <f>CENSO[[#This Row],[CAP (cm)]]/PI()</f>
        <v>130.1887434491704</v>
      </c>
      <c r="H3097" s="51">
        <v>18</v>
      </c>
      <c r="I3097" s="85">
        <f>PI()*CENSO[[#This Row],[DAP (cm)]]^2/40000</f>
        <v>1.3311799017677677</v>
      </c>
      <c r="J3097" s="85">
        <f>CENSO[[#This Row],[g (m²)]]*CENSO[[#This Row],[H (m)]]*0.7</f>
        <v>16.772866762273875</v>
      </c>
      <c r="K3097" s="51">
        <v>1</v>
      </c>
      <c r="L3097" s="51">
        <v>365448.9</v>
      </c>
      <c r="M3097" s="51">
        <v>9703571.1999999899</v>
      </c>
      <c r="N3097" s="77"/>
      <c r="O309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309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097" s="77"/>
    </row>
    <row r="3098" spans="1:17" x14ac:dyDescent="0.25">
      <c r="A3098" s="76">
        <v>2</v>
      </c>
      <c r="B3098" s="51">
        <v>91</v>
      </c>
      <c r="C3098" s="51">
        <v>3097</v>
      </c>
      <c r="D3098" s="81" t="str">
        <f>VLOOKUP(CENSO[[#This Row],[NOME COMUM]],ESPECIES[],2,FALSE)</f>
        <v>Tachigali myrmecophila Ducke</v>
      </c>
      <c r="E3098" s="51" t="s">
        <v>14</v>
      </c>
      <c r="F3098" s="51">
        <v>207</v>
      </c>
      <c r="G3098" s="74">
        <f>CENSO[[#This Row],[CAP (cm)]]/PI()</f>
        <v>65.890146440044674</v>
      </c>
      <c r="H3098" s="51">
        <v>18</v>
      </c>
      <c r="I3098" s="85">
        <f>PI()*CENSO[[#This Row],[DAP (cm)]]^2/40000</f>
        <v>0.34098150782723119</v>
      </c>
      <c r="J3098" s="85">
        <f>CENSO[[#This Row],[g (m²)]]*CENSO[[#This Row],[H (m)]]*0.7</f>
        <v>4.296366998623113</v>
      </c>
      <c r="K3098" s="51">
        <v>1</v>
      </c>
      <c r="L3098" s="51">
        <v>365419.09999999899</v>
      </c>
      <c r="M3098" s="51">
        <v>9703585.3000000007</v>
      </c>
      <c r="N3098" s="77"/>
      <c r="O309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09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098" s="77"/>
    </row>
    <row r="3099" spans="1:17" x14ac:dyDescent="0.25">
      <c r="A3099" s="76">
        <v>2</v>
      </c>
      <c r="B3099" s="51">
        <v>91</v>
      </c>
      <c r="C3099" s="51">
        <v>3098</v>
      </c>
      <c r="D3099" s="81" t="str">
        <f>VLOOKUP(CENSO[[#This Row],[NOME COMUM]],ESPECIES[],2,FALSE)</f>
        <v>Handroanthus serratifolius</v>
      </c>
      <c r="E3099" s="51" t="s">
        <v>101</v>
      </c>
      <c r="F3099" s="51">
        <v>170</v>
      </c>
      <c r="G3099" s="74">
        <f>CENSO[[#This Row],[CAP (cm)]]/PI()</f>
        <v>54.112680651244418</v>
      </c>
      <c r="H3099" s="51">
        <v>20</v>
      </c>
      <c r="I3099" s="85">
        <f>PI()*CENSO[[#This Row],[DAP (cm)]]^2/40000</f>
        <v>0.2299788927677888</v>
      </c>
      <c r="J3099" s="85">
        <f>CENSO[[#This Row],[g (m²)]]*CENSO[[#This Row],[H (m)]]*0.7</f>
        <v>3.2197044987490426</v>
      </c>
      <c r="K3099" s="51">
        <v>1</v>
      </c>
      <c r="L3099" s="51">
        <v>365411.299999999</v>
      </c>
      <c r="M3099" s="51">
        <v>9703574.5999999903</v>
      </c>
      <c r="N3099" s="77"/>
      <c r="O309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09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099" s="77"/>
    </row>
    <row r="3100" spans="1:17" x14ac:dyDescent="0.25">
      <c r="A3100" s="76">
        <v>2</v>
      </c>
      <c r="B3100" s="51">
        <v>91</v>
      </c>
      <c r="C3100" s="51">
        <v>3099</v>
      </c>
      <c r="D3100" s="81" t="str">
        <f>VLOOKUP(CENSO[[#This Row],[NOME COMUM]],ESPECIES[],2,FALSE)</f>
        <v>Pouteria sp.</v>
      </c>
      <c r="E3100" s="51" t="s">
        <v>83</v>
      </c>
      <c r="F3100" s="51">
        <v>150</v>
      </c>
      <c r="G3100" s="74">
        <f>CENSO[[#This Row],[CAP (cm)]]/PI()</f>
        <v>47.7464829275686</v>
      </c>
      <c r="H3100" s="51">
        <v>15</v>
      </c>
      <c r="I3100" s="85">
        <f>PI()*CENSO[[#This Row],[DAP (cm)]]^2/40000</f>
        <v>0.17904931097838223</v>
      </c>
      <c r="J3100" s="85">
        <f>CENSO[[#This Row],[g (m²)]]*CENSO[[#This Row],[H (m)]]*0.7</f>
        <v>1.8800177652730132</v>
      </c>
      <c r="K3100" s="51">
        <v>1</v>
      </c>
      <c r="L3100" s="51">
        <v>365409.4</v>
      </c>
      <c r="M3100" s="51">
        <v>9703571.0999999903</v>
      </c>
      <c r="N3100" s="77"/>
      <c r="O310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310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3100" s="77"/>
    </row>
    <row r="3101" spans="1:17" x14ac:dyDescent="0.25">
      <c r="A3101" s="76">
        <v>2</v>
      </c>
      <c r="B3101" s="51">
        <v>91</v>
      </c>
      <c r="C3101" s="51">
        <v>3100</v>
      </c>
      <c r="D3101" s="81" t="str">
        <f>VLOOKUP(CENSO[[#This Row],[NOME COMUM]],ESPECIES[],2,FALSE)</f>
        <v>Pouteria sp.</v>
      </c>
      <c r="E3101" s="51" t="s">
        <v>83</v>
      </c>
      <c r="F3101" s="51">
        <v>183</v>
      </c>
      <c r="G3101" s="74">
        <f>CENSO[[#This Row],[CAP (cm)]]/PI()</f>
        <v>58.250709171633694</v>
      </c>
      <c r="H3101" s="51">
        <v>16</v>
      </c>
      <c r="I3101" s="85">
        <f>PI()*CENSO[[#This Row],[DAP (cm)]]^2/40000</f>
        <v>0.26649699446022412</v>
      </c>
      <c r="J3101" s="85">
        <f>CENSO[[#This Row],[g (m²)]]*CENSO[[#This Row],[H (m)]]*0.7</f>
        <v>2.9847663379545102</v>
      </c>
      <c r="K3101" s="51">
        <v>1</v>
      </c>
      <c r="L3101" s="51">
        <v>365434.299999999</v>
      </c>
      <c r="M3101" s="51">
        <v>9703556</v>
      </c>
      <c r="N3101" s="77"/>
      <c r="O310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10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101" s="77"/>
    </row>
    <row r="3102" spans="1:17" x14ac:dyDescent="0.25">
      <c r="A3102" s="76">
        <v>2</v>
      </c>
      <c r="B3102" s="51">
        <v>91</v>
      </c>
      <c r="C3102" s="51">
        <v>3101</v>
      </c>
      <c r="D3102" s="81" t="str">
        <f>VLOOKUP(CENSO[[#This Row],[NOME COMUM]],ESPECIES[],2,FALSE)</f>
        <v>Goupia glabra Aubl.</v>
      </c>
      <c r="E3102" s="51" t="s">
        <v>34</v>
      </c>
      <c r="F3102" s="51">
        <v>210</v>
      </c>
      <c r="G3102" s="74">
        <f>CENSO[[#This Row],[CAP (cm)]]/PI()</f>
        <v>66.845076098596039</v>
      </c>
      <c r="H3102" s="51">
        <v>15</v>
      </c>
      <c r="I3102" s="85">
        <f>PI()*CENSO[[#This Row],[DAP (cm)]]^2/40000</f>
        <v>0.35093664951762915</v>
      </c>
      <c r="J3102" s="85">
        <f>CENSO[[#This Row],[g (m²)]]*CENSO[[#This Row],[H (m)]]*0.7</f>
        <v>3.684834819935106</v>
      </c>
      <c r="K3102" s="51">
        <v>1</v>
      </c>
      <c r="L3102" s="51">
        <v>365411.59999999899</v>
      </c>
      <c r="M3102" s="51">
        <v>9703506</v>
      </c>
      <c r="N3102" s="77"/>
      <c r="O310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10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102" s="77"/>
    </row>
    <row r="3103" spans="1:17" x14ac:dyDescent="0.25">
      <c r="A3103" s="76">
        <v>2</v>
      </c>
      <c r="B3103" s="51">
        <v>91</v>
      </c>
      <c r="C3103" s="51">
        <v>3102</v>
      </c>
      <c r="D3103" s="81" t="str">
        <f>VLOOKUP(CENSO[[#This Row],[NOME COMUM]],ESPECIES[],2,FALSE)</f>
        <v>Pouteria sp.</v>
      </c>
      <c r="E3103" s="51" t="s">
        <v>83</v>
      </c>
      <c r="F3103" s="51">
        <v>187</v>
      </c>
      <c r="G3103" s="74">
        <f>CENSO[[#This Row],[CAP (cm)]]/PI()</f>
        <v>59.523948716368857</v>
      </c>
      <c r="H3103" s="51">
        <v>15</v>
      </c>
      <c r="I3103" s="85">
        <f>PI()*CENSO[[#This Row],[DAP (cm)]]^2/40000</f>
        <v>0.27827446024902436</v>
      </c>
      <c r="J3103" s="85">
        <f>CENSO[[#This Row],[g (m²)]]*CENSO[[#This Row],[H (m)]]*0.7</f>
        <v>2.9218818326147558</v>
      </c>
      <c r="K3103" s="51">
        <v>1</v>
      </c>
      <c r="L3103" s="51">
        <v>365399.2</v>
      </c>
      <c r="M3103" s="51">
        <v>9703466.6999999899</v>
      </c>
      <c r="N3103" s="77"/>
      <c r="O310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10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103" s="77"/>
    </row>
    <row r="3104" spans="1:17" x14ac:dyDescent="0.25">
      <c r="A3104" s="76">
        <v>2</v>
      </c>
      <c r="B3104" s="51">
        <v>91</v>
      </c>
      <c r="C3104" s="51">
        <v>3103</v>
      </c>
      <c r="D3104" s="81" t="str">
        <f>VLOOKUP(CENSO[[#This Row],[NOME COMUM]],ESPECIES[],2,FALSE)</f>
        <v>Piptadenia suaveolens Miq.</v>
      </c>
      <c r="E3104" s="51" t="s">
        <v>22</v>
      </c>
      <c r="F3104" s="51">
        <v>140</v>
      </c>
      <c r="G3104" s="74">
        <f>CENSO[[#This Row],[CAP (cm)]]/PI()</f>
        <v>44.563384065730695</v>
      </c>
      <c r="H3104" s="51">
        <v>13</v>
      </c>
      <c r="I3104" s="85">
        <f>PI()*CENSO[[#This Row],[DAP (cm)]]^2/40000</f>
        <v>0.15597184423005742</v>
      </c>
      <c r="J3104" s="85">
        <f>CENSO[[#This Row],[g (m²)]]*CENSO[[#This Row],[H (m)]]*0.7</f>
        <v>1.4193437824935224</v>
      </c>
      <c r="K3104" s="51">
        <v>1</v>
      </c>
      <c r="L3104" s="51">
        <v>365394.59999999899</v>
      </c>
      <c r="M3104" s="51">
        <v>9703457</v>
      </c>
      <c r="N3104" s="77"/>
      <c r="O310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310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3104" s="77"/>
    </row>
    <row r="3105" spans="1:17" x14ac:dyDescent="0.25">
      <c r="A3105" s="76">
        <v>2</v>
      </c>
      <c r="B3105" s="51">
        <v>91</v>
      </c>
      <c r="C3105" s="51">
        <v>3104</v>
      </c>
      <c r="D3105" s="81" t="str">
        <f>VLOOKUP(CENSO[[#This Row],[NOME COMUM]],ESPECIES[],2,FALSE)</f>
        <v>Caryocar villosum (Aubl.) Pers.</v>
      </c>
      <c r="E3105" s="51" t="s">
        <v>33</v>
      </c>
      <c r="F3105" s="51">
        <v>242</v>
      </c>
      <c r="G3105" s="74">
        <f>CENSO[[#This Row],[CAP (cm)]]/PI()</f>
        <v>77.03099245647735</v>
      </c>
      <c r="H3105" s="51">
        <v>13</v>
      </c>
      <c r="I3105" s="85">
        <f>PI()*CENSO[[#This Row],[DAP (cm)]]^2/40000</f>
        <v>0.466037504361688</v>
      </c>
      <c r="J3105" s="85">
        <f>CENSO[[#This Row],[g (m²)]]*CENSO[[#This Row],[H (m)]]*0.7</f>
        <v>4.240941289691361</v>
      </c>
      <c r="K3105" s="51">
        <v>1</v>
      </c>
      <c r="L3105" s="51">
        <v>365354.09999999899</v>
      </c>
      <c r="M3105" s="51">
        <v>9703477.8000000007</v>
      </c>
      <c r="N3105" s="77"/>
      <c r="O310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10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105" s="77"/>
    </row>
    <row r="3106" spans="1:17" x14ac:dyDescent="0.25">
      <c r="A3106" s="76">
        <v>2</v>
      </c>
      <c r="B3106" s="51">
        <v>91</v>
      </c>
      <c r="C3106" s="51">
        <v>3105</v>
      </c>
      <c r="D3106" s="81" t="str">
        <f>VLOOKUP(CENSO[[#This Row],[NOME COMUM]],ESPECIES[],2,FALSE)</f>
        <v>Bagassa guianensis Aubl.</v>
      </c>
      <c r="E3106" s="51" t="s">
        <v>29</v>
      </c>
      <c r="F3106" s="51">
        <v>275</v>
      </c>
      <c r="G3106" s="74">
        <f>CENSO[[#This Row],[CAP (cm)]]/PI()</f>
        <v>87.535218700542444</v>
      </c>
      <c r="H3106" s="51">
        <v>18</v>
      </c>
      <c r="I3106" s="85">
        <f>PI()*CENSO[[#This Row],[DAP (cm)]]^2/40000</f>
        <v>0.60180462856622929</v>
      </c>
      <c r="J3106" s="85">
        <f>CENSO[[#This Row],[g (m²)]]*CENSO[[#This Row],[H (m)]]*0.7</f>
        <v>7.5827383199344895</v>
      </c>
      <c r="K3106" s="51">
        <v>1</v>
      </c>
      <c r="L3106" s="51">
        <v>365355.799999999</v>
      </c>
      <c r="M3106" s="51">
        <v>9703463.8000000007</v>
      </c>
      <c r="N3106" s="77"/>
      <c r="O310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310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106" s="77"/>
    </row>
    <row r="3107" spans="1:17" x14ac:dyDescent="0.25">
      <c r="A3107" s="76">
        <v>2</v>
      </c>
      <c r="B3107" s="51">
        <v>91</v>
      </c>
      <c r="C3107" s="51">
        <v>3106</v>
      </c>
      <c r="D3107" s="81" t="str">
        <f>VLOOKUP(CENSO[[#This Row],[NOME COMUM]],ESPECIES[],2,FALSE)</f>
        <v>Cordia umbraculifera DC.</v>
      </c>
      <c r="E3107" s="51" t="s">
        <v>92</v>
      </c>
      <c r="F3107" s="51">
        <v>225</v>
      </c>
      <c r="G3107" s="74">
        <f>CENSO[[#This Row],[CAP (cm)]]/PI()</f>
        <v>71.619724391352904</v>
      </c>
      <c r="H3107" s="51">
        <v>17</v>
      </c>
      <c r="I3107" s="85">
        <f>PI()*CENSO[[#This Row],[DAP (cm)]]^2/40000</f>
        <v>0.4028609497013601</v>
      </c>
      <c r="J3107" s="85">
        <f>CENSO[[#This Row],[g (m²)]]*CENSO[[#This Row],[H (m)]]*0.7</f>
        <v>4.794045301446185</v>
      </c>
      <c r="K3107" s="51">
        <v>1</v>
      </c>
      <c r="L3107" s="51">
        <v>365372.9</v>
      </c>
      <c r="M3107" s="51">
        <v>9703415.5999999903</v>
      </c>
      <c r="N3107" s="77"/>
      <c r="O310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10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107" s="77"/>
    </row>
    <row r="3108" spans="1:17" x14ac:dyDescent="0.25">
      <c r="A3108" s="76">
        <v>2</v>
      </c>
      <c r="B3108" s="51">
        <v>91</v>
      </c>
      <c r="C3108" s="51">
        <v>3107</v>
      </c>
      <c r="D3108" s="81" t="str">
        <f>VLOOKUP(CENSO[[#This Row],[NOME COMUM]],ESPECIES[],2,FALSE)</f>
        <v>Tachigali myrmecophila Ducke</v>
      </c>
      <c r="E3108" s="51" t="s">
        <v>14</v>
      </c>
      <c r="F3108" s="51">
        <v>235</v>
      </c>
      <c r="G3108" s="74">
        <f>CENSO[[#This Row],[CAP (cm)]]/PI()</f>
        <v>74.802823253190809</v>
      </c>
      <c r="H3108" s="51">
        <v>12</v>
      </c>
      <c r="I3108" s="85">
        <f>PI()*CENSO[[#This Row],[DAP (cm)]]^2/40000</f>
        <v>0.43946658661249605</v>
      </c>
      <c r="J3108" s="85">
        <f>CENSO[[#This Row],[g (m²)]]*CENSO[[#This Row],[H (m)]]*0.7</f>
        <v>3.6915193275449667</v>
      </c>
      <c r="K3108" s="51">
        <v>2</v>
      </c>
      <c r="L3108" s="51">
        <v>365292.2</v>
      </c>
      <c r="M3108" s="51">
        <v>9703261.6999999899</v>
      </c>
      <c r="N3108" s="77"/>
      <c r="O310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10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108" s="77"/>
    </row>
    <row r="3109" spans="1:17" x14ac:dyDescent="0.25">
      <c r="A3109" s="76">
        <v>2</v>
      </c>
      <c r="B3109" s="51">
        <v>91</v>
      </c>
      <c r="C3109" s="51">
        <v>3108</v>
      </c>
      <c r="D3109" s="81" t="str">
        <f>VLOOKUP(CENSO[[#This Row],[NOME COMUM]],ESPECIES[],2,FALSE)</f>
        <v>Goupia glabra Aubl.</v>
      </c>
      <c r="E3109" s="51" t="s">
        <v>34</v>
      </c>
      <c r="F3109" s="51">
        <v>311</v>
      </c>
      <c r="G3109" s="74">
        <f>CENSO[[#This Row],[CAP (cm)]]/PI()</f>
        <v>98.994374603158903</v>
      </c>
      <c r="H3109" s="51">
        <v>12</v>
      </c>
      <c r="I3109" s="85">
        <f>PI()*CENSO[[#This Row],[DAP (cm)]]^2/40000</f>
        <v>0.76968126253956048</v>
      </c>
      <c r="J3109" s="85">
        <f>CENSO[[#This Row],[g (m²)]]*CENSO[[#This Row],[H (m)]]*0.7</f>
        <v>6.4653226053323074</v>
      </c>
      <c r="K3109" s="51">
        <v>1</v>
      </c>
      <c r="L3109" s="51">
        <v>365282.7</v>
      </c>
      <c r="M3109" s="51">
        <v>9703262.9000000004</v>
      </c>
      <c r="N3109" s="77"/>
      <c r="O310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10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109" s="77"/>
    </row>
    <row r="3110" spans="1:17" x14ac:dyDescent="0.25">
      <c r="A3110" s="76">
        <v>2</v>
      </c>
      <c r="B3110" s="51">
        <v>91</v>
      </c>
      <c r="C3110" s="51">
        <v>3109</v>
      </c>
      <c r="D3110" s="81" t="str">
        <f>VLOOKUP(CENSO[[#This Row],[NOME COMUM]],ESPECIES[],2,FALSE)</f>
        <v>Bombax munguba Mart.</v>
      </c>
      <c r="E3110" s="51" t="s">
        <v>90</v>
      </c>
      <c r="F3110" s="51">
        <v>190</v>
      </c>
      <c r="G3110" s="74">
        <f>CENSO[[#This Row],[CAP (cm)]]/PI()</f>
        <v>60.478878374920228</v>
      </c>
      <c r="H3110" s="51">
        <v>19</v>
      </c>
      <c r="I3110" s="85">
        <f>PI()*CENSO[[#This Row],[DAP (cm)]]^2/40000</f>
        <v>0.28727467228087106</v>
      </c>
      <c r="J3110" s="85">
        <f>CENSO[[#This Row],[g (m²)]]*CENSO[[#This Row],[H (m)]]*0.7</f>
        <v>3.8207531413355849</v>
      </c>
      <c r="K3110" s="51">
        <v>2</v>
      </c>
      <c r="L3110" s="51">
        <v>365272.799999999</v>
      </c>
      <c r="M3110" s="51">
        <v>9703267.5999999903</v>
      </c>
      <c r="N3110" s="77"/>
      <c r="O311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11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110" s="77"/>
    </row>
    <row r="3111" spans="1:17" x14ac:dyDescent="0.25">
      <c r="A3111" s="76">
        <v>2</v>
      </c>
      <c r="B3111" s="51">
        <v>91</v>
      </c>
      <c r="C3111" s="51">
        <v>3110</v>
      </c>
      <c r="D3111" s="81" t="str">
        <f>VLOOKUP(CENSO[[#This Row],[NOME COMUM]],ESPECIES[],2,FALSE)</f>
        <v>Enterolobium contortisiliquum (Vell.) Morong</v>
      </c>
      <c r="E3111" s="51" t="s">
        <v>45</v>
      </c>
      <c r="F3111" s="51">
        <v>190</v>
      </c>
      <c r="G3111" s="74">
        <f>CENSO[[#This Row],[CAP (cm)]]/PI()</f>
        <v>60.478878374920228</v>
      </c>
      <c r="H3111" s="51">
        <v>19</v>
      </c>
      <c r="I3111" s="85">
        <f>PI()*CENSO[[#This Row],[DAP (cm)]]^2/40000</f>
        <v>0.28727467228087106</v>
      </c>
      <c r="J3111" s="85">
        <f>CENSO[[#This Row],[g (m²)]]*CENSO[[#This Row],[H (m)]]*0.7</f>
        <v>3.8207531413355849</v>
      </c>
      <c r="K3111" s="51">
        <v>1</v>
      </c>
      <c r="L3111" s="51">
        <v>365254.2</v>
      </c>
      <c r="M3111" s="51">
        <v>9703273.0999999903</v>
      </c>
      <c r="N3111" s="77"/>
      <c r="O311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11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111" s="77"/>
    </row>
    <row r="3112" spans="1:17" x14ac:dyDescent="0.25">
      <c r="A3112" s="76">
        <v>2</v>
      </c>
      <c r="B3112" s="51">
        <v>91</v>
      </c>
      <c r="C3112" s="51">
        <v>3111</v>
      </c>
      <c r="D3112" s="81" t="str">
        <f>VLOOKUP(CENSO[[#This Row],[NOME COMUM]],ESPECIES[],2,FALSE)</f>
        <v>Goupia glabra Aubl.</v>
      </c>
      <c r="E3112" s="51" t="s">
        <v>34</v>
      </c>
      <c r="F3112" s="51">
        <v>260</v>
      </c>
      <c r="G3112" s="74">
        <f>CENSO[[#This Row],[CAP (cm)]]/PI()</f>
        <v>82.760570407785579</v>
      </c>
      <c r="H3112" s="51">
        <v>16</v>
      </c>
      <c r="I3112" s="85">
        <f>PI()*CENSO[[#This Row],[DAP (cm)]]^2/40000</f>
        <v>0.53794370765060628</v>
      </c>
      <c r="J3112" s="85">
        <f>CENSO[[#This Row],[g (m²)]]*CENSO[[#This Row],[H (m)]]*0.7</f>
        <v>6.0249695256867897</v>
      </c>
      <c r="K3112" s="51">
        <v>2</v>
      </c>
      <c r="L3112" s="51">
        <v>365254.59999999899</v>
      </c>
      <c r="M3112" s="51">
        <v>9703265.1999999899</v>
      </c>
      <c r="N3112" s="77"/>
      <c r="O311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311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112" s="77"/>
    </row>
    <row r="3113" spans="1:17" x14ac:dyDescent="0.25">
      <c r="A3113" s="76">
        <v>2</v>
      </c>
      <c r="B3113" s="51">
        <v>91</v>
      </c>
      <c r="C3113" s="51">
        <v>3112</v>
      </c>
      <c r="D3113" s="81" t="str">
        <f>VLOOKUP(CENSO[[#This Row],[NOME COMUM]],ESPECIES[],2,FALSE)</f>
        <v>Caryocar villosum (Aubl.) Pers.</v>
      </c>
      <c r="E3113" s="51" t="s">
        <v>33</v>
      </c>
      <c r="F3113" s="51">
        <v>627</v>
      </c>
      <c r="G3113" s="74">
        <f>CENSO[[#This Row],[CAP (cm)]]/PI()</f>
        <v>199.58029863723675</v>
      </c>
      <c r="H3113" s="51">
        <v>20</v>
      </c>
      <c r="I3113" s="85">
        <f>PI()*CENSO[[#This Row],[DAP (cm)]]^2/40000</f>
        <v>3.1284211811386862</v>
      </c>
      <c r="J3113" s="85">
        <f>CENSO[[#This Row],[g (m²)]]*CENSO[[#This Row],[H (m)]]*0.7</f>
        <v>43.797896535941604</v>
      </c>
      <c r="K3113" s="51">
        <v>1</v>
      </c>
      <c r="L3113" s="51">
        <v>365264.5</v>
      </c>
      <c r="M3113" s="51">
        <v>9703260.5</v>
      </c>
      <c r="N3113" s="77"/>
      <c r="O311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190├┤200</v>
      </c>
      <c r="P311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113" s="77"/>
    </row>
    <row r="3114" spans="1:17" x14ac:dyDescent="0.25">
      <c r="A3114" s="76">
        <v>2</v>
      </c>
      <c r="B3114" s="51">
        <v>91</v>
      </c>
      <c r="C3114" s="51">
        <v>3113</v>
      </c>
      <c r="D3114" s="81" t="str">
        <f>VLOOKUP(CENSO[[#This Row],[NOME COMUM]],ESPECIES[],2,FALSE)</f>
        <v>Protium spruceanum Engl.</v>
      </c>
      <c r="E3114" s="51" t="s">
        <v>46</v>
      </c>
      <c r="F3114" s="51">
        <v>167</v>
      </c>
      <c r="G3114" s="74">
        <f>CENSO[[#This Row],[CAP (cm)]]/PI()</f>
        <v>53.157750992693046</v>
      </c>
      <c r="H3114" s="51">
        <v>11</v>
      </c>
      <c r="I3114" s="85">
        <f>PI()*CENSO[[#This Row],[DAP (cm)]]^2/40000</f>
        <v>0.2219336103944935</v>
      </c>
      <c r="J3114" s="85">
        <f>CENSO[[#This Row],[g (m²)]]*CENSO[[#This Row],[H (m)]]*0.7</f>
        <v>1.7088888000375999</v>
      </c>
      <c r="K3114" s="51">
        <v>1</v>
      </c>
      <c r="L3114" s="51">
        <v>365284.799999999</v>
      </c>
      <c r="M3114" s="51">
        <v>9703247.5999999903</v>
      </c>
      <c r="N3114" s="77"/>
      <c r="O311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11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114" s="77"/>
    </row>
    <row r="3115" spans="1:17" x14ac:dyDescent="0.25">
      <c r="A3115" s="76">
        <v>2</v>
      </c>
      <c r="B3115" s="51">
        <v>91</v>
      </c>
      <c r="C3115" s="51">
        <v>3114</v>
      </c>
      <c r="D3115" s="81" t="str">
        <f>VLOOKUP(CENSO[[#This Row],[NOME COMUM]],ESPECIES[],2,FALSE)</f>
        <v>Goupia glabra Aubl.</v>
      </c>
      <c r="E3115" s="51" t="s">
        <v>34</v>
      </c>
      <c r="F3115" s="51">
        <v>312</v>
      </c>
      <c r="G3115" s="74">
        <f>CENSO[[#This Row],[CAP (cm)]]/PI()</f>
        <v>99.312684489342686</v>
      </c>
      <c r="H3115" s="51">
        <v>18</v>
      </c>
      <c r="I3115" s="85">
        <f>PI()*CENSO[[#This Row],[DAP (cm)]]^2/40000</f>
        <v>0.77463893901687286</v>
      </c>
      <c r="J3115" s="85">
        <f>CENSO[[#This Row],[g (m²)]]*CENSO[[#This Row],[H (m)]]*0.7</f>
        <v>9.7604506316125974</v>
      </c>
      <c r="K3115" s="51">
        <v>1</v>
      </c>
      <c r="L3115" s="51">
        <v>365234.9</v>
      </c>
      <c r="M3115" s="51">
        <v>9703246.8000000007</v>
      </c>
      <c r="N3115" s="77"/>
      <c r="O311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11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115" s="77"/>
    </row>
    <row r="3116" spans="1:17" x14ac:dyDescent="0.25">
      <c r="A3116" s="76">
        <v>2</v>
      </c>
      <c r="B3116" s="51">
        <v>91</v>
      </c>
      <c r="C3116" s="51">
        <v>3115</v>
      </c>
      <c r="D3116" s="81" t="str">
        <f>VLOOKUP(CENSO[[#This Row],[NOME COMUM]],ESPECIES[],2,FALSE)</f>
        <v>Pouteria sp.</v>
      </c>
      <c r="E3116" s="51" t="s">
        <v>83</v>
      </c>
      <c r="F3116" s="51">
        <v>208</v>
      </c>
      <c r="G3116" s="74">
        <f>CENSO[[#This Row],[CAP (cm)]]/PI()</f>
        <v>66.208456326228458</v>
      </c>
      <c r="H3116" s="51">
        <v>18</v>
      </c>
      <c r="I3116" s="85">
        <f>PI()*CENSO[[#This Row],[DAP (cm)]]^2/40000</f>
        <v>0.34428397289638796</v>
      </c>
      <c r="J3116" s="85">
        <f>CENSO[[#This Row],[g (m²)]]*CENSO[[#This Row],[H (m)]]*0.7</f>
        <v>4.337978058494488</v>
      </c>
      <c r="K3116" s="51">
        <v>1</v>
      </c>
      <c r="L3116" s="51">
        <v>365237.5</v>
      </c>
      <c r="M3116" s="51">
        <v>9703236.6999999899</v>
      </c>
      <c r="N3116" s="77"/>
      <c r="O311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11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116" s="77"/>
    </row>
    <row r="3117" spans="1:17" x14ac:dyDescent="0.25">
      <c r="A3117" s="76">
        <v>2</v>
      </c>
      <c r="B3117" s="51">
        <v>91</v>
      </c>
      <c r="C3117" s="51">
        <v>3116</v>
      </c>
      <c r="D3117" s="81" t="str">
        <f>VLOOKUP(CENSO[[#This Row],[NOME COMUM]],ESPECIES[],2,FALSE)</f>
        <v>Hymenolobium petraeum Ducke</v>
      </c>
      <c r="E3117" s="51" t="s">
        <v>40</v>
      </c>
      <c r="F3117" s="51">
        <v>627</v>
      </c>
      <c r="G3117" s="74">
        <f>CENSO[[#This Row],[CAP (cm)]]/PI()</f>
        <v>199.58029863723675</v>
      </c>
      <c r="H3117" s="51">
        <v>22</v>
      </c>
      <c r="I3117" s="85">
        <f>PI()*CENSO[[#This Row],[DAP (cm)]]^2/40000</f>
        <v>3.1284211811386862</v>
      </c>
      <c r="J3117" s="85">
        <f>CENSO[[#This Row],[g (m²)]]*CENSO[[#This Row],[H (m)]]*0.7</f>
        <v>48.177686189535763</v>
      </c>
      <c r="K3117" s="51">
        <v>2</v>
      </c>
      <c r="L3117" s="51">
        <v>365216.299999999</v>
      </c>
      <c r="M3117" s="51">
        <v>9703200.3000000007</v>
      </c>
      <c r="N3117" s="77"/>
      <c r="O311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190├┤200</v>
      </c>
      <c r="P311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117" s="77"/>
    </row>
    <row r="3118" spans="1:17" x14ac:dyDescent="0.25">
      <c r="A3118" s="76">
        <v>2</v>
      </c>
      <c r="B3118" s="51">
        <v>91</v>
      </c>
      <c r="C3118" s="51">
        <v>3117</v>
      </c>
      <c r="D3118" s="81" t="str">
        <f>VLOOKUP(CENSO[[#This Row],[NOME COMUM]],ESPECIES[],2,FALSE)</f>
        <v>Astronium lecointei Ducke</v>
      </c>
      <c r="E3118" s="51" t="s">
        <v>5</v>
      </c>
      <c r="F3118" s="51">
        <v>170</v>
      </c>
      <c r="G3118" s="74">
        <f>CENSO[[#This Row],[CAP (cm)]]/PI()</f>
        <v>54.112680651244418</v>
      </c>
      <c r="H3118" s="51">
        <v>18</v>
      </c>
      <c r="I3118" s="85">
        <f>PI()*CENSO[[#This Row],[DAP (cm)]]^2/40000</f>
        <v>0.2299788927677888</v>
      </c>
      <c r="J3118" s="85">
        <f>CENSO[[#This Row],[g (m²)]]*CENSO[[#This Row],[H (m)]]*0.7</f>
        <v>2.8977340488741388</v>
      </c>
      <c r="K3118" s="51">
        <v>1</v>
      </c>
      <c r="L3118" s="51">
        <v>365195.9</v>
      </c>
      <c r="M3118" s="51">
        <v>9703152.5</v>
      </c>
      <c r="N3118" s="77"/>
      <c r="O311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11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118" s="77"/>
    </row>
    <row r="3119" spans="1:17" x14ac:dyDescent="0.25">
      <c r="A3119" s="76">
        <v>2</v>
      </c>
      <c r="B3119" s="51">
        <v>91</v>
      </c>
      <c r="C3119" s="51">
        <v>3118</v>
      </c>
      <c r="D3119" s="81" t="str">
        <f>VLOOKUP(CENSO[[#This Row],[NOME COMUM]],ESPECIES[],2,FALSE)</f>
        <v>Goupia glabra Aubl.</v>
      </c>
      <c r="E3119" s="51" t="s">
        <v>34</v>
      </c>
      <c r="F3119" s="51">
        <v>163</v>
      </c>
      <c r="G3119" s="74">
        <f>CENSO[[#This Row],[CAP (cm)]]/PI()</f>
        <v>51.884511447957884</v>
      </c>
      <c r="H3119" s="51">
        <v>13</v>
      </c>
      <c r="I3119" s="85">
        <f>PI()*CENSO[[#This Row],[DAP (cm)]]^2/40000</f>
        <v>0.21142938415042836</v>
      </c>
      <c r="J3119" s="85">
        <f>CENSO[[#This Row],[g (m²)]]*CENSO[[#This Row],[H (m)]]*0.7</f>
        <v>1.9240073957688979</v>
      </c>
      <c r="K3119" s="51">
        <v>1</v>
      </c>
      <c r="L3119" s="51">
        <v>365209.9</v>
      </c>
      <c r="M3119" s="51">
        <v>9703144.8000000007</v>
      </c>
      <c r="N3119" s="77"/>
      <c r="O311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11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119" s="77"/>
    </row>
    <row r="3120" spans="1:17" x14ac:dyDescent="0.25">
      <c r="A3120" s="76">
        <v>2</v>
      </c>
      <c r="B3120" s="51">
        <v>91</v>
      </c>
      <c r="C3120" s="51">
        <v>3119</v>
      </c>
      <c r="D3120" s="81" t="str">
        <f>VLOOKUP(CENSO[[#This Row],[NOME COMUM]],ESPECIES[],2,FALSE)</f>
        <v>Tachigali myrmecophila Ducke</v>
      </c>
      <c r="E3120" s="51" t="s">
        <v>14</v>
      </c>
      <c r="F3120" s="51">
        <v>242</v>
      </c>
      <c r="G3120" s="74">
        <f>CENSO[[#This Row],[CAP (cm)]]/PI()</f>
        <v>77.03099245647735</v>
      </c>
      <c r="H3120" s="51">
        <v>17</v>
      </c>
      <c r="I3120" s="85">
        <f>PI()*CENSO[[#This Row],[DAP (cm)]]^2/40000</f>
        <v>0.466037504361688</v>
      </c>
      <c r="J3120" s="85">
        <f>CENSO[[#This Row],[g (m²)]]*CENSO[[#This Row],[H (m)]]*0.7</f>
        <v>5.5458463019040876</v>
      </c>
      <c r="K3120" s="51">
        <v>1</v>
      </c>
      <c r="L3120" s="51">
        <v>365423.5</v>
      </c>
      <c r="M3120" s="51">
        <v>9703524.5999999903</v>
      </c>
      <c r="N3120" s="77"/>
      <c r="O312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12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120" s="77"/>
    </row>
    <row r="3121" spans="1:17" x14ac:dyDescent="0.25">
      <c r="A3121" s="76">
        <v>2</v>
      </c>
      <c r="B3121" s="51">
        <v>91</v>
      </c>
      <c r="C3121" s="51">
        <v>3120</v>
      </c>
      <c r="D3121" s="81" t="str">
        <f>VLOOKUP(CENSO[[#This Row],[NOME COMUM]],ESPECIES[],2,FALSE)</f>
        <v>Tachigali myrmecophila Ducke</v>
      </c>
      <c r="E3121" s="51" t="s">
        <v>14</v>
      </c>
      <c r="F3121" s="51">
        <v>200</v>
      </c>
      <c r="G3121" s="74">
        <f>CENSO[[#This Row],[CAP (cm)]]/PI()</f>
        <v>63.661977236758133</v>
      </c>
      <c r="H3121" s="51">
        <v>13</v>
      </c>
      <c r="I3121" s="85">
        <f>PI()*CENSO[[#This Row],[DAP (cm)]]^2/40000</f>
        <v>0.31830988618379064</v>
      </c>
      <c r="J3121" s="85">
        <f>CENSO[[#This Row],[g (m²)]]*CENSO[[#This Row],[H (m)]]*0.7</f>
        <v>2.896619964272495</v>
      </c>
      <c r="K3121" s="51">
        <v>1</v>
      </c>
      <c r="L3121" s="51">
        <v>365203.799999999</v>
      </c>
      <c r="M3121" s="51">
        <v>9703128.9000000004</v>
      </c>
      <c r="N3121" s="77"/>
      <c r="O312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12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121" s="77"/>
    </row>
    <row r="3122" spans="1:17" x14ac:dyDescent="0.25">
      <c r="A3122" s="76">
        <v>2</v>
      </c>
      <c r="B3122" s="51">
        <v>91</v>
      </c>
      <c r="C3122" s="51">
        <v>3121</v>
      </c>
      <c r="D3122" s="81" t="str">
        <f>VLOOKUP(CENSO[[#This Row],[NOME COMUM]],ESPECIES[],2,FALSE)</f>
        <v>Cedrelinga catenaeformis Ducke</v>
      </c>
      <c r="E3122" s="51" t="s">
        <v>71</v>
      </c>
      <c r="F3122" s="51">
        <v>260</v>
      </c>
      <c r="G3122" s="74">
        <f>CENSO[[#This Row],[CAP (cm)]]/PI()</f>
        <v>82.760570407785579</v>
      </c>
      <c r="H3122" s="51">
        <v>20</v>
      </c>
      <c r="I3122" s="85">
        <f>PI()*CENSO[[#This Row],[DAP (cm)]]^2/40000</f>
        <v>0.53794370765060628</v>
      </c>
      <c r="J3122" s="85">
        <f>CENSO[[#This Row],[g (m²)]]*CENSO[[#This Row],[H (m)]]*0.7</f>
        <v>7.5312119071084878</v>
      </c>
      <c r="K3122" s="51">
        <v>1</v>
      </c>
      <c r="L3122" s="51">
        <v>365179.7</v>
      </c>
      <c r="M3122" s="51">
        <v>9703121.5</v>
      </c>
      <c r="N3122" s="77"/>
      <c r="O312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312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122" s="77"/>
    </row>
    <row r="3123" spans="1:17" x14ac:dyDescent="0.25">
      <c r="A3123" s="76">
        <v>2</v>
      </c>
      <c r="B3123" s="51">
        <v>91</v>
      </c>
      <c r="C3123" s="51">
        <v>3122</v>
      </c>
      <c r="D3123" s="81" t="str">
        <f>VLOOKUP(CENSO[[#This Row],[NOME COMUM]],ESPECIES[],2,FALSE)</f>
        <v>Goupia glabra Aubl.</v>
      </c>
      <c r="E3123" s="51" t="s">
        <v>34</v>
      </c>
      <c r="F3123" s="51">
        <v>335</v>
      </c>
      <c r="G3123" s="74">
        <f>CENSO[[#This Row],[CAP (cm)]]/PI()</f>
        <v>106.63381187156988</v>
      </c>
      <c r="H3123" s="51">
        <v>15</v>
      </c>
      <c r="I3123" s="85">
        <f>PI()*CENSO[[#This Row],[DAP (cm)]]^2/40000</f>
        <v>0.89305817442439761</v>
      </c>
      <c r="J3123" s="85">
        <f>CENSO[[#This Row],[g (m²)]]*CENSO[[#This Row],[H (m)]]*0.7</f>
        <v>9.3771108314561733</v>
      </c>
      <c r="K3123" s="51">
        <v>1</v>
      </c>
      <c r="L3123" s="51">
        <v>365170.7</v>
      </c>
      <c r="M3123" s="51">
        <v>9703125.8000000007</v>
      </c>
      <c r="N3123" s="77"/>
      <c r="O312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312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123" s="77"/>
    </row>
    <row r="3124" spans="1:17" x14ac:dyDescent="0.25">
      <c r="A3124" s="76">
        <v>2</v>
      </c>
      <c r="B3124" s="51">
        <v>91</v>
      </c>
      <c r="C3124" s="51">
        <v>3123</v>
      </c>
      <c r="D3124" s="81" t="str">
        <f>VLOOKUP(CENSO[[#This Row],[NOME COMUM]],ESPECIES[],2,FALSE)</f>
        <v>Tachigali myrmecophila Ducke</v>
      </c>
      <c r="E3124" s="51" t="s">
        <v>14</v>
      </c>
      <c r="F3124" s="51">
        <v>164</v>
      </c>
      <c r="G3124" s="74">
        <f>CENSO[[#This Row],[CAP (cm)]]/PI()</f>
        <v>52.202821334141674</v>
      </c>
      <c r="H3124" s="51">
        <v>14</v>
      </c>
      <c r="I3124" s="85">
        <f>PI()*CENSO[[#This Row],[DAP (cm)]]^2/40000</f>
        <v>0.21403156746998089</v>
      </c>
      <c r="J3124" s="85">
        <f>CENSO[[#This Row],[g (m²)]]*CENSO[[#This Row],[H (m)]]*0.7</f>
        <v>2.0975093612058129</v>
      </c>
      <c r="K3124" s="51">
        <v>2</v>
      </c>
      <c r="L3124" s="51">
        <v>365174.59999999899</v>
      </c>
      <c r="M3124" s="51">
        <v>9703111.6999999899</v>
      </c>
      <c r="N3124" s="77"/>
      <c r="O312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12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124" s="77"/>
    </row>
    <row r="3125" spans="1:17" x14ac:dyDescent="0.25">
      <c r="A3125" s="76">
        <v>2</v>
      </c>
      <c r="B3125" s="51">
        <v>91</v>
      </c>
      <c r="C3125" s="51">
        <v>3124</v>
      </c>
      <c r="D3125" s="81" t="str">
        <f>VLOOKUP(CENSO[[#This Row],[NOME COMUM]],ESPECIES[],2,FALSE)</f>
        <v>Pouteria sp.</v>
      </c>
      <c r="E3125" s="51" t="s">
        <v>83</v>
      </c>
      <c r="F3125" s="51">
        <v>203</v>
      </c>
      <c r="G3125" s="74">
        <f>CENSO[[#This Row],[CAP (cm)]]/PI()</f>
        <v>64.616906895309512</v>
      </c>
      <c r="H3125" s="51">
        <v>17</v>
      </c>
      <c r="I3125" s="85">
        <f>PI()*CENSO[[#This Row],[DAP (cm)]]^2/40000</f>
        <v>0.32793080249369577</v>
      </c>
      <c r="J3125" s="85">
        <f>CENSO[[#This Row],[g (m²)]]*CENSO[[#This Row],[H (m)]]*0.7</f>
        <v>3.9023765496749796</v>
      </c>
      <c r="K3125" s="51">
        <v>1</v>
      </c>
      <c r="L3125" s="51">
        <v>365175.5</v>
      </c>
      <c r="M3125" s="51">
        <v>9703111.3000000007</v>
      </c>
      <c r="N3125" s="77"/>
      <c r="O312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12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125" s="77"/>
    </row>
    <row r="3126" spans="1:17" x14ac:dyDescent="0.25">
      <c r="A3126" s="76">
        <v>2</v>
      </c>
      <c r="B3126" s="51">
        <v>91</v>
      </c>
      <c r="C3126" s="51">
        <v>3125</v>
      </c>
      <c r="D3126" s="81" t="str">
        <f>VLOOKUP(CENSO[[#This Row],[NOME COMUM]],ESPECIES[],2,FALSE)</f>
        <v>Goupia glabra Aubl.</v>
      </c>
      <c r="E3126" s="51" t="s">
        <v>34</v>
      </c>
      <c r="F3126" s="51">
        <v>438</v>
      </c>
      <c r="G3126" s="74">
        <f>CENSO[[#This Row],[CAP (cm)]]/PI()</f>
        <v>139.41973014850032</v>
      </c>
      <c r="H3126" s="51">
        <v>17</v>
      </c>
      <c r="I3126" s="85">
        <f>PI()*CENSO[[#This Row],[DAP (cm)]]^2/40000</f>
        <v>1.5266460451260786</v>
      </c>
      <c r="J3126" s="85">
        <f>CENSO[[#This Row],[g (m²)]]*CENSO[[#This Row],[H (m)]]*0.7</f>
        <v>18.167087937000336</v>
      </c>
      <c r="K3126" s="51">
        <v>2</v>
      </c>
      <c r="L3126" s="51">
        <v>365189.9</v>
      </c>
      <c r="M3126" s="51">
        <v>9703091.3000000007</v>
      </c>
      <c r="N3126" s="77"/>
      <c r="O312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312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126" s="77"/>
    </row>
    <row r="3127" spans="1:17" x14ac:dyDescent="0.25">
      <c r="A3127" s="76">
        <v>2</v>
      </c>
      <c r="B3127" s="51">
        <v>91</v>
      </c>
      <c r="C3127" s="51">
        <v>3126</v>
      </c>
      <c r="D3127" s="81" t="str">
        <f>VLOOKUP(CENSO[[#This Row],[NOME COMUM]],ESPECIES[],2,FALSE)</f>
        <v>Dimorphandra multiflora Ducke</v>
      </c>
      <c r="E3127" s="51" t="s">
        <v>73</v>
      </c>
      <c r="F3127" s="51">
        <v>202</v>
      </c>
      <c r="G3127" s="74">
        <f>CENSO[[#This Row],[CAP (cm)]]/PI()</f>
        <v>64.298597009125714</v>
      </c>
      <c r="H3127" s="51">
        <v>16</v>
      </c>
      <c r="I3127" s="85">
        <f>PI()*CENSO[[#This Row],[DAP (cm)]]^2/40000</f>
        <v>0.3247079148960848</v>
      </c>
      <c r="J3127" s="85">
        <f>CENSO[[#This Row],[g (m²)]]*CENSO[[#This Row],[H (m)]]*0.7</f>
        <v>3.6367286468361497</v>
      </c>
      <c r="K3127" s="51">
        <v>1</v>
      </c>
      <c r="L3127" s="51">
        <v>365154.799999999</v>
      </c>
      <c r="M3127" s="51">
        <v>9703078</v>
      </c>
      <c r="N3127" s="77"/>
      <c r="O312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12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127" s="77"/>
    </row>
    <row r="3128" spans="1:17" x14ac:dyDescent="0.25">
      <c r="A3128" s="76">
        <v>2</v>
      </c>
      <c r="B3128" s="51">
        <v>91</v>
      </c>
      <c r="C3128" s="51">
        <v>3127</v>
      </c>
      <c r="D3128" s="81" t="str">
        <f>VLOOKUP(CENSO[[#This Row],[NOME COMUM]],ESPECIES[],2,FALSE)</f>
        <v>Qualea dichotoma (Mart.) Warm. ex Wille</v>
      </c>
      <c r="E3128" s="51" t="s">
        <v>55</v>
      </c>
      <c r="F3128" s="51">
        <v>200</v>
      </c>
      <c r="G3128" s="74">
        <f>CENSO[[#This Row],[CAP (cm)]]/PI()</f>
        <v>63.661977236758133</v>
      </c>
      <c r="H3128" s="51">
        <v>16</v>
      </c>
      <c r="I3128" s="85">
        <f>PI()*CENSO[[#This Row],[DAP (cm)]]^2/40000</f>
        <v>0.31830988618379064</v>
      </c>
      <c r="J3128" s="85">
        <f>CENSO[[#This Row],[g (m²)]]*CENSO[[#This Row],[H (m)]]*0.7</f>
        <v>3.565070725258455</v>
      </c>
      <c r="K3128" s="51">
        <v>1</v>
      </c>
      <c r="L3128" s="51">
        <v>365155.2</v>
      </c>
      <c r="M3128" s="51">
        <v>9703074.5</v>
      </c>
      <c r="N3128" s="77"/>
      <c r="O312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12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128" s="77"/>
    </row>
    <row r="3129" spans="1:17" x14ac:dyDescent="0.25">
      <c r="A3129" s="76">
        <v>2</v>
      </c>
      <c r="B3129" s="51">
        <v>91</v>
      </c>
      <c r="C3129" s="51">
        <v>3128</v>
      </c>
      <c r="D3129" s="81" t="str">
        <f>VLOOKUP(CENSO[[#This Row],[NOME COMUM]],ESPECIES[],2,FALSE)</f>
        <v>Tachigali myrmecophila Ducke</v>
      </c>
      <c r="E3129" s="51" t="s">
        <v>14</v>
      </c>
      <c r="F3129" s="51">
        <v>273</v>
      </c>
      <c r="G3129" s="74">
        <f>CENSO[[#This Row],[CAP (cm)]]/PI()</f>
        <v>86.898598928174863</v>
      </c>
      <c r="H3129" s="51">
        <v>16</v>
      </c>
      <c r="I3129" s="85">
        <f>PI()*CENSO[[#This Row],[DAP (cm)]]^2/40000</f>
        <v>0.59308293768479348</v>
      </c>
      <c r="J3129" s="85">
        <f>CENSO[[#This Row],[g (m²)]]*CENSO[[#This Row],[H (m)]]*0.7</f>
        <v>6.6425289020696869</v>
      </c>
      <c r="K3129" s="51">
        <v>1</v>
      </c>
      <c r="L3129" s="51">
        <v>365175.9</v>
      </c>
      <c r="M3129" s="51">
        <v>9703053.6999999899</v>
      </c>
      <c r="N3129" s="77"/>
      <c r="O312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312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129" s="77"/>
    </row>
    <row r="3130" spans="1:17" x14ac:dyDescent="0.25">
      <c r="A3130" s="76">
        <v>2</v>
      </c>
      <c r="B3130" s="51">
        <v>91</v>
      </c>
      <c r="C3130" s="51">
        <v>3129</v>
      </c>
      <c r="D3130" s="81" t="str">
        <f>VLOOKUP(CENSO[[#This Row],[NOME COMUM]],ESPECIES[],2,FALSE)</f>
        <v>Rauvolfia pentaphylla (Huber) Ducke</v>
      </c>
      <c r="E3130" s="51" t="s">
        <v>94</v>
      </c>
      <c r="F3130" s="51">
        <v>170</v>
      </c>
      <c r="G3130" s="74">
        <f>CENSO[[#This Row],[CAP (cm)]]/PI()</f>
        <v>54.112680651244418</v>
      </c>
      <c r="H3130" s="51">
        <v>13</v>
      </c>
      <c r="I3130" s="85">
        <f>PI()*CENSO[[#This Row],[DAP (cm)]]^2/40000</f>
        <v>0.2299788927677888</v>
      </c>
      <c r="J3130" s="85">
        <f>CENSO[[#This Row],[g (m²)]]*CENSO[[#This Row],[H (m)]]*0.7</f>
        <v>2.0928079241868782</v>
      </c>
      <c r="K3130" s="51">
        <v>1</v>
      </c>
      <c r="L3130" s="51">
        <v>365166.799999999</v>
      </c>
      <c r="M3130" s="51">
        <v>9703046.9000000004</v>
      </c>
      <c r="N3130" s="77"/>
      <c r="O313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13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130" s="77"/>
    </row>
    <row r="3131" spans="1:17" x14ac:dyDescent="0.25">
      <c r="A3131" s="76">
        <v>2</v>
      </c>
      <c r="B3131" s="51">
        <v>91</v>
      </c>
      <c r="C3131" s="51">
        <v>3130</v>
      </c>
      <c r="D3131" s="81" t="str">
        <f>VLOOKUP(CENSO[[#This Row],[NOME COMUM]],ESPECIES[],2,FALSE)</f>
        <v>Apuleia molaris Spruce ex Benth.</v>
      </c>
      <c r="E3131" s="51" t="s">
        <v>53</v>
      </c>
      <c r="F3131" s="51">
        <v>175</v>
      </c>
      <c r="G3131" s="74">
        <f>CENSO[[#This Row],[CAP (cm)]]/PI()</f>
        <v>55.70423008216337</v>
      </c>
      <c r="H3131" s="51">
        <v>17</v>
      </c>
      <c r="I3131" s="85">
        <f>PI()*CENSO[[#This Row],[DAP (cm)]]^2/40000</f>
        <v>0.24370600660946476</v>
      </c>
      <c r="J3131" s="85">
        <f>CENSO[[#This Row],[g (m²)]]*CENSO[[#This Row],[H (m)]]*0.7</f>
        <v>2.9001014786526307</v>
      </c>
      <c r="K3131" s="51">
        <v>1</v>
      </c>
      <c r="L3131" s="51">
        <v>365166.299999999</v>
      </c>
      <c r="M3131" s="51">
        <v>9703046</v>
      </c>
      <c r="N3131" s="77"/>
      <c r="O313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13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131" s="77"/>
    </row>
    <row r="3132" spans="1:17" x14ac:dyDescent="0.25">
      <c r="A3132" s="76">
        <v>2</v>
      </c>
      <c r="B3132" s="51">
        <v>91</v>
      </c>
      <c r="C3132" s="51">
        <v>3131</v>
      </c>
      <c r="D3132" s="81" t="str">
        <f>VLOOKUP(CENSO[[#This Row],[NOME COMUM]],ESPECIES[],2,FALSE)</f>
        <v>Goupia glabra Aubl.</v>
      </c>
      <c r="E3132" s="51" t="s">
        <v>34</v>
      </c>
      <c r="F3132" s="51">
        <v>204</v>
      </c>
      <c r="G3132" s="74">
        <f>CENSO[[#This Row],[CAP (cm)]]/PI()</f>
        <v>64.935216781493295</v>
      </c>
      <c r="H3132" s="51">
        <v>17</v>
      </c>
      <c r="I3132" s="85">
        <f>PI()*CENSO[[#This Row],[DAP (cm)]]^2/40000</f>
        <v>0.33116960558561581</v>
      </c>
      <c r="J3132" s="85">
        <f>CENSO[[#This Row],[g (m²)]]*CENSO[[#This Row],[H (m)]]*0.7</f>
        <v>3.9409183064688276</v>
      </c>
      <c r="K3132" s="51">
        <v>1</v>
      </c>
      <c r="L3132" s="51">
        <v>365172.7</v>
      </c>
      <c r="M3132" s="51">
        <v>9703043</v>
      </c>
      <c r="N3132" s="77"/>
      <c r="O313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13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132" s="77"/>
    </row>
    <row r="3133" spans="1:17" x14ac:dyDescent="0.25">
      <c r="A3133" s="76">
        <v>2</v>
      </c>
      <c r="B3133" s="51">
        <v>91</v>
      </c>
      <c r="C3133" s="51">
        <v>3132</v>
      </c>
      <c r="D3133" s="81" t="str">
        <f>VLOOKUP(CENSO[[#This Row],[NOME COMUM]],ESPECIES[],2,FALSE)</f>
        <v>Couratari guianensis Aubl.</v>
      </c>
      <c r="E3133" s="51" t="s">
        <v>6</v>
      </c>
      <c r="F3133" s="51">
        <v>250</v>
      </c>
      <c r="G3133" s="74">
        <f>CENSO[[#This Row],[CAP (cm)]]/PI()</f>
        <v>79.577471545947674</v>
      </c>
      <c r="H3133" s="51">
        <v>22</v>
      </c>
      <c r="I3133" s="85">
        <f>PI()*CENSO[[#This Row],[DAP (cm)]]^2/40000</f>
        <v>0.49735919716217297</v>
      </c>
      <c r="J3133" s="85">
        <f>CENSO[[#This Row],[g (m²)]]*CENSO[[#This Row],[H (m)]]*0.7</f>
        <v>7.6593316362974635</v>
      </c>
      <c r="K3133" s="51">
        <v>1</v>
      </c>
      <c r="L3133" s="51">
        <v>365148.59999999899</v>
      </c>
      <c r="M3133" s="51">
        <v>9703044.5</v>
      </c>
      <c r="N3133" s="77"/>
      <c r="O313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13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133" s="77"/>
    </row>
    <row r="3134" spans="1:17" x14ac:dyDescent="0.25">
      <c r="A3134" s="76">
        <v>2</v>
      </c>
      <c r="B3134" s="51">
        <v>91</v>
      </c>
      <c r="C3134" s="51">
        <v>3133</v>
      </c>
      <c r="D3134" s="81" t="str">
        <f>VLOOKUP(CENSO[[#This Row],[NOME COMUM]],ESPECIES[],2,FALSE)</f>
        <v>Goupia glabra Aubl.</v>
      </c>
      <c r="E3134" s="51" t="s">
        <v>34</v>
      </c>
      <c r="F3134" s="51">
        <v>315</v>
      </c>
      <c r="G3134" s="74">
        <f>CENSO[[#This Row],[CAP (cm)]]/PI()</f>
        <v>100.26761414789407</v>
      </c>
      <c r="H3134" s="51">
        <v>14</v>
      </c>
      <c r="I3134" s="85">
        <f>PI()*CENSO[[#This Row],[DAP (cm)]]^2/40000</f>
        <v>0.78960746141466576</v>
      </c>
      <c r="J3134" s="85">
        <f>CENSO[[#This Row],[g (m²)]]*CENSO[[#This Row],[H (m)]]*0.7</f>
        <v>7.7381531218637241</v>
      </c>
      <c r="K3134" s="51">
        <v>2</v>
      </c>
      <c r="L3134" s="51">
        <v>365159.299999999</v>
      </c>
      <c r="M3134" s="51">
        <v>9703017.3000000007</v>
      </c>
      <c r="N3134" s="77"/>
      <c r="O313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313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134" s="77"/>
    </row>
    <row r="3135" spans="1:17" x14ac:dyDescent="0.25">
      <c r="A3135" s="76">
        <v>2</v>
      </c>
      <c r="B3135" s="51">
        <v>91</v>
      </c>
      <c r="C3135" s="51">
        <v>3134</v>
      </c>
      <c r="D3135" s="81" t="str">
        <f>VLOOKUP(CENSO[[#This Row],[NOME COMUM]],ESPECIES[],2,FALSE)</f>
        <v>Virola sebifera Aubl.</v>
      </c>
      <c r="E3135" s="51" t="s">
        <v>18</v>
      </c>
      <c r="F3135" s="51">
        <v>208</v>
      </c>
      <c r="G3135" s="74">
        <f>CENSO[[#This Row],[CAP (cm)]]/PI()</f>
        <v>66.208456326228458</v>
      </c>
      <c r="H3135" s="51">
        <v>19</v>
      </c>
      <c r="I3135" s="85">
        <f>PI()*CENSO[[#This Row],[DAP (cm)]]^2/40000</f>
        <v>0.34428397289638796</v>
      </c>
      <c r="J3135" s="85">
        <f>CENSO[[#This Row],[g (m²)]]*CENSO[[#This Row],[H (m)]]*0.7</f>
        <v>4.5789768395219594</v>
      </c>
      <c r="K3135" s="51">
        <v>1</v>
      </c>
      <c r="L3135" s="51">
        <v>365139</v>
      </c>
      <c r="M3135" s="51">
        <v>9703019</v>
      </c>
      <c r="N3135" s="77"/>
      <c r="O313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13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135" s="77"/>
    </row>
    <row r="3136" spans="1:17" x14ac:dyDescent="0.25">
      <c r="A3136" s="76">
        <v>2</v>
      </c>
      <c r="B3136" s="51">
        <v>91</v>
      </c>
      <c r="C3136" s="51">
        <v>3135</v>
      </c>
      <c r="D3136" s="81" t="str">
        <f>VLOOKUP(CENSO[[#This Row],[NOME COMUM]],ESPECIES[],2,FALSE)</f>
        <v>Couratari guianensis Aubl.</v>
      </c>
      <c r="E3136" s="51" t="s">
        <v>6</v>
      </c>
      <c r="F3136" s="51">
        <v>170</v>
      </c>
      <c r="G3136" s="74">
        <f>CENSO[[#This Row],[CAP (cm)]]/PI()</f>
        <v>54.112680651244418</v>
      </c>
      <c r="H3136" s="51">
        <v>18</v>
      </c>
      <c r="I3136" s="85">
        <f>PI()*CENSO[[#This Row],[DAP (cm)]]^2/40000</f>
        <v>0.2299788927677888</v>
      </c>
      <c r="J3136" s="85">
        <f>CENSO[[#This Row],[g (m²)]]*CENSO[[#This Row],[H (m)]]*0.7</f>
        <v>2.8977340488741388</v>
      </c>
      <c r="K3136" s="51">
        <v>1</v>
      </c>
      <c r="L3136" s="51">
        <v>365129.4</v>
      </c>
      <c r="M3136" s="51">
        <v>9703015.8000000007</v>
      </c>
      <c r="N3136" s="77"/>
      <c r="O313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13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136" s="77"/>
    </row>
    <row r="3137" spans="1:17" x14ac:dyDescent="0.25">
      <c r="A3137" s="76">
        <v>2</v>
      </c>
      <c r="B3137" s="51">
        <v>91</v>
      </c>
      <c r="C3137" s="51">
        <v>3136</v>
      </c>
      <c r="D3137" s="81" t="str">
        <f>VLOOKUP(CENSO[[#This Row],[NOME COMUM]],ESPECIES[],2,FALSE)</f>
        <v>Hymenolobium petraeum Ducke</v>
      </c>
      <c r="E3137" s="51" t="s">
        <v>40</v>
      </c>
      <c r="F3137" s="51">
        <v>130</v>
      </c>
      <c r="G3137" s="74">
        <f>CENSO[[#This Row],[CAP (cm)]]/PI()</f>
        <v>41.38028520389279</v>
      </c>
      <c r="H3137" s="51">
        <v>13</v>
      </c>
      <c r="I3137" s="85">
        <f>PI()*CENSO[[#This Row],[DAP (cm)]]^2/40000</f>
        <v>0.13448592691265157</v>
      </c>
      <c r="J3137" s="85">
        <f>CENSO[[#This Row],[g (m²)]]*CENSO[[#This Row],[H (m)]]*0.7</f>
        <v>1.2238219349051291</v>
      </c>
      <c r="K3137" s="51">
        <v>1</v>
      </c>
      <c r="L3137" s="51">
        <v>365127.09999999899</v>
      </c>
      <c r="M3137" s="51">
        <v>9703011.3000000007</v>
      </c>
      <c r="N3137" s="77"/>
      <c r="O313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313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3137" s="77"/>
    </row>
    <row r="3138" spans="1:17" x14ac:dyDescent="0.25">
      <c r="A3138" s="76">
        <v>2</v>
      </c>
      <c r="B3138" s="51">
        <v>91</v>
      </c>
      <c r="C3138" s="51">
        <v>3137</v>
      </c>
      <c r="D3138" s="81" t="str">
        <f>VLOOKUP(CENSO[[#This Row],[NOME COMUM]],ESPECIES[],2,FALSE)</f>
        <v>Piptadenia suaveolens Miq.</v>
      </c>
      <c r="E3138" s="51" t="s">
        <v>22</v>
      </c>
      <c r="F3138" s="51">
        <v>204</v>
      </c>
      <c r="G3138" s="74">
        <f>CENSO[[#This Row],[CAP (cm)]]/PI()</f>
        <v>64.935216781493295</v>
      </c>
      <c r="H3138" s="51">
        <v>15</v>
      </c>
      <c r="I3138" s="85">
        <f>PI()*CENSO[[#This Row],[DAP (cm)]]^2/40000</f>
        <v>0.33116960558561581</v>
      </c>
      <c r="J3138" s="85">
        <f>CENSO[[#This Row],[g (m²)]]*CENSO[[#This Row],[H (m)]]*0.7</f>
        <v>3.4772808586489661</v>
      </c>
      <c r="K3138" s="51">
        <v>2</v>
      </c>
      <c r="L3138" s="51">
        <v>365127.4</v>
      </c>
      <c r="M3138" s="51">
        <v>9702996.8000000007</v>
      </c>
      <c r="N3138" s="77"/>
      <c r="O313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13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138" s="77"/>
    </row>
    <row r="3139" spans="1:17" x14ac:dyDescent="0.25">
      <c r="A3139" s="76">
        <v>2</v>
      </c>
      <c r="B3139" s="51">
        <v>91</v>
      </c>
      <c r="C3139" s="51">
        <v>3138</v>
      </c>
      <c r="D3139" s="81" t="str">
        <f>VLOOKUP(CENSO[[#This Row],[NOME COMUM]],ESPECIES[],2,FALSE)</f>
        <v>Astronium lecointei Ducke</v>
      </c>
      <c r="E3139" s="51" t="s">
        <v>5</v>
      </c>
      <c r="F3139" s="51">
        <v>217</v>
      </c>
      <c r="G3139" s="74">
        <f>CENSO[[#This Row],[CAP (cm)]]/PI()</f>
        <v>69.073245301882579</v>
      </c>
      <c r="H3139" s="51">
        <v>22</v>
      </c>
      <c r="I3139" s="85">
        <f>PI()*CENSO[[#This Row],[DAP (cm)]]^2/40000</f>
        <v>0.37472235576271301</v>
      </c>
      <c r="J3139" s="85">
        <f>CENSO[[#This Row],[g (m²)]]*CENSO[[#This Row],[H (m)]]*0.7</f>
        <v>5.7707242787457798</v>
      </c>
      <c r="K3139" s="51">
        <v>1</v>
      </c>
      <c r="L3139" s="51">
        <v>365147.299999999</v>
      </c>
      <c r="M3139" s="51">
        <v>9702987.4000000004</v>
      </c>
      <c r="N3139" s="77"/>
      <c r="O313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13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139" s="77"/>
    </row>
    <row r="3140" spans="1:17" x14ac:dyDescent="0.25">
      <c r="A3140" s="76">
        <v>2</v>
      </c>
      <c r="B3140" s="51">
        <v>92</v>
      </c>
      <c r="C3140" s="51">
        <v>3139</v>
      </c>
      <c r="D3140" s="81" t="str">
        <f>VLOOKUP(CENSO[[#This Row],[NOME COMUM]],ESPECIES[],2,FALSE)</f>
        <v>Tachigali myrmecophila Ducke</v>
      </c>
      <c r="E3140" s="51" t="s">
        <v>14</v>
      </c>
      <c r="F3140" s="51">
        <v>320</v>
      </c>
      <c r="G3140" s="74">
        <f>CENSO[[#This Row],[CAP (cm)]]/PI()</f>
        <v>101.85916357881302</v>
      </c>
      <c r="H3140" s="51">
        <v>17</v>
      </c>
      <c r="I3140" s="85">
        <f>PI()*CENSO[[#This Row],[DAP (cm)]]^2/40000</f>
        <v>0.81487330863050433</v>
      </c>
      <c r="J3140" s="85">
        <f>CENSO[[#This Row],[g (m²)]]*CENSO[[#This Row],[H (m)]]*0.7</f>
        <v>9.6969923727030007</v>
      </c>
      <c r="K3140" s="51">
        <v>1</v>
      </c>
      <c r="L3140" s="51">
        <v>365159.799999999</v>
      </c>
      <c r="M3140" s="51">
        <v>9702972.9000000004</v>
      </c>
      <c r="N3140" s="77"/>
      <c r="O314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314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140" s="77"/>
    </row>
    <row r="3141" spans="1:17" x14ac:dyDescent="0.25">
      <c r="A3141" s="76">
        <v>2</v>
      </c>
      <c r="B3141" s="51">
        <v>92</v>
      </c>
      <c r="C3141" s="51">
        <v>3140</v>
      </c>
      <c r="D3141" s="81" t="str">
        <f>VLOOKUP(CENSO[[#This Row],[NOME COMUM]],ESPECIES[],2,FALSE)</f>
        <v>Brosimum parinarioides Ducke</v>
      </c>
      <c r="E3141" s="51" t="s">
        <v>54</v>
      </c>
      <c r="F3141" s="51">
        <v>232</v>
      </c>
      <c r="G3141" s="74">
        <f>CENSO[[#This Row],[CAP (cm)]]/PI()</f>
        <v>73.847893594639444</v>
      </c>
      <c r="H3141" s="51">
        <v>18</v>
      </c>
      <c r="I3141" s="85">
        <f>PI()*CENSO[[#This Row],[DAP (cm)]]^2/40000</f>
        <v>0.42831778284890881</v>
      </c>
      <c r="J3141" s="85">
        <f>CENSO[[#This Row],[g (m²)]]*CENSO[[#This Row],[H (m)]]*0.7</f>
        <v>5.3968040638962504</v>
      </c>
      <c r="K3141" s="51">
        <v>1</v>
      </c>
      <c r="L3141" s="51">
        <v>365186</v>
      </c>
      <c r="M3141" s="51">
        <v>9702960.5</v>
      </c>
      <c r="N3141" s="77"/>
      <c r="O314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14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141" s="77"/>
    </row>
    <row r="3142" spans="1:17" x14ac:dyDescent="0.25">
      <c r="A3142" s="76">
        <v>2</v>
      </c>
      <c r="B3142" s="51">
        <v>92</v>
      </c>
      <c r="C3142" s="51">
        <v>3141</v>
      </c>
      <c r="D3142" s="81" t="str">
        <f>VLOOKUP(CENSO[[#This Row],[NOME COMUM]],ESPECIES[],2,FALSE)</f>
        <v>Caryocar villosum (Aubl.) Pers.</v>
      </c>
      <c r="E3142" s="51" t="s">
        <v>33</v>
      </c>
      <c r="F3142" s="51">
        <v>425</v>
      </c>
      <c r="G3142" s="74">
        <f>CENSO[[#This Row],[CAP (cm)]]/PI()</f>
        <v>135.28170162811105</v>
      </c>
      <c r="H3142" s="51">
        <v>17</v>
      </c>
      <c r="I3142" s="85">
        <f>PI()*CENSO[[#This Row],[DAP (cm)]]^2/40000</f>
        <v>1.4373680797986799</v>
      </c>
      <c r="J3142" s="85">
        <f>CENSO[[#This Row],[g (m²)]]*CENSO[[#This Row],[H (m)]]*0.7</f>
        <v>17.104680149604288</v>
      </c>
      <c r="K3142" s="51">
        <v>2</v>
      </c>
      <c r="L3142" s="51">
        <v>365194.2</v>
      </c>
      <c r="M3142" s="51">
        <v>9702969.9000000004</v>
      </c>
      <c r="N3142" s="77"/>
      <c r="O314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314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142" s="77"/>
    </row>
    <row r="3143" spans="1:17" x14ac:dyDescent="0.25">
      <c r="A3143" s="76">
        <v>2</v>
      </c>
      <c r="B3143" s="51">
        <v>92</v>
      </c>
      <c r="C3143" s="51">
        <v>3142</v>
      </c>
      <c r="D3143" s="81" t="str">
        <f>VLOOKUP(CENSO[[#This Row],[NOME COMUM]],ESPECIES[],2,FALSE)</f>
        <v>Lecythis chartacea O.Berg</v>
      </c>
      <c r="E3143" s="51" t="s">
        <v>31</v>
      </c>
      <c r="F3143" s="51">
        <v>212</v>
      </c>
      <c r="G3143" s="74">
        <f>CENSO[[#This Row],[CAP (cm)]]/PI()</f>
        <v>67.48169587096362</v>
      </c>
      <c r="H3143" s="51">
        <v>18</v>
      </c>
      <c r="I3143" s="85">
        <f>PI()*CENSO[[#This Row],[DAP (cm)]]^2/40000</f>
        <v>0.35765298811610713</v>
      </c>
      <c r="J3143" s="85">
        <f>CENSO[[#This Row],[g (m²)]]*CENSO[[#This Row],[H (m)]]*0.7</f>
        <v>4.5064276502629497</v>
      </c>
      <c r="K3143" s="51">
        <v>1</v>
      </c>
      <c r="L3143" s="51">
        <v>365195.2</v>
      </c>
      <c r="M3143" s="51">
        <v>9702978.1999999899</v>
      </c>
      <c r="N3143" s="77"/>
      <c r="O314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14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143" s="77"/>
    </row>
    <row r="3144" spans="1:17" x14ac:dyDescent="0.25">
      <c r="A3144" s="76">
        <v>2</v>
      </c>
      <c r="B3144" s="51">
        <v>92</v>
      </c>
      <c r="C3144" s="51">
        <v>3143</v>
      </c>
      <c r="D3144" s="81" t="str">
        <f>VLOOKUP(CENSO[[#This Row],[NOME COMUM]],ESPECIES[],2,FALSE)</f>
        <v>Didymopanax calvum Decne. &amp; Planch.</v>
      </c>
      <c r="E3144" s="51" t="s">
        <v>52</v>
      </c>
      <c r="F3144" s="51">
        <v>338</v>
      </c>
      <c r="G3144" s="74">
        <f>CENSO[[#This Row],[CAP (cm)]]/PI()</f>
        <v>107.58874153012125</v>
      </c>
      <c r="H3144" s="51">
        <v>20</v>
      </c>
      <c r="I3144" s="85">
        <f>PI()*CENSO[[#This Row],[DAP (cm)]]^2/40000</f>
        <v>0.90912486592952468</v>
      </c>
      <c r="J3144" s="85">
        <f>CENSO[[#This Row],[g (m²)]]*CENSO[[#This Row],[H (m)]]*0.7</f>
        <v>12.727748123013344</v>
      </c>
      <c r="K3144" s="51">
        <v>1</v>
      </c>
      <c r="L3144" s="51">
        <v>365202.299999999</v>
      </c>
      <c r="M3144" s="51">
        <v>9703011.4000000004</v>
      </c>
      <c r="N3144" s="77"/>
      <c r="O314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314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144" s="77"/>
    </row>
    <row r="3145" spans="1:17" x14ac:dyDescent="0.25">
      <c r="A3145" s="76">
        <v>2</v>
      </c>
      <c r="B3145" s="51">
        <v>92</v>
      </c>
      <c r="C3145" s="51">
        <v>3144</v>
      </c>
      <c r="D3145" s="81" t="str">
        <f>VLOOKUP(CENSO[[#This Row],[NOME COMUM]],ESPECIES[],2,FALSE)</f>
        <v>Hymenolobium petraeum Ducke</v>
      </c>
      <c r="E3145" s="51" t="s">
        <v>40</v>
      </c>
      <c r="F3145" s="51">
        <v>400</v>
      </c>
      <c r="G3145" s="74">
        <f>CENSO[[#This Row],[CAP (cm)]]/PI()</f>
        <v>127.32395447351627</v>
      </c>
      <c r="H3145" s="51">
        <v>24</v>
      </c>
      <c r="I3145" s="85">
        <f>PI()*CENSO[[#This Row],[DAP (cm)]]^2/40000</f>
        <v>1.2732395447351625</v>
      </c>
      <c r="J3145" s="85">
        <f>CENSO[[#This Row],[g (m²)]]*CENSO[[#This Row],[H (m)]]*0.7</f>
        <v>21.390424351550731</v>
      </c>
      <c r="K3145" s="51">
        <v>1</v>
      </c>
      <c r="L3145" s="51">
        <v>365227.59999999899</v>
      </c>
      <c r="M3145" s="51">
        <v>9703034.6999999899</v>
      </c>
      <c r="N3145" s="77"/>
      <c r="O314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314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145" s="77"/>
    </row>
    <row r="3146" spans="1:17" x14ac:dyDescent="0.25">
      <c r="A3146" s="76">
        <v>2</v>
      </c>
      <c r="B3146" s="51">
        <v>92</v>
      </c>
      <c r="C3146" s="51">
        <v>3145</v>
      </c>
      <c r="D3146" s="81" t="str">
        <f>VLOOKUP(CENSO[[#This Row],[NOME COMUM]],ESPECIES[],2,FALSE)</f>
        <v>Tachigali myrmecophila Ducke</v>
      </c>
      <c r="E3146" s="51" t="s">
        <v>14</v>
      </c>
      <c r="F3146" s="51">
        <v>317</v>
      </c>
      <c r="G3146" s="74">
        <f>CENSO[[#This Row],[CAP (cm)]]/PI()</f>
        <v>100.90423392026165</v>
      </c>
      <c r="H3146" s="51">
        <v>16</v>
      </c>
      <c r="I3146" s="85">
        <f>PI()*CENSO[[#This Row],[DAP (cm)]]^2/40000</f>
        <v>0.79966605381807354</v>
      </c>
      <c r="J3146" s="85">
        <f>CENSO[[#This Row],[g (m²)]]*CENSO[[#This Row],[H (m)]]*0.7</f>
        <v>8.956259802762423</v>
      </c>
      <c r="K3146" s="51">
        <v>1</v>
      </c>
      <c r="L3146" s="51">
        <v>365225.9</v>
      </c>
      <c r="M3146" s="51">
        <v>9703052.1999999899</v>
      </c>
      <c r="N3146" s="77"/>
      <c r="O314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314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146" s="77"/>
    </row>
    <row r="3147" spans="1:17" x14ac:dyDescent="0.25">
      <c r="A3147" s="76">
        <v>2</v>
      </c>
      <c r="B3147" s="51">
        <v>92</v>
      </c>
      <c r="C3147" s="51">
        <v>3146</v>
      </c>
      <c r="D3147" s="81" t="str">
        <f>VLOOKUP(CENSO[[#This Row],[NOME COMUM]],ESPECIES[],2,FALSE)</f>
        <v>Parkia pendula (Willd.) Benth. ex Walp.</v>
      </c>
      <c r="E3147" s="51" t="s">
        <v>58</v>
      </c>
      <c r="F3147" s="51">
        <v>200</v>
      </c>
      <c r="G3147" s="74">
        <f>CENSO[[#This Row],[CAP (cm)]]/PI()</f>
        <v>63.661977236758133</v>
      </c>
      <c r="H3147" s="51">
        <v>14</v>
      </c>
      <c r="I3147" s="85">
        <f>PI()*CENSO[[#This Row],[DAP (cm)]]^2/40000</f>
        <v>0.31830988618379064</v>
      </c>
      <c r="J3147" s="85">
        <f>CENSO[[#This Row],[g (m²)]]*CENSO[[#This Row],[H (m)]]*0.7</f>
        <v>3.1194368846011482</v>
      </c>
      <c r="K3147" s="51">
        <v>2</v>
      </c>
      <c r="L3147" s="51">
        <v>365214.59999999899</v>
      </c>
      <c r="M3147" s="51">
        <v>9703063</v>
      </c>
      <c r="N3147" s="77"/>
      <c r="O314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14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147" s="77"/>
    </row>
    <row r="3148" spans="1:17" x14ac:dyDescent="0.25">
      <c r="A3148" s="76">
        <v>2</v>
      </c>
      <c r="B3148" s="51">
        <v>92</v>
      </c>
      <c r="C3148" s="51">
        <v>3147</v>
      </c>
      <c r="D3148" s="81" t="str">
        <f>VLOOKUP(CENSO[[#This Row],[NOME COMUM]],ESPECIES[],2,FALSE)</f>
        <v>Goupia glabra Aubl.</v>
      </c>
      <c r="E3148" s="51" t="s">
        <v>34</v>
      </c>
      <c r="F3148" s="51">
        <v>154</v>
      </c>
      <c r="G3148" s="74">
        <f>CENSO[[#This Row],[CAP (cm)]]/PI()</f>
        <v>49.019722472303762</v>
      </c>
      <c r="H3148" s="51">
        <v>11</v>
      </c>
      <c r="I3148" s="85">
        <f>PI()*CENSO[[#This Row],[DAP (cm)]]^2/40000</f>
        <v>0.18872593151836947</v>
      </c>
      <c r="J3148" s="85">
        <f>CENSO[[#This Row],[g (m²)]]*CENSO[[#This Row],[H (m)]]*0.7</f>
        <v>1.4531896726914448</v>
      </c>
      <c r="K3148" s="51">
        <v>1</v>
      </c>
      <c r="L3148" s="51">
        <v>365250.799999999</v>
      </c>
      <c r="M3148" s="51">
        <v>9703080.1999999899</v>
      </c>
      <c r="N3148" s="77"/>
      <c r="O314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314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3148" s="77"/>
    </row>
    <row r="3149" spans="1:17" x14ac:dyDescent="0.25">
      <c r="A3149" s="76">
        <v>2</v>
      </c>
      <c r="B3149" s="51">
        <v>92</v>
      </c>
      <c r="C3149" s="51">
        <v>3148</v>
      </c>
      <c r="D3149" s="81" t="str">
        <f>VLOOKUP(CENSO[[#This Row],[NOME COMUM]],ESPECIES[],2,FALSE)</f>
        <v>Bertholletia excelsa Humb. &amp; Bonpl.</v>
      </c>
      <c r="E3149" s="51" t="s">
        <v>37</v>
      </c>
      <c r="F3149" s="51">
        <v>400</v>
      </c>
      <c r="G3149" s="74">
        <f>CENSO[[#This Row],[CAP (cm)]]/PI()</f>
        <v>127.32395447351627</v>
      </c>
      <c r="H3149" s="51">
        <v>22</v>
      </c>
      <c r="I3149" s="85">
        <f>PI()*CENSO[[#This Row],[DAP (cm)]]^2/40000</f>
        <v>1.2732395447351625</v>
      </c>
      <c r="J3149" s="85">
        <f>CENSO[[#This Row],[g (m²)]]*CENSO[[#This Row],[H (m)]]*0.7</f>
        <v>19.607888988921502</v>
      </c>
      <c r="K3149" s="51">
        <v>1</v>
      </c>
      <c r="L3149" s="51">
        <v>365268.4</v>
      </c>
      <c r="M3149" s="51">
        <v>9703114</v>
      </c>
      <c r="N3149" s="77"/>
      <c r="O314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314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149" s="77"/>
    </row>
    <row r="3150" spans="1:17" x14ac:dyDescent="0.25">
      <c r="A3150" s="76">
        <v>2</v>
      </c>
      <c r="B3150" s="51">
        <v>92</v>
      </c>
      <c r="C3150" s="51">
        <v>3149</v>
      </c>
      <c r="D3150" s="81" t="str">
        <f>VLOOKUP(CENSO[[#This Row],[NOME COMUM]],ESPECIES[],2,FALSE)</f>
        <v>Caryocar villosum (Aubl.) Pers.</v>
      </c>
      <c r="E3150" s="51" t="s">
        <v>33</v>
      </c>
      <c r="F3150" s="51">
        <v>215</v>
      </c>
      <c r="G3150" s="74">
        <f>CENSO[[#This Row],[CAP (cm)]]/PI()</f>
        <v>68.436625529514998</v>
      </c>
      <c r="H3150" s="51">
        <v>17</v>
      </c>
      <c r="I3150" s="85">
        <f>PI()*CENSO[[#This Row],[DAP (cm)]]^2/40000</f>
        <v>0.36784686222114316</v>
      </c>
      <c r="J3150" s="85">
        <f>CENSO[[#This Row],[g (m²)]]*CENSO[[#This Row],[H (m)]]*0.7</f>
        <v>4.3773776604316037</v>
      </c>
      <c r="K3150" s="51">
        <v>1</v>
      </c>
      <c r="L3150" s="51">
        <v>365242</v>
      </c>
      <c r="M3150" s="51">
        <v>9703132.9000000004</v>
      </c>
      <c r="N3150" s="77"/>
      <c r="O315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15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150" s="77"/>
    </row>
    <row r="3151" spans="1:17" x14ac:dyDescent="0.25">
      <c r="A3151" s="76">
        <v>2</v>
      </c>
      <c r="B3151" s="51">
        <v>92</v>
      </c>
      <c r="C3151" s="51">
        <v>3150</v>
      </c>
      <c r="D3151" s="81" t="str">
        <f>VLOOKUP(CENSO[[#This Row],[NOME COMUM]],ESPECIES[],2,FALSE)</f>
        <v>Virola sebifera Aubl.</v>
      </c>
      <c r="E3151" s="51" t="s">
        <v>18</v>
      </c>
      <c r="F3151" s="51">
        <v>135</v>
      </c>
      <c r="G3151" s="74">
        <f>CENSO[[#This Row],[CAP (cm)]]/PI()</f>
        <v>42.971834634811742</v>
      </c>
      <c r="H3151" s="51">
        <v>15</v>
      </c>
      <c r="I3151" s="85">
        <f>PI()*CENSO[[#This Row],[DAP (cm)]]^2/40000</f>
        <v>0.14502994189248961</v>
      </c>
      <c r="J3151" s="85">
        <f>CENSO[[#This Row],[g (m²)]]*CENSO[[#This Row],[H (m)]]*0.7</f>
        <v>1.5228143898711408</v>
      </c>
      <c r="K3151" s="51">
        <v>1</v>
      </c>
      <c r="L3151" s="51">
        <v>365246.59999999899</v>
      </c>
      <c r="M3151" s="51">
        <v>9703141.8000000007</v>
      </c>
      <c r="N3151" s="77"/>
      <c r="O315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315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3151" s="77"/>
    </row>
    <row r="3152" spans="1:17" x14ac:dyDescent="0.25">
      <c r="A3152" s="76">
        <v>2</v>
      </c>
      <c r="B3152" s="51">
        <v>92</v>
      </c>
      <c r="C3152" s="51">
        <v>3151</v>
      </c>
      <c r="D3152" s="81" t="str">
        <f>VLOOKUP(CENSO[[#This Row],[NOME COMUM]],ESPECIES[],2,FALSE)</f>
        <v>Piptadenia suaveolens Miq.</v>
      </c>
      <c r="E3152" s="51" t="s">
        <v>22</v>
      </c>
      <c r="F3152" s="51">
        <v>213</v>
      </c>
      <c r="G3152" s="74">
        <f>CENSO[[#This Row],[CAP (cm)]]/PI()</f>
        <v>67.800005757147417</v>
      </c>
      <c r="H3152" s="51">
        <v>13</v>
      </c>
      <c r="I3152" s="85">
        <f>PI()*CENSO[[#This Row],[DAP (cm)]]^2/40000</f>
        <v>0.36103503065681003</v>
      </c>
      <c r="J3152" s="85">
        <f>CENSO[[#This Row],[g (m²)]]*CENSO[[#This Row],[H (m)]]*0.7</f>
        <v>3.2854187789769709</v>
      </c>
      <c r="K3152" s="51">
        <v>1</v>
      </c>
      <c r="L3152" s="51">
        <v>365278.299999999</v>
      </c>
      <c r="M3152" s="51">
        <v>9703126.9000000004</v>
      </c>
      <c r="N3152" s="77"/>
      <c r="O315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15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152" s="77"/>
    </row>
    <row r="3153" spans="1:17" x14ac:dyDescent="0.25">
      <c r="A3153" s="76">
        <v>2</v>
      </c>
      <c r="B3153" s="51">
        <v>92</v>
      </c>
      <c r="C3153" s="51">
        <v>3152</v>
      </c>
      <c r="D3153" s="81" t="str">
        <f>VLOOKUP(CENSO[[#This Row],[NOME COMUM]],ESPECIES[],2,FALSE)</f>
        <v>Lecythis pisonis Cambess.</v>
      </c>
      <c r="E3153" s="51" t="s">
        <v>9</v>
      </c>
      <c r="F3153" s="51">
        <v>400</v>
      </c>
      <c r="G3153" s="74">
        <f>CENSO[[#This Row],[CAP (cm)]]/PI()</f>
        <v>127.32395447351627</v>
      </c>
      <c r="H3153" s="51">
        <v>13</v>
      </c>
      <c r="I3153" s="85">
        <f>PI()*CENSO[[#This Row],[DAP (cm)]]^2/40000</f>
        <v>1.2732395447351625</v>
      </c>
      <c r="J3153" s="85">
        <f>CENSO[[#This Row],[g (m²)]]*CENSO[[#This Row],[H (m)]]*0.7</f>
        <v>11.58647985708998</v>
      </c>
      <c r="K3153" s="51">
        <v>1</v>
      </c>
      <c r="L3153" s="51">
        <v>365277.5</v>
      </c>
      <c r="M3153" s="51">
        <v>9703136.0999999903</v>
      </c>
      <c r="N3153" s="77"/>
      <c r="O315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315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153" s="77"/>
    </row>
    <row r="3154" spans="1:17" x14ac:dyDescent="0.25">
      <c r="A3154" s="76">
        <v>2</v>
      </c>
      <c r="B3154" s="51">
        <v>92</v>
      </c>
      <c r="C3154" s="51">
        <v>3153</v>
      </c>
      <c r="D3154" s="81" t="str">
        <f>VLOOKUP(CENSO[[#This Row],[NOME COMUM]],ESPECIES[],2,FALSE)</f>
        <v>Couratari guianensis Aubl.</v>
      </c>
      <c r="E3154" s="51" t="s">
        <v>6</v>
      </c>
      <c r="F3154" s="51">
        <v>205</v>
      </c>
      <c r="G3154" s="74">
        <f>CENSO[[#This Row],[CAP (cm)]]/PI()</f>
        <v>65.253526667677093</v>
      </c>
      <c r="H3154" s="51">
        <v>20</v>
      </c>
      <c r="I3154" s="85">
        <f>PI()*CENSO[[#This Row],[DAP (cm)]]^2/40000</f>
        <v>0.33442432417184514</v>
      </c>
      <c r="J3154" s="85">
        <f>CENSO[[#This Row],[g (m²)]]*CENSO[[#This Row],[H (m)]]*0.7</f>
        <v>4.6819405384058319</v>
      </c>
      <c r="K3154" s="51">
        <v>1</v>
      </c>
      <c r="L3154" s="51">
        <v>365283.9</v>
      </c>
      <c r="M3154" s="51">
        <v>9703146.3000000007</v>
      </c>
      <c r="N3154" s="77"/>
      <c r="O315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15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154" s="77"/>
    </row>
    <row r="3155" spans="1:17" x14ac:dyDescent="0.25">
      <c r="A3155" s="76">
        <v>2</v>
      </c>
      <c r="B3155" s="51">
        <v>92</v>
      </c>
      <c r="C3155" s="51">
        <v>3154</v>
      </c>
      <c r="D3155" s="81" t="str">
        <f>VLOOKUP(CENSO[[#This Row],[NOME COMUM]],ESPECIES[],2,FALSE)</f>
        <v>Piptadenia suaveolens Miq.</v>
      </c>
      <c r="E3155" s="51" t="s">
        <v>22</v>
      </c>
      <c r="F3155" s="51">
        <v>300</v>
      </c>
      <c r="G3155" s="74">
        <f>CENSO[[#This Row],[CAP (cm)]]/PI()</f>
        <v>95.4929658551372</v>
      </c>
      <c r="H3155" s="51">
        <v>16</v>
      </c>
      <c r="I3155" s="85">
        <f>PI()*CENSO[[#This Row],[DAP (cm)]]^2/40000</f>
        <v>0.7161972439135289</v>
      </c>
      <c r="J3155" s="85">
        <f>CENSO[[#This Row],[g (m²)]]*CENSO[[#This Row],[H (m)]]*0.7</f>
        <v>8.0214091318315237</v>
      </c>
      <c r="K3155" s="51">
        <v>1</v>
      </c>
      <c r="L3155" s="51">
        <v>365296.9</v>
      </c>
      <c r="M3155" s="51">
        <v>9703173.4000000004</v>
      </c>
      <c r="N3155" s="77"/>
      <c r="O315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15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155" s="77"/>
    </row>
    <row r="3156" spans="1:17" x14ac:dyDescent="0.25">
      <c r="A3156" s="76">
        <v>2</v>
      </c>
      <c r="B3156" s="51">
        <v>92</v>
      </c>
      <c r="C3156" s="51">
        <v>3155</v>
      </c>
      <c r="D3156" s="81" t="str">
        <f>VLOOKUP(CENSO[[#This Row],[NOME COMUM]],ESPECIES[],2,FALSE)</f>
        <v>Goupia glabra Aubl.</v>
      </c>
      <c r="E3156" s="51" t="s">
        <v>34</v>
      </c>
      <c r="F3156" s="51">
        <v>337</v>
      </c>
      <c r="G3156" s="74">
        <f>CENSO[[#This Row],[CAP (cm)]]/PI()</f>
        <v>107.27043164393746</v>
      </c>
      <c r="H3156" s="51">
        <v>17</v>
      </c>
      <c r="I3156" s="85">
        <f>PI()*CENSO[[#This Row],[DAP (cm)]]^2/40000</f>
        <v>0.90375338660017313</v>
      </c>
      <c r="J3156" s="85">
        <f>CENSO[[#This Row],[g (m²)]]*CENSO[[#This Row],[H (m)]]*0.7</f>
        <v>10.75466530054206</v>
      </c>
      <c r="K3156" s="51">
        <v>1</v>
      </c>
      <c r="L3156" s="51">
        <v>365303.9</v>
      </c>
      <c r="M3156" s="51">
        <v>9703197.6999999899</v>
      </c>
      <c r="N3156" s="77"/>
      <c r="O315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315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156" s="77"/>
    </row>
    <row r="3157" spans="1:17" x14ac:dyDescent="0.25">
      <c r="A3157" s="76">
        <v>2</v>
      </c>
      <c r="B3157" s="51">
        <v>92</v>
      </c>
      <c r="C3157" s="51">
        <v>3156</v>
      </c>
      <c r="D3157" s="81" t="str">
        <f>VLOOKUP(CENSO[[#This Row],[NOME COMUM]],ESPECIES[],2,FALSE)</f>
        <v>Lecythis chartacea O.Berg</v>
      </c>
      <c r="E3157" s="51" t="s">
        <v>31</v>
      </c>
      <c r="F3157" s="51">
        <v>320</v>
      </c>
      <c r="G3157" s="74">
        <f>CENSO[[#This Row],[CAP (cm)]]/PI()</f>
        <v>101.85916357881302</v>
      </c>
      <c r="H3157" s="51">
        <v>22</v>
      </c>
      <c r="I3157" s="85">
        <f>PI()*CENSO[[#This Row],[DAP (cm)]]^2/40000</f>
        <v>0.81487330863050433</v>
      </c>
      <c r="J3157" s="85">
        <f>CENSO[[#This Row],[g (m²)]]*CENSO[[#This Row],[H (m)]]*0.7</f>
        <v>12.549048952909766</v>
      </c>
      <c r="K3157" s="51">
        <v>1</v>
      </c>
      <c r="L3157" s="51">
        <v>365308.4</v>
      </c>
      <c r="M3157" s="51">
        <v>9703243.0999999903</v>
      </c>
      <c r="N3157" s="77"/>
      <c r="O315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315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157" s="77"/>
    </row>
    <row r="3158" spans="1:17" x14ac:dyDescent="0.25">
      <c r="A3158" s="76">
        <v>2</v>
      </c>
      <c r="B3158" s="51">
        <v>92</v>
      </c>
      <c r="C3158" s="51">
        <v>3157</v>
      </c>
      <c r="D3158" s="81" t="str">
        <f>VLOOKUP(CENSO[[#This Row],[NOME COMUM]],ESPECIES[],2,FALSE)</f>
        <v>Aspidosperma spruceanum Benth. ex Müll.Arg.</v>
      </c>
      <c r="E3158" s="51" t="s">
        <v>62</v>
      </c>
      <c r="F3158" s="51">
        <v>185</v>
      </c>
      <c r="G3158" s="74">
        <f>CENSO[[#This Row],[CAP (cm)]]/PI()</f>
        <v>58.887328944001275</v>
      </c>
      <c r="H3158" s="51">
        <v>16</v>
      </c>
      <c r="I3158" s="85">
        <f>PI()*CENSO[[#This Row],[DAP (cm)]]^2/40000</f>
        <v>0.27235389636600588</v>
      </c>
      <c r="J3158" s="85">
        <f>CENSO[[#This Row],[g (m²)]]*CENSO[[#This Row],[H (m)]]*0.7</f>
        <v>3.0503636392992655</v>
      </c>
      <c r="K3158" s="51">
        <v>1</v>
      </c>
      <c r="L3158" s="51">
        <v>365331.5</v>
      </c>
      <c r="M3158" s="51">
        <v>9703287.4000000004</v>
      </c>
      <c r="N3158" s="77"/>
      <c r="O315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15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158" s="77"/>
    </row>
    <row r="3159" spans="1:17" x14ac:dyDescent="0.25">
      <c r="A3159" s="76">
        <v>2</v>
      </c>
      <c r="B3159" s="51">
        <v>92</v>
      </c>
      <c r="C3159" s="51">
        <v>3158</v>
      </c>
      <c r="D3159" s="81" t="str">
        <f>VLOOKUP(CENSO[[#This Row],[NOME COMUM]],ESPECIES[],2,FALSE)</f>
        <v>Anacardium giganteum Hanck ex Engl.</v>
      </c>
      <c r="E3159" s="51" t="s">
        <v>47</v>
      </c>
      <c r="F3159" s="51">
        <v>247</v>
      </c>
      <c r="G3159" s="74">
        <f>CENSO[[#This Row],[CAP (cm)]]/PI()</f>
        <v>78.622541887396295</v>
      </c>
      <c r="H3159" s="51">
        <v>17</v>
      </c>
      <c r="I3159" s="85">
        <f>PI()*CENSO[[#This Row],[DAP (cm)]]^2/40000</f>
        <v>0.48549419615467204</v>
      </c>
      <c r="J3159" s="85">
        <f>CENSO[[#This Row],[g (m²)]]*CENSO[[#This Row],[H (m)]]*0.7</f>
        <v>5.7773809342405968</v>
      </c>
      <c r="K3159" s="51">
        <v>1</v>
      </c>
      <c r="L3159" s="51">
        <v>365334.2</v>
      </c>
      <c r="M3159" s="51">
        <v>9703288.3000000007</v>
      </c>
      <c r="N3159" s="77"/>
      <c r="O315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15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159" s="77"/>
    </row>
    <row r="3160" spans="1:17" x14ac:dyDescent="0.25">
      <c r="A3160" s="76">
        <v>2</v>
      </c>
      <c r="B3160" s="51">
        <v>92</v>
      </c>
      <c r="C3160" s="51">
        <v>3159</v>
      </c>
      <c r="D3160" s="81" t="str">
        <f>VLOOKUP(CENSO[[#This Row],[NOME COMUM]],ESPECIES[],2,FALSE)</f>
        <v>Bowdichia nitida Spruce</v>
      </c>
      <c r="E3160" s="51" t="s">
        <v>23</v>
      </c>
      <c r="F3160" s="51">
        <v>227</v>
      </c>
      <c r="G3160" s="74">
        <f>CENSO[[#This Row],[CAP (cm)]]/PI()</f>
        <v>72.256344163720485</v>
      </c>
      <c r="H3160" s="51">
        <v>14</v>
      </c>
      <c r="I3160" s="85">
        <f>PI()*CENSO[[#This Row],[DAP (cm)]]^2/40000</f>
        <v>0.41005475312911377</v>
      </c>
      <c r="J3160" s="85">
        <f>CENSO[[#This Row],[g (m²)]]*CENSO[[#This Row],[H (m)]]*0.7</f>
        <v>4.0185365806653142</v>
      </c>
      <c r="K3160" s="51">
        <v>2</v>
      </c>
      <c r="L3160" s="51">
        <v>365348.7</v>
      </c>
      <c r="M3160" s="51">
        <v>9703281.5</v>
      </c>
      <c r="N3160" s="77"/>
      <c r="O316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16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160" s="77"/>
    </row>
    <row r="3161" spans="1:17" x14ac:dyDescent="0.25">
      <c r="A3161" s="76">
        <v>2</v>
      </c>
      <c r="B3161" s="51">
        <v>92</v>
      </c>
      <c r="C3161" s="51">
        <v>3160</v>
      </c>
      <c r="D3161" s="81" t="str">
        <f>VLOOKUP(CENSO[[#This Row],[NOME COMUM]],ESPECIES[],2,FALSE)</f>
        <v>Couratari guianensis Aubl.</v>
      </c>
      <c r="E3161" s="51" t="s">
        <v>6</v>
      </c>
      <c r="F3161" s="51">
        <v>293</v>
      </c>
      <c r="G3161" s="74">
        <f>CENSO[[#This Row],[CAP (cm)]]/PI()</f>
        <v>93.264796651850673</v>
      </c>
      <c r="H3161" s="51">
        <v>24</v>
      </c>
      <c r="I3161" s="85">
        <f>PI()*CENSO[[#This Row],[DAP (cm)]]^2/40000</f>
        <v>0.68316463547480621</v>
      </c>
      <c r="J3161" s="85">
        <f>CENSO[[#This Row],[g (m²)]]*CENSO[[#This Row],[H (m)]]*0.7</f>
        <v>11.477165875976743</v>
      </c>
      <c r="K3161" s="51">
        <v>1</v>
      </c>
      <c r="L3161" s="51">
        <v>365353.5</v>
      </c>
      <c r="M3161" s="51">
        <v>9703312.4000000004</v>
      </c>
      <c r="N3161" s="77"/>
      <c r="O316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16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161" s="77"/>
    </row>
    <row r="3162" spans="1:17" x14ac:dyDescent="0.25">
      <c r="A3162" s="76">
        <v>2</v>
      </c>
      <c r="B3162" s="51">
        <v>92</v>
      </c>
      <c r="C3162" s="51">
        <v>3161</v>
      </c>
      <c r="D3162" s="81" t="str">
        <f>VLOOKUP(CENSO[[#This Row],[NOME COMUM]],ESPECIES[],2,FALSE)</f>
        <v>Didymopanax calvum Decne. &amp; Planch.</v>
      </c>
      <c r="E3162" s="51" t="s">
        <v>52</v>
      </c>
      <c r="F3162" s="51">
        <v>242</v>
      </c>
      <c r="G3162" s="74">
        <f>CENSO[[#This Row],[CAP (cm)]]/PI()</f>
        <v>77.03099245647735</v>
      </c>
      <c r="H3162" s="51">
        <v>20</v>
      </c>
      <c r="I3162" s="85">
        <f>PI()*CENSO[[#This Row],[DAP (cm)]]^2/40000</f>
        <v>0.466037504361688</v>
      </c>
      <c r="J3162" s="85">
        <f>CENSO[[#This Row],[g (m²)]]*CENSO[[#This Row],[H (m)]]*0.7</f>
        <v>6.5245250610636321</v>
      </c>
      <c r="K3162" s="51">
        <v>1</v>
      </c>
      <c r="L3162" s="51">
        <v>365349</v>
      </c>
      <c r="M3162" s="51">
        <v>9703314.5</v>
      </c>
      <c r="N3162" s="77"/>
      <c r="O316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16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162" s="77"/>
    </row>
    <row r="3163" spans="1:17" x14ac:dyDescent="0.25">
      <c r="A3163" s="76">
        <v>2</v>
      </c>
      <c r="B3163" s="51">
        <v>92</v>
      </c>
      <c r="C3163" s="51">
        <v>3162</v>
      </c>
      <c r="D3163" s="81" t="str">
        <f>VLOOKUP(CENSO[[#This Row],[NOME COMUM]],ESPECIES[],2,FALSE)</f>
        <v>Protium spruceanum Engl.</v>
      </c>
      <c r="E3163" s="51" t="s">
        <v>46</v>
      </c>
      <c r="F3163" s="51">
        <v>400</v>
      </c>
      <c r="G3163" s="74">
        <f>CENSO[[#This Row],[CAP (cm)]]/PI()</f>
        <v>127.32395447351627</v>
      </c>
      <c r="H3163" s="51">
        <v>22</v>
      </c>
      <c r="I3163" s="85">
        <f>PI()*CENSO[[#This Row],[DAP (cm)]]^2/40000</f>
        <v>1.2732395447351625</v>
      </c>
      <c r="J3163" s="85">
        <f>CENSO[[#This Row],[g (m²)]]*CENSO[[#This Row],[H (m)]]*0.7</f>
        <v>19.607888988921502</v>
      </c>
      <c r="K3163" s="51">
        <v>1</v>
      </c>
      <c r="L3163" s="51">
        <v>365360.799999999</v>
      </c>
      <c r="M3163" s="51">
        <v>9703317.6999999899</v>
      </c>
      <c r="N3163" s="77"/>
      <c r="O316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316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163" s="77"/>
    </row>
    <row r="3164" spans="1:17" x14ac:dyDescent="0.25">
      <c r="A3164" s="76">
        <v>2</v>
      </c>
      <c r="B3164" s="51">
        <v>92</v>
      </c>
      <c r="C3164" s="51">
        <v>3163</v>
      </c>
      <c r="D3164" s="81" t="str">
        <f>VLOOKUP(CENSO[[#This Row],[NOME COMUM]],ESPECIES[],2,FALSE)</f>
        <v>Didymopanax calvum Decne. &amp; Planch.</v>
      </c>
      <c r="E3164" s="51" t="s">
        <v>52</v>
      </c>
      <c r="F3164" s="51">
        <v>230</v>
      </c>
      <c r="G3164" s="74">
        <f>CENSO[[#This Row],[CAP (cm)]]/PI()</f>
        <v>73.211273822271863</v>
      </c>
      <c r="H3164" s="51">
        <v>18</v>
      </c>
      <c r="I3164" s="85">
        <f>PI()*CENSO[[#This Row],[DAP (cm)]]^2/40000</f>
        <v>0.42096482447806327</v>
      </c>
      <c r="J3164" s="85">
        <f>CENSO[[#This Row],[g (m²)]]*CENSO[[#This Row],[H (m)]]*0.7</f>
        <v>5.3041567884235965</v>
      </c>
      <c r="K3164" s="51">
        <v>1</v>
      </c>
      <c r="L3164" s="51">
        <v>365384.299999999</v>
      </c>
      <c r="M3164" s="51">
        <v>9703330</v>
      </c>
      <c r="N3164" s="77"/>
      <c r="O316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16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164" s="77"/>
    </row>
    <row r="3165" spans="1:17" x14ac:dyDescent="0.25">
      <c r="A3165" s="76">
        <v>2</v>
      </c>
      <c r="B3165" s="51">
        <v>92</v>
      </c>
      <c r="C3165" s="51">
        <v>3164</v>
      </c>
      <c r="D3165" s="81" t="str">
        <f>VLOOKUP(CENSO[[#This Row],[NOME COMUM]],ESPECIES[],2,FALSE)</f>
        <v>Tachigali myrmecophila Ducke</v>
      </c>
      <c r="E3165" s="51" t="s">
        <v>14</v>
      </c>
      <c r="F3165" s="51">
        <v>273</v>
      </c>
      <c r="G3165" s="74">
        <f>CENSO[[#This Row],[CAP (cm)]]/PI()</f>
        <v>86.898598928174863</v>
      </c>
      <c r="H3165" s="51">
        <v>14</v>
      </c>
      <c r="I3165" s="85">
        <f>PI()*CENSO[[#This Row],[DAP (cm)]]^2/40000</f>
        <v>0.59308293768479348</v>
      </c>
      <c r="J3165" s="85">
        <f>CENSO[[#This Row],[g (m²)]]*CENSO[[#This Row],[H (m)]]*0.7</f>
        <v>5.8122127893109754</v>
      </c>
      <c r="K3165" s="51">
        <v>2</v>
      </c>
      <c r="L3165" s="51">
        <v>365389.09999999899</v>
      </c>
      <c r="M3165" s="51">
        <v>9703375.1999999899</v>
      </c>
      <c r="N3165" s="77"/>
      <c r="O316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316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165" s="77"/>
    </row>
    <row r="3166" spans="1:17" x14ac:dyDescent="0.25">
      <c r="A3166" s="76">
        <v>2</v>
      </c>
      <c r="B3166" s="51">
        <v>92</v>
      </c>
      <c r="C3166" s="51">
        <v>3165</v>
      </c>
      <c r="D3166" s="81" t="str">
        <f>VLOOKUP(CENSO[[#This Row],[NOME COMUM]],ESPECIES[],2,FALSE)</f>
        <v>Goupia glabra Aubl.</v>
      </c>
      <c r="E3166" s="51" t="s">
        <v>34</v>
      </c>
      <c r="F3166" s="51">
        <v>315</v>
      </c>
      <c r="G3166" s="74">
        <f>CENSO[[#This Row],[CAP (cm)]]/PI()</f>
        <v>100.26761414789407</v>
      </c>
      <c r="H3166" s="51">
        <v>14</v>
      </c>
      <c r="I3166" s="85">
        <f>PI()*CENSO[[#This Row],[DAP (cm)]]^2/40000</f>
        <v>0.78960746141466576</v>
      </c>
      <c r="J3166" s="85">
        <f>CENSO[[#This Row],[g (m²)]]*CENSO[[#This Row],[H (m)]]*0.7</f>
        <v>7.7381531218637241</v>
      </c>
      <c r="K3166" s="51">
        <v>1</v>
      </c>
      <c r="L3166" s="51">
        <v>365456.299999999</v>
      </c>
      <c r="M3166" s="51">
        <v>9703531.1999999899</v>
      </c>
      <c r="N3166" s="77"/>
      <c r="O316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316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166" s="77"/>
    </row>
    <row r="3167" spans="1:17" x14ac:dyDescent="0.25">
      <c r="A3167" s="76">
        <v>2</v>
      </c>
      <c r="B3167" s="51">
        <v>92</v>
      </c>
      <c r="C3167" s="51">
        <v>3166</v>
      </c>
      <c r="D3167" s="81" t="str">
        <f>VLOOKUP(CENSO[[#This Row],[NOME COMUM]],ESPECIES[],2,FALSE)</f>
        <v>Bertholletia excelsa Humb. &amp; Bonpl.</v>
      </c>
      <c r="E3167" s="51" t="s">
        <v>37</v>
      </c>
      <c r="F3167" s="51">
        <v>468</v>
      </c>
      <c r="G3167" s="74">
        <f>CENSO[[#This Row],[CAP (cm)]]/PI()</f>
        <v>148.96902673401405</v>
      </c>
      <c r="H3167" s="51">
        <v>23</v>
      </c>
      <c r="I3167" s="85">
        <f>PI()*CENSO[[#This Row],[DAP (cm)]]^2/40000</f>
        <v>1.7429376127879646</v>
      </c>
      <c r="J3167" s="85">
        <f>CENSO[[#This Row],[g (m²)]]*CENSO[[#This Row],[H (m)]]*0.7</f>
        <v>28.061295565886226</v>
      </c>
      <c r="K3167" s="51">
        <v>1</v>
      </c>
      <c r="L3167" s="51">
        <v>365486.799999999</v>
      </c>
      <c r="M3167" s="51">
        <v>9703528.5999999903</v>
      </c>
      <c r="N3167" s="77"/>
      <c r="O316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140├ 150</v>
      </c>
      <c r="P316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167" s="77"/>
    </row>
    <row r="3168" spans="1:17" x14ac:dyDescent="0.25">
      <c r="A3168" s="76">
        <v>2</v>
      </c>
      <c r="B3168" s="51">
        <v>92</v>
      </c>
      <c r="C3168" s="51">
        <v>3167</v>
      </c>
      <c r="D3168" s="81" t="str">
        <f>VLOOKUP(CENSO[[#This Row],[NOME COMUM]],ESPECIES[],2,FALSE)</f>
        <v>Ocotea cymbarum Kunth</v>
      </c>
      <c r="E3168" s="51" t="s">
        <v>11</v>
      </c>
      <c r="F3168" s="51">
        <v>170</v>
      </c>
      <c r="G3168" s="74">
        <f>CENSO[[#This Row],[CAP (cm)]]/PI()</f>
        <v>54.112680651244418</v>
      </c>
      <c r="H3168" s="51">
        <v>14</v>
      </c>
      <c r="I3168" s="85">
        <f>PI()*CENSO[[#This Row],[DAP (cm)]]^2/40000</f>
        <v>0.2299788927677888</v>
      </c>
      <c r="J3168" s="85">
        <f>CENSO[[#This Row],[g (m²)]]*CENSO[[#This Row],[H (m)]]*0.7</f>
        <v>2.2537931491243302</v>
      </c>
      <c r="K3168" s="51">
        <v>2</v>
      </c>
      <c r="L3168" s="51">
        <v>365493.799999999</v>
      </c>
      <c r="M3168" s="51">
        <v>9703566.5999999903</v>
      </c>
      <c r="N3168" s="77"/>
      <c r="O316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16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168" s="77"/>
    </row>
    <row r="3169" spans="1:17" x14ac:dyDescent="0.25">
      <c r="A3169" s="76">
        <v>2</v>
      </c>
      <c r="B3169" s="51">
        <v>92</v>
      </c>
      <c r="C3169" s="51">
        <v>3168</v>
      </c>
      <c r="D3169" s="81" t="str">
        <f>VLOOKUP(CENSO[[#This Row],[NOME COMUM]],ESPECIES[],2,FALSE)</f>
        <v>Piptadenia suaveolens Miq.</v>
      </c>
      <c r="E3169" s="51" t="s">
        <v>22</v>
      </c>
      <c r="F3169" s="51">
        <v>173</v>
      </c>
      <c r="G3169" s="74">
        <f>CENSO[[#This Row],[CAP (cm)]]/PI()</f>
        <v>55.067610309795789</v>
      </c>
      <c r="H3169" s="51">
        <v>13</v>
      </c>
      <c r="I3169" s="85">
        <f>PI()*CENSO[[#This Row],[DAP (cm)]]^2/40000</f>
        <v>0.23816741458986682</v>
      </c>
      <c r="J3169" s="85">
        <f>CENSO[[#This Row],[g (m²)]]*CENSO[[#This Row],[H (m)]]*0.7</f>
        <v>2.1673234727677877</v>
      </c>
      <c r="K3169" s="51">
        <v>1</v>
      </c>
      <c r="L3169" s="51">
        <v>365504.799999999</v>
      </c>
      <c r="M3169" s="51">
        <v>9703572.4000000004</v>
      </c>
      <c r="N3169" s="77"/>
      <c r="O316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16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169" s="77"/>
    </row>
    <row r="3170" spans="1:17" x14ac:dyDescent="0.25">
      <c r="A3170" s="76">
        <v>2</v>
      </c>
      <c r="B3170" s="51">
        <v>92</v>
      </c>
      <c r="C3170" s="51">
        <v>3169</v>
      </c>
      <c r="D3170" s="81" t="str">
        <f>VLOOKUP(CENSO[[#This Row],[NOME COMUM]],ESPECIES[],2,FALSE)</f>
        <v>Eschweilera grandiflora (Aubl.) Sandwith</v>
      </c>
      <c r="E3170" s="51" t="s">
        <v>19</v>
      </c>
      <c r="F3170" s="51">
        <v>187</v>
      </c>
      <c r="G3170" s="74">
        <f>CENSO[[#This Row],[CAP (cm)]]/PI()</f>
        <v>59.523948716368857</v>
      </c>
      <c r="H3170" s="51">
        <v>18</v>
      </c>
      <c r="I3170" s="85">
        <f>PI()*CENSO[[#This Row],[DAP (cm)]]^2/40000</f>
        <v>0.27827446024902436</v>
      </c>
      <c r="J3170" s="85">
        <f>CENSO[[#This Row],[g (m²)]]*CENSO[[#This Row],[H (m)]]*0.7</f>
        <v>3.5062581991377066</v>
      </c>
      <c r="K3170" s="51">
        <v>1</v>
      </c>
      <c r="L3170" s="51">
        <v>365489.09999999899</v>
      </c>
      <c r="M3170" s="51">
        <v>9703594.1999999899</v>
      </c>
      <c r="N3170" s="77"/>
      <c r="O317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17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170" s="77"/>
    </row>
    <row r="3171" spans="1:17" x14ac:dyDescent="0.25">
      <c r="A3171" s="76">
        <v>2</v>
      </c>
      <c r="B3171" s="51">
        <v>92</v>
      </c>
      <c r="C3171" s="51">
        <v>3170</v>
      </c>
      <c r="D3171" s="81" t="str">
        <f>VLOOKUP(CENSO[[#This Row],[NOME COMUM]],ESPECIES[],2,FALSE)</f>
        <v>Pouteria sp.</v>
      </c>
      <c r="E3171" s="51" t="s">
        <v>83</v>
      </c>
      <c r="F3171" s="51">
        <v>170</v>
      </c>
      <c r="G3171" s="74">
        <f>CENSO[[#This Row],[CAP (cm)]]/PI()</f>
        <v>54.112680651244418</v>
      </c>
      <c r="H3171" s="51">
        <v>16</v>
      </c>
      <c r="I3171" s="85">
        <f>PI()*CENSO[[#This Row],[DAP (cm)]]^2/40000</f>
        <v>0.2299788927677888</v>
      </c>
      <c r="J3171" s="85">
        <f>CENSO[[#This Row],[g (m²)]]*CENSO[[#This Row],[H (m)]]*0.7</f>
        <v>2.5757635989992345</v>
      </c>
      <c r="K3171" s="51">
        <v>1</v>
      </c>
      <c r="L3171" s="51">
        <v>365509.5</v>
      </c>
      <c r="M3171" s="51">
        <v>9703592.3000000007</v>
      </c>
      <c r="N3171" s="77"/>
      <c r="O317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17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171" s="77"/>
    </row>
    <row r="3172" spans="1:17" x14ac:dyDescent="0.25">
      <c r="A3172" s="76">
        <v>2</v>
      </c>
      <c r="B3172" s="51">
        <v>92</v>
      </c>
      <c r="C3172" s="51">
        <v>3171</v>
      </c>
      <c r="D3172" s="81" t="str">
        <f>VLOOKUP(CENSO[[#This Row],[NOME COMUM]],ESPECIES[],2,FALSE)</f>
        <v>Tachigali myrmecophila Ducke</v>
      </c>
      <c r="E3172" s="51" t="s">
        <v>14</v>
      </c>
      <c r="F3172" s="51">
        <v>311</v>
      </c>
      <c r="G3172" s="74">
        <f>CENSO[[#This Row],[CAP (cm)]]/PI()</f>
        <v>98.994374603158903</v>
      </c>
      <c r="H3172" s="51">
        <v>18</v>
      </c>
      <c r="I3172" s="85">
        <f>PI()*CENSO[[#This Row],[DAP (cm)]]^2/40000</f>
        <v>0.76968126253956048</v>
      </c>
      <c r="J3172" s="85">
        <f>CENSO[[#This Row],[g (m²)]]*CENSO[[#This Row],[H (m)]]*0.7</f>
        <v>9.6979839079984611</v>
      </c>
      <c r="K3172" s="51">
        <v>1</v>
      </c>
      <c r="L3172" s="51">
        <v>365531.09999999899</v>
      </c>
      <c r="M3172" s="51">
        <v>9703623</v>
      </c>
      <c r="N3172" s="77"/>
      <c r="O317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17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172" s="77"/>
    </row>
    <row r="3173" spans="1:17" x14ac:dyDescent="0.25">
      <c r="A3173" s="76">
        <v>2</v>
      </c>
      <c r="B3173" s="51">
        <v>92</v>
      </c>
      <c r="C3173" s="51">
        <v>3172</v>
      </c>
      <c r="D3173" s="81" t="str">
        <f>VLOOKUP(CENSO[[#This Row],[NOME COMUM]],ESPECIES[],2,FALSE)</f>
        <v>Pouteria sp.</v>
      </c>
      <c r="E3173" s="51" t="s">
        <v>83</v>
      </c>
      <c r="F3173" s="51">
        <v>170</v>
      </c>
      <c r="G3173" s="74">
        <f>CENSO[[#This Row],[CAP (cm)]]/PI()</f>
        <v>54.112680651244418</v>
      </c>
      <c r="H3173" s="51">
        <v>15</v>
      </c>
      <c r="I3173" s="85">
        <f>PI()*CENSO[[#This Row],[DAP (cm)]]^2/40000</f>
        <v>0.2299788927677888</v>
      </c>
      <c r="J3173" s="85">
        <f>CENSO[[#This Row],[g (m²)]]*CENSO[[#This Row],[H (m)]]*0.7</f>
        <v>2.4147783740617825</v>
      </c>
      <c r="K3173" s="51">
        <v>1</v>
      </c>
      <c r="L3173" s="51">
        <v>365528</v>
      </c>
      <c r="M3173" s="51">
        <v>9703627.8000000007</v>
      </c>
      <c r="N3173" s="77"/>
      <c r="O317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17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173" s="77"/>
    </row>
    <row r="3174" spans="1:17" x14ac:dyDescent="0.25">
      <c r="A3174" s="76">
        <v>2</v>
      </c>
      <c r="B3174" s="51">
        <v>92</v>
      </c>
      <c r="C3174" s="51">
        <v>3173</v>
      </c>
      <c r="D3174" s="81" t="str">
        <f>VLOOKUP(CENSO[[#This Row],[NOME COMUM]],ESPECIES[],2,FALSE)</f>
        <v>Caryocar villosum (Aubl.) Pers.</v>
      </c>
      <c r="E3174" s="51" t="s">
        <v>33</v>
      </c>
      <c r="F3174" s="51">
        <v>287</v>
      </c>
      <c r="G3174" s="74">
        <f>CENSO[[#This Row],[CAP (cm)]]/PI()</f>
        <v>91.35493733474793</v>
      </c>
      <c r="H3174" s="51">
        <v>15</v>
      </c>
      <c r="I3174" s="85">
        <f>PI()*CENSO[[#This Row],[DAP (cm)]]^2/40000</f>
        <v>0.65547167537681639</v>
      </c>
      <c r="J3174" s="85">
        <f>CENSO[[#This Row],[g (m²)]]*CENSO[[#This Row],[H (m)]]*0.7</f>
        <v>6.8824525914565715</v>
      </c>
      <c r="K3174" s="51">
        <v>1</v>
      </c>
      <c r="L3174" s="51">
        <v>365512.59999999899</v>
      </c>
      <c r="M3174" s="51">
        <v>9703635</v>
      </c>
      <c r="N3174" s="77"/>
      <c r="O317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17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174" s="77"/>
    </row>
    <row r="3175" spans="1:17" x14ac:dyDescent="0.25">
      <c r="A3175" s="76">
        <v>2</v>
      </c>
      <c r="B3175" s="51">
        <v>92</v>
      </c>
      <c r="C3175" s="51">
        <v>3174</v>
      </c>
      <c r="D3175" s="81" t="str">
        <f>VLOOKUP(CENSO[[#This Row],[NOME COMUM]],ESPECIES[],2,FALSE)</f>
        <v>Couratari guianensis Aubl.</v>
      </c>
      <c r="E3175" s="51" t="s">
        <v>6</v>
      </c>
      <c r="F3175" s="51">
        <v>200</v>
      </c>
      <c r="G3175" s="74">
        <f>CENSO[[#This Row],[CAP (cm)]]/PI()</f>
        <v>63.661977236758133</v>
      </c>
      <c r="H3175" s="51">
        <v>22</v>
      </c>
      <c r="I3175" s="85">
        <f>PI()*CENSO[[#This Row],[DAP (cm)]]^2/40000</f>
        <v>0.31830988618379064</v>
      </c>
      <c r="J3175" s="85">
        <f>CENSO[[#This Row],[g (m²)]]*CENSO[[#This Row],[H (m)]]*0.7</f>
        <v>4.9019722472303755</v>
      </c>
      <c r="K3175" s="51">
        <v>1</v>
      </c>
      <c r="L3175" s="51">
        <v>365533.799999999</v>
      </c>
      <c r="M3175" s="51">
        <v>9703669.1999999899</v>
      </c>
      <c r="N3175" s="77"/>
      <c r="O317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17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175" s="77"/>
    </row>
    <row r="3176" spans="1:17" x14ac:dyDescent="0.25">
      <c r="A3176" s="76">
        <v>2</v>
      </c>
      <c r="B3176" s="51">
        <v>92</v>
      </c>
      <c r="C3176" s="51">
        <v>3175</v>
      </c>
      <c r="D3176" s="81" t="str">
        <f>VLOOKUP(CENSO[[#This Row],[NOME COMUM]],ESPECIES[],2,FALSE)</f>
        <v>Eschweilera grandiflora (Aubl.) Sandwith</v>
      </c>
      <c r="E3176" s="51" t="s">
        <v>19</v>
      </c>
      <c r="F3176" s="51">
        <v>201</v>
      </c>
      <c r="G3176" s="74">
        <f>CENSO[[#This Row],[CAP (cm)]]/PI()</f>
        <v>63.980287122941931</v>
      </c>
      <c r="H3176" s="51">
        <v>14</v>
      </c>
      <c r="I3176" s="85">
        <f>PI()*CENSO[[#This Row],[DAP (cm)]]^2/40000</f>
        <v>0.32150094279278324</v>
      </c>
      <c r="J3176" s="85">
        <f>CENSO[[#This Row],[g (m²)]]*CENSO[[#This Row],[H (m)]]*0.7</f>
        <v>3.1507092393692755</v>
      </c>
      <c r="K3176" s="51">
        <v>1</v>
      </c>
      <c r="L3176" s="51">
        <v>365532</v>
      </c>
      <c r="M3176" s="51">
        <v>9703672.3000000007</v>
      </c>
      <c r="N3176" s="77"/>
      <c r="O317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17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176" s="77"/>
    </row>
    <row r="3177" spans="1:17" x14ac:dyDescent="0.25">
      <c r="A3177" s="76">
        <v>2</v>
      </c>
      <c r="B3177" s="51">
        <v>92</v>
      </c>
      <c r="C3177" s="51">
        <v>3176</v>
      </c>
      <c r="D3177" s="81" t="str">
        <f>VLOOKUP(CENSO[[#This Row],[NOME COMUM]],ESPECIES[],2,FALSE)</f>
        <v>Qualea dichotoma (Mart.) Warm. ex Wille</v>
      </c>
      <c r="E3177" s="51" t="s">
        <v>55</v>
      </c>
      <c r="F3177" s="51">
        <v>207</v>
      </c>
      <c r="G3177" s="74">
        <f>CENSO[[#This Row],[CAP (cm)]]/PI()</f>
        <v>65.890146440044674</v>
      </c>
      <c r="H3177" s="51">
        <v>16</v>
      </c>
      <c r="I3177" s="85">
        <f>PI()*CENSO[[#This Row],[DAP (cm)]]^2/40000</f>
        <v>0.34098150782723119</v>
      </c>
      <c r="J3177" s="85">
        <f>CENSO[[#This Row],[g (m²)]]*CENSO[[#This Row],[H (m)]]*0.7</f>
        <v>3.8189928876649892</v>
      </c>
      <c r="K3177" s="51">
        <v>1</v>
      </c>
      <c r="L3177" s="51">
        <v>365538.9</v>
      </c>
      <c r="M3177" s="51">
        <v>9703674.5999999903</v>
      </c>
      <c r="N3177" s="77"/>
      <c r="O317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17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177" s="77"/>
    </row>
    <row r="3178" spans="1:17" x14ac:dyDescent="0.25">
      <c r="A3178" s="76">
        <v>2</v>
      </c>
      <c r="B3178" s="51">
        <v>92</v>
      </c>
      <c r="C3178" s="51">
        <v>3177</v>
      </c>
      <c r="D3178" s="81" t="str">
        <f>VLOOKUP(CENSO[[#This Row],[NOME COMUM]],ESPECIES[],2,FALSE)</f>
        <v>Goupia glabra Aubl.</v>
      </c>
      <c r="E3178" s="51" t="s">
        <v>34</v>
      </c>
      <c r="F3178" s="51">
        <v>168</v>
      </c>
      <c r="G3178" s="74">
        <f>CENSO[[#This Row],[CAP (cm)]]/PI()</f>
        <v>53.476060878876837</v>
      </c>
      <c r="H3178" s="51">
        <v>13</v>
      </c>
      <c r="I3178" s="85">
        <f>PI()*CENSO[[#This Row],[DAP (cm)]]^2/40000</f>
        <v>0.22459945569128273</v>
      </c>
      <c r="J3178" s="85">
        <f>CENSO[[#This Row],[g (m²)]]*CENSO[[#This Row],[H (m)]]*0.7</f>
        <v>2.0438550467906724</v>
      </c>
      <c r="K3178" s="51">
        <v>1</v>
      </c>
      <c r="L3178" s="51">
        <v>365546.59999999899</v>
      </c>
      <c r="M3178" s="51">
        <v>9703674.3000000007</v>
      </c>
      <c r="N3178" s="77"/>
      <c r="O317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17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178" s="77"/>
    </row>
    <row r="3179" spans="1:17" x14ac:dyDescent="0.25">
      <c r="A3179" s="76">
        <v>2</v>
      </c>
      <c r="B3179" s="51">
        <v>92</v>
      </c>
      <c r="C3179" s="51">
        <v>3178</v>
      </c>
      <c r="D3179" s="81" t="str">
        <f>VLOOKUP(CENSO[[#This Row],[NOME COMUM]],ESPECIES[],2,FALSE)</f>
        <v>Couratari guianensis Aubl.</v>
      </c>
      <c r="E3179" s="51" t="s">
        <v>6</v>
      </c>
      <c r="F3179" s="51">
        <v>293</v>
      </c>
      <c r="G3179" s="74">
        <f>CENSO[[#This Row],[CAP (cm)]]/PI()</f>
        <v>93.264796651850673</v>
      </c>
      <c r="H3179" s="51">
        <v>23</v>
      </c>
      <c r="I3179" s="85">
        <f>PI()*CENSO[[#This Row],[DAP (cm)]]^2/40000</f>
        <v>0.68316463547480621</v>
      </c>
      <c r="J3179" s="85">
        <f>CENSO[[#This Row],[g (m²)]]*CENSO[[#This Row],[H (m)]]*0.7</f>
        <v>10.998950631144378</v>
      </c>
      <c r="K3179" s="51">
        <v>1</v>
      </c>
      <c r="L3179" s="51">
        <v>365579.59999999899</v>
      </c>
      <c r="M3179" s="51">
        <v>9703716.0999999903</v>
      </c>
      <c r="N3179" s="77"/>
      <c r="O317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17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179" s="77"/>
    </row>
    <row r="3180" spans="1:17" x14ac:dyDescent="0.25">
      <c r="A3180" s="76">
        <v>2</v>
      </c>
      <c r="B3180" s="51">
        <v>92</v>
      </c>
      <c r="C3180" s="51">
        <v>3179</v>
      </c>
      <c r="D3180" s="81" t="str">
        <f>VLOOKUP(CENSO[[#This Row],[NOME COMUM]],ESPECIES[],2,FALSE)</f>
        <v>Erisma uncinatum Warm.</v>
      </c>
      <c r="E3180" s="51" t="s">
        <v>98</v>
      </c>
      <c r="F3180" s="51">
        <v>415</v>
      </c>
      <c r="G3180" s="74">
        <f>CENSO[[#This Row],[CAP (cm)]]/PI()</f>
        <v>132.09860276627313</v>
      </c>
      <c r="H3180" s="51">
        <v>15</v>
      </c>
      <c r="I3180" s="85">
        <f>PI()*CENSO[[#This Row],[DAP (cm)]]^2/40000</f>
        <v>1.3705230037000837</v>
      </c>
      <c r="J3180" s="85">
        <f>CENSO[[#This Row],[g (m²)]]*CENSO[[#This Row],[H (m)]]*0.7</f>
        <v>14.390491538850879</v>
      </c>
      <c r="K3180" s="51">
        <v>1</v>
      </c>
      <c r="L3180" s="51">
        <v>365561.09999999899</v>
      </c>
      <c r="M3180" s="51">
        <v>9703728.1999999899</v>
      </c>
      <c r="N3180" s="77"/>
      <c r="O318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318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180" s="77"/>
    </row>
    <row r="3181" spans="1:17" x14ac:dyDescent="0.25">
      <c r="A3181" s="76">
        <v>2</v>
      </c>
      <c r="B3181" s="51">
        <v>92</v>
      </c>
      <c r="C3181" s="51">
        <v>3180</v>
      </c>
      <c r="D3181" s="81" t="str">
        <f>VLOOKUP(CENSO[[#This Row],[NOME COMUM]],ESPECIES[],2,FALSE)</f>
        <v>Brosimum parinarioides Ducke</v>
      </c>
      <c r="E3181" s="51" t="s">
        <v>54</v>
      </c>
      <c r="F3181" s="51">
        <v>194</v>
      </c>
      <c r="G3181" s="74">
        <f>CENSO[[#This Row],[CAP (cm)]]/PI()</f>
        <v>61.75211791965539</v>
      </c>
      <c r="H3181" s="51">
        <v>18</v>
      </c>
      <c r="I3181" s="85">
        <f>PI()*CENSO[[#This Row],[DAP (cm)]]^2/40000</f>
        <v>0.29949777191032861</v>
      </c>
      <c r="J3181" s="85">
        <f>CENSO[[#This Row],[g (m²)]]*CENSO[[#This Row],[H (m)]]*0.7</f>
        <v>3.7736719260701403</v>
      </c>
      <c r="K3181" s="51">
        <v>2</v>
      </c>
      <c r="L3181" s="51">
        <v>365561.59999999899</v>
      </c>
      <c r="M3181" s="51">
        <v>9703733.5</v>
      </c>
      <c r="N3181" s="77"/>
      <c r="O318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18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181" s="77"/>
    </row>
    <row r="3182" spans="1:17" x14ac:dyDescent="0.25">
      <c r="A3182" s="76">
        <v>2</v>
      </c>
      <c r="B3182" s="51">
        <v>92</v>
      </c>
      <c r="C3182" s="51">
        <v>3181</v>
      </c>
      <c r="D3182" s="81" t="str">
        <f>VLOOKUP(CENSO[[#This Row],[NOME COMUM]],ESPECIES[],2,FALSE)</f>
        <v>Tachigali myrmecophila Ducke</v>
      </c>
      <c r="E3182" s="51" t="s">
        <v>14</v>
      </c>
      <c r="F3182" s="51">
        <v>390</v>
      </c>
      <c r="G3182" s="74">
        <f>CENSO[[#This Row],[CAP (cm)]]/PI()</f>
        <v>124.14085561167836</v>
      </c>
      <c r="H3182" s="51">
        <v>17</v>
      </c>
      <c r="I3182" s="85">
        <f>PI()*CENSO[[#This Row],[DAP (cm)]]^2/40000</f>
        <v>1.2103733422138641</v>
      </c>
      <c r="J3182" s="85">
        <f>CENSO[[#This Row],[g (m²)]]*CENSO[[#This Row],[H (m)]]*0.7</f>
        <v>14.403442772344981</v>
      </c>
      <c r="K3182" s="51">
        <v>1</v>
      </c>
      <c r="L3182" s="51">
        <v>365571.7</v>
      </c>
      <c r="M3182" s="51">
        <v>9703737.5999999903</v>
      </c>
      <c r="N3182" s="77"/>
      <c r="O318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318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182" s="77"/>
    </row>
    <row r="3183" spans="1:17" x14ac:dyDescent="0.25">
      <c r="A3183" s="76">
        <v>2</v>
      </c>
      <c r="B3183" s="51">
        <v>92</v>
      </c>
      <c r="C3183" s="51">
        <v>3182</v>
      </c>
      <c r="D3183" s="81" t="str">
        <f>VLOOKUP(CENSO[[#This Row],[NOME COMUM]],ESPECIES[],2,FALSE)</f>
        <v>Clarisia racemosa Ruiz &amp; Pav.</v>
      </c>
      <c r="E3183" s="51" t="s">
        <v>81</v>
      </c>
      <c r="F3183" s="51">
        <v>253</v>
      </c>
      <c r="G3183" s="74">
        <f>CENSO[[#This Row],[CAP (cm)]]/PI()</f>
        <v>80.532401204499038</v>
      </c>
      <c r="H3183" s="51">
        <v>22</v>
      </c>
      <c r="I3183" s="85">
        <f>PI()*CENSO[[#This Row],[DAP (cm)]]^2/40000</f>
        <v>0.50936743761845638</v>
      </c>
      <c r="J3183" s="85">
        <f>CENSO[[#This Row],[g (m²)]]*CENSO[[#This Row],[H (m)]]*0.7</f>
        <v>7.844258539324227</v>
      </c>
      <c r="K3183" s="51">
        <v>1</v>
      </c>
      <c r="L3183" s="51">
        <v>365574.40000000002</v>
      </c>
      <c r="M3183" s="51">
        <v>9703738.5</v>
      </c>
      <c r="N3183" s="77"/>
      <c r="O318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318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183" s="77"/>
    </row>
    <row r="3184" spans="1:17" x14ac:dyDescent="0.25">
      <c r="A3184" s="76">
        <v>2</v>
      </c>
      <c r="B3184" s="51">
        <v>92</v>
      </c>
      <c r="C3184" s="51">
        <v>3183</v>
      </c>
      <c r="D3184" s="81" t="str">
        <f>VLOOKUP(CENSO[[#This Row],[NOME COMUM]],ESPECIES[],2,FALSE)</f>
        <v>Tachigali myrmecophila Ducke</v>
      </c>
      <c r="E3184" s="51" t="s">
        <v>14</v>
      </c>
      <c r="F3184" s="51">
        <v>286</v>
      </c>
      <c r="G3184" s="74">
        <f>CENSO[[#This Row],[CAP (cm)]]/PI()</f>
        <v>91.036627448564133</v>
      </c>
      <c r="H3184" s="51">
        <v>16</v>
      </c>
      <c r="I3184" s="85">
        <f>PI()*CENSO[[#This Row],[DAP (cm)]]^2/40000</f>
        <v>0.65091188625723362</v>
      </c>
      <c r="J3184" s="85">
        <f>CENSO[[#This Row],[g (m²)]]*CENSO[[#This Row],[H (m)]]*0.7</f>
        <v>7.2902131260810163</v>
      </c>
      <c r="K3184" s="51">
        <v>1</v>
      </c>
      <c r="L3184" s="51">
        <v>365584.299999999</v>
      </c>
      <c r="M3184" s="51">
        <v>9703733.8000000007</v>
      </c>
      <c r="N3184" s="77"/>
      <c r="O318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18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184" s="77"/>
    </row>
    <row r="3185" spans="1:17" x14ac:dyDescent="0.25">
      <c r="A3185" s="76">
        <v>2</v>
      </c>
      <c r="B3185" s="51">
        <v>92</v>
      </c>
      <c r="C3185" s="51">
        <v>3184</v>
      </c>
      <c r="D3185" s="81" t="str">
        <f>VLOOKUP(CENSO[[#This Row],[NOME COMUM]],ESPECIES[],2,FALSE)</f>
        <v>Enterolobium contortisiliquum (Vell.) Morong</v>
      </c>
      <c r="E3185" s="51" t="s">
        <v>45</v>
      </c>
      <c r="F3185" s="51">
        <v>342</v>
      </c>
      <c r="G3185" s="74">
        <f>CENSO[[#This Row],[CAP (cm)]]/PI()</f>
        <v>108.86198107485642</v>
      </c>
      <c r="H3185" s="51">
        <v>20</v>
      </c>
      <c r="I3185" s="85">
        <f>PI()*CENSO[[#This Row],[DAP (cm)]]^2/40000</f>
        <v>0.93076993819002241</v>
      </c>
      <c r="J3185" s="85">
        <f>CENSO[[#This Row],[g (m²)]]*CENSO[[#This Row],[H (m)]]*0.7</f>
        <v>13.030779134660314</v>
      </c>
      <c r="K3185" s="51">
        <v>1</v>
      </c>
      <c r="L3185" s="51">
        <v>365583.9</v>
      </c>
      <c r="M3185" s="51">
        <v>9703739.5</v>
      </c>
      <c r="N3185" s="77"/>
      <c r="O318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318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185" s="77"/>
    </row>
    <row r="3186" spans="1:17" x14ac:dyDescent="0.25">
      <c r="A3186" s="76">
        <v>2</v>
      </c>
      <c r="B3186" s="51">
        <v>92</v>
      </c>
      <c r="C3186" s="51">
        <v>3185</v>
      </c>
      <c r="D3186" s="81" t="str">
        <f>VLOOKUP(CENSO[[#This Row],[NOME COMUM]],ESPECIES[],2,FALSE)</f>
        <v>Tachigali myrmecophila Ducke</v>
      </c>
      <c r="E3186" s="51" t="s">
        <v>14</v>
      </c>
      <c r="F3186" s="51">
        <v>200</v>
      </c>
      <c r="G3186" s="74">
        <f>CENSO[[#This Row],[CAP (cm)]]/PI()</f>
        <v>63.661977236758133</v>
      </c>
      <c r="H3186" s="51">
        <v>16</v>
      </c>
      <c r="I3186" s="85">
        <f>PI()*CENSO[[#This Row],[DAP (cm)]]^2/40000</f>
        <v>0.31830988618379064</v>
      </c>
      <c r="J3186" s="85">
        <f>CENSO[[#This Row],[g (m²)]]*CENSO[[#This Row],[H (m)]]*0.7</f>
        <v>3.565070725258455</v>
      </c>
      <c r="K3186" s="51">
        <v>1</v>
      </c>
      <c r="L3186" s="51">
        <v>365581.7</v>
      </c>
      <c r="M3186" s="51">
        <v>9703746.0999999903</v>
      </c>
      <c r="N3186" s="77"/>
      <c r="O318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18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186" s="77"/>
    </row>
    <row r="3187" spans="1:17" x14ac:dyDescent="0.25">
      <c r="A3187" s="76">
        <v>2</v>
      </c>
      <c r="B3187" s="51">
        <v>92</v>
      </c>
      <c r="C3187" s="51">
        <v>3186</v>
      </c>
      <c r="D3187" s="81" t="str">
        <f>VLOOKUP(CENSO[[#This Row],[NOME COMUM]],ESPECIES[],2,FALSE)</f>
        <v>Tachigali myrmecophila Ducke</v>
      </c>
      <c r="E3187" s="51" t="s">
        <v>14</v>
      </c>
      <c r="F3187" s="51">
        <v>210</v>
      </c>
      <c r="G3187" s="74">
        <f>CENSO[[#This Row],[CAP (cm)]]/PI()</f>
        <v>66.845076098596039</v>
      </c>
      <c r="H3187" s="51">
        <v>14</v>
      </c>
      <c r="I3187" s="85">
        <f>PI()*CENSO[[#This Row],[DAP (cm)]]^2/40000</f>
        <v>0.35093664951762915</v>
      </c>
      <c r="J3187" s="85">
        <f>CENSO[[#This Row],[g (m²)]]*CENSO[[#This Row],[H (m)]]*0.7</f>
        <v>3.4391791652727659</v>
      </c>
      <c r="K3187" s="51">
        <v>1</v>
      </c>
      <c r="L3187" s="51">
        <v>365595.299999999</v>
      </c>
      <c r="M3187" s="51">
        <v>9703739.6999999899</v>
      </c>
      <c r="N3187" s="77"/>
      <c r="O318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18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187" s="77"/>
    </row>
    <row r="3188" spans="1:17" x14ac:dyDescent="0.25">
      <c r="A3188" s="76">
        <v>2</v>
      </c>
      <c r="B3188" s="51">
        <v>92</v>
      </c>
      <c r="C3188" s="51">
        <v>3187</v>
      </c>
      <c r="D3188" s="81" t="str">
        <f>VLOOKUP(CENSO[[#This Row],[NOME COMUM]],ESPECIES[],2,FALSE)</f>
        <v>Pouteria sp.</v>
      </c>
      <c r="E3188" s="51" t="s">
        <v>83</v>
      </c>
      <c r="F3188" s="51">
        <v>187</v>
      </c>
      <c r="G3188" s="74">
        <f>CENSO[[#This Row],[CAP (cm)]]/PI()</f>
        <v>59.523948716368857</v>
      </c>
      <c r="H3188" s="51">
        <v>16</v>
      </c>
      <c r="I3188" s="85">
        <f>PI()*CENSO[[#This Row],[DAP (cm)]]^2/40000</f>
        <v>0.27827446024902436</v>
      </c>
      <c r="J3188" s="85">
        <f>CENSO[[#This Row],[g (m²)]]*CENSO[[#This Row],[H (m)]]*0.7</f>
        <v>3.1166739547890727</v>
      </c>
      <c r="K3188" s="51">
        <v>1</v>
      </c>
      <c r="L3188" s="51">
        <v>365598.9</v>
      </c>
      <c r="M3188" s="51">
        <v>9703740.1999999899</v>
      </c>
      <c r="N3188" s="77"/>
      <c r="O318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18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188" s="77"/>
    </row>
    <row r="3189" spans="1:17" x14ac:dyDescent="0.25">
      <c r="A3189" s="76">
        <v>2</v>
      </c>
      <c r="B3189" s="51">
        <v>93</v>
      </c>
      <c r="C3189" s="51">
        <v>3188</v>
      </c>
      <c r="D3189" s="81" t="str">
        <f>VLOOKUP(CENSO[[#This Row],[NOME COMUM]],ESPECIES[],2,FALSE)</f>
        <v>Piptadenia suaveolens Miq.</v>
      </c>
      <c r="E3189" s="51" t="s">
        <v>22</v>
      </c>
      <c r="F3189" s="51">
        <v>185</v>
      </c>
      <c r="G3189" s="74">
        <f>CENSO[[#This Row],[CAP (cm)]]/PI()</f>
        <v>58.887328944001275</v>
      </c>
      <c r="H3189" s="51">
        <v>15</v>
      </c>
      <c r="I3189" s="85">
        <f>PI()*CENSO[[#This Row],[DAP (cm)]]^2/40000</f>
        <v>0.27235389636600588</v>
      </c>
      <c r="J3189" s="85">
        <f>CENSO[[#This Row],[g (m²)]]*CENSO[[#This Row],[H (m)]]*0.7</f>
        <v>2.8597159118430615</v>
      </c>
      <c r="K3189" s="51">
        <v>1</v>
      </c>
      <c r="L3189" s="51">
        <v>365589.799999999</v>
      </c>
      <c r="M3189" s="51">
        <v>9703714</v>
      </c>
      <c r="N3189" s="77"/>
      <c r="O318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18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189" s="77"/>
    </row>
    <row r="3190" spans="1:17" x14ac:dyDescent="0.25">
      <c r="A3190" s="76">
        <v>2</v>
      </c>
      <c r="B3190" s="51">
        <v>93</v>
      </c>
      <c r="C3190" s="51">
        <v>3189</v>
      </c>
      <c r="D3190" s="81" t="str">
        <f>VLOOKUP(CENSO[[#This Row],[NOME COMUM]],ESPECIES[],2,FALSE)</f>
        <v>Goupia glabra Aubl.</v>
      </c>
      <c r="E3190" s="51" t="s">
        <v>34</v>
      </c>
      <c r="F3190" s="51">
        <v>135</v>
      </c>
      <c r="G3190" s="74">
        <f>CENSO[[#This Row],[CAP (cm)]]/PI()</f>
        <v>42.971834634811742</v>
      </c>
      <c r="H3190" s="51">
        <v>13</v>
      </c>
      <c r="I3190" s="85">
        <f>PI()*CENSO[[#This Row],[DAP (cm)]]^2/40000</f>
        <v>0.14502994189248961</v>
      </c>
      <c r="J3190" s="85">
        <f>CENSO[[#This Row],[g (m²)]]*CENSO[[#This Row],[H (m)]]*0.7</f>
        <v>1.3197724712216552</v>
      </c>
      <c r="K3190" s="51">
        <v>1</v>
      </c>
      <c r="L3190" s="51">
        <v>365591.4</v>
      </c>
      <c r="M3190" s="51">
        <v>9703710.5999999903</v>
      </c>
      <c r="N3190" s="77"/>
      <c r="O319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319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3190" s="77"/>
    </row>
    <row r="3191" spans="1:17" x14ac:dyDescent="0.25">
      <c r="A3191" s="76">
        <v>2</v>
      </c>
      <c r="B3191" s="51">
        <v>93</v>
      </c>
      <c r="C3191" s="51">
        <v>3190</v>
      </c>
      <c r="D3191" s="81" t="str">
        <f>VLOOKUP(CENSO[[#This Row],[NOME COMUM]],ESPECIES[],2,FALSE)</f>
        <v>Piptadenia suaveolens Miq.</v>
      </c>
      <c r="E3191" s="51" t="s">
        <v>22</v>
      </c>
      <c r="F3191" s="51">
        <v>243</v>
      </c>
      <c r="G3191" s="74">
        <f>CENSO[[#This Row],[CAP (cm)]]/PI()</f>
        <v>77.349302342661133</v>
      </c>
      <c r="H3191" s="51">
        <v>18</v>
      </c>
      <c r="I3191" s="85">
        <f>PI()*CENSO[[#This Row],[DAP (cm)]]^2/40000</f>
        <v>0.46989701173166643</v>
      </c>
      <c r="J3191" s="85">
        <f>CENSO[[#This Row],[g (m²)]]*CENSO[[#This Row],[H (m)]]*0.7</f>
        <v>5.9207023478189971</v>
      </c>
      <c r="K3191" s="51">
        <v>1</v>
      </c>
      <c r="L3191" s="51">
        <v>365615.799999999</v>
      </c>
      <c r="M3191" s="51">
        <v>9703696.8000000007</v>
      </c>
      <c r="N3191" s="77"/>
      <c r="O319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19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191" s="77"/>
    </row>
    <row r="3192" spans="1:17" x14ac:dyDescent="0.25">
      <c r="A3192" s="76">
        <v>2</v>
      </c>
      <c r="B3192" s="51">
        <v>93</v>
      </c>
      <c r="C3192" s="51">
        <v>3191</v>
      </c>
      <c r="D3192" s="81" t="str">
        <f>VLOOKUP(CENSO[[#This Row],[NOME COMUM]],ESPECIES[],2,FALSE)</f>
        <v>Sacoglottis guianensis Benth.</v>
      </c>
      <c r="E3192" s="51" t="s">
        <v>63</v>
      </c>
      <c r="F3192" s="51">
        <v>412</v>
      </c>
      <c r="G3192" s="74">
        <f>CENSO[[#This Row],[CAP (cm)]]/PI()</f>
        <v>131.14367310772175</v>
      </c>
      <c r="H3192" s="51">
        <v>14</v>
      </c>
      <c r="I3192" s="85">
        <f>PI()*CENSO[[#This Row],[DAP (cm)]]^2/40000</f>
        <v>1.350779833009534</v>
      </c>
      <c r="J3192" s="85">
        <f>CENSO[[#This Row],[g (m²)]]*CENSO[[#This Row],[H (m)]]*0.7</f>
        <v>13.237642363493432</v>
      </c>
      <c r="K3192" s="51">
        <v>3</v>
      </c>
      <c r="L3192" s="51">
        <v>365621.4</v>
      </c>
      <c r="M3192" s="51">
        <v>9703674.6999999899</v>
      </c>
      <c r="N3192" s="77"/>
      <c r="O319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319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192" s="77"/>
    </row>
    <row r="3193" spans="1:17" x14ac:dyDescent="0.25">
      <c r="A3193" s="76">
        <v>2</v>
      </c>
      <c r="B3193" s="51">
        <v>93</v>
      </c>
      <c r="C3193" s="51">
        <v>3192</v>
      </c>
      <c r="D3193" s="81" t="str">
        <f>VLOOKUP(CENSO[[#This Row],[NOME COMUM]],ESPECIES[],2,FALSE)</f>
        <v>Tachigali myrmecophila Ducke</v>
      </c>
      <c r="E3193" s="51" t="s">
        <v>14</v>
      </c>
      <c r="F3193" s="51">
        <v>394</v>
      </c>
      <c r="G3193" s="74">
        <f>CENSO[[#This Row],[CAP (cm)]]/PI()</f>
        <v>125.41409515641352</v>
      </c>
      <c r="H3193" s="51">
        <v>17</v>
      </c>
      <c r="I3193" s="85">
        <f>PI()*CENSO[[#This Row],[DAP (cm)]]^2/40000</f>
        <v>1.235328837290673</v>
      </c>
      <c r="J3193" s="85">
        <f>CENSO[[#This Row],[g (m²)]]*CENSO[[#This Row],[H (m)]]*0.7</f>
        <v>14.700413163759007</v>
      </c>
      <c r="K3193" s="51">
        <v>1</v>
      </c>
      <c r="L3193" s="51">
        <v>365613.2</v>
      </c>
      <c r="M3193" s="51">
        <v>9703661.5999999903</v>
      </c>
      <c r="N3193" s="77"/>
      <c r="O319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319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193" s="77"/>
    </row>
    <row r="3194" spans="1:17" x14ac:dyDescent="0.25">
      <c r="A3194" s="76">
        <v>2</v>
      </c>
      <c r="B3194" s="51">
        <v>93</v>
      </c>
      <c r="C3194" s="51">
        <v>3193</v>
      </c>
      <c r="D3194" s="81" t="str">
        <f>VLOOKUP(CENSO[[#This Row],[NOME COMUM]],ESPECIES[],2,FALSE)</f>
        <v>Cedrelinga catenaeformis Ducke</v>
      </c>
      <c r="E3194" s="51" t="s">
        <v>71</v>
      </c>
      <c r="F3194" s="51">
        <v>415</v>
      </c>
      <c r="G3194" s="74">
        <f>CENSO[[#This Row],[CAP (cm)]]/PI()</f>
        <v>132.09860276627313</v>
      </c>
      <c r="H3194" s="51">
        <v>23</v>
      </c>
      <c r="I3194" s="85">
        <f>PI()*CENSO[[#This Row],[DAP (cm)]]^2/40000</f>
        <v>1.3705230037000837</v>
      </c>
      <c r="J3194" s="85">
        <f>CENSO[[#This Row],[g (m²)]]*CENSO[[#This Row],[H (m)]]*0.7</f>
        <v>22.065420359571348</v>
      </c>
      <c r="K3194" s="51">
        <v>1</v>
      </c>
      <c r="L3194" s="51">
        <v>365592.7</v>
      </c>
      <c r="M3194" s="51">
        <v>9703654.6999999899</v>
      </c>
      <c r="N3194" s="77"/>
      <c r="O319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319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194" s="77"/>
    </row>
    <row r="3195" spans="1:17" x14ac:dyDescent="0.25">
      <c r="A3195" s="76">
        <v>2</v>
      </c>
      <c r="B3195" s="51">
        <v>93</v>
      </c>
      <c r="C3195" s="51">
        <v>3194</v>
      </c>
      <c r="D3195" s="81" t="str">
        <f>VLOOKUP(CENSO[[#This Row],[NOME COMUM]],ESPECIES[],2,FALSE)</f>
        <v>Piptadenia suaveolens Miq.</v>
      </c>
      <c r="E3195" s="51" t="s">
        <v>22</v>
      </c>
      <c r="F3195" s="51">
        <v>400</v>
      </c>
      <c r="G3195" s="74">
        <f>CENSO[[#This Row],[CAP (cm)]]/PI()</f>
        <v>127.32395447351627</v>
      </c>
      <c r="H3195" s="51">
        <v>18</v>
      </c>
      <c r="I3195" s="85">
        <f>PI()*CENSO[[#This Row],[DAP (cm)]]^2/40000</f>
        <v>1.2732395447351625</v>
      </c>
      <c r="J3195" s="85">
        <f>CENSO[[#This Row],[g (m²)]]*CENSO[[#This Row],[H (m)]]*0.7</f>
        <v>16.042818263663047</v>
      </c>
      <c r="K3195" s="51">
        <v>2</v>
      </c>
      <c r="L3195" s="51">
        <v>365587.7</v>
      </c>
      <c r="M3195" s="51">
        <v>9703655.9000000004</v>
      </c>
      <c r="N3195" s="77"/>
      <c r="O319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319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195" s="77"/>
    </row>
    <row r="3196" spans="1:17" x14ac:dyDescent="0.25">
      <c r="A3196" s="76">
        <v>2</v>
      </c>
      <c r="B3196" s="51">
        <v>93</v>
      </c>
      <c r="C3196" s="51">
        <v>3195</v>
      </c>
      <c r="D3196" s="81" t="str">
        <f>VLOOKUP(CENSO[[#This Row],[NOME COMUM]],ESPECIES[],2,FALSE)</f>
        <v>Bombax munguba Mart.</v>
      </c>
      <c r="E3196" s="51" t="s">
        <v>90</v>
      </c>
      <c r="F3196" s="51">
        <v>247</v>
      </c>
      <c r="G3196" s="74">
        <f>CENSO[[#This Row],[CAP (cm)]]/PI()</f>
        <v>78.622541887396295</v>
      </c>
      <c r="H3196" s="51">
        <v>22</v>
      </c>
      <c r="I3196" s="85">
        <f>PI()*CENSO[[#This Row],[DAP (cm)]]^2/40000</f>
        <v>0.48549419615467204</v>
      </c>
      <c r="J3196" s="85">
        <f>CENSO[[#This Row],[g (m²)]]*CENSO[[#This Row],[H (m)]]*0.7</f>
        <v>7.4766106207819494</v>
      </c>
      <c r="K3196" s="51">
        <v>1</v>
      </c>
      <c r="L3196" s="51">
        <v>365569.799999999</v>
      </c>
      <c r="M3196" s="51">
        <v>9703630.1999999899</v>
      </c>
      <c r="N3196" s="77"/>
      <c r="O319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19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196" s="77"/>
    </row>
    <row r="3197" spans="1:17" x14ac:dyDescent="0.25">
      <c r="A3197" s="76">
        <v>2</v>
      </c>
      <c r="B3197" s="51">
        <v>93</v>
      </c>
      <c r="C3197" s="51">
        <v>3196</v>
      </c>
      <c r="D3197" s="81" t="str">
        <f>VLOOKUP(CENSO[[#This Row],[NOME COMUM]],ESPECIES[],2,FALSE)</f>
        <v>Astronium lecointei Ducke</v>
      </c>
      <c r="E3197" s="51" t="s">
        <v>5</v>
      </c>
      <c r="F3197" s="51">
        <v>210</v>
      </c>
      <c r="G3197" s="74">
        <f>CENSO[[#This Row],[CAP (cm)]]/PI()</f>
        <v>66.845076098596039</v>
      </c>
      <c r="H3197" s="51">
        <v>23</v>
      </c>
      <c r="I3197" s="85">
        <f>PI()*CENSO[[#This Row],[DAP (cm)]]^2/40000</f>
        <v>0.35093664951762915</v>
      </c>
      <c r="J3197" s="85">
        <f>CENSO[[#This Row],[g (m²)]]*CENSO[[#This Row],[H (m)]]*0.7</f>
        <v>5.6500800572338283</v>
      </c>
      <c r="K3197" s="51">
        <v>1</v>
      </c>
      <c r="L3197" s="51">
        <v>365587.799999999</v>
      </c>
      <c r="M3197" s="51">
        <v>9703612.8000000007</v>
      </c>
      <c r="N3197" s="77"/>
      <c r="O319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19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197" s="77"/>
    </row>
    <row r="3198" spans="1:17" x14ac:dyDescent="0.25">
      <c r="A3198" s="76">
        <v>2</v>
      </c>
      <c r="B3198" s="51">
        <v>93</v>
      </c>
      <c r="C3198" s="51">
        <v>3197</v>
      </c>
      <c r="D3198" s="81" t="str">
        <f>VLOOKUP(CENSO[[#This Row],[NOME COMUM]],ESPECIES[],2,FALSE)</f>
        <v>Tachigali myrmecophila Ducke</v>
      </c>
      <c r="E3198" s="51" t="s">
        <v>14</v>
      </c>
      <c r="F3198" s="51">
        <v>214</v>
      </c>
      <c r="G3198" s="74">
        <f>CENSO[[#This Row],[CAP (cm)]]/PI()</f>
        <v>68.118315643331201</v>
      </c>
      <c r="H3198" s="51">
        <v>16</v>
      </c>
      <c r="I3198" s="85">
        <f>PI()*CENSO[[#This Row],[DAP (cm)]]^2/40000</f>
        <v>0.36443298869182189</v>
      </c>
      <c r="J3198" s="85">
        <f>CENSO[[#This Row],[g (m²)]]*CENSO[[#This Row],[H (m)]]*0.7</f>
        <v>4.0816494733484046</v>
      </c>
      <c r="K3198" s="51">
        <v>1</v>
      </c>
      <c r="L3198" s="51">
        <v>365578.7</v>
      </c>
      <c r="M3198" s="51">
        <v>9703614.9000000004</v>
      </c>
      <c r="N3198" s="77"/>
      <c r="O319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19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198" s="77"/>
    </row>
    <row r="3199" spans="1:17" x14ac:dyDescent="0.25">
      <c r="A3199" s="76">
        <v>2</v>
      </c>
      <c r="B3199" s="51">
        <v>93</v>
      </c>
      <c r="C3199" s="51">
        <v>3198</v>
      </c>
      <c r="D3199" s="81" t="str">
        <f>VLOOKUP(CENSO[[#This Row],[NOME COMUM]],ESPECIES[],2,FALSE)</f>
        <v>Tachigali myrmecophila Ducke</v>
      </c>
      <c r="E3199" s="51" t="s">
        <v>14</v>
      </c>
      <c r="F3199" s="51">
        <v>380</v>
      </c>
      <c r="G3199" s="74">
        <f>CENSO[[#This Row],[CAP (cm)]]/PI()</f>
        <v>120.95775674984046</v>
      </c>
      <c r="H3199" s="51">
        <v>18</v>
      </c>
      <c r="I3199" s="85">
        <f>PI()*CENSO[[#This Row],[DAP (cm)]]^2/40000</f>
        <v>1.1490986891234842</v>
      </c>
      <c r="J3199" s="85">
        <f>CENSO[[#This Row],[g (m²)]]*CENSO[[#This Row],[H (m)]]*0.7</f>
        <v>14.478643482955899</v>
      </c>
      <c r="K3199" s="51">
        <v>1</v>
      </c>
      <c r="L3199" s="51">
        <v>365569.2</v>
      </c>
      <c r="M3199" s="51">
        <v>9703613.9000000004</v>
      </c>
      <c r="N3199" s="77"/>
      <c r="O319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319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199" s="77"/>
    </row>
    <row r="3200" spans="1:17" x14ac:dyDescent="0.25">
      <c r="A3200" s="76">
        <v>2</v>
      </c>
      <c r="B3200" s="51">
        <v>93</v>
      </c>
      <c r="C3200" s="51">
        <v>3199</v>
      </c>
      <c r="D3200" s="81" t="str">
        <f>VLOOKUP(CENSO[[#This Row],[NOME COMUM]],ESPECIES[],2,FALSE)</f>
        <v>Protium spruceanum Engl.</v>
      </c>
      <c r="E3200" s="51" t="s">
        <v>46</v>
      </c>
      <c r="F3200" s="51">
        <v>420</v>
      </c>
      <c r="G3200" s="74">
        <f>CENSO[[#This Row],[CAP (cm)]]/PI()</f>
        <v>133.69015219719208</v>
      </c>
      <c r="H3200" s="51">
        <v>23</v>
      </c>
      <c r="I3200" s="85">
        <f>PI()*CENSO[[#This Row],[DAP (cm)]]^2/40000</f>
        <v>1.4037465980705166</v>
      </c>
      <c r="J3200" s="85">
        <f>CENSO[[#This Row],[g (m²)]]*CENSO[[#This Row],[H (m)]]*0.7</f>
        <v>22.600320228935313</v>
      </c>
      <c r="K3200" s="51">
        <v>1</v>
      </c>
      <c r="L3200" s="51">
        <v>365540.799999999</v>
      </c>
      <c r="M3200" s="51">
        <v>9703533.4000000004</v>
      </c>
      <c r="N3200" s="77"/>
      <c r="O320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320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200" s="77"/>
    </row>
    <row r="3201" spans="1:17" x14ac:dyDescent="0.25">
      <c r="A3201" s="76">
        <v>2</v>
      </c>
      <c r="B3201" s="51">
        <v>93</v>
      </c>
      <c r="C3201" s="51">
        <v>3200</v>
      </c>
      <c r="D3201" s="81" t="str">
        <f>VLOOKUP(CENSO[[#This Row],[NOME COMUM]],ESPECIES[],2,FALSE)</f>
        <v>Bagassa guianensis Aubl.</v>
      </c>
      <c r="E3201" s="51" t="s">
        <v>29</v>
      </c>
      <c r="F3201" s="51">
        <v>448</v>
      </c>
      <c r="G3201" s="74">
        <f>CENSO[[#This Row],[CAP (cm)]]/PI()</f>
        <v>142.60282901033824</v>
      </c>
      <c r="H3201" s="51">
        <v>20</v>
      </c>
      <c r="I3201" s="85">
        <f>PI()*CENSO[[#This Row],[DAP (cm)]]^2/40000</f>
        <v>1.5971516849157885</v>
      </c>
      <c r="J3201" s="85">
        <f>CENSO[[#This Row],[g (m²)]]*CENSO[[#This Row],[H (m)]]*0.7</f>
        <v>22.360123588821036</v>
      </c>
      <c r="K3201" s="51">
        <v>2</v>
      </c>
      <c r="L3201" s="51">
        <v>365477.2</v>
      </c>
      <c r="M3201" s="51">
        <v>9703480.5</v>
      </c>
      <c r="N3201" s="77"/>
      <c r="O320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140├ 150</v>
      </c>
      <c r="P320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201" s="77"/>
    </row>
    <row r="3202" spans="1:17" x14ac:dyDescent="0.25">
      <c r="A3202" s="76">
        <v>2</v>
      </c>
      <c r="B3202" s="51">
        <v>93</v>
      </c>
      <c r="C3202" s="51">
        <v>3201</v>
      </c>
      <c r="D3202" s="81" t="str">
        <f>VLOOKUP(CENSO[[#This Row],[NOME COMUM]],ESPECIES[],2,FALSE)</f>
        <v>Parkia pendula (Willd.) Benth. ex Walp.</v>
      </c>
      <c r="E3202" s="51" t="s">
        <v>58</v>
      </c>
      <c r="F3202" s="51">
        <v>430</v>
      </c>
      <c r="G3202" s="74">
        <f>CENSO[[#This Row],[CAP (cm)]]/PI()</f>
        <v>136.87325105903</v>
      </c>
      <c r="H3202" s="51">
        <v>17</v>
      </c>
      <c r="I3202" s="85">
        <f>PI()*CENSO[[#This Row],[DAP (cm)]]^2/40000</f>
        <v>1.4713874488845726</v>
      </c>
      <c r="J3202" s="85">
        <f>CENSO[[#This Row],[g (m²)]]*CENSO[[#This Row],[H (m)]]*0.7</f>
        <v>17.509510641726415</v>
      </c>
      <c r="K3202" s="51">
        <v>1</v>
      </c>
      <c r="L3202" s="51">
        <v>365434.7</v>
      </c>
      <c r="M3202" s="51">
        <v>9703403.3000000007</v>
      </c>
      <c r="N3202" s="77"/>
      <c r="O320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320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202" s="77"/>
    </row>
    <row r="3203" spans="1:17" x14ac:dyDescent="0.25">
      <c r="A3203" s="76">
        <v>2</v>
      </c>
      <c r="B3203" s="51">
        <v>93</v>
      </c>
      <c r="C3203" s="51">
        <v>3202</v>
      </c>
      <c r="D3203" s="81" t="str">
        <f>VLOOKUP(CENSO[[#This Row],[NOME COMUM]],ESPECIES[],2,FALSE)</f>
        <v>Goupia glabra Aubl.</v>
      </c>
      <c r="E3203" s="51" t="s">
        <v>34</v>
      </c>
      <c r="F3203" s="51">
        <v>214</v>
      </c>
      <c r="G3203" s="74">
        <f>CENSO[[#This Row],[CAP (cm)]]/PI()</f>
        <v>68.118315643331201</v>
      </c>
      <c r="H3203" s="51">
        <v>15</v>
      </c>
      <c r="I3203" s="85">
        <f>PI()*CENSO[[#This Row],[DAP (cm)]]^2/40000</f>
        <v>0.36443298869182189</v>
      </c>
      <c r="J3203" s="85">
        <f>CENSO[[#This Row],[g (m²)]]*CENSO[[#This Row],[H (m)]]*0.7</f>
        <v>3.8265463812641296</v>
      </c>
      <c r="K3203" s="51">
        <v>1</v>
      </c>
      <c r="L3203" s="51">
        <v>365440.59999999899</v>
      </c>
      <c r="M3203" s="51">
        <v>9703351.9000000004</v>
      </c>
      <c r="N3203" s="77"/>
      <c r="O320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20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203" s="77"/>
    </row>
    <row r="3204" spans="1:17" x14ac:dyDescent="0.25">
      <c r="A3204" s="76">
        <v>2</v>
      </c>
      <c r="B3204" s="51">
        <v>93</v>
      </c>
      <c r="C3204" s="51">
        <v>3203</v>
      </c>
      <c r="D3204" s="81" t="str">
        <f>VLOOKUP(CENSO[[#This Row],[NOME COMUM]],ESPECIES[],2,FALSE)</f>
        <v>Cedrelinga catenaeformis Ducke</v>
      </c>
      <c r="E3204" s="51" t="s">
        <v>71</v>
      </c>
      <c r="F3204" s="51">
        <v>600</v>
      </c>
      <c r="G3204" s="74">
        <f>CENSO[[#This Row],[CAP (cm)]]/PI()</f>
        <v>190.9859317102744</v>
      </c>
      <c r="H3204" s="51">
        <v>25</v>
      </c>
      <c r="I3204" s="85">
        <f>PI()*CENSO[[#This Row],[DAP (cm)]]^2/40000</f>
        <v>2.8647889756541156</v>
      </c>
      <c r="J3204" s="85">
        <f>CENSO[[#This Row],[g (m²)]]*CENSO[[#This Row],[H (m)]]*0.7</f>
        <v>50.133807073947018</v>
      </c>
      <c r="K3204" s="51">
        <v>2</v>
      </c>
      <c r="L3204" s="51">
        <v>365441.9</v>
      </c>
      <c r="M3204" s="51">
        <v>9703348</v>
      </c>
      <c r="N3204" s="77"/>
      <c r="O320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190├┤200</v>
      </c>
      <c r="P320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204" s="77"/>
    </row>
    <row r="3205" spans="1:17" x14ac:dyDescent="0.25">
      <c r="A3205" s="76">
        <v>2</v>
      </c>
      <c r="B3205" s="51">
        <v>93</v>
      </c>
      <c r="C3205" s="51">
        <v>3204</v>
      </c>
      <c r="D3205" s="81" t="str">
        <f>VLOOKUP(CENSO[[#This Row],[NOME COMUM]],ESPECIES[],2,FALSE)</f>
        <v>Tachigali myrmecophila Ducke</v>
      </c>
      <c r="E3205" s="51" t="s">
        <v>14</v>
      </c>
      <c r="F3205" s="51">
        <v>235</v>
      </c>
      <c r="G3205" s="74">
        <f>CENSO[[#This Row],[CAP (cm)]]/PI()</f>
        <v>74.802823253190809</v>
      </c>
      <c r="H3205" s="51">
        <v>18</v>
      </c>
      <c r="I3205" s="85">
        <f>PI()*CENSO[[#This Row],[DAP (cm)]]^2/40000</f>
        <v>0.43946658661249605</v>
      </c>
      <c r="J3205" s="85">
        <f>CENSO[[#This Row],[g (m²)]]*CENSO[[#This Row],[H (m)]]*0.7</f>
        <v>5.5372789913174492</v>
      </c>
      <c r="K3205" s="51">
        <v>1</v>
      </c>
      <c r="L3205" s="51">
        <v>365387.7</v>
      </c>
      <c r="M3205" s="51">
        <v>9703323.9000000004</v>
      </c>
      <c r="N3205" s="77"/>
      <c r="O320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20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205" s="77"/>
    </row>
    <row r="3206" spans="1:17" x14ac:dyDescent="0.25">
      <c r="A3206" s="76">
        <v>2</v>
      </c>
      <c r="B3206" s="51">
        <v>93</v>
      </c>
      <c r="C3206" s="51">
        <v>3205</v>
      </c>
      <c r="D3206" s="81" t="str">
        <f>VLOOKUP(CENSO[[#This Row],[NOME COMUM]],ESPECIES[],2,FALSE)</f>
        <v>Goupia glabra Aubl.</v>
      </c>
      <c r="E3206" s="51" t="s">
        <v>34</v>
      </c>
      <c r="F3206" s="51">
        <v>376</v>
      </c>
      <c r="G3206" s="74">
        <f>CENSO[[#This Row],[CAP (cm)]]/PI()</f>
        <v>119.68451720510529</v>
      </c>
      <c r="H3206" s="51">
        <v>17</v>
      </c>
      <c r="I3206" s="85">
        <f>PI()*CENSO[[#This Row],[DAP (cm)]]^2/40000</f>
        <v>1.1250344617279897</v>
      </c>
      <c r="J3206" s="85">
        <f>CENSO[[#This Row],[g (m²)]]*CENSO[[#This Row],[H (m)]]*0.7</f>
        <v>13.387910094563075</v>
      </c>
      <c r="K3206" s="51">
        <v>1</v>
      </c>
      <c r="L3206" s="51">
        <v>365392.59999999899</v>
      </c>
      <c r="M3206" s="51">
        <v>9703313.8000000007</v>
      </c>
      <c r="N3206" s="77"/>
      <c r="O320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320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206" s="77"/>
    </row>
    <row r="3207" spans="1:17" x14ac:dyDescent="0.25">
      <c r="A3207" s="76">
        <v>2</v>
      </c>
      <c r="B3207" s="51">
        <v>93</v>
      </c>
      <c r="C3207" s="51">
        <v>3206</v>
      </c>
      <c r="D3207" s="81" t="str">
        <f>VLOOKUP(CENSO[[#This Row],[NOME COMUM]],ESPECIES[],2,FALSE)</f>
        <v>Qualea dichotoma (Mart.) Warm. ex Wille</v>
      </c>
      <c r="E3207" s="51" t="s">
        <v>55</v>
      </c>
      <c r="F3207" s="51">
        <v>200</v>
      </c>
      <c r="G3207" s="74">
        <f>CENSO[[#This Row],[CAP (cm)]]/PI()</f>
        <v>63.661977236758133</v>
      </c>
      <c r="H3207" s="51">
        <v>17</v>
      </c>
      <c r="I3207" s="85">
        <f>PI()*CENSO[[#This Row],[DAP (cm)]]^2/40000</f>
        <v>0.31830988618379064</v>
      </c>
      <c r="J3207" s="85">
        <f>CENSO[[#This Row],[g (m²)]]*CENSO[[#This Row],[H (m)]]*0.7</f>
        <v>3.7878876455871082</v>
      </c>
      <c r="K3207" s="51">
        <v>1</v>
      </c>
      <c r="L3207" s="51">
        <v>365423.59999999899</v>
      </c>
      <c r="M3207" s="51">
        <v>9703296.1999999899</v>
      </c>
      <c r="N3207" s="77"/>
      <c r="O320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20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207" s="77"/>
    </row>
    <row r="3208" spans="1:17" x14ac:dyDescent="0.25">
      <c r="A3208" s="76">
        <v>2</v>
      </c>
      <c r="B3208" s="51">
        <v>93</v>
      </c>
      <c r="C3208" s="51">
        <v>3207</v>
      </c>
      <c r="D3208" s="81" t="str">
        <f>VLOOKUP(CENSO[[#This Row],[NOME COMUM]],ESPECIES[],2,FALSE)</f>
        <v>Matisia paraensis Huber</v>
      </c>
      <c r="E3208" s="51" t="s">
        <v>72</v>
      </c>
      <c r="F3208" s="51">
        <v>200</v>
      </c>
      <c r="G3208" s="74">
        <f>CENSO[[#This Row],[CAP (cm)]]/PI()</f>
        <v>63.661977236758133</v>
      </c>
      <c r="H3208" s="51">
        <v>18</v>
      </c>
      <c r="I3208" s="85">
        <f>PI()*CENSO[[#This Row],[DAP (cm)]]^2/40000</f>
        <v>0.31830988618379064</v>
      </c>
      <c r="J3208" s="85">
        <f>CENSO[[#This Row],[g (m²)]]*CENSO[[#This Row],[H (m)]]*0.7</f>
        <v>4.0107045659157619</v>
      </c>
      <c r="K3208" s="51">
        <v>1</v>
      </c>
      <c r="L3208" s="51">
        <v>365394.299999999</v>
      </c>
      <c r="M3208" s="51">
        <v>9703304.0999999903</v>
      </c>
      <c r="N3208" s="77"/>
      <c r="O320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20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208" s="77"/>
    </row>
    <row r="3209" spans="1:17" x14ac:dyDescent="0.25">
      <c r="A3209" s="76">
        <v>2</v>
      </c>
      <c r="B3209" s="51">
        <v>93</v>
      </c>
      <c r="C3209" s="51">
        <v>3208</v>
      </c>
      <c r="D3209" s="81" t="str">
        <f>VLOOKUP(CENSO[[#This Row],[NOME COMUM]],ESPECIES[],2,FALSE)</f>
        <v>Cedrelinga catenaeformis Ducke</v>
      </c>
      <c r="E3209" s="51" t="s">
        <v>71</v>
      </c>
      <c r="F3209" s="51">
        <v>387</v>
      </c>
      <c r="G3209" s="74">
        <f>CENSO[[#This Row],[CAP (cm)]]/PI()</f>
        <v>123.185925953127</v>
      </c>
      <c r="H3209" s="51">
        <v>23</v>
      </c>
      <c r="I3209" s="85">
        <f>PI()*CENSO[[#This Row],[DAP (cm)]]^2/40000</f>
        <v>1.1918238335965037</v>
      </c>
      <c r="J3209" s="85">
        <f>CENSO[[#This Row],[g (m²)]]*CENSO[[#This Row],[H (m)]]*0.7</f>
        <v>19.188363720903705</v>
      </c>
      <c r="K3209" s="51">
        <v>1</v>
      </c>
      <c r="L3209" s="51">
        <v>365389.7</v>
      </c>
      <c r="M3209" s="51">
        <v>9703295.3000000007</v>
      </c>
      <c r="N3209" s="77"/>
      <c r="O320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320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209" s="77"/>
    </row>
    <row r="3210" spans="1:17" x14ac:dyDescent="0.25">
      <c r="A3210" s="76">
        <v>2</v>
      </c>
      <c r="B3210" s="51">
        <v>93</v>
      </c>
      <c r="C3210" s="51">
        <v>3209</v>
      </c>
      <c r="D3210" s="81" t="str">
        <f>VLOOKUP(CENSO[[#This Row],[NOME COMUM]],ESPECIES[],2,FALSE)</f>
        <v>Protium spruceanum Engl.</v>
      </c>
      <c r="E3210" s="51" t="s">
        <v>46</v>
      </c>
      <c r="F3210" s="51">
        <v>160</v>
      </c>
      <c r="G3210" s="74">
        <f>CENSO[[#This Row],[CAP (cm)]]/PI()</f>
        <v>50.929581789406512</v>
      </c>
      <c r="H3210" s="51">
        <v>11</v>
      </c>
      <c r="I3210" s="85">
        <f>PI()*CENSO[[#This Row],[DAP (cm)]]^2/40000</f>
        <v>0.20371832715762608</v>
      </c>
      <c r="J3210" s="85">
        <f>CENSO[[#This Row],[g (m²)]]*CENSO[[#This Row],[H (m)]]*0.7</f>
        <v>1.5686311191137208</v>
      </c>
      <c r="K3210" s="51">
        <v>2</v>
      </c>
      <c r="L3210" s="51">
        <v>365370.59999999899</v>
      </c>
      <c r="M3210" s="51">
        <v>9703295.4000000004</v>
      </c>
      <c r="N3210" s="77"/>
      <c r="O321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21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210" s="77"/>
    </row>
    <row r="3211" spans="1:17" x14ac:dyDescent="0.25">
      <c r="A3211" s="76">
        <v>2</v>
      </c>
      <c r="B3211" s="51">
        <v>93</v>
      </c>
      <c r="C3211" s="51">
        <v>3210</v>
      </c>
      <c r="D3211" s="81" t="str">
        <f>VLOOKUP(CENSO[[#This Row],[NOME COMUM]],ESPECIES[],2,FALSE)</f>
        <v>Tachigali myrmecophila Ducke</v>
      </c>
      <c r="E3211" s="51" t="s">
        <v>14</v>
      </c>
      <c r="F3211" s="51">
        <v>378</v>
      </c>
      <c r="G3211" s="74">
        <f>CENSO[[#This Row],[CAP (cm)]]/PI()</f>
        <v>120.32113697747288</v>
      </c>
      <c r="H3211" s="51">
        <v>16</v>
      </c>
      <c r="I3211" s="85">
        <f>PI()*CENSO[[#This Row],[DAP (cm)]]^2/40000</f>
        <v>1.1370347444371187</v>
      </c>
      <c r="J3211" s="85">
        <f>CENSO[[#This Row],[g (m²)]]*CENSO[[#This Row],[H (m)]]*0.7</f>
        <v>12.73478913769573</v>
      </c>
      <c r="K3211" s="51">
        <v>2</v>
      </c>
      <c r="L3211" s="51">
        <v>365343.2</v>
      </c>
      <c r="M3211" s="51">
        <v>9703223.3000000007</v>
      </c>
      <c r="N3211" s="77"/>
      <c r="O321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321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211" s="77"/>
    </row>
    <row r="3212" spans="1:17" x14ac:dyDescent="0.25">
      <c r="A3212" s="76">
        <v>2</v>
      </c>
      <c r="B3212" s="51">
        <v>93</v>
      </c>
      <c r="C3212" s="51">
        <v>3211</v>
      </c>
      <c r="D3212" s="81" t="str">
        <f>VLOOKUP(CENSO[[#This Row],[NOME COMUM]],ESPECIES[],2,FALSE)</f>
        <v>Couratari guianensis Aubl.</v>
      </c>
      <c r="E3212" s="51" t="s">
        <v>6</v>
      </c>
      <c r="F3212" s="51">
        <v>252</v>
      </c>
      <c r="G3212" s="74">
        <f>CENSO[[#This Row],[CAP (cm)]]/PI()</f>
        <v>80.214091318315255</v>
      </c>
      <c r="H3212" s="51">
        <v>23</v>
      </c>
      <c r="I3212" s="85">
        <f>PI()*CENSO[[#This Row],[DAP (cm)]]^2/40000</f>
        <v>0.50534877530538613</v>
      </c>
      <c r="J3212" s="85">
        <f>CENSO[[#This Row],[g (m²)]]*CENSO[[#This Row],[H (m)]]*0.7</f>
        <v>8.136115282416716</v>
      </c>
      <c r="K3212" s="51">
        <v>1</v>
      </c>
      <c r="L3212" s="51">
        <v>365349.799999999</v>
      </c>
      <c r="M3212" s="51">
        <v>9703203.5999999903</v>
      </c>
      <c r="N3212" s="77"/>
      <c r="O321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321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212" s="77"/>
    </row>
    <row r="3213" spans="1:17" x14ac:dyDescent="0.25">
      <c r="A3213" s="76">
        <v>2</v>
      </c>
      <c r="B3213" s="51">
        <v>93</v>
      </c>
      <c r="C3213" s="51">
        <v>3212</v>
      </c>
      <c r="D3213" s="81" t="str">
        <f>VLOOKUP(CENSO[[#This Row],[NOME COMUM]],ESPECIES[],2,FALSE)</f>
        <v>Dimorphandra multiflora Ducke</v>
      </c>
      <c r="E3213" s="51" t="s">
        <v>73</v>
      </c>
      <c r="F3213" s="51">
        <v>194</v>
      </c>
      <c r="G3213" s="74">
        <f>CENSO[[#This Row],[CAP (cm)]]/PI()</f>
        <v>61.75211791965539</v>
      </c>
      <c r="H3213" s="51">
        <v>16</v>
      </c>
      <c r="I3213" s="85">
        <f>PI()*CENSO[[#This Row],[DAP (cm)]]^2/40000</f>
        <v>0.29949777191032861</v>
      </c>
      <c r="J3213" s="85">
        <f>CENSO[[#This Row],[g (m²)]]*CENSO[[#This Row],[H (m)]]*0.7</f>
        <v>3.3543750453956802</v>
      </c>
      <c r="K3213" s="51">
        <v>1</v>
      </c>
      <c r="L3213" s="51">
        <v>365342.09999999899</v>
      </c>
      <c r="M3213" s="51">
        <v>9703152</v>
      </c>
      <c r="N3213" s="77"/>
      <c r="O321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21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213" s="77"/>
    </row>
    <row r="3214" spans="1:17" x14ac:dyDescent="0.25">
      <c r="A3214" s="76">
        <v>2</v>
      </c>
      <c r="B3214" s="51">
        <v>93</v>
      </c>
      <c r="C3214" s="51">
        <v>3213</v>
      </c>
      <c r="D3214" s="81" t="str">
        <f>VLOOKUP(CENSO[[#This Row],[NOME COMUM]],ESPECIES[],2,FALSE)</f>
        <v>Erisma uncinatum Warm.</v>
      </c>
      <c r="E3214" s="51" t="s">
        <v>98</v>
      </c>
      <c r="F3214" s="51">
        <v>163</v>
      </c>
      <c r="G3214" s="74">
        <f>CENSO[[#This Row],[CAP (cm)]]/PI()</f>
        <v>51.884511447957884</v>
      </c>
      <c r="H3214" s="51">
        <v>16</v>
      </c>
      <c r="I3214" s="85">
        <f>PI()*CENSO[[#This Row],[DAP (cm)]]^2/40000</f>
        <v>0.21142938415042836</v>
      </c>
      <c r="J3214" s="85">
        <f>CENSO[[#This Row],[g (m²)]]*CENSO[[#This Row],[H (m)]]*0.7</f>
        <v>2.3680091024847973</v>
      </c>
      <c r="K3214" s="51">
        <v>1</v>
      </c>
      <c r="L3214" s="51">
        <v>365328.799999999</v>
      </c>
      <c r="M3214" s="51">
        <v>9703141.6999999899</v>
      </c>
      <c r="N3214" s="77"/>
      <c r="O321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21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214" s="77"/>
    </row>
    <row r="3215" spans="1:17" x14ac:dyDescent="0.25">
      <c r="A3215" s="76">
        <v>2</v>
      </c>
      <c r="B3215" s="51">
        <v>93</v>
      </c>
      <c r="C3215" s="51">
        <v>3214</v>
      </c>
      <c r="D3215" s="81" t="str">
        <f>VLOOKUP(CENSO[[#This Row],[NOME COMUM]],ESPECIES[],2,FALSE)</f>
        <v>Qualea dichotoma (Mart.) Warm. ex Wille</v>
      </c>
      <c r="E3215" s="51" t="s">
        <v>55</v>
      </c>
      <c r="F3215" s="51">
        <v>220</v>
      </c>
      <c r="G3215" s="74">
        <f>CENSO[[#This Row],[CAP (cm)]]/PI()</f>
        <v>70.028174960433944</v>
      </c>
      <c r="H3215" s="51">
        <v>17</v>
      </c>
      <c r="I3215" s="85">
        <f>PI()*CENSO[[#This Row],[DAP (cm)]]^2/40000</f>
        <v>0.3851549622823866</v>
      </c>
      <c r="J3215" s="85">
        <f>CENSO[[#This Row],[g (m²)]]*CENSO[[#This Row],[H (m)]]*0.7</f>
        <v>4.5833440511603998</v>
      </c>
      <c r="K3215" s="51">
        <v>1</v>
      </c>
      <c r="L3215" s="51">
        <v>365322</v>
      </c>
      <c r="M3215" s="51">
        <v>9703139.4000000004</v>
      </c>
      <c r="N3215" s="77"/>
      <c r="O321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21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215" s="77"/>
    </row>
    <row r="3216" spans="1:17" x14ac:dyDescent="0.25">
      <c r="A3216" s="76">
        <v>2</v>
      </c>
      <c r="B3216" s="51">
        <v>93</v>
      </c>
      <c r="C3216" s="51">
        <v>3215</v>
      </c>
      <c r="D3216" s="81" t="str">
        <f>VLOOKUP(CENSO[[#This Row],[NOME COMUM]],ESPECIES[],2,FALSE)</f>
        <v>Couratari guianensis Aubl.</v>
      </c>
      <c r="E3216" s="51" t="s">
        <v>6</v>
      </c>
      <c r="F3216" s="51">
        <v>170</v>
      </c>
      <c r="G3216" s="74">
        <f>CENSO[[#This Row],[CAP (cm)]]/PI()</f>
        <v>54.112680651244418</v>
      </c>
      <c r="H3216" s="51">
        <v>16</v>
      </c>
      <c r="I3216" s="85">
        <f>PI()*CENSO[[#This Row],[DAP (cm)]]^2/40000</f>
        <v>0.2299788927677888</v>
      </c>
      <c r="J3216" s="85">
        <f>CENSO[[#This Row],[g (m²)]]*CENSO[[#This Row],[H (m)]]*0.7</f>
        <v>2.5757635989992345</v>
      </c>
      <c r="K3216" s="51">
        <v>1</v>
      </c>
      <c r="L3216" s="51">
        <v>365338.59999999899</v>
      </c>
      <c r="M3216" s="51">
        <v>9703133.3000000007</v>
      </c>
      <c r="N3216" s="77"/>
      <c r="O321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21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216" s="77"/>
    </row>
    <row r="3217" spans="1:17" x14ac:dyDescent="0.25">
      <c r="A3217" s="76">
        <v>2</v>
      </c>
      <c r="B3217" s="51">
        <v>93</v>
      </c>
      <c r="C3217" s="51">
        <v>3216</v>
      </c>
      <c r="D3217" s="81" t="str">
        <f>VLOOKUP(CENSO[[#This Row],[NOME COMUM]],ESPECIES[],2,FALSE)</f>
        <v>Bertholletia excelsa Humb. &amp; Bonpl.</v>
      </c>
      <c r="E3217" s="51" t="s">
        <v>37</v>
      </c>
      <c r="F3217" s="51">
        <v>700</v>
      </c>
      <c r="G3217" s="74">
        <f>CENSO[[#This Row],[CAP (cm)]]/PI()</f>
        <v>222.81692032865348</v>
      </c>
      <c r="H3217" s="51">
        <v>24</v>
      </c>
      <c r="I3217" s="85">
        <f>PI()*CENSO[[#This Row],[DAP (cm)]]^2/40000</f>
        <v>3.8992961057514361</v>
      </c>
      <c r="J3217" s="85">
        <f>CENSO[[#This Row],[g (m²)]]*CENSO[[#This Row],[H (m)]]*0.7</f>
        <v>65.508174576624128</v>
      </c>
      <c r="K3217" s="51">
        <v>1</v>
      </c>
      <c r="L3217" s="51">
        <v>365335.09999999899</v>
      </c>
      <c r="M3217" s="51">
        <v>9703127.6999999899</v>
      </c>
      <c r="N3217" s="77"/>
      <c r="O321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&gt;200</v>
      </c>
      <c r="P321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217" s="77"/>
    </row>
    <row r="3218" spans="1:17" x14ac:dyDescent="0.25">
      <c r="A3218" s="76">
        <v>2</v>
      </c>
      <c r="B3218" s="51">
        <v>93</v>
      </c>
      <c r="C3218" s="51">
        <v>3217</v>
      </c>
      <c r="D3218" s="81" t="str">
        <f>VLOOKUP(CENSO[[#This Row],[NOME COMUM]],ESPECIES[],2,FALSE)</f>
        <v>Goupia glabra Aubl.</v>
      </c>
      <c r="E3218" s="51" t="s">
        <v>34</v>
      </c>
      <c r="F3218" s="51">
        <v>455</v>
      </c>
      <c r="G3218" s="74">
        <f>CENSO[[#This Row],[CAP (cm)]]/PI()</f>
        <v>144.83099821362475</v>
      </c>
      <c r="H3218" s="51">
        <v>17</v>
      </c>
      <c r="I3218" s="85">
        <f>PI()*CENSO[[#This Row],[DAP (cm)]]^2/40000</f>
        <v>1.6474526046799816</v>
      </c>
      <c r="J3218" s="85">
        <f>CENSO[[#This Row],[g (m²)]]*CENSO[[#This Row],[H (m)]]*0.7</f>
        <v>19.604685995691778</v>
      </c>
      <c r="K3218" s="51">
        <v>1</v>
      </c>
      <c r="L3218" s="51">
        <v>365308.799999999</v>
      </c>
      <c r="M3218" s="51">
        <v>9703140.0999999903</v>
      </c>
      <c r="N3218" s="77"/>
      <c r="O321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140├ 150</v>
      </c>
      <c r="P321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218" s="77"/>
    </row>
    <row r="3219" spans="1:17" x14ac:dyDescent="0.25">
      <c r="A3219" s="76">
        <v>2</v>
      </c>
      <c r="B3219" s="51">
        <v>93</v>
      </c>
      <c r="C3219" s="51">
        <v>3218</v>
      </c>
      <c r="D3219" s="81" t="str">
        <f>VLOOKUP(CENSO[[#This Row],[NOME COMUM]],ESPECIES[],2,FALSE)</f>
        <v>Parahancornia amapa (Huber ) Ducke</v>
      </c>
      <c r="E3219" s="51" t="s">
        <v>15</v>
      </c>
      <c r="F3219" s="51">
        <v>312</v>
      </c>
      <c r="G3219" s="74">
        <f>CENSO[[#This Row],[CAP (cm)]]/PI()</f>
        <v>99.312684489342686</v>
      </c>
      <c r="H3219" s="51">
        <v>20</v>
      </c>
      <c r="I3219" s="85">
        <f>PI()*CENSO[[#This Row],[DAP (cm)]]^2/40000</f>
        <v>0.77463893901687286</v>
      </c>
      <c r="J3219" s="85">
        <f>CENSO[[#This Row],[g (m²)]]*CENSO[[#This Row],[H (m)]]*0.7</f>
        <v>10.844945146236219</v>
      </c>
      <c r="K3219" s="51">
        <v>1</v>
      </c>
      <c r="L3219" s="51">
        <v>365268.09999999899</v>
      </c>
      <c r="M3219" s="51">
        <v>9703007.9000000004</v>
      </c>
      <c r="N3219" s="77"/>
      <c r="O321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21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219" s="77"/>
    </row>
    <row r="3220" spans="1:17" x14ac:dyDescent="0.25">
      <c r="A3220" s="76">
        <v>2</v>
      </c>
      <c r="B3220" s="51">
        <v>93</v>
      </c>
      <c r="C3220" s="51">
        <v>3219</v>
      </c>
      <c r="D3220" s="81" t="str">
        <f>VLOOKUP(CENSO[[#This Row],[NOME COMUM]],ESPECIES[],2,FALSE)</f>
        <v>Goupia glabra Aubl.</v>
      </c>
      <c r="E3220" s="51" t="s">
        <v>34</v>
      </c>
      <c r="F3220" s="51">
        <v>393</v>
      </c>
      <c r="G3220" s="74">
        <f>CENSO[[#This Row],[CAP (cm)]]/PI()</f>
        <v>125.09578527022974</v>
      </c>
      <c r="H3220" s="51">
        <v>18</v>
      </c>
      <c r="I3220" s="85">
        <f>PI()*CENSO[[#This Row],[DAP (cm)]]^2/40000</f>
        <v>1.229066090280007</v>
      </c>
      <c r="J3220" s="85">
        <f>CENSO[[#This Row],[g (m²)]]*CENSO[[#This Row],[H (m)]]*0.7</f>
        <v>15.486232737528088</v>
      </c>
      <c r="K3220" s="51">
        <v>1</v>
      </c>
      <c r="L3220" s="51">
        <v>365266.299999999</v>
      </c>
      <c r="M3220" s="51">
        <v>9703000</v>
      </c>
      <c r="N3220" s="77"/>
      <c r="O322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322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220" s="77"/>
    </row>
    <row r="3221" spans="1:17" x14ac:dyDescent="0.25">
      <c r="A3221" s="76">
        <v>2</v>
      </c>
      <c r="B3221" s="51">
        <v>93</v>
      </c>
      <c r="C3221" s="51">
        <v>3220</v>
      </c>
      <c r="D3221" s="81" t="str">
        <f>VLOOKUP(CENSO[[#This Row],[NOME COMUM]],ESPECIES[],2,FALSE)</f>
        <v>Lecythis chartacea O.Berg</v>
      </c>
      <c r="E3221" s="51" t="s">
        <v>31</v>
      </c>
      <c r="F3221" s="51">
        <v>200</v>
      </c>
      <c r="G3221" s="74">
        <f>CENSO[[#This Row],[CAP (cm)]]/PI()</f>
        <v>63.661977236758133</v>
      </c>
      <c r="H3221" s="51">
        <v>20</v>
      </c>
      <c r="I3221" s="85">
        <f>PI()*CENSO[[#This Row],[DAP (cm)]]^2/40000</f>
        <v>0.31830988618379064</v>
      </c>
      <c r="J3221" s="85">
        <f>CENSO[[#This Row],[g (m²)]]*CENSO[[#This Row],[H (m)]]*0.7</f>
        <v>4.4563384065730682</v>
      </c>
      <c r="K3221" s="51">
        <v>1</v>
      </c>
      <c r="L3221" s="51">
        <v>365256</v>
      </c>
      <c r="M3221" s="51">
        <v>9702975.1999999899</v>
      </c>
      <c r="N3221" s="77"/>
      <c r="O322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22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221" s="77"/>
    </row>
    <row r="3222" spans="1:17" x14ac:dyDescent="0.25">
      <c r="A3222" s="76">
        <v>2</v>
      </c>
      <c r="B3222" s="51">
        <v>93</v>
      </c>
      <c r="C3222" s="51">
        <v>3221</v>
      </c>
      <c r="D3222" s="81" t="str">
        <f>VLOOKUP(CENSO[[#This Row],[NOME COMUM]],ESPECIES[],2,FALSE)</f>
        <v>Tachigali myrmecophila Ducke</v>
      </c>
      <c r="E3222" s="51" t="s">
        <v>14</v>
      </c>
      <c r="F3222" s="51">
        <v>302</v>
      </c>
      <c r="G3222" s="74">
        <f>CENSO[[#This Row],[CAP (cm)]]/PI()</f>
        <v>96.129585627504781</v>
      </c>
      <c r="H3222" s="51">
        <v>14</v>
      </c>
      <c r="I3222" s="85">
        <f>PI()*CENSO[[#This Row],[DAP (cm)]]^2/40000</f>
        <v>0.725778371487661</v>
      </c>
      <c r="J3222" s="85">
        <f>CENSO[[#This Row],[g (m²)]]*CENSO[[#This Row],[H (m)]]*0.7</f>
        <v>7.1126280405790769</v>
      </c>
      <c r="K3222" s="51">
        <v>1</v>
      </c>
      <c r="L3222" s="51">
        <v>365241.299999999</v>
      </c>
      <c r="M3222" s="51">
        <v>9702956.5</v>
      </c>
      <c r="N3222" s="77"/>
      <c r="O322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22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222" s="77"/>
    </row>
    <row r="3223" spans="1:17" x14ac:dyDescent="0.25">
      <c r="A3223" s="76">
        <v>2</v>
      </c>
      <c r="B3223" s="51">
        <v>93</v>
      </c>
      <c r="C3223" s="51">
        <v>3222</v>
      </c>
      <c r="D3223" s="81" t="str">
        <f>VLOOKUP(CENSO[[#This Row],[NOME COMUM]],ESPECIES[],2,FALSE)</f>
        <v>Goupia glabra Aubl.</v>
      </c>
      <c r="E3223" s="51" t="s">
        <v>34</v>
      </c>
      <c r="F3223" s="51">
        <v>380</v>
      </c>
      <c r="G3223" s="74">
        <f>CENSO[[#This Row],[CAP (cm)]]/PI()</f>
        <v>120.95775674984046</v>
      </c>
      <c r="H3223" s="51">
        <v>18</v>
      </c>
      <c r="I3223" s="85">
        <f>PI()*CENSO[[#This Row],[DAP (cm)]]^2/40000</f>
        <v>1.1490986891234842</v>
      </c>
      <c r="J3223" s="85">
        <f>CENSO[[#This Row],[g (m²)]]*CENSO[[#This Row],[H (m)]]*0.7</f>
        <v>14.478643482955899</v>
      </c>
      <c r="K3223" s="51">
        <v>1</v>
      </c>
      <c r="L3223" s="51">
        <v>365222.59999999899</v>
      </c>
      <c r="M3223" s="51">
        <v>9702937.6999999899</v>
      </c>
      <c r="N3223" s="77"/>
      <c r="O322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322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223" s="77"/>
    </row>
    <row r="3224" spans="1:17" x14ac:dyDescent="0.25">
      <c r="A3224" s="76">
        <v>2</v>
      </c>
      <c r="B3224" s="51">
        <v>93</v>
      </c>
      <c r="C3224" s="51">
        <v>3223</v>
      </c>
      <c r="D3224" s="81" t="str">
        <f>VLOOKUP(CENSO[[#This Row],[NOME COMUM]],ESPECIES[],2,FALSE)</f>
        <v>Goupia glabra Aubl.</v>
      </c>
      <c r="E3224" s="51" t="s">
        <v>34</v>
      </c>
      <c r="F3224" s="51">
        <v>409</v>
      </c>
      <c r="G3224" s="74">
        <f>CENSO[[#This Row],[CAP (cm)]]/PI()</f>
        <v>130.1887434491704</v>
      </c>
      <c r="H3224" s="51">
        <v>16</v>
      </c>
      <c r="I3224" s="85">
        <f>PI()*CENSO[[#This Row],[DAP (cm)]]^2/40000</f>
        <v>1.3311799017677677</v>
      </c>
      <c r="J3224" s="85">
        <f>CENSO[[#This Row],[g (m²)]]*CENSO[[#This Row],[H (m)]]*0.7</f>
        <v>14.909214899798997</v>
      </c>
      <c r="K3224" s="51">
        <v>2</v>
      </c>
      <c r="L3224" s="51">
        <v>365210.7</v>
      </c>
      <c r="M3224" s="51">
        <v>9702957.4000000004</v>
      </c>
      <c r="N3224" s="77"/>
      <c r="O322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322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224" s="77"/>
    </row>
    <row r="3225" spans="1:17" x14ac:dyDescent="0.25">
      <c r="A3225" s="76">
        <v>2</v>
      </c>
      <c r="B3225" s="51">
        <v>93</v>
      </c>
      <c r="C3225" s="51">
        <v>3224</v>
      </c>
      <c r="D3225" s="81" t="str">
        <f>VLOOKUP(CENSO[[#This Row],[NOME COMUM]],ESPECIES[],2,FALSE)</f>
        <v>Didymopanax calvum Decne. &amp; Planch.</v>
      </c>
      <c r="E3225" s="51" t="s">
        <v>52</v>
      </c>
      <c r="F3225" s="51">
        <v>493</v>
      </c>
      <c r="G3225" s="74">
        <f>CENSO[[#This Row],[CAP (cm)]]/PI()</f>
        <v>156.92677388860881</v>
      </c>
      <c r="H3225" s="51">
        <v>22</v>
      </c>
      <c r="I3225" s="85">
        <f>PI()*CENSO[[#This Row],[DAP (cm)]]^2/40000</f>
        <v>1.9341224881771035</v>
      </c>
      <c r="J3225" s="85">
        <f>CENSO[[#This Row],[g (m²)]]*CENSO[[#This Row],[H (m)]]*0.7</f>
        <v>29.785486317927393</v>
      </c>
      <c r="K3225" s="51">
        <v>1</v>
      </c>
      <c r="L3225" s="51">
        <v>365206.4</v>
      </c>
      <c r="M3225" s="51">
        <v>9702931.8000000007</v>
      </c>
      <c r="N3225" s="77"/>
      <c r="O322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150├ 160</v>
      </c>
      <c r="P322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225" s="77"/>
    </row>
    <row r="3226" spans="1:17" x14ac:dyDescent="0.25">
      <c r="A3226" s="76">
        <v>2</v>
      </c>
      <c r="B3226" s="51">
        <v>94</v>
      </c>
      <c r="C3226" s="51">
        <v>3225</v>
      </c>
      <c r="D3226" s="81" t="str">
        <f>VLOOKUP(CENSO[[#This Row],[NOME COMUM]],ESPECIES[],2,FALSE)</f>
        <v>Pouteria sp.</v>
      </c>
      <c r="E3226" s="51" t="s">
        <v>83</v>
      </c>
      <c r="F3226" s="51">
        <v>170</v>
      </c>
      <c r="G3226" s="74">
        <f>CENSO[[#This Row],[CAP (cm)]]/PI()</f>
        <v>54.112680651244418</v>
      </c>
      <c r="H3226" s="51">
        <v>16</v>
      </c>
      <c r="I3226" s="85">
        <f>PI()*CENSO[[#This Row],[DAP (cm)]]^2/40000</f>
        <v>0.2299788927677888</v>
      </c>
      <c r="J3226" s="85">
        <f>CENSO[[#This Row],[g (m²)]]*CENSO[[#This Row],[H (m)]]*0.7</f>
        <v>2.5757635989992345</v>
      </c>
      <c r="K3226" s="51">
        <v>3</v>
      </c>
      <c r="L3226" s="51">
        <v>365253.9</v>
      </c>
      <c r="M3226" s="51">
        <v>9702899.8000000007</v>
      </c>
      <c r="N3226" s="77"/>
      <c r="O322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22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226" s="77"/>
    </row>
    <row r="3227" spans="1:17" x14ac:dyDescent="0.25">
      <c r="A3227" s="76">
        <v>2</v>
      </c>
      <c r="B3227" s="51">
        <v>94</v>
      </c>
      <c r="C3227" s="51">
        <v>3226</v>
      </c>
      <c r="D3227" s="81" t="str">
        <f>VLOOKUP(CENSO[[#This Row],[NOME COMUM]],ESPECIES[],2,FALSE)</f>
        <v>Couratari guianensis Aubl.</v>
      </c>
      <c r="E3227" s="51" t="s">
        <v>6</v>
      </c>
      <c r="F3227" s="51">
        <v>193</v>
      </c>
      <c r="G3227" s="74">
        <f>CENSO[[#This Row],[CAP (cm)]]/PI()</f>
        <v>61.4338080334716</v>
      </c>
      <c r="H3227" s="51">
        <v>19</v>
      </c>
      <c r="I3227" s="85">
        <f>PI()*CENSO[[#This Row],[DAP (cm)]]^2/40000</f>
        <v>0.29641812376150045</v>
      </c>
      <c r="J3227" s="85">
        <f>CENSO[[#This Row],[g (m²)]]*CENSO[[#This Row],[H (m)]]*0.7</f>
        <v>3.9423610460279557</v>
      </c>
      <c r="K3227" s="51">
        <v>1</v>
      </c>
      <c r="L3227" s="51">
        <v>365236.5</v>
      </c>
      <c r="M3227" s="51">
        <v>9702925.5999999903</v>
      </c>
      <c r="N3227" s="77"/>
      <c r="O322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22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227" s="77"/>
    </row>
    <row r="3228" spans="1:17" x14ac:dyDescent="0.25">
      <c r="A3228" s="76">
        <v>2</v>
      </c>
      <c r="B3228" s="51">
        <v>94</v>
      </c>
      <c r="C3228" s="51">
        <v>3227</v>
      </c>
      <c r="D3228" s="81" t="str">
        <f>VLOOKUP(CENSO[[#This Row],[NOME COMUM]],ESPECIES[],2,FALSE)</f>
        <v>Lecythis chartacea O.Berg</v>
      </c>
      <c r="E3228" s="51" t="s">
        <v>31</v>
      </c>
      <c r="F3228" s="51">
        <v>178</v>
      </c>
      <c r="G3228" s="74">
        <f>CENSO[[#This Row],[CAP (cm)]]/PI()</f>
        <v>56.659159740714742</v>
      </c>
      <c r="H3228" s="51">
        <v>18</v>
      </c>
      <c r="I3228" s="85">
        <f>PI()*CENSO[[#This Row],[DAP (cm)]]^2/40000</f>
        <v>0.2521332608461806</v>
      </c>
      <c r="J3228" s="85">
        <f>CENSO[[#This Row],[g (m²)]]*CENSO[[#This Row],[H (m)]]*0.7</f>
        <v>3.1768790866618755</v>
      </c>
      <c r="K3228" s="51">
        <v>1</v>
      </c>
      <c r="L3228" s="51">
        <v>365249.9</v>
      </c>
      <c r="M3228" s="51">
        <v>9702946.9000000004</v>
      </c>
      <c r="N3228" s="77"/>
      <c r="O322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22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228" s="77"/>
    </row>
    <row r="3229" spans="1:17" x14ac:dyDescent="0.25">
      <c r="A3229" s="76">
        <v>2</v>
      </c>
      <c r="B3229" s="51">
        <v>94</v>
      </c>
      <c r="C3229" s="51">
        <v>3228</v>
      </c>
      <c r="D3229" s="81" t="str">
        <f>VLOOKUP(CENSO[[#This Row],[NOME COMUM]],ESPECIES[],2,FALSE)</f>
        <v>Anacardium giganteum Hanck ex Engl.</v>
      </c>
      <c r="E3229" s="51" t="s">
        <v>47</v>
      </c>
      <c r="F3229" s="51">
        <v>300</v>
      </c>
      <c r="G3229" s="74">
        <f>CENSO[[#This Row],[CAP (cm)]]/PI()</f>
        <v>95.4929658551372</v>
      </c>
      <c r="H3229" s="51">
        <v>18</v>
      </c>
      <c r="I3229" s="85">
        <f>PI()*CENSO[[#This Row],[DAP (cm)]]^2/40000</f>
        <v>0.7161972439135289</v>
      </c>
      <c r="J3229" s="85">
        <f>CENSO[[#This Row],[g (m²)]]*CENSO[[#This Row],[H (m)]]*0.7</f>
        <v>9.0240852733104635</v>
      </c>
      <c r="K3229" s="51">
        <v>1</v>
      </c>
      <c r="L3229" s="51">
        <v>365271.5</v>
      </c>
      <c r="M3229" s="51">
        <v>9702973.1999999899</v>
      </c>
      <c r="N3229" s="77"/>
      <c r="O322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22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229" s="77"/>
    </row>
    <row r="3230" spans="1:17" x14ac:dyDescent="0.25">
      <c r="A3230" s="76">
        <v>2</v>
      </c>
      <c r="B3230" s="51">
        <v>94</v>
      </c>
      <c r="C3230" s="51">
        <v>3229</v>
      </c>
      <c r="D3230" s="81" t="str">
        <f>VLOOKUP(CENSO[[#This Row],[NOME COMUM]],ESPECIES[],2,FALSE)</f>
        <v>Anacardium giganteum Hanck ex Engl.</v>
      </c>
      <c r="E3230" s="51" t="s">
        <v>47</v>
      </c>
      <c r="F3230" s="51">
        <v>310</v>
      </c>
      <c r="G3230" s="74">
        <f>CENSO[[#This Row],[CAP (cm)]]/PI()</f>
        <v>98.676064716975105</v>
      </c>
      <c r="H3230" s="51">
        <v>20</v>
      </c>
      <c r="I3230" s="85">
        <f>PI()*CENSO[[#This Row],[DAP (cm)]]^2/40000</f>
        <v>0.7647395015565569</v>
      </c>
      <c r="J3230" s="85">
        <f>CENSO[[#This Row],[g (m²)]]*CENSO[[#This Row],[H (m)]]*0.7</f>
        <v>10.706353021791795</v>
      </c>
      <c r="K3230" s="51">
        <v>1</v>
      </c>
      <c r="L3230" s="51">
        <v>365299.5</v>
      </c>
      <c r="M3230" s="51">
        <v>9702962.1999999899</v>
      </c>
      <c r="N3230" s="77"/>
      <c r="O323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23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230" s="77"/>
    </row>
    <row r="3231" spans="1:17" x14ac:dyDescent="0.25">
      <c r="A3231" s="76">
        <v>2</v>
      </c>
      <c r="B3231" s="51">
        <v>94</v>
      </c>
      <c r="C3231" s="51">
        <v>3230</v>
      </c>
      <c r="D3231" s="81" t="str">
        <f>VLOOKUP(CENSO[[#This Row],[NOME COMUM]],ESPECIES[],2,FALSE)</f>
        <v>Tachigali myrmecophila Ducke</v>
      </c>
      <c r="E3231" s="51" t="s">
        <v>14</v>
      </c>
      <c r="F3231" s="51">
        <v>278</v>
      </c>
      <c r="G3231" s="74">
        <f>CENSO[[#This Row],[CAP (cm)]]/PI()</f>
        <v>88.490148359093808</v>
      </c>
      <c r="H3231" s="51">
        <v>12</v>
      </c>
      <c r="I3231" s="85">
        <f>PI()*CENSO[[#This Row],[DAP (cm)]]^2/40000</f>
        <v>0.61500653109570191</v>
      </c>
      <c r="J3231" s="85">
        <f>CENSO[[#This Row],[g (m²)]]*CENSO[[#This Row],[H (m)]]*0.7</f>
        <v>5.1660548612038957</v>
      </c>
      <c r="K3231" s="51">
        <v>1</v>
      </c>
      <c r="L3231" s="51">
        <v>365303.59999999899</v>
      </c>
      <c r="M3231" s="51">
        <v>9702963.5</v>
      </c>
      <c r="N3231" s="77"/>
      <c r="O323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323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231" s="77"/>
    </row>
    <row r="3232" spans="1:17" x14ac:dyDescent="0.25">
      <c r="A3232" s="76">
        <v>2</v>
      </c>
      <c r="B3232" s="51">
        <v>94</v>
      </c>
      <c r="C3232" s="51">
        <v>3231</v>
      </c>
      <c r="D3232" s="81" t="str">
        <f>VLOOKUP(CENSO[[#This Row],[NOME COMUM]],ESPECIES[],2,FALSE)</f>
        <v>Parahancornia amapa (Huber ) Ducke</v>
      </c>
      <c r="E3232" s="51" t="s">
        <v>15</v>
      </c>
      <c r="F3232" s="51">
        <v>308</v>
      </c>
      <c r="G3232" s="74">
        <f>CENSO[[#This Row],[CAP (cm)]]/PI()</f>
        <v>98.039444944607524</v>
      </c>
      <c r="H3232" s="51">
        <v>22</v>
      </c>
      <c r="I3232" s="85">
        <f>PI()*CENSO[[#This Row],[DAP (cm)]]^2/40000</f>
        <v>0.75490372607347789</v>
      </c>
      <c r="J3232" s="85">
        <f>CENSO[[#This Row],[g (m²)]]*CENSO[[#This Row],[H (m)]]*0.7</f>
        <v>11.625517381531559</v>
      </c>
      <c r="K3232" s="51">
        <v>1</v>
      </c>
      <c r="L3232" s="51">
        <v>365310.5</v>
      </c>
      <c r="M3232" s="51">
        <v>9702972.4000000004</v>
      </c>
      <c r="N3232" s="77"/>
      <c r="O323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23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232" s="77"/>
    </row>
    <row r="3233" spans="1:17" x14ac:dyDescent="0.25">
      <c r="A3233" s="76">
        <v>2</v>
      </c>
      <c r="B3233" s="51">
        <v>94</v>
      </c>
      <c r="C3233" s="51">
        <v>3232</v>
      </c>
      <c r="D3233" s="81" t="str">
        <f>VLOOKUP(CENSO[[#This Row],[NOME COMUM]],ESPECIES[],2,FALSE)</f>
        <v>Pouteria sp.</v>
      </c>
      <c r="E3233" s="51" t="s">
        <v>83</v>
      </c>
      <c r="F3233" s="51">
        <v>187</v>
      </c>
      <c r="G3233" s="74">
        <f>CENSO[[#This Row],[CAP (cm)]]/PI()</f>
        <v>59.523948716368857</v>
      </c>
      <c r="H3233" s="51">
        <v>18</v>
      </c>
      <c r="I3233" s="85">
        <f>PI()*CENSO[[#This Row],[DAP (cm)]]^2/40000</f>
        <v>0.27827446024902436</v>
      </c>
      <c r="J3233" s="85">
        <f>CENSO[[#This Row],[g (m²)]]*CENSO[[#This Row],[H (m)]]*0.7</f>
        <v>3.5062581991377066</v>
      </c>
      <c r="K3233" s="51">
        <v>1</v>
      </c>
      <c r="L3233" s="51">
        <v>365280.2</v>
      </c>
      <c r="M3233" s="51">
        <v>9702987.8000000007</v>
      </c>
      <c r="N3233" s="77"/>
      <c r="O323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23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233" s="77"/>
    </row>
    <row r="3234" spans="1:17" x14ac:dyDescent="0.25">
      <c r="A3234" s="76">
        <v>2</v>
      </c>
      <c r="B3234" s="51">
        <v>94</v>
      </c>
      <c r="C3234" s="51">
        <v>3233</v>
      </c>
      <c r="D3234" s="81" t="str">
        <f>VLOOKUP(CENSO[[#This Row],[NOME COMUM]],ESPECIES[],2,FALSE)</f>
        <v>Couratari guianensis Aubl.</v>
      </c>
      <c r="E3234" s="51" t="s">
        <v>6</v>
      </c>
      <c r="F3234" s="51">
        <v>210</v>
      </c>
      <c r="G3234" s="74">
        <f>CENSO[[#This Row],[CAP (cm)]]/PI()</f>
        <v>66.845076098596039</v>
      </c>
      <c r="H3234" s="51">
        <v>22</v>
      </c>
      <c r="I3234" s="85">
        <f>PI()*CENSO[[#This Row],[DAP (cm)]]^2/40000</f>
        <v>0.35093664951762915</v>
      </c>
      <c r="J3234" s="85">
        <f>CENSO[[#This Row],[g (m²)]]*CENSO[[#This Row],[H (m)]]*0.7</f>
        <v>5.4044244025714887</v>
      </c>
      <c r="K3234" s="51">
        <v>1</v>
      </c>
      <c r="L3234" s="51">
        <v>365284.299999999</v>
      </c>
      <c r="M3234" s="51">
        <v>9702991.4000000004</v>
      </c>
      <c r="N3234" s="77"/>
      <c r="O323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23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234" s="77"/>
    </row>
    <row r="3235" spans="1:17" x14ac:dyDescent="0.25">
      <c r="A3235" s="76">
        <v>2</v>
      </c>
      <c r="B3235" s="51">
        <v>94</v>
      </c>
      <c r="C3235" s="51">
        <v>3234</v>
      </c>
      <c r="D3235" s="81" t="str">
        <f>VLOOKUP(CENSO[[#This Row],[NOME COMUM]],ESPECIES[],2,FALSE)</f>
        <v>Goupia glabra Aubl.</v>
      </c>
      <c r="E3235" s="51" t="s">
        <v>34</v>
      </c>
      <c r="F3235" s="51">
        <v>250</v>
      </c>
      <c r="G3235" s="74">
        <f>CENSO[[#This Row],[CAP (cm)]]/PI()</f>
        <v>79.577471545947674</v>
      </c>
      <c r="H3235" s="51">
        <v>18</v>
      </c>
      <c r="I3235" s="85">
        <f>PI()*CENSO[[#This Row],[DAP (cm)]]^2/40000</f>
        <v>0.49735919716217297</v>
      </c>
      <c r="J3235" s="85">
        <f>CENSO[[#This Row],[g (m²)]]*CENSO[[#This Row],[H (m)]]*0.7</f>
        <v>6.2667258842433791</v>
      </c>
      <c r="K3235" s="51">
        <v>1</v>
      </c>
      <c r="L3235" s="51">
        <v>365289.59999999899</v>
      </c>
      <c r="M3235" s="51">
        <v>9703016.5999999903</v>
      </c>
      <c r="N3235" s="77"/>
      <c r="O323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23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235" s="77"/>
    </row>
    <row r="3236" spans="1:17" x14ac:dyDescent="0.25">
      <c r="A3236" s="76">
        <v>2</v>
      </c>
      <c r="B3236" s="51">
        <v>94</v>
      </c>
      <c r="C3236" s="51">
        <v>3235</v>
      </c>
      <c r="D3236" s="81" t="str">
        <f>VLOOKUP(CENSO[[#This Row],[NOME COMUM]],ESPECIES[],2,FALSE)</f>
        <v>Tachigali myrmecophila Ducke</v>
      </c>
      <c r="E3236" s="51" t="s">
        <v>14</v>
      </c>
      <c r="F3236" s="51">
        <v>300</v>
      </c>
      <c r="G3236" s="74">
        <f>CENSO[[#This Row],[CAP (cm)]]/PI()</f>
        <v>95.4929658551372</v>
      </c>
      <c r="H3236" s="51">
        <v>17</v>
      </c>
      <c r="I3236" s="85">
        <f>PI()*CENSO[[#This Row],[DAP (cm)]]^2/40000</f>
        <v>0.7161972439135289</v>
      </c>
      <c r="J3236" s="85">
        <f>CENSO[[#This Row],[g (m²)]]*CENSO[[#This Row],[H (m)]]*0.7</f>
        <v>8.5227472025709936</v>
      </c>
      <c r="K3236" s="51">
        <v>1</v>
      </c>
      <c r="L3236" s="51">
        <v>365293.2</v>
      </c>
      <c r="M3236" s="51">
        <v>9703014.9000000004</v>
      </c>
      <c r="N3236" s="77"/>
      <c r="O323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23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236" s="77"/>
    </row>
    <row r="3237" spans="1:17" x14ac:dyDescent="0.25">
      <c r="A3237" s="76">
        <v>2</v>
      </c>
      <c r="B3237" s="51">
        <v>94</v>
      </c>
      <c r="C3237" s="51">
        <v>3236</v>
      </c>
      <c r="D3237" s="81" t="str">
        <f>VLOOKUP(CENSO[[#This Row],[NOME COMUM]],ESPECIES[],2,FALSE)</f>
        <v>Didymopanax calvum Decne. &amp; Planch.</v>
      </c>
      <c r="E3237" s="51" t="s">
        <v>52</v>
      </c>
      <c r="F3237" s="51">
        <v>250</v>
      </c>
      <c r="G3237" s="74">
        <f>CENSO[[#This Row],[CAP (cm)]]/PI()</f>
        <v>79.577471545947674</v>
      </c>
      <c r="H3237" s="51">
        <v>18</v>
      </c>
      <c r="I3237" s="85">
        <f>PI()*CENSO[[#This Row],[DAP (cm)]]^2/40000</f>
        <v>0.49735919716217297</v>
      </c>
      <c r="J3237" s="85">
        <f>CENSO[[#This Row],[g (m²)]]*CENSO[[#This Row],[H (m)]]*0.7</f>
        <v>6.2667258842433791</v>
      </c>
      <c r="K3237" s="51">
        <v>1</v>
      </c>
      <c r="L3237" s="51">
        <v>365325.299999999</v>
      </c>
      <c r="M3237" s="51">
        <v>9703005.1999999899</v>
      </c>
      <c r="N3237" s="77"/>
      <c r="O323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23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237" s="77"/>
    </row>
    <row r="3238" spans="1:17" x14ac:dyDescent="0.25">
      <c r="A3238" s="76">
        <v>2</v>
      </c>
      <c r="B3238" s="51">
        <v>94</v>
      </c>
      <c r="C3238" s="51">
        <v>3237</v>
      </c>
      <c r="D3238" s="81" t="str">
        <f>VLOOKUP(CENSO[[#This Row],[NOME COMUM]],ESPECIES[],2,FALSE)</f>
        <v>Lecythis chartacea O.Berg</v>
      </c>
      <c r="E3238" s="51" t="s">
        <v>31</v>
      </c>
      <c r="F3238" s="51">
        <v>130</v>
      </c>
      <c r="G3238" s="74">
        <f>CENSO[[#This Row],[CAP (cm)]]/PI()</f>
        <v>41.38028520389279</v>
      </c>
      <c r="H3238" s="51">
        <v>12</v>
      </c>
      <c r="I3238" s="85">
        <f>PI()*CENSO[[#This Row],[DAP (cm)]]^2/40000</f>
        <v>0.13448592691265157</v>
      </c>
      <c r="J3238" s="85">
        <f>CENSO[[#This Row],[g (m²)]]*CENSO[[#This Row],[H (m)]]*0.7</f>
        <v>1.1296817860662731</v>
      </c>
      <c r="K3238" s="51">
        <v>1</v>
      </c>
      <c r="L3238" s="51">
        <v>365349.7</v>
      </c>
      <c r="M3238" s="51">
        <v>9703051.4000000004</v>
      </c>
      <c r="N3238" s="77"/>
      <c r="O323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323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3238" s="77"/>
    </row>
    <row r="3239" spans="1:17" x14ac:dyDescent="0.25">
      <c r="A3239" s="76">
        <v>2</v>
      </c>
      <c r="B3239" s="51">
        <v>94</v>
      </c>
      <c r="C3239" s="51">
        <v>3238</v>
      </c>
      <c r="D3239" s="81" t="str">
        <f>VLOOKUP(CENSO[[#This Row],[NOME COMUM]],ESPECIES[],2,FALSE)</f>
        <v>Pouteria sp.</v>
      </c>
      <c r="E3239" s="51" t="s">
        <v>83</v>
      </c>
      <c r="F3239" s="51">
        <v>175</v>
      </c>
      <c r="G3239" s="74">
        <f>CENSO[[#This Row],[CAP (cm)]]/PI()</f>
        <v>55.70423008216337</v>
      </c>
      <c r="H3239" s="51">
        <v>18</v>
      </c>
      <c r="I3239" s="85">
        <f>PI()*CENSO[[#This Row],[DAP (cm)]]^2/40000</f>
        <v>0.24370600660946476</v>
      </c>
      <c r="J3239" s="85">
        <f>CENSO[[#This Row],[g (m²)]]*CENSO[[#This Row],[H (m)]]*0.7</f>
        <v>3.0706956832792556</v>
      </c>
      <c r="K3239" s="51">
        <v>2</v>
      </c>
      <c r="L3239" s="51">
        <v>365348.4</v>
      </c>
      <c r="M3239" s="51">
        <v>9703055.3000000007</v>
      </c>
      <c r="N3239" s="77"/>
      <c r="O323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23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239" s="77"/>
    </row>
    <row r="3240" spans="1:17" x14ac:dyDescent="0.25">
      <c r="A3240" s="76">
        <v>2</v>
      </c>
      <c r="B3240" s="51">
        <v>94</v>
      </c>
      <c r="C3240" s="51">
        <v>3239</v>
      </c>
      <c r="D3240" s="81" t="str">
        <f>VLOOKUP(CENSO[[#This Row],[NOME COMUM]],ESPECIES[],2,FALSE)</f>
        <v>Parahancornia amapa (Huber ) Ducke</v>
      </c>
      <c r="E3240" s="51" t="s">
        <v>15</v>
      </c>
      <c r="F3240" s="51">
        <v>360</v>
      </c>
      <c r="G3240" s="74">
        <f>CENSO[[#This Row],[CAP (cm)]]/PI()</f>
        <v>114.59155902616465</v>
      </c>
      <c r="H3240" s="51">
        <v>20</v>
      </c>
      <c r="I3240" s="85">
        <f>PI()*CENSO[[#This Row],[DAP (cm)]]^2/40000</f>
        <v>1.0313240312354819</v>
      </c>
      <c r="J3240" s="85">
        <f>CENSO[[#This Row],[g (m²)]]*CENSO[[#This Row],[H (m)]]*0.7</f>
        <v>14.438536437296744</v>
      </c>
      <c r="K3240" s="51">
        <v>1</v>
      </c>
      <c r="L3240" s="51">
        <v>365326</v>
      </c>
      <c r="M3240" s="51">
        <v>9703082.1999999899</v>
      </c>
      <c r="N3240" s="77"/>
      <c r="O324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324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240" s="77"/>
    </row>
    <row r="3241" spans="1:17" x14ac:dyDescent="0.25">
      <c r="A3241" s="76">
        <v>2</v>
      </c>
      <c r="B3241" s="51">
        <v>94</v>
      </c>
      <c r="C3241" s="51">
        <v>3240</v>
      </c>
      <c r="D3241" s="81" t="str">
        <f>VLOOKUP(CENSO[[#This Row],[NOME COMUM]],ESPECIES[],2,FALSE)</f>
        <v>Dipteryx odorata (Aubl.) Willd.</v>
      </c>
      <c r="E3241" s="51" t="s">
        <v>4</v>
      </c>
      <c r="F3241" s="51">
        <v>200</v>
      </c>
      <c r="G3241" s="74">
        <f>CENSO[[#This Row],[CAP (cm)]]/PI()</f>
        <v>63.661977236758133</v>
      </c>
      <c r="H3241" s="51">
        <v>20</v>
      </c>
      <c r="I3241" s="85">
        <f>PI()*CENSO[[#This Row],[DAP (cm)]]^2/40000</f>
        <v>0.31830988618379064</v>
      </c>
      <c r="J3241" s="85">
        <f>CENSO[[#This Row],[g (m²)]]*CENSO[[#This Row],[H (m)]]*0.7</f>
        <v>4.4563384065730682</v>
      </c>
      <c r="K3241" s="51">
        <v>1</v>
      </c>
      <c r="L3241" s="51">
        <v>365329.9</v>
      </c>
      <c r="M3241" s="51">
        <v>9703104.6999999899</v>
      </c>
      <c r="N3241" s="77"/>
      <c r="O324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24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241" s="77"/>
    </row>
    <row r="3242" spans="1:17" x14ac:dyDescent="0.25">
      <c r="A3242" s="76">
        <v>2</v>
      </c>
      <c r="B3242" s="51">
        <v>94</v>
      </c>
      <c r="C3242" s="51">
        <v>3241</v>
      </c>
      <c r="D3242" s="81" t="str">
        <f>VLOOKUP(CENSO[[#This Row],[NOME COMUM]],ESPECIES[],2,FALSE)</f>
        <v>Pouteria sp.</v>
      </c>
      <c r="E3242" s="51" t="s">
        <v>83</v>
      </c>
      <c r="F3242" s="51">
        <v>208</v>
      </c>
      <c r="G3242" s="74">
        <f>CENSO[[#This Row],[CAP (cm)]]/PI()</f>
        <v>66.208456326228458</v>
      </c>
      <c r="H3242" s="51">
        <v>18</v>
      </c>
      <c r="I3242" s="85">
        <f>PI()*CENSO[[#This Row],[DAP (cm)]]^2/40000</f>
        <v>0.34428397289638796</v>
      </c>
      <c r="J3242" s="85">
        <f>CENSO[[#This Row],[g (m²)]]*CENSO[[#This Row],[H (m)]]*0.7</f>
        <v>4.337978058494488</v>
      </c>
      <c r="K3242" s="51">
        <v>1</v>
      </c>
      <c r="L3242" s="51">
        <v>365353.9</v>
      </c>
      <c r="M3242" s="51">
        <v>9703096.6999999899</v>
      </c>
      <c r="N3242" s="77"/>
      <c r="O324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24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242" s="77"/>
    </row>
    <row r="3243" spans="1:17" x14ac:dyDescent="0.25">
      <c r="A3243" s="76">
        <v>2</v>
      </c>
      <c r="B3243" s="51">
        <v>94</v>
      </c>
      <c r="C3243" s="51">
        <v>3242</v>
      </c>
      <c r="D3243" s="81" t="str">
        <f>VLOOKUP(CENSO[[#This Row],[NOME COMUM]],ESPECIES[],2,FALSE)</f>
        <v>Caryocar villosum (Aubl.) Pers.</v>
      </c>
      <c r="E3243" s="51" t="s">
        <v>33</v>
      </c>
      <c r="F3243" s="51">
        <v>300</v>
      </c>
      <c r="G3243" s="74">
        <f>CENSO[[#This Row],[CAP (cm)]]/PI()</f>
        <v>95.4929658551372</v>
      </c>
      <c r="H3243" s="51">
        <v>18</v>
      </c>
      <c r="I3243" s="85">
        <f>PI()*CENSO[[#This Row],[DAP (cm)]]^2/40000</f>
        <v>0.7161972439135289</v>
      </c>
      <c r="J3243" s="85">
        <f>CENSO[[#This Row],[g (m²)]]*CENSO[[#This Row],[H (m)]]*0.7</f>
        <v>9.0240852733104635</v>
      </c>
      <c r="K3243" s="51">
        <v>1</v>
      </c>
      <c r="L3243" s="51">
        <v>365374.2</v>
      </c>
      <c r="M3243" s="51">
        <v>9703093.0999999903</v>
      </c>
      <c r="N3243" s="77"/>
      <c r="O324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24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243" s="77"/>
    </row>
    <row r="3244" spans="1:17" x14ac:dyDescent="0.25">
      <c r="A3244" s="76">
        <v>2</v>
      </c>
      <c r="B3244" s="51">
        <v>94</v>
      </c>
      <c r="C3244" s="51">
        <v>3243</v>
      </c>
      <c r="D3244" s="81" t="str">
        <f>VLOOKUP(CENSO[[#This Row],[NOME COMUM]],ESPECIES[],2,FALSE)</f>
        <v>Goupia glabra Aubl.</v>
      </c>
      <c r="E3244" s="51" t="s">
        <v>34</v>
      </c>
      <c r="F3244" s="51">
        <v>166</v>
      </c>
      <c r="G3244" s="74">
        <f>CENSO[[#This Row],[CAP (cm)]]/PI()</f>
        <v>52.839441106509256</v>
      </c>
      <c r="H3244" s="51">
        <v>14</v>
      </c>
      <c r="I3244" s="85">
        <f>PI()*CENSO[[#This Row],[DAP (cm)]]^2/40000</f>
        <v>0.21928368059201345</v>
      </c>
      <c r="J3244" s="85">
        <f>CENSO[[#This Row],[g (m²)]]*CENSO[[#This Row],[H (m)]]*0.7</f>
        <v>2.1489800698017314</v>
      </c>
      <c r="K3244" s="51">
        <v>1</v>
      </c>
      <c r="L3244" s="51">
        <v>365377.4</v>
      </c>
      <c r="M3244" s="51">
        <v>9703099.3000000007</v>
      </c>
      <c r="N3244" s="77"/>
      <c r="O324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24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244" s="77"/>
    </row>
    <row r="3245" spans="1:17" x14ac:dyDescent="0.25">
      <c r="A3245" s="76">
        <v>2</v>
      </c>
      <c r="B3245" s="51">
        <v>94</v>
      </c>
      <c r="C3245" s="51">
        <v>3244</v>
      </c>
      <c r="D3245" s="81" t="str">
        <f>VLOOKUP(CENSO[[#This Row],[NOME COMUM]],ESPECIES[],2,FALSE)</f>
        <v>Pouteria sp.</v>
      </c>
      <c r="E3245" s="51" t="s">
        <v>83</v>
      </c>
      <c r="F3245" s="51">
        <v>150</v>
      </c>
      <c r="G3245" s="74">
        <f>CENSO[[#This Row],[CAP (cm)]]/PI()</f>
        <v>47.7464829275686</v>
      </c>
      <c r="H3245" s="51">
        <v>13</v>
      </c>
      <c r="I3245" s="85">
        <f>PI()*CENSO[[#This Row],[DAP (cm)]]^2/40000</f>
        <v>0.17904931097838223</v>
      </c>
      <c r="J3245" s="85">
        <f>CENSO[[#This Row],[g (m²)]]*CENSO[[#This Row],[H (m)]]*0.7</f>
        <v>1.6293487299032783</v>
      </c>
      <c r="K3245" s="51">
        <v>1</v>
      </c>
      <c r="L3245" s="51">
        <v>365373.9</v>
      </c>
      <c r="M3245" s="51">
        <v>9703109.8000000007</v>
      </c>
      <c r="N3245" s="77"/>
      <c r="O324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324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3245" s="77"/>
    </row>
    <row r="3246" spans="1:17" x14ac:dyDescent="0.25">
      <c r="A3246" s="76">
        <v>2</v>
      </c>
      <c r="B3246" s="51">
        <v>94</v>
      </c>
      <c r="C3246" s="51">
        <v>3245</v>
      </c>
      <c r="D3246" s="81" t="str">
        <f>VLOOKUP(CENSO[[#This Row],[NOME COMUM]],ESPECIES[],2,FALSE)</f>
        <v>Goupia glabra Aubl.</v>
      </c>
      <c r="E3246" s="51" t="s">
        <v>34</v>
      </c>
      <c r="F3246" s="51">
        <v>413</v>
      </c>
      <c r="G3246" s="74">
        <f>CENSO[[#This Row],[CAP (cm)]]/PI()</f>
        <v>131.46198299390556</v>
      </c>
      <c r="H3246" s="51">
        <v>16</v>
      </c>
      <c r="I3246" s="85">
        <f>PI()*CENSO[[#This Row],[DAP (cm)]]^2/40000</f>
        <v>1.3573449744120751</v>
      </c>
      <c r="J3246" s="85">
        <f>CENSO[[#This Row],[g (m²)]]*CENSO[[#This Row],[H (m)]]*0.7</f>
        <v>15.20226371341524</v>
      </c>
      <c r="K3246" s="51">
        <v>2</v>
      </c>
      <c r="L3246" s="51">
        <v>365435.4</v>
      </c>
      <c r="M3246" s="51">
        <v>9703231.6999999899</v>
      </c>
      <c r="N3246" s="77"/>
      <c r="O324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324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246" s="77"/>
    </row>
    <row r="3247" spans="1:17" x14ac:dyDescent="0.25">
      <c r="A3247" s="76">
        <v>2</v>
      </c>
      <c r="B3247" s="51">
        <v>94</v>
      </c>
      <c r="C3247" s="51">
        <v>3246</v>
      </c>
      <c r="D3247" s="81" t="str">
        <f>VLOOKUP(CENSO[[#This Row],[NOME COMUM]],ESPECIES[],2,FALSE)</f>
        <v>Goupia glabra Aubl.</v>
      </c>
      <c r="E3247" s="51" t="s">
        <v>34</v>
      </c>
      <c r="F3247" s="51">
        <v>400</v>
      </c>
      <c r="G3247" s="74">
        <f>CENSO[[#This Row],[CAP (cm)]]/PI()</f>
        <v>127.32395447351627</v>
      </c>
      <c r="H3247" s="51">
        <v>14</v>
      </c>
      <c r="I3247" s="85">
        <f>PI()*CENSO[[#This Row],[DAP (cm)]]^2/40000</f>
        <v>1.2732395447351625</v>
      </c>
      <c r="J3247" s="85">
        <f>CENSO[[#This Row],[g (m²)]]*CENSO[[#This Row],[H (m)]]*0.7</f>
        <v>12.477747538404593</v>
      </c>
      <c r="K3247" s="51">
        <v>1</v>
      </c>
      <c r="L3247" s="51">
        <v>365436.4</v>
      </c>
      <c r="M3247" s="51">
        <v>9703240.0999999903</v>
      </c>
      <c r="N3247" s="77"/>
      <c r="O324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324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247" s="77"/>
    </row>
    <row r="3248" spans="1:17" x14ac:dyDescent="0.25">
      <c r="A3248" s="76">
        <v>2</v>
      </c>
      <c r="B3248" s="51">
        <v>94</v>
      </c>
      <c r="C3248" s="51">
        <v>3247</v>
      </c>
      <c r="D3248" s="81" t="str">
        <f>VLOOKUP(CENSO[[#This Row],[NOME COMUM]],ESPECIES[],2,FALSE)</f>
        <v>Goupia glabra Aubl.</v>
      </c>
      <c r="E3248" s="51" t="s">
        <v>34</v>
      </c>
      <c r="F3248" s="51">
        <v>355</v>
      </c>
      <c r="G3248" s="74">
        <f>CENSO[[#This Row],[CAP (cm)]]/PI()</f>
        <v>113.00000959524569</v>
      </c>
      <c r="H3248" s="51">
        <v>18</v>
      </c>
      <c r="I3248" s="85">
        <f>PI()*CENSO[[#This Row],[DAP (cm)]]^2/40000</f>
        <v>1.0028750851578057</v>
      </c>
      <c r="J3248" s="85">
        <f>CENSO[[#This Row],[g (m²)]]*CENSO[[#This Row],[H (m)]]*0.7</f>
        <v>12.63622607298835</v>
      </c>
      <c r="K3248" s="51">
        <v>1</v>
      </c>
      <c r="L3248" s="51">
        <v>365461.09999999899</v>
      </c>
      <c r="M3248" s="51">
        <v>9703261.5</v>
      </c>
      <c r="N3248" s="77"/>
      <c r="O324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324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248" s="77"/>
    </row>
    <row r="3249" spans="1:17" x14ac:dyDescent="0.25">
      <c r="A3249" s="76">
        <v>2</v>
      </c>
      <c r="B3249" s="51">
        <v>94</v>
      </c>
      <c r="C3249" s="51">
        <v>3248</v>
      </c>
      <c r="D3249" s="81" t="str">
        <f>VLOOKUP(CENSO[[#This Row],[NOME COMUM]],ESPECIES[],2,FALSE)</f>
        <v>Didymopanax calvum Decne. &amp; Planch.</v>
      </c>
      <c r="E3249" s="51" t="s">
        <v>52</v>
      </c>
      <c r="F3249" s="51">
        <v>153</v>
      </c>
      <c r="G3249" s="74">
        <f>CENSO[[#This Row],[CAP (cm)]]/PI()</f>
        <v>48.701412586119972</v>
      </c>
      <c r="H3249" s="51">
        <v>14</v>
      </c>
      <c r="I3249" s="85">
        <f>PI()*CENSO[[#This Row],[DAP (cm)]]^2/40000</f>
        <v>0.18628290314190887</v>
      </c>
      <c r="J3249" s="85">
        <f>CENSO[[#This Row],[g (m²)]]*CENSO[[#This Row],[H (m)]]*0.7</f>
        <v>1.8255724507907067</v>
      </c>
      <c r="K3249" s="51">
        <v>1</v>
      </c>
      <c r="L3249" s="51">
        <v>365435.5</v>
      </c>
      <c r="M3249" s="51">
        <v>9703288</v>
      </c>
      <c r="N3249" s="77"/>
      <c r="O324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324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3249" s="77"/>
    </row>
    <row r="3250" spans="1:17" x14ac:dyDescent="0.25">
      <c r="A3250" s="76">
        <v>2</v>
      </c>
      <c r="B3250" s="51">
        <v>94</v>
      </c>
      <c r="C3250" s="51">
        <v>3249</v>
      </c>
      <c r="D3250" s="81" t="str">
        <f>VLOOKUP(CENSO[[#This Row],[NOME COMUM]],ESPECIES[],2,FALSE)</f>
        <v>Pouteria sp.</v>
      </c>
      <c r="E3250" s="51" t="s">
        <v>83</v>
      </c>
      <c r="F3250" s="51">
        <v>170</v>
      </c>
      <c r="G3250" s="74">
        <f>CENSO[[#This Row],[CAP (cm)]]/PI()</f>
        <v>54.112680651244418</v>
      </c>
      <c r="H3250" s="51">
        <v>17</v>
      </c>
      <c r="I3250" s="85">
        <f>PI()*CENSO[[#This Row],[DAP (cm)]]^2/40000</f>
        <v>0.2299788927677888</v>
      </c>
      <c r="J3250" s="85">
        <f>CENSO[[#This Row],[g (m²)]]*CENSO[[#This Row],[H (m)]]*0.7</f>
        <v>2.7367488239366864</v>
      </c>
      <c r="K3250" s="51">
        <v>1</v>
      </c>
      <c r="L3250" s="51">
        <v>365444.09999999899</v>
      </c>
      <c r="M3250" s="51">
        <v>9703291.6999999899</v>
      </c>
      <c r="N3250" s="77"/>
      <c r="O325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25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250" s="77"/>
    </row>
    <row r="3251" spans="1:17" x14ac:dyDescent="0.25">
      <c r="A3251" s="76">
        <v>2</v>
      </c>
      <c r="B3251" s="51">
        <v>94</v>
      </c>
      <c r="C3251" s="51">
        <v>3250</v>
      </c>
      <c r="D3251" s="81" t="str">
        <f>VLOOKUP(CENSO[[#This Row],[NOME COMUM]],ESPECIES[],2,FALSE)</f>
        <v>Erisma uncinatum Warm.</v>
      </c>
      <c r="E3251" s="51" t="s">
        <v>98</v>
      </c>
      <c r="F3251" s="51">
        <v>378</v>
      </c>
      <c r="G3251" s="74">
        <f>CENSO[[#This Row],[CAP (cm)]]/PI()</f>
        <v>120.32113697747288</v>
      </c>
      <c r="H3251" s="51">
        <v>20</v>
      </c>
      <c r="I3251" s="85">
        <f>PI()*CENSO[[#This Row],[DAP (cm)]]^2/40000</f>
        <v>1.1370347444371187</v>
      </c>
      <c r="J3251" s="85">
        <f>CENSO[[#This Row],[g (m²)]]*CENSO[[#This Row],[H (m)]]*0.7</f>
        <v>15.918486422119662</v>
      </c>
      <c r="K3251" s="51">
        <v>1</v>
      </c>
      <c r="L3251" s="51">
        <v>365445.7</v>
      </c>
      <c r="M3251" s="51">
        <v>9703316.3000000007</v>
      </c>
      <c r="N3251" s="77"/>
      <c r="O325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325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251" s="77"/>
    </row>
    <row r="3252" spans="1:17" x14ac:dyDescent="0.25">
      <c r="A3252" s="76">
        <v>2</v>
      </c>
      <c r="B3252" s="51">
        <v>94</v>
      </c>
      <c r="C3252" s="51">
        <v>3251</v>
      </c>
      <c r="D3252" s="81" t="str">
        <f>VLOOKUP(CENSO[[#This Row],[NOME COMUM]],ESPECIES[],2,FALSE)</f>
        <v>Cedrelinga catenaeformis Ducke</v>
      </c>
      <c r="E3252" s="51" t="s">
        <v>71</v>
      </c>
      <c r="F3252" s="51">
        <v>627</v>
      </c>
      <c r="G3252" s="74">
        <f>CENSO[[#This Row],[CAP (cm)]]/PI()</f>
        <v>199.58029863723675</v>
      </c>
      <c r="H3252" s="51">
        <v>25</v>
      </c>
      <c r="I3252" s="85">
        <f>PI()*CENSO[[#This Row],[DAP (cm)]]^2/40000</f>
        <v>3.1284211811386862</v>
      </c>
      <c r="J3252" s="85">
        <f>CENSO[[#This Row],[g (m²)]]*CENSO[[#This Row],[H (m)]]*0.7</f>
        <v>54.747370669927001</v>
      </c>
      <c r="K3252" s="51">
        <v>1</v>
      </c>
      <c r="L3252" s="51">
        <v>365445.299999999</v>
      </c>
      <c r="M3252" s="51">
        <v>9703322.0999999903</v>
      </c>
      <c r="N3252" s="77"/>
      <c r="O325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190├┤200</v>
      </c>
      <c r="P325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252" s="77"/>
    </row>
    <row r="3253" spans="1:17" x14ac:dyDescent="0.25">
      <c r="A3253" s="76">
        <v>2</v>
      </c>
      <c r="B3253" s="51">
        <v>94</v>
      </c>
      <c r="C3253" s="51">
        <v>3252</v>
      </c>
      <c r="D3253" s="81" t="str">
        <f>VLOOKUP(CENSO[[#This Row],[NOME COMUM]],ESPECIES[],2,FALSE)</f>
        <v>Caesalpinia paraensis Ducke</v>
      </c>
      <c r="E3253" s="51" t="s">
        <v>56</v>
      </c>
      <c r="F3253" s="51">
        <v>173</v>
      </c>
      <c r="G3253" s="74">
        <f>CENSO[[#This Row],[CAP (cm)]]/PI()</f>
        <v>55.067610309795789</v>
      </c>
      <c r="H3253" s="51">
        <v>9</v>
      </c>
      <c r="I3253" s="85">
        <f>PI()*CENSO[[#This Row],[DAP (cm)]]^2/40000</f>
        <v>0.23816741458986682</v>
      </c>
      <c r="J3253" s="85">
        <f>CENSO[[#This Row],[g (m²)]]*CENSO[[#This Row],[H (m)]]*0.7</f>
        <v>1.5004547119161609</v>
      </c>
      <c r="K3253" s="51">
        <v>2</v>
      </c>
      <c r="L3253" s="51">
        <v>365445.4</v>
      </c>
      <c r="M3253" s="51">
        <v>9703326.5</v>
      </c>
      <c r="N3253" s="77"/>
      <c r="O325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25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253" s="77"/>
    </row>
    <row r="3254" spans="1:17" x14ac:dyDescent="0.25">
      <c r="A3254" s="76">
        <v>2</v>
      </c>
      <c r="B3254" s="51">
        <v>94</v>
      </c>
      <c r="C3254" s="51">
        <v>3253</v>
      </c>
      <c r="D3254" s="81" t="str">
        <f>VLOOKUP(CENSO[[#This Row],[NOME COMUM]],ESPECIES[],2,FALSE)</f>
        <v>Pouteria sp.</v>
      </c>
      <c r="E3254" s="51" t="s">
        <v>83</v>
      </c>
      <c r="F3254" s="51">
        <v>160</v>
      </c>
      <c r="G3254" s="74">
        <f>CENSO[[#This Row],[CAP (cm)]]/PI()</f>
        <v>50.929581789406512</v>
      </c>
      <c r="H3254" s="51">
        <v>16</v>
      </c>
      <c r="I3254" s="85">
        <f>PI()*CENSO[[#This Row],[DAP (cm)]]^2/40000</f>
        <v>0.20371832715762608</v>
      </c>
      <c r="J3254" s="85">
        <f>CENSO[[#This Row],[g (m²)]]*CENSO[[#This Row],[H (m)]]*0.7</f>
        <v>2.2816452641654119</v>
      </c>
      <c r="K3254" s="51">
        <v>1</v>
      </c>
      <c r="L3254" s="51">
        <v>365462.2</v>
      </c>
      <c r="M3254" s="51">
        <v>9703332.9000000004</v>
      </c>
      <c r="N3254" s="77"/>
      <c r="O325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25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254" s="77"/>
    </row>
    <row r="3255" spans="1:17" x14ac:dyDescent="0.25">
      <c r="A3255" s="76">
        <v>2</v>
      </c>
      <c r="B3255" s="51">
        <v>94</v>
      </c>
      <c r="C3255" s="51">
        <v>3254</v>
      </c>
      <c r="D3255" s="81" t="str">
        <f>VLOOKUP(CENSO[[#This Row],[NOME COMUM]],ESPECIES[],2,FALSE)</f>
        <v>Lecythis chartacea O.Berg</v>
      </c>
      <c r="E3255" s="51" t="s">
        <v>31</v>
      </c>
      <c r="F3255" s="51">
        <v>258</v>
      </c>
      <c r="G3255" s="74">
        <f>CENSO[[#This Row],[CAP (cm)]]/PI()</f>
        <v>82.123950635417998</v>
      </c>
      <c r="H3255" s="51">
        <v>22</v>
      </c>
      <c r="I3255" s="85">
        <f>PI()*CENSO[[#This Row],[DAP (cm)]]^2/40000</f>
        <v>0.52969948159844604</v>
      </c>
      <c r="J3255" s="85">
        <f>CENSO[[#This Row],[g (m²)]]*CENSO[[#This Row],[H (m)]]*0.7</f>
        <v>8.157372016616069</v>
      </c>
      <c r="K3255" s="51">
        <v>1</v>
      </c>
      <c r="L3255" s="51">
        <v>365480.9</v>
      </c>
      <c r="M3255" s="51">
        <v>9703340.5999999903</v>
      </c>
      <c r="N3255" s="77"/>
      <c r="O325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325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255" s="77"/>
    </row>
    <row r="3256" spans="1:17" x14ac:dyDescent="0.25">
      <c r="A3256" s="76">
        <v>2</v>
      </c>
      <c r="B3256" s="51">
        <v>94</v>
      </c>
      <c r="C3256" s="51">
        <v>3255</v>
      </c>
      <c r="D3256" s="81" t="str">
        <f>VLOOKUP(CENSO[[#This Row],[NOME COMUM]],ESPECIES[],2,FALSE)</f>
        <v>Bertholletia excelsa Humb. &amp; Bonpl.</v>
      </c>
      <c r="E3256" s="51" t="s">
        <v>37</v>
      </c>
      <c r="F3256" s="51">
        <v>383</v>
      </c>
      <c r="G3256" s="74">
        <f>CENSO[[#This Row],[CAP (cm)]]/PI()</f>
        <v>121.91268640839183</v>
      </c>
      <c r="H3256" s="51">
        <v>23</v>
      </c>
      <c r="I3256" s="85">
        <f>PI()*CENSO[[#This Row],[DAP (cm)]]^2/40000</f>
        <v>1.1673139723603518</v>
      </c>
      <c r="J3256" s="85">
        <f>CENSO[[#This Row],[g (m²)]]*CENSO[[#This Row],[H (m)]]*0.7</f>
        <v>18.793754955001663</v>
      </c>
      <c r="K3256" s="51">
        <v>1</v>
      </c>
      <c r="L3256" s="51">
        <v>365579.4</v>
      </c>
      <c r="M3256" s="51">
        <v>9703482</v>
      </c>
      <c r="N3256" s="77"/>
      <c r="O325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325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256" s="77"/>
    </row>
    <row r="3257" spans="1:17" x14ac:dyDescent="0.25">
      <c r="A3257" s="76">
        <v>2</v>
      </c>
      <c r="B3257" s="51">
        <v>94</v>
      </c>
      <c r="C3257" s="51">
        <v>3256</v>
      </c>
      <c r="D3257" s="81" t="str">
        <f>VLOOKUP(CENSO[[#This Row],[NOME COMUM]],ESPECIES[],2,FALSE)</f>
        <v>Tachigali myrmecophila Ducke</v>
      </c>
      <c r="E3257" s="51" t="s">
        <v>14</v>
      </c>
      <c r="F3257" s="51">
        <v>411</v>
      </c>
      <c r="G3257" s="74">
        <f>CENSO[[#This Row],[CAP (cm)]]/PI()</f>
        <v>130.82536322153797</v>
      </c>
      <c r="H3257" s="51">
        <v>17</v>
      </c>
      <c r="I3257" s="85">
        <f>PI()*CENSO[[#This Row],[DAP (cm)]]^2/40000</f>
        <v>1.3442306071013026</v>
      </c>
      <c r="J3257" s="85">
        <f>CENSO[[#This Row],[g (m²)]]*CENSO[[#This Row],[H (m)]]*0.7</f>
        <v>15.996344224505499</v>
      </c>
      <c r="K3257" s="51">
        <v>2</v>
      </c>
      <c r="L3257" s="51">
        <v>365595.09999999899</v>
      </c>
      <c r="M3257" s="51">
        <v>9703518.6999999899</v>
      </c>
      <c r="N3257" s="77"/>
      <c r="O325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325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257" s="77"/>
    </row>
    <row r="3258" spans="1:17" x14ac:dyDescent="0.25">
      <c r="A3258" s="76">
        <v>2</v>
      </c>
      <c r="B3258" s="51">
        <v>94</v>
      </c>
      <c r="C3258" s="51">
        <v>3257</v>
      </c>
      <c r="D3258" s="81" t="str">
        <f>VLOOKUP(CENSO[[#This Row],[NOME COMUM]],ESPECIES[],2,FALSE)</f>
        <v>Enterolobium contortisiliquum (Vell.) Morong</v>
      </c>
      <c r="E3258" s="51" t="s">
        <v>45</v>
      </c>
      <c r="F3258" s="51">
        <v>410</v>
      </c>
      <c r="G3258" s="74">
        <f>CENSO[[#This Row],[CAP (cm)]]/PI()</f>
        <v>130.50705333535419</v>
      </c>
      <c r="H3258" s="51">
        <v>20</v>
      </c>
      <c r="I3258" s="85">
        <f>PI()*CENSO[[#This Row],[DAP (cm)]]^2/40000</f>
        <v>1.3376972966873806</v>
      </c>
      <c r="J3258" s="85">
        <f>CENSO[[#This Row],[g (m²)]]*CENSO[[#This Row],[H (m)]]*0.7</f>
        <v>18.727762153623328</v>
      </c>
      <c r="K3258" s="51">
        <v>1</v>
      </c>
      <c r="L3258" s="51">
        <v>365566.299999999</v>
      </c>
      <c r="M3258" s="51">
        <v>9703543.4000000004</v>
      </c>
      <c r="N3258" s="77"/>
      <c r="O325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325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258" s="77"/>
    </row>
    <row r="3259" spans="1:17" x14ac:dyDescent="0.25">
      <c r="A3259" s="76">
        <v>2</v>
      </c>
      <c r="B3259" s="51">
        <v>94</v>
      </c>
      <c r="C3259" s="51">
        <v>3258</v>
      </c>
      <c r="D3259" s="81" t="str">
        <f>VLOOKUP(CENSO[[#This Row],[NOME COMUM]],ESPECIES[],2,FALSE)</f>
        <v>Piptadenia suaveolens Miq.</v>
      </c>
      <c r="E3259" s="51" t="s">
        <v>22</v>
      </c>
      <c r="F3259" s="51">
        <v>400</v>
      </c>
      <c r="G3259" s="74">
        <f>CENSO[[#This Row],[CAP (cm)]]/PI()</f>
        <v>127.32395447351627</v>
      </c>
      <c r="H3259" s="51">
        <v>17</v>
      </c>
      <c r="I3259" s="85">
        <f>PI()*CENSO[[#This Row],[DAP (cm)]]^2/40000</f>
        <v>1.2732395447351625</v>
      </c>
      <c r="J3259" s="85">
        <f>CENSO[[#This Row],[g (m²)]]*CENSO[[#This Row],[H (m)]]*0.7</f>
        <v>15.151550582348433</v>
      </c>
      <c r="K3259" s="51">
        <v>1</v>
      </c>
      <c r="L3259" s="51">
        <v>365580</v>
      </c>
      <c r="M3259" s="51">
        <v>9703559</v>
      </c>
      <c r="N3259" s="77"/>
      <c r="O325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325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259" s="77"/>
    </row>
    <row r="3260" spans="1:17" x14ac:dyDescent="0.25">
      <c r="A3260" s="76">
        <v>2</v>
      </c>
      <c r="B3260" s="51">
        <v>94</v>
      </c>
      <c r="C3260" s="51">
        <v>3259</v>
      </c>
      <c r="D3260" s="81" t="str">
        <f>VLOOKUP(CENSO[[#This Row],[NOME COMUM]],ESPECIES[],2,FALSE)</f>
        <v>Bertholletia excelsa Humb. &amp; Bonpl.</v>
      </c>
      <c r="E3260" s="51" t="s">
        <v>37</v>
      </c>
      <c r="F3260" s="51">
        <v>360</v>
      </c>
      <c r="G3260" s="74">
        <f>CENSO[[#This Row],[CAP (cm)]]/PI()</f>
        <v>114.59155902616465</v>
      </c>
      <c r="H3260" s="51">
        <v>22</v>
      </c>
      <c r="I3260" s="85">
        <f>PI()*CENSO[[#This Row],[DAP (cm)]]^2/40000</f>
        <v>1.0313240312354819</v>
      </c>
      <c r="J3260" s="85">
        <f>CENSO[[#This Row],[g (m²)]]*CENSO[[#This Row],[H (m)]]*0.7</f>
        <v>15.88239008102642</v>
      </c>
      <c r="K3260" s="51">
        <v>1</v>
      </c>
      <c r="L3260" s="51">
        <v>365577</v>
      </c>
      <c r="M3260" s="51">
        <v>9703568.1999999899</v>
      </c>
      <c r="N3260" s="77"/>
      <c r="O326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326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260" s="77"/>
    </row>
    <row r="3261" spans="1:17" x14ac:dyDescent="0.25">
      <c r="A3261" s="76">
        <v>2</v>
      </c>
      <c r="B3261" s="51">
        <v>94</v>
      </c>
      <c r="C3261" s="51">
        <v>3260</v>
      </c>
      <c r="D3261" s="81" t="str">
        <f>VLOOKUP(CENSO[[#This Row],[NOME COMUM]],ESPECIES[],2,FALSE)</f>
        <v>Bertholletia excelsa Humb. &amp; Bonpl.</v>
      </c>
      <c r="E3261" s="51" t="s">
        <v>37</v>
      </c>
      <c r="F3261" s="51">
        <v>450</v>
      </c>
      <c r="G3261" s="74">
        <f>CENSO[[#This Row],[CAP (cm)]]/PI()</f>
        <v>143.23944878270581</v>
      </c>
      <c r="H3261" s="51">
        <v>24</v>
      </c>
      <c r="I3261" s="85">
        <f>PI()*CENSO[[#This Row],[DAP (cm)]]^2/40000</f>
        <v>1.6114437988054404</v>
      </c>
      <c r="J3261" s="85">
        <f>CENSO[[#This Row],[g (m²)]]*CENSO[[#This Row],[H (m)]]*0.7</f>
        <v>27.072255819931396</v>
      </c>
      <c r="K3261" s="51">
        <v>1</v>
      </c>
      <c r="L3261" s="51">
        <v>365598.4</v>
      </c>
      <c r="M3261" s="51">
        <v>9703583.5</v>
      </c>
      <c r="N3261" s="77"/>
      <c r="O326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140├ 150</v>
      </c>
      <c r="P326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261" s="77"/>
    </row>
    <row r="3262" spans="1:17" x14ac:dyDescent="0.25">
      <c r="A3262" s="76">
        <v>2</v>
      </c>
      <c r="B3262" s="51">
        <v>94</v>
      </c>
      <c r="C3262" s="51">
        <v>3261</v>
      </c>
      <c r="D3262" s="81" t="str">
        <f>VLOOKUP(CENSO[[#This Row],[NOME COMUM]],ESPECIES[],2,FALSE)</f>
        <v>Piptadenia suaveolens Miq.</v>
      </c>
      <c r="E3262" s="51" t="s">
        <v>22</v>
      </c>
      <c r="F3262" s="51">
        <v>160</v>
      </c>
      <c r="G3262" s="74">
        <f>CENSO[[#This Row],[CAP (cm)]]/PI()</f>
        <v>50.929581789406512</v>
      </c>
      <c r="H3262" s="51">
        <v>14</v>
      </c>
      <c r="I3262" s="85">
        <f>PI()*CENSO[[#This Row],[DAP (cm)]]^2/40000</f>
        <v>0.20371832715762608</v>
      </c>
      <c r="J3262" s="85">
        <f>CENSO[[#This Row],[g (m²)]]*CENSO[[#This Row],[H (m)]]*0.7</f>
        <v>1.9964396061447354</v>
      </c>
      <c r="K3262" s="51">
        <v>2</v>
      </c>
      <c r="L3262" s="51">
        <v>365615.4</v>
      </c>
      <c r="M3262" s="51">
        <v>9703652.8000000007</v>
      </c>
      <c r="N3262" s="77"/>
      <c r="O326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26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262" s="77"/>
    </row>
    <row r="3263" spans="1:17" x14ac:dyDescent="0.25">
      <c r="A3263" s="76">
        <v>2</v>
      </c>
      <c r="B3263" s="51">
        <v>94</v>
      </c>
      <c r="C3263" s="51">
        <v>3262</v>
      </c>
      <c r="D3263" s="81" t="str">
        <f>VLOOKUP(CENSO[[#This Row],[NOME COMUM]],ESPECIES[],2,FALSE)</f>
        <v>Tachigali myrmecophila Ducke</v>
      </c>
      <c r="E3263" s="51" t="s">
        <v>14</v>
      </c>
      <c r="F3263" s="51">
        <v>300</v>
      </c>
      <c r="G3263" s="74">
        <f>CENSO[[#This Row],[CAP (cm)]]/PI()</f>
        <v>95.4929658551372</v>
      </c>
      <c r="H3263" s="51">
        <v>10</v>
      </c>
      <c r="I3263" s="85">
        <f>PI()*CENSO[[#This Row],[DAP (cm)]]^2/40000</f>
        <v>0.7161972439135289</v>
      </c>
      <c r="J3263" s="85">
        <f>CENSO[[#This Row],[g (m²)]]*CENSO[[#This Row],[H (m)]]*0.7</f>
        <v>5.0133807073947017</v>
      </c>
      <c r="K3263" s="51">
        <v>2</v>
      </c>
      <c r="L3263" s="51">
        <v>365619.09999999899</v>
      </c>
      <c r="M3263" s="51">
        <v>9703659.9000000004</v>
      </c>
      <c r="N3263" s="77"/>
      <c r="O326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26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263" s="77"/>
    </row>
    <row r="3264" spans="1:17" x14ac:dyDescent="0.25">
      <c r="A3264" s="76">
        <v>2</v>
      </c>
      <c r="B3264" s="51">
        <v>94</v>
      </c>
      <c r="C3264" s="51">
        <v>3263</v>
      </c>
      <c r="D3264" s="81" t="str">
        <f>VLOOKUP(CENSO[[#This Row],[NOME COMUM]],ESPECIES[],2,FALSE)</f>
        <v>Couratari guianensis Aubl.</v>
      </c>
      <c r="E3264" s="51" t="s">
        <v>6</v>
      </c>
      <c r="F3264" s="51">
        <v>209</v>
      </c>
      <c r="G3264" s="74">
        <f>CENSO[[#This Row],[CAP (cm)]]/PI()</f>
        <v>66.526766212412255</v>
      </c>
      <c r="H3264" s="51">
        <v>22</v>
      </c>
      <c r="I3264" s="85">
        <f>PI()*CENSO[[#This Row],[DAP (cm)]]^2/40000</f>
        <v>0.34760235345985407</v>
      </c>
      <c r="J3264" s="85">
        <f>CENSO[[#This Row],[g (m²)]]*CENSO[[#This Row],[H (m)]]*0.7</f>
        <v>5.3530762432817518</v>
      </c>
      <c r="K3264" s="51">
        <v>1</v>
      </c>
      <c r="L3264" s="51">
        <v>365636.59999999899</v>
      </c>
      <c r="M3264" s="51">
        <v>9703689.1999999899</v>
      </c>
      <c r="N3264" s="77"/>
      <c r="O326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26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264" s="77"/>
    </row>
    <row r="3265" spans="1:17" x14ac:dyDescent="0.25">
      <c r="A3265" s="76">
        <v>2</v>
      </c>
      <c r="B3265" s="51">
        <v>94</v>
      </c>
      <c r="C3265" s="51">
        <v>3264</v>
      </c>
      <c r="D3265" s="81" t="str">
        <f>VLOOKUP(CENSO[[#This Row],[NOME COMUM]],ESPECIES[],2,FALSE)</f>
        <v>Parkia pendula (Willd.) Benth. ex Walp.</v>
      </c>
      <c r="E3265" s="51" t="s">
        <v>58</v>
      </c>
      <c r="F3265" s="51">
        <v>228</v>
      </c>
      <c r="G3265" s="74">
        <f>CENSO[[#This Row],[CAP (cm)]]/PI()</f>
        <v>72.574654049904282</v>
      </c>
      <c r="H3265" s="51">
        <v>22</v>
      </c>
      <c r="I3265" s="85">
        <f>PI()*CENSO[[#This Row],[DAP (cm)]]^2/40000</f>
        <v>0.41367552808445446</v>
      </c>
      <c r="J3265" s="85">
        <f>CENSO[[#This Row],[g (m²)]]*CENSO[[#This Row],[H (m)]]*0.7</f>
        <v>6.3706031325005981</v>
      </c>
      <c r="K3265" s="51">
        <v>1</v>
      </c>
      <c r="L3265" s="51">
        <v>365660.59999999899</v>
      </c>
      <c r="M3265" s="51">
        <v>9703681.1999999899</v>
      </c>
      <c r="N3265" s="77"/>
      <c r="O326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26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265" s="77"/>
    </row>
    <row r="3266" spans="1:17" x14ac:dyDescent="0.25">
      <c r="A3266" s="76">
        <v>2</v>
      </c>
      <c r="B3266" s="51">
        <v>95</v>
      </c>
      <c r="C3266" s="51">
        <v>3265</v>
      </c>
      <c r="D3266" s="81" t="str">
        <f>VLOOKUP(CENSO[[#This Row],[NOME COMUM]],ESPECIES[],2,FALSE)</f>
        <v>Aspidosperma carapanauba Pichon.</v>
      </c>
      <c r="E3266" s="51" t="s">
        <v>68</v>
      </c>
      <c r="F3266" s="51">
        <v>174</v>
      </c>
      <c r="G3266" s="74">
        <f>CENSO[[#This Row],[CAP (cm)]]/PI()</f>
        <v>55.38592019597958</v>
      </c>
      <c r="H3266" s="51">
        <v>12</v>
      </c>
      <c r="I3266" s="85">
        <f>PI()*CENSO[[#This Row],[DAP (cm)]]^2/40000</f>
        <v>0.2409287528525112</v>
      </c>
      <c r="J3266" s="85">
        <f>CENSO[[#This Row],[g (m²)]]*CENSO[[#This Row],[H (m)]]*0.7</f>
        <v>2.0238015239610938</v>
      </c>
      <c r="K3266" s="51">
        <v>3</v>
      </c>
      <c r="L3266" s="51">
        <v>365724.5</v>
      </c>
      <c r="M3266" s="51">
        <v>9703667.5999999903</v>
      </c>
      <c r="N3266" s="77"/>
      <c r="O326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26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266" s="77"/>
    </row>
    <row r="3267" spans="1:17" x14ac:dyDescent="0.25">
      <c r="A3267" s="76">
        <v>2</v>
      </c>
      <c r="B3267" s="51">
        <v>95</v>
      </c>
      <c r="C3267" s="51">
        <v>3266</v>
      </c>
      <c r="D3267" s="81" t="str">
        <f>VLOOKUP(CENSO[[#This Row],[NOME COMUM]],ESPECIES[],2,FALSE)</f>
        <v>Couratari guianensis Aubl.</v>
      </c>
      <c r="E3267" s="51" t="s">
        <v>6</v>
      </c>
      <c r="F3267" s="51">
        <v>300</v>
      </c>
      <c r="G3267" s="74">
        <f>CENSO[[#This Row],[CAP (cm)]]/PI()</f>
        <v>95.4929658551372</v>
      </c>
      <c r="H3267" s="51">
        <v>23</v>
      </c>
      <c r="I3267" s="85">
        <f>PI()*CENSO[[#This Row],[DAP (cm)]]^2/40000</f>
        <v>0.7161972439135289</v>
      </c>
      <c r="J3267" s="85">
        <f>CENSO[[#This Row],[g (m²)]]*CENSO[[#This Row],[H (m)]]*0.7</f>
        <v>11.530775627007815</v>
      </c>
      <c r="K3267" s="51">
        <v>1</v>
      </c>
      <c r="L3267" s="51">
        <v>365706.09999999899</v>
      </c>
      <c r="M3267" s="51">
        <v>9703643.0999999903</v>
      </c>
      <c r="N3267" s="77"/>
      <c r="O326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26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267" s="77"/>
    </row>
    <row r="3268" spans="1:17" x14ac:dyDescent="0.25">
      <c r="A3268" s="76">
        <v>2</v>
      </c>
      <c r="B3268" s="51">
        <v>95</v>
      </c>
      <c r="C3268" s="51">
        <v>3267</v>
      </c>
      <c r="D3268" s="81" t="str">
        <f>VLOOKUP(CENSO[[#This Row],[NOME COMUM]],ESPECIES[],2,FALSE)</f>
        <v>Cedrelinga catenaeformis Ducke</v>
      </c>
      <c r="E3268" s="51" t="s">
        <v>71</v>
      </c>
      <c r="F3268" s="51">
        <v>522</v>
      </c>
      <c r="G3268" s="74">
        <f>CENSO[[#This Row],[CAP (cm)]]/PI()</f>
        <v>166.15776058793872</v>
      </c>
      <c r="H3268" s="51">
        <v>22</v>
      </c>
      <c r="I3268" s="85">
        <f>PI()*CENSO[[#This Row],[DAP (cm)]]^2/40000</f>
        <v>2.1683587756726004</v>
      </c>
      <c r="J3268" s="85">
        <f>CENSO[[#This Row],[g (m²)]]*CENSO[[#This Row],[H (m)]]*0.7</f>
        <v>33.392725145358042</v>
      </c>
      <c r="K3268" s="51">
        <v>1</v>
      </c>
      <c r="L3268" s="51">
        <v>365680.5</v>
      </c>
      <c r="M3268" s="51">
        <v>9703574.5</v>
      </c>
      <c r="N3268" s="77"/>
      <c r="O326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160├ 170</v>
      </c>
      <c r="P326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268" s="77"/>
    </row>
    <row r="3269" spans="1:17" x14ac:dyDescent="0.25">
      <c r="A3269" s="76">
        <v>2</v>
      </c>
      <c r="B3269" s="51">
        <v>95</v>
      </c>
      <c r="C3269" s="51">
        <v>3268</v>
      </c>
      <c r="D3269" s="81" t="str">
        <f>VLOOKUP(CENSO[[#This Row],[NOME COMUM]],ESPECIES[],2,FALSE)</f>
        <v>Goupia glabra Aubl.</v>
      </c>
      <c r="E3269" s="51" t="s">
        <v>34</v>
      </c>
      <c r="F3269" s="51">
        <v>208</v>
      </c>
      <c r="G3269" s="74">
        <f>CENSO[[#This Row],[CAP (cm)]]/PI()</f>
        <v>66.208456326228458</v>
      </c>
      <c r="H3269" s="51">
        <v>15</v>
      </c>
      <c r="I3269" s="85">
        <f>PI()*CENSO[[#This Row],[DAP (cm)]]^2/40000</f>
        <v>0.34428397289638796</v>
      </c>
      <c r="J3269" s="85">
        <f>CENSO[[#This Row],[g (m²)]]*CENSO[[#This Row],[H (m)]]*0.7</f>
        <v>3.6149817154120729</v>
      </c>
      <c r="K3269" s="51">
        <v>1</v>
      </c>
      <c r="L3269" s="51">
        <v>365657.9</v>
      </c>
      <c r="M3269" s="51">
        <v>9703585.1999999899</v>
      </c>
      <c r="N3269" s="77"/>
      <c r="O326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26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269" s="77"/>
    </row>
    <row r="3270" spans="1:17" x14ac:dyDescent="0.25">
      <c r="A3270" s="76">
        <v>2</v>
      </c>
      <c r="B3270" s="51">
        <v>95</v>
      </c>
      <c r="C3270" s="51">
        <v>3269</v>
      </c>
      <c r="D3270" s="81" t="str">
        <f>VLOOKUP(CENSO[[#This Row],[NOME COMUM]],ESPECIES[],2,FALSE)</f>
        <v>Didymopanax calvum Decne. &amp; Planch.</v>
      </c>
      <c r="E3270" s="51" t="s">
        <v>52</v>
      </c>
      <c r="F3270" s="51">
        <v>192</v>
      </c>
      <c r="G3270" s="74">
        <f>CENSO[[#This Row],[CAP (cm)]]/PI()</f>
        <v>61.115498147287809</v>
      </c>
      <c r="H3270" s="51">
        <v>16</v>
      </c>
      <c r="I3270" s="85">
        <f>PI()*CENSO[[#This Row],[DAP (cm)]]^2/40000</f>
        <v>0.29335439110698147</v>
      </c>
      <c r="J3270" s="85">
        <f>CENSO[[#This Row],[g (m²)]]*CENSO[[#This Row],[H (m)]]*0.7</f>
        <v>3.2855691803981921</v>
      </c>
      <c r="K3270" s="51">
        <v>1</v>
      </c>
      <c r="L3270" s="51">
        <v>365666.4</v>
      </c>
      <c r="M3270" s="51">
        <v>9703573.5</v>
      </c>
      <c r="N3270" s="77"/>
      <c r="O327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27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270" s="77"/>
    </row>
    <row r="3271" spans="1:17" x14ac:dyDescent="0.25">
      <c r="A3271" s="76">
        <v>2</v>
      </c>
      <c r="B3271" s="51">
        <v>95</v>
      </c>
      <c r="C3271" s="51">
        <v>3270</v>
      </c>
      <c r="D3271" s="81" t="str">
        <f>VLOOKUP(CENSO[[#This Row],[NOME COMUM]],ESPECIES[],2,FALSE)</f>
        <v>Pouteria sp.</v>
      </c>
      <c r="E3271" s="51" t="s">
        <v>83</v>
      </c>
      <c r="F3271" s="51">
        <v>204</v>
      </c>
      <c r="G3271" s="74">
        <f>CENSO[[#This Row],[CAP (cm)]]/PI()</f>
        <v>64.935216781493295</v>
      </c>
      <c r="H3271" s="51">
        <v>18</v>
      </c>
      <c r="I3271" s="85">
        <f>PI()*CENSO[[#This Row],[DAP (cm)]]^2/40000</f>
        <v>0.33116960558561581</v>
      </c>
      <c r="J3271" s="85">
        <f>CENSO[[#This Row],[g (m²)]]*CENSO[[#This Row],[H (m)]]*0.7</f>
        <v>4.1727370303787588</v>
      </c>
      <c r="K3271" s="51">
        <v>1</v>
      </c>
      <c r="L3271" s="51">
        <v>365664.9</v>
      </c>
      <c r="M3271" s="51">
        <v>9703555.4000000004</v>
      </c>
      <c r="N3271" s="77"/>
      <c r="O327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27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271" s="77"/>
    </row>
    <row r="3272" spans="1:17" x14ac:dyDescent="0.25">
      <c r="A3272" s="76">
        <v>2</v>
      </c>
      <c r="B3272" s="51">
        <v>95</v>
      </c>
      <c r="C3272" s="51">
        <v>3271</v>
      </c>
      <c r="D3272" s="81" t="str">
        <f>VLOOKUP(CENSO[[#This Row],[NOME COMUM]],ESPECIES[],2,FALSE)</f>
        <v>Manilkara huberi (Ducke) Chevalier</v>
      </c>
      <c r="E3272" s="51" t="s">
        <v>30</v>
      </c>
      <c r="F3272" s="51">
        <v>276</v>
      </c>
      <c r="G3272" s="74">
        <f>CENSO[[#This Row],[CAP (cm)]]/PI()</f>
        <v>87.853528586726227</v>
      </c>
      <c r="H3272" s="51">
        <v>23</v>
      </c>
      <c r="I3272" s="85">
        <f>PI()*CENSO[[#This Row],[DAP (cm)]]^2/40000</f>
        <v>0.60618934724841089</v>
      </c>
      <c r="J3272" s="85">
        <f>CENSO[[#This Row],[g (m²)]]*CENSO[[#This Row],[H (m)]]*0.7</f>
        <v>9.7596484906994139</v>
      </c>
      <c r="K3272" s="51">
        <v>1</v>
      </c>
      <c r="L3272" s="51">
        <v>365652.7</v>
      </c>
      <c r="M3272" s="51">
        <v>9703557.9000000004</v>
      </c>
      <c r="N3272" s="77"/>
      <c r="O327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327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272" s="77"/>
    </row>
    <row r="3273" spans="1:17" x14ac:dyDescent="0.25">
      <c r="A3273" s="76">
        <v>2</v>
      </c>
      <c r="B3273" s="51">
        <v>95</v>
      </c>
      <c r="C3273" s="51">
        <v>3272</v>
      </c>
      <c r="D3273" s="81" t="str">
        <f>VLOOKUP(CENSO[[#This Row],[NOME COMUM]],ESPECIES[],2,FALSE)</f>
        <v>Lecythis chartacea O.Berg</v>
      </c>
      <c r="E3273" s="51" t="s">
        <v>31</v>
      </c>
      <c r="F3273" s="51">
        <v>238</v>
      </c>
      <c r="G3273" s="74">
        <f>CENSO[[#This Row],[CAP (cm)]]/PI()</f>
        <v>75.757752911742188</v>
      </c>
      <c r="H3273" s="51">
        <v>18</v>
      </c>
      <c r="I3273" s="85">
        <f>PI()*CENSO[[#This Row],[DAP (cm)]]^2/40000</f>
        <v>0.45075862982486603</v>
      </c>
      <c r="J3273" s="85">
        <f>CENSO[[#This Row],[g (m²)]]*CENSO[[#This Row],[H (m)]]*0.7</f>
        <v>5.6795587357933126</v>
      </c>
      <c r="K3273" s="51">
        <v>1</v>
      </c>
      <c r="L3273" s="51">
        <v>365661.2</v>
      </c>
      <c r="M3273" s="51">
        <v>9703546.0999999903</v>
      </c>
      <c r="N3273" s="77"/>
      <c r="O327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27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273" s="77"/>
    </row>
    <row r="3274" spans="1:17" x14ac:dyDescent="0.25">
      <c r="A3274" s="76">
        <v>2</v>
      </c>
      <c r="B3274" s="51">
        <v>95</v>
      </c>
      <c r="C3274" s="51">
        <v>3273</v>
      </c>
      <c r="D3274" s="81" t="str">
        <f>VLOOKUP(CENSO[[#This Row],[NOME COMUM]],ESPECIES[],2,FALSE)</f>
        <v>Protium spruceanum Engl.</v>
      </c>
      <c r="E3274" s="51" t="s">
        <v>46</v>
      </c>
      <c r="F3274" s="51">
        <v>500</v>
      </c>
      <c r="G3274" s="74">
        <f>CENSO[[#This Row],[CAP (cm)]]/PI()</f>
        <v>159.15494309189535</v>
      </c>
      <c r="H3274" s="51">
        <v>20</v>
      </c>
      <c r="I3274" s="85">
        <f>PI()*CENSO[[#This Row],[DAP (cm)]]^2/40000</f>
        <v>1.9894367886486919</v>
      </c>
      <c r="J3274" s="85">
        <f>CENSO[[#This Row],[g (m²)]]*CENSO[[#This Row],[H (m)]]*0.7</f>
        <v>27.852115041081685</v>
      </c>
      <c r="K3274" s="51">
        <v>2</v>
      </c>
      <c r="L3274" s="51">
        <v>365647.09999999899</v>
      </c>
      <c r="M3274" s="51">
        <v>9703508</v>
      </c>
      <c r="N3274" s="77"/>
      <c r="O327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150├ 160</v>
      </c>
      <c r="P327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274" s="77"/>
    </row>
    <row r="3275" spans="1:17" x14ac:dyDescent="0.25">
      <c r="A3275" s="76">
        <v>2</v>
      </c>
      <c r="B3275" s="51">
        <v>95</v>
      </c>
      <c r="C3275" s="51">
        <v>3274</v>
      </c>
      <c r="D3275" s="81" t="str">
        <f>VLOOKUP(CENSO[[#This Row],[NOME COMUM]],ESPECIES[],2,FALSE)</f>
        <v>Parkia pendula (Willd.) Benth. ex Walp.</v>
      </c>
      <c r="E3275" s="51" t="s">
        <v>58</v>
      </c>
      <c r="F3275" s="51">
        <v>283</v>
      </c>
      <c r="G3275" s="74">
        <f>CENSO[[#This Row],[CAP (cm)]]/PI()</f>
        <v>90.081697790012768</v>
      </c>
      <c r="H3275" s="51">
        <v>17</v>
      </c>
      <c r="I3275" s="85">
        <f>PI()*CENSO[[#This Row],[DAP (cm)]]^2/40000</f>
        <v>0.6373280118643404</v>
      </c>
      <c r="J3275" s="85">
        <f>CENSO[[#This Row],[g (m²)]]*CENSO[[#This Row],[H (m)]]*0.7</f>
        <v>7.5842033411856509</v>
      </c>
      <c r="K3275" s="51">
        <v>1</v>
      </c>
      <c r="L3275" s="51">
        <v>365631.4</v>
      </c>
      <c r="M3275" s="51">
        <v>9703512.6999999899</v>
      </c>
      <c r="N3275" s="77"/>
      <c r="O327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27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275" s="77"/>
    </row>
    <row r="3276" spans="1:17" x14ac:dyDescent="0.25">
      <c r="A3276" s="76">
        <v>2</v>
      </c>
      <c r="B3276" s="51">
        <v>95</v>
      </c>
      <c r="C3276" s="51">
        <v>3275</v>
      </c>
      <c r="D3276" s="81" t="str">
        <f>VLOOKUP(CENSO[[#This Row],[NOME COMUM]],ESPECIES[],2,FALSE)</f>
        <v>Tachigali myrmecophila Ducke</v>
      </c>
      <c r="E3276" s="51" t="s">
        <v>14</v>
      </c>
      <c r="F3276" s="51">
        <v>255</v>
      </c>
      <c r="G3276" s="74">
        <f>CENSO[[#This Row],[CAP (cm)]]/PI()</f>
        <v>81.169020976866619</v>
      </c>
      <c r="H3276" s="51">
        <v>16</v>
      </c>
      <c r="I3276" s="85">
        <f>PI()*CENSO[[#This Row],[DAP (cm)]]^2/40000</f>
        <v>0.51745250872752468</v>
      </c>
      <c r="J3276" s="85">
        <f>CENSO[[#This Row],[g (m²)]]*CENSO[[#This Row],[H (m)]]*0.7</f>
        <v>5.7954680977482758</v>
      </c>
      <c r="K3276" s="51">
        <v>1</v>
      </c>
      <c r="L3276" s="51">
        <v>365624</v>
      </c>
      <c r="M3276" s="51">
        <v>9703502.9000000004</v>
      </c>
      <c r="N3276" s="77"/>
      <c r="O327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327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276" s="77"/>
    </row>
    <row r="3277" spans="1:17" x14ac:dyDescent="0.25">
      <c r="A3277" s="76">
        <v>2</v>
      </c>
      <c r="B3277" s="51">
        <v>95</v>
      </c>
      <c r="C3277" s="51">
        <v>3276</v>
      </c>
      <c r="D3277" s="81" t="str">
        <f>VLOOKUP(CENSO[[#This Row],[NOME COMUM]],ESPECIES[],2,FALSE)</f>
        <v>Goupia glabra Aubl.</v>
      </c>
      <c r="E3277" s="51" t="s">
        <v>34</v>
      </c>
      <c r="F3277" s="51">
        <v>202</v>
      </c>
      <c r="G3277" s="74">
        <f>CENSO[[#This Row],[CAP (cm)]]/PI()</f>
        <v>64.298597009125714</v>
      </c>
      <c r="H3277" s="51">
        <v>14</v>
      </c>
      <c r="I3277" s="85">
        <f>PI()*CENSO[[#This Row],[DAP (cm)]]^2/40000</f>
        <v>0.3247079148960848</v>
      </c>
      <c r="J3277" s="85">
        <f>CENSO[[#This Row],[g (m²)]]*CENSO[[#This Row],[H (m)]]*0.7</f>
        <v>3.1821375659816309</v>
      </c>
      <c r="K3277" s="51">
        <v>1</v>
      </c>
      <c r="L3277" s="51">
        <v>365579.4</v>
      </c>
      <c r="M3277" s="51">
        <v>9703432.3000000007</v>
      </c>
      <c r="N3277" s="77"/>
      <c r="O327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27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277" s="77"/>
    </row>
    <row r="3278" spans="1:17" x14ac:dyDescent="0.25">
      <c r="A3278" s="76">
        <v>2</v>
      </c>
      <c r="B3278" s="51">
        <v>95</v>
      </c>
      <c r="C3278" s="51">
        <v>3277</v>
      </c>
      <c r="D3278" s="81" t="str">
        <f>VLOOKUP(CENSO[[#This Row],[NOME COMUM]],ESPECIES[],2,FALSE)</f>
        <v>Couratari guianensis Aubl.</v>
      </c>
      <c r="E3278" s="51" t="s">
        <v>6</v>
      </c>
      <c r="F3278" s="51">
        <v>300</v>
      </c>
      <c r="G3278" s="74">
        <f>CENSO[[#This Row],[CAP (cm)]]/PI()</f>
        <v>95.4929658551372</v>
      </c>
      <c r="H3278" s="51">
        <v>23</v>
      </c>
      <c r="I3278" s="85">
        <f>PI()*CENSO[[#This Row],[DAP (cm)]]^2/40000</f>
        <v>0.7161972439135289</v>
      </c>
      <c r="J3278" s="85">
        <f>CENSO[[#This Row],[g (m²)]]*CENSO[[#This Row],[H (m)]]*0.7</f>
        <v>11.530775627007815</v>
      </c>
      <c r="K3278" s="51">
        <v>1</v>
      </c>
      <c r="L3278" s="51">
        <v>365577</v>
      </c>
      <c r="M3278" s="51">
        <v>9703427.8000000007</v>
      </c>
      <c r="N3278" s="77"/>
      <c r="O327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27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278" s="77"/>
    </row>
    <row r="3279" spans="1:17" x14ac:dyDescent="0.25">
      <c r="A3279" s="76">
        <v>2</v>
      </c>
      <c r="B3279" s="51">
        <v>95</v>
      </c>
      <c r="C3279" s="51">
        <v>3278</v>
      </c>
      <c r="D3279" s="81" t="str">
        <f>VLOOKUP(CENSO[[#This Row],[NOME COMUM]],ESPECIES[],2,FALSE)</f>
        <v>Tachigali myrmecophila Ducke</v>
      </c>
      <c r="E3279" s="51" t="s">
        <v>14</v>
      </c>
      <c r="F3279" s="51">
        <v>200</v>
      </c>
      <c r="G3279" s="74">
        <f>CENSO[[#This Row],[CAP (cm)]]/PI()</f>
        <v>63.661977236758133</v>
      </c>
      <c r="H3279" s="51">
        <v>17</v>
      </c>
      <c r="I3279" s="85">
        <f>PI()*CENSO[[#This Row],[DAP (cm)]]^2/40000</f>
        <v>0.31830988618379064</v>
      </c>
      <c r="J3279" s="85">
        <f>CENSO[[#This Row],[g (m²)]]*CENSO[[#This Row],[H (m)]]*0.7</f>
        <v>3.7878876455871082</v>
      </c>
      <c r="K3279" s="51">
        <v>1</v>
      </c>
      <c r="L3279" s="51">
        <v>365569.7</v>
      </c>
      <c r="M3279" s="51">
        <v>9703420.1999999899</v>
      </c>
      <c r="N3279" s="77"/>
      <c r="O327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27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279" s="77"/>
    </row>
    <row r="3280" spans="1:17" x14ac:dyDescent="0.25">
      <c r="A3280" s="76">
        <v>2</v>
      </c>
      <c r="B3280" s="51">
        <v>95</v>
      </c>
      <c r="C3280" s="51">
        <v>3279</v>
      </c>
      <c r="D3280" s="81" t="str">
        <f>VLOOKUP(CENSO[[#This Row],[NOME COMUM]],ESPECIES[],2,FALSE)</f>
        <v>Tachigali myrmecophila Ducke</v>
      </c>
      <c r="E3280" s="51" t="s">
        <v>14</v>
      </c>
      <c r="F3280" s="51">
        <v>215</v>
      </c>
      <c r="G3280" s="74">
        <f>CENSO[[#This Row],[CAP (cm)]]/PI()</f>
        <v>68.436625529514998</v>
      </c>
      <c r="H3280" s="51">
        <v>15</v>
      </c>
      <c r="I3280" s="85">
        <f>PI()*CENSO[[#This Row],[DAP (cm)]]^2/40000</f>
        <v>0.36784686222114316</v>
      </c>
      <c r="J3280" s="85">
        <f>CENSO[[#This Row],[g (m²)]]*CENSO[[#This Row],[H (m)]]*0.7</f>
        <v>3.8623920533220026</v>
      </c>
      <c r="K3280" s="51">
        <v>1</v>
      </c>
      <c r="L3280" s="51">
        <v>365566.09999999899</v>
      </c>
      <c r="M3280" s="51">
        <v>9703419.6999999899</v>
      </c>
      <c r="N3280" s="77"/>
      <c r="O328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28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280" s="77"/>
    </row>
    <row r="3281" spans="1:17" x14ac:dyDescent="0.25">
      <c r="A3281" s="76">
        <v>2</v>
      </c>
      <c r="B3281" s="51">
        <v>95</v>
      </c>
      <c r="C3281" s="51">
        <v>3280</v>
      </c>
      <c r="D3281" s="81" t="str">
        <f>VLOOKUP(CENSO[[#This Row],[NOME COMUM]],ESPECIES[],2,FALSE)</f>
        <v>Goupia glabra Aubl.</v>
      </c>
      <c r="E3281" s="51" t="s">
        <v>34</v>
      </c>
      <c r="F3281" s="51">
        <v>313</v>
      </c>
      <c r="G3281" s="74">
        <f>CENSO[[#This Row],[CAP (cm)]]/PI()</f>
        <v>99.630994375526484</v>
      </c>
      <c r="H3281" s="51">
        <v>14</v>
      </c>
      <c r="I3281" s="85">
        <f>PI()*CENSO[[#This Row],[DAP (cm)]]^2/40000</f>
        <v>0.7796125309884947</v>
      </c>
      <c r="J3281" s="85">
        <f>CENSO[[#This Row],[g (m²)]]*CENSO[[#This Row],[H (m)]]*0.7</f>
        <v>7.6402028036872478</v>
      </c>
      <c r="K3281" s="51">
        <v>2</v>
      </c>
      <c r="L3281" s="51">
        <v>365581.2</v>
      </c>
      <c r="M3281" s="51">
        <v>9703383.9000000004</v>
      </c>
      <c r="N3281" s="77"/>
      <c r="O328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28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281" s="77"/>
    </row>
    <row r="3282" spans="1:17" x14ac:dyDescent="0.25">
      <c r="A3282" s="76">
        <v>2</v>
      </c>
      <c r="B3282" s="51">
        <v>95</v>
      </c>
      <c r="C3282" s="51">
        <v>3281</v>
      </c>
      <c r="D3282" s="81" t="str">
        <f>VLOOKUP(CENSO[[#This Row],[NOME COMUM]],ESPECIES[],2,FALSE)</f>
        <v>Qualea dichotoma (Mart.) Warm. ex Wille</v>
      </c>
      <c r="E3282" s="51" t="s">
        <v>55</v>
      </c>
      <c r="F3282" s="51">
        <v>310</v>
      </c>
      <c r="G3282" s="74">
        <f>CENSO[[#This Row],[CAP (cm)]]/PI()</f>
        <v>98.676064716975105</v>
      </c>
      <c r="H3282" s="51">
        <v>20</v>
      </c>
      <c r="I3282" s="85">
        <f>PI()*CENSO[[#This Row],[DAP (cm)]]^2/40000</f>
        <v>0.7647395015565569</v>
      </c>
      <c r="J3282" s="85">
        <f>CENSO[[#This Row],[g (m²)]]*CENSO[[#This Row],[H (m)]]*0.7</f>
        <v>10.706353021791795</v>
      </c>
      <c r="K3282" s="51">
        <v>1</v>
      </c>
      <c r="L3282" s="51">
        <v>365575</v>
      </c>
      <c r="M3282" s="51">
        <v>9703369.1999999899</v>
      </c>
      <c r="N3282" s="77"/>
      <c r="O328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28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282" s="77"/>
    </row>
    <row r="3283" spans="1:17" x14ac:dyDescent="0.25">
      <c r="A3283" s="76">
        <v>2</v>
      </c>
      <c r="B3283" s="51">
        <v>95</v>
      </c>
      <c r="C3283" s="51">
        <v>3282</v>
      </c>
      <c r="D3283" s="81" t="str">
        <f>VLOOKUP(CENSO[[#This Row],[NOME COMUM]],ESPECIES[],2,FALSE)</f>
        <v>Pouteria sp.</v>
      </c>
      <c r="E3283" s="51" t="s">
        <v>83</v>
      </c>
      <c r="F3283" s="51">
        <v>217</v>
      </c>
      <c r="G3283" s="74">
        <f>CENSO[[#This Row],[CAP (cm)]]/PI()</f>
        <v>69.073245301882579</v>
      </c>
      <c r="H3283" s="51">
        <v>18</v>
      </c>
      <c r="I3283" s="85">
        <f>PI()*CENSO[[#This Row],[DAP (cm)]]^2/40000</f>
        <v>0.37472235576271301</v>
      </c>
      <c r="J3283" s="85">
        <f>CENSO[[#This Row],[g (m²)]]*CENSO[[#This Row],[H (m)]]*0.7</f>
        <v>4.7215016826101834</v>
      </c>
      <c r="K3283" s="51">
        <v>1</v>
      </c>
      <c r="L3283" s="51">
        <v>365564.2</v>
      </c>
      <c r="M3283" s="51">
        <v>9703362.0999999903</v>
      </c>
      <c r="N3283" s="77"/>
      <c r="O328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28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283" s="77"/>
    </row>
    <row r="3284" spans="1:17" x14ac:dyDescent="0.25">
      <c r="A3284" s="76">
        <v>2</v>
      </c>
      <c r="B3284" s="51">
        <v>95</v>
      </c>
      <c r="C3284" s="51">
        <v>3283</v>
      </c>
      <c r="D3284" s="81" t="str">
        <f>VLOOKUP(CENSO[[#This Row],[NOME COMUM]],ESPECIES[],2,FALSE)</f>
        <v>Goupia glabra Aubl.</v>
      </c>
      <c r="E3284" s="51" t="s">
        <v>34</v>
      </c>
      <c r="F3284" s="51">
        <v>318</v>
      </c>
      <c r="G3284" s="74">
        <f>CENSO[[#This Row],[CAP (cm)]]/PI()</f>
        <v>101.22254380644544</v>
      </c>
      <c r="H3284" s="51">
        <v>17</v>
      </c>
      <c r="I3284" s="85">
        <f>PI()*CENSO[[#This Row],[DAP (cm)]]^2/40000</f>
        <v>0.80471922326124146</v>
      </c>
      <c r="J3284" s="85">
        <f>CENSO[[#This Row],[g (m²)]]*CENSO[[#This Row],[H (m)]]*0.7</f>
        <v>9.5761587568087716</v>
      </c>
      <c r="K3284" s="51">
        <v>1</v>
      </c>
      <c r="L3284" s="51">
        <v>365558.299999999</v>
      </c>
      <c r="M3284" s="51">
        <v>9703359.3000000007</v>
      </c>
      <c r="N3284" s="77"/>
      <c r="O328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328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284" s="77"/>
    </row>
    <row r="3285" spans="1:17" x14ac:dyDescent="0.25">
      <c r="A3285" s="76">
        <v>2</v>
      </c>
      <c r="B3285" s="51">
        <v>95</v>
      </c>
      <c r="C3285" s="51">
        <v>3284</v>
      </c>
      <c r="D3285" s="81" t="str">
        <f>VLOOKUP(CENSO[[#This Row],[NOME COMUM]],ESPECIES[],2,FALSE)</f>
        <v>Couratari guianensis Aubl.</v>
      </c>
      <c r="E3285" s="51" t="s">
        <v>6</v>
      </c>
      <c r="F3285" s="51">
        <v>175</v>
      </c>
      <c r="G3285" s="74">
        <f>CENSO[[#This Row],[CAP (cm)]]/PI()</f>
        <v>55.70423008216337</v>
      </c>
      <c r="H3285" s="51">
        <v>17</v>
      </c>
      <c r="I3285" s="85">
        <f>PI()*CENSO[[#This Row],[DAP (cm)]]^2/40000</f>
        <v>0.24370600660946476</v>
      </c>
      <c r="J3285" s="85">
        <f>CENSO[[#This Row],[g (m²)]]*CENSO[[#This Row],[H (m)]]*0.7</f>
        <v>2.9001014786526307</v>
      </c>
      <c r="K3285" s="51">
        <v>1</v>
      </c>
      <c r="L3285" s="51">
        <v>365545.4</v>
      </c>
      <c r="M3285" s="51">
        <v>9703341.0999999903</v>
      </c>
      <c r="N3285" s="77"/>
      <c r="O328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28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285" s="77"/>
    </row>
    <row r="3286" spans="1:17" x14ac:dyDescent="0.25">
      <c r="A3286" s="76">
        <v>2</v>
      </c>
      <c r="B3286" s="51">
        <v>95</v>
      </c>
      <c r="C3286" s="51">
        <v>3285</v>
      </c>
      <c r="D3286" s="81" t="str">
        <f>VLOOKUP(CENSO[[#This Row],[NOME COMUM]],ESPECIES[],2,FALSE)</f>
        <v>Goupia glabra Aubl.</v>
      </c>
      <c r="E3286" s="51" t="s">
        <v>34</v>
      </c>
      <c r="F3286" s="51">
        <v>187</v>
      </c>
      <c r="G3286" s="74">
        <f>CENSO[[#This Row],[CAP (cm)]]/PI()</f>
        <v>59.523948716368857</v>
      </c>
      <c r="H3286" s="51">
        <v>14</v>
      </c>
      <c r="I3286" s="85">
        <f>PI()*CENSO[[#This Row],[DAP (cm)]]^2/40000</f>
        <v>0.27827446024902436</v>
      </c>
      <c r="J3286" s="85">
        <f>CENSO[[#This Row],[g (m²)]]*CENSO[[#This Row],[H (m)]]*0.7</f>
        <v>2.7270897104404384</v>
      </c>
      <c r="K3286" s="51">
        <v>1</v>
      </c>
      <c r="L3286" s="51">
        <v>365522.799999999</v>
      </c>
      <c r="M3286" s="51">
        <v>9703351.8000000007</v>
      </c>
      <c r="N3286" s="77"/>
      <c r="O328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28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286" s="77"/>
    </row>
    <row r="3287" spans="1:17" x14ac:dyDescent="0.25">
      <c r="A3287" s="76">
        <v>2</v>
      </c>
      <c r="B3287" s="51">
        <v>95</v>
      </c>
      <c r="C3287" s="51">
        <v>3286</v>
      </c>
      <c r="D3287" s="81" t="str">
        <f>VLOOKUP(CENSO[[#This Row],[NOME COMUM]],ESPECIES[],2,FALSE)</f>
        <v>Parkia pendula (Willd.) Benth. ex Walp.</v>
      </c>
      <c r="E3287" s="51" t="s">
        <v>58</v>
      </c>
      <c r="F3287" s="51">
        <v>300</v>
      </c>
      <c r="G3287" s="74">
        <f>CENSO[[#This Row],[CAP (cm)]]/PI()</f>
        <v>95.4929658551372</v>
      </c>
      <c r="H3287" s="51">
        <v>19</v>
      </c>
      <c r="I3287" s="85">
        <f>PI()*CENSO[[#This Row],[DAP (cm)]]^2/40000</f>
        <v>0.7161972439135289</v>
      </c>
      <c r="J3287" s="85">
        <f>CENSO[[#This Row],[g (m²)]]*CENSO[[#This Row],[H (m)]]*0.7</f>
        <v>9.5254233440499334</v>
      </c>
      <c r="K3287" s="51">
        <v>1</v>
      </c>
      <c r="L3287" s="51">
        <v>365503.5</v>
      </c>
      <c r="M3287" s="51">
        <v>9703332.0999999903</v>
      </c>
      <c r="N3287" s="77"/>
      <c r="O328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28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287" s="77"/>
    </row>
    <row r="3288" spans="1:17" x14ac:dyDescent="0.25">
      <c r="A3288" s="76">
        <v>2</v>
      </c>
      <c r="B3288" s="51">
        <v>95</v>
      </c>
      <c r="C3288" s="51">
        <v>3287</v>
      </c>
      <c r="D3288" s="81" t="str">
        <f>VLOOKUP(CENSO[[#This Row],[NOME COMUM]],ESPECIES[],2,FALSE)</f>
        <v>Bagassa guianensis Aubl.</v>
      </c>
      <c r="E3288" s="51" t="s">
        <v>29</v>
      </c>
      <c r="F3288" s="51">
        <v>393</v>
      </c>
      <c r="G3288" s="74">
        <f>CENSO[[#This Row],[CAP (cm)]]/PI()</f>
        <v>125.09578527022974</v>
      </c>
      <c r="H3288" s="51">
        <v>20</v>
      </c>
      <c r="I3288" s="85">
        <f>PI()*CENSO[[#This Row],[DAP (cm)]]^2/40000</f>
        <v>1.229066090280007</v>
      </c>
      <c r="J3288" s="85">
        <f>CENSO[[#This Row],[g (m²)]]*CENSO[[#This Row],[H (m)]]*0.7</f>
        <v>17.206925263920098</v>
      </c>
      <c r="K3288" s="51">
        <v>1</v>
      </c>
      <c r="L3288" s="51">
        <v>365480.299999999</v>
      </c>
      <c r="M3288" s="51">
        <v>9703274.5999999903</v>
      </c>
      <c r="N3288" s="77"/>
      <c r="O328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328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288" s="77"/>
    </row>
    <row r="3289" spans="1:17" x14ac:dyDescent="0.25">
      <c r="A3289" s="76">
        <v>2</v>
      </c>
      <c r="B3289" s="51">
        <v>95</v>
      </c>
      <c r="C3289" s="51">
        <v>3288</v>
      </c>
      <c r="D3289" s="81" t="str">
        <f>VLOOKUP(CENSO[[#This Row],[NOME COMUM]],ESPECIES[],2,FALSE)</f>
        <v>Anacardium giganteum Hanck ex Engl.</v>
      </c>
      <c r="E3289" s="51" t="s">
        <v>47</v>
      </c>
      <c r="F3289" s="51">
        <v>248</v>
      </c>
      <c r="G3289" s="74">
        <f>CENSO[[#This Row],[CAP (cm)]]/PI()</f>
        <v>78.940851773580093</v>
      </c>
      <c r="H3289" s="51">
        <v>17</v>
      </c>
      <c r="I3289" s="85">
        <f>PI()*CENSO[[#This Row],[DAP (cm)]]^2/40000</f>
        <v>0.48943328099619665</v>
      </c>
      <c r="J3289" s="85">
        <f>CENSO[[#This Row],[g (m²)]]*CENSO[[#This Row],[H (m)]]*0.7</f>
        <v>5.8242560438547404</v>
      </c>
      <c r="K3289" s="51">
        <v>1</v>
      </c>
      <c r="L3289" s="51">
        <v>365460.09999999899</v>
      </c>
      <c r="M3289" s="51">
        <v>9703151.5</v>
      </c>
      <c r="N3289" s="77"/>
      <c r="O328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28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289" s="77"/>
    </row>
    <row r="3290" spans="1:17" x14ac:dyDescent="0.25">
      <c r="A3290" s="76">
        <v>2</v>
      </c>
      <c r="B3290" s="51">
        <v>95</v>
      </c>
      <c r="C3290" s="51">
        <v>3289</v>
      </c>
      <c r="D3290" s="81" t="str">
        <f>VLOOKUP(CENSO[[#This Row],[NOME COMUM]],ESPECIES[],2,FALSE)</f>
        <v>Couratari guianensis Aubl.</v>
      </c>
      <c r="E3290" s="51" t="s">
        <v>6</v>
      </c>
      <c r="F3290" s="51">
        <v>287</v>
      </c>
      <c r="G3290" s="74">
        <f>CENSO[[#This Row],[CAP (cm)]]/PI()</f>
        <v>91.35493733474793</v>
      </c>
      <c r="H3290" s="51">
        <v>24</v>
      </c>
      <c r="I3290" s="85">
        <f>PI()*CENSO[[#This Row],[DAP (cm)]]^2/40000</f>
        <v>0.65547167537681639</v>
      </c>
      <c r="J3290" s="85">
        <f>CENSO[[#This Row],[g (m²)]]*CENSO[[#This Row],[H (m)]]*0.7</f>
        <v>11.011924146330514</v>
      </c>
      <c r="K3290" s="51">
        <v>1</v>
      </c>
      <c r="L3290" s="51">
        <v>365417.4</v>
      </c>
      <c r="M3290" s="51">
        <v>9703149.5999999903</v>
      </c>
      <c r="N3290" s="77"/>
      <c r="O329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29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290" s="77"/>
    </row>
    <row r="3291" spans="1:17" x14ac:dyDescent="0.25">
      <c r="A3291" s="76">
        <v>2</v>
      </c>
      <c r="B3291" s="51">
        <v>95</v>
      </c>
      <c r="C3291" s="51">
        <v>3290</v>
      </c>
      <c r="D3291" s="81" t="str">
        <f>VLOOKUP(CENSO[[#This Row],[NOME COMUM]],ESPECIES[],2,FALSE)</f>
        <v>Couratari guianensis Aubl.</v>
      </c>
      <c r="E3291" s="51" t="s">
        <v>6</v>
      </c>
      <c r="F3291" s="51">
        <v>257</v>
      </c>
      <c r="G3291" s="74">
        <f>CENSO[[#This Row],[CAP (cm)]]/PI()</f>
        <v>81.8056407492342</v>
      </c>
      <c r="H3291" s="51">
        <v>22</v>
      </c>
      <c r="I3291" s="85">
        <f>PI()*CENSO[[#This Row],[DAP (cm)]]^2/40000</f>
        <v>0.52560124181382972</v>
      </c>
      <c r="J3291" s="85">
        <f>CENSO[[#This Row],[g (m²)]]*CENSO[[#This Row],[H (m)]]*0.7</f>
        <v>8.0942591239329769</v>
      </c>
      <c r="K3291" s="51">
        <v>1</v>
      </c>
      <c r="L3291" s="51">
        <v>365533.9</v>
      </c>
      <c r="M3291" s="51">
        <v>9703373.0999999903</v>
      </c>
      <c r="N3291" s="77"/>
      <c r="O329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329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291" s="77"/>
    </row>
    <row r="3292" spans="1:17" x14ac:dyDescent="0.25">
      <c r="A3292" s="76">
        <v>2</v>
      </c>
      <c r="B3292" s="51">
        <v>95</v>
      </c>
      <c r="C3292" s="51">
        <v>3291</v>
      </c>
      <c r="D3292" s="81" t="str">
        <f>VLOOKUP(CENSO[[#This Row],[NOME COMUM]],ESPECIES[],2,FALSE)</f>
        <v>Tachigali myrmecophila Ducke</v>
      </c>
      <c r="E3292" s="51" t="s">
        <v>14</v>
      </c>
      <c r="F3292" s="51">
        <v>308</v>
      </c>
      <c r="G3292" s="74">
        <f>CENSO[[#This Row],[CAP (cm)]]/PI()</f>
        <v>98.039444944607524</v>
      </c>
      <c r="H3292" s="51">
        <v>17</v>
      </c>
      <c r="I3292" s="85">
        <f>PI()*CENSO[[#This Row],[DAP (cm)]]^2/40000</f>
        <v>0.75490372607347789</v>
      </c>
      <c r="J3292" s="85">
        <f>CENSO[[#This Row],[g (m²)]]*CENSO[[#This Row],[H (m)]]*0.7</f>
        <v>8.9833543402743867</v>
      </c>
      <c r="K3292" s="51">
        <v>1</v>
      </c>
      <c r="L3292" s="51">
        <v>365424.2</v>
      </c>
      <c r="M3292" s="51">
        <v>9703091.0999999903</v>
      </c>
      <c r="N3292" s="77"/>
      <c r="O329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29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292" s="77"/>
    </row>
    <row r="3293" spans="1:17" x14ac:dyDescent="0.25">
      <c r="A3293" s="76">
        <v>2</v>
      </c>
      <c r="B3293" s="51">
        <v>95</v>
      </c>
      <c r="C3293" s="51">
        <v>3292</v>
      </c>
      <c r="D3293" s="81" t="str">
        <f>VLOOKUP(CENSO[[#This Row],[NOME COMUM]],ESPECIES[],2,FALSE)</f>
        <v>Protium spruceanum Engl.</v>
      </c>
      <c r="E3293" s="51" t="s">
        <v>46</v>
      </c>
      <c r="F3293" s="51">
        <v>375</v>
      </c>
      <c r="G3293" s="74">
        <f>CENSO[[#This Row],[CAP (cm)]]/PI()</f>
        <v>119.36620731892151</v>
      </c>
      <c r="H3293" s="51">
        <v>20</v>
      </c>
      <c r="I3293" s="85">
        <f>PI()*CENSO[[#This Row],[DAP (cm)]]^2/40000</f>
        <v>1.1190581936148891</v>
      </c>
      <c r="J3293" s="85">
        <f>CENSO[[#This Row],[g (m²)]]*CENSO[[#This Row],[H (m)]]*0.7</f>
        <v>15.666814710608447</v>
      </c>
      <c r="K3293" s="51">
        <v>1</v>
      </c>
      <c r="L3293" s="51">
        <v>365414.2</v>
      </c>
      <c r="M3293" s="51">
        <v>9703095.8000000007</v>
      </c>
      <c r="N3293" s="77"/>
      <c r="O329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329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293" s="77"/>
    </row>
    <row r="3294" spans="1:17" x14ac:dyDescent="0.25">
      <c r="A3294" s="76">
        <v>2</v>
      </c>
      <c r="B3294" s="51">
        <v>95</v>
      </c>
      <c r="C3294" s="51">
        <v>3293</v>
      </c>
      <c r="D3294" s="81" t="str">
        <f>VLOOKUP(CENSO[[#This Row],[NOME COMUM]],ESPECIES[],2,FALSE)</f>
        <v>Tachigali myrmecophila Ducke</v>
      </c>
      <c r="E3294" s="51" t="s">
        <v>14</v>
      </c>
      <c r="F3294" s="51">
        <v>192</v>
      </c>
      <c r="G3294" s="74">
        <f>CENSO[[#This Row],[CAP (cm)]]/PI()</f>
        <v>61.115498147287809</v>
      </c>
      <c r="H3294" s="51">
        <v>15</v>
      </c>
      <c r="I3294" s="85">
        <f>PI()*CENSO[[#This Row],[DAP (cm)]]^2/40000</f>
        <v>0.29335439110698147</v>
      </c>
      <c r="J3294" s="85">
        <f>CENSO[[#This Row],[g (m²)]]*CENSO[[#This Row],[H (m)]]*0.7</f>
        <v>3.0802211066233052</v>
      </c>
      <c r="K3294" s="51">
        <v>1</v>
      </c>
      <c r="L3294" s="51">
        <v>365396.09999999899</v>
      </c>
      <c r="M3294" s="51">
        <v>9703104.4000000004</v>
      </c>
      <c r="N3294" s="77"/>
      <c r="O329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29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294" s="77"/>
    </row>
    <row r="3295" spans="1:17" x14ac:dyDescent="0.25">
      <c r="A3295" s="76">
        <v>2</v>
      </c>
      <c r="B3295" s="51">
        <v>95</v>
      </c>
      <c r="C3295" s="51">
        <v>3294</v>
      </c>
      <c r="D3295" s="81" t="str">
        <f>VLOOKUP(CENSO[[#This Row],[NOME COMUM]],ESPECIES[],2,FALSE)</f>
        <v>Goupia glabra Aubl.</v>
      </c>
      <c r="E3295" s="51" t="s">
        <v>34</v>
      </c>
      <c r="F3295" s="51">
        <v>393</v>
      </c>
      <c r="G3295" s="74">
        <f>CENSO[[#This Row],[CAP (cm)]]/PI()</f>
        <v>125.09578527022974</v>
      </c>
      <c r="H3295" s="51">
        <v>16</v>
      </c>
      <c r="I3295" s="85">
        <f>PI()*CENSO[[#This Row],[DAP (cm)]]^2/40000</f>
        <v>1.229066090280007</v>
      </c>
      <c r="J3295" s="85">
        <f>CENSO[[#This Row],[g (m²)]]*CENSO[[#This Row],[H (m)]]*0.7</f>
        <v>13.765540211136077</v>
      </c>
      <c r="K3295" s="51">
        <v>2</v>
      </c>
      <c r="L3295" s="51">
        <v>365416</v>
      </c>
      <c r="M3295" s="51">
        <v>9703086.1999999899</v>
      </c>
      <c r="N3295" s="77"/>
      <c r="O329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329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295" s="77"/>
    </row>
    <row r="3296" spans="1:17" x14ac:dyDescent="0.25">
      <c r="A3296" s="76">
        <v>2</v>
      </c>
      <c r="B3296" s="51">
        <v>95</v>
      </c>
      <c r="C3296" s="51">
        <v>3295</v>
      </c>
      <c r="D3296" s="81" t="str">
        <f>VLOOKUP(CENSO[[#This Row],[NOME COMUM]],ESPECIES[],2,FALSE)</f>
        <v>Lecythis chartacea O.Berg</v>
      </c>
      <c r="E3296" s="51" t="s">
        <v>31</v>
      </c>
      <c r="F3296" s="51">
        <v>470</v>
      </c>
      <c r="G3296" s="74">
        <f>CENSO[[#This Row],[CAP (cm)]]/PI()</f>
        <v>149.60564650638162</v>
      </c>
      <c r="H3296" s="51">
        <v>22</v>
      </c>
      <c r="I3296" s="85">
        <f>PI()*CENSO[[#This Row],[DAP (cm)]]^2/40000</f>
        <v>1.7578663464499842</v>
      </c>
      <c r="J3296" s="85">
        <f>CENSO[[#This Row],[g (m²)]]*CENSO[[#This Row],[H (m)]]*0.7</f>
        <v>27.071141735329757</v>
      </c>
      <c r="K3296" s="51">
        <v>2</v>
      </c>
      <c r="L3296" s="51">
        <v>365366.5</v>
      </c>
      <c r="M3296" s="51">
        <v>9703041</v>
      </c>
      <c r="N3296" s="77"/>
      <c r="O329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140├ 150</v>
      </c>
      <c r="P329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296" s="77"/>
    </row>
    <row r="3297" spans="1:17" x14ac:dyDescent="0.25">
      <c r="A3297" s="76">
        <v>2</v>
      </c>
      <c r="B3297" s="51">
        <v>95</v>
      </c>
      <c r="C3297" s="51">
        <v>3296</v>
      </c>
      <c r="D3297" s="81" t="str">
        <f>VLOOKUP(CENSO[[#This Row],[NOME COMUM]],ESPECIES[],2,FALSE)</f>
        <v>Hymenaea capanema Ducke</v>
      </c>
      <c r="E3297" s="51" t="s">
        <v>38</v>
      </c>
      <c r="F3297" s="51">
        <v>280</v>
      </c>
      <c r="G3297" s="74">
        <f>CENSO[[#This Row],[CAP (cm)]]/PI()</f>
        <v>89.12676813146139</v>
      </c>
      <c r="H3297" s="51">
        <v>22</v>
      </c>
      <c r="I3297" s="85">
        <f>PI()*CENSO[[#This Row],[DAP (cm)]]^2/40000</f>
        <v>0.62388737692022966</v>
      </c>
      <c r="J3297" s="85">
        <f>CENSO[[#This Row],[g (m²)]]*CENSO[[#This Row],[H (m)]]*0.7</f>
        <v>9.6078656045715363</v>
      </c>
      <c r="K3297" s="51">
        <v>1</v>
      </c>
      <c r="L3297" s="51">
        <v>365345.2</v>
      </c>
      <c r="M3297" s="51">
        <v>9703026.9000000004</v>
      </c>
      <c r="N3297" s="77"/>
      <c r="O329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329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297" s="77"/>
    </row>
    <row r="3298" spans="1:17" x14ac:dyDescent="0.25">
      <c r="A3298" s="76">
        <v>2</v>
      </c>
      <c r="B3298" s="51">
        <v>95</v>
      </c>
      <c r="C3298" s="51">
        <v>3297</v>
      </c>
      <c r="D3298" s="81" t="str">
        <f>VLOOKUP(CENSO[[#This Row],[NOME COMUM]],ESPECIES[],2,FALSE)</f>
        <v>Caesalpinia paraensis Ducke</v>
      </c>
      <c r="E3298" s="51" t="s">
        <v>56</v>
      </c>
      <c r="F3298" s="51">
        <v>194</v>
      </c>
      <c r="G3298" s="74">
        <f>CENSO[[#This Row],[CAP (cm)]]/PI()</f>
        <v>61.75211791965539</v>
      </c>
      <c r="H3298" s="51">
        <v>13</v>
      </c>
      <c r="I3298" s="85">
        <f>PI()*CENSO[[#This Row],[DAP (cm)]]^2/40000</f>
        <v>0.29949777191032861</v>
      </c>
      <c r="J3298" s="85">
        <f>CENSO[[#This Row],[g (m²)]]*CENSO[[#This Row],[H (m)]]*0.7</f>
        <v>2.7254297243839902</v>
      </c>
      <c r="K3298" s="51">
        <v>2</v>
      </c>
      <c r="L3298" s="51">
        <v>365349.59999999899</v>
      </c>
      <c r="M3298" s="51">
        <v>9703023.5999999903</v>
      </c>
      <c r="N3298" s="77"/>
      <c r="O329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29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298" s="77"/>
    </row>
    <row r="3299" spans="1:17" x14ac:dyDescent="0.25">
      <c r="A3299" s="76">
        <v>2</v>
      </c>
      <c r="B3299" s="51">
        <v>95</v>
      </c>
      <c r="C3299" s="51">
        <v>3298</v>
      </c>
      <c r="D3299" s="81" t="str">
        <f>VLOOKUP(CENSO[[#This Row],[NOME COMUM]],ESPECIES[],2,FALSE)</f>
        <v>Goupia glabra Aubl.</v>
      </c>
      <c r="E3299" s="51" t="s">
        <v>34</v>
      </c>
      <c r="F3299" s="51">
        <v>209</v>
      </c>
      <c r="G3299" s="74">
        <f>CENSO[[#This Row],[CAP (cm)]]/PI()</f>
        <v>66.526766212412255</v>
      </c>
      <c r="H3299" s="51">
        <v>16</v>
      </c>
      <c r="I3299" s="85">
        <f>PI()*CENSO[[#This Row],[DAP (cm)]]^2/40000</f>
        <v>0.34760235345985407</v>
      </c>
      <c r="J3299" s="85">
        <f>CENSO[[#This Row],[g (m²)]]*CENSO[[#This Row],[H (m)]]*0.7</f>
        <v>3.8931463587503652</v>
      </c>
      <c r="K3299" s="51">
        <v>1</v>
      </c>
      <c r="L3299" s="51">
        <v>365329.59999999899</v>
      </c>
      <c r="M3299" s="51">
        <v>9702970.0999999903</v>
      </c>
      <c r="N3299" s="77"/>
      <c r="O329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29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299" s="77"/>
    </row>
    <row r="3300" spans="1:17" x14ac:dyDescent="0.25">
      <c r="A3300" s="76">
        <v>2</v>
      </c>
      <c r="B3300" s="51">
        <v>95</v>
      </c>
      <c r="C3300" s="51">
        <v>3299</v>
      </c>
      <c r="D3300" s="81" t="str">
        <f>VLOOKUP(CENSO[[#This Row],[NOME COMUM]],ESPECIES[],2,FALSE)</f>
        <v>Erisma uncinatum Warm.</v>
      </c>
      <c r="E3300" s="51" t="s">
        <v>98</v>
      </c>
      <c r="F3300" s="51">
        <v>283</v>
      </c>
      <c r="G3300" s="74">
        <f>CENSO[[#This Row],[CAP (cm)]]/PI()</f>
        <v>90.081697790012768</v>
      </c>
      <c r="H3300" s="51">
        <v>20</v>
      </c>
      <c r="I3300" s="85">
        <f>PI()*CENSO[[#This Row],[DAP (cm)]]^2/40000</f>
        <v>0.6373280118643404</v>
      </c>
      <c r="J3300" s="85">
        <f>CENSO[[#This Row],[g (m²)]]*CENSO[[#This Row],[H (m)]]*0.7</f>
        <v>8.922592166100765</v>
      </c>
      <c r="K3300" s="51">
        <v>1</v>
      </c>
      <c r="L3300" s="51">
        <v>365358.5</v>
      </c>
      <c r="M3300" s="51">
        <v>9702956.4000000004</v>
      </c>
      <c r="N3300" s="77"/>
      <c r="O330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30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300" s="77"/>
    </row>
    <row r="3301" spans="1:17" x14ac:dyDescent="0.25">
      <c r="A3301" s="76">
        <v>2</v>
      </c>
      <c r="B3301" s="51">
        <v>95</v>
      </c>
      <c r="C3301" s="51">
        <v>3300</v>
      </c>
      <c r="D3301" s="81" t="str">
        <f>VLOOKUP(CENSO[[#This Row],[NOME COMUM]],ESPECIES[],2,FALSE)</f>
        <v>Pouteria sp.</v>
      </c>
      <c r="E3301" s="51" t="s">
        <v>83</v>
      </c>
      <c r="F3301" s="51">
        <v>170</v>
      </c>
      <c r="G3301" s="74">
        <f>CENSO[[#This Row],[CAP (cm)]]/PI()</f>
        <v>54.112680651244418</v>
      </c>
      <c r="H3301" s="51">
        <v>16</v>
      </c>
      <c r="I3301" s="85">
        <f>PI()*CENSO[[#This Row],[DAP (cm)]]^2/40000</f>
        <v>0.2299788927677888</v>
      </c>
      <c r="J3301" s="85">
        <f>CENSO[[#This Row],[g (m²)]]*CENSO[[#This Row],[H (m)]]*0.7</f>
        <v>2.5757635989992345</v>
      </c>
      <c r="K3301" s="51">
        <v>1</v>
      </c>
      <c r="L3301" s="51">
        <v>365333.09999999899</v>
      </c>
      <c r="M3301" s="51">
        <v>9702955.1999999899</v>
      </c>
      <c r="N3301" s="77"/>
      <c r="O330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30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301" s="77"/>
    </row>
    <row r="3302" spans="1:17" x14ac:dyDescent="0.25">
      <c r="A3302" s="76">
        <v>2</v>
      </c>
      <c r="B3302" s="51">
        <v>95</v>
      </c>
      <c r="C3302" s="51">
        <v>3301</v>
      </c>
      <c r="D3302" s="81" t="str">
        <f>VLOOKUP(CENSO[[#This Row],[NOME COMUM]],ESPECIES[],2,FALSE)</f>
        <v>Bertholletia excelsa Humb. &amp; Bonpl.</v>
      </c>
      <c r="E3302" s="51" t="s">
        <v>37</v>
      </c>
      <c r="F3302" s="51">
        <v>378</v>
      </c>
      <c r="G3302" s="74">
        <f>CENSO[[#This Row],[CAP (cm)]]/PI()</f>
        <v>120.32113697747288</v>
      </c>
      <c r="H3302" s="51">
        <v>24</v>
      </c>
      <c r="I3302" s="85">
        <f>PI()*CENSO[[#This Row],[DAP (cm)]]^2/40000</f>
        <v>1.1370347444371187</v>
      </c>
      <c r="J3302" s="85">
        <f>CENSO[[#This Row],[g (m²)]]*CENSO[[#This Row],[H (m)]]*0.7</f>
        <v>19.102183706543592</v>
      </c>
      <c r="K3302" s="51">
        <v>1</v>
      </c>
      <c r="L3302" s="51">
        <v>365309.4</v>
      </c>
      <c r="M3302" s="51">
        <v>9702946.5</v>
      </c>
      <c r="N3302" s="77"/>
      <c r="O330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330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302" s="77"/>
    </row>
    <row r="3303" spans="1:17" x14ac:dyDescent="0.25">
      <c r="A3303" s="76">
        <v>2</v>
      </c>
      <c r="B3303" s="51">
        <v>95</v>
      </c>
      <c r="C3303" s="51">
        <v>3302</v>
      </c>
      <c r="D3303" s="81" t="str">
        <f>VLOOKUP(CENSO[[#This Row],[NOME COMUM]],ESPECIES[],2,FALSE)</f>
        <v>Tachigali myrmecophila Ducke</v>
      </c>
      <c r="E3303" s="51" t="s">
        <v>14</v>
      </c>
      <c r="F3303" s="51">
        <v>160</v>
      </c>
      <c r="G3303" s="74">
        <f>CENSO[[#This Row],[CAP (cm)]]/PI()</f>
        <v>50.929581789406512</v>
      </c>
      <c r="H3303" s="51">
        <v>13</v>
      </c>
      <c r="I3303" s="85">
        <f>PI()*CENSO[[#This Row],[DAP (cm)]]^2/40000</f>
        <v>0.20371832715762608</v>
      </c>
      <c r="J3303" s="85">
        <f>CENSO[[#This Row],[g (m²)]]*CENSO[[#This Row],[H (m)]]*0.7</f>
        <v>1.8538367771343973</v>
      </c>
      <c r="K3303" s="51">
        <v>2</v>
      </c>
      <c r="L3303" s="51">
        <v>365309.799999999</v>
      </c>
      <c r="M3303" s="51">
        <v>9702942.9000000004</v>
      </c>
      <c r="N3303" s="77"/>
      <c r="O330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30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303" s="77"/>
    </row>
    <row r="3304" spans="1:17" x14ac:dyDescent="0.25">
      <c r="A3304" s="76">
        <v>2</v>
      </c>
      <c r="B3304" s="51">
        <v>95</v>
      </c>
      <c r="C3304" s="51">
        <v>3303</v>
      </c>
      <c r="D3304" s="81" t="str">
        <f>VLOOKUP(CENSO[[#This Row],[NOME COMUM]],ESPECIES[],2,FALSE)</f>
        <v>Goupia glabra Aubl.</v>
      </c>
      <c r="E3304" s="51" t="s">
        <v>34</v>
      </c>
      <c r="F3304" s="51">
        <v>310</v>
      </c>
      <c r="G3304" s="74">
        <f>CENSO[[#This Row],[CAP (cm)]]/PI()</f>
        <v>98.676064716975105</v>
      </c>
      <c r="H3304" s="51">
        <v>17</v>
      </c>
      <c r="I3304" s="85">
        <f>PI()*CENSO[[#This Row],[DAP (cm)]]^2/40000</f>
        <v>0.7647395015565569</v>
      </c>
      <c r="J3304" s="85">
        <f>CENSO[[#This Row],[g (m²)]]*CENSO[[#This Row],[H (m)]]*0.7</f>
        <v>9.100400068523026</v>
      </c>
      <c r="K3304" s="51">
        <v>2</v>
      </c>
      <c r="L3304" s="51">
        <v>365321.5</v>
      </c>
      <c r="M3304" s="51">
        <v>9702937.4000000004</v>
      </c>
      <c r="N3304" s="77"/>
      <c r="O330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30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304" s="77"/>
    </row>
    <row r="3305" spans="1:17" x14ac:dyDescent="0.25">
      <c r="A3305" s="76">
        <v>2</v>
      </c>
      <c r="B3305" s="51">
        <v>95</v>
      </c>
      <c r="C3305" s="51">
        <v>3304</v>
      </c>
      <c r="D3305" s="81" t="str">
        <f>VLOOKUP(CENSO[[#This Row],[NOME COMUM]],ESPECIES[],2,FALSE)</f>
        <v>Goupia glabra Aubl.</v>
      </c>
      <c r="E3305" s="51" t="s">
        <v>34</v>
      </c>
      <c r="F3305" s="51">
        <v>200</v>
      </c>
      <c r="G3305" s="74">
        <f>CENSO[[#This Row],[CAP (cm)]]/PI()</f>
        <v>63.661977236758133</v>
      </c>
      <c r="H3305" s="51">
        <v>11</v>
      </c>
      <c r="I3305" s="85">
        <f>PI()*CENSO[[#This Row],[DAP (cm)]]^2/40000</f>
        <v>0.31830988618379064</v>
      </c>
      <c r="J3305" s="85">
        <f>CENSO[[#This Row],[g (m²)]]*CENSO[[#This Row],[H (m)]]*0.7</f>
        <v>2.4509861236151878</v>
      </c>
      <c r="K3305" s="51">
        <v>1</v>
      </c>
      <c r="L3305" s="51">
        <v>365311</v>
      </c>
      <c r="M3305" s="51">
        <v>9702923.5999999903</v>
      </c>
      <c r="N3305" s="77"/>
      <c r="O330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30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305" s="77"/>
    </row>
    <row r="3306" spans="1:17" x14ac:dyDescent="0.25">
      <c r="A3306" s="76">
        <v>2</v>
      </c>
      <c r="B3306" s="51">
        <v>95</v>
      </c>
      <c r="C3306" s="51">
        <v>3305</v>
      </c>
      <c r="D3306" s="81" t="str">
        <f>VLOOKUP(CENSO[[#This Row],[NOME COMUM]],ESPECIES[],2,FALSE)</f>
        <v>Goupia glabra Aubl.</v>
      </c>
      <c r="E3306" s="51" t="s">
        <v>34</v>
      </c>
      <c r="F3306" s="51">
        <v>155</v>
      </c>
      <c r="G3306" s="74">
        <f>CENSO[[#This Row],[CAP (cm)]]/PI()</f>
        <v>49.338032358487553</v>
      </c>
      <c r="H3306" s="51">
        <v>12</v>
      </c>
      <c r="I3306" s="85">
        <f>PI()*CENSO[[#This Row],[DAP (cm)]]^2/40000</f>
        <v>0.19118487538913922</v>
      </c>
      <c r="J3306" s="85">
        <f>CENSO[[#This Row],[g (m²)]]*CENSO[[#This Row],[H (m)]]*0.7</f>
        <v>1.6059529532687695</v>
      </c>
      <c r="K3306" s="51">
        <v>1</v>
      </c>
      <c r="L3306" s="51">
        <v>365323.9</v>
      </c>
      <c r="M3306" s="51">
        <v>9702900.9000000004</v>
      </c>
      <c r="N3306" s="77"/>
      <c r="O330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330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3306" s="77"/>
    </row>
    <row r="3307" spans="1:17" x14ac:dyDescent="0.25">
      <c r="A3307" s="76">
        <v>2</v>
      </c>
      <c r="B3307" s="51">
        <v>95</v>
      </c>
      <c r="C3307" s="51">
        <v>3306</v>
      </c>
      <c r="D3307" s="81" t="str">
        <f>VLOOKUP(CENSO[[#This Row],[NOME COMUM]],ESPECIES[],2,FALSE)</f>
        <v>Goupia glabra Aubl.</v>
      </c>
      <c r="E3307" s="51" t="s">
        <v>34</v>
      </c>
      <c r="F3307" s="51">
        <v>209</v>
      </c>
      <c r="G3307" s="74">
        <f>CENSO[[#This Row],[CAP (cm)]]/PI()</f>
        <v>66.526766212412255</v>
      </c>
      <c r="H3307" s="51">
        <v>16</v>
      </c>
      <c r="I3307" s="85">
        <f>PI()*CENSO[[#This Row],[DAP (cm)]]^2/40000</f>
        <v>0.34760235345985407</v>
      </c>
      <c r="J3307" s="85">
        <f>CENSO[[#This Row],[g (m²)]]*CENSO[[#This Row],[H (m)]]*0.7</f>
        <v>3.8931463587503652</v>
      </c>
      <c r="K3307" s="51">
        <v>1</v>
      </c>
      <c r="L3307" s="51">
        <v>365316.59999999899</v>
      </c>
      <c r="M3307" s="51">
        <v>9702891.0999999903</v>
      </c>
      <c r="N3307" s="77"/>
      <c r="O330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30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307" s="77"/>
    </row>
    <row r="3308" spans="1:17" x14ac:dyDescent="0.25">
      <c r="A3308" s="76">
        <v>2</v>
      </c>
      <c r="B3308" s="51">
        <v>95</v>
      </c>
      <c r="C3308" s="51">
        <v>3307</v>
      </c>
      <c r="D3308" s="81" t="str">
        <f>VLOOKUP(CENSO[[#This Row],[NOME COMUM]],ESPECIES[],2,FALSE)</f>
        <v>Goupia glabra Aubl.</v>
      </c>
      <c r="E3308" s="51" t="s">
        <v>34</v>
      </c>
      <c r="F3308" s="51">
        <v>195</v>
      </c>
      <c r="G3308" s="74">
        <f>CENSO[[#This Row],[CAP (cm)]]/PI()</f>
        <v>62.070427805839181</v>
      </c>
      <c r="H3308" s="51">
        <v>15</v>
      </c>
      <c r="I3308" s="85">
        <f>PI()*CENSO[[#This Row],[DAP (cm)]]^2/40000</f>
        <v>0.30259333555346601</v>
      </c>
      <c r="J3308" s="85">
        <f>CENSO[[#This Row],[g (m²)]]*CENSO[[#This Row],[H (m)]]*0.7</f>
        <v>3.177230023311393</v>
      </c>
      <c r="K3308" s="51">
        <v>1</v>
      </c>
      <c r="L3308" s="51">
        <v>365278.9</v>
      </c>
      <c r="M3308" s="51">
        <v>9702894.5</v>
      </c>
      <c r="N3308" s="77"/>
      <c r="O330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30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308" s="77"/>
    </row>
    <row r="3309" spans="1:17" x14ac:dyDescent="0.25">
      <c r="A3309" s="76">
        <v>2</v>
      </c>
      <c r="B3309" s="51">
        <v>95</v>
      </c>
      <c r="C3309" s="51">
        <v>3308</v>
      </c>
      <c r="D3309" s="81" t="str">
        <f>VLOOKUP(CENSO[[#This Row],[NOME COMUM]],ESPECIES[],2,FALSE)</f>
        <v>Caryocar villosum (Aubl.) Pers.</v>
      </c>
      <c r="E3309" s="51" t="s">
        <v>33</v>
      </c>
      <c r="F3309" s="51">
        <v>308</v>
      </c>
      <c r="G3309" s="74">
        <f>CENSO[[#This Row],[CAP (cm)]]/PI()</f>
        <v>98.039444944607524</v>
      </c>
      <c r="H3309" s="51">
        <v>14</v>
      </c>
      <c r="I3309" s="85">
        <f>PI()*CENSO[[#This Row],[DAP (cm)]]^2/40000</f>
        <v>0.75490372607347789</v>
      </c>
      <c r="J3309" s="85">
        <f>CENSO[[#This Row],[g (m²)]]*CENSO[[#This Row],[H (m)]]*0.7</f>
        <v>7.398056515520083</v>
      </c>
      <c r="K3309" s="51">
        <v>1</v>
      </c>
      <c r="L3309" s="51">
        <v>365277.4</v>
      </c>
      <c r="M3309" s="51">
        <v>9702880.9000000004</v>
      </c>
      <c r="N3309" s="77"/>
      <c r="O330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30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309" s="77"/>
    </row>
    <row r="3310" spans="1:17" x14ac:dyDescent="0.25">
      <c r="A3310" s="76">
        <v>2</v>
      </c>
      <c r="B3310" s="51">
        <v>95</v>
      </c>
      <c r="C3310" s="51">
        <v>3309</v>
      </c>
      <c r="D3310" s="81" t="str">
        <f>VLOOKUP(CENSO[[#This Row],[NOME COMUM]],ESPECIES[],2,FALSE)</f>
        <v>Lecythis chartacea O.Berg</v>
      </c>
      <c r="E3310" s="51" t="s">
        <v>31</v>
      </c>
      <c r="F3310" s="51">
        <v>312</v>
      </c>
      <c r="G3310" s="74">
        <f>CENSO[[#This Row],[CAP (cm)]]/PI()</f>
        <v>99.312684489342686</v>
      </c>
      <c r="H3310" s="51">
        <v>18</v>
      </c>
      <c r="I3310" s="85">
        <f>PI()*CENSO[[#This Row],[DAP (cm)]]^2/40000</f>
        <v>0.77463893901687286</v>
      </c>
      <c r="J3310" s="85">
        <f>CENSO[[#This Row],[g (m²)]]*CENSO[[#This Row],[H (m)]]*0.7</f>
        <v>9.7604506316125974</v>
      </c>
      <c r="K3310" s="51">
        <v>1</v>
      </c>
      <c r="L3310" s="51">
        <v>365276.9</v>
      </c>
      <c r="M3310" s="51">
        <v>9702875.5999999903</v>
      </c>
      <c r="N3310" s="77"/>
      <c r="O331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31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310" s="77"/>
    </row>
    <row r="3311" spans="1:17" x14ac:dyDescent="0.25">
      <c r="A3311" s="76">
        <v>2</v>
      </c>
      <c r="B3311" s="51">
        <v>95</v>
      </c>
      <c r="C3311" s="51">
        <v>3310</v>
      </c>
      <c r="D3311" s="81" t="str">
        <f>VLOOKUP(CENSO[[#This Row],[NOME COMUM]],ESPECIES[],2,FALSE)</f>
        <v>Manilkara huberi (Ducke) Chevalier</v>
      </c>
      <c r="E3311" s="51" t="s">
        <v>30</v>
      </c>
      <c r="F3311" s="51">
        <v>266</v>
      </c>
      <c r="G3311" s="74">
        <f>CENSO[[#This Row],[CAP (cm)]]/PI()</f>
        <v>84.670429724888322</v>
      </c>
      <c r="H3311" s="51">
        <v>20</v>
      </c>
      <c r="I3311" s="85">
        <f>PI()*CENSO[[#This Row],[DAP (cm)]]^2/40000</f>
        <v>0.56305835767050738</v>
      </c>
      <c r="J3311" s="85">
        <f>CENSO[[#This Row],[g (m²)]]*CENSO[[#This Row],[H (m)]]*0.7</f>
        <v>7.8828170073871027</v>
      </c>
      <c r="K3311" s="51">
        <v>1</v>
      </c>
      <c r="L3311" s="51">
        <v>365298.09999999899</v>
      </c>
      <c r="M3311" s="51">
        <v>9702855.5999999903</v>
      </c>
      <c r="N3311" s="77"/>
      <c r="O331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331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311" s="77"/>
    </row>
    <row r="3312" spans="1:17" x14ac:dyDescent="0.25">
      <c r="A3312" s="76">
        <v>2</v>
      </c>
      <c r="B3312" s="51">
        <v>95</v>
      </c>
      <c r="C3312" s="51">
        <v>3311</v>
      </c>
      <c r="D3312" s="81" t="str">
        <f>VLOOKUP(CENSO[[#This Row],[NOME COMUM]],ESPECIES[],2,FALSE)</f>
        <v>Piptadenia suaveolens Miq.</v>
      </c>
      <c r="E3312" s="51" t="s">
        <v>22</v>
      </c>
      <c r="F3312" s="51">
        <v>487</v>
      </c>
      <c r="G3312" s="74">
        <f>CENSO[[#This Row],[CAP (cm)]]/PI()</f>
        <v>155.01691457150605</v>
      </c>
      <c r="H3312" s="51">
        <v>22</v>
      </c>
      <c r="I3312" s="85">
        <f>PI()*CENSO[[#This Row],[DAP (cm)]]^2/40000</f>
        <v>1.887330934908086</v>
      </c>
      <c r="J3312" s="85">
        <f>CENSO[[#This Row],[g (m²)]]*CENSO[[#This Row],[H (m)]]*0.7</f>
        <v>29.064896397584519</v>
      </c>
      <c r="K3312" s="51">
        <v>1</v>
      </c>
      <c r="L3312" s="51">
        <v>365304.5</v>
      </c>
      <c r="M3312" s="51">
        <v>9702850.0999999903</v>
      </c>
      <c r="N3312" s="77"/>
      <c r="O331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150├ 160</v>
      </c>
      <c r="P331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312" s="77"/>
    </row>
    <row r="3313" spans="1:17" x14ac:dyDescent="0.25">
      <c r="A3313" s="76">
        <v>2</v>
      </c>
      <c r="B3313" s="51">
        <v>96</v>
      </c>
      <c r="C3313" s="51">
        <v>3312</v>
      </c>
      <c r="D3313" s="81" t="str">
        <f>VLOOKUP(CENSO[[#This Row],[NOME COMUM]],ESPECIES[],2,FALSE)</f>
        <v>Erisma uncinatum Warm.</v>
      </c>
      <c r="E3313" s="51" t="s">
        <v>98</v>
      </c>
      <c r="F3313" s="51">
        <v>246</v>
      </c>
      <c r="G3313" s="74">
        <f>CENSO[[#This Row],[CAP (cm)]]/PI()</f>
        <v>78.304232001212512</v>
      </c>
      <c r="H3313" s="51">
        <v>14</v>
      </c>
      <c r="I3313" s="85">
        <f>PI()*CENSO[[#This Row],[DAP (cm)]]^2/40000</f>
        <v>0.48157102680745695</v>
      </c>
      <c r="J3313" s="85">
        <f>CENSO[[#This Row],[g (m²)]]*CENSO[[#This Row],[H (m)]]*0.7</f>
        <v>4.719396062713078</v>
      </c>
      <c r="K3313" s="51">
        <v>2</v>
      </c>
      <c r="L3313" s="51">
        <v>365336.4</v>
      </c>
      <c r="M3313" s="51">
        <v>9702839.3000000007</v>
      </c>
      <c r="N3313" s="77"/>
      <c r="O331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31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313" s="77"/>
    </row>
    <row r="3314" spans="1:17" x14ac:dyDescent="0.25">
      <c r="A3314" s="76">
        <v>2</v>
      </c>
      <c r="B3314" s="51">
        <v>96</v>
      </c>
      <c r="C3314" s="51">
        <v>3313</v>
      </c>
      <c r="D3314" s="81" t="str">
        <f>VLOOKUP(CENSO[[#This Row],[NOME COMUM]],ESPECIES[],2,FALSE)</f>
        <v>Couratari guianensis Aubl.</v>
      </c>
      <c r="E3314" s="51" t="s">
        <v>6</v>
      </c>
      <c r="F3314" s="51">
        <v>248</v>
      </c>
      <c r="G3314" s="74">
        <f>CENSO[[#This Row],[CAP (cm)]]/PI()</f>
        <v>78.940851773580093</v>
      </c>
      <c r="H3314" s="51">
        <v>22</v>
      </c>
      <c r="I3314" s="85">
        <f>PI()*CENSO[[#This Row],[DAP (cm)]]^2/40000</f>
        <v>0.48943328099619665</v>
      </c>
      <c r="J3314" s="85">
        <f>CENSO[[#This Row],[g (m²)]]*CENSO[[#This Row],[H (m)]]*0.7</f>
        <v>7.5372725273414281</v>
      </c>
      <c r="K3314" s="51">
        <v>1</v>
      </c>
      <c r="L3314" s="51">
        <v>365334.4</v>
      </c>
      <c r="M3314" s="51">
        <v>9702854</v>
      </c>
      <c r="N3314" s="77"/>
      <c r="O331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31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314" s="77"/>
    </row>
    <row r="3315" spans="1:17" x14ac:dyDescent="0.25">
      <c r="A3315" s="76">
        <v>2</v>
      </c>
      <c r="B3315" s="51">
        <v>96</v>
      </c>
      <c r="C3315" s="51">
        <v>3314</v>
      </c>
      <c r="D3315" s="81" t="str">
        <f>VLOOKUP(CENSO[[#This Row],[NOME COMUM]],ESPECIES[],2,FALSE)</f>
        <v>Lecythis chartacea O.Berg</v>
      </c>
      <c r="E3315" s="51" t="s">
        <v>31</v>
      </c>
      <c r="F3315" s="51">
        <v>283</v>
      </c>
      <c r="G3315" s="74">
        <f>CENSO[[#This Row],[CAP (cm)]]/PI()</f>
        <v>90.081697790012768</v>
      </c>
      <c r="H3315" s="51">
        <v>22</v>
      </c>
      <c r="I3315" s="85">
        <f>PI()*CENSO[[#This Row],[DAP (cm)]]^2/40000</f>
        <v>0.6373280118643404</v>
      </c>
      <c r="J3315" s="85">
        <f>CENSO[[#This Row],[g (m²)]]*CENSO[[#This Row],[H (m)]]*0.7</f>
        <v>9.8148513827108417</v>
      </c>
      <c r="K3315" s="51">
        <v>1</v>
      </c>
      <c r="L3315" s="51">
        <v>365322.799999999</v>
      </c>
      <c r="M3315" s="51">
        <v>9702834.6999999899</v>
      </c>
      <c r="N3315" s="77"/>
      <c r="O331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31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315" s="77"/>
    </row>
    <row r="3316" spans="1:17" x14ac:dyDescent="0.25">
      <c r="A3316" s="76">
        <v>2</v>
      </c>
      <c r="B3316" s="51">
        <v>96</v>
      </c>
      <c r="C3316" s="51">
        <v>3315</v>
      </c>
      <c r="D3316" s="81" t="str">
        <f>VLOOKUP(CENSO[[#This Row],[NOME COMUM]],ESPECIES[],2,FALSE)</f>
        <v>Didymopanax calvum Decne. &amp; Planch.</v>
      </c>
      <c r="E3316" s="51" t="s">
        <v>52</v>
      </c>
      <c r="F3316" s="51">
        <v>204</v>
      </c>
      <c r="G3316" s="74">
        <f>CENSO[[#This Row],[CAP (cm)]]/PI()</f>
        <v>64.935216781493295</v>
      </c>
      <c r="H3316" s="51">
        <v>20</v>
      </c>
      <c r="I3316" s="85">
        <f>PI()*CENSO[[#This Row],[DAP (cm)]]^2/40000</f>
        <v>0.33116960558561581</v>
      </c>
      <c r="J3316" s="85">
        <f>CENSO[[#This Row],[g (m²)]]*CENSO[[#This Row],[H (m)]]*0.7</f>
        <v>4.6363744781986211</v>
      </c>
      <c r="K3316" s="51">
        <v>1</v>
      </c>
      <c r="L3316" s="51">
        <v>365337.9</v>
      </c>
      <c r="M3316" s="51">
        <v>9702888.8000000007</v>
      </c>
      <c r="N3316" s="77"/>
      <c r="O331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31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316" s="77"/>
    </row>
    <row r="3317" spans="1:17" x14ac:dyDescent="0.25">
      <c r="A3317" s="76">
        <v>2</v>
      </c>
      <c r="B3317" s="51">
        <v>96</v>
      </c>
      <c r="C3317" s="51">
        <v>3316</v>
      </c>
      <c r="D3317" s="81" t="str">
        <f>VLOOKUP(CENSO[[#This Row],[NOME COMUM]],ESPECIES[],2,FALSE)</f>
        <v>Tachigali myrmecophila Ducke</v>
      </c>
      <c r="E3317" s="51" t="s">
        <v>14</v>
      </c>
      <c r="F3317" s="51">
        <v>140</v>
      </c>
      <c r="G3317" s="74">
        <f>CENSO[[#This Row],[CAP (cm)]]/PI()</f>
        <v>44.563384065730695</v>
      </c>
      <c r="H3317" s="51">
        <v>14</v>
      </c>
      <c r="I3317" s="85">
        <f>PI()*CENSO[[#This Row],[DAP (cm)]]^2/40000</f>
        <v>0.15597184423005742</v>
      </c>
      <c r="J3317" s="85">
        <f>CENSO[[#This Row],[g (m²)]]*CENSO[[#This Row],[H (m)]]*0.7</f>
        <v>1.5285240734545624</v>
      </c>
      <c r="K3317" s="51">
        <v>1</v>
      </c>
      <c r="L3317" s="51">
        <v>365351.299999999</v>
      </c>
      <c r="M3317" s="51">
        <v>9702918.9000000004</v>
      </c>
      <c r="N3317" s="77"/>
      <c r="O331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331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3317" s="77"/>
    </row>
    <row r="3318" spans="1:17" x14ac:dyDescent="0.25">
      <c r="A3318" s="76">
        <v>2</v>
      </c>
      <c r="B3318" s="51">
        <v>96</v>
      </c>
      <c r="C3318" s="51">
        <v>3317</v>
      </c>
      <c r="D3318" s="81" t="str">
        <f>VLOOKUP(CENSO[[#This Row],[NOME COMUM]],ESPECIES[],2,FALSE)</f>
        <v>Anacardium giganteum Hanck ex Engl.</v>
      </c>
      <c r="E3318" s="51" t="s">
        <v>47</v>
      </c>
      <c r="F3318" s="51">
        <v>200</v>
      </c>
      <c r="G3318" s="74">
        <f>CENSO[[#This Row],[CAP (cm)]]/PI()</f>
        <v>63.661977236758133</v>
      </c>
      <c r="H3318" s="51">
        <v>20</v>
      </c>
      <c r="I3318" s="85">
        <f>PI()*CENSO[[#This Row],[DAP (cm)]]^2/40000</f>
        <v>0.31830988618379064</v>
      </c>
      <c r="J3318" s="85">
        <f>CENSO[[#This Row],[g (m²)]]*CENSO[[#This Row],[H (m)]]*0.7</f>
        <v>4.4563384065730682</v>
      </c>
      <c r="K3318" s="51">
        <v>1</v>
      </c>
      <c r="L3318" s="51">
        <v>365348.2</v>
      </c>
      <c r="M3318" s="51">
        <v>9702928.0999999903</v>
      </c>
      <c r="N3318" s="77"/>
      <c r="O331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31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318" s="77"/>
    </row>
    <row r="3319" spans="1:17" x14ac:dyDescent="0.25">
      <c r="A3319" s="76">
        <v>2</v>
      </c>
      <c r="B3319" s="51">
        <v>96</v>
      </c>
      <c r="C3319" s="51">
        <v>3318</v>
      </c>
      <c r="D3319" s="81" t="str">
        <f>VLOOKUP(CENSO[[#This Row],[NOME COMUM]],ESPECIES[],2,FALSE)</f>
        <v>Aspidosperma carapanauba Pichon.</v>
      </c>
      <c r="E3319" s="51" t="s">
        <v>68</v>
      </c>
      <c r="F3319" s="51">
        <v>370</v>
      </c>
      <c r="G3319" s="74">
        <f>CENSO[[#This Row],[CAP (cm)]]/PI()</f>
        <v>117.77465788800255</v>
      </c>
      <c r="H3319" s="51">
        <v>24</v>
      </c>
      <c r="I3319" s="85">
        <f>PI()*CENSO[[#This Row],[DAP (cm)]]^2/40000</f>
        <v>1.0894155854640235</v>
      </c>
      <c r="J3319" s="85">
        <f>CENSO[[#This Row],[g (m²)]]*CENSO[[#This Row],[H (m)]]*0.7</f>
        <v>18.302181835795594</v>
      </c>
      <c r="K3319" s="51">
        <v>3</v>
      </c>
      <c r="L3319" s="51">
        <v>365421.299999999</v>
      </c>
      <c r="M3319" s="51">
        <v>9702965.3000000007</v>
      </c>
      <c r="N3319" s="77"/>
      <c r="O331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331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319" s="77"/>
    </row>
    <row r="3320" spans="1:17" x14ac:dyDescent="0.25">
      <c r="A3320" s="76">
        <v>2</v>
      </c>
      <c r="B3320" s="51">
        <v>96</v>
      </c>
      <c r="C3320" s="51">
        <v>3319</v>
      </c>
      <c r="D3320" s="81" t="str">
        <f>VLOOKUP(CENSO[[#This Row],[NOME COMUM]],ESPECIES[],2,FALSE)</f>
        <v>Cedrela fissilis Vell.</v>
      </c>
      <c r="E3320" s="51" t="s">
        <v>17</v>
      </c>
      <c r="F3320" s="51">
        <v>200</v>
      </c>
      <c r="G3320" s="74">
        <f>CENSO[[#This Row],[CAP (cm)]]/PI()</f>
        <v>63.661977236758133</v>
      </c>
      <c r="H3320" s="51">
        <v>17</v>
      </c>
      <c r="I3320" s="85">
        <f>PI()*CENSO[[#This Row],[DAP (cm)]]^2/40000</f>
        <v>0.31830988618379064</v>
      </c>
      <c r="J3320" s="85">
        <f>CENSO[[#This Row],[g (m²)]]*CENSO[[#This Row],[H (m)]]*0.7</f>
        <v>3.7878876455871082</v>
      </c>
      <c r="K3320" s="51">
        <v>1</v>
      </c>
      <c r="L3320" s="51">
        <v>365426.799999999</v>
      </c>
      <c r="M3320" s="51">
        <v>9702976</v>
      </c>
      <c r="N3320" s="77"/>
      <c r="O332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32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320" s="77"/>
    </row>
    <row r="3321" spans="1:17" x14ac:dyDescent="0.25">
      <c r="A3321" s="76">
        <v>2</v>
      </c>
      <c r="B3321" s="51">
        <v>96</v>
      </c>
      <c r="C3321" s="51">
        <v>3320</v>
      </c>
      <c r="D3321" s="81" t="str">
        <f>VLOOKUP(CENSO[[#This Row],[NOME COMUM]],ESPECIES[],2,FALSE)</f>
        <v>Pouteria sp.</v>
      </c>
      <c r="E3321" s="51" t="s">
        <v>83</v>
      </c>
      <c r="F3321" s="51">
        <v>186</v>
      </c>
      <c r="G3321" s="74">
        <f>CENSO[[#This Row],[CAP (cm)]]/PI()</f>
        <v>59.205638830185066</v>
      </c>
      <c r="H3321" s="51">
        <v>17</v>
      </c>
      <c r="I3321" s="85">
        <f>PI()*CENSO[[#This Row],[DAP (cm)]]^2/40000</f>
        <v>0.27530622056036053</v>
      </c>
      <c r="J3321" s="85">
        <f>CENSO[[#This Row],[g (m²)]]*CENSO[[#This Row],[H (m)]]*0.7</f>
        <v>3.27614402466829</v>
      </c>
      <c r="K3321" s="51">
        <v>1</v>
      </c>
      <c r="L3321" s="51">
        <v>365423.2</v>
      </c>
      <c r="M3321" s="51">
        <v>9702981.0999999903</v>
      </c>
      <c r="N3321" s="77"/>
      <c r="O332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32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321" s="77"/>
    </row>
    <row r="3322" spans="1:17" x14ac:dyDescent="0.25">
      <c r="A3322" s="76">
        <v>2</v>
      </c>
      <c r="B3322" s="51">
        <v>96</v>
      </c>
      <c r="C3322" s="51">
        <v>3321</v>
      </c>
      <c r="D3322" s="81" t="str">
        <f>VLOOKUP(CENSO[[#This Row],[NOME COMUM]],ESPECIES[],2,FALSE)</f>
        <v>Lecythis chartacea O.Berg</v>
      </c>
      <c r="E3322" s="51" t="s">
        <v>31</v>
      </c>
      <c r="F3322" s="51">
        <v>210</v>
      </c>
      <c r="G3322" s="74">
        <f>CENSO[[#This Row],[CAP (cm)]]/PI()</f>
        <v>66.845076098596039</v>
      </c>
      <c r="H3322" s="51">
        <v>20</v>
      </c>
      <c r="I3322" s="85">
        <f>PI()*CENSO[[#This Row],[DAP (cm)]]^2/40000</f>
        <v>0.35093664951762915</v>
      </c>
      <c r="J3322" s="85">
        <f>CENSO[[#This Row],[g (m²)]]*CENSO[[#This Row],[H (m)]]*0.7</f>
        <v>4.9131130932468077</v>
      </c>
      <c r="K3322" s="51">
        <v>1</v>
      </c>
      <c r="L3322" s="51">
        <v>365420.5</v>
      </c>
      <c r="M3322" s="51">
        <v>9702982.4000000004</v>
      </c>
      <c r="N3322" s="77"/>
      <c r="O332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32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322" s="77"/>
    </row>
    <row r="3323" spans="1:17" x14ac:dyDescent="0.25">
      <c r="A3323" s="76">
        <v>2</v>
      </c>
      <c r="B3323" s="51">
        <v>96</v>
      </c>
      <c r="C3323" s="51">
        <v>3322</v>
      </c>
      <c r="D3323" s="81" t="str">
        <f>VLOOKUP(CENSO[[#This Row],[NOME COMUM]],ESPECIES[],2,FALSE)</f>
        <v>Erisma uncinatum Warm.</v>
      </c>
      <c r="E3323" s="51" t="s">
        <v>98</v>
      </c>
      <c r="F3323" s="51">
        <v>433</v>
      </c>
      <c r="G3323" s="74">
        <f>CENSO[[#This Row],[CAP (cm)]]/PI()</f>
        <v>137.82818071758138</v>
      </c>
      <c r="H3323" s="51">
        <v>19</v>
      </c>
      <c r="I3323" s="85">
        <f>PI()*CENSO[[#This Row],[DAP (cm)]]^2/40000</f>
        <v>1.4919900562678183</v>
      </c>
      <c r="J3323" s="85">
        <f>CENSO[[#This Row],[g (m²)]]*CENSO[[#This Row],[H (m)]]*0.7</f>
        <v>19.843467748361984</v>
      </c>
      <c r="K3323" s="51">
        <v>1</v>
      </c>
      <c r="L3323" s="51">
        <v>365398.9</v>
      </c>
      <c r="M3323" s="51">
        <v>9703001.4000000004</v>
      </c>
      <c r="N3323" s="77"/>
      <c r="O332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332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323" s="77"/>
    </row>
    <row r="3324" spans="1:17" x14ac:dyDescent="0.25">
      <c r="A3324" s="76">
        <v>2</v>
      </c>
      <c r="B3324" s="51">
        <v>96</v>
      </c>
      <c r="C3324" s="51">
        <v>3323</v>
      </c>
      <c r="D3324" s="81" t="str">
        <f>VLOOKUP(CENSO[[#This Row],[NOME COMUM]],ESPECIES[],2,FALSE)</f>
        <v>Cedrelinga catenaeformis Ducke</v>
      </c>
      <c r="E3324" s="51" t="s">
        <v>71</v>
      </c>
      <c r="F3324" s="51">
        <v>174</v>
      </c>
      <c r="G3324" s="74">
        <f>CENSO[[#This Row],[CAP (cm)]]/PI()</f>
        <v>55.38592019597958</v>
      </c>
      <c r="H3324" s="51">
        <v>16</v>
      </c>
      <c r="I3324" s="85">
        <f>PI()*CENSO[[#This Row],[DAP (cm)]]^2/40000</f>
        <v>0.2409287528525112</v>
      </c>
      <c r="J3324" s="85">
        <f>CENSO[[#This Row],[g (m²)]]*CENSO[[#This Row],[H (m)]]*0.7</f>
        <v>2.6984020319481252</v>
      </c>
      <c r="K3324" s="51">
        <v>1</v>
      </c>
      <c r="L3324" s="51">
        <v>365416.299999999</v>
      </c>
      <c r="M3324" s="51">
        <v>9703017.5</v>
      </c>
      <c r="N3324" s="77"/>
      <c r="O332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32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324" s="77"/>
    </row>
    <row r="3325" spans="1:17" x14ac:dyDescent="0.25">
      <c r="A3325" s="76">
        <v>2</v>
      </c>
      <c r="B3325" s="51">
        <v>96</v>
      </c>
      <c r="C3325" s="51">
        <v>3324</v>
      </c>
      <c r="D3325" s="81" t="str">
        <f>VLOOKUP(CENSO[[#This Row],[NOME COMUM]],ESPECIES[],2,FALSE)</f>
        <v>Didymopanax calvum Decne. &amp; Planch.</v>
      </c>
      <c r="E3325" s="51" t="s">
        <v>52</v>
      </c>
      <c r="F3325" s="51">
        <v>180</v>
      </c>
      <c r="G3325" s="74">
        <f>CENSO[[#This Row],[CAP (cm)]]/PI()</f>
        <v>57.295779513082323</v>
      </c>
      <c r="H3325" s="51">
        <v>18</v>
      </c>
      <c r="I3325" s="85">
        <f>PI()*CENSO[[#This Row],[DAP (cm)]]^2/40000</f>
        <v>0.25783100780887047</v>
      </c>
      <c r="J3325" s="85">
        <f>CENSO[[#This Row],[g (m²)]]*CENSO[[#This Row],[H (m)]]*0.7</f>
        <v>3.2486706983917677</v>
      </c>
      <c r="K3325" s="51">
        <v>1</v>
      </c>
      <c r="L3325" s="51">
        <v>365416.7</v>
      </c>
      <c r="M3325" s="51">
        <v>9703018.4000000004</v>
      </c>
      <c r="N3325" s="77"/>
      <c r="O332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32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325" s="77"/>
    </row>
    <row r="3326" spans="1:17" x14ac:dyDescent="0.25">
      <c r="A3326" s="76">
        <v>2</v>
      </c>
      <c r="B3326" s="51">
        <v>96</v>
      </c>
      <c r="C3326" s="51">
        <v>3325</v>
      </c>
      <c r="D3326" s="81" t="str">
        <f>VLOOKUP(CENSO[[#This Row],[NOME COMUM]],ESPECIES[],2,FALSE)</f>
        <v>Didymopanax calvum Decne. &amp; Planch.</v>
      </c>
      <c r="E3326" s="51" t="s">
        <v>52</v>
      </c>
      <c r="F3326" s="51">
        <v>173</v>
      </c>
      <c r="G3326" s="74">
        <f>CENSO[[#This Row],[CAP (cm)]]/PI()</f>
        <v>55.067610309795789</v>
      </c>
      <c r="H3326" s="51">
        <v>18</v>
      </c>
      <c r="I3326" s="85">
        <f>PI()*CENSO[[#This Row],[DAP (cm)]]^2/40000</f>
        <v>0.23816741458986682</v>
      </c>
      <c r="J3326" s="85">
        <f>CENSO[[#This Row],[g (m²)]]*CENSO[[#This Row],[H (m)]]*0.7</f>
        <v>3.0009094238323217</v>
      </c>
      <c r="K3326" s="51">
        <v>3</v>
      </c>
      <c r="L3326" s="51">
        <v>365400</v>
      </c>
      <c r="M3326" s="51">
        <v>9703027.4000000004</v>
      </c>
      <c r="N3326" s="77"/>
      <c r="O332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32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326" s="77"/>
    </row>
    <row r="3327" spans="1:17" x14ac:dyDescent="0.25">
      <c r="A3327" s="76">
        <v>2</v>
      </c>
      <c r="B3327" s="51">
        <v>96</v>
      </c>
      <c r="C3327" s="51">
        <v>3326</v>
      </c>
      <c r="D3327" s="81" t="str">
        <f>VLOOKUP(CENSO[[#This Row],[NOME COMUM]],ESPECIES[],2,FALSE)</f>
        <v>Couratari guianensis Aubl.</v>
      </c>
      <c r="E3327" s="51" t="s">
        <v>6</v>
      </c>
      <c r="F3327" s="51">
        <v>222</v>
      </c>
      <c r="G3327" s="74">
        <f>CENSO[[#This Row],[CAP (cm)]]/PI()</f>
        <v>70.664794732801525</v>
      </c>
      <c r="H3327" s="51">
        <v>23</v>
      </c>
      <c r="I3327" s="85">
        <f>PI()*CENSO[[#This Row],[DAP (cm)]]^2/40000</f>
        <v>0.39218961076704845</v>
      </c>
      <c r="J3327" s="85">
        <f>CENSO[[#This Row],[g (m²)]]*CENSO[[#This Row],[H (m)]]*0.7</f>
        <v>6.3142527333494796</v>
      </c>
      <c r="K3327" s="51">
        <v>1</v>
      </c>
      <c r="L3327" s="51">
        <v>365425.9</v>
      </c>
      <c r="M3327" s="51">
        <v>9703029.5999999903</v>
      </c>
      <c r="N3327" s="77"/>
      <c r="O332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32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327" s="77"/>
    </row>
    <row r="3328" spans="1:17" x14ac:dyDescent="0.25">
      <c r="A3328" s="76">
        <v>2</v>
      </c>
      <c r="B3328" s="51">
        <v>96</v>
      </c>
      <c r="C3328" s="51">
        <v>3327</v>
      </c>
      <c r="D3328" s="81" t="str">
        <f>VLOOKUP(CENSO[[#This Row],[NOME COMUM]],ESPECIES[],2,FALSE)</f>
        <v>Pouteria sp.</v>
      </c>
      <c r="E3328" s="51" t="s">
        <v>83</v>
      </c>
      <c r="F3328" s="51">
        <v>154</v>
      </c>
      <c r="G3328" s="74">
        <f>CENSO[[#This Row],[CAP (cm)]]/PI()</f>
        <v>49.019722472303762</v>
      </c>
      <c r="H3328" s="51">
        <v>15</v>
      </c>
      <c r="I3328" s="85">
        <f>PI()*CENSO[[#This Row],[DAP (cm)]]^2/40000</f>
        <v>0.18872593151836947</v>
      </c>
      <c r="J3328" s="85">
        <f>CENSO[[#This Row],[g (m²)]]*CENSO[[#This Row],[H (m)]]*0.7</f>
        <v>1.9816222809428794</v>
      </c>
      <c r="K3328" s="51">
        <v>1</v>
      </c>
      <c r="L3328" s="51">
        <v>365430.4</v>
      </c>
      <c r="M3328" s="51">
        <v>9703027.4000000004</v>
      </c>
      <c r="N3328" s="77"/>
      <c r="O332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332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3328" s="77"/>
    </row>
    <row r="3329" spans="1:17" x14ac:dyDescent="0.25">
      <c r="A3329" s="76">
        <v>2</v>
      </c>
      <c r="B3329" s="51">
        <v>96</v>
      </c>
      <c r="C3329" s="51">
        <v>3328</v>
      </c>
      <c r="D3329" s="81" t="str">
        <f>VLOOKUP(CENSO[[#This Row],[NOME COMUM]],ESPECIES[],2,FALSE)</f>
        <v>Manilkara huberi (Ducke) Chevalier</v>
      </c>
      <c r="E3329" s="51" t="s">
        <v>30</v>
      </c>
      <c r="F3329" s="51">
        <v>200</v>
      </c>
      <c r="G3329" s="74">
        <f>CENSO[[#This Row],[CAP (cm)]]/PI()</f>
        <v>63.661977236758133</v>
      </c>
      <c r="H3329" s="51">
        <v>17</v>
      </c>
      <c r="I3329" s="85">
        <f>PI()*CENSO[[#This Row],[DAP (cm)]]^2/40000</f>
        <v>0.31830988618379064</v>
      </c>
      <c r="J3329" s="85">
        <f>CENSO[[#This Row],[g (m²)]]*CENSO[[#This Row],[H (m)]]*0.7</f>
        <v>3.7878876455871082</v>
      </c>
      <c r="K3329" s="51">
        <v>1</v>
      </c>
      <c r="L3329" s="51">
        <v>365434.5</v>
      </c>
      <c r="M3329" s="51">
        <v>9703031</v>
      </c>
      <c r="N3329" s="77"/>
      <c r="O332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32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329" s="77"/>
    </row>
    <row r="3330" spans="1:17" x14ac:dyDescent="0.25">
      <c r="A3330" s="76">
        <v>2</v>
      </c>
      <c r="B3330" s="51">
        <v>96</v>
      </c>
      <c r="C3330" s="51">
        <v>3329</v>
      </c>
      <c r="D3330" s="81" t="str">
        <f>VLOOKUP(CENSO[[#This Row],[NOME COMUM]],ESPECIES[],2,FALSE)</f>
        <v>Manilkara huberi (Ducke) Chevalier</v>
      </c>
      <c r="E3330" s="51" t="s">
        <v>30</v>
      </c>
      <c r="F3330" s="51">
        <v>202</v>
      </c>
      <c r="G3330" s="74">
        <f>CENSO[[#This Row],[CAP (cm)]]/PI()</f>
        <v>64.298597009125714</v>
      </c>
      <c r="H3330" s="51">
        <v>18</v>
      </c>
      <c r="I3330" s="85">
        <f>PI()*CENSO[[#This Row],[DAP (cm)]]^2/40000</f>
        <v>0.3247079148960848</v>
      </c>
      <c r="J3330" s="85">
        <f>CENSO[[#This Row],[g (m²)]]*CENSO[[#This Row],[H (m)]]*0.7</f>
        <v>4.0913197276906681</v>
      </c>
      <c r="K3330" s="51">
        <v>1</v>
      </c>
      <c r="L3330" s="51">
        <v>365456.9</v>
      </c>
      <c r="M3330" s="51">
        <v>9703048</v>
      </c>
      <c r="N3330" s="77"/>
      <c r="O333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33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330" s="77"/>
    </row>
    <row r="3331" spans="1:17" x14ac:dyDescent="0.25">
      <c r="A3331" s="76">
        <v>2</v>
      </c>
      <c r="B3331" s="51">
        <v>96</v>
      </c>
      <c r="C3331" s="51">
        <v>3330</v>
      </c>
      <c r="D3331" s="81" t="str">
        <f>VLOOKUP(CENSO[[#This Row],[NOME COMUM]],ESPECIES[],2,FALSE)</f>
        <v>Virola sebifera Aubl.</v>
      </c>
      <c r="E3331" s="51" t="s">
        <v>18</v>
      </c>
      <c r="F3331" s="51">
        <v>186</v>
      </c>
      <c r="G3331" s="74">
        <f>CENSO[[#This Row],[CAP (cm)]]/PI()</f>
        <v>59.205638830185066</v>
      </c>
      <c r="H3331" s="51">
        <v>17</v>
      </c>
      <c r="I3331" s="85">
        <f>PI()*CENSO[[#This Row],[DAP (cm)]]^2/40000</f>
        <v>0.27530622056036053</v>
      </c>
      <c r="J3331" s="85">
        <f>CENSO[[#This Row],[g (m²)]]*CENSO[[#This Row],[H (m)]]*0.7</f>
        <v>3.27614402466829</v>
      </c>
      <c r="K3331" s="51">
        <v>1</v>
      </c>
      <c r="L3331" s="51">
        <v>365457.4</v>
      </c>
      <c r="M3331" s="51">
        <v>9703053.3000000007</v>
      </c>
      <c r="N3331" s="77"/>
      <c r="O333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33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331" s="77"/>
    </row>
    <row r="3332" spans="1:17" x14ac:dyDescent="0.25">
      <c r="A3332" s="76">
        <v>2</v>
      </c>
      <c r="B3332" s="51">
        <v>96</v>
      </c>
      <c r="C3332" s="51">
        <v>3331</v>
      </c>
      <c r="D3332" s="81" t="str">
        <f>VLOOKUP(CENSO[[#This Row],[NOME COMUM]],ESPECIES[],2,FALSE)</f>
        <v>Erisma uncinatum Warm.</v>
      </c>
      <c r="E3332" s="51" t="s">
        <v>98</v>
      </c>
      <c r="F3332" s="51">
        <v>244</v>
      </c>
      <c r="G3332" s="74">
        <f>CENSO[[#This Row],[CAP (cm)]]/PI()</f>
        <v>77.667612228844931</v>
      </c>
      <c r="H3332" s="51">
        <v>12</v>
      </c>
      <c r="I3332" s="85">
        <f>PI()*CENSO[[#This Row],[DAP (cm)]]^2/40000</f>
        <v>0.47377243459595408</v>
      </c>
      <c r="J3332" s="85">
        <f>CENSO[[#This Row],[g (m²)]]*CENSO[[#This Row],[H (m)]]*0.7</f>
        <v>3.9796884506060137</v>
      </c>
      <c r="K3332" s="51">
        <v>2</v>
      </c>
      <c r="L3332" s="51">
        <v>365443.5</v>
      </c>
      <c r="M3332" s="51">
        <v>9703065.5</v>
      </c>
      <c r="N3332" s="77"/>
      <c r="O333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33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332" s="77"/>
    </row>
    <row r="3333" spans="1:17" x14ac:dyDescent="0.25">
      <c r="A3333" s="76">
        <v>2</v>
      </c>
      <c r="B3333" s="51">
        <v>96</v>
      </c>
      <c r="C3333" s="51">
        <v>3332</v>
      </c>
      <c r="D3333" s="81" t="str">
        <f>VLOOKUP(CENSO[[#This Row],[NOME COMUM]],ESPECIES[],2,FALSE)</f>
        <v>Lecythis chartacea O.Berg</v>
      </c>
      <c r="E3333" s="51" t="s">
        <v>31</v>
      </c>
      <c r="F3333" s="51">
        <v>245</v>
      </c>
      <c r="G3333" s="74">
        <f>CENSO[[#This Row],[CAP (cm)]]/PI()</f>
        <v>77.985922115028714</v>
      </c>
      <c r="H3333" s="51">
        <v>17</v>
      </c>
      <c r="I3333" s="85">
        <f>PI()*CENSO[[#This Row],[DAP (cm)]]^2/40000</f>
        <v>0.47766377295455087</v>
      </c>
      <c r="J3333" s="85">
        <f>CENSO[[#This Row],[g (m²)]]*CENSO[[#This Row],[H (m)]]*0.7</f>
        <v>5.6841988981591554</v>
      </c>
      <c r="K3333" s="51">
        <v>1</v>
      </c>
      <c r="L3333" s="51">
        <v>365479.09999999899</v>
      </c>
      <c r="M3333" s="51">
        <v>9703142.5</v>
      </c>
      <c r="N3333" s="77"/>
      <c r="O333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33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333" s="77"/>
    </row>
    <row r="3334" spans="1:17" x14ac:dyDescent="0.25">
      <c r="A3334" s="76">
        <v>2</v>
      </c>
      <c r="B3334" s="51">
        <v>96</v>
      </c>
      <c r="C3334" s="51">
        <v>3333</v>
      </c>
      <c r="D3334" s="81" t="str">
        <f>VLOOKUP(CENSO[[#This Row],[NOME COMUM]],ESPECIES[],2,FALSE)</f>
        <v>Couratari guianensis Aubl.</v>
      </c>
      <c r="E3334" s="51" t="s">
        <v>6</v>
      </c>
      <c r="F3334" s="51">
        <v>265</v>
      </c>
      <c r="G3334" s="74">
        <f>CENSO[[#This Row],[CAP (cm)]]/PI()</f>
        <v>84.352119838704525</v>
      </c>
      <c r="H3334" s="51">
        <v>23</v>
      </c>
      <c r="I3334" s="85">
        <f>PI()*CENSO[[#This Row],[DAP (cm)]]^2/40000</f>
        <v>0.55883279393141738</v>
      </c>
      <c r="J3334" s="85">
        <f>CENSO[[#This Row],[g (m²)]]*CENSO[[#This Row],[H (m)]]*0.7</f>
        <v>8.9972079822958193</v>
      </c>
      <c r="K3334" s="51">
        <v>1</v>
      </c>
      <c r="L3334" s="51">
        <v>365532.2</v>
      </c>
      <c r="M3334" s="51">
        <v>9703186</v>
      </c>
      <c r="N3334" s="77"/>
      <c r="O333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333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334" s="77"/>
    </row>
    <row r="3335" spans="1:17" x14ac:dyDescent="0.25">
      <c r="A3335" s="76">
        <v>2</v>
      </c>
      <c r="B3335" s="51">
        <v>96</v>
      </c>
      <c r="C3335" s="51">
        <v>3334</v>
      </c>
      <c r="D3335" s="81" t="str">
        <f>VLOOKUP(CENSO[[#This Row],[NOME COMUM]],ESPECIES[],2,FALSE)</f>
        <v>Piptadenia suaveolens Miq.</v>
      </c>
      <c r="E3335" s="51" t="s">
        <v>22</v>
      </c>
      <c r="F3335" s="51">
        <v>206</v>
      </c>
      <c r="G3335" s="74">
        <f>CENSO[[#This Row],[CAP (cm)]]/PI()</f>
        <v>65.571836553860877</v>
      </c>
      <c r="H3335" s="51">
        <v>15</v>
      </c>
      <c r="I3335" s="85">
        <f>PI()*CENSO[[#This Row],[DAP (cm)]]^2/40000</f>
        <v>0.33769495825238349</v>
      </c>
      <c r="J3335" s="85">
        <f>CENSO[[#This Row],[g (m²)]]*CENSO[[#This Row],[H (m)]]*0.7</f>
        <v>3.5457970616500267</v>
      </c>
      <c r="K3335" s="51">
        <v>1</v>
      </c>
      <c r="L3335" s="51">
        <v>365613.09999999899</v>
      </c>
      <c r="M3335" s="51">
        <v>9703352.1999999899</v>
      </c>
      <c r="N3335" s="77"/>
      <c r="O333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33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335" s="77"/>
    </row>
    <row r="3336" spans="1:17" x14ac:dyDescent="0.25">
      <c r="A3336" s="76">
        <v>2</v>
      </c>
      <c r="B3336" s="51">
        <v>96</v>
      </c>
      <c r="C3336" s="51">
        <v>3335</v>
      </c>
      <c r="D3336" s="81" t="str">
        <f>VLOOKUP(CENSO[[#This Row],[NOME COMUM]],ESPECIES[],2,FALSE)</f>
        <v>Parkia pendula (Willd.) Benth. ex Walp.</v>
      </c>
      <c r="E3336" s="51" t="s">
        <v>58</v>
      </c>
      <c r="F3336" s="51">
        <v>330</v>
      </c>
      <c r="G3336" s="74">
        <f>CENSO[[#This Row],[CAP (cm)]]/PI()</f>
        <v>105.04226244065093</v>
      </c>
      <c r="H3336" s="51">
        <v>17</v>
      </c>
      <c r="I3336" s="85">
        <f>PI()*CENSO[[#This Row],[DAP (cm)]]^2/40000</f>
        <v>0.86659866513537021</v>
      </c>
      <c r="J3336" s="85">
        <f>CENSO[[#This Row],[g (m²)]]*CENSO[[#This Row],[H (m)]]*0.7</f>
        <v>10.312524115110905</v>
      </c>
      <c r="K3336" s="51">
        <v>1</v>
      </c>
      <c r="L3336" s="51">
        <v>365606.299999999</v>
      </c>
      <c r="M3336" s="51">
        <v>9703349.9000000004</v>
      </c>
      <c r="N3336" s="77"/>
      <c r="O333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333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336" s="77"/>
    </row>
    <row r="3337" spans="1:17" x14ac:dyDescent="0.25">
      <c r="A3337" s="76">
        <v>2</v>
      </c>
      <c r="B3337" s="51">
        <v>96</v>
      </c>
      <c r="C3337" s="51">
        <v>3336</v>
      </c>
      <c r="D3337" s="81" t="str">
        <f>VLOOKUP(CENSO[[#This Row],[NOME COMUM]],ESPECIES[],2,FALSE)</f>
        <v>Tachigali myrmecophila Ducke</v>
      </c>
      <c r="E3337" s="51" t="s">
        <v>14</v>
      </c>
      <c r="F3337" s="51">
        <v>400</v>
      </c>
      <c r="G3337" s="74">
        <f>CENSO[[#This Row],[CAP (cm)]]/PI()</f>
        <v>127.32395447351627</v>
      </c>
      <c r="H3337" s="51">
        <v>18</v>
      </c>
      <c r="I3337" s="85">
        <f>PI()*CENSO[[#This Row],[DAP (cm)]]^2/40000</f>
        <v>1.2732395447351625</v>
      </c>
      <c r="J3337" s="85">
        <f>CENSO[[#This Row],[g (m²)]]*CENSO[[#This Row],[H (m)]]*0.7</f>
        <v>16.042818263663047</v>
      </c>
      <c r="K3337" s="51">
        <v>1</v>
      </c>
      <c r="L3337" s="51">
        <v>365605.5</v>
      </c>
      <c r="M3337" s="51">
        <v>9703359.0999999903</v>
      </c>
      <c r="N3337" s="77"/>
      <c r="O333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333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337" s="77"/>
    </row>
    <row r="3338" spans="1:17" x14ac:dyDescent="0.25">
      <c r="A3338" s="76">
        <v>2</v>
      </c>
      <c r="B3338" s="51">
        <v>96</v>
      </c>
      <c r="C3338" s="51">
        <v>3337</v>
      </c>
      <c r="D3338" s="81" t="str">
        <f>VLOOKUP(CENSO[[#This Row],[NOME COMUM]],ESPECIES[],2,FALSE)</f>
        <v>Couratari guianensis Aubl.</v>
      </c>
      <c r="E3338" s="51" t="s">
        <v>6</v>
      </c>
      <c r="F3338" s="51">
        <v>228</v>
      </c>
      <c r="G3338" s="74">
        <f>CENSO[[#This Row],[CAP (cm)]]/PI()</f>
        <v>72.574654049904282</v>
      </c>
      <c r="H3338" s="51">
        <v>23</v>
      </c>
      <c r="I3338" s="85">
        <f>PI()*CENSO[[#This Row],[DAP (cm)]]^2/40000</f>
        <v>0.41367552808445446</v>
      </c>
      <c r="J3338" s="85">
        <f>CENSO[[#This Row],[g (m²)]]*CENSO[[#This Row],[H (m)]]*0.7</f>
        <v>6.6601760021597158</v>
      </c>
      <c r="K3338" s="51">
        <v>1</v>
      </c>
      <c r="L3338" s="51">
        <v>365623.4</v>
      </c>
      <c r="M3338" s="51">
        <v>9703378.3000000007</v>
      </c>
      <c r="N3338" s="77"/>
      <c r="O333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33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338" s="77"/>
    </row>
    <row r="3339" spans="1:17" x14ac:dyDescent="0.25">
      <c r="A3339" s="76">
        <v>2</v>
      </c>
      <c r="B3339" s="51">
        <v>96</v>
      </c>
      <c r="C3339" s="51">
        <v>3338</v>
      </c>
      <c r="D3339" s="81" t="str">
        <f>VLOOKUP(CENSO[[#This Row],[NOME COMUM]],ESPECIES[],2,FALSE)</f>
        <v>Piptadenia suaveolens Miq.</v>
      </c>
      <c r="E3339" s="51" t="s">
        <v>22</v>
      </c>
      <c r="F3339" s="51">
        <v>385</v>
      </c>
      <c r="G3339" s="74">
        <f>CENSO[[#This Row],[CAP (cm)]]/PI()</f>
        <v>122.54930618075942</v>
      </c>
      <c r="H3339" s="51">
        <v>19</v>
      </c>
      <c r="I3339" s="85">
        <f>PI()*CENSO[[#This Row],[DAP (cm)]]^2/40000</f>
        <v>1.1795370719898093</v>
      </c>
      <c r="J3339" s="85">
        <f>CENSO[[#This Row],[g (m²)]]*CENSO[[#This Row],[H (m)]]*0.7</f>
        <v>15.687843057464463</v>
      </c>
      <c r="K3339" s="51">
        <v>1</v>
      </c>
      <c r="L3339" s="51">
        <v>365623.9</v>
      </c>
      <c r="M3339" s="51">
        <v>9703383.5999999903</v>
      </c>
      <c r="N3339" s="77"/>
      <c r="O333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333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339" s="77"/>
    </row>
    <row r="3340" spans="1:17" x14ac:dyDescent="0.25">
      <c r="A3340" s="76">
        <v>2</v>
      </c>
      <c r="B3340" s="51">
        <v>96</v>
      </c>
      <c r="C3340" s="51">
        <v>3339</v>
      </c>
      <c r="D3340" s="81" t="str">
        <f>VLOOKUP(CENSO[[#This Row],[NOME COMUM]],ESPECIES[],2,FALSE)</f>
        <v>Piptadenia suaveolens Miq.</v>
      </c>
      <c r="E3340" s="51" t="s">
        <v>22</v>
      </c>
      <c r="F3340" s="51">
        <v>200</v>
      </c>
      <c r="G3340" s="74">
        <f>CENSO[[#This Row],[CAP (cm)]]/PI()</f>
        <v>63.661977236758133</v>
      </c>
      <c r="H3340" s="51">
        <v>16</v>
      </c>
      <c r="I3340" s="85">
        <f>PI()*CENSO[[#This Row],[DAP (cm)]]^2/40000</f>
        <v>0.31830988618379064</v>
      </c>
      <c r="J3340" s="85">
        <f>CENSO[[#This Row],[g (m²)]]*CENSO[[#This Row],[H (m)]]*0.7</f>
        <v>3.565070725258455</v>
      </c>
      <c r="K3340" s="51">
        <v>1</v>
      </c>
      <c r="L3340" s="51">
        <v>365692.9</v>
      </c>
      <c r="M3340" s="51">
        <v>9703483.5999999903</v>
      </c>
      <c r="N3340" s="77"/>
      <c r="O334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34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340" s="77"/>
    </row>
    <row r="3341" spans="1:17" x14ac:dyDescent="0.25">
      <c r="A3341" s="76">
        <v>2</v>
      </c>
      <c r="B3341" s="51">
        <v>96</v>
      </c>
      <c r="C3341" s="51">
        <v>3340</v>
      </c>
      <c r="D3341" s="81" t="str">
        <f>VLOOKUP(CENSO[[#This Row],[NOME COMUM]],ESPECIES[],2,FALSE)</f>
        <v>Tachigali myrmecophila Ducke</v>
      </c>
      <c r="E3341" s="51" t="s">
        <v>14</v>
      </c>
      <c r="F3341" s="51">
        <v>410</v>
      </c>
      <c r="G3341" s="74">
        <f>CENSO[[#This Row],[CAP (cm)]]/PI()</f>
        <v>130.50705333535419</v>
      </c>
      <c r="H3341" s="51">
        <v>16</v>
      </c>
      <c r="I3341" s="85">
        <f>PI()*CENSO[[#This Row],[DAP (cm)]]^2/40000</f>
        <v>1.3376972966873806</v>
      </c>
      <c r="J3341" s="85">
        <f>CENSO[[#This Row],[g (m²)]]*CENSO[[#This Row],[H (m)]]*0.7</f>
        <v>14.982209722898661</v>
      </c>
      <c r="K3341" s="51">
        <v>1</v>
      </c>
      <c r="L3341" s="51">
        <v>365727.09999999899</v>
      </c>
      <c r="M3341" s="51">
        <v>9703555.9000000004</v>
      </c>
      <c r="N3341" s="77"/>
      <c r="O334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334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341" s="77"/>
    </row>
    <row r="3342" spans="1:17" x14ac:dyDescent="0.25">
      <c r="A3342" s="76">
        <v>2</v>
      </c>
      <c r="B3342" s="51">
        <v>96</v>
      </c>
      <c r="C3342" s="51">
        <v>3341</v>
      </c>
      <c r="D3342" s="81" t="str">
        <f>VLOOKUP(CENSO[[#This Row],[NOME COMUM]],ESPECIES[],2,FALSE)</f>
        <v>Pouteria sp.</v>
      </c>
      <c r="E3342" s="51" t="s">
        <v>83</v>
      </c>
      <c r="F3342" s="51">
        <v>172</v>
      </c>
      <c r="G3342" s="74">
        <f>CENSO[[#This Row],[CAP (cm)]]/PI()</f>
        <v>54.749300423611999</v>
      </c>
      <c r="H3342" s="51">
        <v>15</v>
      </c>
      <c r="I3342" s="85">
        <f>PI()*CENSO[[#This Row],[DAP (cm)]]^2/40000</f>
        <v>0.23542199182153159</v>
      </c>
      <c r="J3342" s="85">
        <f>CENSO[[#This Row],[g (m²)]]*CENSO[[#This Row],[H (m)]]*0.7</f>
        <v>2.4719309141260815</v>
      </c>
      <c r="K3342" s="51">
        <v>1</v>
      </c>
      <c r="L3342" s="51">
        <v>365719.9</v>
      </c>
      <c r="M3342" s="51">
        <v>9703561.5</v>
      </c>
      <c r="N3342" s="77"/>
      <c r="O334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34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342" s="77"/>
    </row>
    <row r="3343" spans="1:17" x14ac:dyDescent="0.25">
      <c r="A3343" s="76">
        <v>2</v>
      </c>
      <c r="B3343" s="51">
        <v>96</v>
      </c>
      <c r="C3343" s="51">
        <v>3342</v>
      </c>
      <c r="D3343" s="81" t="str">
        <f>VLOOKUP(CENSO[[#This Row],[NOME COMUM]],ESPECIES[],2,FALSE)</f>
        <v>Copaifera guianensis Desf.</v>
      </c>
      <c r="E3343" s="51" t="s">
        <v>7</v>
      </c>
      <c r="F3343" s="51">
        <v>360</v>
      </c>
      <c r="G3343" s="74">
        <f>CENSO[[#This Row],[CAP (cm)]]/PI()</f>
        <v>114.59155902616465</v>
      </c>
      <c r="H3343" s="51">
        <v>23</v>
      </c>
      <c r="I3343" s="85">
        <f>PI()*CENSO[[#This Row],[DAP (cm)]]^2/40000</f>
        <v>1.0313240312354819</v>
      </c>
      <c r="J3343" s="85">
        <f>CENSO[[#This Row],[g (m²)]]*CENSO[[#This Row],[H (m)]]*0.7</f>
        <v>16.604316902891259</v>
      </c>
      <c r="K3343" s="51">
        <v>1</v>
      </c>
      <c r="L3343" s="51">
        <v>365708.2</v>
      </c>
      <c r="M3343" s="51">
        <v>9703567</v>
      </c>
      <c r="N3343" s="77"/>
      <c r="O334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334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343" s="77"/>
    </row>
    <row r="3344" spans="1:17" x14ac:dyDescent="0.25">
      <c r="A3344" s="76">
        <v>2</v>
      </c>
      <c r="B3344" s="51">
        <v>96</v>
      </c>
      <c r="C3344" s="51">
        <v>3343</v>
      </c>
      <c r="D3344" s="81" t="str">
        <f>VLOOKUP(CENSO[[#This Row],[NOME COMUM]],ESPECIES[],2,FALSE)</f>
        <v>Aspidosperma spruceanum Benth. ex Müll.Arg.</v>
      </c>
      <c r="E3344" s="51" t="s">
        <v>62</v>
      </c>
      <c r="F3344" s="51">
        <v>210</v>
      </c>
      <c r="G3344" s="74">
        <f>CENSO[[#This Row],[CAP (cm)]]/PI()</f>
        <v>66.845076098596039</v>
      </c>
      <c r="H3344" s="51">
        <v>22</v>
      </c>
      <c r="I3344" s="85">
        <f>PI()*CENSO[[#This Row],[DAP (cm)]]^2/40000</f>
        <v>0.35093664951762915</v>
      </c>
      <c r="J3344" s="85">
        <f>CENSO[[#This Row],[g (m²)]]*CENSO[[#This Row],[H (m)]]*0.7</f>
        <v>5.4044244025714887</v>
      </c>
      <c r="K3344" s="51">
        <v>1</v>
      </c>
      <c r="L3344" s="51">
        <v>365705</v>
      </c>
      <c r="M3344" s="51">
        <v>9703571.8000000007</v>
      </c>
      <c r="N3344" s="77"/>
      <c r="O334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34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344" s="77"/>
    </row>
    <row r="3345" spans="1:17" x14ac:dyDescent="0.25">
      <c r="A3345" s="76">
        <v>2</v>
      </c>
      <c r="B3345" s="51">
        <v>96</v>
      </c>
      <c r="C3345" s="51">
        <v>3344</v>
      </c>
      <c r="D3345" s="81" t="str">
        <f>VLOOKUP(CENSO[[#This Row],[NOME COMUM]],ESPECIES[],2,FALSE)</f>
        <v>Dimorphandra multiflora Ducke</v>
      </c>
      <c r="E3345" s="51" t="s">
        <v>73</v>
      </c>
      <c r="F3345" s="51">
        <v>383</v>
      </c>
      <c r="G3345" s="74">
        <f>CENSO[[#This Row],[CAP (cm)]]/PI()</f>
        <v>121.91268640839183</v>
      </c>
      <c r="H3345" s="51">
        <v>20</v>
      </c>
      <c r="I3345" s="85">
        <f>PI()*CENSO[[#This Row],[DAP (cm)]]^2/40000</f>
        <v>1.1673139723603518</v>
      </c>
      <c r="J3345" s="85">
        <f>CENSO[[#This Row],[g (m²)]]*CENSO[[#This Row],[H (m)]]*0.7</f>
        <v>16.342395613044925</v>
      </c>
      <c r="K3345" s="51">
        <v>1</v>
      </c>
      <c r="L3345" s="51">
        <v>365703.2</v>
      </c>
      <c r="M3345" s="51">
        <v>9703572.6999999899</v>
      </c>
      <c r="N3345" s="77"/>
      <c r="O334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334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345" s="77"/>
    </row>
    <row r="3346" spans="1:17" x14ac:dyDescent="0.25">
      <c r="A3346" s="76">
        <v>2</v>
      </c>
      <c r="B3346" s="51">
        <v>96</v>
      </c>
      <c r="C3346" s="51">
        <v>3345</v>
      </c>
      <c r="D3346" s="81" t="str">
        <f>VLOOKUP(CENSO[[#This Row],[NOME COMUM]],ESPECIES[],2,FALSE)</f>
        <v>Buchenavia capitata (Vahl) Eichler</v>
      </c>
      <c r="E3346" s="51" t="s">
        <v>10</v>
      </c>
      <c r="F3346" s="51">
        <v>183</v>
      </c>
      <c r="G3346" s="74">
        <f>CENSO[[#This Row],[CAP (cm)]]/PI()</f>
        <v>58.250709171633694</v>
      </c>
      <c r="H3346" s="51">
        <v>20</v>
      </c>
      <c r="I3346" s="85">
        <f>PI()*CENSO[[#This Row],[DAP (cm)]]^2/40000</f>
        <v>0.26649699446022412</v>
      </c>
      <c r="J3346" s="85">
        <f>CENSO[[#This Row],[g (m²)]]*CENSO[[#This Row],[H (m)]]*0.7</f>
        <v>3.7309579224431371</v>
      </c>
      <c r="K3346" s="51">
        <v>1</v>
      </c>
      <c r="L3346" s="51">
        <v>365716.2</v>
      </c>
      <c r="M3346" s="51">
        <v>9703597.5</v>
      </c>
      <c r="N3346" s="77"/>
      <c r="O334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34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346" s="77"/>
    </row>
    <row r="3347" spans="1:17" x14ac:dyDescent="0.25">
      <c r="A3347" s="76">
        <v>2</v>
      </c>
      <c r="B3347" s="51">
        <v>96</v>
      </c>
      <c r="C3347" s="51">
        <v>3346</v>
      </c>
      <c r="D3347" s="81" t="str">
        <f>VLOOKUP(CENSO[[#This Row],[NOME COMUM]],ESPECIES[],2,FALSE)</f>
        <v>Lecythis chartacea O.Berg</v>
      </c>
      <c r="E3347" s="51" t="s">
        <v>31</v>
      </c>
      <c r="F3347" s="51">
        <v>254</v>
      </c>
      <c r="G3347" s="74">
        <f>CENSO[[#This Row],[CAP (cm)]]/PI()</f>
        <v>80.850711090682836</v>
      </c>
      <c r="H3347" s="51">
        <v>22</v>
      </c>
      <c r="I3347" s="85">
        <f>PI()*CENSO[[#This Row],[DAP (cm)]]^2/40000</f>
        <v>0.51340201542583597</v>
      </c>
      <c r="J3347" s="85">
        <f>CENSO[[#This Row],[g (m²)]]*CENSO[[#This Row],[H (m)]]*0.7</f>
        <v>7.9063910375578725</v>
      </c>
      <c r="K3347" s="51">
        <v>1</v>
      </c>
      <c r="L3347" s="51">
        <v>365719.4</v>
      </c>
      <c r="M3347" s="51">
        <v>9703603.6999999899</v>
      </c>
      <c r="N3347" s="77"/>
      <c r="O334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334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347" s="77"/>
    </row>
    <row r="3348" spans="1:17" x14ac:dyDescent="0.25">
      <c r="A3348" s="76">
        <v>2</v>
      </c>
      <c r="B3348" s="51">
        <v>96</v>
      </c>
      <c r="C3348" s="51">
        <v>3347</v>
      </c>
      <c r="D3348" s="81" t="str">
        <f>VLOOKUP(CENSO[[#This Row],[NOME COMUM]],ESPECIES[],2,FALSE)</f>
        <v>Eschweilera grandiflora (Aubl.) Sandwith</v>
      </c>
      <c r="E3348" s="51" t="s">
        <v>19</v>
      </c>
      <c r="F3348" s="51">
        <v>310</v>
      </c>
      <c r="G3348" s="74">
        <f>CENSO[[#This Row],[CAP (cm)]]/PI()</f>
        <v>98.676064716975105</v>
      </c>
      <c r="H3348" s="51">
        <v>22</v>
      </c>
      <c r="I3348" s="85">
        <f>PI()*CENSO[[#This Row],[DAP (cm)]]^2/40000</f>
        <v>0.7647395015565569</v>
      </c>
      <c r="J3348" s="85">
        <f>CENSO[[#This Row],[g (m²)]]*CENSO[[#This Row],[H (m)]]*0.7</f>
        <v>11.776988323970976</v>
      </c>
      <c r="K3348" s="51">
        <v>1</v>
      </c>
      <c r="L3348" s="51">
        <v>365725.7</v>
      </c>
      <c r="M3348" s="51">
        <v>9703600.6999999899</v>
      </c>
      <c r="N3348" s="77"/>
      <c r="O334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34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348" s="77"/>
    </row>
    <row r="3349" spans="1:17" x14ac:dyDescent="0.25">
      <c r="A3349" s="76">
        <v>2</v>
      </c>
      <c r="B3349" s="51">
        <v>96</v>
      </c>
      <c r="C3349" s="51">
        <v>3348</v>
      </c>
      <c r="D3349" s="81" t="str">
        <f>VLOOKUP(CENSO[[#This Row],[NOME COMUM]],ESPECIES[],2,FALSE)</f>
        <v>Pouteria sp.</v>
      </c>
      <c r="E3349" s="51" t="s">
        <v>83</v>
      </c>
      <c r="F3349" s="51">
        <v>179</v>
      </c>
      <c r="G3349" s="74">
        <f>CENSO[[#This Row],[CAP (cm)]]/PI()</f>
        <v>56.977469626898532</v>
      </c>
      <c r="H3349" s="51">
        <v>17</v>
      </c>
      <c r="I3349" s="85">
        <f>PI()*CENSO[[#This Row],[DAP (cm)]]^2/40000</f>
        <v>0.25497417658037091</v>
      </c>
      <c r="J3349" s="85">
        <f>CENSO[[#This Row],[g (m²)]]*CENSO[[#This Row],[H (m)]]*0.7</f>
        <v>3.0341927013064134</v>
      </c>
      <c r="K3349" s="51">
        <v>1</v>
      </c>
      <c r="L3349" s="51">
        <v>365739.799999999</v>
      </c>
      <c r="M3349" s="51">
        <v>9703599.5999999903</v>
      </c>
      <c r="N3349" s="77"/>
      <c r="O334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34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349" s="77"/>
    </row>
    <row r="3350" spans="1:17" x14ac:dyDescent="0.25">
      <c r="A3350" s="76">
        <v>2</v>
      </c>
      <c r="B3350" s="51">
        <v>96</v>
      </c>
      <c r="C3350" s="51">
        <v>3349</v>
      </c>
      <c r="D3350" s="81" t="str">
        <f>VLOOKUP(CENSO[[#This Row],[NOME COMUM]],ESPECIES[],2,FALSE)</f>
        <v>Piptadenia suaveolens Miq.</v>
      </c>
      <c r="E3350" s="51" t="s">
        <v>22</v>
      </c>
      <c r="F3350" s="51">
        <v>187</v>
      </c>
      <c r="G3350" s="74">
        <f>CENSO[[#This Row],[CAP (cm)]]/PI()</f>
        <v>59.523948716368857</v>
      </c>
      <c r="H3350" s="51">
        <v>16</v>
      </c>
      <c r="I3350" s="85">
        <f>PI()*CENSO[[#This Row],[DAP (cm)]]^2/40000</f>
        <v>0.27827446024902436</v>
      </c>
      <c r="J3350" s="85">
        <f>CENSO[[#This Row],[g (m²)]]*CENSO[[#This Row],[H (m)]]*0.7</f>
        <v>3.1166739547890727</v>
      </c>
      <c r="K3350" s="51">
        <v>1</v>
      </c>
      <c r="L3350" s="51">
        <v>365751.2</v>
      </c>
      <c r="M3350" s="51">
        <v>9703600.3000000007</v>
      </c>
      <c r="N3350" s="77"/>
      <c r="O335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35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350" s="77"/>
    </row>
    <row r="3351" spans="1:17" x14ac:dyDescent="0.25">
      <c r="A3351" s="76">
        <v>2</v>
      </c>
      <c r="B3351" s="51">
        <v>96</v>
      </c>
      <c r="C3351" s="51">
        <v>3350</v>
      </c>
      <c r="D3351" s="81" t="str">
        <f>VLOOKUP(CENSO[[#This Row],[NOME COMUM]],ESPECIES[],2,FALSE)</f>
        <v>Goupia glabra Aubl.</v>
      </c>
      <c r="E3351" s="51" t="s">
        <v>34</v>
      </c>
      <c r="F3351" s="51">
        <v>255</v>
      </c>
      <c r="G3351" s="74">
        <f>CENSO[[#This Row],[CAP (cm)]]/PI()</f>
        <v>81.169020976866619</v>
      </c>
      <c r="H3351" s="51">
        <v>13</v>
      </c>
      <c r="I3351" s="85">
        <f>PI()*CENSO[[#This Row],[DAP (cm)]]^2/40000</f>
        <v>0.51745250872752468</v>
      </c>
      <c r="J3351" s="85">
        <f>CENSO[[#This Row],[g (m²)]]*CENSO[[#This Row],[H (m)]]*0.7</f>
        <v>4.7088178294204743</v>
      </c>
      <c r="K3351" s="51">
        <v>2</v>
      </c>
      <c r="L3351" s="51">
        <v>365723.4</v>
      </c>
      <c r="M3351" s="51">
        <v>9703646</v>
      </c>
      <c r="N3351" s="77"/>
      <c r="O335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335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351" s="77"/>
    </row>
    <row r="3352" spans="1:17" x14ac:dyDescent="0.25">
      <c r="A3352" s="76">
        <v>2</v>
      </c>
      <c r="B3352" s="51">
        <v>96</v>
      </c>
      <c r="C3352" s="51">
        <v>3351</v>
      </c>
      <c r="D3352" s="81" t="str">
        <f>VLOOKUP(CENSO[[#This Row],[NOME COMUM]],ESPECIES[],2,FALSE)</f>
        <v>Lecythis chartacea O.Berg</v>
      </c>
      <c r="E3352" s="51" t="s">
        <v>31</v>
      </c>
      <c r="F3352" s="51">
        <v>286</v>
      </c>
      <c r="G3352" s="74">
        <f>CENSO[[#This Row],[CAP (cm)]]/PI()</f>
        <v>91.036627448564133</v>
      </c>
      <c r="H3352" s="51">
        <v>16</v>
      </c>
      <c r="I3352" s="85">
        <f>PI()*CENSO[[#This Row],[DAP (cm)]]^2/40000</f>
        <v>0.65091188625723362</v>
      </c>
      <c r="J3352" s="85">
        <f>CENSO[[#This Row],[g (m²)]]*CENSO[[#This Row],[H (m)]]*0.7</f>
        <v>7.2902131260810163</v>
      </c>
      <c r="K3352" s="51">
        <v>2</v>
      </c>
      <c r="L3352" s="51">
        <v>365732.5</v>
      </c>
      <c r="M3352" s="51">
        <v>9703650.5999999903</v>
      </c>
      <c r="N3352" s="77"/>
      <c r="O335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35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352" s="77"/>
    </row>
    <row r="3353" spans="1:17" x14ac:dyDescent="0.25">
      <c r="A3353" s="76">
        <v>2</v>
      </c>
      <c r="B3353" s="51">
        <v>96</v>
      </c>
      <c r="C3353" s="51">
        <v>3352</v>
      </c>
      <c r="D3353" s="81" t="str">
        <f>VLOOKUP(CENSO[[#This Row],[NOME COMUM]],ESPECIES[],2,FALSE)</f>
        <v>Vatairea fusca Ducke</v>
      </c>
      <c r="E3353" s="51" t="s">
        <v>50</v>
      </c>
      <c r="F3353" s="51">
        <v>295</v>
      </c>
      <c r="G3353" s="74">
        <f>CENSO[[#This Row],[CAP (cm)]]/PI()</f>
        <v>93.901416424218255</v>
      </c>
      <c r="H3353" s="51">
        <v>18</v>
      </c>
      <c r="I3353" s="85">
        <f>PI()*CENSO[[#This Row],[DAP (cm)]]^2/40000</f>
        <v>0.69252294612860965</v>
      </c>
      <c r="J3353" s="85">
        <f>CENSO[[#This Row],[g (m²)]]*CENSO[[#This Row],[H (m)]]*0.7</f>
        <v>8.7257891212204814</v>
      </c>
      <c r="K3353" s="51">
        <v>1</v>
      </c>
      <c r="L3353" s="51">
        <v>365749.799999999</v>
      </c>
      <c r="M3353" s="51">
        <v>9703657.8000000007</v>
      </c>
      <c r="N3353" s="77"/>
      <c r="O335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35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353" s="77"/>
    </row>
    <row r="3354" spans="1:17" x14ac:dyDescent="0.25">
      <c r="A3354" s="76">
        <v>2</v>
      </c>
      <c r="B3354" s="51">
        <v>96</v>
      </c>
      <c r="C3354" s="51">
        <v>3353</v>
      </c>
      <c r="D3354" s="81" t="str">
        <f>VLOOKUP(CENSO[[#This Row],[NOME COMUM]],ESPECIES[],2,FALSE)</f>
        <v>Tachigali myrmecophila Ducke</v>
      </c>
      <c r="E3354" s="51" t="s">
        <v>14</v>
      </c>
      <c r="F3354" s="51">
        <v>203</v>
      </c>
      <c r="G3354" s="74">
        <f>CENSO[[#This Row],[CAP (cm)]]/PI()</f>
        <v>64.616906895309512</v>
      </c>
      <c r="H3354" s="51">
        <v>16</v>
      </c>
      <c r="I3354" s="85">
        <f>PI()*CENSO[[#This Row],[DAP (cm)]]^2/40000</f>
        <v>0.32793080249369577</v>
      </c>
      <c r="J3354" s="85">
        <f>CENSO[[#This Row],[g (m²)]]*CENSO[[#This Row],[H (m)]]*0.7</f>
        <v>3.6728249879293924</v>
      </c>
      <c r="K3354" s="51">
        <v>1</v>
      </c>
      <c r="L3354" s="51">
        <v>365752.59999999899</v>
      </c>
      <c r="M3354" s="51">
        <v>9703656.5999999903</v>
      </c>
      <c r="N3354" s="77"/>
      <c r="O335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35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354" s="77"/>
    </row>
    <row r="3355" spans="1:17" x14ac:dyDescent="0.25">
      <c r="A3355" s="76">
        <v>2</v>
      </c>
      <c r="B3355" s="51">
        <v>96</v>
      </c>
      <c r="C3355" s="51">
        <v>3354</v>
      </c>
      <c r="D3355" s="81" t="str">
        <f>VLOOKUP(CENSO[[#This Row],[NOME COMUM]],ESPECIES[],2,FALSE)</f>
        <v>Aspidosperma carapanauba Pichon.</v>
      </c>
      <c r="E3355" s="51" t="s">
        <v>68</v>
      </c>
      <c r="F3355" s="51">
        <v>300</v>
      </c>
      <c r="G3355" s="74">
        <f>CENSO[[#This Row],[CAP (cm)]]/PI()</f>
        <v>95.4929658551372</v>
      </c>
      <c r="H3355" s="51">
        <v>23</v>
      </c>
      <c r="I3355" s="85">
        <f>PI()*CENSO[[#This Row],[DAP (cm)]]^2/40000</f>
        <v>0.7161972439135289</v>
      </c>
      <c r="J3355" s="85">
        <f>CENSO[[#This Row],[g (m²)]]*CENSO[[#This Row],[H (m)]]*0.7</f>
        <v>11.530775627007815</v>
      </c>
      <c r="K3355" s="51">
        <v>3</v>
      </c>
      <c r="L3355" s="51">
        <v>365757.09999999899</v>
      </c>
      <c r="M3355" s="51">
        <v>9703654.4000000004</v>
      </c>
      <c r="N3355" s="77"/>
      <c r="O335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35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355" s="77"/>
    </row>
    <row r="3356" spans="1:17" x14ac:dyDescent="0.25">
      <c r="A3356" s="76">
        <v>2</v>
      </c>
      <c r="B3356" s="51">
        <v>97</v>
      </c>
      <c r="C3356" s="51">
        <v>3355</v>
      </c>
      <c r="D3356" s="81" t="str">
        <f>VLOOKUP(CENSO[[#This Row],[NOME COMUM]],ESPECIES[],2,FALSE)</f>
        <v>Lecythis pisonis Cambess.</v>
      </c>
      <c r="E3356" s="51" t="s">
        <v>9</v>
      </c>
      <c r="F3356" s="51">
        <v>310</v>
      </c>
      <c r="G3356" s="74">
        <f>CENSO[[#This Row],[CAP (cm)]]/PI()</f>
        <v>98.676064716975105</v>
      </c>
      <c r="H3356" s="51">
        <v>22</v>
      </c>
      <c r="I3356" s="85">
        <f>PI()*CENSO[[#This Row],[DAP (cm)]]^2/40000</f>
        <v>0.7647395015565569</v>
      </c>
      <c r="J3356" s="85">
        <f>CENSO[[#This Row],[g (m²)]]*CENSO[[#This Row],[H (m)]]*0.7</f>
        <v>11.776988323970976</v>
      </c>
      <c r="K3356" s="51">
        <v>1</v>
      </c>
      <c r="L3356" s="51">
        <v>365787.59999999899</v>
      </c>
      <c r="M3356" s="51">
        <v>9703563.8000000007</v>
      </c>
      <c r="N3356" s="77"/>
      <c r="O335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35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356" s="77"/>
    </row>
    <row r="3357" spans="1:17" x14ac:dyDescent="0.25">
      <c r="A3357" s="76">
        <v>2</v>
      </c>
      <c r="B3357" s="51">
        <v>97</v>
      </c>
      <c r="C3357" s="51">
        <v>3356</v>
      </c>
      <c r="D3357" s="81" t="str">
        <f>VLOOKUP(CENSO[[#This Row],[NOME COMUM]],ESPECIES[],2,FALSE)</f>
        <v>Dipteryx odorata (Aubl.) Willd.</v>
      </c>
      <c r="E3357" s="51" t="s">
        <v>4</v>
      </c>
      <c r="F3357" s="51">
        <v>330</v>
      </c>
      <c r="G3357" s="74">
        <f>CENSO[[#This Row],[CAP (cm)]]/PI()</f>
        <v>105.04226244065093</v>
      </c>
      <c r="H3357" s="51">
        <v>21</v>
      </c>
      <c r="I3357" s="85">
        <f>PI()*CENSO[[#This Row],[DAP (cm)]]^2/40000</f>
        <v>0.86659866513537021</v>
      </c>
      <c r="J3357" s="85">
        <f>CENSO[[#This Row],[g (m²)]]*CENSO[[#This Row],[H (m)]]*0.7</f>
        <v>12.739000377489941</v>
      </c>
      <c r="K3357" s="51">
        <v>1</v>
      </c>
      <c r="L3357" s="51">
        <v>365741.299999999</v>
      </c>
      <c r="M3357" s="51">
        <v>9703516</v>
      </c>
      <c r="N3357" s="77"/>
      <c r="O335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335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357" s="77"/>
    </row>
    <row r="3358" spans="1:17" x14ac:dyDescent="0.25">
      <c r="A3358" s="76">
        <v>2</v>
      </c>
      <c r="B3358" s="51">
        <v>97</v>
      </c>
      <c r="C3358" s="51">
        <v>3357</v>
      </c>
      <c r="D3358" s="81" t="str">
        <f>VLOOKUP(CENSO[[#This Row],[NOME COMUM]],ESPECIES[],2,FALSE)</f>
        <v>Goupia glabra Aubl.</v>
      </c>
      <c r="E3358" s="51" t="s">
        <v>34</v>
      </c>
      <c r="F3358" s="51">
        <v>348</v>
      </c>
      <c r="G3358" s="74">
        <f>CENSO[[#This Row],[CAP (cm)]]/PI()</f>
        <v>110.77184039195916</v>
      </c>
      <c r="H3358" s="51">
        <v>16</v>
      </c>
      <c r="I3358" s="85">
        <f>PI()*CENSO[[#This Row],[DAP (cm)]]^2/40000</f>
        <v>0.96371501141004479</v>
      </c>
      <c r="J3358" s="85">
        <f>CENSO[[#This Row],[g (m²)]]*CENSO[[#This Row],[H (m)]]*0.7</f>
        <v>10.793608127792501</v>
      </c>
      <c r="K3358" s="51">
        <v>1</v>
      </c>
      <c r="L3358" s="51">
        <v>365684.59999999899</v>
      </c>
      <c r="M3358" s="51">
        <v>9703424.5</v>
      </c>
      <c r="N3358" s="77"/>
      <c r="O335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335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358" s="77"/>
    </row>
    <row r="3359" spans="1:17" x14ac:dyDescent="0.25">
      <c r="A3359" s="76">
        <v>2</v>
      </c>
      <c r="B3359" s="51">
        <v>97</v>
      </c>
      <c r="C3359" s="51">
        <v>3358</v>
      </c>
      <c r="D3359" s="81" t="str">
        <f>VLOOKUP(CENSO[[#This Row],[NOME COMUM]],ESPECIES[],2,FALSE)</f>
        <v>Bertholletia excelsa Humb. &amp; Bonpl.</v>
      </c>
      <c r="E3359" s="51" t="s">
        <v>37</v>
      </c>
      <c r="F3359" s="51">
        <v>320</v>
      </c>
      <c r="G3359" s="74">
        <f>CENSO[[#This Row],[CAP (cm)]]/PI()</f>
        <v>101.85916357881302</v>
      </c>
      <c r="H3359" s="51">
        <v>23</v>
      </c>
      <c r="I3359" s="85">
        <f>PI()*CENSO[[#This Row],[DAP (cm)]]^2/40000</f>
        <v>0.81487330863050433</v>
      </c>
      <c r="J3359" s="85">
        <f>CENSO[[#This Row],[g (m²)]]*CENSO[[#This Row],[H (m)]]*0.7</f>
        <v>13.119460268951117</v>
      </c>
      <c r="K3359" s="51">
        <v>1</v>
      </c>
      <c r="L3359" s="51">
        <v>365707.799999999</v>
      </c>
      <c r="M3359" s="51">
        <v>9703407.5999999903</v>
      </c>
      <c r="N3359" s="77"/>
      <c r="O335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335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359" s="77"/>
    </row>
    <row r="3360" spans="1:17" x14ac:dyDescent="0.25">
      <c r="A3360" s="76">
        <v>2</v>
      </c>
      <c r="B3360" s="51">
        <v>97</v>
      </c>
      <c r="C3360" s="51">
        <v>3359</v>
      </c>
      <c r="D3360" s="81" t="str">
        <f>VLOOKUP(CENSO[[#This Row],[NOME COMUM]],ESPECIES[],2,FALSE)</f>
        <v>Cedrelinga catenaeformis Ducke</v>
      </c>
      <c r="E3360" s="51" t="s">
        <v>71</v>
      </c>
      <c r="F3360" s="51">
        <v>250</v>
      </c>
      <c r="G3360" s="74">
        <f>CENSO[[#This Row],[CAP (cm)]]/PI()</f>
        <v>79.577471545947674</v>
      </c>
      <c r="H3360" s="51">
        <v>20</v>
      </c>
      <c r="I3360" s="85">
        <f>PI()*CENSO[[#This Row],[DAP (cm)]]^2/40000</f>
        <v>0.49735919716217297</v>
      </c>
      <c r="J3360" s="85">
        <f>CENSO[[#This Row],[g (m²)]]*CENSO[[#This Row],[H (m)]]*0.7</f>
        <v>6.9630287602704213</v>
      </c>
      <c r="K3360" s="51">
        <v>1</v>
      </c>
      <c r="L3360" s="51">
        <v>365661</v>
      </c>
      <c r="M3360" s="51">
        <v>9703368.3000000007</v>
      </c>
      <c r="N3360" s="77"/>
      <c r="O336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36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360" s="77"/>
    </row>
    <row r="3361" spans="1:17" x14ac:dyDescent="0.25">
      <c r="A3361" s="76">
        <v>2</v>
      </c>
      <c r="B3361" s="51">
        <v>97</v>
      </c>
      <c r="C3361" s="51">
        <v>3360</v>
      </c>
      <c r="D3361" s="81" t="str">
        <f>VLOOKUP(CENSO[[#This Row],[NOME COMUM]],ESPECIES[],2,FALSE)</f>
        <v>Lecythis chartacea O.Berg</v>
      </c>
      <c r="E3361" s="51" t="s">
        <v>31</v>
      </c>
      <c r="F3361" s="51">
        <v>258</v>
      </c>
      <c r="G3361" s="74">
        <f>CENSO[[#This Row],[CAP (cm)]]/PI()</f>
        <v>82.123950635417998</v>
      </c>
      <c r="H3361" s="51">
        <v>22</v>
      </c>
      <c r="I3361" s="85">
        <f>PI()*CENSO[[#This Row],[DAP (cm)]]^2/40000</f>
        <v>0.52969948159844604</v>
      </c>
      <c r="J3361" s="85">
        <f>CENSO[[#This Row],[g (m²)]]*CENSO[[#This Row],[H (m)]]*0.7</f>
        <v>8.157372016616069</v>
      </c>
      <c r="K3361" s="51">
        <v>1</v>
      </c>
      <c r="L3361" s="51">
        <v>365655.9</v>
      </c>
      <c r="M3361" s="51">
        <v>9703363</v>
      </c>
      <c r="N3361" s="77"/>
      <c r="O336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336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361" s="77"/>
    </row>
    <row r="3362" spans="1:17" x14ac:dyDescent="0.25">
      <c r="A3362" s="76">
        <v>2</v>
      </c>
      <c r="B3362" s="51">
        <v>97</v>
      </c>
      <c r="C3362" s="51">
        <v>3361</v>
      </c>
      <c r="D3362" s="81" t="str">
        <f>VLOOKUP(CENSO[[#This Row],[NOME COMUM]],ESPECIES[],2,FALSE)</f>
        <v>Parkia pendula (Willd.) Benth. ex Walp.</v>
      </c>
      <c r="E3362" s="51" t="s">
        <v>58</v>
      </c>
      <c r="F3362" s="51">
        <v>200</v>
      </c>
      <c r="G3362" s="74">
        <f>CENSO[[#This Row],[CAP (cm)]]/PI()</f>
        <v>63.661977236758133</v>
      </c>
      <c r="H3362" s="51">
        <v>16</v>
      </c>
      <c r="I3362" s="85">
        <f>PI()*CENSO[[#This Row],[DAP (cm)]]^2/40000</f>
        <v>0.31830988618379064</v>
      </c>
      <c r="J3362" s="85">
        <f>CENSO[[#This Row],[g (m²)]]*CENSO[[#This Row],[H (m)]]*0.7</f>
        <v>3.565070725258455</v>
      </c>
      <c r="K3362" s="51">
        <v>1</v>
      </c>
      <c r="L3362" s="51">
        <v>365647.7</v>
      </c>
      <c r="M3362" s="51">
        <v>9703306.0999999903</v>
      </c>
      <c r="N3362" s="77"/>
      <c r="O336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36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362" s="77"/>
    </row>
    <row r="3363" spans="1:17" x14ac:dyDescent="0.25">
      <c r="A3363" s="76">
        <v>2</v>
      </c>
      <c r="B3363" s="51">
        <v>97</v>
      </c>
      <c r="C3363" s="51">
        <v>3362</v>
      </c>
      <c r="D3363" s="81" t="str">
        <f>VLOOKUP(CENSO[[#This Row],[NOME COMUM]],ESPECIES[],2,FALSE)</f>
        <v>Couratari guianensis Aubl.</v>
      </c>
      <c r="E3363" s="51" t="s">
        <v>6</v>
      </c>
      <c r="F3363" s="51">
        <v>150</v>
      </c>
      <c r="G3363" s="74">
        <f>CENSO[[#This Row],[CAP (cm)]]/PI()</f>
        <v>47.7464829275686</v>
      </c>
      <c r="H3363" s="51">
        <v>15</v>
      </c>
      <c r="I3363" s="85">
        <f>PI()*CENSO[[#This Row],[DAP (cm)]]^2/40000</f>
        <v>0.17904931097838223</v>
      </c>
      <c r="J3363" s="85">
        <f>CENSO[[#This Row],[g (m²)]]*CENSO[[#This Row],[H (m)]]*0.7</f>
        <v>1.8800177652730132</v>
      </c>
      <c r="K3363" s="51">
        <v>1</v>
      </c>
      <c r="L3363" s="51">
        <v>365643.2</v>
      </c>
      <c r="M3363" s="51">
        <v>9703306</v>
      </c>
      <c r="N3363" s="77"/>
      <c r="O336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336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3363" s="77"/>
    </row>
    <row r="3364" spans="1:17" x14ac:dyDescent="0.25">
      <c r="A3364" s="76">
        <v>2</v>
      </c>
      <c r="B3364" s="51">
        <v>97</v>
      </c>
      <c r="C3364" s="51">
        <v>3363</v>
      </c>
      <c r="D3364" s="81" t="str">
        <f>VLOOKUP(CENSO[[#This Row],[NOME COMUM]],ESPECIES[],2,FALSE)</f>
        <v>Pouteria sp.</v>
      </c>
      <c r="E3364" s="51" t="s">
        <v>83</v>
      </c>
      <c r="F3364" s="51">
        <v>177</v>
      </c>
      <c r="G3364" s="74">
        <f>CENSO[[#This Row],[CAP (cm)]]/PI()</f>
        <v>56.340849854530951</v>
      </c>
      <c r="H3364" s="51">
        <v>17</v>
      </c>
      <c r="I3364" s="85">
        <f>PI()*CENSO[[#This Row],[DAP (cm)]]^2/40000</f>
        <v>0.24930826060629949</v>
      </c>
      <c r="J3364" s="85">
        <f>CENSO[[#This Row],[g (m²)]]*CENSO[[#This Row],[H (m)]]*0.7</f>
        <v>2.9667683012149637</v>
      </c>
      <c r="K3364" s="51">
        <v>1</v>
      </c>
      <c r="L3364" s="51">
        <v>365640.4</v>
      </c>
      <c r="M3364" s="51">
        <v>9703307.3000000007</v>
      </c>
      <c r="N3364" s="77"/>
      <c r="O336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36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364" s="77"/>
    </row>
    <row r="3365" spans="1:17" x14ac:dyDescent="0.25">
      <c r="A3365" s="76">
        <v>2</v>
      </c>
      <c r="B3365" s="51">
        <v>97</v>
      </c>
      <c r="C3365" s="51">
        <v>3364</v>
      </c>
      <c r="D3365" s="81" t="str">
        <f>VLOOKUP(CENSO[[#This Row],[NOME COMUM]],ESPECIES[],2,FALSE)</f>
        <v>Piptadenia suaveolens Miq.</v>
      </c>
      <c r="E3365" s="51" t="s">
        <v>22</v>
      </c>
      <c r="F3365" s="51">
        <v>422</v>
      </c>
      <c r="G3365" s="74">
        <f>CENSO[[#This Row],[CAP (cm)]]/PI()</f>
        <v>134.32677196955967</v>
      </c>
      <c r="H3365" s="51">
        <v>20</v>
      </c>
      <c r="I3365" s="85">
        <f>PI()*CENSO[[#This Row],[DAP (cm)]]^2/40000</f>
        <v>1.4171474442788545</v>
      </c>
      <c r="J3365" s="85">
        <f>CENSO[[#This Row],[g (m²)]]*CENSO[[#This Row],[H (m)]]*0.7</f>
        <v>19.840064219903962</v>
      </c>
      <c r="K3365" s="51">
        <v>1</v>
      </c>
      <c r="L3365" s="51">
        <v>365634.09999999899</v>
      </c>
      <c r="M3365" s="51">
        <v>9703310.3000000007</v>
      </c>
      <c r="N3365" s="77"/>
      <c r="O336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336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365" s="77"/>
    </row>
    <row r="3366" spans="1:17" x14ac:dyDescent="0.25">
      <c r="A3366" s="76">
        <v>2</v>
      </c>
      <c r="B3366" s="51">
        <v>97</v>
      </c>
      <c r="C3366" s="51">
        <v>3365</v>
      </c>
      <c r="D3366" s="81" t="str">
        <f>VLOOKUP(CENSO[[#This Row],[NOME COMUM]],ESPECIES[],2,FALSE)</f>
        <v>Tachigali myrmecophila Ducke</v>
      </c>
      <c r="E3366" s="51" t="s">
        <v>14</v>
      </c>
      <c r="F3366" s="51">
        <v>200</v>
      </c>
      <c r="G3366" s="74">
        <f>CENSO[[#This Row],[CAP (cm)]]/PI()</f>
        <v>63.661977236758133</v>
      </c>
      <c r="H3366" s="51">
        <v>17</v>
      </c>
      <c r="I3366" s="85">
        <f>PI()*CENSO[[#This Row],[DAP (cm)]]^2/40000</f>
        <v>0.31830988618379064</v>
      </c>
      <c r="J3366" s="85">
        <f>CENSO[[#This Row],[g (m²)]]*CENSO[[#This Row],[H (m)]]*0.7</f>
        <v>3.7878876455871082</v>
      </c>
      <c r="K3366" s="51">
        <v>1</v>
      </c>
      <c r="L3366" s="51">
        <v>365619.20000000001</v>
      </c>
      <c r="M3366" s="51">
        <v>9703316.1999999899</v>
      </c>
      <c r="N3366" s="77"/>
      <c r="O336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36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366" s="77"/>
    </row>
    <row r="3367" spans="1:17" x14ac:dyDescent="0.25">
      <c r="A3367" s="76">
        <v>2</v>
      </c>
      <c r="B3367" s="51">
        <v>97</v>
      </c>
      <c r="C3367" s="51">
        <v>3366</v>
      </c>
      <c r="D3367" s="81" t="str">
        <f>VLOOKUP(CENSO[[#This Row],[NOME COMUM]],ESPECIES[],2,FALSE)</f>
        <v>Tachigali myrmecophila Ducke</v>
      </c>
      <c r="E3367" s="51" t="s">
        <v>14</v>
      </c>
      <c r="F3367" s="51">
        <v>203</v>
      </c>
      <c r="G3367" s="74">
        <f>CENSO[[#This Row],[CAP (cm)]]/PI()</f>
        <v>64.616906895309512</v>
      </c>
      <c r="H3367" s="51">
        <v>16</v>
      </c>
      <c r="I3367" s="85">
        <f>PI()*CENSO[[#This Row],[DAP (cm)]]^2/40000</f>
        <v>0.32793080249369577</v>
      </c>
      <c r="J3367" s="85">
        <f>CENSO[[#This Row],[g (m²)]]*CENSO[[#This Row],[H (m)]]*0.7</f>
        <v>3.6728249879293924</v>
      </c>
      <c r="K3367" s="51">
        <v>1</v>
      </c>
      <c r="L3367" s="51">
        <v>365630.09999999899</v>
      </c>
      <c r="M3367" s="51">
        <v>9703272.4000000004</v>
      </c>
      <c r="N3367" s="77"/>
      <c r="O336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36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367" s="77"/>
    </row>
    <row r="3368" spans="1:17" x14ac:dyDescent="0.25">
      <c r="A3368" s="76">
        <v>2</v>
      </c>
      <c r="B3368" s="51">
        <v>97</v>
      </c>
      <c r="C3368" s="51">
        <v>3367</v>
      </c>
      <c r="D3368" s="81" t="str">
        <f>VLOOKUP(CENSO[[#This Row],[NOME COMUM]],ESPECIES[],2,FALSE)</f>
        <v>Erisma uncinatum Warm.</v>
      </c>
      <c r="E3368" s="51" t="s">
        <v>98</v>
      </c>
      <c r="F3368" s="51">
        <v>479</v>
      </c>
      <c r="G3368" s="74">
        <f>CENSO[[#This Row],[CAP (cm)]]/PI()</f>
        <v>152.47043548203573</v>
      </c>
      <c r="H3368" s="51">
        <v>18</v>
      </c>
      <c r="I3368" s="85">
        <f>PI()*CENSO[[#This Row],[DAP (cm)]]^2/40000</f>
        <v>1.8258334648973775</v>
      </c>
      <c r="J3368" s="85">
        <f>CENSO[[#This Row],[g (m²)]]*CENSO[[#This Row],[H (m)]]*0.7</f>
        <v>23.005501657706954</v>
      </c>
      <c r="K3368" s="51">
        <v>2</v>
      </c>
      <c r="L3368" s="51">
        <v>365621.09999999899</v>
      </c>
      <c r="M3368" s="51">
        <v>9703274.4000000004</v>
      </c>
      <c r="N3368" s="77"/>
      <c r="O336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150├ 160</v>
      </c>
      <c r="P336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368" s="77"/>
    </row>
    <row r="3369" spans="1:17" x14ac:dyDescent="0.25">
      <c r="A3369" s="76">
        <v>2</v>
      </c>
      <c r="B3369" s="51">
        <v>97</v>
      </c>
      <c r="C3369" s="51">
        <v>3368</v>
      </c>
      <c r="D3369" s="81" t="str">
        <f>VLOOKUP(CENSO[[#This Row],[NOME COMUM]],ESPECIES[],2,FALSE)</f>
        <v>Piptadenia suaveolens Miq.</v>
      </c>
      <c r="E3369" s="51" t="s">
        <v>22</v>
      </c>
      <c r="F3369" s="51">
        <v>263</v>
      </c>
      <c r="G3369" s="74">
        <f>CENSO[[#This Row],[CAP (cm)]]/PI()</f>
        <v>83.715500066336944</v>
      </c>
      <c r="H3369" s="51">
        <v>16</v>
      </c>
      <c r="I3369" s="85">
        <f>PI()*CENSO[[#This Row],[DAP (cm)]]^2/40000</f>
        <v>0.55042941293616532</v>
      </c>
      <c r="J3369" s="85">
        <f>CENSO[[#This Row],[g (m²)]]*CENSO[[#This Row],[H (m)]]*0.7</f>
        <v>6.1648094248850516</v>
      </c>
      <c r="K3369" s="51">
        <v>1</v>
      </c>
      <c r="L3369" s="51">
        <v>365604.299999999</v>
      </c>
      <c r="M3369" s="51">
        <v>9703274.5999999903</v>
      </c>
      <c r="N3369" s="77"/>
      <c r="O336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336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369" s="77"/>
    </row>
    <row r="3370" spans="1:17" x14ac:dyDescent="0.25">
      <c r="A3370" s="76">
        <v>2</v>
      </c>
      <c r="B3370" s="51">
        <v>97</v>
      </c>
      <c r="C3370" s="51">
        <v>3369</v>
      </c>
      <c r="D3370" s="81" t="str">
        <f>VLOOKUP(CENSO[[#This Row],[NOME COMUM]],ESPECIES[],2,FALSE)</f>
        <v>Couratari guianensis Aubl.</v>
      </c>
      <c r="E3370" s="51" t="s">
        <v>6</v>
      </c>
      <c r="F3370" s="51">
        <v>130</v>
      </c>
      <c r="G3370" s="74">
        <f>CENSO[[#This Row],[CAP (cm)]]/PI()</f>
        <v>41.38028520389279</v>
      </c>
      <c r="H3370" s="51">
        <v>14</v>
      </c>
      <c r="I3370" s="85">
        <f>PI()*CENSO[[#This Row],[DAP (cm)]]^2/40000</f>
        <v>0.13448592691265157</v>
      </c>
      <c r="J3370" s="85">
        <f>CENSO[[#This Row],[g (m²)]]*CENSO[[#This Row],[H (m)]]*0.7</f>
        <v>1.3179620837439854</v>
      </c>
      <c r="K3370" s="51">
        <v>1</v>
      </c>
      <c r="L3370" s="51">
        <v>365593.7</v>
      </c>
      <c r="M3370" s="51">
        <v>9703256.4000000004</v>
      </c>
      <c r="N3370" s="77"/>
      <c r="O337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337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3370" s="77"/>
    </row>
    <row r="3371" spans="1:17" x14ac:dyDescent="0.25">
      <c r="A3371" s="76">
        <v>2</v>
      </c>
      <c r="B3371" s="51">
        <v>97</v>
      </c>
      <c r="C3371" s="51">
        <v>3370</v>
      </c>
      <c r="D3371" s="81" t="str">
        <f>VLOOKUP(CENSO[[#This Row],[NOME COMUM]],ESPECIES[],2,FALSE)</f>
        <v>Tachigali myrmecophila Ducke</v>
      </c>
      <c r="E3371" s="51" t="s">
        <v>14</v>
      </c>
      <c r="F3371" s="51">
        <v>180</v>
      </c>
      <c r="G3371" s="74">
        <f>CENSO[[#This Row],[CAP (cm)]]/PI()</f>
        <v>57.295779513082323</v>
      </c>
      <c r="H3371" s="51">
        <v>14</v>
      </c>
      <c r="I3371" s="85">
        <f>PI()*CENSO[[#This Row],[DAP (cm)]]^2/40000</f>
        <v>0.25783100780887047</v>
      </c>
      <c r="J3371" s="85">
        <f>CENSO[[#This Row],[g (m²)]]*CENSO[[#This Row],[H (m)]]*0.7</f>
        <v>2.5267438765269308</v>
      </c>
      <c r="K3371" s="51">
        <v>1</v>
      </c>
      <c r="L3371" s="51">
        <v>365600.2</v>
      </c>
      <c r="M3371" s="51">
        <v>9703223.5</v>
      </c>
      <c r="N3371" s="77"/>
      <c r="O337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37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371" s="77"/>
    </row>
    <row r="3372" spans="1:17" x14ac:dyDescent="0.25">
      <c r="A3372" s="76">
        <v>2</v>
      </c>
      <c r="B3372" s="51">
        <v>97</v>
      </c>
      <c r="C3372" s="51">
        <v>3371</v>
      </c>
      <c r="D3372" s="81" t="str">
        <f>VLOOKUP(CENSO[[#This Row],[NOME COMUM]],ESPECIES[],2,FALSE)</f>
        <v>Couratari guianensis Aubl.</v>
      </c>
      <c r="E3372" s="51" t="s">
        <v>6</v>
      </c>
      <c r="F3372" s="51">
        <v>200</v>
      </c>
      <c r="G3372" s="74">
        <f>CENSO[[#This Row],[CAP (cm)]]/PI()</f>
        <v>63.661977236758133</v>
      </c>
      <c r="H3372" s="51">
        <v>20</v>
      </c>
      <c r="I3372" s="85">
        <f>PI()*CENSO[[#This Row],[DAP (cm)]]^2/40000</f>
        <v>0.31830988618379064</v>
      </c>
      <c r="J3372" s="85">
        <f>CENSO[[#This Row],[g (m²)]]*CENSO[[#This Row],[H (m)]]*0.7</f>
        <v>4.4563384065730682</v>
      </c>
      <c r="K3372" s="51">
        <v>1</v>
      </c>
      <c r="L3372" s="51">
        <v>365542.7</v>
      </c>
      <c r="M3372" s="51">
        <v>9703145.6999999899</v>
      </c>
      <c r="N3372" s="77"/>
      <c r="O337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37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372" s="77"/>
    </row>
    <row r="3373" spans="1:17" x14ac:dyDescent="0.25">
      <c r="A3373" s="76">
        <v>2</v>
      </c>
      <c r="B3373" s="51">
        <v>97</v>
      </c>
      <c r="C3373" s="51">
        <v>3372</v>
      </c>
      <c r="D3373" s="81" t="str">
        <f>VLOOKUP(CENSO[[#This Row],[NOME COMUM]],ESPECIES[],2,FALSE)</f>
        <v>Anacardium giganteum Hanck ex Engl.</v>
      </c>
      <c r="E3373" s="51" t="s">
        <v>47</v>
      </c>
      <c r="F3373" s="51">
        <v>350</v>
      </c>
      <c r="G3373" s="74">
        <f>CENSO[[#This Row],[CAP (cm)]]/PI()</f>
        <v>111.40846016432674</v>
      </c>
      <c r="H3373" s="51">
        <v>20</v>
      </c>
      <c r="I3373" s="85">
        <f>PI()*CENSO[[#This Row],[DAP (cm)]]^2/40000</f>
        <v>0.97482402643785904</v>
      </c>
      <c r="J3373" s="85">
        <f>CENSO[[#This Row],[g (m²)]]*CENSO[[#This Row],[H (m)]]*0.7</f>
        <v>13.647536370130027</v>
      </c>
      <c r="K3373" s="51">
        <v>1</v>
      </c>
      <c r="L3373" s="51">
        <v>365529.2</v>
      </c>
      <c r="M3373" s="51">
        <v>9703152.0999999903</v>
      </c>
      <c r="N3373" s="77"/>
      <c r="O337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337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373" s="77"/>
    </row>
    <row r="3374" spans="1:17" x14ac:dyDescent="0.25">
      <c r="A3374" s="76">
        <v>2</v>
      </c>
      <c r="B3374" s="51">
        <v>97</v>
      </c>
      <c r="C3374" s="51">
        <v>3373</v>
      </c>
      <c r="D3374" s="81" t="str">
        <f>VLOOKUP(CENSO[[#This Row],[NOME COMUM]],ESPECIES[],2,FALSE)</f>
        <v>Rauvolfia pentaphylla (Huber) Ducke</v>
      </c>
      <c r="E3374" s="51" t="s">
        <v>94</v>
      </c>
      <c r="F3374" s="51">
        <v>413</v>
      </c>
      <c r="G3374" s="74">
        <f>CENSO[[#This Row],[CAP (cm)]]/PI()</f>
        <v>131.46198299390556</v>
      </c>
      <c r="H3374" s="51">
        <v>20</v>
      </c>
      <c r="I3374" s="85">
        <f>PI()*CENSO[[#This Row],[DAP (cm)]]^2/40000</f>
        <v>1.3573449744120751</v>
      </c>
      <c r="J3374" s="85">
        <f>CENSO[[#This Row],[g (m²)]]*CENSO[[#This Row],[H (m)]]*0.7</f>
        <v>19.002829641769051</v>
      </c>
      <c r="K3374" s="51">
        <v>3</v>
      </c>
      <c r="L3374" s="51">
        <v>365525.799999999</v>
      </c>
      <c r="M3374" s="51">
        <v>9703137.0999999903</v>
      </c>
      <c r="N3374" s="77"/>
      <c r="O337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337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374" s="77"/>
    </row>
    <row r="3375" spans="1:17" x14ac:dyDescent="0.25">
      <c r="A3375" s="76">
        <v>2</v>
      </c>
      <c r="B3375" s="51">
        <v>97</v>
      </c>
      <c r="C3375" s="51">
        <v>3374</v>
      </c>
      <c r="D3375" s="81" t="str">
        <f>VLOOKUP(CENSO[[#This Row],[NOME COMUM]],ESPECIES[],2,FALSE)</f>
        <v>Protium spruceanum Engl.</v>
      </c>
      <c r="E3375" s="51" t="s">
        <v>46</v>
      </c>
      <c r="F3375" s="51">
        <v>163</v>
      </c>
      <c r="G3375" s="74">
        <f>CENSO[[#This Row],[CAP (cm)]]/PI()</f>
        <v>51.884511447957884</v>
      </c>
      <c r="H3375" s="51">
        <v>12</v>
      </c>
      <c r="I3375" s="85">
        <f>PI()*CENSO[[#This Row],[DAP (cm)]]^2/40000</f>
        <v>0.21142938415042836</v>
      </c>
      <c r="J3375" s="85">
        <f>CENSO[[#This Row],[g (m²)]]*CENSO[[#This Row],[H (m)]]*0.7</f>
        <v>1.7760068268635982</v>
      </c>
      <c r="K3375" s="51">
        <v>1</v>
      </c>
      <c r="L3375" s="51">
        <v>365527.59999999899</v>
      </c>
      <c r="M3375" s="51">
        <v>9703134</v>
      </c>
      <c r="N3375" s="77"/>
      <c r="O337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37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375" s="77"/>
    </row>
    <row r="3376" spans="1:17" x14ac:dyDescent="0.25">
      <c r="A3376" s="76">
        <v>2</v>
      </c>
      <c r="B3376" s="51">
        <v>97</v>
      </c>
      <c r="C3376" s="51">
        <v>3375</v>
      </c>
      <c r="D3376" s="81" t="str">
        <f>VLOOKUP(CENSO[[#This Row],[NOME COMUM]],ESPECIES[],2,FALSE)</f>
        <v>Couratari guianensis Aubl.</v>
      </c>
      <c r="E3376" s="51" t="s">
        <v>6</v>
      </c>
      <c r="F3376" s="51">
        <v>388</v>
      </c>
      <c r="G3376" s="74">
        <f>CENSO[[#This Row],[CAP (cm)]]/PI()</f>
        <v>123.50423583931078</v>
      </c>
      <c r="H3376" s="51">
        <v>25</v>
      </c>
      <c r="I3376" s="85">
        <f>PI()*CENSO[[#This Row],[DAP (cm)]]^2/40000</f>
        <v>1.1979910876413145</v>
      </c>
      <c r="J3376" s="85">
        <f>CENSO[[#This Row],[g (m²)]]*CENSO[[#This Row],[H (m)]]*0.7</f>
        <v>20.964844033723001</v>
      </c>
      <c r="K3376" s="51">
        <v>1</v>
      </c>
      <c r="L3376" s="51">
        <v>365530.299999999</v>
      </c>
      <c r="M3376" s="51">
        <v>9703132.6999999899</v>
      </c>
      <c r="N3376" s="77"/>
      <c r="O337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337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376" s="77"/>
    </row>
    <row r="3377" spans="1:17" x14ac:dyDescent="0.25">
      <c r="A3377" s="76">
        <v>2</v>
      </c>
      <c r="B3377" s="51">
        <v>97</v>
      </c>
      <c r="C3377" s="51">
        <v>3376</v>
      </c>
      <c r="D3377" s="81" t="str">
        <f>VLOOKUP(CENSO[[#This Row],[NOME COMUM]],ESPECIES[],2,FALSE)</f>
        <v>Piptadenia suaveolens Miq.</v>
      </c>
      <c r="E3377" s="51" t="s">
        <v>22</v>
      </c>
      <c r="F3377" s="51">
        <v>320</v>
      </c>
      <c r="G3377" s="74">
        <f>CENSO[[#This Row],[CAP (cm)]]/PI()</f>
        <v>101.85916357881302</v>
      </c>
      <c r="H3377" s="51">
        <v>18</v>
      </c>
      <c r="I3377" s="85">
        <f>PI()*CENSO[[#This Row],[DAP (cm)]]^2/40000</f>
        <v>0.81487330863050433</v>
      </c>
      <c r="J3377" s="85">
        <f>CENSO[[#This Row],[g (m²)]]*CENSO[[#This Row],[H (m)]]*0.7</f>
        <v>10.267403688744354</v>
      </c>
      <c r="K3377" s="51">
        <v>1</v>
      </c>
      <c r="L3377" s="51">
        <v>365550.2</v>
      </c>
      <c r="M3377" s="51">
        <v>9703116.6999999899</v>
      </c>
      <c r="N3377" s="77"/>
      <c r="O337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337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377" s="77"/>
    </row>
    <row r="3378" spans="1:17" x14ac:dyDescent="0.25">
      <c r="A3378" s="76">
        <v>2</v>
      </c>
      <c r="B3378" s="51">
        <v>97</v>
      </c>
      <c r="C3378" s="51">
        <v>3377</v>
      </c>
      <c r="D3378" s="81" t="str">
        <f>VLOOKUP(CENSO[[#This Row],[NOME COMUM]],ESPECIES[],2,FALSE)</f>
        <v>Couratari guianensis Aubl.</v>
      </c>
      <c r="E3378" s="51" t="s">
        <v>6</v>
      </c>
      <c r="F3378" s="51">
        <v>242</v>
      </c>
      <c r="G3378" s="74">
        <f>CENSO[[#This Row],[CAP (cm)]]/PI()</f>
        <v>77.03099245647735</v>
      </c>
      <c r="H3378" s="51">
        <v>23</v>
      </c>
      <c r="I3378" s="85">
        <f>PI()*CENSO[[#This Row],[DAP (cm)]]^2/40000</f>
        <v>0.466037504361688</v>
      </c>
      <c r="J3378" s="85">
        <f>CENSO[[#This Row],[g (m²)]]*CENSO[[#This Row],[H (m)]]*0.7</f>
        <v>7.5032038202231757</v>
      </c>
      <c r="K3378" s="51">
        <v>1</v>
      </c>
      <c r="L3378" s="51">
        <v>365521.5</v>
      </c>
      <c r="M3378" s="51">
        <v>9703111.5</v>
      </c>
      <c r="N3378" s="77"/>
      <c r="O337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37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378" s="77"/>
    </row>
    <row r="3379" spans="1:17" x14ac:dyDescent="0.25">
      <c r="A3379" s="76">
        <v>2</v>
      </c>
      <c r="B3379" s="51">
        <v>97</v>
      </c>
      <c r="C3379" s="51">
        <v>3378</v>
      </c>
      <c r="D3379" s="81" t="str">
        <f>VLOOKUP(CENSO[[#This Row],[NOME COMUM]],ESPECIES[],2,FALSE)</f>
        <v>Piptadenia suaveolens Miq.</v>
      </c>
      <c r="E3379" s="51" t="s">
        <v>22</v>
      </c>
      <c r="F3379" s="51">
        <v>410</v>
      </c>
      <c r="G3379" s="74">
        <f>CENSO[[#This Row],[CAP (cm)]]/PI()</f>
        <v>130.50705333535419</v>
      </c>
      <c r="H3379" s="51">
        <v>18</v>
      </c>
      <c r="I3379" s="85">
        <f>PI()*CENSO[[#This Row],[DAP (cm)]]^2/40000</f>
        <v>1.3376972966873806</v>
      </c>
      <c r="J3379" s="85">
        <f>CENSO[[#This Row],[g (m²)]]*CENSO[[#This Row],[H (m)]]*0.7</f>
        <v>16.854985938260995</v>
      </c>
      <c r="K3379" s="51">
        <v>1</v>
      </c>
      <c r="L3379" s="51">
        <v>365541.299999999</v>
      </c>
      <c r="M3379" s="51">
        <v>9703091.0999999903</v>
      </c>
      <c r="N3379" s="77"/>
      <c r="O337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337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379" s="77"/>
    </row>
    <row r="3380" spans="1:17" x14ac:dyDescent="0.25">
      <c r="A3380" s="76">
        <v>2</v>
      </c>
      <c r="B3380" s="51">
        <v>97</v>
      </c>
      <c r="C3380" s="51">
        <v>3379</v>
      </c>
      <c r="D3380" s="81" t="str">
        <f>VLOOKUP(CENSO[[#This Row],[NOME COMUM]],ESPECIES[],2,FALSE)</f>
        <v>Parkia pendula (Willd.) Benth. ex Walp.</v>
      </c>
      <c r="E3380" s="51" t="s">
        <v>58</v>
      </c>
      <c r="F3380" s="51">
        <v>200</v>
      </c>
      <c r="G3380" s="74">
        <f>CENSO[[#This Row],[CAP (cm)]]/PI()</f>
        <v>63.661977236758133</v>
      </c>
      <c r="H3380" s="51">
        <v>17</v>
      </c>
      <c r="I3380" s="85">
        <f>PI()*CENSO[[#This Row],[DAP (cm)]]^2/40000</f>
        <v>0.31830988618379064</v>
      </c>
      <c r="J3380" s="85">
        <f>CENSO[[#This Row],[g (m²)]]*CENSO[[#This Row],[H (m)]]*0.7</f>
        <v>3.7878876455871082</v>
      </c>
      <c r="K3380" s="51">
        <v>2</v>
      </c>
      <c r="L3380" s="51">
        <v>365507.59999999899</v>
      </c>
      <c r="M3380" s="51">
        <v>9703073.9000000004</v>
      </c>
      <c r="N3380" s="77"/>
      <c r="O338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38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380" s="77"/>
    </row>
    <row r="3381" spans="1:17" x14ac:dyDescent="0.25">
      <c r="A3381" s="76">
        <v>2</v>
      </c>
      <c r="B3381" s="51">
        <v>97</v>
      </c>
      <c r="C3381" s="51">
        <v>3380</v>
      </c>
      <c r="D3381" s="81" t="str">
        <f>VLOOKUP(CENSO[[#This Row],[NOME COMUM]],ESPECIES[],2,FALSE)</f>
        <v>Cordia goeldiana Huber</v>
      </c>
      <c r="E3381" s="51" t="s">
        <v>27</v>
      </c>
      <c r="F3381" s="51">
        <v>160</v>
      </c>
      <c r="G3381" s="74">
        <f>CENSO[[#This Row],[CAP (cm)]]/PI()</f>
        <v>50.929581789406512</v>
      </c>
      <c r="H3381" s="51">
        <v>16</v>
      </c>
      <c r="I3381" s="85">
        <f>PI()*CENSO[[#This Row],[DAP (cm)]]^2/40000</f>
        <v>0.20371832715762608</v>
      </c>
      <c r="J3381" s="85">
        <f>CENSO[[#This Row],[g (m²)]]*CENSO[[#This Row],[H (m)]]*0.7</f>
        <v>2.2816452641654119</v>
      </c>
      <c r="K3381" s="51">
        <v>1</v>
      </c>
      <c r="L3381" s="51">
        <v>365477.59999999899</v>
      </c>
      <c r="M3381" s="51">
        <v>9702968.6999999899</v>
      </c>
      <c r="N3381" s="77"/>
      <c r="O338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38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381" s="77"/>
    </row>
    <row r="3382" spans="1:17" x14ac:dyDescent="0.25">
      <c r="A3382" s="76">
        <v>2</v>
      </c>
      <c r="B3382" s="51">
        <v>97</v>
      </c>
      <c r="C3382" s="51">
        <v>3381</v>
      </c>
      <c r="D3382" s="81" t="str">
        <f>VLOOKUP(CENSO[[#This Row],[NOME COMUM]],ESPECIES[],2,FALSE)</f>
        <v>Piptadenia suaveolens Miq.</v>
      </c>
      <c r="E3382" s="51" t="s">
        <v>22</v>
      </c>
      <c r="F3382" s="51">
        <v>233</v>
      </c>
      <c r="G3382" s="74">
        <f>CENSO[[#This Row],[CAP (cm)]]/PI()</f>
        <v>74.166203480823228</v>
      </c>
      <c r="H3382" s="51">
        <v>16</v>
      </c>
      <c r="I3382" s="85">
        <f>PI()*CENSO[[#This Row],[DAP (cm)]]^2/40000</f>
        <v>0.43201813527579536</v>
      </c>
      <c r="J3382" s="85">
        <f>CENSO[[#This Row],[g (m²)]]*CENSO[[#This Row],[H (m)]]*0.7</f>
        <v>4.8386031150889073</v>
      </c>
      <c r="K3382" s="51">
        <v>1</v>
      </c>
      <c r="L3382" s="51">
        <v>365472.5</v>
      </c>
      <c r="M3382" s="51">
        <v>9702963.3000000007</v>
      </c>
      <c r="N3382" s="77"/>
      <c r="O338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38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382" s="77"/>
    </row>
    <row r="3383" spans="1:17" x14ac:dyDescent="0.25">
      <c r="A3383" s="76">
        <v>2</v>
      </c>
      <c r="B3383" s="51">
        <v>97</v>
      </c>
      <c r="C3383" s="51">
        <v>3382</v>
      </c>
      <c r="D3383" s="81" t="str">
        <f>VLOOKUP(CENSO[[#This Row],[NOME COMUM]],ESPECIES[],2,FALSE)</f>
        <v>Goupia glabra Aubl.</v>
      </c>
      <c r="E3383" s="51" t="s">
        <v>34</v>
      </c>
      <c r="F3383" s="51">
        <v>235</v>
      </c>
      <c r="G3383" s="74">
        <f>CENSO[[#This Row],[CAP (cm)]]/PI()</f>
        <v>74.802823253190809</v>
      </c>
      <c r="H3383" s="51">
        <v>16</v>
      </c>
      <c r="I3383" s="85">
        <f>PI()*CENSO[[#This Row],[DAP (cm)]]^2/40000</f>
        <v>0.43946658661249605</v>
      </c>
      <c r="J3383" s="85">
        <f>CENSO[[#This Row],[g (m²)]]*CENSO[[#This Row],[H (m)]]*0.7</f>
        <v>4.922025770059955</v>
      </c>
      <c r="K3383" s="51">
        <v>1</v>
      </c>
      <c r="L3383" s="51">
        <v>365444.5</v>
      </c>
      <c r="M3383" s="51">
        <v>9702924.5999999903</v>
      </c>
      <c r="N3383" s="77"/>
      <c r="O338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38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383" s="77"/>
    </row>
    <row r="3384" spans="1:17" x14ac:dyDescent="0.25">
      <c r="A3384" s="76">
        <v>2</v>
      </c>
      <c r="B3384" s="51">
        <v>97</v>
      </c>
      <c r="C3384" s="51">
        <v>3383</v>
      </c>
      <c r="D3384" s="81" t="str">
        <f>VLOOKUP(CENSO[[#This Row],[NOME COMUM]],ESPECIES[],2,FALSE)</f>
        <v>Bertholletia excelsa Humb. &amp; Bonpl.</v>
      </c>
      <c r="E3384" s="51" t="s">
        <v>37</v>
      </c>
      <c r="F3384" s="51">
        <v>420</v>
      </c>
      <c r="G3384" s="74">
        <f>CENSO[[#This Row],[CAP (cm)]]/PI()</f>
        <v>133.69015219719208</v>
      </c>
      <c r="H3384" s="51">
        <v>23</v>
      </c>
      <c r="I3384" s="85">
        <f>PI()*CENSO[[#This Row],[DAP (cm)]]^2/40000</f>
        <v>1.4037465980705166</v>
      </c>
      <c r="J3384" s="85">
        <f>CENSO[[#This Row],[g (m²)]]*CENSO[[#This Row],[H (m)]]*0.7</f>
        <v>22.600320228935313</v>
      </c>
      <c r="K3384" s="51">
        <v>1</v>
      </c>
      <c r="L3384" s="51">
        <v>365406.799999999</v>
      </c>
      <c r="M3384" s="51">
        <v>9702880.5</v>
      </c>
      <c r="N3384" s="77"/>
      <c r="O338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338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384" s="77"/>
    </row>
    <row r="3385" spans="1:17" x14ac:dyDescent="0.25">
      <c r="A3385" s="76">
        <v>2</v>
      </c>
      <c r="B3385" s="51">
        <v>97</v>
      </c>
      <c r="C3385" s="51">
        <v>3384</v>
      </c>
      <c r="D3385" s="81" t="str">
        <f>VLOOKUP(CENSO[[#This Row],[NOME COMUM]],ESPECIES[],2,FALSE)</f>
        <v>Couratari guianensis Aubl.</v>
      </c>
      <c r="E3385" s="51" t="s">
        <v>6</v>
      </c>
      <c r="F3385" s="51">
        <v>223</v>
      </c>
      <c r="G3385" s="74">
        <f>CENSO[[#This Row],[CAP (cm)]]/PI()</f>
        <v>70.983104618985323</v>
      </c>
      <c r="H3385" s="51">
        <v>23</v>
      </c>
      <c r="I3385" s="85">
        <f>PI()*CENSO[[#This Row],[DAP (cm)]]^2/40000</f>
        <v>0.39573080825084317</v>
      </c>
      <c r="J3385" s="85">
        <f>CENSO[[#This Row],[g (m²)]]*CENSO[[#This Row],[H (m)]]*0.7</f>
        <v>6.3712660128385741</v>
      </c>
      <c r="K3385" s="51">
        <v>2</v>
      </c>
      <c r="L3385" s="51">
        <v>365389.299999999</v>
      </c>
      <c r="M3385" s="51">
        <v>9702853.4000000004</v>
      </c>
      <c r="N3385" s="77"/>
      <c r="O338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38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385" s="77"/>
    </row>
    <row r="3386" spans="1:17" x14ac:dyDescent="0.25">
      <c r="A3386" s="76">
        <v>2</v>
      </c>
      <c r="B3386" s="51">
        <v>97</v>
      </c>
      <c r="C3386" s="51">
        <v>3385</v>
      </c>
      <c r="D3386" s="81" t="str">
        <f>VLOOKUP(CENSO[[#This Row],[NOME COMUM]],ESPECIES[],2,FALSE)</f>
        <v>Didymopanax calvum Decne. &amp; Planch.</v>
      </c>
      <c r="E3386" s="51" t="s">
        <v>52</v>
      </c>
      <c r="F3386" s="51">
        <v>173</v>
      </c>
      <c r="G3386" s="74">
        <f>CENSO[[#This Row],[CAP (cm)]]/PI()</f>
        <v>55.067610309795789</v>
      </c>
      <c r="H3386" s="51">
        <v>15</v>
      </c>
      <c r="I3386" s="85">
        <f>PI()*CENSO[[#This Row],[DAP (cm)]]^2/40000</f>
        <v>0.23816741458986682</v>
      </c>
      <c r="J3386" s="85">
        <f>CENSO[[#This Row],[g (m²)]]*CENSO[[#This Row],[H (m)]]*0.7</f>
        <v>2.5007578531936017</v>
      </c>
      <c r="K3386" s="51">
        <v>1</v>
      </c>
      <c r="L3386" s="51">
        <v>365388.09999999899</v>
      </c>
      <c r="M3386" s="51">
        <v>9702812</v>
      </c>
      <c r="N3386" s="77"/>
      <c r="O338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38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386" s="77"/>
    </row>
    <row r="3387" spans="1:17" x14ac:dyDescent="0.25">
      <c r="A3387" s="76">
        <v>2</v>
      </c>
      <c r="B3387" s="51">
        <v>97</v>
      </c>
      <c r="C3387" s="51">
        <v>3386</v>
      </c>
      <c r="D3387" s="81" t="str">
        <f>VLOOKUP(CENSO[[#This Row],[NOME COMUM]],ESPECIES[],2,FALSE)</f>
        <v>Couratari guianensis Aubl.</v>
      </c>
      <c r="E3387" s="51" t="s">
        <v>6</v>
      </c>
      <c r="F3387" s="51">
        <v>195</v>
      </c>
      <c r="G3387" s="74">
        <f>CENSO[[#This Row],[CAP (cm)]]/PI()</f>
        <v>62.070427805839181</v>
      </c>
      <c r="H3387" s="51">
        <v>18</v>
      </c>
      <c r="I3387" s="85">
        <f>PI()*CENSO[[#This Row],[DAP (cm)]]^2/40000</f>
        <v>0.30259333555346601</v>
      </c>
      <c r="J3387" s="85">
        <f>CENSO[[#This Row],[g (m²)]]*CENSO[[#This Row],[H (m)]]*0.7</f>
        <v>3.8126760279736711</v>
      </c>
      <c r="K3387" s="51">
        <v>1</v>
      </c>
      <c r="L3387" s="51">
        <v>365360.9</v>
      </c>
      <c r="M3387" s="51">
        <v>9702820.5</v>
      </c>
      <c r="N3387" s="77"/>
      <c r="O338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38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387" s="77"/>
    </row>
    <row r="3388" spans="1:17" x14ac:dyDescent="0.25">
      <c r="A3388" s="76">
        <v>2</v>
      </c>
      <c r="B3388" s="51">
        <v>97</v>
      </c>
      <c r="C3388" s="51">
        <v>3387</v>
      </c>
      <c r="D3388" s="81" t="str">
        <f>VLOOKUP(CENSO[[#This Row],[NOME COMUM]],ESPECIES[],2,FALSE)</f>
        <v>Parkia pendula (Willd.) Benth. ex Walp.</v>
      </c>
      <c r="E3388" s="51" t="s">
        <v>58</v>
      </c>
      <c r="F3388" s="51">
        <v>173</v>
      </c>
      <c r="G3388" s="74">
        <f>CENSO[[#This Row],[CAP (cm)]]/PI()</f>
        <v>55.067610309795789</v>
      </c>
      <c r="H3388" s="51">
        <v>15</v>
      </c>
      <c r="I3388" s="85">
        <f>PI()*CENSO[[#This Row],[DAP (cm)]]^2/40000</f>
        <v>0.23816741458986682</v>
      </c>
      <c r="J3388" s="85">
        <f>CENSO[[#This Row],[g (m²)]]*CENSO[[#This Row],[H (m)]]*0.7</f>
        <v>2.5007578531936017</v>
      </c>
      <c r="K3388" s="51">
        <v>1</v>
      </c>
      <c r="L3388" s="51">
        <v>365393</v>
      </c>
      <c r="M3388" s="51">
        <v>9702804.8000000007</v>
      </c>
      <c r="N3388" s="77"/>
      <c r="O338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38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388" s="77"/>
    </row>
    <row r="3389" spans="1:17" x14ac:dyDescent="0.25">
      <c r="A3389" s="76">
        <v>2</v>
      </c>
      <c r="B3389" s="51">
        <v>97</v>
      </c>
      <c r="C3389" s="51">
        <v>3388</v>
      </c>
      <c r="D3389" s="81" t="str">
        <f>VLOOKUP(CENSO[[#This Row],[NOME COMUM]],ESPECIES[],2,FALSE)</f>
        <v>Tachigali myrmecophila Ducke</v>
      </c>
      <c r="E3389" s="51" t="s">
        <v>14</v>
      </c>
      <c r="F3389" s="51">
        <v>287</v>
      </c>
      <c r="G3389" s="74">
        <f>CENSO[[#This Row],[CAP (cm)]]/PI()</f>
        <v>91.35493733474793</v>
      </c>
      <c r="H3389" s="51">
        <v>16</v>
      </c>
      <c r="I3389" s="85">
        <f>PI()*CENSO[[#This Row],[DAP (cm)]]^2/40000</f>
        <v>0.65547167537681639</v>
      </c>
      <c r="J3389" s="85">
        <f>CENSO[[#This Row],[g (m²)]]*CENSO[[#This Row],[H (m)]]*0.7</f>
        <v>7.3412827642203426</v>
      </c>
      <c r="K3389" s="51">
        <v>1</v>
      </c>
      <c r="L3389" s="51">
        <v>365378.9</v>
      </c>
      <c r="M3389" s="51">
        <v>9702805.3000000007</v>
      </c>
      <c r="N3389" s="77"/>
      <c r="O338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38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389" s="77"/>
    </row>
    <row r="3390" spans="1:17" x14ac:dyDescent="0.25">
      <c r="A3390" s="76">
        <v>2</v>
      </c>
      <c r="B3390" s="51">
        <v>98</v>
      </c>
      <c r="C3390" s="51">
        <v>3389</v>
      </c>
      <c r="D3390" s="81" t="str">
        <f>VLOOKUP(CENSO[[#This Row],[NOME COMUM]],ESPECIES[],2,FALSE)</f>
        <v>Buchenavia capitata (Vahl) Eichler</v>
      </c>
      <c r="E3390" s="51" t="s">
        <v>10</v>
      </c>
      <c r="F3390" s="51">
        <v>500</v>
      </c>
      <c r="G3390" s="74">
        <f>CENSO[[#This Row],[CAP (cm)]]/PI()</f>
        <v>159.15494309189535</v>
      </c>
      <c r="H3390" s="51">
        <v>23</v>
      </c>
      <c r="I3390" s="85">
        <f>PI()*CENSO[[#This Row],[DAP (cm)]]^2/40000</f>
        <v>1.9894367886486919</v>
      </c>
      <c r="J3390" s="85">
        <f>CENSO[[#This Row],[g (m²)]]*CENSO[[#This Row],[H (m)]]*0.7</f>
        <v>32.029932297243938</v>
      </c>
      <c r="K3390" s="51">
        <v>2</v>
      </c>
      <c r="L3390" s="51">
        <v>365417.09999999899</v>
      </c>
      <c r="M3390" s="51">
        <v>9702807.1999999899</v>
      </c>
      <c r="N3390" s="77"/>
      <c r="O339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150├ 160</v>
      </c>
      <c r="P339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390" s="77"/>
    </row>
    <row r="3391" spans="1:17" x14ac:dyDescent="0.25">
      <c r="A3391" s="76">
        <v>2</v>
      </c>
      <c r="B3391" s="51">
        <v>98</v>
      </c>
      <c r="C3391" s="51">
        <v>3390</v>
      </c>
      <c r="D3391" s="81" t="str">
        <f>VLOOKUP(CENSO[[#This Row],[NOME COMUM]],ESPECIES[],2,FALSE)</f>
        <v>Couratari guianensis Aubl.</v>
      </c>
      <c r="E3391" s="51" t="s">
        <v>6</v>
      </c>
      <c r="F3391" s="51">
        <v>236</v>
      </c>
      <c r="G3391" s="74">
        <f>CENSO[[#This Row],[CAP (cm)]]/PI()</f>
        <v>75.121133139374606</v>
      </c>
      <c r="H3391" s="51">
        <v>22</v>
      </c>
      <c r="I3391" s="85">
        <f>PI()*CENSO[[#This Row],[DAP (cm)]]^2/40000</f>
        <v>0.44321468552231019</v>
      </c>
      <c r="J3391" s="85">
        <f>CENSO[[#This Row],[g (m²)]]*CENSO[[#This Row],[H (m)]]*0.7</f>
        <v>6.8255061570435762</v>
      </c>
      <c r="K3391" s="51">
        <v>1</v>
      </c>
      <c r="L3391" s="51">
        <v>365423</v>
      </c>
      <c r="M3391" s="51">
        <v>9702807.6999999899</v>
      </c>
      <c r="N3391" s="77"/>
      <c r="O339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39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391" s="77"/>
    </row>
    <row r="3392" spans="1:17" x14ac:dyDescent="0.25">
      <c r="A3392" s="76">
        <v>2</v>
      </c>
      <c r="B3392" s="51">
        <v>98</v>
      </c>
      <c r="C3392" s="51">
        <v>3391</v>
      </c>
      <c r="D3392" s="81" t="str">
        <f>VLOOKUP(CENSO[[#This Row],[NOME COMUM]],ESPECIES[],2,FALSE)</f>
        <v>Pouteria sp.</v>
      </c>
      <c r="E3392" s="51" t="s">
        <v>83</v>
      </c>
      <c r="F3392" s="51">
        <v>209</v>
      </c>
      <c r="G3392" s="74">
        <f>CENSO[[#This Row],[CAP (cm)]]/PI()</f>
        <v>66.526766212412255</v>
      </c>
      <c r="H3392" s="51">
        <v>18</v>
      </c>
      <c r="I3392" s="85">
        <f>PI()*CENSO[[#This Row],[DAP (cm)]]^2/40000</f>
        <v>0.34760235345985407</v>
      </c>
      <c r="J3392" s="85">
        <f>CENSO[[#This Row],[g (m²)]]*CENSO[[#This Row],[H (m)]]*0.7</f>
        <v>4.3797896535941607</v>
      </c>
      <c r="K3392" s="51">
        <v>1</v>
      </c>
      <c r="L3392" s="51">
        <v>365441.09999999899</v>
      </c>
      <c r="M3392" s="51">
        <v>9702801.4000000004</v>
      </c>
      <c r="N3392" s="77"/>
      <c r="O339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39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392" s="77"/>
    </row>
    <row r="3393" spans="1:17" x14ac:dyDescent="0.25">
      <c r="A3393" s="76">
        <v>2</v>
      </c>
      <c r="B3393" s="51">
        <v>98</v>
      </c>
      <c r="C3393" s="51">
        <v>3392</v>
      </c>
      <c r="D3393" s="81" t="str">
        <f>VLOOKUP(CENSO[[#This Row],[NOME COMUM]],ESPECIES[],2,FALSE)</f>
        <v>Tachigali myrmecophila Ducke</v>
      </c>
      <c r="E3393" s="51" t="s">
        <v>14</v>
      </c>
      <c r="F3393" s="51">
        <v>200</v>
      </c>
      <c r="G3393" s="74">
        <f>CENSO[[#This Row],[CAP (cm)]]/PI()</f>
        <v>63.661977236758133</v>
      </c>
      <c r="H3393" s="51">
        <v>16</v>
      </c>
      <c r="I3393" s="85">
        <f>PI()*CENSO[[#This Row],[DAP (cm)]]^2/40000</f>
        <v>0.31830988618379064</v>
      </c>
      <c r="J3393" s="85">
        <f>CENSO[[#This Row],[g (m²)]]*CENSO[[#This Row],[H (m)]]*0.7</f>
        <v>3.565070725258455</v>
      </c>
      <c r="K3393" s="51">
        <v>1</v>
      </c>
      <c r="L3393" s="51">
        <v>365446.09999999899</v>
      </c>
      <c r="M3393" s="51">
        <v>9702804.5</v>
      </c>
      <c r="N3393" s="77"/>
      <c r="O339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39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393" s="77"/>
    </row>
    <row r="3394" spans="1:17" x14ac:dyDescent="0.25">
      <c r="A3394" s="76">
        <v>2</v>
      </c>
      <c r="B3394" s="51">
        <v>98</v>
      </c>
      <c r="C3394" s="51">
        <v>3393</v>
      </c>
      <c r="D3394" s="81" t="str">
        <f>VLOOKUP(CENSO[[#This Row],[NOME COMUM]],ESPECIES[],2,FALSE)</f>
        <v>Caryocar villosum (Aubl.) Pers.</v>
      </c>
      <c r="E3394" s="51" t="s">
        <v>33</v>
      </c>
      <c r="F3394" s="51">
        <v>627</v>
      </c>
      <c r="G3394" s="74">
        <f>CENSO[[#This Row],[CAP (cm)]]/PI()</f>
        <v>199.58029863723675</v>
      </c>
      <c r="H3394" s="51">
        <v>16</v>
      </c>
      <c r="I3394" s="85">
        <f>PI()*CENSO[[#This Row],[DAP (cm)]]^2/40000</f>
        <v>3.1284211811386862</v>
      </c>
      <c r="J3394" s="85">
        <f>CENSO[[#This Row],[g (m²)]]*CENSO[[#This Row],[H (m)]]*0.7</f>
        <v>35.038317228753286</v>
      </c>
      <c r="K3394" s="51">
        <v>1</v>
      </c>
      <c r="L3394" s="51">
        <v>365457.2</v>
      </c>
      <c r="M3394" s="51">
        <v>9702821.4000000004</v>
      </c>
      <c r="N3394" s="77"/>
      <c r="O339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190├┤200</v>
      </c>
      <c r="P339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394" s="77"/>
    </row>
    <row r="3395" spans="1:17" x14ac:dyDescent="0.25">
      <c r="A3395" s="76">
        <v>2</v>
      </c>
      <c r="B3395" s="51">
        <v>98</v>
      </c>
      <c r="C3395" s="51">
        <v>3394</v>
      </c>
      <c r="D3395" s="81" t="str">
        <f>VLOOKUP(CENSO[[#This Row],[NOME COMUM]],ESPECIES[],2,FALSE)</f>
        <v>Couratari guianensis Aubl.</v>
      </c>
      <c r="E3395" s="51" t="s">
        <v>6</v>
      </c>
      <c r="F3395" s="51">
        <v>336</v>
      </c>
      <c r="G3395" s="74">
        <f>CENSO[[#This Row],[CAP (cm)]]/PI()</f>
        <v>106.95212175775367</v>
      </c>
      <c r="H3395" s="51">
        <v>24</v>
      </c>
      <c r="I3395" s="85">
        <f>PI()*CENSO[[#This Row],[DAP (cm)]]^2/40000</f>
        <v>0.89839782276513092</v>
      </c>
      <c r="J3395" s="85">
        <f>CENSO[[#This Row],[g (m²)]]*CENSO[[#This Row],[H (m)]]*0.7</f>
        <v>15.0930834224542</v>
      </c>
      <c r="K3395" s="51">
        <v>1</v>
      </c>
      <c r="L3395" s="51">
        <v>365483</v>
      </c>
      <c r="M3395" s="51">
        <v>9702864.5</v>
      </c>
      <c r="N3395" s="77"/>
      <c r="O339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339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395" s="77"/>
    </row>
    <row r="3396" spans="1:17" x14ac:dyDescent="0.25">
      <c r="A3396" s="76">
        <v>2</v>
      </c>
      <c r="B3396" s="51">
        <v>98</v>
      </c>
      <c r="C3396" s="51">
        <v>3395</v>
      </c>
      <c r="D3396" s="81" t="str">
        <f>VLOOKUP(CENSO[[#This Row],[NOME COMUM]],ESPECIES[],2,FALSE)</f>
        <v>Goupia glabra Aubl.</v>
      </c>
      <c r="E3396" s="51" t="s">
        <v>34</v>
      </c>
      <c r="F3396" s="51">
        <v>135</v>
      </c>
      <c r="G3396" s="74">
        <f>CENSO[[#This Row],[CAP (cm)]]/PI()</f>
        <v>42.971834634811742</v>
      </c>
      <c r="H3396" s="51">
        <v>14</v>
      </c>
      <c r="I3396" s="85">
        <f>PI()*CENSO[[#This Row],[DAP (cm)]]^2/40000</f>
        <v>0.14502994189248961</v>
      </c>
      <c r="J3396" s="85">
        <f>CENSO[[#This Row],[g (m²)]]*CENSO[[#This Row],[H (m)]]*0.7</f>
        <v>1.421293430546398</v>
      </c>
      <c r="K3396" s="51">
        <v>1</v>
      </c>
      <c r="L3396" s="51">
        <v>365481.2</v>
      </c>
      <c r="M3396" s="51">
        <v>9702867.5</v>
      </c>
      <c r="N3396" s="77"/>
      <c r="O339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339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3396" s="77"/>
    </row>
    <row r="3397" spans="1:17" x14ac:dyDescent="0.25">
      <c r="A3397" s="76">
        <v>2</v>
      </c>
      <c r="B3397" s="51">
        <v>98</v>
      </c>
      <c r="C3397" s="51">
        <v>3396</v>
      </c>
      <c r="D3397" s="81" t="str">
        <f>VLOOKUP(CENSO[[#This Row],[NOME COMUM]],ESPECIES[],2,FALSE)</f>
        <v>Tachigali myrmecophila Ducke</v>
      </c>
      <c r="E3397" s="51" t="s">
        <v>14</v>
      </c>
      <c r="F3397" s="51">
        <v>200</v>
      </c>
      <c r="G3397" s="74">
        <f>CENSO[[#This Row],[CAP (cm)]]/PI()</f>
        <v>63.661977236758133</v>
      </c>
      <c r="H3397" s="51">
        <v>20</v>
      </c>
      <c r="I3397" s="85">
        <f>PI()*CENSO[[#This Row],[DAP (cm)]]^2/40000</f>
        <v>0.31830988618379064</v>
      </c>
      <c r="J3397" s="85">
        <f>CENSO[[#This Row],[g (m²)]]*CENSO[[#This Row],[H (m)]]*0.7</f>
        <v>4.4563384065730682</v>
      </c>
      <c r="K3397" s="51">
        <v>2</v>
      </c>
      <c r="L3397" s="51">
        <v>365476.299999999</v>
      </c>
      <c r="M3397" s="51">
        <v>9702884.1999999899</v>
      </c>
      <c r="N3397" s="77"/>
      <c r="O339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39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397" s="77"/>
    </row>
    <row r="3398" spans="1:17" x14ac:dyDescent="0.25">
      <c r="A3398" s="76">
        <v>2</v>
      </c>
      <c r="B3398" s="51">
        <v>98</v>
      </c>
      <c r="C3398" s="51">
        <v>3397</v>
      </c>
      <c r="D3398" s="81" t="str">
        <f>VLOOKUP(CENSO[[#This Row],[NOME COMUM]],ESPECIES[],2,FALSE)</f>
        <v>Manilkara huberi (Ducke) Chevalier</v>
      </c>
      <c r="E3398" s="51" t="s">
        <v>30</v>
      </c>
      <c r="F3398" s="51">
        <v>436</v>
      </c>
      <c r="G3398" s="74">
        <f>CENSO[[#This Row],[CAP (cm)]]/PI()</f>
        <v>138.78311037613273</v>
      </c>
      <c r="H3398" s="51">
        <v>24</v>
      </c>
      <c r="I3398" s="85">
        <f>PI()*CENSO[[#This Row],[DAP (cm)]]^2/40000</f>
        <v>1.5127359030998466</v>
      </c>
      <c r="J3398" s="85">
        <f>CENSO[[#This Row],[g (m²)]]*CENSO[[#This Row],[H (m)]]*0.7</f>
        <v>25.413963172077423</v>
      </c>
      <c r="K3398" s="51">
        <v>1</v>
      </c>
      <c r="L3398" s="51">
        <v>365504.299999999</v>
      </c>
      <c r="M3398" s="51">
        <v>9702909.6999999899</v>
      </c>
      <c r="N3398" s="77"/>
      <c r="O339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339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398" s="77"/>
    </row>
    <row r="3399" spans="1:17" x14ac:dyDescent="0.25">
      <c r="A3399" s="76">
        <v>2</v>
      </c>
      <c r="B3399" s="51">
        <v>98</v>
      </c>
      <c r="C3399" s="51">
        <v>3398</v>
      </c>
      <c r="D3399" s="81" t="str">
        <f>VLOOKUP(CENSO[[#This Row],[NOME COMUM]],ESPECIES[],2,FALSE)</f>
        <v>Bertholletia excelsa Humb. &amp; Bonpl.</v>
      </c>
      <c r="E3399" s="51" t="s">
        <v>37</v>
      </c>
      <c r="F3399" s="51">
        <v>211</v>
      </c>
      <c r="G3399" s="74">
        <f>CENSO[[#This Row],[CAP (cm)]]/PI()</f>
        <v>67.163385984779836</v>
      </c>
      <c r="H3399" s="51">
        <v>19</v>
      </c>
      <c r="I3399" s="85">
        <f>PI()*CENSO[[#This Row],[DAP (cm)]]^2/40000</f>
        <v>0.35428686106971363</v>
      </c>
      <c r="J3399" s="85">
        <f>CENSO[[#This Row],[g (m²)]]*CENSO[[#This Row],[H (m)]]*0.7</f>
        <v>4.7120152522271912</v>
      </c>
      <c r="K3399" s="51">
        <v>1</v>
      </c>
      <c r="L3399" s="51">
        <v>365506.2</v>
      </c>
      <c r="M3399" s="51">
        <v>9702919.8000000007</v>
      </c>
      <c r="N3399" s="77"/>
      <c r="O339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39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399" s="77"/>
    </row>
    <row r="3400" spans="1:17" x14ac:dyDescent="0.25">
      <c r="A3400" s="76">
        <v>2</v>
      </c>
      <c r="B3400" s="51">
        <v>98</v>
      </c>
      <c r="C3400" s="51">
        <v>3399</v>
      </c>
      <c r="D3400" s="81" t="str">
        <f>VLOOKUP(CENSO[[#This Row],[NOME COMUM]],ESPECIES[],2,FALSE)</f>
        <v>Hymenaea courbaril L.</v>
      </c>
      <c r="E3400" s="51" t="s">
        <v>3</v>
      </c>
      <c r="F3400" s="51">
        <v>200</v>
      </c>
      <c r="G3400" s="74">
        <f>CENSO[[#This Row],[CAP (cm)]]/PI()</f>
        <v>63.661977236758133</v>
      </c>
      <c r="H3400" s="51">
        <v>22</v>
      </c>
      <c r="I3400" s="85">
        <f>PI()*CENSO[[#This Row],[DAP (cm)]]^2/40000</f>
        <v>0.31830988618379064</v>
      </c>
      <c r="J3400" s="85">
        <f>CENSO[[#This Row],[g (m²)]]*CENSO[[#This Row],[H (m)]]*0.7</f>
        <v>4.9019722472303755</v>
      </c>
      <c r="K3400" s="51">
        <v>1</v>
      </c>
      <c r="L3400" s="51">
        <v>365499</v>
      </c>
      <c r="M3400" s="51">
        <v>9702923.1999999899</v>
      </c>
      <c r="N3400" s="77"/>
      <c r="O340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40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400" s="77"/>
    </row>
    <row r="3401" spans="1:17" x14ac:dyDescent="0.25">
      <c r="A3401" s="76">
        <v>2</v>
      </c>
      <c r="B3401" s="51">
        <v>98</v>
      </c>
      <c r="C3401" s="51">
        <v>3400</v>
      </c>
      <c r="D3401" s="81" t="str">
        <f>VLOOKUP(CENSO[[#This Row],[NOME COMUM]],ESPECIES[],2,FALSE)</f>
        <v>Protium spruceanum Engl.</v>
      </c>
      <c r="E3401" s="51" t="s">
        <v>46</v>
      </c>
      <c r="F3401" s="51">
        <v>400</v>
      </c>
      <c r="G3401" s="74">
        <f>CENSO[[#This Row],[CAP (cm)]]/PI()</f>
        <v>127.32395447351627</v>
      </c>
      <c r="H3401" s="51">
        <v>23</v>
      </c>
      <c r="I3401" s="85">
        <f>PI()*CENSO[[#This Row],[DAP (cm)]]^2/40000</f>
        <v>1.2732395447351625</v>
      </c>
      <c r="J3401" s="85">
        <f>CENSO[[#This Row],[g (m²)]]*CENSO[[#This Row],[H (m)]]*0.7</f>
        <v>20.499156670236115</v>
      </c>
      <c r="K3401" s="51">
        <v>1</v>
      </c>
      <c r="L3401" s="51">
        <v>365495.799999999</v>
      </c>
      <c r="M3401" s="51">
        <v>9702928</v>
      </c>
      <c r="N3401" s="77"/>
      <c r="O340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340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401" s="77"/>
    </row>
    <row r="3402" spans="1:17" x14ac:dyDescent="0.25">
      <c r="A3402" s="76">
        <v>2</v>
      </c>
      <c r="B3402" s="51">
        <v>98</v>
      </c>
      <c r="C3402" s="51">
        <v>3401</v>
      </c>
      <c r="D3402" s="81" t="str">
        <f>VLOOKUP(CENSO[[#This Row],[NOME COMUM]],ESPECIES[],2,FALSE)</f>
        <v>Buchenavia capitata (Vahl) Eichler</v>
      </c>
      <c r="E3402" s="51" t="s">
        <v>10</v>
      </c>
      <c r="F3402" s="51">
        <v>455</v>
      </c>
      <c r="G3402" s="74">
        <f>CENSO[[#This Row],[CAP (cm)]]/PI()</f>
        <v>144.83099821362475</v>
      </c>
      <c r="H3402" s="51">
        <v>20</v>
      </c>
      <c r="I3402" s="85">
        <f>PI()*CENSO[[#This Row],[DAP (cm)]]^2/40000</f>
        <v>1.6474526046799816</v>
      </c>
      <c r="J3402" s="85">
        <f>CENSO[[#This Row],[g (m²)]]*CENSO[[#This Row],[H (m)]]*0.7</f>
        <v>23.064336465519741</v>
      </c>
      <c r="K3402" s="51">
        <v>1</v>
      </c>
      <c r="L3402" s="51">
        <v>365478.7</v>
      </c>
      <c r="M3402" s="51">
        <v>9702938.3000000007</v>
      </c>
      <c r="N3402" s="77"/>
      <c r="O340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140├ 150</v>
      </c>
      <c r="P340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402" s="77"/>
    </row>
    <row r="3403" spans="1:17" x14ac:dyDescent="0.25">
      <c r="A3403" s="76">
        <v>2</v>
      </c>
      <c r="B3403" s="51">
        <v>98</v>
      </c>
      <c r="C3403" s="51">
        <v>3402</v>
      </c>
      <c r="D3403" s="81" t="str">
        <f>VLOOKUP(CENSO[[#This Row],[NOME COMUM]],ESPECIES[],2,FALSE)</f>
        <v>Lecythis chartacea O.Berg</v>
      </c>
      <c r="E3403" s="51" t="s">
        <v>31</v>
      </c>
      <c r="F3403" s="51">
        <v>443</v>
      </c>
      <c r="G3403" s="74">
        <f>CENSO[[#This Row],[CAP (cm)]]/PI()</f>
        <v>141.01127957941927</v>
      </c>
      <c r="H3403" s="51">
        <v>14</v>
      </c>
      <c r="I3403" s="85">
        <f>PI()*CENSO[[#This Row],[DAP (cm)]]^2/40000</f>
        <v>1.5616999213420681</v>
      </c>
      <c r="J3403" s="85">
        <f>CENSO[[#This Row],[g (m²)]]*CENSO[[#This Row],[H (m)]]*0.7</f>
        <v>15.304659229152266</v>
      </c>
      <c r="K3403" s="51">
        <v>2</v>
      </c>
      <c r="L3403" s="51">
        <v>365528.4</v>
      </c>
      <c r="M3403" s="51">
        <v>9702958.4000000004</v>
      </c>
      <c r="N3403" s="77"/>
      <c r="O340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140├ 150</v>
      </c>
      <c r="P340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403" s="77"/>
    </row>
    <row r="3404" spans="1:17" x14ac:dyDescent="0.25">
      <c r="A3404" s="76">
        <v>2</v>
      </c>
      <c r="B3404" s="51">
        <v>98</v>
      </c>
      <c r="C3404" s="51">
        <v>3403</v>
      </c>
      <c r="D3404" s="81" t="str">
        <f>VLOOKUP(CENSO[[#This Row],[NOME COMUM]],ESPECIES[],2,FALSE)</f>
        <v>Aspidosperma spruceanum Benth. ex Müll.Arg.</v>
      </c>
      <c r="E3404" s="51" t="s">
        <v>62</v>
      </c>
      <c r="F3404" s="51">
        <v>168</v>
      </c>
      <c r="G3404" s="74">
        <f>CENSO[[#This Row],[CAP (cm)]]/PI()</f>
        <v>53.476060878876837</v>
      </c>
      <c r="H3404" s="51">
        <v>15</v>
      </c>
      <c r="I3404" s="85">
        <f>PI()*CENSO[[#This Row],[DAP (cm)]]^2/40000</f>
        <v>0.22459945569128273</v>
      </c>
      <c r="J3404" s="85">
        <f>CENSO[[#This Row],[g (m²)]]*CENSO[[#This Row],[H (m)]]*0.7</f>
        <v>2.3582942847584683</v>
      </c>
      <c r="K3404" s="51">
        <v>1</v>
      </c>
      <c r="L3404" s="51">
        <v>365550.799999999</v>
      </c>
      <c r="M3404" s="51">
        <v>9703033.5999999903</v>
      </c>
      <c r="N3404" s="77"/>
      <c r="O340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40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404" s="77"/>
    </row>
    <row r="3405" spans="1:17" x14ac:dyDescent="0.25">
      <c r="A3405" s="76">
        <v>2</v>
      </c>
      <c r="B3405" s="51">
        <v>98</v>
      </c>
      <c r="C3405" s="51">
        <v>3404</v>
      </c>
      <c r="D3405" s="81" t="str">
        <f>VLOOKUP(CENSO[[#This Row],[NOME COMUM]],ESPECIES[],2,FALSE)</f>
        <v>Piptadenia suaveolens Miq.</v>
      </c>
      <c r="E3405" s="51" t="s">
        <v>22</v>
      </c>
      <c r="F3405" s="51">
        <v>167</v>
      </c>
      <c r="G3405" s="74">
        <f>CENSO[[#This Row],[CAP (cm)]]/PI()</f>
        <v>53.157750992693046</v>
      </c>
      <c r="H3405" s="51">
        <v>15</v>
      </c>
      <c r="I3405" s="85">
        <f>PI()*CENSO[[#This Row],[DAP (cm)]]^2/40000</f>
        <v>0.2219336103944935</v>
      </c>
      <c r="J3405" s="85">
        <f>CENSO[[#This Row],[g (m²)]]*CENSO[[#This Row],[H (m)]]*0.7</f>
        <v>2.3303029091421816</v>
      </c>
      <c r="K3405" s="51">
        <v>1</v>
      </c>
      <c r="L3405" s="51">
        <v>365532.799999999</v>
      </c>
      <c r="M3405" s="51">
        <v>9703050.9000000004</v>
      </c>
      <c r="N3405" s="77"/>
      <c r="O340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40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405" s="77"/>
    </row>
    <row r="3406" spans="1:17" x14ac:dyDescent="0.25">
      <c r="A3406" s="76">
        <v>2</v>
      </c>
      <c r="B3406" s="51">
        <v>98</v>
      </c>
      <c r="C3406" s="51">
        <v>3405</v>
      </c>
      <c r="D3406" s="81" t="str">
        <f>VLOOKUP(CENSO[[#This Row],[NOME COMUM]],ESPECIES[],2,FALSE)</f>
        <v>Piptadenia suaveolens Miq.</v>
      </c>
      <c r="E3406" s="51" t="s">
        <v>22</v>
      </c>
      <c r="F3406" s="51">
        <v>200</v>
      </c>
      <c r="G3406" s="74">
        <f>CENSO[[#This Row],[CAP (cm)]]/PI()</f>
        <v>63.661977236758133</v>
      </c>
      <c r="H3406" s="51">
        <v>16</v>
      </c>
      <c r="I3406" s="85">
        <f>PI()*CENSO[[#This Row],[DAP (cm)]]^2/40000</f>
        <v>0.31830988618379064</v>
      </c>
      <c r="J3406" s="85">
        <f>CENSO[[#This Row],[g (m²)]]*CENSO[[#This Row],[H (m)]]*0.7</f>
        <v>3.565070725258455</v>
      </c>
      <c r="K3406" s="51">
        <v>1</v>
      </c>
      <c r="L3406" s="51">
        <v>365526.59999999899</v>
      </c>
      <c r="M3406" s="51">
        <v>9703051.8000000007</v>
      </c>
      <c r="N3406" s="77"/>
      <c r="O340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40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406" s="77"/>
    </row>
    <row r="3407" spans="1:17" x14ac:dyDescent="0.25">
      <c r="A3407" s="76">
        <v>2</v>
      </c>
      <c r="B3407" s="51">
        <v>98</v>
      </c>
      <c r="C3407" s="51">
        <v>3406</v>
      </c>
      <c r="D3407" s="81" t="str">
        <f>VLOOKUP(CENSO[[#This Row],[NOME COMUM]],ESPECIES[],2,FALSE)</f>
        <v>Piptadenia suaveolens Miq.</v>
      </c>
      <c r="E3407" s="51" t="s">
        <v>22</v>
      </c>
      <c r="F3407" s="51">
        <v>330</v>
      </c>
      <c r="G3407" s="74">
        <f>CENSO[[#This Row],[CAP (cm)]]/PI()</f>
        <v>105.04226244065093</v>
      </c>
      <c r="H3407" s="51">
        <v>17</v>
      </c>
      <c r="I3407" s="85">
        <f>PI()*CENSO[[#This Row],[DAP (cm)]]^2/40000</f>
        <v>0.86659866513537021</v>
      </c>
      <c r="J3407" s="85">
        <f>CENSO[[#This Row],[g (m²)]]*CENSO[[#This Row],[H (m)]]*0.7</f>
        <v>10.312524115110905</v>
      </c>
      <c r="K3407" s="51">
        <v>1</v>
      </c>
      <c r="L3407" s="51">
        <v>365547.4</v>
      </c>
      <c r="M3407" s="51">
        <v>9703063.9000000004</v>
      </c>
      <c r="N3407" s="77"/>
      <c r="O340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340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407" s="77"/>
    </row>
    <row r="3408" spans="1:17" x14ac:dyDescent="0.25">
      <c r="A3408" s="76">
        <v>2</v>
      </c>
      <c r="B3408" s="51">
        <v>98</v>
      </c>
      <c r="C3408" s="51">
        <v>3407</v>
      </c>
      <c r="D3408" s="81" t="str">
        <f>VLOOKUP(CENSO[[#This Row],[NOME COMUM]],ESPECIES[],2,FALSE)</f>
        <v>Couratari guianensis Aubl.</v>
      </c>
      <c r="E3408" s="51" t="s">
        <v>6</v>
      </c>
      <c r="F3408" s="51">
        <v>220</v>
      </c>
      <c r="G3408" s="74">
        <f>CENSO[[#This Row],[CAP (cm)]]/PI()</f>
        <v>70.028174960433944</v>
      </c>
      <c r="H3408" s="51">
        <v>22</v>
      </c>
      <c r="I3408" s="85">
        <f>PI()*CENSO[[#This Row],[DAP (cm)]]^2/40000</f>
        <v>0.3851549622823866</v>
      </c>
      <c r="J3408" s="85">
        <f>CENSO[[#This Row],[g (m²)]]*CENSO[[#This Row],[H (m)]]*0.7</f>
        <v>5.9313864191487538</v>
      </c>
      <c r="K3408" s="51">
        <v>1</v>
      </c>
      <c r="L3408" s="51">
        <v>365540.2</v>
      </c>
      <c r="M3408" s="51">
        <v>9703071.6999999899</v>
      </c>
      <c r="N3408" s="77"/>
      <c r="O340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40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408" s="77"/>
    </row>
    <row r="3409" spans="1:17" x14ac:dyDescent="0.25">
      <c r="A3409" s="76">
        <v>2</v>
      </c>
      <c r="B3409" s="51">
        <v>98</v>
      </c>
      <c r="C3409" s="51">
        <v>3408</v>
      </c>
      <c r="D3409" s="81" t="str">
        <f>VLOOKUP(CENSO[[#This Row],[NOME COMUM]],ESPECIES[],2,FALSE)</f>
        <v>Goupia glabra Aubl.</v>
      </c>
      <c r="E3409" s="51" t="s">
        <v>34</v>
      </c>
      <c r="F3409" s="51">
        <v>180</v>
      </c>
      <c r="G3409" s="74">
        <f>CENSO[[#This Row],[CAP (cm)]]/PI()</f>
        <v>57.295779513082323</v>
      </c>
      <c r="H3409" s="51">
        <v>13</v>
      </c>
      <c r="I3409" s="85">
        <f>PI()*CENSO[[#This Row],[DAP (cm)]]^2/40000</f>
        <v>0.25783100780887047</v>
      </c>
      <c r="J3409" s="85">
        <f>CENSO[[#This Row],[g (m²)]]*CENSO[[#This Row],[H (m)]]*0.7</f>
        <v>2.346262171060721</v>
      </c>
      <c r="K3409" s="51">
        <v>2</v>
      </c>
      <c r="L3409" s="51">
        <v>365551.4</v>
      </c>
      <c r="M3409" s="51">
        <v>9703097.4000000004</v>
      </c>
      <c r="N3409" s="77"/>
      <c r="O340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40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409" s="77"/>
    </row>
    <row r="3410" spans="1:17" x14ac:dyDescent="0.25">
      <c r="A3410" s="76">
        <v>2</v>
      </c>
      <c r="B3410" s="51">
        <v>98</v>
      </c>
      <c r="C3410" s="51">
        <v>3409</v>
      </c>
      <c r="D3410" s="81" t="str">
        <f>VLOOKUP(CENSO[[#This Row],[NOME COMUM]],ESPECIES[],2,FALSE)</f>
        <v>Piptadenia suaveolens Miq.</v>
      </c>
      <c r="E3410" s="51" t="s">
        <v>22</v>
      </c>
      <c r="F3410" s="51">
        <v>170</v>
      </c>
      <c r="G3410" s="74">
        <f>CENSO[[#This Row],[CAP (cm)]]/PI()</f>
        <v>54.112680651244418</v>
      </c>
      <c r="H3410" s="51">
        <v>14</v>
      </c>
      <c r="I3410" s="85">
        <f>PI()*CENSO[[#This Row],[DAP (cm)]]^2/40000</f>
        <v>0.2299788927677888</v>
      </c>
      <c r="J3410" s="85">
        <f>CENSO[[#This Row],[g (m²)]]*CENSO[[#This Row],[H (m)]]*0.7</f>
        <v>2.2537931491243302</v>
      </c>
      <c r="K3410" s="51">
        <v>2</v>
      </c>
      <c r="L3410" s="51">
        <v>365558.299999999</v>
      </c>
      <c r="M3410" s="51">
        <v>9703110.6999999899</v>
      </c>
      <c r="N3410" s="77"/>
      <c r="O341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41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410" s="77"/>
    </row>
    <row r="3411" spans="1:17" x14ac:dyDescent="0.25">
      <c r="A3411" s="76">
        <v>2</v>
      </c>
      <c r="B3411" s="51">
        <v>98</v>
      </c>
      <c r="C3411" s="51">
        <v>3410</v>
      </c>
      <c r="D3411" s="81" t="str">
        <f>VLOOKUP(CENSO[[#This Row],[NOME COMUM]],ESPECIES[],2,FALSE)</f>
        <v>Piptadenia suaveolens Miq.</v>
      </c>
      <c r="E3411" s="51" t="s">
        <v>22</v>
      </c>
      <c r="F3411" s="51">
        <v>130</v>
      </c>
      <c r="G3411" s="74">
        <f>CENSO[[#This Row],[CAP (cm)]]/PI()</f>
        <v>41.38028520389279</v>
      </c>
      <c r="H3411" s="51">
        <v>15</v>
      </c>
      <c r="I3411" s="85">
        <f>PI()*CENSO[[#This Row],[DAP (cm)]]^2/40000</f>
        <v>0.13448592691265157</v>
      </c>
      <c r="J3411" s="85">
        <f>CENSO[[#This Row],[g (m²)]]*CENSO[[#This Row],[H (m)]]*0.7</f>
        <v>1.4121022325828414</v>
      </c>
      <c r="K3411" s="51">
        <v>1</v>
      </c>
      <c r="L3411" s="51">
        <v>365580.7</v>
      </c>
      <c r="M3411" s="51">
        <v>9703127.6999999899</v>
      </c>
      <c r="N3411" s="77"/>
      <c r="O341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341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3411" s="77"/>
    </row>
    <row r="3412" spans="1:17" x14ac:dyDescent="0.25">
      <c r="A3412" s="76">
        <v>2</v>
      </c>
      <c r="B3412" s="51">
        <v>98</v>
      </c>
      <c r="C3412" s="51">
        <v>3411</v>
      </c>
      <c r="D3412" s="81" t="str">
        <f>VLOOKUP(CENSO[[#This Row],[NOME COMUM]],ESPECIES[],2,FALSE)</f>
        <v>Tachigali myrmecophila Ducke</v>
      </c>
      <c r="E3412" s="51" t="s">
        <v>14</v>
      </c>
      <c r="F3412" s="51">
        <v>174</v>
      </c>
      <c r="G3412" s="74">
        <f>CENSO[[#This Row],[CAP (cm)]]/PI()</f>
        <v>55.38592019597958</v>
      </c>
      <c r="H3412" s="51">
        <v>15</v>
      </c>
      <c r="I3412" s="85">
        <f>PI()*CENSO[[#This Row],[DAP (cm)]]^2/40000</f>
        <v>0.2409287528525112</v>
      </c>
      <c r="J3412" s="85">
        <f>CENSO[[#This Row],[g (m²)]]*CENSO[[#This Row],[H (m)]]*0.7</f>
        <v>2.5297519049513673</v>
      </c>
      <c r="K3412" s="51">
        <v>1</v>
      </c>
      <c r="L3412" s="51">
        <v>365617.7</v>
      </c>
      <c r="M3412" s="51">
        <v>9703149</v>
      </c>
      <c r="N3412" s="77"/>
      <c r="O341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41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412" s="77"/>
    </row>
    <row r="3413" spans="1:17" x14ac:dyDescent="0.25">
      <c r="A3413" s="76">
        <v>2</v>
      </c>
      <c r="B3413" s="51">
        <v>98</v>
      </c>
      <c r="C3413" s="51">
        <v>3412</v>
      </c>
      <c r="D3413" s="81" t="str">
        <f>VLOOKUP(CENSO[[#This Row],[NOME COMUM]],ESPECIES[],2,FALSE)</f>
        <v>Parkia pendula (Willd.) Benth. ex Walp.</v>
      </c>
      <c r="E3413" s="51" t="s">
        <v>58</v>
      </c>
      <c r="F3413" s="51">
        <v>400</v>
      </c>
      <c r="G3413" s="74">
        <f>CENSO[[#This Row],[CAP (cm)]]/PI()</f>
        <v>127.32395447351627</v>
      </c>
      <c r="H3413" s="51">
        <v>12</v>
      </c>
      <c r="I3413" s="85">
        <f>PI()*CENSO[[#This Row],[DAP (cm)]]^2/40000</f>
        <v>1.2732395447351625</v>
      </c>
      <c r="J3413" s="85">
        <f>CENSO[[#This Row],[g (m²)]]*CENSO[[#This Row],[H (m)]]*0.7</f>
        <v>10.695212175775366</v>
      </c>
      <c r="K3413" s="51">
        <v>2</v>
      </c>
      <c r="L3413" s="51">
        <v>365633.5</v>
      </c>
      <c r="M3413" s="51">
        <v>9703158</v>
      </c>
      <c r="N3413" s="77"/>
      <c r="O341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341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413" s="77"/>
    </row>
    <row r="3414" spans="1:17" x14ac:dyDescent="0.25">
      <c r="A3414" s="76">
        <v>2</v>
      </c>
      <c r="B3414" s="51">
        <v>98</v>
      </c>
      <c r="C3414" s="51">
        <v>3413</v>
      </c>
      <c r="D3414" s="81" t="str">
        <f>VLOOKUP(CENSO[[#This Row],[NOME COMUM]],ESPECIES[],2,FALSE)</f>
        <v>Bertholletia excelsa Humb. &amp; Bonpl.</v>
      </c>
      <c r="E3414" s="51" t="s">
        <v>37</v>
      </c>
      <c r="F3414" s="51">
        <v>420</v>
      </c>
      <c r="G3414" s="74">
        <f>CENSO[[#This Row],[CAP (cm)]]/PI()</f>
        <v>133.69015219719208</v>
      </c>
      <c r="H3414" s="51">
        <v>20</v>
      </c>
      <c r="I3414" s="85">
        <f>PI()*CENSO[[#This Row],[DAP (cm)]]^2/40000</f>
        <v>1.4037465980705166</v>
      </c>
      <c r="J3414" s="85">
        <f>CENSO[[#This Row],[g (m²)]]*CENSO[[#This Row],[H (m)]]*0.7</f>
        <v>19.652452372987231</v>
      </c>
      <c r="K3414" s="51">
        <v>1</v>
      </c>
      <c r="L3414" s="51">
        <v>365642</v>
      </c>
      <c r="M3414" s="51">
        <v>9703176.1999999899</v>
      </c>
      <c r="N3414" s="77"/>
      <c r="O341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341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414" s="77"/>
    </row>
    <row r="3415" spans="1:17" x14ac:dyDescent="0.25">
      <c r="A3415" s="76">
        <v>2</v>
      </c>
      <c r="B3415" s="51">
        <v>98</v>
      </c>
      <c r="C3415" s="51">
        <v>3414</v>
      </c>
      <c r="D3415" s="81" t="str">
        <f>VLOOKUP(CENSO[[#This Row],[NOME COMUM]],ESPECIES[],2,FALSE)</f>
        <v>Couratari guianensis Aubl.</v>
      </c>
      <c r="E3415" s="51" t="s">
        <v>6</v>
      </c>
      <c r="F3415" s="51">
        <v>340</v>
      </c>
      <c r="G3415" s="74">
        <f>CENSO[[#This Row],[CAP (cm)]]/PI()</f>
        <v>108.22536130248884</v>
      </c>
      <c r="H3415" s="51">
        <v>24</v>
      </c>
      <c r="I3415" s="85">
        <f>PI()*CENSO[[#This Row],[DAP (cm)]]^2/40000</f>
        <v>0.91991557107115518</v>
      </c>
      <c r="J3415" s="85">
        <f>CENSO[[#This Row],[g (m²)]]*CENSO[[#This Row],[H (m)]]*0.7</f>
        <v>15.454581593995405</v>
      </c>
      <c r="K3415" s="51">
        <v>2</v>
      </c>
      <c r="L3415" s="51">
        <v>365786.09999999899</v>
      </c>
      <c r="M3415" s="51">
        <v>9703550.0999999903</v>
      </c>
      <c r="N3415" s="77"/>
      <c r="O341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341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415" s="77"/>
    </row>
    <row r="3416" spans="1:17" x14ac:dyDescent="0.25">
      <c r="A3416" s="76">
        <v>2</v>
      </c>
      <c r="B3416" s="51">
        <v>98</v>
      </c>
      <c r="C3416" s="51">
        <v>3415</v>
      </c>
      <c r="D3416" s="81" t="str">
        <f>VLOOKUP(CENSO[[#This Row],[NOME COMUM]],ESPECIES[],2,FALSE)</f>
        <v>Goupia glabra Aubl.</v>
      </c>
      <c r="E3416" s="51" t="s">
        <v>34</v>
      </c>
      <c r="F3416" s="51">
        <v>355</v>
      </c>
      <c r="G3416" s="74">
        <f>CENSO[[#This Row],[CAP (cm)]]/PI()</f>
        <v>113.00000959524569</v>
      </c>
      <c r="H3416" s="51">
        <v>16</v>
      </c>
      <c r="I3416" s="85">
        <f>PI()*CENSO[[#This Row],[DAP (cm)]]^2/40000</f>
        <v>1.0028750851578057</v>
      </c>
      <c r="J3416" s="85">
        <f>CENSO[[#This Row],[g (m²)]]*CENSO[[#This Row],[H (m)]]*0.7</f>
        <v>11.232200953767423</v>
      </c>
      <c r="K3416" s="51">
        <v>2</v>
      </c>
      <c r="L3416" s="51">
        <v>365842.299999999</v>
      </c>
      <c r="M3416" s="51">
        <v>9703586.5999999903</v>
      </c>
      <c r="N3416" s="77"/>
      <c r="O341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341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416" s="77"/>
    </row>
    <row r="3417" spans="1:17" x14ac:dyDescent="0.25">
      <c r="A3417" s="76">
        <v>2</v>
      </c>
      <c r="B3417" s="51">
        <v>98</v>
      </c>
      <c r="C3417" s="51">
        <v>3416</v>
      </c>
      <c r="D3417" s="81" t="str">
        <f>VLOOKUP(CENSO[[#This Row],[NOME COMUM]],ESPECIES[],2,FALSE)</f>
        <v>Cedrelinga catenaeformis Ducke</v>
      </c>
      <c r="E3417" s="51" t="s">
        <v>71</v>
      </c>
      <c r="F3417" s="51">
        <v>368</v>
      </c>
      <c r="G3417" s="74">
        <f>CENSO[[#This Row],[CAP (cm)]]/PI()</f>
        <v>117.13803811563497</v>
      </c>
      <c r="H3417" s="51">
        <v>20</v>
      </c>
      <c r="I3417" s="85">
        <f>PI()*CENSO[[#This Row],[DAP (cm)]]^2/40000</f>
        <v>1.0776699506638416</v>
      </c>
      <c r="J3417" s="85">
        <f>CENSO[[#This Row],[g (m²)]]*CENSO[[#This Row],[H (m)]]*0.7</f>
        <v>15.08737930929378</v>
      </c>
      <c r="K3417" s="51">
        <v>1</v>
      </c>
      <c r="L3417" s="51">
        <v>365866.59999999899</v>
      </c>
      <c r="M3417" s="51">
        <v>9703611.5999999903</v>
      </c>
      <c r="N3417" s="77"/>
      <c r="O341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341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417" s="77"/>
    </row>
    <row r="3418" spans="1:17" x14ac:dyDescent="0.25">
      <c r="A3418" s="76">
        <v>2</v>
      </c>
      <c r="B3418" s="51">
        <v>99</v>
      </c>
      <c r="C3418" s="51">
        <v>3417</v>
      </c>
      <c r="D3418" s="81" t="str">
        <f>VLOOKUP(CENSO[[#This Row],[NOME COMUM]],ESPECIES[],2,FALSE)</f>
        <v>Simarouba amara Aubl.</v>
      </c>
      <c r="E3418" s="51" t="s">
        <v>20</v>
      </c>
      <c r="F3418" s="51">
        <v>218</v>
      </c>
      <c r="G3418" s="74">
        <f>CENSO[[#This Row],[CAP (cm)]]/PI()</f>
        <v>69.391555188066363</v>
      </c>
      <c r="H3418" s="51">
        <v>17</v>
      </c>
      <c r="I3418" s="85">
        <f>PI()*CENSO[[#This Row],[DAP (cm)]]^2/40000</f>
        <v>0.37818397577496166</v>
      </c>
      <c r="J3418" s="85">
        <f>CENSO[[#This Row],[g (m²)]]*CENSO[[#This Row],[H (m)]]*0.7</f>
        <v>4.500389311722043</v>
      </c>
      <c r="K3418" s="51">
        <v>1</v>
      </c>
      <c r="L3418" s="51">
        <v>365899.799999999</v>
      </c>
      <c r="M3418" s="51">
        <v>9703573.8000000007</v>
      </c>
      <c r="N3418" s="77"/>
      <c r="O341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41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418" s="77"/>
    </row>
    <row r="3419" spans="1:17" x14ac:dyDescent="0.25">
      <c r="A3419" s="76">
        <v>2</v>
      </c>
      <c r="B3419" s="51">
        <v>99</v>
      </c>
      <c r="C3419" s="51">
        <v>3418</v>
      </c>
      <c r="D3419" s="81" t="str">
        <f>VLOOKUP(CENSO[[#This Row],[NOME COMUM]],ESPECIES[],2,FALSE)</f>
        <v>Couratari guianensis Aubl.</v>
      </c>
      <c r="E3419" s="51" t="s">
        <v>6</v>
      </c>
      <c r="F3419" s="51">
        <v>230</v>
      </c>
      <c r="G3419" s="74">
        <f>CENSO[[#This Row],[CAP (cm)]]/PI()</f>
        <v>73.211273822271863</v>
      </c>
      <c r="H3419" s="51">
        <v>22</v>
      </c>
      <c r="I3419" s="85">
        <f>PI()*CENSO[[#This Row],[DAP (cm)]]^2/40000</f>
        <v>0.42096482447806327</v>
      </c>
      <c r="J3419" s="85">
        <f>CENSO[[#This Row],[g (m²)]]*CENSO[[#This Row],[H (m)]]*0.7</f>
        <v>6.4828582969621742</v>
      </c>
      <c r="K3419" s="51">
        <v>1</v>
      </c>
      <c r="L3419" s="51">
        <v>365890.799999999</v>
      </c>
      <c r="M3419" s="51">
        <v>9703578</v>
      </c>
      <c r="N3419" s="77"/>
      <c r="O341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41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419" s="77"/>
    </row>
    <row r="3420" spans="1:17" x14ac:dyDescent="0.25">
      <c r="A3420" s="76">
        <v>2</v>
      </c>
      <c r="B3420" s="51">
        <v>99</v>
      </c>
      <c r="C3420" s="51">
        <v>3419</v>
      </c>
      <c r="D3420" s="81" t="str">
        <f>VLOOKUP(CENSO[[#This Row],[NOME COMUM]],ESPECIES[],2,FALSE)</f>
        <v>Tachigali myrmecophila Ducke</v>
      </c>
      <c r="E3420" s="51" t="s">
        <v>14</v>
      </c>
      <c r="F3420" s="51">
        <v>248</v>
      </c>
      <c r="G3420" s="74">
        <f>CENSO[[#This Row],[CAP (cm)]]/PI()</f>
        <v>78.940851773580093</v>
      </c>
      <c r="H3420" s="51">
        <v>15</v>
      </c>
      <c r="I3420" s="85">
        <f>PI()*CENSO[[#This Row],[DAP (cm)]]^2/40000</f>
        <v>0.48943328099619665</v>
      </c>
      <c r="J3420" s="85">
        <f>CENSO[[#This Row],[g (m²)]]*CENSO[[#This Row],[H (m)]]*0.7</f>
        <v>5.1390494504600639</v>
      </c>
      <c r="K3420" s="51">
        <v>1</v>
      </c>
      <c r="L3420" s="51">
        <v>365870.7</v>
      </c>
      <c r="M3420" s="51">
        <v>9703565.4000000004</v>
      </c>
      <c r="N3420" s="77"/>
      <c r="O342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42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420" s="77"/>
    </row>
    <row r="3421" spans="1:17" x14ac:dyDescent="0.25">
      <c r="A3421" s="76">
        <v>2</v>
      </c>
      <c r="B3421" s="51">
        <v>99</v>
      </c>
      <c r="C3421" s="51">
        <v>3420</v>
      </c>
      <c r="D3421" s="81" t="str">
        <f>VLOOKUP(CENSO[[#This Row],[NOME COMUM]],ESPECIES[],2,FALSE)</f>
        <v>Erisma uncinatum Warm.</v>
      </c>
      <c r="E3421" s="51" t="s">
        <v>98</v>
      </c>
      <c r="F3421" s="51">
        <v>170</v>
      </c>
      <c r="G3421" s="74">
        <f>CENSO[[#This Row],[CAP (cm)]]/PI()</f>
        <v>54.112680651244418</v>
      </c>
      <c r="H3421" s="51">
        <v>19</v>
      </c>
      <c r="I3421" s="85">
        <f>PI()*CENSO[[#This Row],[DAP (cm)]]^2/40000</f>
        <v>0.2299788927677888</v>
      </c>
      <c r="J3421" s="85">
        <f>CENSO[[#This Row],[g (m²)]]*CENSO[[#This Row],[H (m)]]*0.7</f>
        <v>3.0587192738115907</v>
      </c>
      <c r="K3421" s="51">
        <v>1</v>
      </c>
      <c r="L3421" s="51">
        <v>365891.9</v>
      </c>
      <c r="M3421" s="51">
        <v>9703547.6999999899</v>
      </c>
      <c r="N3421" s="77"/>
      <c r="O342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42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421" s="77"/>
    </row>
    <row r="3422" spans="1:17" x14ac:dyDescent="0.25">
      <c r="A3422" s="76">
        <v>2</v>
      </c>
      <c r="B3422" s="51">
        <v>99</v>
      </c>
      <c r="C3422" s="51">
        <v>3421</v>
      </c>
      <c r="D3422" s="81" t="str">
        <f>VLOOKUP(CENSO[[#This Row],[NOME COMUM]],ESPECIES[],2,FALSE)</f>
        <v>Tachigali myrmecophila Ducke</v>
      </c>
      <c r="E3422" s="51" t="s">
        <v>14</v>
      </c>
      <c r="F3422" s="51">
        <v>163</v>
      </c>
      <c r="G3422" s="74">
        <f>CENSO[[#This Row],[CAP (cm)]]/PI()</f>
        <v>51.884511447957884</v>
      </c>
      <c r="H3422" s="51">
        <v>16</v>
      </c>
      <c r="I3422" s="85">
        <f>PI()*CENSO[[#This Row],[DAP (cm)]]^2/40000</f>
        <v>0.21142938415042836</v>
      </c>
      <c r="J3422" s="85">
        <f>CENSO[[#This Row],[g (m²)]]*CENSO[[#This Row],[H (m)]]*0.7</f>
        <v>2.3680091024847973</v>
      </c>
      <c r="K3422" s="51">
        <v>1</v>
      </c>
      <c r="L3422" s="51">
        <v>365886.9</v>
      </c>
      <c r="M3422" s="51">
        <v>9703535.5999999903</v>
      </c>
      <c r="N3422" s="77"/>
      <c r="O342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42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422" s="77"/>
    </row>
    <row r="3423" spans="1:17" x14ac:dyDescent="0.25">
      <c r="A3423" s="76">
        <v>2</v>
      </c>
      <c r="B3423" s="51">
        <v>99</v>
      </c>
      <c r="C3423" s="51">
        <v>3422</v>
      </c>
      <c r="D3423" s="81" t="str">
        <f>VLOOKUP(CENSO[[#This Row],[NOME COMUM]],ESPECIES[],2,FALSE)</f>
        <v>Aspidosperma spruceanum Benth. ex Müll.Arg.</v>
      </c>
      <c r="E3423" s="51" t="s">
        <v>62</v>
      </c>
      <c r="F3423" s="51">
        <v>228</v>
      </c>
      <c r="G3423" s="74">
        <f>CENSO[[#This Row],[CAP (cm)]]/PI()</f>
        <v>72.574654049904282</v>
      </c>
      <c r="H3423" s="51">
        <v>22</v>
      </c>
      <c r="I3423" s="85">
        <f>PI()*CENSO[[#This Row],[DAP (cm)]]^2/40000</f>
        <v>0.41367552808445446</v>
      </c>
      <c r="J3423" s="85">
        <f>CENSO[[#This Row],[g (m²)]]*CENSO[[#This Row],[H (m)]]*0.7</f>
        <v>6.3706031325005981</v>
      </c>
      <c r="K3423" s="51">
        <v>1</v>
      </c>
      <c r="L3423" s="51">
        <v>365868.9</v>
      </c>
      <c r="M3423" s="51">
        <v>9703514.3000000007</v>
      </c>
      <c r="N3423" s="77"/>
      <c r="O342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42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423" s="77"/>
    </row>
    <row r="3424" spans="1:17" x14ac:dyDescent="0.25">
      <c r="A3424" s="76">
        <v>2</v>
      </c>
      <c r="B3424" s="51">
        <v>99</v>
      </c>
      <c r="C3424" s="51">
        <v>3423</v>
      </c>
      <c r="D3424" s="81" t="str">
        <f>VLOOKUP(CENSO[[#This Row],[NOME COMUM]],ESPECIES[],2,FALSE)</f>
        <v>Couratari guianensis Aubl.</v>
      </c>
      <c r="E3424" s="51" t="s">
        <v>6</v>
      </c>
      <c r="F3424" s="51">
        <v>196</v>
      </c>
      <c r="G3424" s="74">
        <f>CENSO[[#This Row],[CAP (cm)]]/PI()</f>
        <v>62.388737692022971</v>
      </c>
      <c r="H3424" s="51">
        <v>19</v>
      </c>
      <c r="I3424" s="85">
        <f>PI()*CENSO[[#This Row],[DAP (cm)]]^2/40000</f>
        <v>0.30570481469091254</v>
      </c>
      <c r="J3424" s="85">
        <f>CENSO[[#This Row],[g (m²)]]*CENSO[[#This Row],[H (m)]]*0.7</f>
        <v>4.0658740353891361</v>
      </c>
      <c r="K3424" s="51">
        <v>1</v>
      </c>
      <c r="L3424" s="51">
        <v>365863.9</v>
      </c>
      <c r="M3424" s="51">
        <v>9703513.4000000004</v>
      </c>
      <c r="N3424" s="77"/>
      <c r="O342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42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424" s="77"/>
    </row>
    <row r="3425" spans="1:17" x14ac:dyDescent="0.25">
      <c r="A3425" s="76">
        <v>2</v>
      </c>
      <c r="B3425" s="51">
        <v>99</v>
      </c>
      <c r="C3425" s="51">
        <v>3424</v>
      </c>
      <c r="D3425" s="81" t="str">
        <f>VLOOKUP(CENSO[[#This Row],[NOME COMUM]],ESPECIES[],2,FALSE)</f>
        <v>Lecythis chartacea O.Berg</v>
      </c>
      <c r="E3425" s="51" t="s">
        <v>31</v>
      </c>
      <c r="F3425" s="51">
        <v>130</v>
      </c>
      <c r="G3425" s="74">
        <f>CENSO[[#This Row],[CAP (cm)]]/PI()</f>
        <v>41.38028520389279</v>
      </c>
      <c r="H3425" s="51">
        <v>10</v>
      </c>
      <c r="I3425" s="85">
        <f>PI()*CENSO[[#This Row],[DAP (cm)]]^2/40000</f>
        <v>0.13448592691265157</v>
      </c>
      <c r="J3425" s="85">
        <f>CENSO[[#This Row],[g (m²)]]*CENSO[[#This Row],[H (m)]]*0.7</f>
        <v>0.94140148838856097</v>
      </c>
      <c r="K3425" s="51">
        <v>1</v>
      </c>
      <c r="L3425" s="51">
        <v>365845.2</v>
      </c>
      <c r="M3425" s="51">
        <v>9703505.5999999903</v>
      </c>
      <c r="N3425" s="77"/>
      <c r="O342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342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3425" s="77"/>
    </row>
    <row r="3426" spans="1:17" x14ac:dyDescent="0.25">
      <c r="A3426" s="76">
        <v>2</v>
      </c>
      <c r="B3426" s="51">
        <v>99</v>
      </c>
      <c r="C3426" s="51">
        <v>3425</v>
      </c>
      <c r="D3426" s="81" t="str">
        <f>VLOOKUP(CENSO[[#This Row],[NOME COMUM]],ESPECIES[],2,FALSE)</f>
        <v>Couratari guianensis Aubl.</v>
      </c>
      <c r="E3426" s="51" t="s">
        <v>6</v>
      </c>
      <c r="F3426" s="51">
        <v>135</v>
      </c>
      <c r="G3426" s="74">
        <f>CENSO[[#This Row],[CAP (cm)]]/PI()</f>
        <v>42.971834634811742</v>
      </c>
      <c r="H3426" s="51">
        <v>17</v>
      </c>
      <c r="I3426" s="85">
        <f>PI()*CENSO[[#This Row],[DAP (cm)]]^2/40000</f>
        <v>0.14502994189248961</v>
      </c>
      <c r="J3426" s="85">
        <f>CENSO[[#This Row],[g (m²)]]*CENSO[[#This Row],[H (m)]]*0.7</f>
        <v>1.725856308520626</v>
      </c>
      <c r="K3426" s="51">
        <v>1</v>
      </c>
      <c r="L3426" s="51">
        <v>365838.4</v>
      </c>
      <c r="M3426" s="51">
        <v>9703503.3000000007</v>
      </c>
      <c r="N3426" s="77"/>
      <c r="O342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342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3426" s="77"/>
    </row>
    <row r="3427" spans="1:17" x14ac:dyDescent="0.25">
      <c r="A3427" s="76">
        <v>2</v>
      </c>
      <c r="B3427" s="51">
        <v>99</v>
      </c>
      <c r="C3427" s="51">
        <v>3426</v>
      </c>
      <c r="D3427" s="81" t="str">
        <f>VLOOKUP(CENSO[[#This Row],[NOME COMUM]],ESPECIES[],2,FALSE)</f>
        <v>Lecythis pisonis Cambess.</v>
      </c>
      <c r="E3427" s="51" t="s">
        <v>9</v>
      </c>
      <c r="F3427" s="51">
        <v>400</v>
      </c>
      <c r="G3427" s="74">
        <f>CENSO[[#This Row],[CAP (cm)]]/PI()</f>
        <v>127.32395447351627</v>
      </c>
      <c r="H3427" s="51">
        <v>20</v>
      </c>
      <c r="I3427" s="85">
        <f>PI()*CENSO[[#This Row],[DAP (cm)]]^2/40000</f>
        <v>1.2732395447351625</v>
      </c>
      <c r="J3427" s="85">
        <f>CENSO[[#This Row],[g (m²)]]*CENSO[[#This Row],[H (m)]]*0.7</f>
        <v>17.825353626292273</v>
      </c>
      <c r="K3427" s="51">
        <v>1</v>
      </c>
      <c r="L3427" s="51">
        <v>365836.5</v>
      </c>
      <c r="M3427" s="51">
        <v>9703504.1999999899</v>
      </c>
      <c r="N3427" s="77"/>
      <c r="O342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342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427" s="77"/>
    </row>
    <row r="3428" spans="1:17" x14ac:dyDescent="0.25">
      <c r="A3428" s="76">
        <v>2</v>
      </c>
      <c r="B3428" s="51">
        <v>99</v>
      </c>
      <c r="C3428" s="51">
        <v>3427</v>
      </c>
      <c r="D3428" s="81" t="str">
        <f>VLOOKUP(CENSO[[#This Row],[NOME COMUM]],ESPECIES[],2,FALSE)</f>
        <v>Piptadenia suaveolens Miq.</v>
      </c>
      <c r="E3428" s="51" t="s">
        <v>22</v>
      </c>
      <c r="F3428" s="51">
        <v>237</v>
      </c>
      <c r="G3428" s="74">
        <f>CENSO[[#This Row],[CAP (cm)]]/PI()</f>
        <v>75.43944302555839</v>
      </c>
      <c r="H3428" s="51">
        <v>18</v>
      </c>
      <c r="I3428" s="85">
        <f>PI()*CENSO[[#This Row],[DAP (cm)]]^2/40000</f>
        <v>0.44697869992643346</v>
      </c>
      <c r="J3428" s="85">
        <f>CENSO[[#This Row],[g (m²)]]*CENSO[[#This Row],[H (m)]]*0.7</f>
        <v>5.6319316190730619</v>
      </c>
      <c r="K3428" s="51">
        <v>1</v>
      </c>
      <c r="L3428" s="51">
        <v>365831.09999999899</v>
      </c>
      <c r="M3428" s="51">
        <v>9703506.8000000007</v>
      </c>
      <c r="N3428" s="77"/>
      <c r="O342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42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428" s="77"/>
    </row>
    <row r="3429" spans="1:17" x14ac:dyDescent="0.25">
      <c r="A3429" s="76">
        <v>2</v>
      </c>
      <c r="B3429" s="51">
        <v>99</v>
      </c>
      <c r="C3429" s="51">
        <v>3428</v>
      </c>
      <c r="D3429" s="81" t="str">
        <f>VLOOKUP(CENSO[[#This Row],[NOME COMUM]],ESPECIES[],2,FALSE)</f>
        <v>Piptadenia suaveolens Miq.</v>
      </c>
      <c r="E3429" s="51" t="s">
        <v>22</v>
      </c>
      <c r="F3429" s="51">
        <v>250</v>
      </c>
      <c r="G3429" s="74">
        <f>CENSO[[#This Row],[CAP (cm)]]/PI()</f>
        <v>79.577471545947674</v>
      </c>
      <c r="H3429" s="51">
        <v>12</v>
      </c>
      <c r="I3429" s="85">
        <f>PI()*CENSO[[#This Row],[DAP (cm)]]^2/40000</f>
        <v>0.49735919716217297</v>
      </c>
      <c r="J3429" s="85">
        <f>CENSO[[#This Row],[g (m²)]]*CENSO[[#This Row],[H (m)]]*0.7</f>
        <v>4.1778172561622533</v>
      </c>
      <c r="K3429" s="51">
        <v>2</v>
      </c>
      <c r="L3429" s="51">
        <v>365818.9</v>
      </c>
      <c r="M3429" s="51">
        <v>9703507</v>
      </c>
      <c r="N3429" s="77"/>
      <c r="O342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42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429" s="77"/>
    </row>
    <row r="3430" spans="1:17" x14ac:dyDescent="0.25">
      <c r="A3430" s="76">
        <v>2</v>
      </c>
      <c r="B3430" s="51">
        <v>99</v>
      </c>
      <c r="C3430" s="51">
        <v>3429</v>
      </c>
      <c r="D3430" s="81" t="str">
        <f>VLOOKUP(CENSO[[#This Row],[NOME COMUM]],ESPECIES[],2,FALSE)</f>
        <v>Buchenavia capitata (Vahl) Eichler</v>
      </c>
      <c r="E3430" s="51" t="s">
        <v>10</v>
      </c>
      <c r="F3430" s="51">
        <v>227</v>
      </c>
      <c r="G3430" s="74">
        <f>CENSO[[#This Row],[CAP (cm)]]/PI()</f>
        <v>72.256344163720485</v>
      </c>
      <c r="H3430" s="51">
        <v>18</v>
      </c>
      <c r="I3430" s="85">
        <f>PI()*CENSO[[#This Row],[DAP (cm)]]^2/40000</f>
        <v>0.41005475312911377</v>
      </c>
      <c r="J3430" s="85">
        <f>CENSO[[#This Row],[g (m²)]]*CENSO[[#This Row],[H (m)]]*0.7</f>
        <v>5.1666898894268334</v>
      </c>
      <c r="K3430" s="51">
        <v>1</v>
      </c>
      <c r="L3430" s="51">
        <v>365814.59999999899</v>
      </c>
      <c r="M3430" s="51">
        <v>9703490.1999999899</v>
      </c>
      <c r="N3430" s="77"/>
      <c r="O343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43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430" s="77"/>
    </row>
    <row r="3431" spans="1:17" x14ac:dyDescent="0.25">
      <c r="A3431" s="76">
        <v>2</v>
      </c>
      <c r="B3431" s="51">
        <v>99</v>
      </c>
      <c r="C3431" s="51">
        <v>3430</v>
      </c>
      <c r="D3431" s="81" t="str">
        <f>VLOOKUP(CENSO[[#This Row],[NOME COMUM]],ESPECIES[],2,FALSE)</f>
        <v>Couratari guianensis Aubl.</v>
      </c>
      <c r="E3431" s="51" t="s">
        <v>6</v>
      </c>
      <c r="F3431" s="51">
        <v>265</v>
      </c>
      <c r="G3431" s="74">
        <f>CENSO[[#This Row],[CAP (cm)]]/PI()</f>
        <v>84.352119838704525</v>
      </c>
      <c r="H3431" s="51">
        <v>23</v>
      </c>
      <c r="I3431" s="85">
        <f>PI()*CENSO[[#This Row],[DAP (cm)]]^2/40000</f>
        <v>0.55883279393141738</v>
      </c>
      <c r="J3431" s="85">
        <f>CENSO[[#This Row],[g (m²)]]*CENSO[[#This Row],[H (m)]]*0.7</f>
        <v>8.9972079822958193</v>
      </c>
      <c r="K3431" s="51">
        <v>1</v>
      </c>
      <c r="L3431" s="51">
        <v>365791.09999999899</v>
      </c>
      <c r="M3431" s="51">
        <v>9703453.8000000007</v>
      </c>
      <c r="N3431" s="77"/>
      <c r="O343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343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431" s="77"/>
    </row>
    <row r="3432" spans="1:17" x14ac:dyDescent="0.25">
      <c r="A3432" s="76">
        <v>2</v>
      </c>
      <c r="B3432" s="51">
        <v>99</v>
      </c>
      <c r="C3432" s="51">
        <v>3431</v>
      </c>
      <c r="D3432" s="81" t="str">
        <f>VLOOKUP(CENSO[[#This Row],[NOME COMUM]],ESPECIES[],2,FALSE)</f>
        <v>Piptadenia suaveolens Miq.</v>
      </c>
      <c r="E3432" s="51" t="s">
        <v>22</v>
      </c>
      <c r="F3432" s="51">
        <v>207</v>
      </c>
      <c r="G3432" s="74">
        <f>CENSO[[#This Row],[CAP (cm)]]/PI()</f>
        <v>65.890146440044674</v>
      </c>
      <c r="H3432" s="51">
        <v>17</v>
      </c>
      <c r="I3432" s="85">
        <f>PI()*CENSO[[#This Row],[DAP (cm)]]^2/40000</f>
        <v>0.34098150782723119</v>
      </c>
      <c r="J3432" s="85">
        <f>CENSO[[#This Row],[g (m²)]]*CENSO[[#This Row],[H (m)]]*0.7</f>
        <v>4.0576799431440511</v>
      </c>
      <c r="K3432" s="51">
        <v>1</v>
      </c>
      <c r="L3432" s="51">
        <v>365762.59999999899</v>
      </c>
      <c r="M3432" s="51">
        <v>9703362.3000000007</v>
      </c>
      <c r="N3432" s="77"/>
      <c r="O343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43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432" s="77"/>
    </row>
    <row r="3433" spans="1:17" x14ac:dyDescent="0.25">
      <c r="A3433" s="76">
        <v>2</v>
      </c>
      <c r="B3433" s="51">
        <v>99</v>
      </c>
      <c r="C3433" s="51">
        <v>3432</v>
      </c>
      <c r="D3433" s="81" t="str">
        <f>VLOOKUP(CENSO[[#This Row],[NOME COMUM]],ESPECIES[],2,FALSE)</f>
        <v>Erisma uncinatum Warm.</v>
      </c>
      <c r="E3433" s="51" t="s">
        <v>98</v>
      </c>
      <c r="F3433" s="51">
        <v>210</v>
      </c>
      <c r="G3433" s="74">
        <f>CENSO[[#This Row],[CAP (cm)]]/PI()</f>
        <v>66.845076098596039</v>
      </c>
      <c r="H3433" s="51">
        <v>18</v>
      </c>
      <c r="I3433" s="85">
        <f>PI()*CENSO[[#This Row],[DAP (cm)]]^2/40000</f>
        <v>0.35093664951762915</v>
      </c>
      <c r="J3433" s="85">
        <f>CENSO[[#This Row],[g (m²)]]*CENSO[[#This Row],[H (m)]]*0.7</f>
        <v>4.4218017839221266</v>
      </c>
      <c r="K3433" s="51">
        <v>1</v>
      </c>
      <c r="L3433" s="51">
        <v>365753.9</v>
      </c>
      <c r="M3433" s="51">
        <v>9703352.0999999903</v>
      </c>
      <c r="N3433" s="77"/>
      <c r="O343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43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433" s="77"/>
    </row>
    <row r="3434" spans="1:17" x14ac:dyDescent="0.25">
      <c r="A3434" s="76">
        <v>2</v>
      </c>
      <c r="B3434" s="51">
        <v>99</v>
      </c>
      <c r="C3434" s="51">
        <v>3433</v>
      </c>
      <c r="D3434" s="81" t="str">
        <f>VLOOKUP(CENSO[[#This Row],[NOME COMUM]],ESPECIES[],2,FALSE)</f>
        <v>Couratari guianensis Aubl.</v>
      </c>
      <c r="E3434" s="51" t="s">
        <v>6</v>
      </c>
      <c r="F3434" s="51">
        <v>300</v>
      </c>
      <c r="G3434" s="74">
        <f>CENSO[[#This Row],[CAP (cm)]]/PI()</f>
        <v>95.4929658551372</v>
      </c>
      <c r="H3434" s="51">
        <v>23</v>
      </c>
      <c r="I3434" s="85">
        <f>PI()*CENSO[[#This Row],[DAP (cm)]]^2/40000</f>
        <v>0.7161972439135289</v>
      </c>
      <c r="J3434" s="85">
        <f>CENSO[[#This Row],[g (m²)]]*CENSO[[#This Row],[H (m)]]*0.7</f>
        <v>11.530775627007815</v>
      </c>
      <c r="K3434" s="51">
        <v>1</v>
      </c>
      <c r="L3434" s="51">
        <v>365736.09999999899</v>
      </c>
      <c r="M3434" s="51">
        <v>9703343.9000000004</v>
      </c>
      <c r="N3434" s="77"/>
      <c r="O343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43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434" s="77"/>
    </row>
    <row r="3435" spans="1:17" x14ac:dyDescent="0.25">
      <c r="A3435" s="76">
        <v>2</v>
      </c>
      <c r="B3435" s="51">
        <v>99</v>
      </c>
      <c r="C3435" s="51">
        <v>3434</v>
      </c>
      <c r="D3435" s="81" t="str">
        <f>VLOOKUP(CENSO[[#This Row],[NOME COMUM]],ESPECIES[],2,FALSE)</f>
        <v>Piptadenia suaveolens Miq.</v>
      </c>
      <c r="E3435" s="51" t="s">
        <v>22</v>
      </c>
      <c r="F3435" s="51">
        <v>175</v>
      </c>
      <c r="G3435" s="74">
        <f>CENSO[[#This Row],[CAP (cm)]]/PI()</f>
        <v>55.70423008216337</v>
      </c>
      <c r="H3435" s="51">
        <v>14</v>
      </c>
      <c r="I3435" s="85">
        <f>PI()*CENSO[[#This Row],[DAP (cm)]]^2/40000</f>
        <v>0.24370600660946476</v>
      </c>
      <c r="J3435" s="85">
        <f>CENSO[[#This Row],[g (m²)]]*CENSO[[#This Row],[H (m)]]*0.7</f>
        <v>2.3883188647727547</v>
      </c>
      <c r="K3435" s="51">
        <v>2</v>
      </c>
      <c r="L3435" s="51">
        <v>365743.9</v>
      </c>
      <c r="M3435" s="51">
        <v>9703304.8000000007</v>
      </c>
      <c r="N3435" s="77"/>
      <c r="O343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43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435" s="77"/>
    </row>
    <row r="3436" spans="1:17" x14ac:dyDescent="0.25">
      <c r="A3436" s="76">
        <v>2</v>
      </c>
      <c r="B3436" s="51">
        <v>99</v>
      </c>
      <c r="C3436" s="51">
        <v>3435</v>
      </c>
      <c r="D3436" s="81" t="str">
        <f>VLOOKUP(CENSO[[#This Row],[NOME COMUM]],ESPECIES[],2,FALSE)</f>
        <v>Couratari guianensis Aubl.</v>
      </c>
      <c r="E3436" s="51" t="s">
        <v>6</v>
      </c>
      <c r="F3436" s="51">
        <v>330</v>
      </c>
      <c r="G3436" s="74">
        <f>CENSO[[#This Row],[CAP (cm)]]/PI()</f>
        <v>105.04226244065093</v>
      </c>
      <c r="H3436" s="51">
        <v>24</v>
      </c>
      <c r="I3436" s="85">
        <f>PI()*CENSO[[#This Row],[DAP (cm)]]^2/40000</f>
        <v>0.86659866513537021</v>
      </c>
      <c r="J3436" s="85">
        <f>CENSO[[#This Row],[g (m²)]]*CENSO[[#This Row],[H (m)]]*0.7</f>
        <v>14.558857574274219</v>
      </c>
      <c r="K3436" s="51">
        <v>1</v>
      </c>
      <c r="L3436" s="51">
        <v>365756.5</v>
      </c>
      <c r="M3436" s="51">
        <v>9703287.8000000007</v>
      </c>
      <c r="N3436" s="77"/>
      <c r="O343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343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436" s="77"/>
    </row>
    <row r="3437" spans="1:17" x14ac:dyDescent="0.25">
      <c r="A3437" s="76">
        <v>2</v>
      </c>
      <c r="B3437" s="51">
        <v>99</v>
      </c>
      <c r="C3437" s="51">
        <v>3436</v>
      </c>
      <c r="D3437" s="81" t="str">
        <f>VLOOKUP(CENSO[[#This Row],[NOME COMUM]],ESPECIES[],2,FALSE)</f>
        <v>Piptadenia suaveolens Miq.</v>
      </c>
      <c r="E3437" s="51" t="s">
        <v>22</v>
      </c>
      <c r="F3437" s="51">
        <v>150</v>
      </c>
      <c r="G3437" s="74">
        <f>CENSO[[#This Row],[CAP (cm)]]/PI()</f>
        <v>47.7464829275686</v>
      </c>
      <c r="H3437" s="51">
        <v>12</v>
      </c>
      <c r="I3437" s="85">
        <f>PI()*CENSO[[#This Row],[DAP (cm)]]^2/40000</f>
        <v>0.17904931097838223</v>
      </c>
      <c r="J3437" s="85">
        <f>CENSO[[#This Row],[g (m²)]]*CENSO[[#This Row],[H (m)]]*0.7</f>
        <v>1.5040142122184108</v>
      </c>
      <c r="K3437" s="51">
        <v>2</v>
      </c>
      <c r="L3437" s="51">
        <v>365738.09999999899</v>
      </c>
      <c r="M3437" s="51">
        <v>9703263.4000000004</v>
      </c>
      <c r="N3437" s="77"/>
      <c r="O343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343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3437" s="77"/>
    </row>
    <row r="3438" spans="1:17" x14ac:dyDescent="0.25">
      <c r="A3438" s="76">
        <v>2</v>
      </c>
      <c r="B3438" s="51">
        <v>99</v>
      </c>
      <c r="C3438" s="51">
        <v>3437</v>
      </c>
      <c r="D3438" s="81" t="str">
        <f>VLOOKUP(CENSO[[#This Row],[NOME COMUM]],ESPECIES[],2,FALSE)</f>
        <v>Couratari guianensis Aubl.</v>
      </c>
      <c r="E3438" s="51" t="s">
        <v>6</v>
      </c>
      <c r="F3438" s="51">
        <v>360</v>
      </c>
      <c r="G3438" s="74">
        <f>CENSO[[#This Row],[CAP (cm)]]/PI()</f>
        <v>114.59155902616465</v>
      </c>
      <c r="H3438" s="51">
        <v>23</v>
      </c>
      <c r="I3438" s="85">
        <f>PI()*CENSO[[#This Row],[DAP (cm)]]^2/40000</f>
        <v>1.0313240312354819</v>
      </c>
      <c r="J3438" s="85">
        <f>CENSO[[#This Row],[g (m²)]]*CENSO[[#This Row],[H (m)]]*0.7</f>
        <v>16.604316902891259</v>
      </c>
      <c r="K3438" s="51">
        <v>1</v>
      </c>
      <c r="L3438" s="51">
        <v>365727.59999999899</v>
      </c>
      <c r="M3438" s="51">
        <v>9703251.8000000007</v>
      </c>
      <c r="N3438" s="77"/>
      <c r="O343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343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438" s="77"/>
    </row>
    <row r="3439" spans="1:17" x14ac:dyDescent="0.25">
      <c r="A3439" s="76">
        <v>2</v>
      </c>
      <c r="B3439" s="51">
        <v>99</v>
      </c>
      <c r="C3439" s="51">
        <v>3438</v>
      </c>
      <c r="D3439" s="81" t="str">
        <f>VLOOKUP(CENSO[[#This Row],[NOME COMUM]],ESPECIES[],2,FALSE)</f>
        <v>Piptadenia suaveolens Miq.</v>
      </c>
      <c r="E3439" s="51" t="s">
        <v>22</v>
      </c>
      <c r="F3439" s="51">
        <v>167</v>
      </c>
      <c r="G3439" s="74">
        <f>CENSO[[#This Row],[CAP (cm)]]/PI()</f>
        <v>53.157750992693046</v>
      </c>
      <c r="H3439" s="51">
        <v>14</v>
      </c>
      <c r="I3439" s="85">
        <f>PI()*CENSO[[#This Row],[DAP (cm)]]^2/40000</f>
        <v>0.2219336103944935</v>
      </c>
      <c r="J3439" s="85">
        <f>CENSO[[#This Row],[g (m²)]]*CENSO[[#This Row],[H (m)]]*0.7</f>
        <v>2.1749493818660359</v>
      </c>
      <c r="K3439" s="51">
        <v>1</v>
      </c>
      <c r="L3439" s="51">
        <v>365691.4</v>
      </c>
      <c r="M3439" s="51">
        <v>9703221.3000000007</v>
      </c>
      <c r="N3439" s="77"/>
      <c r="O343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43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439" s="77"/>
    </row>
    <row r="3440" spans="1:17" x14ac:dyDescent="0.25">
      <c r="A3440" s="76">
        <v>2</v>
      </c>
      <c r="B3440" s="51">
        <v>99</v>
      </c>
      <c r="C3440" s="51">
        <v>3439</v>
      </c>
      <c r="D3440" s="81" t="str">
        <f>VLOOKUP(CENSO[[#This Row],[NOME COMUM]],ESPECIES[],2,FALSE)</f>
        <v>Astronium lecointei Ducke</v>
      </c>
      <c r="E3440" s="51" t="s">
        <v>5</v>
      </c>
      <c r="F3440" s="51">
        <v>270</v>
      </c>
      <c r="G3440" s="74">
        <f>CENSO[[#This Row],[CAP (cm)]]/PI()</f>
        <v>85.943669269623484</v>
      </c>
      <c r="H3440" s="51">
        <v>23</v>
      </c>
      <c r="I3440" s="85">
        <f>PI()*CENSO[[#This Row],[DAP (cm)]]^2/40000</f>
        <v>0.58011976756995842</v>
      </c>
      <c r="J3440" s="85">
        <f>CENSO[[#This Row],[g (m²)]]*CENSO[[#This Row],[H (m)]]*0.7</f>
        <v>9.3399282578763305</v>
      </c>
      <c r="K3440" s="51">
        <v>1</v>
      </c>
      <c r="L3440" s="51">
        <v>365669.09999999899</v>
      </c>
      <c r="M3440" s="51">
        <v>9703210.9000000004</v>
      </c>
      <c r="N3440" s="77"/>
      <c r="O344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344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440" s="77"/>
    </row>
    <row r="3441" spans="1:17" x14ac:dyDescent="0.25">
      <c r="A3441" s="76">
        <v>2</v>
      </c>
      <c r="B3441" s="51">
        <v>99</v>
      </c>
      <c r="C3441" s="51">
        <v>3440</v>
      </c>
      <c r="D3441" s="81" t="str">
        <f>VLOOKUP(CENSO[[#This Row],[NOME COMUM]],ESPECIES[],2,FALSE)</f>
        <v>Lecythis chartacea O.Berg</v>
      </c>
      <c r="E3441" s="51" t="s">
        <v>31</v>
      </c>
      <c r="F3441" s="51">
        <v>266</v>
      </c>
      <c r="G3441" s="74">
        <f>CENSO[[#This Row],[CAP (cm)]]/PI()</f>
        <v>84.670429724888322</v>
      </c>
      <c r="H3441" s="51">
        <v>20</v>
      </c>
      <c r="I3441" s="85">
        <f>PI()*CENSO[[#This Row],[DAP (cm)]]^2/40000</f>
        <v>0.56305835767050738</v>
      </c>
      <c r="J3441" s="85">
        <f>CENSO[[#This Row],[g (m²)]]*CENSO[[#This Row],[H (m)]]*0.7</f>
        <v>7.8828170073871027</v>
      </c>
      <c r="K3441" s="51">
        <v>1</v>
      </c>
      <c r="L3441" s="51">
        <v>365665.5</v>
      </c>
      <c r="M3441" s="51">
        <v>9703212.5999999903</v>
      </c>
      <c r="N3441" s="77"/>
      <c r="O344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344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441" s="77"/>
    </row>
    <row r="3442" spans="1:17" x14ac:dyDescent="0.25">
      <c r="A3442" s="76">
        <v>2</v>
      </c>
      <c r="B3442" s="51">
        <v>99</v>
      </c>
      <c r="C3442" s="51">
        <v>3441</v>
      </c>
      <c r="D3442" s="81" t="str">
        <f>VLOOKUP(CENSO[[#This Row],[NOME COMUM]],ESPECIES[],2,FALSE)</f>
        <v>Couratari guianensis Aubl.</v>
      </c>
      <c r="E3442" s="51" t="s">
        <v>6</v>
      </c>
      <c r="F3442" s="51">
        <v>274</v>
      </c>
      <c r="G3442" s="74">
        <f>CENSO[[#This Row],[CAP (cm)]]/PI()</f>
        <v>87.216908814358646</v>
      </c>
      <c r="H3442" s="51">
        <v>23</v>
      </c>
      <c r="I3442" s="85">
        <f>PI()*CENSO[[#This Row],[DAP (cm)]]^2/40000</f>
        <v>0.59743582537835671</v>
      </c>
      <c r="J3442" s="85">
        <f>CENSO[[#This Row],[g (m²)]]*CENSO[[#This Row],[H (m)]]*0.7</f>
        <v>9.6187167885915432</v>
      </c>
      <c r="K3442" s="51">
        <v>1</v>
      </c>
      <c r="L3442" s="51">
        <v>365664.09999999899</v>
      </c>
      <c r="M3442" s="51">
        <v>9703209.9000000004</v>
      </c>
      <c r="N3442" s="77"/>
      <c r="O344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344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442" s="77"/>
    </row>
    <row r="3443" spans="1:17" x14ac:dyDescent="0.25">
      <c r="A3443" s="76">
        <v>2</v>
      </c>
      <c r="B3443" s="51">
        <v>99</v>
      </c>
      <c r="C3443" s="51">
        <v>3442</v>
      </c>
      <c r="D3443" s="81" t="str">
        <f>VLOOKUP(CENSO[[#This Row],[NOME COMUM]],ESPECIES[],2,FALSE)</f>
        <v>Goupia glabra Aubl.</v>
      </c>
      <c r="E3443" s="51" t="s">
        <v>34</v>
      </c>
      <c r="F3443" s="51">
        <v>245</v>
      </c>
      <c r="G3443" s="74">
        <f>CENSO[[#This Row],[CAP (cm)]]/PI()</f>
        <v>77.985922115028714</v>
      </c>
      <c r="H3443" s="51">
        <v>17</v>
      </c>
      <c r="I3443" s="85">
        <f>PI()*CENSO[[#This Row],[DAP (cm)]]^2/40000</f>
        <v>0.47766377295455087</v>
      </c>
      <c r="J3443" s="85">
        <f>CENSO[[#This Row],[g (m²)]]*CENSO[[#This Row],[H (m)]]*0.7</f>
        <v>5.6841988981591554</v>
      </c>
      <c r="K3443" s="51">
        <v>1</v>
      </c>
      <c r="L3443" s="51">
        <v>365664.5</v>
      </c>
      <c r="M3443" s="51">
        <v>9703206.4000000004</v>
      </c>
      <c r="N3443" s="77"/>
      <c r="O344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44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443" s="77"/>
    </row>
    <row r="3444" spans="1:17" x14ac:dyDescent="0.25">
      <c r="A3444" s="76">
        <v>2</v>
      </c>
      <c r="B3444" s="51">
        <v>99</v>
      </c>
      <c r="C3444" s="51">
        <v>3443</v>
      </c>
      <c r="D3444" s="81" t="str">
        <f>VLOOKUP(CENSO[[#This Row],[NOME COMUM]],ESPECIES[],2,FALSE)</f>
        <v>Tachigali myrmecophila Ducke</v>
      </c>
      <c r="E3444" s="51" t="s">
        <v>14</v>
      </c>
      <c r="F3444" s="51">
        <v>206</v>
      </c>
      <c r="G3444" s="74">
        <f>CENSO[[#This Row],[CAP (cm)]]/PI()</f>
        <v>65.571836553860877</v>
      </c>
      <c r="H3444" s="51">
        <v>16</v>
      </c>
      <c r="I3444" s="85">
        <f>PI()*CENSO[[#This Row],[DAP (cm)]]^2/40000</f>
        <v>0.33769495825238349</v>
      </c>
      <c r="J3444" s="85">
        <f>CENSO[[#This Row],[g (m²)]]*CENSO[[#This Row],[H (m)]]*0.7</f>
        <v>3.782183532426695</v>
      </c>
      <c r="K3444" s="51">
        <v>1</v>
      </c>
      <c r="L3444" s="51">
        <v>365662.09999999899</v>
      </c>
      <c r="M3444" s="51">
        <v>9703191</v>
      </c>
      <c r="N3444" s="77"/>
      <c r="O344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44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444" s="77"/>
    </row>
    <row r="3445" spans="1:17" x14ac:dyDescent="0.25">
      <c r="A3445" s="76">
        <v>2</v>
      </c>
      <c r="B3445" s="51">
        <v>99</v>
      </c>
      <c r="C3445" s="51">
        <v>3444</v>
      </c>
      <c r="D3445" s="81" t="str">
        <f>VLOOKUP(CENSO[[#This Row],[NOME COMUM]],ESPECIES[],2,FALSE)</f>
        <v>Parkia pendula (Willd.) Benth. ex Walp.</v>
      </c>
      <c r="E3445" s="51" t="s">
        <v>58</v>
      </c>
      <c r="F3445" s="51">
        <v>300</v>
      </c>
      <c r="G3445" s="74">
        <f>CENSO[[#This Row],[CAP (cm)]]/PI()</f>
        <v>95.4929658551372</v>
      </c>
      <c r="H3445" s="51">
        <v>14</v>
      </c>
      <c r="I3445" s="85">
        <f>PI()*CENSO[[#This Row],[DAP (cm)]]^2/40000</f>
        <v>0.7161972439135289</v>
      </c>
      <c r="J3445" s="85">
        <f>CENSO[[#This Row],[g (m²)]]*CENSO[[#This Row],[H (m)]]*0.7</f>
        <v>7.018732990352583</v>
      </c>
      <c r="K3445" s="51">
        <v>1</v>
      </c>
      <c r="L3445" s="51">
        <v>365648.299999999</v>
      </c>
      <c r="M3445" s="51">
        <v>9703175.5</v>
      </c>
      <c r="N3445" s="77"/>
      <c r="O344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44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445" s="77"/>
    </row>
    <row r="3446" spans="1:17" x14ac:dyDescent="0.25">
      <c r="A3446" s="76">
        <v>2</v>
      </c>
      <c r="B3446" s="51">
        <v>99</v>
      </c>
      <c r="C3446" s="51">
        <v>3445</v>
      </c>
      <c r="D3446" s="81" t="str">
        <f>VLOOKUP(CENSO[[#This Row],[NOME COMUM]],ESPECIES[],2,FALSE)</f>
        <v>Lecythis chartacea O.Berg</v>
      </c>
      <c r="E3446" s="51" t="s">
        <v>31</v>
      </c>
      <c r="F3446" s="51">
        <v>287</v>
      </c>
      <c r="G3446" s="74">
        <f>CENSO[[#This Row],[CAP (cm)]]/PI()</f>
        <v>91.35493733474793</v>
      </c>
      <c r="H3446" s="51">
        <v>18</v>
      </c>
      <c r="I3446" s="85">
        <f>PI()*CENSO[[#This Row],[DAP (cm)]]^2/40000</f>
        <v>0.65547167537681639</v>
      </c>
      <c r="J3446" s="85">
        <f>CENSO[[#This Row],[g (m²)]]*CENSO[[#This Row],[H (m)]]*0.7</f>
        <v>8.2589431097478858</v>
      </c>
      <c r="K3446" s="51">
        <v>1</v>
      </c>
      <c r="L3446" s="51">
        <v>365637.299999999</v>
      </c>
      <c r="M3446" s="51">
        <v>9703158.5</v>
      </c>
      <c r="N3446" s="77"/>
      <c r="O344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44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446" s="77"/>
    </row>
    <row r="3447" spans="1:17" x14ac:dyDescent="0.25">
      <c r="A3447" s="76">
        <v>2</v>
      </c>
      <c r="B3447" s="51">
        <v>99</v>
      </c>
      <c r="C3447" s="51">
        <v>3446</v>
      </c>
      <c r="D3447" s="81" t="str">
        <f>VLOOKUP(CENSO[[#This Row],[NOME COMUM]],ESPECIES[],2,FALSE)</f>
        <v>Couratari guianensis Aubl.</v>
      </c>
      <c r="E3447" s="51" t="s">
        <v>6</v>
      </c>
      <c r="F3447" s="51">
        <v>450</v>
      </c>
      <c r="G3447" s="74">
        <f>CENSO[[#This Row],[CAP (cm)]]/PI()</f>
        <v>143.23944878270581</v>
      </c>
      <c r="H3447" s="51">
        <v>25</v>
      </c>
      <c r="I3447" s="85">
        <f>PI()*CENSO[[#This Row],[DAP (cm)]]^2/40000</f>
        <v>1.6114437988054404</v>
      </c>
      <c r="J3447" s="85">
        <f>CENSO[[#This Row],[g (m²)]]*CENSO[[#This Row],[H (m)]]*0.7</f>
        <v>28.200266479095205</v>
      </c>
      <c r="K3447" s="51">
        <v>1</v>
      </c>
      <c r="L3447" s="51">
        <v>365652.5</v>
      </c>
      <c r="M3447" s="51">
        <v>9703135.8000000007</v>
      </c>
      <c r="N3447" s="77"/>
      <c r="O344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140├ 150</v>
      </c>
      <c r="P344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447" s="77"/>
    </row>
    <row r="3448" spans="1:17" x14ac:dyDescent="0.25">
      <c r="A3448" s="76">
        <v>2</v>
      </c>
      <c r="B3448" s="51">
        <v>99</v>
      </c>
      <c r="C3448" s="51">
        <v>3447</v>
      </c>
      <c r="D3448" s="81" t="str">
        <f>VLOOKUP(CENSO[[#This Row],[NOME COMUM]],ESPECIES[],2,FALSE)</f>
        <v>Hymenaea courbaril L.</v>
      </c>
      <c r="E3448" s="51" t="s">
        <v>3</v>
      </c>
      <c r="F3448" s="51">
        <v>135</v>
      </c>
      <c r="G3448" s="74">
        <f>CENSO[[#This Row],[CAP (cm)]]/PI()</f>
        <v>42.971834634811742</v>
      </c>
      <c r="H3448" s="51">
        <v>14</v>
      </c>
      <c r="I3448" s="85">
        <f>PI()*CENSO[[#This Row],[DAP (cm)]]^2/40000</f>
        <v>0.14502994189248961</v>
      </c>
      <c r="J3448" s="85">
        <f>CENSO[[#This Row],[g (m²)]]*CENSO[[#This Row],[H (m)]]*0.7</f>
        <v>1.421293430546398</v>
      </c>
      <c r="K3448" s="51">
        <v>1</v>
      </c>
      <c r="L3448" s="51">
        <v>365630.59999999899</v>
      </c>
      <c r="M3448" s="51">
        <v>9703126.3000000007</v>
      </c>
      <c r="N3448" s="77"/>
      <c r="O344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344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3448" s="77"/>
    </row>
    <row r="3449" spans="1:17" x14ac:dyDescent="0.25">
      <c r="A3449" s="76">
        <v>2</v>
      </c>
      <c r="B3449" s="51">
        <v>99</v>
      </c>
      <c r="C3449" s="51">
        <v>3448</v>
      </c>
      <c r="D3449" s="81" t="str">
        <f>VLOOKUP(CENSO[[#This Row],[NOME COMUM]],ESPECIES[],2,FALSE)</f>
        <v>Enterolobium contortisiliquum (Vell.) Morong</v>
      </c>
      <c r="E3449" s="51" t="s">
        <v>45</v>
      </c>
      <c r="F3449" s="51">
        <v>185</v>
      </c>
      <c r="G3449" s="74">
        <f>CENSO[[#This Row],[CAP (cm)]]/PI()</f>
        <v>58.887328944001275</v>
      </c>
      <c r="H3449" s="51">
        <v>16</v>
      </c>
      <c r="I3449" s="85">
        <f>PI()*CENSO[[#This Row],[DAP (cm)]]^2/40000</f>
        <v>0.27235389636600588</v>
      </c>
      <c r="J3449" s="85">
        <f>CENSO[[#This Row],[g (m²)]]*CENSO[[#This Row],[H (m)]]*0.7</f>
        <v>3.0503636392992655</v>
      </c>
      <c r="K3449" s="51">
        <v>1</v>
      </c>
      <c r="L3449" s="51">
        <v>365627.2</v>
      </c>
      <c r="M3449" s="51">
        <v>9703050.5</v>
      </c>
      <c r="N3449" s="77"/>
      <c r="O344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44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449" s="77"/>
    </row>
    <row r="3450" spans="1:17" x14ac:dyDescent="0.25">
      <c r="A3450" s="76">
        <v>2</v>
      </c>
      <c r="B3450" s="51">
        <v>99</v>
      </c>
      <c r="C3450" s="51">
        <v>3449</v>
      </c>
      <c r="D3450" s="81" t="str">
        <f>VLOOKUP(CENSO[[#This Row],[NOME COMUM]],ESPECIES[],2,FALSE)</f>
        <v>Lecythis chartacea O.Berg</v>
      </c>
      <c r="E3450" s="51" t="s">
        <v>31</v>
      </c>
      <c r="F3450" s="51">
        <v>142</v>
      </c>
      <c r="G3450" s="74">
        <f>CENSO[[#This Row],[CAP (cm)]]/PI()</f>
        <v>45.200003838098276</v>
      </c>
      <c r="H3450" s="51">
        <v>15</v>
      </c>
      <c r="I3450" s="85">
        <f>PI()*CENSO[[#This Row],[DAP (cm)]]^2/40000</f>
        <v>0.16046001362524887</v>
      </c>
      <c r="J3450" s="85">
        <f>CENSO[[#This Row],[g (m²)]]*CENSO[[#This Row],[H (m)]]*0.7</f>
        <v>1.6848301430651129</v>
      </c>
      <c r="K3450" s="51">
        <v>1</v>
      </c>
      <c r="L3450" s="51">
        <v>365575.9</v>
      </c>
      <c r="M3450" s="51">
        <v>9702945.5</v>
      </c>
      <c r="N3450" s="77"/>
      <c r="O345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345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3450" s="77"/>
    </row>
    <row r="3451" spans="1:17" x14ac:dyDescent="0.25">
      <c r="A3451" s="76">
        <v>2</v>
      </c>
      <c r="B3451" s="51">
        <v>99</v>
      </c>
      <c r="C3451" s="51">
        <v>3450</v>
      </c>
      <c r="D3451" s="81" t="str">
        <f>VLOOKUP(CENSO[[#This Row],[NOME COMUM]],ESPECIES[],2,FALSE)</f>
        <v>Goupia glabra Aubl.</v>
      </c>
      <c r="E3451" s="51" t="s">
        <v>34</v>
      </c>
      <c r="F3451" s="51">
        <v>475</v>
      </c>
      <c r="G3451" s="74">
        <f>CENSO[[#This Row],[CAP (cm)]]/PI()</f>
        <v>151.19719593730056</v>
      </c>
      <c r="H3451" s="51">
        <v>18</v>
      </c>
      <c r="I3451" s="85">
        <f>PI()*CENSO[[#This Row],[DAP (cm)]]^2/40000</f>
        <v>1.7954667017554438</v>
      </c>
      <c r="J3451" s="85">
        <f>CENSO[[#This Row],[g (m²)]]*CENSO[[#This Row],[H (m)]]*0.7</f>
        <v>22.622880442118589</v>
      </c>
      <c r="K3451" s="51">
        <v>2</v>
      </c>
      <c r="L3451" s="51">
        <v>365578.9</v>
      </c>
      <c r="M3451" s="51">
        <v>9702942.8000000007</v>
      </c>
      <c r="N3451" s="77"/>
      <c r="O345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150├ 160</v>
      </c>
      <c r="P345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451" s="77"/>
    </row>
    <row r="3452" spans="1:17" x14ac:dyDescent="0.25">
      <c r="A3452" s="76">
        <v>2</v>
      </c>
      <c r="B3452" s="51">
        <v>99</v>
      </c>
      <c r="C3452" s="51">
        <v>3451</v>
      </c>
      <c r="D3452" s="81" t="str">
        <f>VLOOKUP(CENSO[[#This Row],[NOME COMUM]],ESPECIES[],2,FALSE)</f>
        <v>Tachigali myrmecophila Ducke</v>
      </c>
      <c r="E3452" s="51" t="s">
        <v>14</v>
      </c>
      <c r="F3452" s="51">
        <v>309</v>
      </c>
      <c r="G3452" s="74">
        <f>CENSO[[#This Row],[CAP (cm)]]/PI()</f>
        <v>98.357754830791322</v>
      </c>
      <c r="H3452" s="51">
        <v>17</v>
      </c>
      <c r="I3452" s="85">
        <f>PI()*CENSO[[#This Row],[DAP (cm)]]^2/40000</f>
        <v>0.75981365606786289</v>
      </c>
      <c r="J3452" s="85">
        <f>CENSO[[#This Row],[g (m²)]]*CENSO[[#This Row],[H (m)]]*0.7</f>
        <v>9.0417825072075679</v>
      </c>
      <c r="K3452" s="51">
        <v>1</v>
      </c>
      <c r="L3452" s="51">
        <v>365576.299999999</v>
      </c>
      <c r="M3452" s="51">
        <v>9702942</v>
      </c>
      <c r="N3452" s="77"/>
      <c r="O345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45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452" s="77"/>
    </row>
    <row r="3453" spans="1:17" x14ac:dyDescent="0.25">
      <c r="A3453" s="76">
        <v>2</v>
      </c>
      <c r="B3453" s="51">
        <v>99</v>
      </c>
      <c r="C3453" s="51">
        <v>3452</v>
      </c>
      <c r="D3453" s="81" t="str">
        <f>VLOOKUP(CENSO[[#This Row],[NOME COMUM]],ESPECIES[],2,FALSE)</f>
        <v>Lecythis chartacea O.Berg</v>
      </c>
      <c r="E3453" s="51" t="s">
        <v>31</v>
      </c>
      <c r="F3453" s="51">
        <v>163</v>
      </c>
      <c r="G3453" s="74">
        <f>CENSO[[#This Row],[CAP (cm)]]/PI()</f>
        <v>51.884511447957884</v>
      </c>
      <c r="H3453" s="51">
        <v>16</v>
      </c>
      <c r="I3453" s="85">
        <f>PI()*CENSO[[#This Row],[DAP (cm)]]^2/40000</f>
        <v>0.21142938415042836</v>
      </c>
      <c r="J3453" s="85">
        <f>CENSO[[#This Row],[g (m²)]]*CENSO[[#This Row],[H (m)]]*0.7</f>
        <v>2.3680091024847973</v>
      </c>
      <c r="K3453" s="51">
        <v>1</v>
      </c>
      <c r="L3453" s="51">
        <v>365541.4</v>
      </c>
      <c r="M3453" s="51">
        <v>9702901</v>
      </c>
      <c r="N3453" s="77"/>
      <c r="O345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45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453" s="77"/>
    </row>
    <row r="3454" spans="1:17" x14ac:dyDescent="0.25">
      <c r="A3454" s="76">
        <v>2</v>
      </c>
      <c r="B3454" s="51">
        <v>99</v>
      </c>
      <c r="C3454" s="51">
        <v>3453</v>
      </c>
      <c r="D3454" s="81" t="str">
        <f>VLOOKUP(CENSO[[#This Row],[NOME COMUM]],ESPECIES[],2,FALSE)</f>
        <v>Matisia paraensis Huber</v>
      </c>
      <c r="E3454" s="51" t="s">
        <v>72</v>
      </c>
      <c r="F3454" s="51">
        <v>313</v>
      </c>
      <c r="G3454" s="74">
        <f>CENSO[[#This Row],[CAP (cm)]]/PI()</f>
        <v>99.630994375526484</v>
      </c>
      <c r="H3454" s="51">
        <v>20</v>
      </c>
      <c r="I3454" s="85">
        <f>PI()*CENSO[[#This Row],[DAP (cm)]]^2/40000</f>
        <v>0.7796125309884947</v>
      </c>
      <c r="J3454" s="85">
        <f>CENSO[[#This Row],[g (m²)]]*CENSO[[#This Row],[H (m)]]*0.7</f>
        <v>10.914575433838925</v>
      </c>
      <c r="K3454" s="51">
        <v>2</v>
      </c>
      <c r="L3454" s="51">
        <v>365540.09999999899</v>
      </c>
      <c r="M3454" s="51">
        <v>9702956.8000000007</v>
      </c>
      <c r="N3454" s="77"/>
      <c r="O345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45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454" s="77"/>
    </row>
    <row r="3455" spans="1:17" x14ac:dyDescent="0.25">
      <c r="A3455" s="76">
        <v>2</v>
      </c>
      <c r="B3455" s="51">
        <v>99</v>
      </c>
      <c r="C3455" s="51">
        <v>3454</v>
      </c>
      <c r="D3455" s="81" t="str">
        <f>VLOOKUP(CENSO[[#This Row],[NOME COMUM]],ESPECIES[],2,FALSE)</f>
        <v>Etaballia guianensis Benth.</v>
      </c>
      <c r="E3455" s="51" t="s">
        <v>43</v>
      </c>
      <c r="F3455" s="51">
        <v>200</v>
      </c>
      <c r="G3455" s="74">
        <f>CENSO[[#This Row],[CAP (cm)]]/PI()</f>
        <v>63.661977236758133</v>
      </c>
      <c r="H3455" s="51">
        <v>16</v>
      </c>
      <c r="I3455" s="85">
        <f>PI()*CENSO[[#This Row],[DAP (cm)]]^2/40000</f>
        <v>0.31830988618379064</v>
      </c>
      <c r="J3455" s="85">
        <f>CENSO[[#This Row],[g (m²)]]*CENSO[[#This Row],[H (m)]]*0.7</f>
        <v>3.565070725258455</v>
      </c>
      <c r="K3455" s="51">
        <v>2</v>
      </c>
      <c r="L3455" s="51">
        <v>365519.59999999899</v>
      </c>
      <c r="M3455" s="51">
        <v>9702902.4000000004</v>
      </c>
      <c r="N3455" s="77"/>
      <c r="O345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45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455" s="77"/>
    </row>
    <row r="3456" spans="1:17" x14ac:dyDescent="0.25">
      <c r="A3456" s="76">
        <v>2</v>
      </c>
      <c r="B3456" s="51">
        <v>99</v>
      </c>
      <c r="C3456" s="51">
        <v>3455</v>
      </c>
      <c r="D3456" s="81" t="str">
        <f>VLOOKUP(CENSO[[#This Row],[NOME COMUM]],ESPECIES[],2,FALSE)</f>
        <v>Dimorphandra multiflora Ducke</v>
      </c>
      <c r="E3456" s="51" t="s">
        <v>73</v>
      </c>
      <c r="F3456" s="51">
        <v>449</v>
      </c>
      <c r="G3456" s="74">
        <f>CENSO[[#This Row],[CAP (cm)]]/PI()</f>
        <v>142.92113889652202</v>
      </c>
      <c r="H3456" s="51">
        <v>17</v>
      </c>
      <c r="I3456" s="85">
        <f>PI()*CENSO[[#This Row],[DAP (cm)]]^2/40000</f>
        <v>1.6042897841134598</v>
      </c>
      <c r="J3456" s="85">
        <f>CENSO[[#This Row],[g (m²)]]*CENSO[[#This Row],[H (m)]]*0.7</f>
        <v>19.09104843095017</v>
      </c>
      <c r="K3456" s="51">
        <v>1</v>
      </c>
      <c r="L3456" s="51">
        <v>365508.59999999899</v>
      </c>
      <c r="M3456" s="51">
        <v>9702885.5</v>
      </c>
      <c r="N3456" s="77"/>
      <c r="O345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140├ 150</v>
      </c>
      <c r="P345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456" s="77"/>
    </row>
    <row r="3457" spans="1:17" x14ac:dyDescent="0.25">
      <c r="A3457" s="76">
        <v>2</v>
      </c>
      <c r="B3457" s="51">
        <v>99</v>
      </c>
      <c r="C3457" s="51">
        <v>3456</v>
      </c>
      <c r="D3457" s="81" t="str">
        <f>VLOOKUP(CENSO[[#This Row],[NOME COMUM]],ESPECIES[],2,FALSE)</f>
        <v>Couratari guianensis Aubl.</v>
      </c>
      <c r="E3457" s="51" t="s">
        <v>6</v>
      </c>
      <c r="F3457" s="51">
        <v>150</v>
      </c>
      <c r="G3457" s="74">
        <f>CENSO[[#This Row],[CAP (cm)]]/PI()</f>
        <v>47.7464829275686</v>
      </c>
      <c r="H3457" s="51">
        <v>15</v>
      </c>
      <c r="I3457" s="85">
        <f>PI()*CENSO[[#This Row],[DAP (cm)]]^2/40000</f>
        <v>0.17904931097838223</v>
      </c>
      <c r="J3457" s="85">
        <f>CENSO[[#This Row],[g (m²)]]*CENSO[[#This Row],[H (m)]]*0.7</f>
        <v>1.8800177652730132</v>
      </c>
      <c r="K3457" s="51">
        <v>1</v>
      </c>
      <c r="L3457" s="51">
        <v>365523.7</v>
      </c>
      <c r="M3457" s="51">
        <v>9702845.3000000007</v>
      </c>
      <c r="N3457" s="77"/>
      <c r="O345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345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3457" s="77"/>
    </row>
    <row r="3458" spans="1:17" x14ac:dyDescent="0.25">
      <c r="A3458" s="76">
        <v>2</v>
      </c>
      <c r="B3458" s="51">
        <v>99</v>
      </c>
      <c r="C3458" s="51">
        <v>3457</v>
      </c>
      <c r="D3458" s="81" t="str">
        <f>VLOOKUP(CENSO[[#This Row],[NOME COMUM]],ESPECIES[],2,FALSE)</f>
        <v>Couratari guianensis Aubl.</v>
      </c>
      <c r="E3458" s="51" t="s">
        <v>6</v>
      </c>
      <c r="F3458" s="51">
        <v>268</v>
      </c>
      <c r="G3458" s="74">
        <f>CENSO[[#This Row],[CAP (cm)]]/PI()</f>
        <v>85.307049497255903</v>
      </c>
      <c r="H3458" s="51">
        <v>22</v>
      </c>
      <c r="I3458" s="85">
        <f>PI()*CENSO[[#This Row],[DAP (cm)]]^2/40000</f>
        <v>0.57155723163161454</v>
      </c>
      <c r="J3458" s="85">
        <f>CENSO[[#This Row],[g (m²)]]*CENSO[[#This Row],[H (m)]]*0.7</f>
        <v>8.8019813671268636</v>
      </c>
      <c r="K3458" s="51">
        <v>1</v>
      </c>
      <c r="L3458" s="51">
        <v>365451.299999999</v>
      </c>
      <c r="M3458" s="51">
        <v>9702777.8000000007</v>
      </c>
      <c r="N3458" s="77"/>
      <c r="O345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345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458" s="77"/>
    </row>
    <row r="3459" spans="1:17" x14ac:dyDescent="0.25">
      <c r="A3459" s="76">
        <v>2</v>
      </c>
      <c r="B3459" s="51">
        <v>99</v>
      </c>
      <c r="C3459" s="51">
        <v>3458</v>
      </c>
      <c r="D3459" s="81" t="str">
        <f>VLOOKUP(CENSO[[#This Row],[NOME COMUM]],ESPECIES[],2,FALSE)</f>
        <v>Erisma uncinatum Warm.</v>
      </c>
      <c r="E3459" s="51" t="s">
        <v>98</v>
      </c>
      <c r="F3459" s="51">
        <v>227</v>
      </c>
      <c r="G3459" s="74">
        <f>CENSO[[#This Row],[CAP (cm)]]/PI()</f>
        <v>72.256344163720485</v>
      </c>
      <c r="H3459" s="51">
        <v>18</v>
      </c>
      <c r="I3459" s="85">
        <f>PI()*CENSO[[#This Row],[DAP (cm)]]^2/40000</f>
        <v>0.41005475312911377</v>
      </c>
      <c r="J3459" s="85">
        <f>CENSO[[#This Row],[g (m²)]]*CENSO[[#This Row],[H (m)]]*0.7</f>
        <v>5.1666898894268334</v>
      </c>
      <c r="K3459" s="51">
        <v>1</v>
      </c>
      <c r="L3459" s="51">
        <v>365454</v>
      </c>
      <c r="M3459" s="51">
        <v>9702776.5</v>
      </c>
      <c r="N3459" s="77"/>
      <c r="O345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45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459" s="77"/>
    </row>
    <row r="3460" spans="1:17" x14ac:dyDescent="0.25">
      <c r="A3460" s="76">
        <v>2</v>
      </c>
      <c r="B3460" s="51">
        <v>99</v>
      </c>
      <c r="C3460" s="51">
        <v>3459</v>
      </c>
      <c r="D3460" s="81" t="str">
        <f>VLOOKUP(CENSO[[#This Row],[NOME COMUM]],ESPECIES[],2,FALSE)</f>
        <v>Bertholletia excelsa Humb. &amp; Bonpl.</v>
      </c>
      <c r="E3460" s="51" t="s">
        <v>37</v>
      </c>
      <c r="F3460" s="51">
        <v>400</v>
      </c>
      <c r="G3460" s="74">
        <f>CENSO[[#This Row],[CAP (cm)]]/PI()</f>
        <v>127.32395447351627</v>
      </c>
      <c r="H3460" s="51">
        <v>24</v>
      </c>
      <c r="I3460" s="85">
        <f>PI()*CENSO[[#This Row],[DAP (cm)]]^2/40000</f>
        <v>1.2732395447351625</v>
      </c>
      <c r="J3460" s="85">
        <f>CENSO[[#This Row],[g (m²)]]*CENSO[[#This Row],[H (m)]]*0.7</f>
        <v>21.390424351550731</v>
      </c>
      <c r="K3460" s="51">
        <v>1</v>
      </c>
      <c r="L3460" s="51">
        <v>365451.59999999899</v>
      </c>
      <c r="M3460" s="51">
        <v>9702754.4000000004</v>
      </c>
      <c r="N3460" s="77"/>
      <c r="O346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346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460" s="77"/>
    </row>
    <row r="3461" spans="1:17" x14ac:dyDescent="0.25">
      <c r="A3461" s="76">
        <v>2</v>
      </c>
      <c r="B3461" s="51">
        <v>99</v>
      </c>
      <c r="C3461" s="51">
        <v>3460</v>
      </c>
      <c r="D3461" s="81" t="str">
        <f>VLOOKUP(CENSO[[#This Row],[NOME COMUM]],ESPECIES[],2,FALSE)</f>
        <v>Piptadenia suaveolens Miq.</v>
      </c>
      <c r="E3461" s="51" t="s">
        <v>22</v>
      </c>
      <c r="F3461" s="51">
        <v>138</v>
      </c>
      <c r="G3461" s="74">
        <f>CENSO[[#This Row],[CAP (cm)]]/PI()</f>
        <v>43.926764293363114</v>
      </c>
      <c r="H3461" s="51">
        <v>14</v>
      </c>
      <c r="I3461" s="85">
        <f>PI()*CENSO[[#This Row],[DAP (cm)]]^2/40000</f>
        <v>0.15154733681210272</v>
      </c>
      <c r="J3461" s="85">
        <f>CENSO[[#This Row],[g (m²)]]*CENSO[[#This Row],[H (m)]]*0.7</f>
        <v>1.4851639007586066</v>
      </c>
      <c r="K3461" s="51">
        <v>1</v>
      </c>
      <c r="L3461" s="51">
        <v>365443.299999999</v>
      </c>
      <c r="M3461" s="51">
        <v>9702745.0999999903</v>
      </c>
      <c r="N3461" s="77"/>
      <c r="O346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346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3461" s="77"/>
    </row>
    <row r="3462" spans="1:17" x14ac:dyDescent="0.25">
      <c r="A3462" s="76">
        <v>2</v>
      </c>
      <c r="B3462" s="51">
        <v>99</v>
      </c>
      <c r="C3462" s="51">
        <v>3461</v>
      </c>
      <c r="D3462" s="81" t="str">
        <f>VLOOKUP(CENSO[[#This Row],[NOME COMUM]],ESPECIES[],2,FALSE)</f>
        <v>Tachigali myrmecophila Ducke</v>
      </c>
      <c r="E3462" s="51" t="s">
        <v>14</v>
      </c>
      <c r="F3462" s="51">
        <v>193</v>
      </c>
      <c r="G3462" s="74">
        <f>CENSO[[#This Row],[CAP (cm)]]/PI()</f>
        <v>61.4338080334716</v>
      </c>
      <c r="H3462" s="51">
        <v>16</v>
      </c>
      <c r="I3462" s="85">
        <f>PI()*CENSO[[#This Row],[DAP (cm)]]^2/40000</f>
        <v>0.29641812376150045</v>
      </c>
      <c r="J3462" s="85">
        <f>CENSO[[#This Row],[g (m²)]]*CENSO[[#This Row],[H (m)]]*0.7</f>
        <v>3.3198829861288051</v>
      </c>
      <c r="K3462" s="51">
        <v>1</v>
      </c>
      <c r="L3462" s="51">
        <v>365449.2</v>
      </c>
      <c r="M3462" s="51">
        <v>9702739</v>
      </c>
      <c r="N3462" s="77"/>
      <c r="O346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46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462" s="77"/>
    </row>
    <row r="3463" spans="1:17" x14ac:dyDescent="0.25">
      <c r="A3463" s="76">
        <v>2</v>
      </c>
      <c r="B3463" s="51">
        <v>99</v>
      </c>
      <c r="C3463" s="51">
        <v>3462</v>
      </c>
      <c r="D3463" s="81" t="str">
        <f>VLOOKUP(CENSO[[#This Row],[NOME COMUM]],ESPECIES[],2,FALSE)</f>
        <v>Astronium lecointei Ducke</v>
      </c>
      <c r="E3463" s="51" t="s">
        <v>5</v>
      </c>
      <c r="F3463" s="51">
        <v>285</v>
      </c>
      <c r="G3463" s="74">
        <f>CENSO[[#This Row],[CAP (cm)]]/PI()</f>
        <v>90.718317562380349</v>
      </c>
      <c r="H3463" s="51">
        <v>24</v>
      </c>
      <c r="I3463" s="85">
        <f>PI()*CENSO[[#This Row],[DAP (cm)]]^2/40000</f>
        <v>0.64636801263195998</v>
      </c>
      <c r="J3463" s="85">
        <f>CENSO[[#This Row],[g (m²)]]*CENSO[[#This Row],[H (m)]]*0.7</f>
        <v>10.858982612216927</v>
      </c>
      <c r="K3463" s="51">
        <v>1</v>
      </c>
      <c r="L3463" s="51">
        <v>365455.5</v>
      </c>
      <c r="M3463" s="51">
        <v>9702736</v>
      </c>
      <c r="N3463" s="77"/>
      <c r="O346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46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463" s="77"/>
    </row>
    <row r="3464" spans="1:17" x14ac:dyDescent="0.25">
      <c r="A3464" s="76">
        <v>2</v>
      </c>
      <c r="B3464" s="51">
        <v>99</v>
      </c>
      <c r="C3464" s="51">
        <v>3463</v>
      </c>
      <c r="D3464" s="81" t="str">
        <f>VLOOKUP(CENSO[[#This Row],[NOME COMUM]],ESPECIES[],2,FALSE)</f>
        <v>Couratari guianensis Aubl.</v>
      </c>
      <c r="E3464" s="51" t="s">
        <v>6</v>
      </c>
      <c r="F3464" s="51">
        <v>380</v>
      </c>
      <c r="G3464" s="74">
        <f>CENSO[[#This Row],[CAP (cm)]]/PI()</f>
        <v>120.95775674984046</v>
      </c>
      <c r="H3464" s="51">
        <v>24</v>
      </c>
      <c r="I3464" s="85">
        <f>PI()*CENSO[[#This Row],[DAP (cm)]]^2/40000</f>
        <v>1.1490986891234842</v>
      </c>
      <c r="J3464" s="85">
        <f>CENSO[[#This Row],[g (m²)]]*CENSO[[#This Row],[H (m)]]*0.7</f>
        <v>19.304857977274533</v>
      </c>
      <c r="K3464" s="51">
        <v>1</v>
      </c>
      <c r="L3464" s="51">
        <v>365467.7</v>
      </c>
      <c r="M3464" s="51">
        <v>9702730.6999999899</v>
      </c>
      <c r="N3464" s="77"/>
      <c r="O346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346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464" s="77"/>
    </row>
    <row r="3465" spans="1:17" x14ac:dyDescent="0.25">
      <c r="A3465" s="76">
        <v>2</v>
      </c>
      <c r="B3465" s="51">
        <v>99</v>
      </c>
      <c r="C3465" s="51">
        <v>3464</v>
      </c>
      <c r="D3465" s="81" t="str">
        <f>VLOOKUP(CENSO[[#This Row],[NOME COMUM]],ESPECIES[],2,FALSE)</f>
        <v>Pouteria sp.</v>
      </c>
      <c r="E3465" s="51" t="s">
        <v>83</v>
      </c>
      <c r="F3465" s="51">
        <v>144</v>
      </c>
      <c r="G3465" s="74">
        <f>CENSO[[#This Row],[CAP (cm)]]/PI()</f>
        <v>45.836623610465857</v>
      </c>
      <c r="H3465" s="51">
        <v>12</v>
      </c>
      <c r="I3465" s="85">
        <f>PI()*CENSO[[#This Row],[DAP (cm)]]^2/40000</f>
        <v>0.16501184499767707</v>
      </c>
      <c r="J3465" s="85">
        <f>CENSO[[#This Row],[g (m²)]]*CENSO[[#This Row],[H (m)]]*0.7</f>
        <v>1.3860994979804873</v>
      </c>
      <c r="K3465" s="51">
        <v>1</v>
      </c>
      <c r="L3465" s="51">
        <v>365555.5</v>
      </c>
      <c r="M3465" s="51">
        <v>9702905.9000000004</v>
      </c>
      <c r="N3465" s="77"/>
      <c r="O346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346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3465" s="77"/>
    </row>
    <row r="3466" spans="1:17" x14ac:dyDescent="0.25">
      <c r="A3466" s="76">
        <v>2</v>
      </c>
      <c r="B3466" s="51">
        <v>99</v>
      </c>
      <c r="C3466" s="51">
        <v>3465</v>
      </c>
      <c r="D3466" s="81" t="str">
        <f>VLOOKUP(CENSO[[#This Row],[NOME COMUM]],ESPECIES[],2,FALSE)</f>
        <v>Couratari guianensis Aubl.</v>
      </c>
      <c r="E3466" s="51" t="s">
        <v>6</v>
      </c>
      <c r="F3466" s="51">
        <v>223</v>
      </c>
      <c r="G3466" s="74">
        <f>CENSO[[#This Row],[CAP (cm)]]/PI()</f>
        <v>70.983104618985323</v>
      </c>
      <c r="H3466" s="51">
        <v>23</v>
      </c>
      <c r="I3466" s="85">
        <f>PI()*CENSO[[#This Row],[DAP (cm)]]^2/40000</f>
        <v>0.39573080825084317</v>
      </c>
      <c r="J3466" s="85">
        <f>CENSO[[#This Row],[g (m²)]]*CENSO[[#This Row],[H (m)]]*0.7</f>
        <v>6.3712660128385741</v>
      </c>
      <c r="K3466" s="51">
        <v>1</v>
      </c>
      <c r="L3466" s="51">
        <v>365463.09999999899</v>
      </c>
      <c r="M3466" s="51">
        <v>9702724.6999999899</v>
      </c>
      <c r="N3466" s="77"/>
      <c r="O346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46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466" s="77"/>
    </row>
    <row r="3467" spans="1:17" x14ac:dyDescent="0.25">
      <c r="A3467" s="76">
        <v>2</v>
      </c>
      <c r="B3467" s="51">
        <v>99</v>
      </c>
      <c r="C3467" s="51">
        <v>3466</v>
      </c>
      <c r="D3467" s="81" t="str">
        <f>VLOOKUP(CENSO[[#This Row],[NOME COMUM]],ESPECIES[],2,FALSE)</f>
        <v>Erisma uncinatum Warm.</v>
      </c>
      <c r="E3467" s="51" t="s">
        <v>98</v>
      </c>
      <c r="F3467" s="51">
        <v>224</v>
      </c>
      <c r="G3467" s="74">
        <f>CENSO[[#This Row],[CAP (cm)]]/PI()</f>
        <v>71.30141450516912</v>
      </c>
      <c r="H3467" s="51">
        <v>20</v>
      </c>
      <c r="I3467" s="85">
        <f>PI()*CENSO[[#This Row],[DAP (cm)]]^2/40000</f>
        <v>0.39928792122894713</v>
      </c>
      <c r="J3467" s="85">
        <f>CENSO[[#This Row],[g (m²)]]*CENSO[[#This Row],[H (m)]]*0.7</f>
        <v>5.590030897205259</v>
      </c>
      <c r="K3467" s="51">
        <v>1</v>
      </c>
      <c r="L3467" s="51">
        <v>365425.2</v>
      </c>
      <c r="M3467" s="51">
        <v>9702748.5999999903</v>
      </c>
      <c r="N3467" s="77"/>
      <c r="O346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46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467" s="77"/>
    </row>
    <row r="3468" spans="1:17" x14ac:dyDescent="0.25">
      <c r="A3468" s="76">
        <v>2</v>
      </c>
      <c r="B3468" s="51">
        <v>99</v>
      </c>
      <c r="C3468" s="51">
        <v>3467</v>
      </c>
      <c r="D3468" s="81" t="str">
        <f>VLOOKUP(CENSO[[#This Row],[NOME COMUM]],ESPECIES[],2,FALSE)</f>
        <v>Licania octandra</v>
      </c>
      <c r="E3468" s="51" t="s">
        <v>21</v>
      </c>
      <c r="F3468" s="51">
        <v>248</v>
      </c>
      <c r="G3468" s="74">
        <f>CENSO[[#This Row],[CAP (cm)]]/PI()</f>
        <v>78.940851773580093</v>
      </c>
      <c r="H3468" s="51">
        <v>20</v>
      </c>
      <c r="I3468" s="85">
        <f>PI()*CENSO[[#This Row],[DAP (cm)]]^2/40000</f>
        <v>0.48943328099619665</v>
      </c>
      <c r="J3468" s="85">
        <f>CENSO[[#This Row],[g (m²)]]*CENSO[[#This Row],[H (m)]]*0.7</f>
        <v>6.8520659339467525</v>
      </c>
      <c r="K3468" s="51">
        <v>1</v>
      </c>
      <c r="L3468" s="51">
        <v>365447.9</v>
      </c>
      <c r="M3468" s="51">
        <v>9702732.6999999899</v>
      </c>
      <c r="N3468" s="77"/>
      <c r="O346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46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468" s="77"/>
    </row>
    <row r="3469" spans="1:17" x14ac:dyDescent="0.25">
      <c r="A3469" s="76">
        <v>2</v>
      </c>
      <c r="B3469" s="51">
        <v>100</v>
      </c>
      <c r="C3469" s="51">
        <v>3468</v>
      </c>
      <c r="D3469" s="81" t="str">
        <f>VLOOKUP(CENSO[[#This Row],[NOME COMUM]],ESPECIES[],2,FALSE)</f>
        <v>Sacoglottis guianensis Benth.</v>
      </c>
      <c r="E3469" s="51" t="s">
        <v>63</v>
      </c>
      <c r="F3469" s="51">
        <v>192</v>
      </c>
      <c r="G3469" s="74">
        <f>CENSO[[#This Row],[CAP (cm)]]/PI()</f>
        <v>61.115498147287809</v>
      </c>
      <c r="H3469" s="51">
        <v>16</v>
      </c>
      <c r="I3469" s="85">
        <f>PI()*CENSO[[#This Row],[DAP (cm)]]^2/40000</f>
        <v>0.29335439110698147</v>
      </c>
      <c r="J3469" s="85">
        <f>CENSO[[#This Row],[g (m²)]]*CENSO[[#This Row],[H (m)]]*0.7</f>
        <v>3.2855691803981921</v>
      </c>
      <c r="K3469" s="51">
        <v>1</v>
      </c>
      <c r="L3469" s="51">
        <v>365490.799999999</v>
      </c>
      <c r="M3469" s="51">
        <v>9702701.8000000007</v>
      </c>
      <c r="N3469" s="77"/>
      <c r="O346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46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469" s="77"/>
    </row>
    <row r="3470" spans="1:17" x14ac:dyDescent="0.25">
      <c r="A3470" s="76">
        <v>2</v>
      </c>
      <c r="B3470" s="51">
        <v>100</v>
      </c>
      <c r="C3470" s="51">
        <v>3469</v>
      </c>
      <c r="D3470" s="81" t="str">
        <f>VLOOKUP(CENSO[[#This Row],[NOME COMUM]],ESPECIES[],2,FALSE)</f>
        <v>Inga paraensis Ducke</v>
      </c>
      <c r="E3470" s="51" t="s">
        <v>16</v>
      </c>
      <c r="F3470" s="51">
        <v>200</v>
      </c>
      <c r="G3470" s="74">
        <f>CENSO[[#This Row],[CAP (cm)]]/PI()</f>
        <v>63.661977236758133</v>
      </c>
      <c r="H3470" s="51">
        <v>16</v>
      </c>
      <c r="I3470" s="85">
        <f>PI()*CENSO[[#This Row],[DAP (cm)]]^2/40000</f>
        <v>0.31830988618379064</v>
      </c>
      <c r="J3470" s="85">
        <f>CENSO[[#This Row],[g (m²)]]*CENSO[[#This Row],[H (m)]]*0.7</f>
        <v>3.565070725258455</v>
      </c>
      <c r="K3470" s="51">
        <v>1</v>
      </c>
      <c r="L3470" s="51">
        <v>365503.2</v>
      </c>
      <c r="M3470" s="51">
        <v>9702710.3000000007</v>
      </c>
      <c r="N3470" s="77"/>
      <c r="O347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47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470" s="77"/>
    </row>
    <row r="3471" spans="1:17" x14ac:dyDescent="0.25">
      <c r="A3471" s="76">
        <v>2</v>
      </c>
      <c r="B3471" s="51">
        <v>100</v>
      </c>
      <c r="C3471" s="51">
        <v>3470</v>
      </c>
      <c r="D3471" s="81" t="str">
        <f>VLOOKUP(CENSO[[#This Row],[NOME COMUM]],ESPECIES[],2,FALSE)</f>
        <v>Tachigali myrmecophila Ducke</v>
      </c>
      <c r="E3471" s="51" t="s">
        <v>14</v>
      </c>
      <c r="F3471" s="51">
        <v>202</v>
      </c>
      <c r="G3471" s="74">
        <f>CENSO[[#This Row],[CAP (cm)]]/PI()</f>
        <v>64.298597009125714</v>
      </c>
      <c r="H3471" s="51">
        <v>15</v>
      </c>
      <c r="I3471" s="85">
        <f>PI()*CENSO[[#This Row],[DAP (cm)]]^2/40000</f>
        <v>0.3247079148960848</v>
      </c>
      <c r="J3471" s="85">
        <f>CENSO[[#This Row],[g (m²)]]*CENSO[[#This Row],[H (m)]]*0.7</f>
        <v>3.4094331064088901</v>
      </c>
      <c r="K3471" s="51">
        <v>2</v>
      </c>
      <c r="L3471" s="51">
        <v>365509.09999999899</v>
      </c>
      <c r="M3471" s="51">
        <v>9702715.1999999899</v>
      </c>
      <c r="N3471" s="77"/>
      <c r="O347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47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471" s="77"/>
    </row>
    <row r="3472" spans="1:17" x14ac:dyDescent="0.25">
      <c r="A3472" s="76">
        <v>2</v>
      </c>
      <c r="B3472" s="51">
        <v>100</v>
      </c>
      <c r="C3472" s="51">
        <v>3471</v>
      </c>
      <c r="D3472" s="81" t="str">
        <f>VLOOKUP(CENSO[[#This Row],[NOME COMUM]],ESPECIES[],2,FALSE)</f>
        <v>Pouteria sp.</v>
      </c>
      <c r="E3472" s="51" t="s">
        <v>83</v>
      </c>
      <c r="F3472" s="51">
        <v>200</v>
      </c>
      <c r="G3472" s="74">
        <f>CENSO[[#This Row],[CAP (cm)]]/PI()</f>
        <v>63.661977236758133</v>
      </c>
      <c r="H3472" s="51">
        <v>18</v>
      </c>
      <c r="I3472" s="85">
        <f>PI()*CENSO[[#This Row],[DAP (cm)]]^2/40000</f>
        <v>0.31830988618379064</v>
      </c>
      <c r="J3472" s="85">
        <f>CENSO[[#This Row],[g (m²)]]*CENSO[[#This Row],[H (m)]]*0.7</f>
        <v>4.0107045659157619</v>
      </c>
      <c r="K3472" s="51">
        <v>1</v>
      </c>
      <c r="L3472" s="51">
        <v>365504.2</v>
      </c>
      <c r="M3472" s="51">
        <v>9702720.9000000004</v>
      </c>
      <c r="N3472" s="77"/>
      <c r="O347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47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472" s="77"/>
    </row>
    <row r="3473" spans="1:17" x14ac:dyDescent="0.25">
      <c r="A3473" s="76">
        <v>2</v>
      </c>
      <c r="B3473" s="51">
        <v>100</v>
      </c>
      <c r="C3473" s="51">
        <v>3472</v>
      </c>
      <c r="D3473" s="81" t="str">
        <f>VLOOKUP(CENSO[[#This Row],[NOME COMUM]],ESPECIES[],2,FALSE)</f>
        <v>Pouteria sp.</v>
      </c>
      <c r="E3473" s="51" t="s">
        <v>83</v>
      </c>
      <c r="F3473" s="51">
        <v>150</v>
      </c>
      <c r="G3473" s="74">
        <f>CENSO[[#This Row],[CAP (cm)]]/PI()</f>
        <v>47.7464829275686</v>
      </c>
      <c r="H3473" s="51">
        <v>12</v>
      </c>
      <c r="I3473" s="85">
        <f>PI()*CENSO[[#This Row],[DAP (cm)]]^2/40000</f>
        <v>0.17904931097838223</v>
      </c>
      <c r="J3473" s="85">
        <f>CENSO[[#This Row],[g (m²)]]*CENSO[[#This Row],[H (m)]]*0.7</f>
        <v>1.5040142122184108</v>
      </c>
      <c r="K3473" s="51">
        <v>1</v>
      </c>
      <c r="L3473" s="51">
        <v>365543.09999999899</v>
      </c>
      <c r="M3473" s="51">
        <v>9702780.9000000004</v>
      </c>
      <c r="N3473" s="77"/>
      <c r="O347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347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3473" s="77"/>
    </row>
    <row r="3474" spans="1:17" x14ac:dyDescent="0.25">
      <c r="A3474" s="76">
        <v>2</v>
      </c>
      <c r="B3474" s="51">
        <v>100</v>
      </c>
      <c r="C3474" s="51">
        <v>3473</v>
      </c>
      <c r="D3474" s="81" t="str">
        <f>VLOOKUP(CENSO[[#This Row],[NOME COMUM]],ESPECIES[],2,FALSE)</f>
        <v>Tachigali myrmecophila Ducke</v>
      </c>
      <c r="E3474" s="51" t="s">
        <v>14</v>
      </c>
      <c r="F3474" s="51">
        <v>211</v>
      </c>
      <c r="G3474" s="74">
        <f>CENSO[[#This Row],[CAP (cm)]]/PI()</f>
        <v>67.163385984779836</v>
      </c>
      <c r="H3474" s="51">
        <v>16</v>
      </c>
      <c r="I3474" s="85">
        <f>PI()*CENSO[[#This Row],[DAP (cm)]]^2/40000</f>
        <v>0.35428686106971363</v>
      </c>
      <c r="J3474" s="85">
        <f>CENSO[[#This Row],[g (m²)]]*CENSO[[#This Row],[H (m)]]*0.7</f>
        <v>3.9680128439807922</v>
      </c>
      <c r="K3474" s="51">
        <v>1</v>
      </c>
      <c r="L3474" s="51">
        <v>365536.7</v>
      </c>
      <c r="M3474" s="51">
        <v>9702783.8000000007</v>
      </c>
      <c r="N3474" s="77"/>
      <c r="O347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47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474" s="77"/>
    </row>
    <row r="3475" spans="1:17" x14ac:dyDescent="0.25">
      <c r="A3475" s="76">
        <v>2</v>
      </c>
      <c r="B3475" s="51">
        <v>100</v>
      </c>
      <c r="C3475" s="51">
        <v>3474</v>
      </c>
      <c r="D3475" s="81" t="str">
        <f>VLOOKUP(CENSO[[#This Row],[NOME COMUM]],ESPECIES[],2,FALSE)</f>
        <v>Pouteria sp.</v>
      </c>
      <c r="E3475" s="51" t="s">
        <v>83</v>
      </c>
      <c r="F3475" s="51">
        <v>202</v>
      </c>
      <c r="G3475" s="74">
        <f>CENSO[[#This Row],[CAP (cm)]]/PI()</f>
        <v>64.298597009125714</v>
      </c>
      <c r="H3475" s="51">
        <v>18</v>
      </c>
      <c r="I3475" s="85">
        <f>PI()*CENSO[[#This Row],[DAP (cm)]]^2/40000</f>
        <v>0.3247079148960848</v>
      </c>
      <c r="J3475" s="85">
        <f>CENSO[[#This Row],[g (m²)]]*CENSO[[#This Row],[H (m)]]*0.7</f>
        <v>4.0913197276906681</v>
      </c>
      <c r="K3475" s="51">
        <v>1</v>
      </c>
      <c r="L3475" s="51">
        <v>365540.5</v>
      </c>
      <c r="M3475" s="51">
        <v>9702801.9000000004</v>
      </c>
      <c r="N3475" s="77"/>
      <c r="O347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47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475" s="77"/>
    </row>
    <row r="3476" spans="1:17" x14ac:dyDescent="0.25">
      <c r="A3476" s="76">
        <v>2</v>
      </c>
      <c r="B3476" s="51">
        <v>100</v>
      </c>
      <c r="C3476" s="51">
        <v>3475</v>
      </c>
      <c r="D3476" s="81" t="str">
        <f>VLOOKUP(CENSO[[#This Row],[NOME COMUM]],ESPECIES[],2,FALSE)</f>
        <v>Tachigali myrmecophila Ducke</v>
      </c>
      <c r="E3476" s="51" t="s">
        <v>14</v>
      </c>
      <c r="F3476" s="51">
        <v>365</v>
      </c>
      <c r="G3476" s="74">
        <f>CENSO[[#This Row],[CAP (cm)]]/PI()</f>
        <v>116.18310845708361</v>
      </c>
      <c r="H3476" s="51">
        <v>18</v>
      </c>
      <c r="I3476" s="85">
        <f>PI()*CENSO[[#This Row],[DAP (cm)]]^2/40000</f>
        <v>1.0601708646708878</v>
      </c>
      <c r="J3476" s="85">
        <f>CENSO[[#This Row],[g (m²)]]*CENSO[[#This Row],[H (m)]]*0.7</f>
        <v>13.358152894853186</v>
      </c>
      <c r="K3476" s="51">
        <v>1</v>
      </c>
      <c r="L3476" s="51">
        <v>365547.9</v>
      </c>
      <c r="M3476" s="51">
        <v>9702811.6999999899</v>
      </c>
      <c r="N3476" s="77"/>
      <c r="O347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347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476" s="77"/>
    </row>
    <row r="3477" spans="1:17" x14ac:dyDescent="0.25">
      <c r="A3477" s="76">
        <v>2</v>
      </c>
      <c r="B3477" s="51">
        <v>100</v>
      </c>
      <c r="C3477" s="51">
        <v>3476</v>
      </c>
      <c r="D3477" s="81" t="str">
        <f>VLOOKUP(CENSO[[#This Row],[NOME COMUM]],ESPECIES[],2,FALSE)</f>
        <v>Erisma uncinatum Warm.</v>
      </c>
      <c r="E3477" s="51" t="s">
        <v>98</v>
      </c>
      <c r="F3477" s="51">
        <v>435</v>
      </c>
      <c r="G3477" s="74">
        <f>CENSO[[#This Row],[CAP (cm)]]/PI()</f>
        <v>138.46480048994894</v>
      </c>
      <c r="H3477" s="51">
        <v>14</v>
      </c>
      <c r="I3477" s="85">
        <f>PI()*CENSO[[#This Row],[DAP (cm)]]^2/40000</f>
        <v>1.5058047053281947</v>
      </c>
      <c r="J3477" s="85">
        <f>CENSO[[#This Row],[g (m²)]]*CENSO[[#This Row],[H (m)]]*0.7</f>
        <v>14.756886112216305</v>
      </c>
      <c r="K3477" s="51">
        <v>2</v>
      </c>
      <c r="L3477" s="51">
        <v>365546.09999999899</v>
      </c>
      <c r="M3477" s="51">
        <v>9702812.5999999903</v>
      </c>
      <c r="N3477" s="77"/>
      <c r="O347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347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477" s="77"/>
    </row>
    <row r="3478" spans="1:17" x14ac:dyDescent="0.25">
      <c r="A3478" s="76">
        <v>2</v>
      </c>
      <c r="B3478" s="51">
        <v>100</v>
      </c>
      <c r="C3478" s="51">
        <v>3477</v>
      </c>
      <c r="D3478" s="81" t="str">
        <f>VLOOKUP(CENSO[[#This Row],[NOME COMUM]],ESPECIES[],2,FALSE)</f>
        <v>Pouteria sp.</v>
      </c>
      <c r="E3478" s="51" t="s">
        <v>83</v>
      </c>
      <c r="F3478" s="51">
        <v>195</v>
      </c>
      <c r="G3478" s="74">
        <f>CENSO[[#This Row],[CAP (cm)]]/PI()</f>
        <v>62.070427805839181</v>
      </c>
      <c r="H3478" s="51">
        <v>17</v>
      </c>
      <c r="I3478" s="85">
        <f>PI()*CENSO[[#This Row],[DAP (cm)]]^2/40000</f>
        <v>0.30259333555346601</v>
      </c>
      <c r="J3478" s="85">
        <f>CENSO[[#This Row],[g (m²)]]*CENSO[[#This Row],[H (m)]]*0.7</f>
        <v>3.6008606930862452</v>
      </c>
      <c r="K3478" s="51">
        <v>1</v>
      </c>
      <c r="L3478" s="51">
        <v>365539.799999999</v>
      </c>
      <c r="M3478" s="51">
        <v>9702815.5999999903</v>
      </c>
      <c r="N3478" s="77"/>
      <c r="O347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47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478" s="77"/>
    </row>
    <row r="3479" spans="1:17" x14ac:dyDescent="0.25">
      <c r="A3479" s="76">
        <v>2</v>
      </c>
      <c r="B3479" s="51">
        <v>100</v>
      </c>
      <c r="C3479" s="51">
        <v>3478</v>
      </c>
      <c r="D3479" s="81" t="str">
        <f>VLOOKUP(CENSO[[#This Row],[NOME COMUM]],ESPECIES[],2,FALSE)</f>
        <v>Piptadenia suaveolens Miq.</v>
      </c>
      <c r="E3479" s="51" t="s">
        <v>22</v>
      </c>
      <c r="F3479" s="51">
        <v>150</v>
      </c>
      <c r="G3479" s="74">
        <f>CENSO[[#This Row],[CAP (cm)]]/PI()</f>
        <v>47.7464829275686</v>
      </c>
      <c r="H3479" s="51">
        <v>16</v>
      </c>
      <c r="I3479" s="85">
        <f>PI()*CENSO[[#This Row],[DAP (cm)]]^2/40000</f>
        <v>0.17904931097838223</v>
      </c>
      <c r="J3479" s="85">
        <f>CENSO[[#This Row],[g (m²)]]*CENSO[[#This Row],[H (m)]]*0.7</f>
        <v>2.0053522829578809</v>
      </c>
      <c r="K3479" s="51">
        <v>1</v>
      </c>
      <c r="L3479" s="51">
        <v>365538</v>
      </c>
      <c r="M3479" s="51">
        <v>9702818.5999999903</v>
      </c>
      <c r="N3479" s="77"/>
      <c r="O347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347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3479" s="77"/>
    </row>
    <row r="3480" spans="1:17" x14ac:dyDescent="0.25">
      <c r="A3480" s="76">
        <v>2</v>
      </c>
      <c r="B3480" s="51">
        <v>100</v>
      </c>
      <c r="C3480" s="51">
        <v>3479</v>
      </c>
      <c r="D3480" s="81" t="str">
        <f>VLOOKUP(CENSO[[#This Row],[NOME COMUM]],ESPECIES[],2,FALSE)</f>
        <v>Goupia glabra Aubl.</v>
      </c>
      <c r="E3480" s="51" t="s">
        <v>34</v>
      </c>
      <c r="F3480" s="51">
        <v>350</v>
      </c>
      <c r="G3480" s="74">
        <f>CENSO[[#This Row],[CAP (cm)]]/PI()</f>
        <v>111.40846016432674</v>
      </c>
      <c r="H3480" s="51">
        <v>18</v>
      </c>
      <c r="I3480" s="85">
        <f>PI()*CENSO[[#This Row],[DAP (cm)]]^2/40000</f>
        <v>0.97482402643785904</v>
      </c>
      <c r="J3480" s="85">
        <f>CENSO[[#This Row],[g (m²)]]*CENSO[[#This Row],[H (m)]]*0.7</f>
        <v>12.282782733117022</v>
      </c>
      <c r="K3480" s="51">
        <v>2</v>
      </c>
      <c r="L3480" s="51">
        <v>365526.299999999</v>
      </c>
      <c r="M3480" s="51">
        <v>9702833</v>
      </c>
      <c r="N3480" s="77"/>
      <c r="O348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348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480" s="77"/>
    </row>
    <row r="3481" spans="1:17" x14ac:dyDescent="0.25">
      <c r="A3481" s="76">
        <v>2</v>
      </c>
      <c r="B3481" s="51">
        <v>100</v>
      </c>
      <c r="C3481" s="51">
        <v>3480</v>
      </c>
      <c r="D3481" s="81" t="str">
        <f>VLOOKUP(CENSO[[#This Row],[NOME COMUM]],ESPECIES[],2,FALSE)</f>
        <v>Couratari guianensis Aubl.</v>
      </c>
      <c r="E3481" s="51" t="s">
        <v>6</v>
      </c>
      <c r="F3481" s="51">
        <v>210</v>
      </c>
      <c r="G3481" s="74">
        <f>CENSO[[#This Row],[CAP (cm)]]/PI()</f>
        <v>66.845076098596039</v>
      </c>
      <c r="H3481" s="51">
        <v>20</v>
      </c>
      <c r="I3481" s="85">
        <f>PI()*CENSO[[#This Row],[DAP (cm)]]^2/40000</f>
        <v>0.35093664951762915</v>
      </c>
      <c r="J3481" s="85">
        <f>CENSO[[#This Row],[g (m²)]]*CENSO[[#This Row],[H (m)]]*0.7</f>
        <v>4.9131130932468077</v>
      </c>
      <c r="K3481" s="51">
        <v>1</v>
      </c>
      <c r="L3481" s="51">
        <v>365568.09999999899</v>
      </c>
      <c r="M3481" s="51">
        <v>9702837.5</v>
      </c>
      <c r="N3481" s="77"/>
      <c r="O348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48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481" s="77"/>
    </row>
    <row r="3482" spans="1:17" x14ac:dyDescent="0.25">
      <c r="A3482" s="76">
        <v>2</v>
      </c>
      <c r="B3482" s="51">
        <v>100</v>
      </c>
      <c r="C3482" s="51">
        <v>3481</v>
      </c>
      <c r="D3482" s="81" t="str">
        <f>VLOOKUP(CENSO[[#This Row],[NOME COMUM]],ESPECIES[],2,FALSE)</f>
        <v>Lecythis chartacea O.Berg</v>
      </c>
      <c r="E3482" s="51" t="s">
        <v>31</v>
      </c>
      <c r="F3482" s="51">
        <v>248</v>
      </c>
      <c r="G3482" s="74">
        <f>CENSO[[#This Row],[CAP (cm)]]/PI()</f>
        <v>78.940851773580093</v>
      </c>
      <c r="H3482" s="51">
        <v>20</v>
      </c>
      <c r="I3482" s="85">
        <f>PI()*CENSO[[#This Row],[DAP (cm)]]^2/40000</f>
        <v>0.48943328099619665</v>
      </c>
      <c r="J3482" s="85">
        <f>CENSO[[#This Row],[g (m²)]]*CENSO[[#This Row],[H (m)]]*0.7</f>
        <v>6.8520659339467525</v>
      </c>
      <c r="K3482" s="51">
        <v>1</v>
      </c>
      <c r="L3482" s="51">
        <v>365571.09999999899</v>
      </c>
      <c r="M3482" s="51">
        <v>9702867.0999999903</v>
      </c>
      <c r="N3482" s="77"/>
      <c r="O348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48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482" s="77"/>
    </row>
    <row r="3483" spans="1:17" x14ac:dyDescent="0.25">
      <c r="A3483" s="76">
        <v>2</v>
      </c>
      <c r="B3483" s="51">
        <v>100</v>
      </c>
      <c r="C3483" s="51">
        <v>3482</v>
      </c>
      <c r="D3483" s="81" t="str">
        <f>VLOOKUP(CENSO[[#This Row],[NOME COMUM]],ESPECIES[],2,FALSE)</f>
        <v>Caryocar villosum (Aubl.) Pers.</v>
      </c>
      <c r="E3483" s="51" t="s">
        <v>33</v>
      </c>
      <c r="F3483" s="51">
        <v>627</v>
      </c>
      <c r="G3483" s="74">
        <f>CENSO[[#This Row],[CAP (cm)]]/PI()</f>
        <v>199.58029863723675</v>
      </c>
      <c r="H3483" s="51">
        <v>16</v>
      </c>
      <c r="I3483" s="85">
        <f>PI()*CENSO[[#This Row],[DAP (cm)]]^2/40000</f>
        <v>3.1284211811386862</v>
      </c>
      <c r="J3483" s="85">
        <f>CENSO[[#This Row],[g (m²)]]*CENSO[[#This Row],[H (m)]]*0.7</f>
        <v>35.038317228753286</v>
      </c>
      <c r="K3483" s="51">
        <v>2</v>
      </c>
      <c r="L3483" s="51">
        <v>365584.7</v>
      </c>
      <c r="M3483" s="51">
        <v>9702860.6999999899</v>
      </c>
      <c r="N3483" s="77"/>
      <c r="O348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190├┤200</v>
      </c>
      <c r="P348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483" s="77"/>
    </row>
    <row r="3484" spans="1:17" x14ac:dyDescent="0.25">
      <c r="A3484" s="76">
        <v>2</v>
      </c>
      <c r="B3484" s="51">
        <v>100</v>
      </c>
      <c r="C3484" s="51">
        <v>3483</v>
      </c>
      <c r="D3484" s="81" t="str">
        <f>VLOOKUP(CENSO[[#This Row],[NOME COMUM]],ESPECIES[],2,FALSE)</f>
        <v>Pouteria sp.</v>
      </c>
      <c r="E3484" s="51" t="s">
        <v>83</v>
      </c>
      <c r="F3484" s="51">
        <v>140</v>
      </c>
      <c r="G3484" s="74">
        <f>CENSO[[#This Row],[CAP (cm)]]/PI()</f>
        <v>44.563384065730695</v>
      </c>
      <c r="H3484" s="51">
        <v>14</v>
      </c>
      <c r="I3484" s="85">
        <f>PI()*CENSO[[#This Row],[DAP (cm)]]^2/40000</f>
        <v>0.15597184423005742</v>
      </c>
      <c r="J3484" s="85">
        <f>CENSO[[#This Row],[g (m²)]]*CENSO[[#This Row],[H (m)]]*0.7</f>
        <v>1.5285240734545624</v>
      </c>
      <c r="K3484" s="51">
        <v>1</v>
      </c>
      <c r="L3484" s="51">
        <v>365589.7</v>
      </c>
      <c r="M3484" s="51">
        <v>9702863.8000000007</v>
      </c>
      <c r="N3484" s="77"/>
      <c r="O348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348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3484" s="77"/>
    </row>
    <row r="3485" spans="1:17" x14ac:dyDescent="0.25">
      <c r="A3485" s="76">
        <v>2</v>
      </c>
      <c r="B3485" s="51">
        <v>100</v>
      </c>
      <c r="C3485" s="51">
        <v>3484</v>
      </c>
      <c r="D3485" s="81" t="str">
        <f>VLOOKUP(CENSO[[#This Row],[NOME COMUM]],ESPECIES[],2,FALSE)</f>
        <v>Brosimum parinarioides Ducke</v>
      </c>
      <c r="E3485" s="51" t="s">
        <v>54</v>
      </c>
      <c r="F3485" s="51">
        <v>300</v>
      </c>
      <c r="G3485" s="74">
        <f>CENSO[[#This Row],[CAP (cm)]]/PI()</f>
        <v>95.4929658551372</v>
      </c>
      <c r="H3485" s="51">
        <v>20</v>
      </c>
      <c r="I3485" s="85">
        <f>PI()*CENSO[[#This Row],[DAP (cm)]]^2/40000</f>
        <v>0.7161972439135289</v>
      </c>
      <c r="J3485" s="85">
        <f>CENSO[[#This Row],[g (m²)]]*CENSO[[#This Row],[H (m)]]*0.7</f>
        <v>10.026761414789403</v>
      </c>
      <c r="K3485" s="51">
        <v>2</v>
      </c>
      <c r="L3485" s="51">
        <v>365568.5</v>
      </c>
      <c r="M3485" s="51">
        <v>9702879.4000000004</v>
      </c>
      <c r="N3485" s="77"/>
      <c r="O348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48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485" s="77"/>
    </row>
    <row r="3486" spans="1:17" x14ac:dyDescent="0.25">
      <c r="A3486" s="76">
        <v>2</v>
      </c>
      <c r="B3486" s="51">
        <v>100</v>
      </c>
      <c r="C3486" s="51">
        <v>3485</v>
      </c>
      <c r="D3486" s="81" t="str">
        <f>VLOOKUP(CENSO[[#This Row],[NOME COMUM]],ESPECIES[],2,FALSE)</f>
        <v>Protium spruceanum Engl.</v>
      </c>
      <c r="E3486" s="51" t="s">
        <v>46</v>
      </c>
      <c r="F3486" s="51">
        <v>200</v>
      </c>
      <c r="G3486" s="74">
        <f>CENSO[[#This Row],[CAP (cm)]]/PI()</f>
        <v>63.661977236758133</v>
      </c>
      <c r="H3486" s="51">
        <v>16</v>
      </c>
      <c r="I3486" s="85">
        <f>PI()*CENSO[[#This Row],[DAP (cm)]]^2/40000</f>
        <v>0.31830988618379064</v>
      </c>
      <c r="J3486" s="85">
        <f>CENSO[[#This Row],[g (m²)]]*CENSO[[#This Row],[H (m)]]*0.7</f>
        <v>3.565070725258455</v>
      </c>
      <c r="K3486" s="51">
        <v>1</v>
      </c>
      <c r="L3486" s="51">
        <v>365621.9</v>
      </c>
      <c r="M3486" s="51">
        <v>9702964.5999999903</v>
      </c>
      <c r="N3486" s="77"/>
      <c r="O348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48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486" s="77"/>
    </row>
    <row r="3487" spans="1:17" x14ac:dyDescent="0.25">
      <c r="A3487" s="76">
        <v>2</v>
      </c>
      <c r="B3487" s="51">
        <v>100</v>
      </c>
      <c r="C3487" s="51">
        <v>3486</v>
      </c>
      <c r="D3487" s="81" t="str">
        <f>VLOOKUP(CENSO[[#This Row],[NOME COMUM]],ESPECIES[],2,FALSE)</f>
        <v>Piptadenia suaveolens Miq.</v>
      </c>
      <c r="E3487" s="51" t="s">
        <v>22</v>
      </c>
      <c r="F3487" s="51">
        <v>203</v>
      </c>
      <c r="G3487" s="74">
        <f>CENSO[[#This Row],[CAP (cm)]]/PI()</f>
        <v>64.616906895309512</v>
      </c>
      <c r="H3487" s="51">
        <v>15</v>
      </c>
      <c r="I3487" s="85">
        <f>PI()*CENSO[[#This Row],[DAP (cm)]]^2/40000</f>
        <v>0.32793080249369577</v>
      </c>
      <c r="J3487" s="85">
        <f>CENSO[[#This Row],[g (m²)]]*CENSO[[#This Row],[H (m)]]*0.7</f>
        <v>3.4432734261838056</v>
      </c>
      <c r="K3487" s="51">
        <v>1</v>
      </c>
      <c r="L3487" s="51">
        <v>365618.4</v>
      </c>
      <c r="M3487" s="51">
        <v>9702977.3000000007</v>
      </c>
      <c r="N3487" s="77"/>
      <c r="O348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48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487" s="77"/>
    </row>
    <row r="3488" spans="1:17" x14ac:dyDescent="0.25">
      <c r="A3488" s="76">
        <v>2</v>
      </c>
      <c r="B3488" s="51">
        <v>100</v>
      </c>
      <c r="C3488" s="51">
        <v>3487</v>
      </c>
      <c r="D3488" s="81" t="str">
        <f>VLOOKUP(CENSO[[#This Row],[NOME COMUM]],ESPECIES[],2,FALSE)</f>
        <v>Hymenolobium petraeum Ducke</v>
      </c>
      <c r="E3488" s="51" t="s">
        <v>40</v>
      </c>
      <c r="F3488" s="51">
        <v>247</v>
      </c>
      <c r="G3488" s="74">
        <f>CENSO[[#This Row],[CAP (cm)]]/PI()</f>
        <v>78.622541887396295</v>
      </c>
      <c r="H3488" s="51">
        <v>12</v>
      </c>
      <c r="I3488" s="85">
        <f>PI()*CENSO[[#This Row],[DAP (cm)]]^2/40000</f>
        <v>0.48549419615467204</v>
      </c>
      <c r="J3488" s="85">
        <f>CENSO[[#This Row],[g (m²)]]*CENSO[[#This Row],[H (m)]]*0.7</f>
        <v>4.0781512476992443</v>
      </c>
      <c r="K3488" s="51">
        <v>1</v>
      </c>
      <c r="L3488" s="51">
        <v>365637.9</v>
      </c>
      <c r="M3488" s="51">
        <v>9702971.5</v>
      </c>
      <c r="N3488" s="77"/>
      <c r="O348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48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488" s="77"/>
    </row>
    <row r="3489" spans="1:17" x14ac:dyDescent="0.25">
      <c r="A3489" s="76">
        <v>2</v>
      </c>
      <c r="B3489" s="51">
        <v>100</v>
      </c>
      <c r="C3489" s="51">
        <v>3488</v>
      </c>
      <c r="D3489" s="81" t="str">
        <f>VLOOKUP(CENSO[[#This Row],[NOME COMUM]],ESPECIES[],2,FALSE)</f>
        <v>Couratari guianensis Aubl.</v>
      </c>
      <c r="E3489" s="51" t="s">
        <v>6</v>
      </c>
      <c r="F3489" s="51">
        <v>206</v>
      </c>
      <c r="G3489" s="74">
        <f>CENSO[[#This Row],[CAP (cm)]]/PI()</f>
        <v>65.571836553860877</v>
      </c>
      <c r="H3489" s="51">
        <v>21</v>
      </c>
      <c r="I3489" s="85">
        <f>PI()*CENSO[[#This Row],[DAP (cm)]]^2/40000</f>
        <v>0.33769495825238349</v>
      </c>
      <c r="J3489" s="85">
        <f>CENSO[[#This Row],[g (m²)]]*CENSO[[#This Row],[H (m)]]*0.7</f>
        <v>4.9641158863100374</v>
      </c>
      <c r="K3489" s="51">
        <v>1</v>
      </c>
      <c r="L3489" s="51">
        <v>365632.2</v>
      </c>
      <c r="M3489" s="51">
        <v>9702992.9000000004</v>
      </c>
      <c r="N3489" s="77"/>
      <c r="O348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48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489" s="77"/>
    </row>
    <row r="3490" spans="1:17" x14ac:dyDescent="0.25">
      <c r="A3490" s="76">
        <v>2</v>
      </c>
      <c r="B3490" s="51">
        <v>100</v>
      </c>
      <c r="C3490" s="51">
        <v>3489</v>
      </c>
      <c r="D3490" s="81" t="str">
        <f>VLOOKUP(CENSO[[#This Row],[NOME COMUM]],ESPECIES[],2,FALSE)</f>
        <v>Manilkara huberi (Ducke) Chevalier</v>
      </c>
      <c r="E3490" s="51" t="s">
        <v>30</v>
      </c>
      <c r="F3490" s="51">
        <v>238</v>
      </c>
      <c r="G3490" s="74">
        <f>CENSO[[#This Row],[CAP (cm)]]/PI()</f>
        <v>75.757752911742188</v>
      </c>
      <c r="H3490" s="51">
        <v>22</v>
      </c>
      <c r="I3490" s="85">
        <f>PI()*CENSO[[#This Row],[DAP (cm)]]^2/40000</f>
        <v>0.45075862982486603</v>
      </c>
      <c r="J3490" s="85">
        <f>CENSO[[#This Row],[g (m²)]]*CENSO[[#This Row],[H (m)]]*0.7</f>
        <v>6.9416828993029362</v>
      </c>
      <c r="K3490" s="51">
        <v>1</v>
      </c>
      <c r="L3490" s="51">
        <v>365624.09999999899</v>
      </c>
      <c r="M3490" s="51">
        <v>9703005.5999999903</v>
      </c>
      <c r="N3490" s="77"/>
      <c r="O349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49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490" s="77"/>
    </row>
    <row r="3491" spans="1:17" x14ac:dyDescent="0.25">
      <c r="A3491" s="76">
        <v>2</v>
      </c>
      <c r="B3491" s="51">
        <v>100</v>
      </c>
      <c r="C3491" s="51">
        <v>3490</v>
      </c>
      <c r="D3491" s="81" t="str">
        <f>VLOOKUP(CENSO[[#This Row],[NOME COMUM]],ESPECIES[],2,FALSE)</f>
        <v>Goupia glabra Aubl.</v>
      </c>
      <c r="E3491" s="51" t="s">
        <v>34</v>
      </c>
      <c r="F3491" s="51">
        <v>345</v>
      </c>
      <c r="G3491" s="74">
        <f>CENSO[[#This Row],[CAP (cm)]]/PI()</f>
        <v>109.81691073340778</v>
      </c>
      <c r="H3491" s="51">
        <v>17</v>
      </c>
      <c r="I3491" s="85">
        <f>PI()*CENSO[[#This Row],[DAP (cm)]]^2/40000</f>
        <v>0.94717085507564203</v>
      </c>
      <c r="J3491" s="85">
        <f>CENSO[[#This Row],[g (m²)]]*CENSO[[#This Row],[H (m)]]*0.7</f>
        <v>11.271333175400139</v>
      </c>
      <c r="K3491" s="51">
        <v>1</v>
      </c>
      <c r="L3491" s="51">
        <v>365640.4</v>
      </c>
      <c r="M3491" s="51">
        <v>9703000.0999999903</v>
      </c>
      <c r="N3491" s="77"/>
      <c r="O349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349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491" s="77"/>
    </row>
    <row r="3492" spans="1:17" x14ac:dyDescent="0.25">
      <c r="A3492" s="76">
        <v>2</v>
      </c>
      <c r="B3492" s="51">
        <v>100</v>
      </c>
      <c r="C3492" s="51">
        <v>3491</v>
      </c>
      <c r="D3492" s="81" t="str">
        <f>VLOOKUP(CENSO[[#This Row],[NOME COMUM]],ESPECIES[],2,FALSE)</f>
        <v>Lecythis chartacea O.Berg</v>
      </c>
      <c r="E3492" s="51" t="s">
        <v>31</v>
      </c>
      <c r="F3492" s="51">
        <v>287</v>
      </c>
      <c r="G3492" s="74">
        <f>CENSO[[#This Row],[CAP (cm)]]/PI()</f>
        <v>91.35493733474793</v>
      </c>
      <c r="H3492" s="51">
        <v>18</v>
      </c>
      <c r="I3492" s="85">
        <f>PI()*CENSO[[#This Row],[DAP (cm)]]^2/40000</f>
        <v>0.65547167537681639</v>
      </c>
      <c r="J3492" s="85">
        <f>CENSO[[#This Row],[g (m²)]]*CENSO[[#This Row],[H (m)]]*0.7</f>
        <v>8.2589431097478858</v>
      </c>
      <c r="K3492" s="51">
        <v>1</v>
      </c>
      <c r="L3492" s="51">
        <v>365649.4</v>
      </c>
      <c r="M3492" s="51">
        <v>9702995.8000000007</v>
      </c>
      <c r="N3492" s="77"/>
      <c r="O349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49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492" s="77"/>
    </row>
    <row r="3493" spans="1:17" x14ac:dyDescent="0.25">
      <c r="A3493" s="76">
        <v>2</v>
      </c>
      <c r="B3493" s="51">
        <v>100</v>
      </c>
      <c r="C3493" s="51">
        <v>3492</v>
      </c>
      <c r="D3493" s="81" t="str">
        <f>VLOOKUP(CENSO[[#This Row],[NOME COMUM]],ESPECIES[],2,FALSE)</f>
        <v>Qualea dichotoma (Mart.) Warm. ex Wille</v>
      </c>
      <c r="E3493" s="51" t="s">
        <v>55</v>
      </c>
      <c r="F3493" s="51">
        <v>190</v>
      </c>
      <c r="G3493" s="74">
        <f>CENSO[[#This Row],[CAP (cm)]]/PI()</f>
        <v>60.478878374920228</v>
      </c>
      <c r="H3493" s="51">
        <v>16</v>
      </c>
      <c r="I3493" s="85">
        <f>PI()*CENSO[[#This Row],[DAP (cm)]]^2/40000</f>
        <v>0.28727467228087106</v>
      </c>
      <c r="J3493" s="85">
        <f>CENSO[[#This Row],[g (m²)]]*CENSO[[#This Row],[H (m)]]*0.7</f>
        <v>3.2174763295457556</v>
      </c>
      <c r="K3493" s="51">
        <v>1</v>
      </c>
      <c r="L3493" s="51">
        <v>365656.299999999</v>
      </c>
      <c r="M3493" s="51">
        <v>9702998.0999999903</v>
      </c>
      <c r="N3493" s="77"/>
      <c r="O349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49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493" s="77"/>
    </row>
    <row r="3494" spans="1:17" x14ac:dyDescent="0.25">
      <c r="A3494" s="76">
        <v>2</v>
      </c>
      <c r="B3494" s="51">
        <v>100</v>
      </c>
      <c r="C3494" s="51">
        <v>3493</v>
      </c>
      <c r="D3494" s="81" t="str">
        <f>VLOOKUP(CENSO[[#This Row],[NOME COMUM]],ESPECIES[],2,FALSE)</f>
        <v>Bertholletia excelsa Humb. &amp; Bonpl.</v>
      </c>
      <c r="E3494" s="51" t="s">
        <v>37</v>
      </c>
      <c r="F3494" s="51">
        <v>363</v>
      </c>
      <c r="G3494" s="74">
        <f>CENSO[[#This Row],[CAP (cm)]]/PI()</f>
        <v>115.54648868471602</v>
      </c>
      <c r="H3494" s="51">
        <v>20</v>
      </c>
      <c r="I3494" s="85">
        <f>PI()*CENSO[[#This Row],[DAP (cm)]]^2/40000</f>
        <v>1.0485843848137979</v>
      </c>
      <c r="J3494" s="85">
        <f>CENSO[[#This Row],[g (m²)]]*CENSO[[#This Row],[H (m)]]*0.7</f>
        <v>14.680181387393169</v>
      </c>
      <c r="K3494" s="51">
        <v>1</v>
      </c>
      <c r="L3494" s="51">
        <v>365662.2</v>
      </c>
      <c r="M3494" s="51">
        <v>9702998.6999999899</v>
      </c>
      <c r="N3494" s="77"/>
      <c r="O349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349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494" s="77"/>
    </row>
    <row r="3495" spans="1:17" x14ac:dyDescent="0.25">
      <c r="A3495" s="76">
        <v>2</v>
      </c>
      <c r="B3495" s="51">
        <v>100</v>
      </c>
      <c r="C3495" s="51">
        <v>3494</v>
      </c>
      <c r="D3495" s="81" t="str">
        <f>VLOOKUP(CENSO[[#This Row],[NOME COMUM]],ESPECIES[],2,FALSE)</f>
        <v>Piptadenia suaveolens Miq.</v>
      </c>
      <c r="E3495" s="51" t="s">
        <v>22</v>
      </c>
      <c r="F3495" s="51">
        <v>150</v>
      </c>
      <c r="G3495" s="74">
        <f>CENSO[[#This Row],[CAP (cm)]]/PI()</f>
        <v>47.7464829275686</v>
      </c>
      <c r="H3495" s="51">
        <v>14</v>
      </c>
      <c r="I3495" s="85">
        <f>PI()*CENSO[[#This Row],[DAP (cm)]]^2/40000</f>
        <v>0.17904931097838223</v>
      </c>
      <c r="J3495" s="85">
        <f>CENSO[[#This Row],[g (m²)]]*CENSO[[#This Row],[H (m)]]*0.7</f>
        <v>1.7546832475881458</v>
      </c>
      <c r="K3495" s="51">
        <v>1</v>
      </c>
      <c r="L3495" s="51">
        <v>365665.799999999</v>
      </c>
      <c r="M3495" s="51">
        <v>9703004.5</v>
      </c>
      <c r="N3495" s="77"/>
      <c r="O349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349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3495" s="77"/>
    </row>
    <row r="3496" spans="1:17" x14ac:dyDescent="0.25">
      <c r="A3496" s="76">
        <v>2</v>
      </c>
      <c r="B3496" s="51">
        <v>100</v>
      </c>
      <c r="C3496" s="51">
        <v>3495</v>
      </c>
      <c r="D3496" s="81" t="str">
        <f>VLOOKUP(CENSO[[#This Row],[NOME COMUM]],ESPECIES[],2,FALSE)</f>
        <v>Manilkara huberi (Ducke) Chevalier</v>
      </c>
      <c r="E3496" s="51" t="s">
        <v>30</v>
      </c>
      <c r="F3496" s="51">
        <v>156</v>
      </c>
      <c r="G3496" s="74">
        <f>CENSO[[#This Row],[CAP (cm)]]/PI()</f>
        <v>49.656342244671343</v>
      </c>
      <c r="H3496" s="51">
        <v>17</v>
      </c>
      <c r="I3496" s="85">
        <f>PI()*CENSO[[#This Row],[DAP (cm)]]^2/40000</f>
        <v>0.19365973475421822</v>
      </c>
      <c r="J3496" s="85">
        <f>CENSO[[#This Row],[g (m²)]]*CENSO[[#This Row],[H (m)]]*0.7</f>
        <v>2.3045508435751967</v>
      </c>
      <c r="K3496" s="51">
        <v>1</v>
      </c>
      <c r="L3496" s="51">
        <v>365686.299999999</v>
      </c>
      <c r="M3496" s="51">
        <v>9703055.8000000007</v>
      </c>
      <c r="N3496" s="77"/>
      <c r="O349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349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3496" s="77"/>
    </row>
    <row r="3497" spans="1:17" x14ac:dyDescent="0.25">
      <c r="A3497" s="76">
        <v>2</v>
      </c>
      <c r="B3497" s="51">
        <v>100</v>
      </c>
      <c r="C3497" s="51">
        <v>3496</v>
      </c>
      <c r="D3497" s="81" t="str">
        <f>VLOOKUP(CENSO[[#This Row],[NOME COMUM]],ESPECIES[],2,FALSE)</f>
        <v>Couratari guianensis Aubl.</v>
      </c>
      <c r="E3497" s="51" t="s">
        <v>6</v>
      </c>
      <c r="F3497" s="51">
        <v>200</v>
      </c>
      <c r="G3497" s="74">
        <f>CENSO[[#This Row],[CAP (cm)]]/PI()</f>
        <v>63.661977236758133</v>
      </c>
      <c r="H3497" s="51">
        <v>20</v>
      </c>
      <c r="I3497" s="85">
        <f>PI()*CENSO[[#This Row],[DAP (cm)]]^2/40000</f>
        <v>0.31830988618379064</v>
      </c>
      <c r="J3497" s="85">
        <f>CENSO[[#This Row],[g (m²)]]*CENSO[[#This Row],[H (m)]]*0.7</f>
        <v>4.4563384065730682</v>
      </c>
      <c r="K3497" s="51">
        <v>1</v>
      </c>
      <c r="L3497" s="51">
        <v>365685.9</v>
      </c>
      <c r="M3497" s="51">
        <v>9703059.3000000007</v>
      </c>
      <c r="N3497" s="77"/>
      <c r="O349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49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497" s="77"/>
    </row>
    <row r="3498" spans="1:17" x14ac:dyDescent="0.25">
      <c r="A3498" s="76">
        <v>2</v>
      </c>
      <c r="B3498" s="51">
        <v>100</v>
      </c>
      <c r="C3498" s="51">
        <v>3497</v>
      </c>
      <c r="D3498" s="81" t="str">
        <f>VLOOKUP(CENSO[[#This Row],[NOME COMUM]],ESPECIES[],2,FALSE)</f>
        <v>Buchenavia capitata (Vahl) Eichler</v>
      </c>
      <c r="E3498" s="51" t="s">
        <v>10</v>
      </c>
      <c r="F3498" s="51">
        <v>315</v>
      </c>
      <c r="G3498" s="74">
        <f>CENSO[[#This Row],[CAP (cm)]]/PI()</f>
        <v>100.26761414789407</v>
      </c>
      <c r="H3498" s="51">
        <v>18</v>
      </c>
      <c r="I3498" s="85">
        <f>PI()*CENSO[[#This Row],[DAP (cm)]]^2/40000</f>
        <v>0.78960746141466576</v>
      </c>
      <c r="J3498" s="85">
        <f>CENSO[[#This Row],[g (m²)]]*CENSO[[#This Row],[H (m)]]*0.7</f>
        <v>9.9490540138247887</v>
      </c>
      <c r="K3498" s="51">
        <v>1</v>
      </c>
      <c r="L3498" s="51">
        <v>365684.59999999899</v>
      </c>
      <c r="M3498" s="51">
        <v>9703067.5999999903</v>
      </c>
      <c r="N3498" s="77"/>
      <c r="O349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349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498" s="77"/>
    </row>
    <row r="3499" spans="1:17" x14ac:dyDescent="0.25">
      <c r="A3499" s="76">
        <v>2</v>
      </c>
      <c r="B3499" s="51">
        <v>100</v>
      </c>
      <c r="C3499" s="51">
        <v>3498</v>
      </c>
      <c r="D3499" s="81" t="str">
        <f>VLOOKUP(CENSO[[#This Row],[NOME COMUM]],ESPECIES[],2,FALSE)</f>
        <v>Erisma uncinatum Warm.</v>
      </c>
      <c r="E3499" s="51" t="s">
        <v>98</v>
      </c>
      <c r="F3499" s="51">
        <v>627</v>
      </c>
      <c r="G3499" s="74">
        <f>CENSO[[#This Row],[CAP (cm)]]/PI()</f>
        <v>199.58029863723675</v>
      </c>
      <c r="H3499" s="51">
        <v>20</v>
      </c>
      <c r="I3499" s="85">
        <f>PI()*CENSO[[#This Row],[DAP (cm)]]^2/40000</f>
        <v>3.1284211811386862</v>
      </c>
      <c r="J3499" s="85">
        <f>CENSO[[#This Row],[g (m²)]]*CENSO[[#This Row],[H (m)]]*0.7</f>
        <v>43.797896535941604</v>
      </c>
      <c r="K3499" s="51">
        <v>1</v>
      </c>
      <c r="L3499" s="51">
        <v>365689.4</v>
      </c>
      <c r="M3499" s="51">
        <v>9703098.5</v>
      </c>
      <c r="N3499" s="77"/>
      <c r="O349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190├┤200</v>
      </c>
      <c r="P349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499" s="77"/>
    </row>
    <row r="3500" spans="1:17" x14ac:dyDescent="0.25">
      <c r="A3500" s="76">
        <v>2</v>
      </c>
      <c r="B3500" s="51">
        <v>100</v>
      </c>
      <c r="C3500" s="51">
        <v>3499</v>
      </c>
      <c r="D3500" s="81" t="str">
        <f>VLOOKUP(CENSO[[#This Row],[NOME COMUM]],ESPECIES[],2,FALSE)</f>
        <v>Matisia paraensis Huber</v>
      </c>
      <c r="E3500" s="51" t="s">
        <v>72</v>
      </c>
      <c r="F3500" s="51">
        <v>170</v>
      </c>
      <c r="G3500" s="74">
        <f>CENSO[[#This Row],[CAP (cm)]]/PI()</f>
        <v>54.112680651244418</v>
      </c>
      <c r="H3500" s="51">
        <v>17</v>
      </c>
      <c r="I3500" s="85">
        <f>PI()*CENSO[[#This Row],[DAP (cm)]]^2/40000</f>
        <v>0.2299788927677888</v>
      </c>
      <c r="J3500" s="85">
        <f>CENSO[[#This Row],[g (m²)]]*CENSO[[#This Row],[H (m)]]*0.7</f>
        <v>2.7367488239366864</v>
      </c>
      <c r="K3500" s="51">
        <v>1</v>
      </c>
      <c r="L3500" s="51">
        <v>365719.5</v>
      </c>
      <c r="M3500" s="51">
        <v>9703108.5999999903</v>
      </c>
      <c r="N3500" s="77"/>
      <c r="O350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50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500" s="77"/>
    </row>
    <row r="3501" spans="1:17" x14ac:dyDescent="0.25">
      <c r="A3501" s="76">
        <v>2</v>
      </c>
      <c r="B3501" s="51">
        <v>100</v>
      </c>
      <c r="C3501" s="51">
        <v>3500</v>
      </c>
      <c r="D3501" s="81" t="str">
        <f>VLOOKUP(CENSO[[#This Row],[NOME COMUM]],ESPECIES[],2,FALSE)</f>
        <v>Pouteria sp.</v>
      </c>
      <c r="E3501" s="51" t="s">
        <v>83</v>
      </c>
      <c r="F3501" s="51">
        <v>248</v>
      </c>
      <c r="G3501" s="74">
        <f>CENSO[[#This Row],[CAP (cm)]]/PI()</f>
        <v>78.940851773580093</v>
      </c>
      <c r="H3501" s="51">
        <v>20</v>
      </c>
      <c r="I3501" s="85">
        <f>PI()*CENSO[[#This Row],[DAP (cm)]]^2/40000</f>
        <v>0.48943328099619665</v>
      </c>
      <c r="J3501" s="85">
        <f>CENSO[[#This Row],[g (m²)]]*CENSO[[#This Row],[H (m)]]*0.7</f>
        <v>6.8520659339467525</v>
      </c>
      <c r="K3501" s="51">
        <v>1</v>
      </c>
      <c r="L3501" s="51">
        <v>365725.09999999899</v>
      </c>
      <c r="M3501" s="51">
        <v>9703115.6999999899</v>
      </c>
      <c r="N3501" s="77"/>
      <c r="O350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50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501" s="77"/>
    </row>
    <row r="3502" spans="1:17" x14ac:dyDescent="0.25">
      <c r="A3502" s="76">
        <v>2</v>
      </c>
      <c r="B3502" s="51">
        <v>100</v>
      </c>
      <c r="C3502" s="51">
        <v>3501</v>
      </c>
      <c r="D3502" s="81" t="str">
        <f>VLOOKUP(CENSO[[#This Row],[NOME COMUM]],ESPECIES[],2,FALSE)</f>
        <v>Couratari guianensis Aubl.</v>
      </c>
      <c r="E3502" s="51" t="s">
        <v>6</v>
      </c>
      <c r="F3502" s="51">
        <v>300</v>
      </c>
      <c r="G3502" s="74">
        <f>CENSO[[#This Row],[CAP (cm)]]/PI()</f>
        <v>95.4929658551372</v>
      </c>
      <c r="H3502" s="51">
        <v>23</v>
      </c>
      <c r="I3502" s="85">
        <f>PI()*CENSO[[#This Row],[DAP (cm)]]^2/40000</f>
        <v>0.7161972439135289</v>
      </c>
      <c r="J3502" s="85">
        <f>CENSO[[#This Row],[g (m²)]]*CENSO[[#This Row],[H (m)]]*0.7</f>
        <v>11.530775627007815</v>
      </c>
      <c r="K3502" s="51">
        <v>1</v>
      </c>
      <c r="L3502" s="51">
        <v>365734.9</v>
      </c>
      <c r="M3502" s="51">
        <v>9703136.0999999903</v>
      </c>
      <c r="N3502" s="77"/>
      <c r="O350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50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502" s="77"/>
    </row>
    <row r="3503" spans="1:17" x14ac:dyDescent="0.25">
      <c r="A3503" s="76">
        <v>2</v>
      </c>
      <c r="B3503" s="51">
        <v>100</v>
      </c>
      <c r="C3503" s="51">
        <v>3502</v>
      </c>
      <c r="D3503" s="81" t="str">
        <f>VLOOKUP(CENSO[[#This Row],[NOME COMUM]],ESPECIES[],2,FALSE)</f>
        <v>Couratari guianensis Aubl.</v>
      </c>
      <c r="E3503" s="51" t="s">
        <v>6</v>
      </c>
      <c r="F3503" s="51">
        <v>210</v>
      </c>
      <c r="G3503" s="74">
        <f>CENSO[[#This Row],[CAP (cm)]]/PI()</f>
        <v>66.845076098596039</v>
      </c>
      <c r="H3503" s="51">
        <v>20</v>
      </c>
      <c r="I3503" s="85">
        <f>PI()*CENSO[[#This Row],[DAP (cm)]]^2/40000</f>
        <v>0.35093664951762915</v>
      </c>
      <c r="J3503" s="85">
        <f>CENSO[[#This Row],[g (m²)]]*CENSO[[#This Row],[H (m)]]*0.7</f>
        <v>4.9131130932468077</v>
      </c>
      <c r="K3503" s="51">
        <v>1</v>
      </c>
      <c r="L3503" s="51">
        <v>365754.59999999899</v>
      </c>
      <c r="M3503" s="51">
        <v>9703176</v>
      </c>
      <c r="N3503" s="77"/>
      <c r="O350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50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503" s="77"/>
    </row>
    <row r="3504" spans="1:17" x14ac:dyDescent="0.25">
      <c r="A3504" s="76">
        <v>2</v>
      </c>
      <c r="B3504" s="51">
        <v>100</v>
      </c>
      <c r="C3504" s="51">
        <v>3503</v>
      </c>
      <c r="D3504" s="81" t="str">
        <f>VLOOKUP(CENSO[[#This Row],[NOME COMUM]],ESPECIES[],2,FALSE)</f>
        <v>Pouteria sp.</v>
      </c>
      <c r="E3504" s="51" t="s">
        <v>83</v>
      </c>
      <c r="F3504" s="51">
        <v>160</v>
      </c>
      <c r="G3504" s="74">
        <f>CENSO[[#This Row],[CAP (cm)]]/PI()</f>
        <v>50.929581789406512</v>
      </c>
      <c r="H3504" s="51">
        <v>14</v>
      </c>
      <c r="I3504" s="85">
        <f>PI()*CENSO[[#This Row],[DAP (cm)]]^2/40000</f>
        <v>0.20371832715762608</v>
      </c>
      <c r="J3504" s="85">
        <f>CENSO[[#This Row],[g (m²)]]*CENSO[[#This Row],[H (m)]]*0.7</f>
        <v>1.9964396061447354</v>
      </c>
      <c r="K3504" s="51">
        <v>1</v>
      </c>
      <c r="L3504" s="51">
        <v>365756.59999999899</v>
      </c>
      <c r="M3504" s="51">
        <v>9703199.4000000004</v>
      </c>
      <c r="N3504" s="77"/>
      <c r="O350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50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504" s="77"/>
    </row>
    <row r="3505" spans="1:17" x14ac:dyDescent="0.25">
      <c r="A3505" s="76">
        <v>2</v>
      </c>
      <c r="B3505" s="51">
        <v>100</v>
      </c>
      <c r="C3505" s="51">
        <v>3504</v>
      </c>
      <c r="D3505" s="81" t="str">
        <f>VLOOKUP(CENSO[[#This Row],[NOME COMUM]],ESPECIES[],2,FALSE)</f>
        <v>Tachigali myrmecophila Ducke</v>
      </c>
      <c r="E3505" s="51" t="s">
        <v>14</v>
      </c>
      <c r="F3505" s="51">
        <v>187</v>
      </c>
      <c r="G3505" s="74">
        <f>CENSO[[#This Row],[CAP (cm)]]/PI()</f>
        <v>59.523948716368857</v>
      </c>
      <c r="H3505" s="51">
        <v>15</v>
      </c>
      <c r="I3505" s="85">
        <f>PI()*CENSO[[#This Row],[DAP (cm)]]^2/40000</f>
        <v>0.27827446024902436</v>
      </c>
      <c r="J3505" s="85">
        <f>CENSO[[#This Row],[g (m²)]]*CENSO[[#This Row],[H (m)]]*0.7</f>
        <v>2.9218818326147558</v>
      </c>
      <c r="K3505" s="51">
        <v>1</v>
      </c>
      <c r="L3505" s="51">
        <v>365769.4</v>
      </c>
      <c r="M3505" s="51">
        <v>9703204.4000000004</v>
      </c>
      <c r="N3505" s="77"/>
      <c r="O350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50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505" s="77"/>
    </row>
    <row r="3506" spans="1:17" x14ac:dyDescent="0.25">
      <c r="A3506" s="76">
        <v>2</v>
      </c>
      <c r="B3506" s="51">
        <v>100</v>
      </c>
      <c r="C3506" s="51">
        <v>3505</v>
      </c>
      <c r="D3506" s="81" t="str">
        <f>VLOOKUP(CENSO[[#This Row],[NOME COMUM]],ESPECIES[],2,FALSE)</f>
        <v>Pouteria sp.</v>
      </c>
      <c r="E3506" s="51" t="s">
        <v>83</v>
      </c>
      <c r="F3506" s="51">
        <v>182</v>
      </c>
      <c r="G3506" s="74">
        <f>CENSO[[#This Row],[CAP (cm)]]/PI()</f>
        <v>57.932399285449904</v>
      </c>
      <c r="H3506" s="51">
        <v>16</v>
      </c>
      <c r="I3506" s="85">
        <f>PI()*CENSO[[#This Row],[DAP (cm)]]^2/40000</f>
        <v>0.26359241674879702</v>
      </c>
      <c r="J3506" s="85">
        <f>CENSO[[#This Row],[g (m²)]]*CENSO[[#This Row],[H (m)]]*0.7</f>
        <v>2.9522350675865265</v>
      </c>
      <c r="K3506" s="51">
        <v>1</v>
      </c>
      <c r="L3506" s="51">
        <v>365761.2</v>
      </c>
      <c r="M3506" s="51">
        <v>9703208.3000000007</v>
      </c>
      <c r="N3506" s="77"/>
      <c r="O350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50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506" s="77"/>
    </row>
    <row r="3507" spans="1:17" x14ac:dyDescent="0.25">
      <c r="A3507" s="76">
        <v>2</v>
      </c>
      <c r="B3507" s="51">
        <v>100</v>
      </c>
      <c r="C3507" s="51">
        <v>3506</v>
      </c>
      <c r="D3507" s="81" t="str">
        <f>VLOOKUP(CENSO[[#This Row],[NOME COMUM]],ESPECIES[],2,FALSE)</f>
        <v>Tachigali myrmecophila Ducke</v>
      </c>
      <c r="E3507" s="51" t="s">
        <v>14</v>
      </c>
      <c r="F3507" s="51">
        <v>170</v>
      </c>
      <c r="G3507" s="74">
        <f>CENSO[[#This Row],[CAP (cm)]]/PI()</f>
        <v>54.112680651244418</v>
      </c>
      <c r="H3507" s="51">
        <v>13</v>
      </c>
      <c r="I3507" s="85">
        <f>PI()*CENSO[[#This Row],[DAP (cm)]]^2/40000</f>
        <v>0.2299788927677888</v>
      </c>
      <c r="J3507" s="85">
        <f>CENSO[[#This Row],[g (m²)]]*CENSO[[#This Row],[H (m)]]*0.7</f>
        <v>2.0928079241868782</v>
      </c>
      <c r="K3507" s="51">
        <v>1</v>
      </c>
      <c r="L3507" s="51">
        <v>365765.799999999</v>
      </c>
      <c r="M3507" s="51">
        <v>9703208.3000000007</v>
      </c>
      <c r="N3507" s="77"/>
      <c r="O350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50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507" s="77"/>
    </row>
    <row r="3508" spans="1:17" x14ac:dyDescent="0.25">
      <c r="A3508" s="76">
        <v>2</v>
      </c>
      <c r="B3508" s="51">
        <v>100</v>
      </c>
      <c r="C3508" s="51">
        <v>3507</v>
      </c>
      <c r="D3508" s="81" t="str">
        <f>VLOOKUP(CENSO[[#This Row],[NOME COMUM]],ESPECIES[],2,FALSE)</f>
        <v>Tachigali myrmecophila Ducke</v>
      </c>
      <c r="E3508" s="51" t="s">
        <v>14</v>
      </c>
      <c r="F3508" s="51">
        <v>214</v>
      </c>
      <c r="G3508" s="74">
        <f>CENSO[[#This Row],[CAP (cm)]]/PI()</f>
        <v>68.118315643331201</v>
      </c>
      <c r="H3508" s="51">
        <v>13</v>
      </c>
      <c r="I3508" s="85">
        <f>PI()*CENSO[[#This Row],[DAP (cm)]]^2/40000</f>
        <v>0.36443298869182189</v>
      </c>
      <c r="J3508" s="85">
        <f>CENSO[[#This Row],[g (m²)]]*CENSO[[#This Row],[H (m)]]*0.7</f>
        <v>3.3163401970955788</v>
      </c>
      <c r="K3508" s="51">
        <v>1</v>
      </c>
      <c r="L3508" s="51">
        <v>365763.2</v>
      </c>
      <c r="M3508" s="51">
        <v>9703229.4000000004</v>
      </c>
      <c r="N3508" s="77"/>
      <c r="O350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50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508" s="77"/>
    </row>
    <row r="3509" spans="1:17" x14ac:dyDescent="0.25">
      <c r="A3509" s="76">
        <v>2</v>
      </c>
      <c r="B3509" s="51">
        <v>100</v>
      </c>
      <c r="C3509" s="51">
        <v>3508</v>
      </c>
      <c r="D3509" s="81" t="str">
        <f>VLOOKUP(CENSO[[#This Row],[NOME COMUM]],ESPECIES[],2,FALSE)</f>
        <v>Simarouba amara Aubl.</v>
      </c>
      <c r="E3509" s="51" t="s">
        <v>20</v>
      </c>
      <c r="F3509" s="51">
        <v>142</v>
      </c>
      <c r="G3509" s="74">
        <f>CENSO[[#This Row],[CAP (cm)]]/PI()</f>
        <v>45.200003838098276</v>
      </c>
      <c r="H3509" s="51">
        <v>15</v>
      </c>
      <c r="I3509" s="85">
        <f>PI()*CENSO[[#This Row],[DAP (cm)]]^2/40000</f>
        <v>0.16046001362524887</v>
      </c>
      <c r="J3509" s="85">
        <f>CENSO[[#This Row],[g (m²)]]*CENSO[[#This Row],[H (m)]]*0.7</f>
        <v>1.6848301430651129</v>
      </c>
      <c r="K3509" s="51">
        <v>1</v>
      </c>
      <c r="L3509" s="51">
        <v>365797.2</v>
      </c>
      <c r="M3509" s="51">
        <v>9703268.5999999903</v>
      </c>
      <c r="N3509" s="77"/>
      <c r="O350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350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3509" s="77"/>
    </row>
    <row r="3510" spans="1:17" x14ac:dyDescent="0.25">
      <c r="A3510" s="76">
        <v>2</v>
      </c>
      <c r="B3510" s="51">
        <v>100</v>
      </c>
      <c r="C3510" s="51">
        <v>3509</v>
      </c>
      <c r="D3510" s="81" t="str">
        <f>VLOOKUP(CENSO[[#This Row],[NOME COMUM]],ESPECIES[],2,FALSE)</f>
        <v>Tachigali myrmecophila Ducke</v>
      </c>
      <c r="E3510" s="51" t="s">
        <v>14</v>
      </c>
      <c r="F3510" s="51">
        <v>293</v>
      </c>
      <c r="G3510" s="74">
        <f>CENSO[[#This Row],[CAP (cm)]]/PI()</f>
        <v>93.264796651850673</v>
      </c>
      <c r="H3510" s="51">
        <v>17</v>
      </c>
      <c r="I3510" s="85">
        <f>PI()*CENSO[[#This Row],[DAP (cm)]]^2/40000</f>
        <v>0.68316463547480621</v>
      </c>
      <c r="J3510" s="85">
        <f>CENSO[[#This Row],[g (m²)]]*CENSO[[#This Row],[H (m)]]*0.7</f>
        <v>8.1296591621501939</v>
      </c>
      <c r="K3510" s="51">
        <v>1</v>
      </c>
      <c r="L3510" s="51">
        <v>365804.7</v>
      </c>
      <c r="M3510" s="51">
        <v>9703298.1999999899</v>
      </c>
      <c r="N3510" s="77"/>
      <c r="O351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51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510" s="77"/>
    </row>
    <row r="3511" spans="1:17" x14ac:dyDescent="0.25">
      <c r="A3511" s="76">
        <v>2</v>
      </c>
      <c r="B3511" s="51">
        <v>100</v>
      </c>
      <c r="C3511" s="51">
        <v>3510</v>
      </c>
      <c r="D3511" s="81" t="str">
        <f>VLOOKUP(CENSO[[#This Row],[NOME COMUM]],ESPECIES[],2,FALSE)</f>
        <v>Tachigali myrmecophila Ducke</v>
      </c>
      <c r="E3511" s="51" t="s">
        <v>14</v>
      </c>
      <c r="F3511" s="51">
        <v>300</v>
      </c>
      <c r="G3511" s="74">
        <f>CENSO[[#This Row],[CAP (cm)]]/PI()</f>
        <v>95.4929658551372</v>
      </c>
      <c r="H3511" s="51">
        <v>17</v>
      </c>
      <c r="I3511" s="85">
        <f>PI()*CENSO[[#This Row],[DAP (cm)]]^2/40000</f>
        <v>0.7161972439135289</v>
      </c>
      <c r="J3511" s="85">
        <f>CENSO[[#This Row],[g (m²)]]*CENSO[[#This Row],[H (m)]]*0.7</f>
        <v>8.5227472025709936</v>
      </c>
      <c r="K3511" s="51">
        <v>2</v>
      </c>
      <c r="L3511" s="51">
        <v>365807.59999999899</v>
      </c>
      <c r="M3511" s="51">
        <v>9703318.9000000004</v>
      </c>
      <c r="N3511" s="77"/>
      <c r="O351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51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511" s="77"/>
    </row>
    <row r="3512" spans="1:17" x14ac:dyDescent="0.25">
      <c r="A3512" s="76">
        <v>2</v>
      </c>
      <c r="B3512" s="51">
        <v>100</v>
      </c>
      <c r="C3512" s="51">
        <v>3511</v>
      </c>
      <c r="D3512" s="81" t="str">
        <f>VLOOKUP(CENSO[[#This Row],[NOME COMUM]],ESPECIES[],2,FALSE)</f>
        <v>Lecythis chartacea O.Berg</v>
      </c>
      <c r="E3512" s="51" t="s">
        <v>31</v>
      </c>
      <c r="F3512" s="51">
        <v>310</v>
      </c>
      <c r="G3512" s="74">
        <f>CENSO[[#This Row],[CAP (cm)]]/PI()</f>
        <v>98.676064716975105</v>
      </c>
      <c r="H3512" s="51">
        <v>20</v>
      </c>
      <c r="I3512" s="85">
        <f>PI()*CENSO[[#This Row],[DAP (cm)]]^2/40000</f>
        <v>0.7647395015565569</v>
      </c>
      <c r="J3512" s="85">
        <f>CENSO[[#This Row],[g (m²)]]*CENSO[[#This Row],[H (m)]]*0.7</f>
        <v>10.706353021791795</v>
      </c>
      <c r="K3512" s="51">
        <v>1</v>
      </c>
      <c r="L3512" s="51">
        <v>365791.4</v>
      </c>
      <c r="M3512" s="51">
        <v>9703326.5999999903</v>
      </c>
      <c r="N3512" s="77"/>
      <c r="O351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51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512" s="77"/>
    </row>
    <row r="3513" spans="1:17" x14ac:dyDescent="0.25">
      <c r="A3513" s="76">
        <v>2</v>
      </c>
      <c r="B3513" s="51">
        <v>100</v>
      </c>
      <c r="C3513" s="51">
        <v>3512</v>
      </c>
      <c r="D3513" s="81" t="str">
        <f>VLOOKUP(CENSO[[#This Row],[NOME COMUM]],ESPECIES[],2,FALSE)</f>
        <v>Astronium lecointei Ducke</v>
      </c>
      <c r="E3513" s="51" t="s">
        <v>5</v>
      </c>
      <c r="F3513" s="51">
        <v>186</v>
      </c>
      <c r="G3513" s="74">
        <f>CENSO[[#This Row],[CAP (cm)]]/PI()</f>
        <v>59.205638830185066</v>
      </c>
      <c r="H3513" s="51">
        <v>20</v>
      </c>
      <c r="I3513" s="85">
        <f>PI()*CENSO[[#This Row],[DAP (cm)]]^2/40000</f>
        <v>0.27530622056036053</v>
      </c>
      <c r="J3513" s="85">
        <f>CENSO[[#This Row],[g (m²)]]*CENSO[[#This Row],[H (m)]]*0.7</f>
        <v>3.854287087845047</v>
      </c>
      <c r="K3513" s="51">
        <v>1</v>
      </c>
      <c r="L3513" s="51">
        <v>365798.299999999</v>
      </c>
      <c r="M3513" s="51">
        <v>9703339.9000000004</v>
      </c>
      <c r="N3513" s="77"/>
      <c r="O351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51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513" s="77"/>
    </row>
    <row r="3514" spans="1:17" x14ac:dyDescent="0.25">
      <c r="A3514" s="76">
        <v>2</v>
      </c>
      <c r="B3514" s="51">
        <v>100</v>
      </c>
      <c r="C3514" s="51">
        <v>3513</v>
      </c>
      <c r="D3514" s="81" t="str">
        <f>VLOOKUP(CENSO[[#This Row],[NOME COMUM]],ESPECIES[],2,FALSE)</f>
        <v>Erisma uncinatum Warm.</v>
      </c>
      <c r="E3514" s="51" t="s">
        <v>98</v>
      </c>
      <c r="F3514" s="51">
        <v>420</v>
      </c>
      <c r="G3514" s="74">
        <f>CENSO[[#This Row],[CAP (cm)]]/PI()</f>
        <v>133.69015219719208</v>
      </c>
      <c r="H3514" s="51">
        <v>20</v>
      </c>
      <c r="I3514" s="85">
        <f>PI()*CENSO[[#This Row],[DAP (cm)]]^2/40000</f>
        <v>1.4037465980705166</v>
      </c>
      <c r="J3514" s="85">
        <f>CENSO[[#This Row],[g (m²)]]*CENSO[[#This Row],[H (m)]]*0.7</f>
        <v>19.652452372987231</v>
      </c>
      <c r="K3514" s="51">
        <v>1</v>
      </c>
      <c r="L3514" s="51">
        <v>365812.5</v>
      </c>
      <c r="M3514" s="51">
        <v>9703349.8000000007</v>
      </c>
      <c r="N3514" s="77"/>
      <c r="O351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351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514" s="77"/>
    </row>
    <row r="3515" spans="1:17" x14ac:dyDescent="0.25">
      <c r="A3515" s="76">
        <v>2</v>
      </c>
      <c r="B3515" s="51">
        <v>100</v>
      </c>
      <c r="C3515" s="51">
        <v>3514</v>
      </c>
      <c r="D3515" s="81" t="str">
        <f>VLOOKUP(CENSO[[#This Row],[NOME COMUM]],ESPECIES[],2,FALSE)</f>
        <v>Goupia glabra Aubl.</v>
      </c>
      <c r="E3515" s="51" t="s">
        <v>34</v>
      </c>
      <c r="F3515" s="51">
        <v>323</v>
      </c>
      <c r="G3515" s="74">
        <f>CENSO[[#This Row],[CAP (cm)]]/PI()</f>
        <v>102.81409323736439</v>
      </c>
      <c r="H3515" s="51">
        <v>16</v>
      </c>
      <c r="I3515" s="85">
        <f>PI()*CENSO[[#This Row],[DAP (cm)]]^2/40000</f>
        <v>0.83022380289171738</v>
      </c>
      <c r="J3515" s="85">
        <f>CENSO[[#This Row],[g (m²)]]*CENSO[[#This Row],[H (m)]]*0.7</f>
        <v>9.2985065923872341</v>
      </c>
      <c r="K3515" s="51">
        <v>1</v>
      </c>
      <c r="L3515" s="51">
        <v>365822.59999999899</v>
      </c>
      <c r="M3515" s="51">
        <v>9703367.0999999903</v>
      </c>
      <c r="N3515" s="77"/>
      <c r="O351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351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515" s="77"/>
    </row>
    <row r="3516" spans="1:17" x14ac:dyDescent="0.25">
      <c r="A3516" s="76">
        <v>2</v>
      </c>
      <c r="B3516" s="51">
        <v>100</v>
      </c>
      <c r="C3516" s="51">
        <v>3515</v>
      </c>
      <c r="D3516" s="81" t="str">
        <f>VLOOKUP(CENSO[[#This Row],[NOME COMUM]],ESPECIES[],2,FALSE)</f>
        <v>Piptadenia suaveolens Miq.</v>
      </c>
      <c r="E3516" s="51" t="s">
        <v>22</v>
      </c>
      <c r="F3516" s="51">
        <v>178</v>
      </c>
      <c r="G3516" s="74">
        <f>CENSO[[#This Row],[CAP (cm)]]/PI()</f>
        <v>56.659159740714742</v>
      </c>
      <c r="H3516" s="51">
        <v>17</v>
      </c>
      <c r="I3516" s="85">
        <f>PI()*CENSO[[#This Row],[DAP (cm)]]^2/40000</f>
        <v>0.2521332608461806</v>
      </c>
      <c r="J3516" s="85">
        <f>CENSO[[#This Row],[g (m²)]]*CENSO[[#This Row],[H (m)]]*0.7</f>
        <v>3.0003858040695492</v>
      </c>
      <c r="K3516" s="51">
        <v>1</v>
      </c>
      <c r="L3516" s="51">
        <v>365824.2</v>
      </c>
      <c r="M3516" s="51">
        <v>9703394</v>
      </c>
      <c r="N3516" s="77"/>
      <c r="O351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51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516" s="77"/>
    </row>
    <row r="3517" spans="1:17" x14ac:dyDescent="0.25">
      <c r="A3517" s="76">
        <v>2</v>
      </c>
      <c r="B3517" s="51">
        <v>100</v>
      </c>
      <c r="C3517" s="51">
        <v>3516</v>
      </c>
      <c r="D3517" s="81" t="str">
        <f>VLOOKUP(CENSO[[#This Row],[NOME COMUM]],ESPECIES[],2,FALSE)</f>
        <v>Piptadenia suaveolens Miq.</v>
      </c>
      <c r="E3517" s="51" t="s">
        <v>22</v>
      </c>
      <c r="F3517" s="51">
        <v>210</v>
      </c>
      <c r="G3517" s="74">
        <f>CENSO[[#This Row],[CAP (cm)]]/PI()</f>
        <v>66.845076098596039</v>
      </c>
      <c r="H3517" s="51">
        <v>16</v>
      </c>
      <c r="I3517" s="85">
        <f>PI()*CENSO[[#This Row],[DAP (cm)]]^2/40000</f>
        <v>0.35093664951762915</v>
      </c>
      <c r="J3517" s="85">
        <f>CENSO[[#This Row],[g (m²)]]*CENSO[[#This Row],[H (m)]]*0.7</f>
        <v>3.930490474597446</v>
      </c>
      <c r="K3517" s="51">
        <v>1</v>
      </c>
      <c r="L3517" s="51">
        <v>365821.09999999899</v>
      </c>
      <c r="M3517" s="51">
        <v>9703403.1999999899</v>
      </c>
      <c r="N3517" s="77"/>
      <c r="O351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51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517" s="77"/>
    </row>
    <row r="3518" spans="1:17" x14ac:dyDescent="0.25">
      <c r="A3518" s="76">
        <v>2</v>
      </c>
      <c r="B3518" s="51">
        <v>100</v>
      </c>
      <c r="C3518" s="51">
        <v>3517</v>
      </c>
      <c r="D3518" s="81" t="str">
        <f>VLOOKUP(CENSO[[#This Row],[NOME COMUM]],ESPECIES[],2,FALSE)</f>
        <v>Erisma uncinatum Warm.</v>
      </c>
      <c r="E3518" s="51" t="s">
        <v>98</v>
      </c>
      <c r="F3518" s="51">
        <v>248</v>
      </c>
      <c r="G3518" s="74">
        <f>CENSO[[#This Row],[CAP (cm)]]/PI()</f>
        <v>78.940851773580093</v>
      </c>
      <c r="H3518" s="51">
        <v>14</v>
      </c>
      <c r="I3518" s="85">
        <f>PI()*CENSO[[#This Row],[DAP (cm)]]^2/40000</f>
        <v>0.48943328099619665</v>
      </c>
      <c r="J3518" s="85">
        <f>CENSO[[#This Row],[g (m²)]]*CENSO[[#This Row],[H (m)]]*0.7</f>
        <v>4.7964461537627274</v>
      </c>
      <c r="K3518" s="51">
        <v>2</v>
      </c>
      <c r="L3518" s="51">
        <v>365899.7</v>
      </c>
      <c r="M3518" s="51">
        <v>9703513</v>
      </c>
      <c r="N3518" s="77"/>
      <c r="O351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51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518" s="77"/>
    </row>
    <row r="3519" spans="1:17" x14ac:dyDescent="0.25">
      <c r="A3519" s="76">
        <v>2</v>
      </c>
      <c r="B3519" s="51">
        <v>100</v>
      </c>
      <c r="C3519" s="51">
        <v>3518</v>
      </c>
      <c r="D3519" s="81" t="str">
        <f>VLOOKUP(CENSO[[#This Row],[NOME COMUM]],ESPECIES[],2,FALSE)</f>
        <v>Buchenavia capitata (Vahl) Eichler</v>
      </c>
      <c r="E3519" s="51" t="s">
        <v>10</v>
      </c>
      <c r="F3519" s="51">
        <v>135</v>
      </c>
      <c r="G3519" s="74">
        <f>CENSO[[#This Row],[CAP (cm)]]/PI()</f>
        <v>42.971834634811742</v>
      </c>
      <c r="H3519" s="51">
        <v>11</v>
      </c>
      <c r="I3519" s="85">
        <f>PI()*CENSO[[#This Row],[DAP (cm)]]^2/40000</f>
        <v>0.14502994189248961</v>
      </c>
      <c r="J3519" s="85">
        <f>CENSO[[#This Row],[g (m²)]]*CENSO[[#This Row],[H (m)]]*0.7</f>
        <v>1.11673055257217</v>
      </c>
      <c r="K3519" s="51">
        <v>1</v>
      </c>
      <c r="L3519" s="51">
        <v>365891.299999999</v>
      </c>
      <c r="M3519" s="51">
        <v>9703533.5999999903</v>
      </c>
      <c r="N3519" s="77"/>
      <c r="O351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351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3519" s="77"/>
    </row>
    <row r="3520" spans="1:17" x14ac:dyDescent="0.25">
      <c r="A3520" s="76">
        <v>2</v>
      </c>
      <c r="B3520" s="51">
        <v>100</v>
      </c>
      <c r="C3520" s="51">
        <v>3519</v>
      </c>
      <c r="D3520" s="81" t="str">
        <f>VLOOKUP(CENSO[[#This Row],[NOME COMUM]],ESPECIES[],2,FALSE)</f>
        <v>Pouteria sp.</v>
      </c>
      <c r="E3520" s="51" t="s">
        <v>83</v>
      </c>
      <c r="F3520" s="51">
        <v>295</v>
      </c>
      <c r="G3520" s="74">
        <f>CENSO[[#This Row],[CAP (cm)]]/PI()</f>
        <v>93.901416424218255</v>
      </c>
      <c r="H3520" s="51">
        <v>18</v>
      </c>
      <c r="I3520" s="85">
        <f>PI()*CENSO[[#This Row],[DAP (cm)]]^2/40000</f>
        <v>0.69252294612860965</v>
      </c>
      <c r="J3520" s="85">
        <f>CENSO[[#This Row],[g (m²)]]*CENSO[[#This Row],[H (m)]]*0.7</f>
        <v>8.7257891212204814</v>
      </c>
      <c r="K3520" s="51">
        <v>1</v>
      </c>
      <c r="L3520" s="51">
        <v>365889.5</v>
      </c>
      <c r="M3520" s="51">
        <v>9703534.5</v>
      </c>
      <c r="N3520" s="77"/>
      <c r="O352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52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520" s="77"/>
    </row>
    <row r="3521" spans="1:17" x14ac:dyDescent="0.25">
      <c r="A3521" s="76">
        <v>2</v>
      </c>
      <c r="B3521" s="51">
        <v>100</v>
      </c>
      <c r="C3521" s="51">
        <v>3520</v>
      </c>
      <c r="D3521" s="81" t="str">
        <f>VLOOKUP(CENSO[[#This Row],[NOME COMUM]],ESPECIES[],2,FALSE)</f>
        <v>Caryocar villosum (Aubl.) Pers.</v>
      </c>
      <c r="E3521" s="51" t="s">
        <v>33</v>
      </c>
      <c r="F3521" s="51">
        <v>130</v>
      </c>
      <c r="G3521" s="74">
        <f>CENSO[[#This Row],[CAP (cm)]]/PI()</f>
        <v>41.38028520389279</v>
      </c>
      <c r="H3521" s="51">
        <v>10</v>
      </c>
      <c r="I3521" s="85">
        <f>PI()*CENSO[[#This Row],[DAP (cm)]]^2/40000</f>
        <v>0.13448592691265157</v>
      </c>
      <c r="J3521" s="85">
        <f>CENSO[[#This Row],[g (m²)]]*CENSO[[#This Row],[H (m)]]*0.7</f>
        <v>0.94140148838856097</v>
      </c>
      <c r="K3521" s="51">
        <v>1</v>
      </c>
      <c r="L3521" s="51">
        <v>365917.09999999899</v>
      </c>
      <c r="M3521" s="51">
        <v>9703529.0999999903</v>
      </c>
      <c r="N3521" s="77"/>
      <c r="O352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352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3521" s="77"/>
    </row>
    <row r="3522" spans="1:17" x14ac:dyDescent="0.25">
      <c r="A3522" s="76">
        <v>2</v>
      </c>
      <c r="B3522" s="51">
        <v>100</v>
      </c>
      <c r="C3522" s="51">
        <v>3521</v>
      </c>
      <c r="D3522" s="81" t="str">
        <f>VLOOKUP(CENSO[[#This Row],[NOME COMUM]],ESPECIES[],2,FALSE)</f>
        <v>Pouteria sp.</v>
      </c>
      <c r="E3522" s="51" t="s">
        <v>83</v>
      </c>
      <c r="F3522" s="51">
        <v>152</v>
      </c>
      <c r="G3522" s="74">
        <f>CENSO[[#This Row],[CAP (cm)]]/PI()</f>
        <v>48.383102699936181</v>
      </c>
      <c r="H3522" s="51">
        <v>15</v>
      </c>
      <c r="I3522" s="85">
        <f>PI()*CENSO[[#This Row],[DAP (cm)]]^2/40000</f>
        <v>0.18385579025975748</v>
      </c>
      <c r="J3522" s="85">
        <f>CENSO[[#This Row],[g (m²)]]*CENSO[[#This Row],[H (m)]]*0.7</f>
        <v>1.9304857977274534</v>
      </c>
      <c r="K3522" s="51">
        <v>1</v>
      </c>
      <c r="L3522" s="51">
        <v>365908.9</v>
      </c>
      <c r="M3522" s="51">
        <v>9703569.5</v>
      </c>
      <c r="N3522" s="77"/>
      <c r="O352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352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3522" s="77"/>
    </row>
    <row r="3523" spans="1:17" x14ac:dyDescent="0.25">
      <c r="A3523" s="76">
        <v>2</v>
      </c>
      <c r="B3523" s="51">
        <v>100</v>
      </c>
      <c r="C3523" s="51">
        <v>3522</v>
      </c>
      <c r="D3523" s="81" t="str">
        <f>VLOOKUP(CENSO[[#This Row],[NOME COMUM]],ESPECIES[],2,FALSE)</f>
        <v>Caryocar villosum (Aubl.) Pers.</v>
      </c>
      <c r="E3523" s="51" t="s">
        <v>33</v>
      </c>
      <c r="F3523" s="51">
        <v>383</v>
      </c>
      <c r="G3523" s="74">
        <f>CENSO[[#This Row],[CAP (cm)]]/PI()</f>
        <v>121.91268640839183</v>
      </c>
      <c r="H3523" s="51">
        <v>16</v>
      </c>
      <c r="I3523" s="85">
        <f>PI()*CENSO[[#This Row],[DAP (cm)]]^2/40000</f>
        <v>1.1673139723603518</v>
      </c>
      <c r="J3523" s="85">
        <f>CENSO[[#This Row],[g (m²)]]*CENSO[[#This Row],[H (m)]]*0.7</f>
        <v>13.07391649043594</v>
      </c>
      <c r="K3523" s="51">
        <v>1</v>
      </c>
      <c r="L3523" s="51">
        <v>365956</v>
      </c>
      <c r="M3523" s="51">
        <v>9703560.5</v>
      </c>
      <c r="N3523" s="77"/>
      <c r="O352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352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523" s="77"/>
    </row>
    <row r="3524" spans="1:17" x14ac:dyDescent="0.25">
      <c r="A3524" s="76">
        <v>2</v>
      </c>
      <c r="B3524" s="51">
        <v>101</v>
      </c>
      <c r="C3524" s="51">
        <v>3523</v>
      </c>
      <c r="D3524" s="81" t="str">
        <f>VLOOKUP(CENSO[[#This Row],[NOME COMUM]],ESPECIES[],2,FALSE)</f>
        <v>Licania octandra</v>
      </c>
      <c r="E3524" s="51" t="s">
        <v>21</v>
      </c>
      <c r="F3524" s="51">
        <v>227</v>
      </c>
      <c r="G3524" s="74">
        <f>CENSO[[#This Row],[CAP (cm)]]/PI()</f>
        <v>72.256344163720485</v>
      </c>
      <c r="H3524" s="51">
        <v>20</v>
      </c>
      <c r="I3524" s="85">
        <f>PI()*CENSO[[#This Row],[DAP (cm)]]^2/40000</f>
        <v>0.41005475312911377</v>
      </c>
      <c r="J3524" s="85">
        <f>CENSO[[#This Row],[g (m²)]]*CENSO[[#This Row],[H (m)]]*0.7</f>
        <v>5.7407665438075925</v>
      </c>
      <c r="K3524" s="51">
        <v>1</v>
      </c>
      <c r="L3524" s="51">
        <v>365991.09999999899</v>
      </c>
      <c r="M3524" s="51">
        <v>9703519.5999999903</v>
      </c>
      <c r="N3524" s="77"/>
      <c r="O352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52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524" s="77"/>
    </row>
    <row r="3525" spans="1:17" x14ac:dyDescent="0.25">
      <c r="A3525" s="76">
        <v>2</v>
      </c>
      <c r="B3525" s="51">
        <v>101</v>
      </c>
      <c r="C3525" s="51">
        <v>3524</v>
      </c>
      <c r="D3525" s="81" t="str">
        <f>VLOOKUP(CENSO[[#This Row],[NOME COMUM]],ESPECIES[],2,FALSE)</f>
        <v>Lecythis chartacea O.Berg</v>
      </c>
      <c r="E3525" s="51" t="s">
        <v>31</v>
      </c>
      <c r="F3525" s="51">
        <v>218</v>
      </c>
      <c r="G3525" s="74">
        <f>CENSO[[#This Row],[CAP (cm)]]/PI()</f>
        <v>69.391555188066363</v>
      </c>
      <c r="H3525" s="51">
        <v>17</v>
      </c>
      <c r="I3525" s="85">
        <f>PI()*CENSO[[#This Row],[DAP (cm)]]^2/40000</f>
        <v>0.37818397577496166</v>
      </c>
      <c r="J3525" s="85">
        <f>CENSO[[#This Row],[g (m²)]]*CENSO[[#This Row],[H (m)]]*0.7</f>
        <v>4.500389311722043</v>
      </c>
      <c r="K3525" s="51">
        <v>2</v>
      </c>
      <c r="L3525" s="51">
        <v>365967.59999999899</v>
      </c>
      <c r="M3525" s="51">
        <v>9703481</v>
      </c>
      <c r="N3525" s="77"/>
      <c r="O352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52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525" s="77"/>
    </row>
    <row r="3526" spans="1:17" x14ac:dyDescent="0.25">
      <c r="A3526" s="76">
        <v>2</v>
      </c>
      <c r="B3526" s="51">
        <v>101</v>
      </c>
      <c r="C3526" s="51">
        <v>3525</v>
      </c>
      <c r="D3526" s="81" t="str">
        <f>VLOOKUP(CENSO[[#This Row],[NOME COMUM]],ESPECIES[],2,FALSE)</f>
        <v>Couratari guianensis Aubl.</v>
      </c>
      <c r="E3526" s="51" t="s">
        <v>6</v>
      </c>
      <c r="F3526" s="51">
        <v>150</v>
      </c>
      <c r="G3526" s="74">
        <f>CENSO[[#This Row],[CAP (cm)]]/PI()</f>
        <v>47.7464829275686</v>
      </c>
      <c r="H3526" s="51">
        <v>15</v>
      </c>
      <c r="I3526" s="85">
        <f>PI()*CENSO[[#This Row],[DAP (cm)]]^2/40000</f>
        <v>0.17904931097838223</v>
      </c>
      <c r="J3526" s="85">
        <f>CENSO[[#This Row],[g (m²)]]*CENSO[[#This Row],[H (m)]]*0.7</f>
        <v>1.8800177652730132</v>
      </c>
      <c r="K3526" s="51">
        <v>1</v>
      </c>
      <c r="L3526" s="51">
        <v>365954.299999999</v>
      </c>
      <c r="M3526" s="51">
        <v>9703470.6999999899</v>
      </c>
      <c r="N3526" s="77"/>
      <c r="O352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352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3526" s="77"/>
    </row>
    <row r="3527" spans="1:17" x14ac:dyDescent="0.25">
      <c r="A3527" s="76">
        <v>2</v>
      </c>
      <c r="B3527" s="51">
        <v>101</v>
      </c>
      <c r="C3527" s="51">
        <v>3526</v>
      </c>
      <c r="D3527" s="81" t="str">
        <f>VLOOKUP(CENSO[[#This Row],[NOME COMUM]],ESPECIES[],2,FALSE)</f>
        <v>Erisma uncinatum Warm.</v>
      </c>
      <c r="E3527" s="51" t="s">
        <v>98</v>
      </c>
      <c r="F3527" s="51">
        <v>497</v>
      </c>
      <c r="G3527" s="74">
        <f>CENSO[[#This Row],[CAP (cm)]]/PI()</f>
        <v>158.20001343334397</v>
      </c>
      <c r="H3527" s="51">
        <v>18</v>
      </c>
      <c r="I3527" s="85">
        <f>PI()*CENSO[[#This Row],[DAP (cm)]]^2/40000</f>
        <v>1.9656351669092991</v>
      </c>
      <c r="J3527" s="85">
        <f>CENSO[[#This Row],[g (m²)]]*CENSO[[#This Row],[H (m)]]*0.7</f>
        <v>24.767003103057164</v>
      </c>
      <c r="K3527" s="51">
        <v>1</v>
      </c>
      <c r="L3527" s="51">
        <v>365913.4</v>
      </c>
      <c r="M3527" s="51">
        <v>9703467.9000000004</v>
      </c>
      <c r="N3527" s="77"/>
      <c r="O352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150├ 160</v>
      </c>
      <c r="P352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527" s="77"/>
    </row>
    <row r="3528" spans="1:17" x14ac:dyDescent="0.25">
      <c r="A3528" s="76">
        <v>2</v>
      </c>
      <c r="B3528" s="51">
        <v>101</v>
      </c>
      <c r="C3528" s="51">
        <v>3527</v>
      </c>
      <c r="D3528" s="81" t="str">
        <f>VLOOKUP(CENSO[[#This Row],[NOME COMUM]],ESPECIES[],2,FALSE)</f>
        <v>Couratari guianensis Aubl.</v>
      </c>
      <c r="E3528" s="51" t="s">
        <v>6</v>
      </c>
      <c r="F3528" s="51">
        <v>393</v>
      </c>
      <c r="G3528" s="74">
        <f>CENSO[[#This Row],[CAP (cm)]]/PI()</f>
        <v>125.09578527022974</v>
      </c>
      <c r="H3528" s="51">
        <v>24</v>
      </c>
      <c r="I3528" s="85">
        <f>PI()*CENSO[[#This Row],[DAP (cm)]]^2/40000</f>
        <v>1.229066090280007</v>
      </c>
      <c r="J3528" s="85">
        <f>CENSO[[#This Row],[g (m²)]]*CENSO[[#This Row],[H (m)]]*0.7</f>
        <v>20.648310316704116</v>
      </c>
      <c r="K3528" s="51">
        <v>1</v>
      </c>
      <c r="L3528" s="51">
        <v>365912</v>
      </c>
      <c r="M3528" s="51">
        <v>9703463</v>
      </c>
      <c r="N3528" s="77"/>
      <c r="O352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352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528" s="77"/>
    </row>
    <row r="3529" spans="1:17" x14ac:dyDescent="0.25">
      <c r="A3529" s="76">
        <v>2</v>
      </c>
      <c r="B3529" s="51">
        <v>101</v>
      </c>
      <c r="C3529" s="51">
        <v>3528</v>
      </c>
      <c r="D3529" s="81" t="str">
        <f>VLOOKUP(CENSO[[#This Row],[NOME COMUM]],ESPECIES[],2,FALSE)</f>
        <v>Pouteria sp.</v>
      </c>
      <c r="E3529" s="51" t="s">
        <v>83</v>
      </c>
      <c r="F3529" s="51">
        <v>168</v>
      </c>
      <c r="G3529" s="74">
        <f>CENSO[[#This Row],[CAP (cm)]]/PI()</f>
        <v>53.476060878876837</v>
      </c>
      <c r="H3529" s="51">
        <v>16</v>
      </c>
      <c r="I3529" s="85">
        <f>PI()*CENSO[[#This Row],[DAP (cm)]]^2/40000</f>
        <v>0.22459945569128273</v>
      </c>
      <c r="J3529" s="85">
        <f>CENSO[[#This Row],[g (m²)]]*CENSO[[#This Row],[H (m)]]*0.7</f>
        <v>2.5155139037423666</v>
      </c>
      <c r="K3529" s="51">
        <v>1</v>
      </c>
      <c r="L3529" s="51">
        <v>365929.2</v>
      </c>
      <c r="M3529" s="51">
        <v>9703454.9000000004</v>
      </c>
      <c r="N3529" s="77"/>
      <c r="O352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52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529" s="77"/>
    </row>
    <row r="3530" spans="1:17" x14ac:dyDescent="0.25">
      <c r="A3530" s="76">
        <v>2</v>
      </c>
      <c r="B3530" s="51">
        <v>101</v>
      </c>
      <c r="C3530" s="51">
        <v>3529</v>
      </c>
      <c r="D3530" s="81" t="str">
        <f>VLOOKUP(CENSO[[#This Row],[NOME COMUM]],ESPECIES[],2,FALSE)</f>
        <v>Protium spruceanum Engl.</v>
      </c>
      <c r="E3530" s="51" t="s">
        <v>46</v>
      </c>
      <c r="F3530" s="51">
        <v>438</v>
      </c>
      <c r="G3530" s="74">
        <f>CENSO[[#This Row],[CAP (cm)]]/PI()</f>
        <v>139.41973014850032</v>
      </c>
      <c r="H3530" s="51">
        <v>20</v>
      </c>
      <c r="I3530" s="85">
        <f>PI()*CENSO[[#This Row],[DAP (cm)]]^2/40000</f>
        <v>1.5266460451260786</v>
      </c>
      <c r="J3530" s="85">
        <f>CENSO[[#This Row],[g (m²)]]*CENSO[[#This Row],[H (m)]]*0.7</f>
        <v>21.373044631765097</v>
      </c>
      <c r="K3530" s="51">
        <v>1</v>
      </c>
      <c r="L3530" s="51">
        <v>365943.59999999899</v>
      </c>
      <c r="M3530" s="51">
        <v>9703445.9000000004</v>
      </c>
      <c r="N3530" s="77"/>
      <c r="O353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353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530" s="77"/>
    </row>
    <row r="3531" spans="1:17" x14ac:dyDescent="0.25">
      <c r="A3531" s="76">
        <v>2</v>
      </c>
      <c r="B3531" s="51">
        <v>101</v>
      </c>
      <c r="C3531" s="51">
        <v>3530</v>
      </c>
      <c r="D3531" s="81" t="str">
        <f>VLOOKUP(CENSO[[#This Row],[NOME COMUM]],ESPECIES[],2,FALSE)</f>
        <v>Pouteria sp.</v>
      </c>
      <c r="E3531" s="51" t="s">
        <v>83</v>
      </c>
      <c r="F3531" s="51">
        <v>295</v>
      </c>
      <c r="G3531" s="74">
        <f>CENSO[[#This Row],[CAP (cm)]]/PI()</f>
        <v>93.901416424218255</v>
      </c>
      <c r="H3531" s="51">
        <v>17</v>
      </c>
      <c r="I3531" s="85">
        <f>PI()*CENSO[[#This Row],[DAP (cm)]]^2/40000</f>
        <v>0.69252294612860965</v>
      </c>
      <c r="J3531" s="85">
        <f>CENSO[[#This Row],[g (m²)]]*CENSO[[#This Row],[H (m)]]*0.7</f>
        <v>8.2410230589304554</v>
      </c>
      <c r="K3531" s="51">
        <v>1</v>
      </c>
      <c r="L3531" s="51">
        <v>365894.299999999</v>
      </c>
      <c r="M3531" s="51">
        <v>9703336.3000000007</v>
      </c>
      <c r="N3531" s="77"/>
      <c r="O353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53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531" s="77"/>
    </row>
    <row r="3532" spans="1:17" x14ac:dyDescent="0.25">
      <c r="A3532" s="76">
        <v>2</v>
      </c>
      <c r="B3532" s="51">
        <v>101</v>
      </c>
      <c r="C3532" s="51">
        <v>3531</v>
      </c>
      <c r="D3532" s="81" t="str">
        <f>VLOOKUP(CENSO[[#This Row],[NOME COMUM]],ESPECIES[],2,FALSE)</f>
        <v>Virola sebifera Aubl.</v>
      </c>
      <c r="E3532" s="51" t="s">
        <v>18</v>
      </c>
      <c r="F3532" s="51">
        <v>210</v>
      </c>
      <c r="G3532" s="74">
        <f>CENSO[[#This Row],[CAP (cm)]]/PI()</f>
        <v>66.845076098596039</v>
      </c>
      <c r="H3532" s="51">
        <v>18</v>
      </c>
      <c r="I3532" s="85">
        <f>PI()*CENSO[[#This Row],[DAP (cm)]]^2/40000</f>
        <v>0.35093664951762915</v>
      </c>
      <c r="J3532" s="85">
        <f>CENSO[[#This Row],[g (m²)]]*CENSO[[#This Row],[H (m)]]*0.7</f>
        <v>4.4218017839221266</v>
      </c>
      <c r="K3532" s="51">
        <v>1</v>
      </c>
      <c r="L3532" s="51">
        <v>365873</v>
      </c>
      <c r="M3532" s="51">
        <v>9703291.3000000007</v>
      </c>
      <c r="N3532" s="77"/>
      <c r="O353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53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532" s="77"/>
    </row>
    <row r="3533" spans="1:17" x14ac:dyDescent="0.25">
      <c r="A3533" s="76">
        <v>2</v>
      </c>
      <c r="B3533" s="51">
        <v>101</v>
      </c>
      <c r="C3533" s="51">
        <v>3532</v>
      </c>
      <c r="D3533" s="81" t="str">
        <f>VLOOKUP(CENSO[[#This Row],[NOME COMUM]],ESPECIES[],2,FALSE)</f>
        <v>Goupia glabra Aubl.</v>
      </c>
      <c r="E3533" s="51" t="s">
        <v>34</v>
      </c>
      <c r="F3533" s="51">
        <v>300</v>
      </c>
      <c r="G3533" s="74">
        <f>CENSO[[#This Row],[CAP (cm)]]/PI()</f>
        <v>95.4929658551372</v>
      </c>
      <c r="H3533" s="51">
        <v>16</v>
      </c>
      <c r="I3533" s="85">
        <f>PI()*CENSO[[#This Row],[DAP (cm)]]^2/40000</f>
        <v>0.7161972439135289</v>
      </c>
      <c r="J3533" s="85">
        <f>CENSO[[#This Row],[g (m²)]]*CENSO[[#This Row],[H (m)]]*0.7</f>
        <v>8.0214091318315237</v>
      </c>
      <c r="K3533" s="51">
        <v>1</v>
      </c>
      <c r="L3533" s="51">
        <v>365859.5</v>
      </c>
      <c r="M3533" s="51">
        <v>9703277.9000000004</v>
      </c>
      <c r="N3533" s="77"/>
      <c r="O353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53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533" s="77"/>
    </row>
    <row r="3534" spans="1:17" x14ac:dyDescent="0.25">
      <c r="A3534" s="76">
        <v>2</v>
      </c>
      <c r="B3534" s="51">
        <v>101</v>
      </c>
      <c r="C3534" s="51">
        <v>3533</v>
      </c>
      <c r="D3534" s="81" t="str">
        <f>VLOOKUP(CENSO[[#This Row],[NOME COMUM]],ESPECIES[],2,FALSE)</f>
        <v>Parkia pendula (Willd.) Benth. ex Walp.</v>
      </c>
      <c r="E3534" s="51" t="s">
        <v>58</v>
      </c>
      <c r="F3534" s="51">
        <v>218</v>
      </c>
      <c r="G3534" s="74">
        <f>CENSO[[#This Row],[CAP (cm)]]/PI()</f>
        <v>69.391555188066363</v>
      </c>
      <c r="H3534" s="51">
        <v>17</v>
      </c>
      <c r="I3534" s="85">
        <f>PI()*CENSO[[#This Row],[DAP (cm)]]^2/40000</f>
        <v>0.37818397577496166</v>
      </c>
      <c r="J3534" s="85">
        <f>CENSO[[#This Row],[g (m²)]]*CENSO[[#This Row],[H (m)]]*0.7</f>
        <v>4.500389311722043</v>
      </c>
      <c r="K3534" s="51">
        <v>1</v>
      </c>
      <c r="L3534" s="51">
        <v>365850.799999999</v>
      </c>
      <c r="M3534" s="51">
        <v>9703267.5999999903</v>
      </c>
      <c r="N3534" s="77"/>
      <c r="O353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53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534" s="77"/>
    </row>
    <row r="3535" spans="1:17" x14ac:dyDescent="0.25">
      <c r="A3535" s="76">
        <v>2</v>
      </c>
      <c r="B3535" s="51">
        <v>101</v>
      </c>
      <c r="C3535" s="51">
        <v>3534</v>
      </c>
      <c r="D3535" s="81" t="str">
        <f>VLOOKUP(CENSO[[#This Row],[NOME COMUM]],ESPECIES[],2,FALSE)</f>
        <v>Tachigali myrmecophila Ducke</v>
      </c>
      <c r="E3535" s="51" t="s">
        <v>14</v>
      </c>
      <c r="F3535" s="51">
        <v>196</v>
      </c>
      <c r="G3535" s="74">
        <f>CENSO[[#This Row],[CAP (cm)]]/PI()</f>
        <v>62.388737692022971</v>
      </c>
      <c r="H3535" s="51">
        <v>15</v>
      </c>
      <c r="I3535" s="85">
        <f>PI()*CENSO[[#This Row],[DAP (cm)]]^2/40000</f>
        <v>0.30570481469091254</v>
      </c>
      <c r="J3535" s="85">
        <f>CENSO[[#This Row],[g (m²)]]*CENSO[[#This Row],[H (m)]]*0.7</f>
        <v>3.2099005542545815</v>
      </c>
      <c r="K3535" s="51">
        <v>1</v>
      </c>
      <c r="L3535" s="51">
        <v>365844.799999999</v>
      </c>
      <c r="M3535" s="51">
        <v>9703260.5</v>
      </c>
      <c r="N3535" s="77"/>
      <c r="O353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53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535" s="77"/>
    </row>
    <row r="3536" spans="1:17" x14ac:dyDescent="0.25">
      <c r="A3536" s="76">
        <v>2</v>
      </c>
      <c r="B3536" s="51">
        <v>101</v>
      </c>
      <c r="C3536" s="51">
        <v>3535</v>
      </c>
      <c r="D3536" s="81" t="str">
        <f>VLOOKUP(CENSO[[#This Row],[NOME COMUM]],ESPECIES[],2,FALSE)</f>
        <v>Pouteria sp.</v>
      </c>
      <c r="E3536" s="51" t="s">
        <v>83</v>
      </c>
      <c r="F3536" s="51">
        <v>200</v>
      </c>
      <c r="G3536" s="74">
        <f>CENSO[[#This Row],[CAP (cm)]]/PI()</f>
        <v>63.661977236758133</v>
      </c>
      <c r="H3536" s="51">
        <v>16</v>
      </c>
      <c r="I3536" s="85">
        <f>PI()*CENSO[[#This Row],[DAP (cm)]]^2/40000</f>
        <v>0.31830988618379064</v>
      </c>
      <c r="J3536" s="85">
        <f>CENSO[[#This Row],[g (m²)]]*CENSO[[#This Row],[H (m)]]*0.7</f>
        <v>3.565070725258455</v>
      </c>
      <c r="K3536" s="51">
        <v>1</v>
      </c>
      <c r="L3536" s="51">
        <v>365828.5</v>
      </c>
      <c r="M3536" s="51">
        <v>9703220.6999999899</v>
      </c>
      <c r="N3536" s="77"/>
      <c r="O353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53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536" s="77"/>
    </row>
    <row r="3537" spans="1:17" x14ac:dyDescent="0.25">
      <c r="A3537" s="76">
        <v>2</v>
      </c>
      <c r="B3537" s="51">
        <v>101</v>
      </c>
      <c r="C3537" s="51">
        <v>3536</v>
      </c>
      <c r="D3537" s="81" t="str">
        <f>VLOOKUP(CENSO[[#This Row],[NOME COMUM]],ESPECIES[],2,FALSE)</f>
        <v>Tachigali myrmecophila Ducke</v>
      </c>
      <c r="E3537" s="51" t="s">
        <v>14</v>
      </c>
      <c r="F3537" s="51">
        <v>202</v>
      </c>
      <c r="G3537" s="74">
        <f>CENSO[[#This Row],[CAP (cm)]]/PI()</f>
        <v>64.298597009125714</v>
      </c>
      <c r="H3537" s="51">
        <v>13</v>
      </c>
      <c r="I3537" s="85">
        <f>PI()*CENSO[[#This Row],[DAP (cm)]]^2/40000</f>
        <v>0.3247079148960848</v>
      </c>
      <c r="J3537" s="85">
        <f>CENSO[[#This Row],[g (m²)]]*CENSO[[#This Row],[H (m)]]*0.7</f>
        <v>2.9548420255543713</v>
      </c>
      <c r="K3537" s="51">
        <v>2</v>
      </c>
      <c r="L3537" s="51">
        <v>365824.9</v>
      </c>
      <c r="M3537" s="51">
        <v>9703222.4000000004</v>
      </c>
      <c r="N3537" s="77"/>
      <c r="O353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53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537" s="77"/>
    </row>
    <row r="3538" spans="1:17" x14ac:dyDescent="0.25">
      <c r="A3538" s="76">
        <v>2</v>
      </c>
      <c r="B3538" s="51">
        <v>101</v>
      </c>
      <c r="C3538" s="51">
        <v>3537</v>
      </c>
      <c r="D3538" s="81" t="str">
        <f>VLOOKUP(CENSO[[#This Row],[NOME COMUM]],ESPECIES[],2,FALSE)</f>
        <v>Caesalpinia paraensis Ducke</v>
      </c>
      <c r="E3538" s="51" t="s">
        <v>56</v>
      </c>
      <c r="F3538" s="51">
        <v>212</v>
      </c>
      <c r="G3538" s="74">
        <f>CENSO[[#This Row],[CAP (cm)]]/PI()</f>
        <v>67.48169587096362</v>
      </c>
      <c r="H3538" s="51">
        <v>11</v>
      </c>
      <c r="I3538" s="85">
        <f>PI()*CENSO[[#This Row],[DAP (cm)]]^2/40000</f>
        <v>0.35765298811610713</v>
      </c>
      <c r="J3538" s="85">
        <f>CENSO[[#This Row],[g (m²)]]*CENSO[[#This Row],[H (m)]]*0.7</f>
        <v>2.7539280084940247</v>
      </c>
      <c r="K3538" s="51">
        <v>2</v>
      </c>
      <c r="L3538" s="51">
        <v>365806.299999999</v>
      </c>
      <c r="M3538" s="51">
        <v>9703225.5999999903</v>
      </c>
      <c r="N3538" s="77"/>
      <c r="O353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53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538" s="77"/>
    </row>
    <row r="3539" spans="1:17" x14ac:dyDescent="0.25">
      <c r="A3539" s="76">
        <v>2</v>
      </c>
      <c r="B3539" s="51">
        <v>101</v>
      </c>
      <c r="C3539" s="51">
        <v>3538</v>
      </c>
      <c r="D3539" s="81" t="str">
        <f>VLOOKUP(CENSO[[#This Row],[NOME COMUM]],ESPECIES[],2,FALSE)</f>
        <v>Brosimum parinarioides Ducke</v>
      </c>
      <c r="E3539" s="51" t="s">
        <v>54</v>
      </c>
      <c r="F3539" s="51">
        <v>373</v>
      </c>
      <c r="G3539" s="74">
        <f>CENSO[[#This Row],[CAP (cm)]]/PI()</f>
        <v>118.72958754655393</v>
      </c>
      <c r="H3539" s="51">
        <v>20</v>
      </c>
      <c r="I3539" s="85">
        <f>PI()*CENSO[[#This Row],[DAP (cm)]]^2/40000</f>
        <v>1.1071534038716153</v>
      </c>
      <c r="J3539" s="85">
        <f>CENSO[[#This Row],[g (m²)]]*CENSO[[#This Row],[H (m)]]*0.7</f>
        <v>15.500147654202614</v>
      </c>
      <c r="K3539" s="51">
        <v>1</v>
      </c>
      <c r="L3539" s="51">
        <v>365795.5</v>
      </c>
      <c r="M3539" s="51">
        <v>9703230.8000000007</v>
      </c>
      <c r="N3539" s="77"/>
      <c r="O353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353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539" s="77"/>
    </row>
    <row r="3540" spans="1:17" x14ac:dyDescent="0.25">
      <c r="A3540" s="76">
        <v>2</v>
      </c>
      <c r="B3540" s="51">
        <v>101</v>
      </c>
      <c r="C3540" s="51">
        <v>3539</v>
      </c>
      <c r="D3540" s="81" t="str">
        <f>VLOOKUP(CENSO[[#This Row],[NOME COMUM]],ESPECIES[],2,FALSE)</f>
        <v>Manilkara huberi (Ducke) Chevalier</v>
      </c>
      <c r="E3540" s="51" t="s">
        <v>30</v>
      </c>
      <c r="F3540" s="51">
        <v>300</v>
      </c>
      <c r="G3540" s="74">
        <f>CENSO[[#This Row],[CAP (cm)]]/PI()</f>
        <v>95.4929658551372</v>
      </c>
      <c r="H3540" s="51">
        <v>24</v>
      </c>
      <c r="I3540" s="85">
        <f>PI()*CENSO[[#This Row],[DAP (cm)]]^2/40000</f>
        <v>0.7161972439135289</v>
      </c>
      <c r="J3540" s="85">
        <f>CENSO[[#This Row],[g (m²)]]*CENSO[[#This Row],[H (m)]]*0.7</f>
        <v>12.032113697747286</v>
      </c>
      <c r="K3540" s="51">
        <v>1</v>
      </c>
      <c r="L3540" s="51">
        <v>365806.59999999899</v>
      </c>
      <c r="M3540" s="51">
        <v>9703208.9000000004</v>
      </c>
      <c r="N3540" s="77"/>
      <c r="O354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54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540" s="77"/>
    </row>
    <row r="3541" spans="1:17" x14ac:dyDescent="0.25">
      <c r="A3541" s="76">
        <v>2</v>
      </c>
      <c r="B3541" s="51">
        <v>101</v>
      </c>
      <c r="C3541" s="51">
        <v>3540</v>
      </c>
      <c r="D3541" s="81" t="str">
        <f>VLOOKUP(CENSO[[#This Row],[NOME COMUM]],ESPECIES[],2,FALSE)</f>
        <v>Goupia glabra Aubl.</v>
      </c>
      <c r="E3541" s="51" t="s">
        <v>34</v>
      </c>
      <c r="F3541" s="51">
        <v>410</v>
      </c>
      <c r="G3541" s="74">
        <f>CENSO[[#This Row],[CAP (cm)]]/PI()</f>
        <v>130.50705333535419</v>
      </c>
      <c r="H3541" s="51">
        <v>15</v>
      </c>
      <c r="I3541" s="85">
        <f>PI()*CENSO[[#This Row],[DAP (cm)]]^2/40000</f>
        <v>1.3376972966873806</v>
      </c>
      <c r="J3541" s="85">
        <f>CENSO[[#This Row],[g (m²)]]*CENSO[[#This Row],[H (m)]]*0.7</f>
        <v>14.045821615217495</v>
      </c>
      <c r="K3541" s="51">
        <v>1</v>
      </c>
      <c r="L3541" s="51">
        <v>365790.7</v>
      </c>
      <c r="M3541" s="51">
        <v>9703199.9000000004</v>
      </c>
      <c r="N3541" s="77"/>
      <c r="O354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354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541" s="77"/>
    </row>
    <row r="3542" spans="1:17" x14ac:dyDescent="0.25">
      <c r="A3542" s="76">
        <v>2</v>
      </c>
      <c r="B3542" s="51">
        <v>101</v>
      </c>
      <c r="C3542" s="51">
        <v>3541</v>
      </c>
      <c r="D3542" s="81" t="str">
        <f>VLOOKUP(CENSO[[#This Row],[NOME COMUM]],ESPECIES[],2,FALSE)</f>
        <v>Tachigali myrmecophila Ducke</v>
      </c>
      <c r="E3542" s="51" t="s">
        <v>14</v>
      </c>
      <c r="F3542" s="51">
        <v>313</v>
      </c>
      <c r="G3542" s="74">
        <f>CENSO[[#This Row],[CAP (cm)]]/PI()</f>
        <v>99.630994375526484</v>
      </c>
      <c r="H3542" s="51">
        <v>14</v>
      </c>
      <c r="I3542" s="85">
        <f>PI()*CENSO[[#This Row],[DAP (cm)]]^2/40000</f>
        <v>0.7796125309884947</v>
      </c>
      <c r="J3542" s="85">
        <f>CENSO[[#This Row],[g (m²)]]*CENSO[[#This Row],[H (m)]]*0.7</f>
        <v>7.6402028036872478</v>
      </c>
      <c r="K3542" s="51">
        <v>2</v>
      </c>
      <c r="L3542" s="51">
        <v>365780.7</v>
      </c>
      <c r="M3542" s="51">
        <v>9703202.4000000004</v>
      </c>
      <c r="N3542" s="77"/>
      <c r="O354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54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542" s="77"/>
    </row>
    <row r="3543" spans="1:17" x14ac:dyDescent="0.25">
      <c r="A3543" s="76">
        <v>2</v>
      </c>
      <c r="B3543" s="51">
        <v>101</v>
      </c>
      <c r="C3543" s="51">
        <v>3542</v>
      </c>
      <c r="D3543" s="81" t="str">
        <f>VLOOKUP(CENSO[[#This Row],[NOME COMUM]],ESPECIES[],2,FALSE)</f>
        <v>Vatairea fusca Ducke</v>
      </c>
      <c r="E3543" s="51" t="s">
        <v>50</v>
      </c>
      <c r="F3543" s="51">
        <v>160</v>
      </c>
      <c r="G3543" s="74">
        <f>CENSO[[#This Row],[CAP (cm)]]/PI()</f>
        <v>50.929581789406512</v>
      </c>
      <c r="H3543" s="51">
        <v>15</v>
      </c>
      <c r="I3543" s="85">
        <f>PI()*CENSO[[#This Row],[DAP (cm)]]^2/40000</f>
        <v>0.20371832715762608</v>
      </c>
      <c r="J3543" s="85">
        <f>CENSO[[#This Row],[g (m²)]]*CENSO[[#This Row],[H (m)]]*0.7</f>
        <v>2.1390424351550736</v>
      </c>
      <c r="K3543" s="51">
        <v>1</v>
      </c>
      <c r="L3543" s="51">
        <v>365769.799999999</v>
      </c>
      <c r="M3543" s="51">
        <v>9703149</v>
      </c>
      <c r="N3543" s="77"/>
      <c r="O354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54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543" s="77"/>
    </row>
    <row r="3544" spans="1:17" x14ac:dyDescent="0.25">
      <c r="A3544" s="76">
        <v>2</v>
      </c>
      <c r="B3544" s="51">
        <v>101</v>
      </c>
      <c r="C3544" s="51">
        <v>3543</v>
      </c>
      <c r="D3544" s="81" t="str">
        <f>VLOOKUP(CENSO[[#This Row],[NOME COMUM]],ESPECIES[],2,FALSE)</f>
        <v>Tachigali myrmecophila Ducke</v>
      </c>
      <c r="E3544" s="51" t="s">
        <v>14</v>
      </c>
      <c r="F3544" s="51">
        <v>203</v>
      </c>
      <c r="G3544" s="74">
        <f>CENSO[[#This Row],[CAP (cm)]]/PI()</f>
        <v>64.616906895309512</v>
      </c>
      <c r="H3544" s="51">
        <v>16</v>
      </c>
      <c r="I3544" s="85">
        <f>PI()*CENSO[[#This Row],[DAP (cm)]]^2/40000</f>
        <v>0.32793080249369577</v>
      </c>
      <c r="J3544" s="85">
        <f>CENSO[[#This Row],[g (m²)]]*CENSO[[#This Row],[H (m)]]*0.7</f>
        <v>3.6728249879293924</v>
      </c>
      <c r="K3544" s="51">
        <v>1</v>
      </c>
      <c r="L3544" s="51">
        <v>365744.2</v>
      </c>
      <c r="M3544" s="51">
        <v>9703127.9000000004</v>
      </c>
      <c r="N3544" s="77"/>
      <c r="O354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54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544" s="77"/>
    </row>
    <row r="3545" spans="1:17" x14ac:dyDescent="0.25">
      <c r="A3545" s="76">
        <v>2</v>
      </c>
      <c r="B3545" s="51">
        <v>101</v>
      </c>
      <c r="C3545" s="51">
        <v>3544</v>
      </c>
      <c r="D3545" s="81" t="str">
        <f>VLOOKUP(CENSO[[#This Row],[NOME COMUM]],ESPECIES[],2,FALSE)</f>
        <v>Ocotea cymbarum Kunth</v>
      </c>
      <c r="E3545" s="51" t="s">
        <v>11</v>
      </c>
      <c r="F3545" s="51">
        <v>150</v>
      </c>
      <c r="G3545" s="74">
        <f>CENSO[[#This Row],[CAP (cm)]]/PI()</f>
        <v>47.7464829275686</v>
      </c>
      <c r="H3545" s="51">
        <v>14</v>
      </c>
      <c r="I3545" s="85">
        <f>PI()*CENSO[[#This Row],[DAP (cm)]]^2/40000</f>
        <v>0.17904931097838223</v>
      </c>
      <c r="J3545" s="85">
        <f>CENSO[[#This Row],[g (m²)]]*CENSO[[#This Row],[H (m)]]*0.7</f>
        <v>1.7546832475881458</v>
      </c>
      <c r="K3545" s="51">
        <v>1</v>
      </c>
      <c r="L3545" s="51">
        <v>365748.59999999899</v>
      </c>
      <c r="M3545" s="51">
        <v>9703114.8000000007</v>
      </c>
      <c r="N3545" s="77"/>
      <c r="O354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354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3545" s="77"/>
    </row>
    <row r="3546" spans="1:17" x14ac:dyDescent="0.25">
      <c r="A3546" s="76">
        <v>2</v>
      </c>
      <c r="B3546" s="51">
        <v>101</v>
      </c>
      <c r="C3546" s="51">
        <v>3545</v>
      </c>
      <c r="D3546" s="81" t="str">
        <f>VLOOKUP(CENSO[[#This Row],[NOME COMUM]],ESPECIES[],2,FALSE)</f>
        <v>Tachigali myrmecophila Ducke</v>
      </c>
      <c r="E3546" s="51" t="s">
        <v>14</v>
      </c>
      <c r="F3546" s="51">
        <v>196</v>
      </c>
      <c r="G3546" s="74">
        <f>CENSO[[#This Row],[CAP (cm)]]/PI()</f>
        <v>62.388737692022971</v>
      </c>
      <c r="H3546" s="51">
        <v>15</v>
      </c>
      <c r="I3546" s="85">
        <f>PI()*CENSO[[#This Row],[DAP (cm)]]^2/40000</f>
        <v>0.30570481469091254</v>
      </c>
      <c r="J3546" s="85">
        <f>CENSO[[#This Row],[g (m²)]]*CENSO[[#This Row],[H (m)]]*0.7</f>
        <v>3.2099005542545815</v>
      </c>
      <c r="K3546" s="51">
        <v>1</v>
      </c>
      <c r="L3546" s="51">
        <v>365760.2</v>
      </c>
      <c r="M3546" s="51">
        <v>9703098.1999999899</v>
      </c>
      <c r="N3546" s="77"/>
      <c r="O354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54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546" s="77"/>
    </row>
    <row r="3547" spans="1:17" x14ac:dyDescent="0.25">
      <c r="A3547" s="76">
        <v>2</v>
      </c>
      <c r="B3547" s="51">
        <v>101</v>
      </c>
      <c r="C3547" s="51">
        <v>3546</v>
      </c>
      <c r="D3547" s="81" t="str">
        <f>VLOOKUP(CENSO[[#This Row],[NOME COMUM]],ESPECIES[],2,FALSE)</f>
        <v>Cordia umbraculifera DC.</v>
      </c>
      <c r="E3547" s="51" t="s">
        <v>92</v>
      </c>
      <c r="F3547" s="51">
        <v>214</v>
      </c>
      <c r="G3547" s="74">
        <f>CENSO[[#This Row],[CAP (cm)]]/PI()</f>
        <v>68.118315643331201</v>
      </c>
      <c r="H3547" s="51">
        <v>17</v>
      </c>
      <c r="I3547" s="85">
        <f>PI()*CENSO[[#This Row],[DAP (cm)]]^2/40000</f>
        <v>0.36443298869182189</v>
      </c>
      <c r="J3547" s="85">
        <f>CENSO[[#This Row],[g (m²)]]*CENSO[[#This Row],[H (m)]]*0.7</f>
        <v>4.33675256543268</v>
      </c>
      <c r="K3547" s="51">
        <v>1</v>
      </c>
      <c r="L3547" s="51">
        <v>365760.2</v>
      </c>
      <c r="M3547" s="51">
        <v>9703089.4000000004</v>
      </c>
      <c r="N3547" s="77"/>
      <c r="O354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54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547" s="77"/>
    </row>
    <row r="3548" spans="1:17" x14ac:dyDescent="0.25">
      <c r="A3548" s="76">
        <v>2</v>
      </c>
      <c r="B3548" s="51">
        <v>101</v>
      </c>
      <c r="C3548" s="51">
        <v>3547</v>
      </c>
      <c r="D3548" s="81" t="str">
        <f>VLOOKUP(CENSO[[#This Row],[NOME COMUM]],ESPECIES[],2,FALSE)</f>
        <v>Aspidosperma carapanauba Pichon.</v>
      </c>
      <c r="E3548" s="51" t="s">
        <v>68</v>
      </c>
      <c r="F3548" s="51">
        <v>220</v>
      </c>
      <c r="G3548" s="74">
        <f>CENSO[[#This Row],[CAP (cm)]]/PI()</f>
        <v>70.028174960433944</v>
      </c>
      <c r="H3548" s="51">
        <v>19</v>
      </c>
      <c r="I3548" s="85">
        <f>PI()*CENSO[[#This Row],[DAP (cm)]]^2/40000</f>
        <v>0.3851549622823866</v>
      </c>
      <c r="J3548" s="85">
        <f>CENSO[[#This Row],[g (m²)]]*CENSO[[#This Row],[H (m)]]*0.7</f>
        <v>5.1225609983557412</v>
      </c>
      <c r="K3548" s="51">
        <v>3</v>
      </c>
      <c r="L3548" s="51">
        <v>365757.9</v>
      </c>
      <c r="M3548" s="51">
        <v>9703075.0999999903</v>
      </c>
      <c r="N3548" s="77"/>
      <c r="O354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54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548" s="77"/>
    </row>
    <row r="3549" spans="1:17" x14ac:dyDescent="0.25">
      <c r="A3549" s="76">
        <v>2</v>
      </c>
      <c r="B3549" s="51">
        <v>101</v>
      </c>
      <c r="C3549" s="51">
        <v>3548</v>
      </c>
      <c r="D3549" s="81" t="str">
        <f>VLOOKUP(CENSO[[#This Row],[NOME COMUM]],ESPECIES[],2,FALSE)</f>
        <v>Dimorphandra multiflora Ducke</v>
      </c>
      <c r="E3549" s="51" t="s">
        <v>73</v>
      </c>
      <c r="F3549" s="51">
        <v>400</v>
      </c>
      <c r="G3549" s="74">
        <f>CENSO[[#This Row],[CAP (cm)]]/PI()</f>
        <v>127.32395447351627</v>
      </c>
      <c r="H3549" s="51">
        <v>15</v>
      </c>
      <c r="I3549" s="85">
        <f>PI()*CENSO[[#This Row],[DAP (cm)]]^2/40000</f>
        <v>1.2732395447351625</v>
      </c>
      <c r="J3549" s="85">
        <f>CENSO[[#This Row],[g (m²)]]*CENSO[[#This Row],[H (m)]]*0.7</f>
        <v>13.369015219719206</v>
      </c>
      <c r="K3549" s="51">
        <v>1</v>
      </c>
      <c r="L3549" s="51">
        <v>365750</v>
      </c>
      <c r="M3549" s="51">
        <v>9703069.9000000004</v>
      </c>
      <c r="N3549" s="77"/>
      <c r="O354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354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549" s="77"/>
    </row>
    <row r="3550" spans="1:17" x14ac:dyDescent="0.25">
      <c r="A3550" s="76">
        <v>2</v>
      </c>
      <c r="B3550" s="51">
        <v>101</v>
      </c>
      <c r="C3550" s="51">
        <v>3549</v>
      </c>
      <c r="D3550" s="81" t="str">
        <f>VLOOKUP(CENSO[[#This Row],[NOME COMUM]],ESPECIES[],2,FALSE)</f>
        <v>Hymenolobium petraeum Ducke</v>
      </c>
      <c r="E3550" s="51" t="s">
        <v>40</v>
      </c>
      <c r="F3550" s="51">
        <v>294</v>
      </c>
      <c r="G3550" s="74">
        <f>CENSO[[#This Row],[CAP (cm)]]/PI()</f>
        <v>93.583106538034457</v>
      </c>
      <c r="H3550" s="51">
        <v>18</v>
      </c>
      <c r="I3550" s="85">
        <f>PI()*CENSO[[#This Row],[DAP (cm)]]^2/40000</f>
        <v>0.6878358330545532</v>
      </c>
      <c r="J3550" s="85">
        <f>CENSO[[#This Row],[g (m²)]]*CENSO[[#This Row],[H (m)]]*0.7</f>
        <v>8.666731496487369</v>
      </c>
      <c r="K3550" s="51">
        <v>1</v>
      </c>
      <c r="L3550" s="51">
        <v>365753.2</v>
      </c>
      <c r="M3550" s="51">
        <v>9703060.5999999903</v>
      </c>
      <c r="N3550" s="77"/>
      <c r="O355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55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550" s="77"/>
    </row>
    <row r="3551" spans="1:17" x14ac:dyDescent="0.25">
      <c r="A3551" s="76">
        <v>2</v>
      </c>
      <c r="B3551" s="51">
        <v>101</v>
      </c>
      <c r="C3551" s="51">
        <v>3550</v>
      </c>
      <c r="D3551" s="81" t="str">
        <f>VLOOKUP(CENSO[[#This Row],[NOME COMUM]],ESPECIES[],2,FALSE)</f>
        <v>Tachigali myrmecophila Ducke</v>
      </c>
      <c r="E3551" s="51" t="s">
        <v>14</v>
      </c>
      <c r="F3551" s="51">
        <v>200</v>
      </c>
      <c r="G3551" s="74">
        <f>CENSO[[#This Row],[CAP (cm)]]/PI()</f>
        <v>63.661977236758133</v>
      </c>
      <c r="H3551" s="51">
        <v>16</v>
      </c>
      <c r="I3551" s="85">
        <f>PI()*CENSO[[#This Row],[DAP (cm)]]^2/40000</f>
        <v>0.31830988618379064</v>
      </c>
      <c r="J3551" s="85">
        <f>CENSO[[#This Row],[g (m²)]]*CENSO[[#This Row],[H (m)]]*0.7</f>
        <v>3.565070725258455</v>
      </c>
      <c r="K3551" s="51">
        <v>1</v>
      </c>
      <c r="L3551" s="51">
        <v>365743.09999999899</v>
      </c>
      <c r="M3551" s="51">
        <v>9703056.5999999903</v>
      </c>
      <c r="N3551" s="77"/>
      <c r="O355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55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551" s="77"/>
    </row>
    <row r="3552" spans="1:17" x14ac:dyDescent="0.25">
      <c r="A3552" s="76">
        <v>2</v>
      </c>
      <c r="B3552" s="51">
        <v>101</v>
      </c>
      <c r="C3552" s="51">
        <v>3551</v>
      </c>
      <c r="D3552" s="81" t="str">
        <f>VLOOKUP(CENSO[[#This Row],[NOME COMUM]],ESPECIES[],2,FALSE)</f>
        <v>Protium spruceanum Engl.</v>
      </c>
      <c r="E3552" s="51" t="s">
        <v>46</v>
      </c>
      <c r="F3552" s="51">
        <v>202</v>
      </c>
      <c r="G3552" s="74">
        <f>CENSO[[#This Row],[CAP (cm)]]/PI()</f>
        <v>64.298597009125714</v>
      </c>
      <c r="H3552" s="51">
        <v>14</v>
      </c>
      <c r="I3552" s="85">
        <f>PI()*CENSO[[#This Row],[DAP (cm)]]^2/40000</f>
        <v>0.3247079148960848</v>
      </c>
      <c r="J3552" s="85">
        <f>CENSO[[#This Row],[g (m²)]]*CENSO[[#This Row],[H (m)]]*0.7</f>
        <v>3.1821375659816309</v>
      </c>
      <c r="K3552" s="51">
        <v>1</v>
      </c>
      <c r="L3552" s="51">
        <v>365737.09999999899</v>
      </c>
      <c r="M3552" s="51">
        <v>9703053.9000000004</v>
      </c>
      <c r="N3552" s="77"/>
      <c r="O355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55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552" s="77"/>
    </row>
    <row r="3553" spans="1:17" x14ac:dyDescent="0.25">
      <c r="A3553" s="76">
        <v>2</v>
      </c>
      <c r="B3553" s="51">
        <v>101</v>
      </c>
      <c r="C3553" s="51">
        <v>3552</v>
      </c>
      <c r="D3553" s="81" t="str">
        <f>VLOOKUP(CENSO[[#This Row],[NOME COMUM]],ESPECIES[],2,FALSE)</f>
        <v>Parahancornia amapa (Huber ) Ducke</v>
      </c>
      <c r="E3553" s="51" t="s">
        <v>15</v>
      </c>
      <c r="F3553" s="51">
        <v>195</v>
      </c>
      <c r="G3553" s="74">
        <f>CENSO[[#This Row],[CAP (cm)]]/PI()</f>
        <v>62.070427805839181</v>
      </c>
      <c r="H3553" s="51">
        <v>15</v>
      </c>
      <c r="I3553" s="85">
        <f>PI()*CENSO[[#This Row],[DAP (cm)]]^2/40000</f>
        <v>0.30259333555346601</v>
      </c>
      <c r="J3553" s="85">
        <f>CENSO[[#This Row],[g (m²)]]*CENSO[[#This Row],[H (m)]]*0.7</f>
        <v>3.177230023311393</v>
      </c>
      <c r="K3553" s="51">
        <v>1</v>
      </c>
      <c r="L3553" s="51">
        <v>365703.2</v>
      </c>
      <c r="M3553" s="51">
        <v>9703016.9000000004</v>
      </c>
      <c r="N3553" s="77"/>
      <c r="O355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55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553" s="77"/>
    </row>
    <row r="3554" spans="1:17" x14ac:dyDescent="0.25">
      <c r="A3554" s="76">
        <v>2</v>
      </c>
      <c r="B3554" s="51">
        <v>101</v>
      </c>
      <c r="C3554" s="51">
        <v>3553</v>
      </c>
      <c r="D3554" s="81" t="str">
        <f>VLOOKUP(CENSO[[#This Row],[NOME COMUM]],ESPECIES[],2,FALSE)</f>
        <v>Dialium guianense (Aubl.) Sandwith</v>
      </c>
      <c r="E3554" s="51" t="s">
        <v>97</v>
      </c>
      <c r="F3554" s="51">
        <v>293</v>
      </c>
      <c r="G3554" s="74">
        <f>CENSO[[#This Row],[CAP (cm)]]/PI()</f>
        <v>93.264796651850673</v>
      </c>
      <c r="H3554" s="51">
        <v>14</v>
      </c>
      <c r="I3554" s="85">
        <f>PI()*CENSO[[#This Row],[DAP (cm)]]^2/40000</f>
        <v>0.68316463547480621</v>
      </c>
      <c r="J3554" s="85">
        <f>CENSO[[#This Row],[g (m²)]]*CENSO[[#This Row],[H (m)]]*0.7</f>
        <v>6.6950134276530999</v>
      </c>
      <c r="K3554" s="51">
        <v>2</v>
      </c>
      <c r="L3554" s="51">
        <v>365698.7</v>
      </c>
      <c r="M3554" s="51">
        <v>9703019</v>
      </c>
      <c r="N3554" s="77"/>
      <c r="O355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55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554" s="77"/>
    </row>
    <row r="3555" spans="1:17" x14ac:dyDescent="0.25">
      <c r="A3555" s="76">
        <v>2</v>
      </c>
      <c r="B3555" s="51">
        <v>101</v>
      </c>
      <c r="C3555" s="51">
        <v>3554</v>
      </c>
      <c r="D3555" s="81" t="str">
        <f>VLOOKUP(CENSO[[#This Row],[NOME COMUM]],ESPECIES[],2,FALSE)</f>
        <v>Lecythis chartacea O.Berg</v>
      </c>
      <c r="E3555" s="51" t="s">
        <v>31</v>
      </c>
      <c r="F3555" s="51">
        <v>310</v>
      </c>
      <c r="G3555" s="74">
        <f>CENSO[[#This Row],[CAP (cm)]]/PI()</f>
        <v>98.676064716975105</v>
      </c>
      <c r="H3555" s="51">
        <v>22</v>
      </c>
      <c r="I3555" s="85">
        <f>PI()*CENSO[[#This Row],[DAP (cm)]]^2/40000</f>
        <v>0.7647395015565569</v>
      </c>
      <c r="J3555" s="85">
        <f>CENSO[[#This Row],[g (m²)]]*CENSO[[#This Row],[H (m)]]*0.7</f>
        <v>11.776988323970976</v>
      </c>
      <c r="K3555" s="51">
        <v>1</v>
      </c>
      <c r="L3555" s="51">
        <v>365685.299999999</v>
      </c>
      <c r="M3555" s="51">
        <v>9702993.3000000007</v>
      </c>
      <c r="N3555" s="77"/>
      <c r="O355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55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555" s="77"/>
    </row>
    <row r="3556" spans="1:17" x14ac:dyDescent="0.25">
      <c r="A3556" s="76">
        <v>2</v>
      </c>
      <c r="B3556" s="51">
        <v>101</v>
      </c>
      <c r="C3556" s="51">
        <v>3555</v>
      </c>
      <c r="D3556" s="81" t="str">
        <f>VLOOKUP(CENSO[[#This Row],[NOME COMUM]],ESPECIES[],2,FALSE)</f>
        <v>Cedrelinga catenaeformis Ducke</v>
      </c>
      <c r="E3556" s="51" t="s">
        <v>71</v>
      </c>
      <c r="F3556" s="51">
        <v>414</v>
      </c>
      <c r="G3556" s="74">
        <f>CENSO[[#This Row],[CAP (cm)]]/PI()</f>
        <v>131.78029288008935</v>
      </c>
      <c r="H3556" s="51">
        <v>23</v>
      </c>
      <c r="I3556" s="85">
        <f>PI()*CENSO[[#This Row],[DAP (cm)]]^2/40000</f>
        <v>1.3639260313089248</v>
      </c>
      <c r="J3556" s="85">
        <f>CENSO[[#This Row],[g (m²)]]*CENSO[[#This Row],[H (m)]]*0.7</f>
        <v>21.959209104073686</v>
      </c>
      <c r="K3556" s="51">
        <v>2</v>
      </c>
      <c r="L3556" s="51">
        <v>365687.5</v>
      </c>
      <c r="M3556" s="51">
        <v>9702986.6999999899</v>
      </c>
      <c r="N3556" s="77"/>
      <c r="O355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355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556" s="77"/>
    </row>
    <row r="3557" spans="1:17" x14ac:dyDescent="0.25">
      <c r="A3557" s="76">
        <v>2</v>
      </c>
      <c r="B3557" s="51">
        <v>101</v>
      </c>
      <c r="C3557" s="51">
        <v>3556</v>
      </c>
      <c r="D3557" s="81" t="str">
        <f>VLOOKUP(CENSO[[#This Row],[NOME COMUM]],ESPECIES[],2,FALSE)</f>
        <v>Pouteria sp.</v>
      </c>
      <c r="E3557" s="51" t="s">
        <v>83</v>
      </c>
      <c r="F3557" s="51">
        <v>174</v>
      </c>
      <c r="G3557" s="74">
        <f>CENSO[[#This Row],[CAP (cm)]]/PI()</f>
        <v>55.38592019597958</v>
      </c>
      <c r="H3557" s="51">
        <v>15</v>
      </c>
      <c r="I3557" s="85">
        <f>PI()*CENSO[[#This Row],[DAP (cm)]]^2/40000</f>
        <v>0.2409287528525112</v>
      </c>
      <c r="J3557" s="85">
        <f>CENSO[[#This Row],[g (m²)]]*CENSO[[#This Row],[H (m)]]*0.7</f>
        <v>2.5297519049513673</v>
      </c>
      <c r="K3557" s="51">
        <v>1</v>
      </c>
      <c r="L3557" s="51">
        <v>365698.299999999</v>
      </c>
      <c r="M3557" s="51">
        <v>9702975</v>
      </c>
      <c r="N3557" s="77"/>
      <c r="O355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55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557" s="77"/>
    </row>
    <row r="3558" spans="1:17" x14ac:dyDescent="0.25">
      <c r="A3558" s="76">
        <v>2</v>
      </c>
      <c r="B3558" s="51">
        <v>101</v>
      </c>
      <c r="C3558" s="51">
        <v>3557</v>
      </c>
      <c r="D3558" s="81" t="str">
        <f>VLOOKUP(CENSO[[#This Row],[NOME COMUM]],ESPECIES[],2,FALSE)</f>
        <v>Myrcia velutina O.Berg</v>
      </c>
      <c r="E3558" s="51" t="s">
        <v>79</v>
      </c>
      <c r="F3558" s="51">
        <v>190</v>
      </c>
      <c r="G3558" s="74">
        <f>CENSO[[#This Row],[CAP (cm)]]/PI()</f>
        <v>60.478878374920228</v>
      </c>
      <c r="H3558" s="51">
        <v>18</v>
      </c>
      <c r="I3558" s="85">
        <f>PI()*CENSO[[#This Row],[DAP (cm)]]^2/40000</f>
        <v>0.28727467228087106</v>
      </c>
      <c r="J3558" s="85">
        <f>CENSO[[#This Row],[g (m²)]]*CENSO[[#This Row],[H (m)]]*0.7</f>
        <v>3.6196608707389748</v>
      </c>
      <c r="K3558" s="51">
        <v>1</v>
      </c>
      <c r="L3558" s="51">
        <v>365700.09999999899</v>
      </c>
      <c r="M3558" s="51">
        <v>9702974.0999999903</v>
      </c>
      <c r="N3558" s="77"/>
      <c r="O355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55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558" s="77"/>
    </row>
    <row r="3559" spans="1:17" x14ac:dyDescent="0.25">
      <c r="A3559" s="76">
        <v>2</v>
      </c>
      <c r="B3559" s="51">
        <v>101</v>
      </c>
      <c r="C3559" s="51">
        <v>3558</v>
      </c>
      <c r="D3559" s="81" t="str">
        <f>VLOOKUP(CENSO[[#This Row],[NOME COMUM]],ESPECIES[],2,FALSE)</f>
        <v>Simarouba amara Aubl.</v>
      </c>
      <c r="E3559" s="51" t="s">
        <v>20</v>
      </c>
      <c r="F3559" s="51">
        <v>315</v>
      </c>
      <c r="G3559" s="74">
        <f>CENSO[[#This Row],[CAP (cm)]]/PI()</f>
        <v>100.26761414789407</v>
      </c>
      <c r="H3559" s="51">
        <v>22</v>
      </c>
      <c r="I3559" s="85">
        <f>PI()*CENSO[[#This Row],[DAP (cm)]]^2/40000</f>
        <v>0.78960746141466576</v>
      </c>
      <c r="J3559" s="85">
        <f>CENSO[[#This Row],[g (m²)]]*CENSO[[#This Row],[H (m)]]*0.7</f>
        <v>12.159954905785852</v>
      </c>
      <c r="K3559" s="51">
        <v>1</v>
      </c>
      <c r="L3559" s="51">
        <v>365705.299999999</v>
      </c>
      <c r="M3559" s="51">
        <v>9702969.1999999899</v>
      </c>
      <c r="N3559" s="77"/>
      <c r="O355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355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559" s="77"/>
    </row>
    <row r="3560" spans="1:17" x14ac:dyDescent="0.25">
      <c r="A3560" s="76">
        <v>2</v>
      </c>
      <c r="B3560" s="51">
        <v>101</v>
      </c>
      <c r="C3560" s="51">
        <v>3559</v>
      </c>
      <c r="D3560" s="81" t="str">
        <f>VLOOKUP(CENSO[[#This Row],[NOME COMUM]],ESPECIES[],2,FALSE)</f>
        <v>Eschweilera grandiflora (Aubl.) Sandwith</v>
      </c>
      <c r="E3560" s="51" t="s">
        <v>19</v>
      </c>
      <c r="F3560" s="51">
        <v>160</v>
      </c>
      <c r="G3560" s="74">
        <f>CENSO[[#This Row],[CAP (cm)]]/PI()</f>
        <v>50.929581789406512</v>
      </c>
      <c r="H3560" s="51">
        <v>14</v>
      </c>
      <c r="I3560" s="85">
        <f>PI()*CENSO[[#This Row],[DAP (cm)]]^2/40000</f>
        <v>0.20371832715762608</v>
      </c>
      <c r="J3560" s="85">
        <f>CENSO[[#This Row],[g (m²)]]*CENSO[[#This Row],[H (m)]]*0.7</f>
        <v>1.9964396061447354</v>
      </c>
      <c r="K3560" s="51">
        <v>1</v>
      </c>
      <c r="L3560" s="51">
        <v>365695.4</v>
      </c>
      <c r="M3560" s="51">
        <v>9702954.3000000007</v>
      </c>
      <c r="N3560" s="77"/>
      <c r="O356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56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560" s="77"/>
    </row>
    <row r="3561" spans="1:17" x14ac:dyDescent="0.25">
      <c r="A3561" s="76">
        <v>2</v>
      </c>
      <c r="B3561" s="51">
        <v>101</v>
      </c>
      <c r="C3561" s="51">
        <v>3560</v>
      </c>
      <c r="D3561" s="81" t="str">
        <f>VLOOKUP(CENSO[[#This Row],[NOME COMUM]],ESPECIES[],2,FALSE)</f>
        <v>Parahancornia amapa (Huber ) Ducke</v>
      </c>
      <c r="E3561" s="51" t="s">
        <v>15</v>
      </c>
      <c r="F3561" s="51">
        <v>348</v>
      </c>
      <c r="G3561" s="74">
        <f>CENSO[[#This Row],[CAP (cm)]]/PI()</f>
        <v>110.77184039195916</v>
      </c>
      <c r="H3561" s="51">
        <v>22</v>
      </c>
      <c r="I3561" s="85">
        <f>PI()*CENSO[[#This Row],[DAP (cm)]]^2/40000</f>
        <v>0.96371501141004479</v>
      </c>
      <c r="J3561" s="85">
        <f>CENSO[[#This Row],[g (m²)]]*CENSO[[#This Row],[H (m)]]*0.7</f>
        <v>14.84121117571469</v>
      </c>
      <c r="K3561" s="51">
        <v>1</v>
      </c>
      <c r="L3561" s="51">
        <v>365672.799999999</v>
      </c>
      <c r="M3561" s="51">
        <v>9702962.6999999899</v>
      </c>
      <c r="N3561" s="77"/>
      <c r="O356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356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561" s="77"/>
    </row>
    <row r="3562" spans="1:17" x14ac:dyDescent="0.25">
      <c r="A3562" s="76">
        <v>2</v>
      </c>
      <c r="B3562" s="51">
        <v>101</v>
      </c>
      <c r="C3562" s="51">
        <v>3561</v>
      </c>
      <c r="D3562" s="81" t="str">
        <f>VLOOKUP(CENSO[[#This Row],[NOME COMUM]],ESPECIES[],2,FALSE)</f>
        <v>Caryocar villosum (Aubl.) Pers.</v>
      </c>
      <c r="E3562" s="51" t="s">
        <v>33</v>
      </c>
      <c r="F3562" s="51">
        <v>475</v>
      </c>
      <c r="G3562" s="74">
        <f>CENSO[[#This Row],[CAP (cm)]]/PI()</f>
        <v>151.19719593730056</v>
      </c>
      <c r="H3562" s="51">
        <v>14</v>
      </c>
      <c r="I3562" s="85">
        <f>PI()*CENSO[[#This Row],[DAP (cm)]]^2/40000</f>
        <v>1.7954667017554438</v>
      </c>
      <c r="J3562" s="85">
        <f>CENSO[[#This Row],[g (m²)]]*CENSO[[#This Row],[H (m)]]*0.7</f>
        <v>17.595573677203348</v>
      </c>
      <c r="K3562" s="51">
        <v>2</v>
      </c>
      <c r="L3562" s="51">
        <v>365671.4</v>
      </c>
      <c r="M3562" s="51">
        <v>9702916.9000000004</v>
      </c>
      <c r="N3562" s="77"/>
      <c r="O356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150├ 160</v>
      </c>
      <c r="P356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562" s="77"/>
    </row>
    <row r="3563" spans="1:17" x14ac:dyDescent="0.25">
      <c r="A3563" s="76">
        <v>2</v>
      </c>
      <c r="B3563" s="51">
        <v>101</v>
      </c>
      <c r="C3563" s="51">
        <v>3562</v>
      </c>
      <c r="D3563" s="81" t="str">
        <f>VLOOKUP(CENSO[[#This Row],[NOME COMUM]],ESPECIES[],2,FALSE)</f>
        <v>Bertholletia excelsa Humb. &amp; Bonpl.</v>
      </c>
      <c r="E3563" s="51" t="s">
        <v>37</v>
      </c>
      <c r="F3563" s="51">
        <v>310</v>
      </c>
      <c r="G3563" s="74">
        <f>CENSO[[#This Row],[CAP (cm)]]/PI()</f>
        <v>98.676064716975105</v>
      </c>
      <c r="H3563" s="51">
        <v>22</v>
      </c>
      <c r="I3563" s="85">
        <f>PI()*CENSO[[#This Row],[DAP (cm)]]^2/40000</f>
        <v>0.7647395015565569</v>
      </c>
      <c r="J3563" s="85">
        <f>CENSO[[#This Row],[g (m²)]]*CENSO[[#This Row],[H (m)]]*0.7</f>
        <v>11.776988323970976</v>
      </c>
      <c r="K3563" s="51">
        <v>1</v>
      </c>
      <c r="L3563" s="51">
        <v>365600.5</v>
      </c>
      <c r="M3563" s="51">
        <v>9702776</v>
      </c>
      <c r="N3563" s="77"/>
      <c r="O356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56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563" s="77"/>
    </row>
    <row r="3564" spans="1:17" x14ac:dyDescent="0.25">
      <c r="A3564" s="76">
        <v>2</v>
      </c>
      <c r="B3564" s="51">
        <v>101</v>
      </c>
      <c r="C3564" s="51">
        <v>3563</v>
      </c>
      <c r="D3564" s="81" t="str">
        <f>VLOOKUP(CENSO[[#This Row],[NOME COMUM]],ESPECIES[],2,FALSE)</f>
        <v>Tachigali myrmecophila Ducke</v>
      </c>
      <c r="E3564" s="51" t="s">
        <v>14</v>
      </c>
      <c r="F3564" s="51">
        <v>187</v>
      </c>
      <c r="G3564" s="74">
        <f>CENSO[[#This Row],[CAP (cm)]]/PI()</f>
        <v>59.523948716368857</v>
      </c>
      <c r="H3564" s="51">
        <v>14</v>
      </c>
      <c r="I3564" s="85">
        <f>PI()*CENSO[[#This Row],[DAP (cm)]]^2/40000</f>
        <v>0.27827446024902436</v>
      </c>
      <c r="J3564" s="85">
        <f>CENSO[[#This Row],[g (m²)]]*CENSO[[#This Row],[H (m)]]*0.7</f>
        <v>2.7270897104404384</v>
      </c>
      <c r="K3564" s="51">
        <v>1</v>
      </c>
      <c r="L3564" s="51">
        <v>365546.9</v>
      </c>
      <c r="M3564" s="51">
        <v>9702753.5999999903</v>
      </c>
      <c r="N3564" s="77"/>
      <c r="O356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56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564" s="77"/>
    </row>
    <row r="3565" spans="1:17" x14ac:dyDescent="0.25">
      <c r="A3565" s="76">
        <v>2</v>
      </c>
      <c r="B3565" s="51">
        <v>101</v>
      </c>
      <c r="C3565" s="51">
        <v>3564</v>
      </c>
      <c r="D3565" s="81" t="str">
        <f>VLOOKUP(CENSO[[#This Row],[NOME COMUM]],ESPECIES[],2,FALSE)</f>
        <v>Caryocar villosum (Aubl.) Pers.</v>
      </c>
      <c r="E3565" s="51" t="s">
        <v>33</v>
      </c>
      <c r="F3565" s="51">
        <v>130</v>
      </c>
      <c r="G3565" s="74">
        <f>CENSO[[#This Row],[CAP (cm)]]/PI()</f>
        <v>41.38028520389279</v>
      </c>
      <c r="H3565" s="51">
        <v>10</v>
      </c>
      <c r="I3565" s="85">
        <f>PI()*CENSO[[#This Row],[DAP (cm)]]^2/40000</f>
        <v>0.13448592691265157</v>
      </c>
      <c r="J3565" s="85">
        <f>CENSO[[#This Row],[g (m²)]]*CENSO[[#This Row],[H (m)]]*0.7</f>
        <v>0.94140148838856097</v>
      </c>
      <c r="K3565" s="51">
        <v>1</v>
      </c>
      <c r="L3565" s="51">
        <v>365546.4</v>
      </c>
      <c r="M3565" s="51">
        <v>9702748.3000000007</v>
      </c>
      <c r="N3565" s="77"/>
      <c r="O356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356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3565" s="77"/>
    </row>
    <row r="3566" spans="1:17" x14ac:dyDescent="0.25">
      <c r="A3566" s="76">
        <v>2</v>
      </c>
      <c r="B3566" s="51">
        <v>101</v>
      </c>
      <c r="C3566" s="51">
        <v>3565</v>
      </c>
      <c r="D3566" s="81" t="str">
        <f>VLOOKUP(CENSO[[#This Row],[NOME COMUM]],ESPECIES[],2,FALSE)</f>
        <v>Tachigali myrmecophila Ducke</v>
      </c>
      <c r="E3566" s="51" t="s">
        <v>14</v>
      </c>
      <c r="F3566" s="51">
        <v>227</v>
      </c>
      <c r="G3566" s="74">
        <f>CENSO[[#This Row],[CAP (cm)]]/PI()</f>
        <v>72.256344163720485</v>
      </c>
      <c r="H3566" s="51">
        <v>15</v>
      </c>
      <c r="I3566" s="85">
        <f>PI()*CENSO[[#This Row],[DAP (cm)]]^2/40000</f>
        <v>0.41005475312911377</v>
      </c>
      <c r="J3566" s="85">
        <f>CENSO[[#This Row],[g (m²)]]*CENSO[[#This Row],[H (m)]]*0.7</f>
        <v>4.3055749078556946</v>
      </c>
      <c r="K3566" s="51">
        <v>1</v>
      </c>
      <c r="L3566" s="51">
        <v>365546</v>
      </c>
      <c r="M3566" s="51">
        <v>9702747.4000000004</v>
      </c>
      <c r="N3566" s="77"/>
      <c r="O356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56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566" s="77"/>
    </row>
    <row r="3567" spans="1:17" x14ac:dyDescent="0.25">
      <c r="A3567" s="76">
        <v>2</v>
      </c>
      <c r="B3567" s="51">
        <v>101</v>
      </c>
      <c r="C3567" s="51">
        <v>3566</v>
      </c>
      <c r="D3567" s="81" t="str">
        <f>VLOOKUP(CENSO[[#This Row],[NOME COMUM]],ESPECIES[],2,FALSE)</f>
        <v>Tachigali myrmecophila Ducke</v>
      </c>
      <c r="E3567" s="51" t="s">
        <v>14</v>
      </c>
      <c r="F3567" s="51">
        <v>219</v>
      </c>
      <c r="G3567" s="74">
        <f>CENSO[[#This Row],[CAP (cm)]]/PI()</f>
        <v>69.70986507425016</v>
      </c>
      <c r="H3567" s="51">
        <v>16</v>
      </c>
      <c r="I3567" s="85">
        <f>PI()*CENSO[[#This Row],[DAP (cm)]]^2/40000</f>
        <v>0.38166151128151965</v>
      </c>
      <c r="J3567" s="85">
        <f>CENSO[[#This Row],[g (m²)]]*CENSO[[#This Row],[H (m)]]*0.7</f>
        <v>4.2746089263530198</v>
      </c>
      <c r="K3567" s="51">
        <v>1</v>
      </c>
      <c r="L3567" s="51">
        <v>365537.5</v>
      </c>
      <c r="M3567" s="51">
        <v>9702674</v>
      </c>
      <c r="N3567" s="77"/>
      <c r="O356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56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567" s="77"/>
    </row>
    <row r="3568" spans="1:17" x14ac:dyDescent="0.25">
      <c r="A3568" s="76">
        <v>2</v>
      </c>
      <c r="B3568" s="51">
        <v>102</v>
      </c>
      <c r="C3568" s="51">
        <v>3567</v>
      </c>
      <c r="D3568" s="81" t="str">
        <f>VLOOKUP(CENSO[[#This Row],[NOME COMUM]],ESPECIES[],2,FALSE)</f>
        <v>Cedrelinga catenaeformis Ducke</v>
      </c>
      <c r="E3568" s="51" t="s">
        <v>71</v>
      </c>
      <c r="F3568" s="51">
        <v>400</v>
      </c>
      <c r="G3568" s="74">
        <f>CENSO[[#This Row],[CAP (cm)]]/PI()</f>
        <v>127.32395447351627</v>
      </c>
      <c r="H3568" s="51">
        <v>24</v>
      </c>
      <c r="I3568" s="85">
        <f>PI()*CENSO[[#This Row],[DAP (cm)]]^2/40000</f>
        <v>1.2732395447351625</v>
      </c>
      <c r="J3568" s="85">
        <f>CENSO[[#This Row],[g (m²)]]*CENSO[[#This Row],[H (m)]]*0.7</f>
        <v>21.390424351550731</v>
      </c>
      <c r="K3568" s="51">
        <v>1</v>
      </c>
      <c r="L3568" s="51">
        <v>365631.7</v>
      </c>
      <c r="M3568" s="51">
        <v>9702739</v>
      </c>
      <c r="N3568" s="77"/>
      <c r="O356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356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568" s="77"/>
    </row>
    <row r="3569" spans="1:17" x14ac:dyDescent="0.25">
      <c r="A3569" s="76">
        <v>2</v>
      </c>
      <c r="B3569" s="51">
        <v>102</v>
      </c>
      <c r="C3569" s="51">
        <v>3568</v>
      </c>
      <c r="D3569" s="81" t="str">
        <f>VLOOKUP(CENSO[[#This Row],[NOME COMUM]],ESPECIES[],2,FALSE)</f>
        <v>Tachigali myrmecophila Ducke</v>
      </c>
      <c r="E3569" s="51" t="s">
        <v>14</v>
      </c>
      <c r="F3569" s="51">
        <v>202</v>
      </c>
      <c r="G3569" s="74">
        <f>CENSO[[#This Row],[CAP (cm)]]/PI()</f>
        <v>64.298597009125714</v>
      </c>
      <c r="H3569" s="51">
        <v>16</v>
      </c>
      <c r="I3569" s="85">
        <f>PI()*CENSO[[#This Row],[DAP (cm)]]^2/40000</f>
        <v>0.3247079148960848</v>
      </c>
      <c r="J3569" s="85">
        <f>CENSO[[#This Row],[g (m²)]]*CENSO[[#This Row],[H (m)]]*0.7</f>
        <v>3.6367286468361497</v>
      </c>
      <c r="K3569" s="51">
        <v>1</v>
      </c>
      <c r="L3569" s="51">
        <v>365636.799999999</v>
      </c>
      <c r="M3569" s="51">
        <v>9702753.1999999899</v>
      </c>
      <c r="N3569" s="77"/>
      <c r="O356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56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569" s="77"/>
    </row>
    <row r="3570" spans="1:17" x14ac:dyDescent="0.25">
      <c r="A3570" s="76">
        <v>2</v>
      </c>
      <c r="B3570" s="51">
        <v>102</v>
      </c>
      <c r="C3570" s="51">
        <v>3569</v>
      </c>
      <c r="D3570" s="81" t="str">
        <f>VLOOKUP(CENSO[[#This Row],[NOME COMUM]],ESPECIES[],2,FALSE)</f>
        <v>Pouteria sp.</v>
      </c>
      <c r="E3570" s="51" t="s">
        <v>83</v>
      </c>
      <c r="F3570" s="51">
        <v>200</v>
      </c>
      <c r="G3570" s="74">
        <f>CENSO[[#This Row],[CAP (cm)]]/PI()</f>
        <v>63.661977236758133</v>
      </c>
      <c r="H3570" s="51">
        <v>14</v>
      </c>
      <c r="I3570" s="85">
        <f>PI()*CENSO[[#This Row],[DAP (cm)]]^2/40000</f>
        <v>0.31830988618379064</v>
      </c>
      <c r="J3570" s="85">
        <f>CENSO[[#This Row],[g (m²)]]*CENSO[[#This Row],[H (m)]]*0.7</f>
        <v>3.1194368846011482</v>
      </c>
      <c r="K3570" s="51">
        <v>2</v>
      </c>
      <c r="L3570" s="51">
        <v>365642.7</v>
      </c>
      <c r="M3570" s="51">
        <v>9702755.9000000004</v>
      </c>
      <c r="N3570" s="77"/>
      <c r="O357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57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570" s="77"/>
    </row>
    <row r="3571" spans="1:17" x14ac:dyDescent="0.25">
      <c r="A3571" s="76">
        <v>2</v>
      </c>
      <c r="B3571" s="51">
        <v>102</v>
      </c>
      <c r="C3571" s="51">
        <v>3570</v>
      </c>
      <c r="D3571" s="81" t="str">
        <f>VLOOKUP(CENSO[[#This Row],[NOME COMUM]],ESPECIES[],2,FALSE)</f>
        <v>Erisma uncinatum Warm.</v>
      </c>
      <c r="E3571" s="51" t="s">
        <v>98</v>
      </c>
      <c r="F3571" s="51">
        <v>470</v>
      </c>
      <c r="G3571" s="74">
        <f>CENSO[[#This Row],[CAP (cm)]]/PI()</f>
        <v>149.60564650638162</v>
      </c>
      <c r="H3571" s="51">
        <v>16</v>
      </c>
      <c r="I3571" s="85">
        <f>PI()*CENSO[[#This Row],[DAP (cm)]]^2/40000</f>
        <v>1.7578663464499842</v>
      </c>
      <c r="J3571" s="85">
        <f>CENSO[[#This Row],[g (m²)]]*CENSO[[#This Row],[H (m)]]*0.7</f>
        <v>19.68810308023982</v>
      </c>
      <c r="K3571" s="51">
        <v>2</v>
      </c>
      <c r="L3571" s="51">
        <v>365650.299999999</v>
      </c>
      <c r="M3571" s="51">
        <v>9702758.9000000004</v>
      </c>
      <c r="N3571" s="77"/>
      <c r="O357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140├ 150</v>
      </c>
      <c r="P357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571" s="77"/>
    </row>
    <row r="3572" spans="1:17" x14ac:dyDescent="0.25">
      <c r="A3572" s="76">
        <v>2</v>
      </c>
      <c r="B3572" s="51">
        <v>102</v>
      </c>
      <c r="C3572" s="51">
        <v>3571</v>
      </c>
      <c r="D3572" s="81" t="str">
        <f>VLOOKUP(CENSO[[#This Row],[NOME COMUM]],ESPECIES[],2,FALSE)</f>
        <v>Astronium lecointei Ducke</v>
      </c>
      <c r="E3572" s="51" t="s">
        <v>5</v>
      </c>
      <c r="F3572" s="51">
        <v>223</v>
      </c>
      <c r="G3572" s="74">
        <f>CENSO[[#This Row],[CAP (cm)]]/PI()</f>
        <v>70.983104618985323</v>
      </c>
      <c r="H3572" s="51">
        <v>22</v>
      </c>
      <c r="I3572" s="85">
        <f>PI()*CENSO[[#This Row],[DAP (cm)]]^2/40000</f>
        <v>0.39573080825084317</v>
      </c>
      <c r="J3572" s="85">
        <f>CENSO[[#This Row],[g (m²)]]*CENSO[[#This Row],[H (m)]]*0.7</f>
        <v>6.0942544470629842</v>
      </c>
      <c r="K3572" s="51">
        <v>1</v>
      </c>
      <c r="L3572" s="51">
        <v>365618.4</v>
      </c>
      <c r="M3572" s="51">
        <v>9702778.4000000004</v>
      </c>
      <c r="N3572" s="77"/>
      <c r="O357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57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572" s="77"/>
    </row>
    <row r="3573" spans="1:17" x14ac:dyDescent="0.25">
      <c r="A3573" s="76">
        <v>2</v>
      </c>
      <c r="B3573" s="51">
        <v>102</v>
      </c>
      <c r="C3573" s="51">
        <v>3572</v>
      </c>
      <c r="D3573" s="81" t="str">
        <f>VLOOKUP(CENSO[[#This Row],[NOME COMUM]],ESPECIES[],2,FALSE)</f>
        <v>Couratari guianensis Aubl.</v>
      </c>
      <c r="E3573" s="51" t="s">
        <v>6</v>
      </c>
      <c r="F3573" s="51">
        <v>300</v>
      </c>
      <c r="G3573" s="74">
        <f>CENSO[[#This Row],[CAP (cm)]]/PI()</f>
        <v>95.4929658551372</v>
      </c>
      <c r="H3573" s="51">
        <v>23</v>
      </c>
      <c r="I3573" s="85">
        <f>PI()*CENSO[[#This Row],[DAP (cm)]]^2/40000</f>
        <v>0.7161972439135289</v>
      </c>
      <c r="J3573" s="85">
        <f>CENSO[[#This Row],[g (m²)]]*CENSO[[#This Row],[H (m)]]*0.7</f>
        <v>11.530775627007815</v>
      </c>
      <c r="K3573" s="51">
        <v>1</v>
      </c>
      <c r="L3573" s="51">
        <v>365625.9</v>
      </c>
      <c r="M3573" s="51">
        <v>9702797</v>
      </c>
      <c r="N3573" s="77"/>
      <c r="O357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57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573" s="77"/>
    </row>
    <row r="3574" spans="1:17" x14ac:dyDescent="0.25">
      <c r="A3574" s="76">
        <v>2</v>
      </c>
      <c r="B3574" s="51">
        <v>102</v>
      </c>
      <c r="C3574" s="51">
        <v>3573</v>
      </c>
      <c r="D3574" s="81" t="str">
        <f>VLOOKUP(CENSO[[#This Row],[NOME COMUM]],ESPECIES[],2,FALSE)</f>
        <v>Erisma uncinatum Warm.</v>
      </c>
      <c r="E3574" s="51" t="s">
        <v>98</v>
      </c>
      <c r="F3574" s="51">
        <v>420</v>
      </c>
      <c r="G3574" s="74">
        <f>CENSO[[#This Row],[CAP (cm)]]/PI()</f>
        <v>133.69015219719208</v>
      </c>
      <c r="H3574" s="51">
        <v>20</v>
      </c>
      <c r="I3574" s="85">
        <f>PI()*CENSO[[#This Row],[DAP (cm)]]^2/40000</f>
        <v>1.4037465980705166</v>
      </c>
      <c r="J3574" s="85">
        <f>CENSO[[#This Row],[g (m²)]]*CENSO[[#This Row],[H (m)]]*0.7</f>
        <v>19.652452372987231</v>
      </c>
      <c r="K3574" s="51">
        <v>1</v>
      </c>
      <c r="L3574" s="51">
        <v>365708.4</v>
      </c>
      <c r="M3574" s="51">
        <v>9702890.5999999903</v>
      </c>
      <c r="N3574" s="77"/>
      <c r="O357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357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574" s="77"/>
    </row>
    <row r="3575" spans="1:17" x14ac:dyDescent="0.25">
      <c r="A3575" s="76">
        <v>2</v>
      </c>
      <c r="B3575" s="51">
        <v>102</v>
      </c>
      <c r="C3575" s="51">
        <v>3574</v>
      </c>
      <c r="D3575" s="81" t="str">
        <f>VLOOKUP(CENSO[[#This Row],[NOME COMUM]],ESPECIES[],2,FALSE)</f>
        <v>Caryocar villosum (Aubl.) Pers.</v>
      </c>
      <c r="E3575" s="51" t="s">
        <v>33</v>
      </c>
      <c r="F3575" s="51">
        <v>462</v>
      </c>
      <c r="G3575" s="74">
        <f>CENSO[[#This Row],[CAP (cm)]]/PI()</f>
        <v>147.05916741691129</v>
      </c>
      <c r="H3575" s="51">
        <v>20</v>
      </c>
      <c r="I3575" s="85">
        <f>PI()*CENSO[[#This Row],[DAP (cm)]]^2/40000</f>
        <v>1.6985333836653256</v>
      </c>
      <c r="J3575" s="85">
        <f>CENSO[[#This Row],[g (m²)]]*CENSO[[#This Row],[H (m)]]*0.7</f>
        <v>23.779467371314553</v>
      </c>
      <c r="K3575" s="51">
        <v>1</v>
      </c>
      <c r="L3575" s="51">
        <v>365684.9</v>
      </c>
      <c r="M3575" s="51">
        <v>9702901.6999999899</v>
      </c>
      <c r="N3575" s="77"/>
      <c r="O357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140├ 150</v>
      </c>
      <c r="P357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575" s="77"/>
    </row>
    <row r="3576" spans="1:17" x14ac:dyDescent="0.25">
      <c r="A3576" s="76">
        <v>2</v>
      </c>
      <c r="B3576" s="51">
        <v>102</v>
      </c>
      <c r="C3576" s="51">
        <v>3575</v>
      </c>
      <c r="D3576" s="81" t="str">
        <f>VLOOKUP(CENSO[[#This Row],[NOME COMUM]],ESPECIES[],2,FALSE)</f>
        <v>Pouteria sp.</v>
      </c>
      <c r="E3576" s="51" t="s">
        <v>83</v>
      </c>
      <c r="F3576" s="51">
        <v>170</v>
      </c>
      <c r="G3576" s="74">
        <f>CENSO[[#This Row],[CAP (cm)]]/PI()</f>
        <v>54.112680651244418</v>
      </c>
      <c r="H3576" s="51">
        <v>18</v>
      </c>
      <c r="I3576" s="85">
        <f>PI()*CENSO[[#This Row],[DAP (cm)]]^2/40000</f>
        <v>0.2299788927677888</v>
      </c>
      <c r="J3576" s="85">
        <f>CENSO[[#This Row],[g (m²)]]*CENSO[[#This Row],[H (m)]]*0.7</f>
        <v>2.8977340488741388</v>
      </c>
      <c r="K3576" s="51">
        <v>1</v>
      </c>
      <c r="L3576" s="51">
        <v>365683.59999999899</v>
      </c>
      <c r="M3576" s="51">
        <v>9702907.9000000004</v>
      </c>
      <c r="N3576" s="77"/>
      <c r="O357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57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576" s="77"/>
    </row>
    <row r="3577" spans="1:17" x14ac:dyDescent="0.25">
      <c r="A3577" s="76">
        <v>2</v>
      </c>
      <c r="B3577" s="51">
        <v>102</v>
      </c>
      <c r="C3577" s="51">
        <v>3576</v>
      </c>
      <c r="D3577" s="81" t="str">
        <f>VLOOKUP(CENSO[[#This Row],[NOME COMUM]],ESPECIES[],2,FALSE)</f>
        <v>Lecythis chartacea O.Berg</v>
      </c>
      <c r="E3577" s="51" t="s">
        <v>31</v>
      </c>
      <c r="F3577" s="51">
        <v>185</v>
      </c>
      <c r="G3577" s="74">
        <f>CENSO[[#This Row],[CAP (cm)]]/PI()</f>
        <v>58.887328944001275</v>
      </c>
      <c r="H3577" s="51">
        <v>18</v>
      </c>
      <c r="I3577" s="85">
        <f>PI()*CENSO[[#This Row],[DAP (cm)]]^2/40000</f>
        <v>0.27235389636600588</v>
      </c>
      <c r="J3577" s="85">
        <f>CENSO[[#This Row],[g (m²)]]*CENSO[[#This Row],[H (m)]]*0.7</f>
        <v>3.4316590942116738</v>
      </c>
      <c r="K3577" s="51">
        <v>1</v>
      </c>
      <c r="L3577" s="51">
        <v>365687.2</v>
      </c>
      <c r="M3577" s="51">
        <v>9702906.1999999899</v>
      </c>
      <c r="N3577" s="77"/>
      <c r="O357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57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577" s="77"/>
    </row>
    <row r="3578" spans="1:17" x14ac:dyDescent="0.25">
      <c r="A3578" s="76">
        <v>2</v>
      </c>
      <c r="B3578" s="51">
        <v>102</v>
      </c>
      <c r="C3578" s="51">
        <v>3577</v>
      </c>
      <c r="D3578" s="81" t="str">
        <f>VLOOKUP(CENSO[[#This Row],[NOME COMUM]],ESPECIES[],2,FALSE)</f>
        <v>Goupia glabra Aubl.</v>
      </c>
      <c r="E3578" s="51" t="s">
        <v>34</v>
      </c>
      <c r="F3578" s="51">
        <v>265</v>
      </c>
      <c r="G3578" s="74">
        <f>CENSO[[#This Row],[CAP (cm)]]/PI()</f>
        <v>84.352119838704525</v>
      </c>
      <c r="H3578" s="51">
        <v>13</v>
      </c>
      <c r="I3578" s="85">
        <f>PI()*CENSO[[#This Row],[DAP (cm)]]^2/40000</f>
        <v>0.55883279393141738</v>
      </c>
      <c r="J3578" s="85">
        <f>CENSO[[#This Row],[g (m²)]]*CENSO[[#This Row],[H (m)]]*0.7</f>
        <v>5.0853784247758984</v>
      </c>
      <c r="K3578" s="51">
        <v>2</v>
      </c>
      <c r="L3578" s="51">
        <v>365739.7</v>
      </c>
      <c r="M3578" s="51">
        <v>9702931.0999999903</v>
      </c>
      <c r="N3578" s="77"/>
      <c r="O357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357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578" s="77"/>
    </row>
    <row r="3579" spans="1:17" x14ac:dyDescent="0.25">
      <c r="A3579" s="76">
        <v>2</v>
      </c>
      <c r="B3579" s="51">
        <v>102</v>
      </c>
      <c r="C3579" s="51">
        <v>3578</v>
      </c>
      <c r="D3579" s="81" t="str">
        <f>VLOOKUP(CENSO[[#This Row],[NOME COMUM]],ESPECIES[],2,FALSE)</f>
        <v>Dimorphandra multiflora Ducke</v>
      </c>
      <c r="E3579" s="51" t="s">
        <v>73</v>
      </c>
      <c r="F3579" s="51">
        <v>360</v>
      </c>
      <c r="G3579" s="74">
        <f>CENSO[[#This Row],[CAP (cm)]]/PI()</f>
        <v>114.59155902616465</v>
      </c>
      <c r="H3579" s="51">
        <v>17</v>
      </c>
      <c r="I3579" s="85">
        <f>PI()*CENSO[[#This Row],[DAP (cm)]]^2/40000</f>
        <v>1.0313240312354819</v>
      </c>
      <c r="J3579" s="85">
        <f>CENSO[[#This Row],[g (m²)]]*CENSO[[#This Row],[H (m)]]*0.7</f>
        <v>12.272755971702233</v>
      </c>
      <c r="K3579" s="51">
        <v>1</v>
      </c>
      <c r="L3579" s="51">
        <v>365772.09999999899</v>
      </c>
      <c r="M3579" s="51">
        <v>9702994.0999999903</v>
      </c>
      <c r="N3579" s="77"/>
      <c r="O357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357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579" s="77"/>
    </row>
    <row r="3580" spans="1:17" x14ac:dyDescent="0.25">
      <c r="A3580" s="76">
        <v>2</v>
      </c>
      <c r="B3580" s="51">
        <v>102</v>
      </c>
      <c r="C3580" s="51">
        <v>3579</v>
      </c>
      <c r="D3580" s="81" t="str">
        <f>VLOOKUP(CENSO[[#This Row],[NOME COMUM]],ESPECIES[],2,FALSE)</f>
        <v>Bertholletia excelsa Humb. &amp; Bonpl.</v>
      </c>
      <c r="E3580" s="51" t="s">
        <v>37</v>
      </c>
      <c r="F3580" s="51">
        <v>225</v>
      </c>
      <c r="G3580" s="74">
        <f>CENSO[[#This Row],[CAP (cm)]]/PI()</f>
        <v>71.619724391352904</v>
      </c>
      <c r="H3580" s="51">
        <v>19</v>
      </c>
      <c r="I3580" s="85">
        <f>PI()*CENSO[[#This Row],[DAP (cm)]]^2/40000</f>
        <v>0.4028609497013601</v>
      </c>
      <c r="J3580" s="85">
        <f>CENSO[[#This Row],[g (m²)]]*CENSO[[#This Row],[H (m)]]*0.7</f>
        <v>5.3580506310280889</v>
      </c>
      <c r="K3580" s="51">
        <v>1</v>
      </c>
      <c r="L3580" s="51">
        <v>365772.2</v>
      </c>
      <c r="M3580" s="51">
        <v>9703005.0999999903</v>
      </c>
      <c r="N3580" s="77"/>
      <c r="O358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58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580" s="77"/>
    </row>
    <row r="3581" spans="1:17" x14ac:dyDescent="0.25">
      <c r="A3581" s="76">
        <v>2</v>
      </c>
      <c r="B3581" s="51">
        <v>102</v>
      </c>
      <c r="C3581" s="51">
        <v>3580</v>
      </c>
      <c r="D3581" s="81" t="str">
        <f>VLOOKUP(CENSO[[#This Row],[NOME COMUM]],ESPECIES[],2,FALSE)</f>
        <v>Lecythis chartacea O.Berg</v>
      </c>
      <c r="E3581" s="51" t="s">
        <v>31</v>
      </c>
      <c r="F3581" s="51">
        <v>272</v>
      </c>
      <c r="G3581" s="74">
        <f>CENSO[[#This Row],[CAP (cm)]]/PI()</f>
        <v>86.580289041991065</v>
      </c>
      <c r="H3581" s="51">
        <v>21</v>
      </c>
      <c r="I3581" s="85">
        <f>PI()*CENSO[[#This Row],[DAP (cm)]]^2/40000</f>
        <v>0.58874596548553915</v>
      </c>
      <c r="J3581" s="85">
        <f>CENSO[[#This Row],[g (m²)]]*CENSO[[#This Row],[H (m)]]*0.7</f>
        <v>8.6545656926374246</v>
      </c>
      <c r="K3581" s="51">
        <v>1</v>
      </c>
      <c r="L3581" s="51">
        <v>365772.7</v>
      </c>
      <c r="M3581" s="51">
        <v>9703012.5999999903</v>
      </c>
      <c r="N3581" s="77"/>
      <c r="O358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358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581" s="77"/>
    </row>
    <row r="3582" spans="1:17" x14ac:dyDescent="0.25">
      <c r="A3582" s="76">
        <v>2</v>
      </c>
      <c r="B3582" s="51">
        <v>102</v>
      </c>
      <c r="C3582" s="51">
        <v>3581</v>
      </c>
      <c r="D3582" s="81" t="str">
        <f>VLOOKUP(CENSO[[#This Row],[NOME COMUM]],ESPECIES[],2,FALSE)</f>
        <v>Dimorphandra multiflora Ducke</v>
      </c>
      <c r="E3582" s="51" t="s">
        <v>73</v>
      </c>
      <c r="F3582" s="51">
        <v>310</v>
      </c>
      <c r="G3582" s="74">
        <f>CENSO[[#This Row],[CAP (cm)]]/PI()</f>
        <v>98.676064716975105</v>
      </c>
      <c r="H3582" s="51">
        <v>17</v>
      </c>
      <c r="I3582" s="85">
        <f>PI()*CENSO[[#This Row],[DAP (cm)]]^2/40000</f>
        <v>0.7647395015565569</v>
      </c>
      <c r="J3582" s="85">
        <f>CENSO[[#This Row],[g (m²)]]*CENSO[[#This Row],[H (m)]]*0.7</f>
        <v>9.100400068523026</v>
      </c>
      <c r="K3582" s="51">
        <v>1</v>
      </c>
      <c r="L3582" s="51">
        <v>365761.5</v>
      </c>
      <c r="M3582" s="51">
        <v>9703031.3000000007</v>
      </c>
      <c r="N3582" s="77"/>
      <c r="O358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58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582" s="77"/>
    </row>
    <row r="3583" spans="1:17" x14ac:dyDescent="0.25">
      <c r="A3583" s="76">
        <v>2</v>
      </c>
      <c r="B3583" s="51">
        <v>102</v>
      </c>
      <c r="C3583" s="51">
        <v>3582</v>
      </c>
      <c r="D3583" s="81" t="str">
        <f>VLOOKUP(CENSO[[#This Row],[NOME COMUM]],ESPECIES[],2,FALSE)</f>
        <v>Caryocar villosum (Aubl.) Pers.</v>
      </c>
      <c r="E3583" s="51" t="s">
        <v>33</v>
      </c>
      <c r="F3583" s="51">
        <v>156</v>
      </c>
      <c r="G3583" s="74">
        <f>CENSO[[#This Row],[CAP (cm)]]/PI()</f>
        <v>49.656342244671343</v>
      </c>
      <c r="H3583" s="51">
        <v>15</v>
      </c>
      <c r="I3583" s="85">
        <f>PI()*CENSO[[#This Row],[DAP (cm)]]^2/40000</f>
        <v>0.19365973475421822</v>
      </c>
      <c r="J3583" s="85">
        <f>CENSO[[#This Row],[g (m²)]]*CENSO[[#This Row],[H (m)]]*0.7</f>
        <v>2.0334272149192913</v>
      </c>
      <c r="K3583" s="51">
        <v>1</v>
      </c>
      <c r="L3583" s="51">
        <v>365762.9</v>
      </c>
      <c r="M3583" s="51">
        <v>9703038.4000000004</v>
      </c>
      <c r="N3583" s="77"/>
      <c r="O358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358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3583" s="77"/>
    </row>
    <row r="3584" spans="1:17" x14ac:dyDescent="0.25">
      <c r="A3584" s="76">
        <v>2</v>
      </c>
      <c r="B3584" s="51">
        <v>102</v>
      </c>
      <c r="C3584" s="51">
        <v>3583</v>
      </c>
      <c r="D3584" s="81" t="str">
        <f>VLOOKUP(CENSO[[#This Row],[NOME COMUM]],ESPECIES[],2,FALSE)</f>
        <v>Lecythis chartacea O.Berg</v>
      </c>
      <c r="E3584" s="51" t="s">
        <v>31</v>
      </c>
      <c r="F3584" s="51">
        <v>200</v>
      </c>
      <c r="G3584" s="74">
        <f>CENSO[[#This Row],[CAP (cm)]]/PI()</f>
        <v>63.661977236758133</v>
      </c>
      <c r="H3584" s="51">
        <v>17</v>
      </c>
      <c r="I3584" s="85">
        <f>PI()*CENSO[[#This Row],[DAP (cm)]]^2/40000</f>
        <v>0.31830988618379064</v>
      </c>
      <c r="J3584" s="85">
        <f>CENSO[[#This Row],[g (m²)]]*CENSO[[#This Row],[H (m)]]*0.7</f>
        <v>3.7878876455871082</v>
      </c>
      <c r="K3584" s="51">
        <v>1</v>
      </c>
      <c r="L3584" s="51">
        <v>365766.59999999899</v>
      </c>
      <c r="M3584" s="51">
        <v>9703045.5</v>
      </c>
      <c r="N3584" s="77"/>
      <c r="O358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58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584" s="77"/>
    </row>
    <row r="3585" spans="1:17" x14ac:dyDescent="0.25">
      <c r="A3585" s="76">
        <v>2</v>
      </c>
      <c r="B3585" s="51">
        <v>102</v>
      </c>
      <c r="C3585" s="51">
        <v>3584</v>
      </c>
      <c r="D3585" s="81" t="str">
        <f>VLOOKUP(CENSO[[#This Row],[NOME COMUM]],ESPECIES[],2,FALSE)</f>
        <v>Tachigali myrmecophila Ducke</v>
      </c>
      <c r="E3585" s="51" t="s">
        <v>14</v>
      </c>
      <c r="F3585" s="51">
        <v>248</v>
      </c>
      <c r="G3585" s="74">
        <f>CENSO[[#This Row],[CAP (cm)]]/PI()</f>
        <v>78.940851773580093</v>
      </c>
      <c r="H3585" s="51">
        <v>13</v>
      </c>
      <c r="I3585" s="85">
        <f>PI()*CENSO[[#This Row],[DAP (cm)]]^2/40000</f>
        <v>0.48943328099619665</v>
      </c>
      <c r="J3585" s="85">
        <f>CENSO[[#This Row],[g (m²)]]*CENSO[[#This Row],[H (m)]]*0.7</f>
        <v>4.4538428570653892</v>
      </c>
      <c r="K3585" s="51">
        <v>2</v>
      </c>
      <c r="L3585" s="51">
        <v>365795.2</v>
      </c>
      <c r="M3585" s="51">
        <v>9703048.5999999903</v>
      </c>
      <c r="N3585" s="77"/>
      <c r="O358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58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585" s="77"/>
    </row>
    <row r="3586" spans="1:17" x14ac:dyDescent="0.25">
      <c r="A3586" s="76">
        <v>2</v>
      </c>
      <c r="B3586" s="51">
        <v>102</v>
      </c>
      <c r="C3586" s="51">
        <v>3585</v>
      </c>
      <c r="D3586" s="81" t="str">
        <f>VLOOKUP(CENSO[[#This Row],[NOME COMUM]],ESPECIES[],2,FALSE)</f>
        <v>Piptadenia suaveolens Miq.</v>
      </c>
      <c r="E3586" s="51" t="s">
        <v>22</v>
      </c>
      <c r="F3586" s="51">
        <v>322</v>
      </c>
      <c r="G3586" s="74">
        <f>CENSO[[#This Row],[CAP (cm)]]/PI()</f>
        <v>102.49578335118061</v>
      </c>
      <c r="H3586" s="51">
        <v>18</v>
      </c>
      <c r="I3586" s="85">
        <f>PI()*CENSO[[#This Row],[DAP (cm)]]^2/40000</f>
        <v>0.82509105597700383</v>
      </c>
      <c r="J3586" s="85">
        <f>CENSO[[#This Row],[g (m²)]]*CENSO[[#This Row],[H (m)]]*0.7</f>
        <v>10.396147305310247</v>
      </c>
      <c r="K3586" s="51">
        <v>1</v>
      </c>
      <c r="L3586" s="51">
        <v>365806.2</v>
      </c>
      <c r="M3586" s="51">
        <v>9703063.1999999899</v>
      </c>
      <c r="N3586" s="77"/>
      <c r="O358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358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586" s="77"/>
    </row>
    <row r="3587" spans="1:17" x14ac:dyDescent="0.25">
      <c r="A3587" s="76">
        <v>2</v>
      </c>
      <c r="B3587" s="51">
        <v>102</v>
      </c>
      <c r="C3587" s="51">
        <v>3586</v>
      </c>
      <c r="D3587" s="81" t="str">
        <f>VLOOKUP(CENSO[[#This Row],[NOME COMUM]],ESPECIES[],2,FALSE)</f>
        <v>Astronium lecointei Ducke</v>
      </c>
      <c r="E3587" s="51" t="s">
        <v>5</v>
      </c>
      <c r="F3587" s="51">
        <v>150</v>
      </c>
      <c r="G3587" s="74">
        <f>CENSO[[#This Row],[CAP (cm)]]/PI()</f>
        <v>47.7464829275686</v>
      </c>
      <c r="H3587" s="51">
        <v>15</v>
      </c>
      <c r="I3587" s="85">
        <f>PI()*CENSO[[#This Row],[DAP (cm)]]^2/40000</f>
        <v>0.17904931097838223</v>
      </c>
      <c r="J3587" s="85">
        <f>CENSO[[#This Row],[g (m²)]]*CENSO[[#This Row],[H (m)]]*0.7</f>
        <v>1.8800177652730132</v>
      </c>
      <c r="K3587" s="51">
        <v>1</v>
      </c>
      <c r="L3587" s="51">
        <v>365802.59999999899</v>
      </c>
      <c r="M3587" s="51">
        <v>9703067.0999999903</v>
      </c>
      <c r="N3587" s="77"/>
      <c r="O358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358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3587" s="77"/>
    </row>
    <row r="3588" spans="1:17" x14ac:dyDescent="0.25">
      <c r="A3588" s="76">
        <v>2</v>
      </c>
      <c r="B3588" s="51">
        <v>102</v>
      </c>
      <c r="C3588" s="51">
        <v>3587</v>
      </c>
      <c r="D3588" s="81" t="str">
        <f>VLOOKUP(CENSO[[#This Row],[NOME COMUM]],ESPECIES[],2,FALSE)</f>
        <v>Cedrelinga catenaeformis Ducke</v>
      </c>
      <c r="E3588" s="51" t="s">
        <v>71</v>
      </c>
      <c r="F3588" s="51">
        <v>223</v>
      </c>
      <c r="G3588" s="74">
        <f>CENSO[[#This Row],[CAP (cm)]]/PI()</f>
        <v>70.983104618985323</v>
      </c>
      <c r="H3588" s="51">
        <v>20</v>
      </c>
      <c r="I3588" s="85">
        <f>PI()*CENSO[[#This Row],[DAP (cm)]]^2/40000</f>
        <v>0.39573080825084317</v>
      </c>
      <c r="J3588" s="85">
        <f>CENSO[[#This Row],[g (m²)]]*CENSO[[#This Row],[H (m)]]*0.7</f>
        <v>5.5402313155118037</v>
      </c>
      <c r="K3588" s="51">
        <v>1</v>
      </c>
      <c r="L3588" s="51">
        <v>365806.4</v>
      </c>
      <c r="M3588" s="51">
        <v>9703078.5999999903</v>
      </c>
      <c r="N3588" s="77"/>
      <c r="O358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58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588" s="77"/>
    </row>
    <row r="3589" spans="1:17" x14ac:dyDescent="0.25">
      <c r="A3589" s="76">
        <v>2</v>
      </c>
      <c r="B3589" s="51">
        <v>102</v>
      </c>
      <c r="C3589" s="51">
        <v>3588</v>
      </c>
      <c r="D3589" s="81" t="str">
        <f>VLOOKUP(CENSO[[#This Row],[NOME COMUM]],ESPECIES[],2,FALSE)</f>
        <v>Simarouba amara Aubl.</v>
      </c>
      <c r="E3589" s="51" t="s">
        <v>20</v>
      </c>
      <c r="F3589" s="51">
        <v>220</v>
      </c>
      <c r="G3589" s="74">
        <f>CENSO[[#This Row],[CAP (cm)]]/PI()</f>
        <v>70.028174960433944</v>
      </c>
      <c r="H3589" s="51">
        <v>18</v>
      </c>
      <c r="I3589" s="85">
        <f>PI()*CENSO[[#This Row],[DAP (cm)]]^2/40000</f>
        <v>0.3851549622823866</v>
      </c>
      <c r="J3589" s="85">
        <f>CENSO[[#This Row],[g (m²)]]*CENSO[[#This Row],[H (m)]]*0.7</f>
        <v>4.8529525247580709</v>
      </c>
      <c r="K3589" s="51">
        <v>1</v>
      </c>
      <c r="L3589" s="51">
        <v>365796.4</v>
      </c>
      <c r="M3589" s="51">
        <v>9703083.3000000007</v>
      </c>
      <c r="N3589" s="77"/>
      <c r="O358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58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589" s="77"/>
    </row>
    <row r="3590" spans="1:17" x14ac:dyDescent="0.25">
      <c r="A3590" s="76">
        <v>2</v>
      </c>
      <c r="B3590" s="51">
        <v>102</v>
      </c>
      <c r="C3590" s="51">
        <v>3589</v>
      </c>
      <c r="D3590" s="81" t="str">
        <f>VLOOKUP(CENSO[[#This Row],[NOME COMUM]],ESPECIES[],2,FALSE)</f>
        <v>Pouteria sp.</v>
      </c>
      <c r="E3590" s="51" t="s">
        <v>83</v>
      </c>
      <c r="F3590" s="51">
        <v>173</v>
      </c>
      <c r="G3590" s="74">
        <f>CENSO[[#This Row],[CAP (cm)]]/PI()</f>
        <v>55.067610309795789</v>
      </c>
      <c r="H3590" s="51">
        <v>15</v>
      </c>
      <c r="I3590" s="85">
        <f>PI()*CENSO[[#This Row],[DAP (cm)]]^2/40000</f>
        <v>0.23816741458986682</v>
      </c>
      <c r="J3590" s="85">
        <f>CENSO[[#This Row],[g (m²)]]*CENSO[[#This Row],[H (m)]]*0.7</f>
        <v>2.5007578531936017</v>
      </c>
      <c r="K3590" s="51">
        <v>1</v>
      </c>
      <c r="L3590" s="51">
        <v>365782.5</v>
      </c>
      <c r="M3590" s="51">
        <v>9703093.3000000007</v>
      </c>
      <c r="N3590" s="77"/>
      <c r="O359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59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590" s="77"/>
    </row>
    <row r="3591" spans="1:17" x14ac:dyDescent="0.25">
      <c r="A3591" s="76">
        <v>2</v>
      </c>
      <c r="B3591" s="51">
        <v>102</v>
      </c>
      <c r="C3591" s="51">
        <v>3590</v>
      </c>
      <c r="D3591" s="81" t="str">
        <f>VLOOKUP(CENSO[[#This Row],[NOME COMUM]],ESPECIES[],2,FALSE)</f>
        <v>Lecythis chartacea O.Berg</v>
      </c>
      <c r="E3591" s="51" t="s">
        <v>31</v>
      </c>
      <c r="F3591" s="51">
        <v>250</v>
      </c>
      <c r="G3591" s="74">
        <f>CENSO[[#This Row],[CAP (cm)]]/PI()</f>
        <v>79.577471545947674</v>
      </c>
      <c r="H3591" s="51">
        <v>20</v>
      </c>
      <c r="I3591" s="85">
        <f>PI()*CENSO[[#This Row],[DAP (cm)]]^2/40000</f>
        <v>0.49735919716217297</v>
      </c>
      <c r="J3591" s="85">
        <f>CENSO[[#This Row],[g (m²)]]*CENSO[[#This Row],[H (m)]]*0.7</f>
        <v>6.9630287602704213</v>
      </c>
      <c r="K3591" s="51">
        <v>1</v>
      </c>
      <c r="L3591" s="51">
        <v>365791.2</v>
      </c>
      <c r="M3591" s="51">
        <v>9703105.6999999899</v>
      </c>
      <c r="N3591" s="77"/>
      <c r="O359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59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591" s="77"/>
    </row>
    <row r="3592" spans="1:17" x14ac:dyDescent="0.25">
      <c r="A3592" s="76">
        <v>2</v>
      </c>
      <c r="B3592" s="51">
        <v>102</v>
      </c>
      <c r="C3592" s="51">
        <v>3591</v>
      </c>
      <c r="D3592" s="81" t="str">
        <f>VLOOKUP(CENSO[[#This Row],[NOME COMUM]],ESPECIES[],2,FALSE)</f>
        <v>Piptadenia suaveolens Miq.</v>
      </c>
      <c r="E3592" s="51" t="s">
        <v>22</v>
      </c>
      <c r="F3592" s="51">
        <v>135</v>
      </c>
      <c r="G3592" s="74">
        <f>CENSO[[#This Row],[CAP (cm)]]/PI()</f>
        <v>42.971834634811742</v>
      </c>
      <c r="H3592" s="51">
        <v>15</v>
      </c>
      <c r="I3592" s="85">
        <f>PI()*CENSO[[#This Row],[DAP (cm)]]^2/40000</f>
        <v>0.14502994189248961</v>
      </c>
      <c r="J3592" s="85">
        <f>CENSO[[#This Row],[g (m²)]]*CENSO[[#This Row],[H (m)]]*0.7</f>
        <v>1.5228143898711408</v>
      </c>
      <c r="K3592" s="51">
        <v>1</v>
      </c>
      <c r="L3592" s="51">
        <v>365792.7</v>
      </c>
      <c r="M3592" s="51">
        <v>9703123.8000000007</v>
      </c>
      <c r="N3592" s="77"/>
      <c r="O359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359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3592" s="77"/>
    </row>
    <row r="3593" spans="1:17" x14ac:dyDescent="0.25">
      <c r="A3593" s="76">
        <v>2</v>
      </c>
      <c r="B3593" s="51">
        <v>102</v>
      </c>
      <c r="C3593" s="51">
        <v>3592</v>
      </c>
      <c r="D3593" s="81" t="str">
        <f>VLOOKUP(CENSO[[#This Row],[NOME COMUM]],ESPECIES[],2,FALSE)</f>
        <v>Vatairea fusca Ducke</v>
      </c>
      <c r="E3593" s="51" t="s">
        <v>50</v>
      </c>
      <c r="F3593" s="51">
        <v>268</v>
      </c>
      <c r="G3593" s="74">
        <f>CENSO[[#This Row],[CAP (cm)]]/PI()</f>
        <v>85.307049497255903</v>
      </c>
      <c r="H3593" s="51">
        <v>22</v>
      </c>
      <c r="I3593" s="85">
        <f>PI()*CENSO[[#This Row],[DAP (cm)]]^2/40000</f>
        <v>0.57155723163161454</v>
      </c>
      <c r="J3593" s="85">
        <f>CENSO[[#This Row],[g (m²)]]*CENSO[[#This Row],[H (m)]]*0.7</f>
        <v>8.8019813671268636</v>
      </c>
      <c r="K3593" s="51">
        <v>1</v>
      </c>
      <c r="L3593" s="51">
        <v>365805.09999999899</v>
      </c>
      <c r="M3593" s="51">
        <v>9703132.3000000007</v>
      </c>
      <c r="N3593" s="77"/>
      <c r="O359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359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593" s="77"/>
    </row>
    <row r="3594" spans="1:17" x14ac:dyDescent="0.25">
      <c r="A3594" s="76">
        <v>2</v>
      </c>
      <c r="B3594" s="51">
        <v>102</v>
      </c>
      <c r="C3594" s="51">
        <v>3593</v>
      </c>
      <c r="D3594" s="81" t="str">
        <f>VLOOKUP(CENSO[[#This Row],[NOME COMUM]],ESPECIES[],2,FALSE)</f>
        <v>Pouteria sp.</v>
      </c>
      <c r="E3594" s="51" t="s">
        <v>83</v>
      </c>
      <c r="F3594" s="51">
        <v>200</v>
      </c>
      <c r="G3594" s="74">
        <f>CENSO[[#This Row],[CAP (cm)]]/PI()</f>
        <v>63.661977236758133</v>
      </c>
      <c r="H3594" s="51">
        <v>17</v>
      </c>
      <c r="I3594" s="85">
        <f>PI()*CENSO[[#This Row],[DAP (cm)]]^2/40000</f>
        <v>0.31830988618379064</v>
      </c>
      <c r="J3594" s="85">
        <f>CENSO[[#This Row],[g (m²)]]*CENSO[[#This Row],[H (m)]]*0.7</f>
        <v>3.7878876455871082</v>
      </c>
      <c r="K3594" s="51">
        <v>1</v>
      </c>
      <c r="L3594" s="51">
        <v>365814.299999999</v>
      </c>
      <c r="M3594" s="51">
        <v>9703147.9000000004</v>
      </c>
      <c r="N3594" s="77"/>
      <c r="O359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59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594" s="77"/>
    </row>
    <row r="3595" spans="1:17" x14ac:dyDescent="0.25">
      <c r="A3595" s="76">
        <v>2</v>
      </c>
      <c r="B3595" s="51">
        <v>102</v>
      </c>
      <c r="C3595" s="51">
        <v>3594</v>
      </c>
      <c r="D3595" s="81" t="str">
        <f>VLOOKUP(CENSO[[#This Row],[NOME COMUM]],ESPECIES[],2,FALSE)</f>
        <v>Couratari guianensis Aubl.</v>
      </c>
      <c r="E3595" s="51" t="s">
        <v>6</v>
      </c>
      <c r="F3595" s="51">
        <v>225</v>
      </c>
      <c r="G3595" s="74">
        <f>CENSO[[#This Row],[CAP (cm)]]/PI()</f>
        <v>71.619724391352904</v>
      </c>
      <c r="H3595" s="51">
        <v>22</v>
      </c>
      <c r="I3595" s="85">
        <f>PI()*CENSO[[#This Row],[DAP (cm)]]^2/40000</f>
        <v>0.4028609497013601</v>
      </c>
      <c r="J3595" s="85">
        <f>CENSO[[#This Row],[g (m²)]]*CENSO[[#This Row],[H (m)]]*0.7</f>
        <v>6.2040586254009451</v>
      </c>
      <c r="K3595" s="51">
        <v>1</v>
      </c>
      <c r="L3595" s="51">
        <v>365849.2</v>
      </c>
      <c r="M3595" s="51">
        <v>9703199.8000000007</v>
      </c>
      <c r="N3595" s="77"/>
      <c r="O359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59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595" s="77"/>
    </row>
    <row r="3596" spans="1:17" x14ac:dyDescent="0.25">
      <c r="A3596" s="76">
        <v>2</v>
      </c>
      <c r="B3596" s="51">
        <v>102</v>
      </c>
      <c r="C3596" s="51">
        <v>3595</v>
      </c>
      <c r="D3596" s="81" t="str">
        <f>VLOOKUP(CENSO[[#This Row],[NOME COMUM]],ESPECIES[],2,FALSE)</f>
        <v>Ocotea cymbarum Kunth</v>
      </c>
      <c r="E3596" s="51" t="s">
        <v>11</v>
      </c>
      <c r="F3596" s="51">
        <v>173</v>
      </c>
      <c r="G3596" s="74">
        <f>CENSO[[#This Row],[CAP (cm)]]/PI()</f>
        <v>55.067610309795789</v>
      </c>
      <c r="H3596" s="51">
        <v>17</v>
      </c>
      <c r="I3596" s="85">
        <f>PI()*CENSO[[#This Row],[DAP (cm)]]^2/40000</f>
        <v>0.23816741458986682</v>
      </c>
      <c r="J3596" s="85">
        <f>CENSO[[#This Row],[g (m²)]]*CENSO[[#This Row],[H (m)]]*0.7</f>
        <v>2.8341922336194147</v>
      </c>
      <c r="K3596" s="51">
        <v>1</v>
      </c>
      <c r="L3596" s="51">
        <v>365882.299999999</v>
      </c>
      <c r="M3596" s="51">
        <v>9703291.4000000004</v>
      </c>
      <c r="N3596" s="77"/>
      <c r="O359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59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596" s="77"/>
    </row>
    <row r="3597" spans="1:17" x14ac:dyDescent="0.25">
      <c r="A3597" s="76">
        <v>2</v>
      </c>
      <c r="B3597" s="51">
        <v>102</v>
      </c>
      <c r="C3597" s="51">
        <v>3596</v>
      </c>
      <c r="D3597" s="81" t="str">
        <f>VLOOKUP(CENSO[[#This Row],[NOME COMUM]],ESPECIES[],2,FALSE)</f>
        <v>Piptadenia suaveolens Miq.</v>
      </c>
      <c r="E3597" s="51" t="s">
        <v>22</v>
      </c>
      <c r="F3597" s="51">
        <v>195</v>
      </c>
      <c r="G3597" s="74">
        <f>CENSO[[#This Row],[CAP (cm)]]/PI()</f>
        <v>62.070427805839181</v>
      </c>
      <c r="H3597" s="51">
        <v>16</v>
      </c>
      <c r="I3597" s="85">
        <f>PI()*CENSO[[#This Row],[DAP (cm)]]^2/40000</f>
        <v>0.30259333555346601</v>
      </c>
      <c r="J3597" s="85">
        <f>CENSO[[#This Row],[g (m²)]]*CENSO[[#This Row],[H (m)]]*0.7</f>
        <v>3.3890453581988194</v>
      </c>
      <c r="K3597" s="51">
        <v>1</v>
      </c>
      <c r="L3597" s="51">
        <v>365893.7</v>
      </c>
      <c r="M3597" s="51">
        <v>9703300.4000000004</v>
      </c>
      <c r="N3597" s="77"/>
      <c r="O359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59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597" s="77"/>
    </row>
    <row r="3598" spans="1:17" x14ac:dyDescent="0.25">
      <c r="A3598" s="76">
        <v>2</v>
      </c>
      <c r="B3598" s="51">
        <v>102</v>
      </c>
      <c r="C3598" s="51">
        <v>3597</v>
      </c>
      <c r="D3598" s="81" t="str">
        <f>VLOOKUP(CENSO[[#This Row],[NOME COMUM]],ESPECIES[],2,FALSE)</f>
        <v>Goupia glabra Aubl.</v>
      </c>
      <c r="E3598" s="51" t="s">
        <v>34</v>
      </c>
      <c r="F3598" s="51">
        <v>470</v>
      </c>
      <c r="G3598" s="74">
        <f>CENSO[[#This Row],[CAP (cm)]]/PI()</f>
        <v>149.60564650638162</v>
      </c>
      <c r="H3598" s="51">
        <v>15</v>
      </c>
      <c r="I3598" s="85">
        <f>PI()*CENSO[[#This Row],[DAP (cm)]]^2/40000</f>
        <v>1.7578663464499842</v>
      </c>
      <c r="J3598" s="85">
        <f>CENSO[[#This Row],[g (m²)]]*CENSO[[#This Row],[H (m)]]*0.7</f>
        <v>18.457596637724833</v>
      </c>
      <c r="K3598" s="51">
        <v>2</v>
      </c>
      <c r="L3598" s="51">
        <v>365925.4</v>
      </c>
      <c r="M3598" s="51">
        <v>9703335.1999999899</v>
      </c>
      <c r="N3598" s="77"/>
      <c r="O359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140├ 150</v>
      </c>
      <c r="P359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598" s="77"/>
    </row>
    <row r="3599" spans="1:17" x14ac:dyDescent="0.25">
      <c r="A3599" s="76">
        <v>2</v>
      </c>
      <c r="B3599" s="51">
        <v>102</v>
      </c>
      <c r="C3599" s="51">
        <v>3598</v>
      </c>
      <c r="D3599" s="81" t="str">
        <f>VLOOKUP(CENSO[[#This Row],[NOME COMUM]],ESPECIES[],2,FALSE)</f>
        <v>Qualea dichotoma (Mart.) Warm. ex Wille</v>
      </c>
      <c r="E3599" s="51" t="s">
        <v>55</v>
      </c>
      <c r="F3599" s="51">
        <v>192</v>
      </c>
      <c r="G3599" s="74">
        <f>CENSO[[#This Row],[CAP (cm)]]/PI()</f>
        <v>61.115498147287809</v>
      </c>
      <c r="H3599" s="51">
        <v>17</v>
      </c>
      <c r="I3599" s="85">
        <f>PI()*CENSO[[#This Row],[DAP (cm)]]^2/40000</f>
        <v>0.29335439110698147</v>
      </c>
      <c r="J3599" s="85">
        <f>CENSO[[#This Row],[g (m²)]]*CENSO[[#This Row],[H (m)]]*0.7</f>
        <v>3.4909172541730791</v>
      </c>
      <c r="K3599" s="51">
        <v>1</v>
      </c>
      <c r="L3599" s="51">
        <v>365934</v>
      </c>
      <c r="M3599" s="51">
        <v>9703336.5999999903</v>
      </c>
      <c r="N3599" s="77"/>
      <c r="O359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59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599" s="77"/>
    </row>
    <row r="3600" spans="1:17" x14ac:dyDescent="0.25">
      <c r="A3600" s="76">
        <v>2</v>
      </c>
      <c r="B3600" s="51">
        <v>102</v>
      </c>
      <c r="C3600" s="51">
        <v>3599</v>
      </c>
      <c r="D3600" s="81" t="str">
        <f>VLOOKUP(CENSO[[#This Row],[NOME COMUM]],ESPECIES[],2,FALSE)</f>
        <v>Eschweilera grandiflora (Aubl.) Sandwith</v>
      </c>
      <c r="E3600" s="51" t="s">
        <v>19</v>
      </c>
      <c r="F3600" s="51">
        <v>243</v>
      </c>
      <c r="G3600" s="74">
        <f>CENSO[[#This Row],[CAP (cm)]]/PI()</f>
        <v>77.349302342661133</v>
      </c>
      <c r="H3600" s="51">
        <v>18</v>
      </c>
      <c r="I3600" s="85">
        <f>PI()*CENSO[[#This Row],[DAP (cm)]]^2/40000</f>
        <v>0.46989701173166643</v>
      </c>
      <c r="J3600" s="85">
        <f>CENSO[[#This Row],[g (m²)]]*CENSO[[#This Row],[H (m)]]*0.7</f>
        <v>5.9207023478189971</v>
      </c>
      <c r="K3600" s="51">
        <v>1</v>
      </c>
      <c r="L3600" s="51">
        <v>365955</v>
      </c>
      <c r="M3600" s="51">
        <v>9703359.1999999899</v>
      </c>
      <c r="N3600" s="77"/>
      <c r="O360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60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600" s="77"/>
    </row>
    <row r="3601" spans="1:17" x14ac:dyDescent="0.25">
      <c r="A3601" s="76">
        <v>2</v>
      </c>
      <c r="B3601" s="51">
        <v>102</v>
      </c>
      <c r="C3601" s="51">
        <v>3600</v>
      </c>
      <c r="D3601" s="81" t="str">
        <f>VLOOKUP(CENSO[[#This Row],[NOME COMUM]],ESPECIES[],2,FALSE)</f>
        <v>Couratari guianensis Aubl.</v>
      </c>
      <c r="E3601" s="51" t="s">
        <v>6</v>
      </c>
      <c r="F3601" s="51">
        <v>311</v>
      </c>
      <c r="G3601" s="74">
        <f>CENSO[[#This Row],[CAP (cm)]]/PI()</f>
        <v>98.994374603158903</v>
      </c>
      <c r="H3601" s="51">
        <v>24</v>
      </c>
      <c r="I3601" s="85">
        <f>PI()*CENSO[[#This Row],[DAP (cm)]]^2/40000</f>
        <v>0.76968126253956048</v>
      </c>
      <c r="J3601" s="85">
        <f>CENSO[[#This Row],[g (m²)]]*CENSO[[#This Row],[H (m)]]*0.7</f>
        <v>12.930645210664615</v>
      </c>
      <c r="K3601" s="51">
        <v>1</v>
      </c>
      <c r="L3601" s="51">
        <v>365956.4</v>
      </c>
      <c r="M3601" s="51">
        <v>9703364.0999999903</v>
      </c>
      <c r="N3601" s="77"/>
      <c r="O360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60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601" s="77"/>
    </row>
    <row r="3602" spans="1:17" x14ac:dyDescent="0.25">
      <c r="A3602" s="76">
        <v>2</v>
      </c>
      <c r="B3602" s="51">
        <v>102</v>
      </c>
      <c r="C3602" s="51">
        <v>3601</v>
      </c>
      <c r="D3602" s="81" t="str">
        <f>VLOOKUP(CENSO[[#This Row],[NOME COMUM]],ESPECIES[],2,FALSE)</f>
        <v>Goupia glabra Aubl.</v>
      </c>
      <c r="E3602" s="51" t="s">
        <v>34</v>
      </c>
      <c r="F3602" s="51">
        <v>353</v>
      </c>
      <c r="G3602" s="74">
        <f>CENSO[[#This Row],[CAP (cm)]]/PI()</f>
        <v>112.3633898228781</v>
      </c>
      <c r="H3602" s="51">
        <v>19</v>
      </c>
      <c r="I3602" s="85">
        <f>PI()*CENSO[[#This Row],[DAP (cm)]]^2/40000</f>
        <v>0.99160691518689925</v>
      </c>
      <c r="J3602" s="85">
        <f>CENSO[[#This Row],[g (m²)]]*CENSO[[#This Row],[H (m)]]*0.7</f>
        <v>13.18837197198576</v>
      </c>
      <c r="K3602" s="51">
        <v>1</v>
      </c>
      <c r="L3602" s="51">
        <v>365969.2</v>
      </c>
      <c r="M3602" s="51">
        <v>9703371.3000000007</v>
      </c>
      <c r="N3602" s="77"/>
      <c r="O360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360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602" s="77"/>
    </row>
    <row r="3603" spans="1:17" x14ac:dyDescent="0.25">
      <c r="A3603" s="76">
        <v>2</v>
      </c>
      <c r="B3603" s="51">
        <v>102</v>
      </c>
      <c r="C3603" s="51">
        <v>3602</v>
      </c>
      <c r="D3603" s="81" t="str">
        <f>VLOOKUP(CENSO[[#This Row],[NOME COMUM]],ESPECIES[],2,FALSE)</f>
        <v>Didymopanax calvum Decne. &amp; Planch.</v>
      </c>
      <c r="E3603" s="51" t="s">
        <v>52</v>
      </c>
      <c r="F3603" s="51">
        <v>372</v>
      </c>
      <c r="G3603" s="74">
        <f>CENSO[[#This Row],[CAP (cm)]]/PI()</f>
        <v>118.41127766037013</v>
      </c>
      <c r="H3603" s="51">
        <v>20</v>
      </c>
      <c r="I3603" s="85">
        <f>PI()*CENSO[[#This Row],[DAP (cm)]]^2/40000</f>
        <v>1.1012248822414421</v>
      </c>
      <c r="J3603" s="85">
        <f>CENSO[[#This Row],[g (m²)]]*CENSO[[#This Row],[H (m)]]*0.7</f>
        <v>15.417148351380188</v>
      </c>
      <c r="K3603" s="51">
        <v>1</v>
      </c>
      <c r="L3603" s="51">
        <v>365970.2</v>
      </c>
      <c r="M3603" s="51">
        <v>9703379.6999999899</v>
      </c>
      <c r="N3603" s="77"/>
      <c r="O360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360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603" s="77"/>
    </row>
    <row r="3604" spans="1:17" x14ac:dyDescent="0.25">
      <c r="A3604" s="76">
        <v>2</v>
      </c>
      <c r="B3604" s="51">
        <v>102</v>
      </c>
      <c r="C3604" s="51">
        <v>3603</v>
      </c>
      <c r="D3604" s="81" t="str">
        <f>VLOOKUP(CENSO[[#This Row],[NOME COMUM]],ESPECIES[],2,FALSE)</f>
        <v>Ocotea cymbarum Kunth</v>
      </c>
      <c r="E3604" s="51" t="s">
        <v>11</v>
      </c>
      <c r="F3604" s="51">
        <v>140</v>
      </c>
      <c r="G3604" s="74">
        <f>CENSO[[#This Row],[CAP (cm)]]/PI()</f>
        <v>44.563384065730695</v>
      </c>
      <c r="H3604" s="51">
        <v>14</v>
      </c>
      <c r="I3604" s="85">
        <f>PI()*CENSO[[#This Row],[DAP (cm)]]^2/40000</f>
        <v>0.15597184423005742</v>
      </c>
      <c r="J3604" s="85">
        <f>CENSO[[#This Row],[g (m²)]]*CENSO[[#This Row],[H (m)]]*0.7</f>
        <v>1.5285240734545624</v>
      </c>
      <c r="K3604" s="51">
        <v>1</v>
      </c>
      <c r="L3604" s="51">
        <v>365976.4</v>
      </c>
      <c r="M3604" s="51">
        <v>9703405</v>
      </c>
      <c r="N3604" s="77"/>
      <c r="O360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360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3604" s="77"/>
    </row>
    <row r="3605" spans="1:17" x14ac:dyDescent="0.25">
      <c r="A3605" s="76">
        <v>2</v>
      </c>
      <c r="B3605" s="51">
        <v>102</v>
      </c>
      <c r="C3605" s="51">
        <v>3604</v>
      </c>
      <c r="D3605" s="81" t="str">
        <f>VLOOKUP(CENSO[[#This Row],[NOME COMUM]],ESPECIES[],2,FALSE)</f>
        <v>Couratari guianensis Aubl.</v>
      </c>
      <c r="E3605" s="51" t="s">
        <v>6</v>
      </c>
      <c r="F3605" s="51">
        <v>437</v>
      </c>
      <c r="G3605" s="74">
        <f>CENSO[[#This Row],[CAP (cm)]]/PI()</f>
        <v>139.10142026231654</v>
      </c>
      <c r="H3605" s="51">
        <v>24</v>
      </c>
      <c r="I3605" s="85">
        <f>PI()*CENSO[[#This Row],[DAP (cm)]]^2/40000</f>
        <v>1.5196830163658084</v>
      </c>
      <c r="J3605" s="85">
        <f>CENSO[[#This Row],[g (m²)]]*CENSO[[#This Row],[H (m)]]*0.7</f>
        <v>25.530674674945576</v>
      </c>
      <c r="K3605" s="51">
        <v>1</v>
      </c>
      <c r="L3605" s="51">
        <v>365973.7</v>
      </c>
      <c r="M3605" s="51">
        <v>9703406.3000000007</v>
      </c>
      <c r="N3605" s="77"/>
      <c r="O360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360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605" s="77"/>
    </row>
    <row r="3606" spans="1:17" x14ac:dyDescent="0.25">
      <c r="A3606" s="76">
        <v>2</v>
      </c>
      <c r="B3606" s="51">
        <v>102</v>
      </c>
      <c r="C3606" s="51">
        <v>3605</v>
      </c>
      <c r="D3606" s="81" t="str">
        <f>VLOOKUP(CENSO[[#This Row],[NOME COMUM]],ESPECIES[],2,FALSE)</f>
        <v>Tachigali myrmecophila Ducke</v>
      </c>
      <c r="E3606" s="51" t="s">
        <v>14</v>
      </c>
      <c r="F3606" s="51">
        <v>208</v>
      </c>
      <c r="G3606" s="74">
        <f>CENSO[[#This Row],[CAP (cm)]]/PI()</f>
        <v>66.208456326228458</v>
      </c>
      <c r="H3606" s="51">
        <v>15</v>
      </c>
      <c r="I3606" s="85">
        <f>PI()*CENSO[[#This Row],[DAP (cm)]]^2/40000</f>
        <v>0.34428397289638796</v>
      </c>
      <c r="J3606" s="85">
        <f>CENSO[[#This Row],[g (m²)]]*CENSO[[#This Row],[H (m)]]*0.7</f>
        <v>3.6149817154120729</v>
      </c>
      <c r="K3606" s="51">
        <v>1</v>
      </c>
      <c r="L3606" s="51">
        <v>365970.09999999899</v>
      </c>
      <c r="M3606" s="51">
        <v>9703410.1999999899</v>
      </c>
      <c r="N3606" s="77"/>
      <c r="O360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60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606" s="77"/>
    </row>
    <row r="3607" spans="1:17" x14ac:dyDescent="0.25">
      <c r="A3607" s="76">
        <v>2</v>
      </c>
      <c r="B3607" s="51">
        <v>102</v>
      </c>
      <c r="C3607" s="51">
        <v>3606</v>
      </c>
      <c r="D3607" s="81" t="str">
        <f>VLOOKUP(CENSO[[#This Row],[NOME COMUM]],ESPECIES[],2,FALSE)</f>
        <v>Pouteria sp.</v>
      </c>
      <c r="E3607" s="51" t="s">
        <v>83</v>
      </c>
      <c r="F3607" s="51">
        <v>188</v>
      </c>
      <c r="G3607" s="74">
        <f>CENSO[[#This Row],[CAP (cm)]]/PI()</f>
        <v>59.842258602552647</v>
      </c>
      <c r="H3607" s="51">
        <v>15</v>
      </c>
      <c r="I3607" s="85">
        <f>PI()*CENSO[[#This Row],[DAP (cm)]]^2/40000</f>
        <v>0.28125861543199743</v>
      </c>
      <c r="J3607" s="85">
        <f>CENSO[[#This Row],[g (m²)]]*CENSO[[#This Row],[H (m)]]*0.7</f>
        <v>2.9532154620359732</v>
      </c>
      <c r="K3607" s="51">
        <v>1</v>
      </c>
      <c r="L3607" s="51">
        <v>365992</v>
      </c>
      <c r="M3607" s="51">
        <v>9703467.3000000007</v>
      </c>
      <c r="N3607" s="77"/>
      <c r="O360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60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607" s="77"/>
    </row>
    <row r="3608" spans="1:17" x14ac:dyDescent="0.25">
      <c r="A3608" s="76">
        <v>2</v>
      </c>
      <c r="B3608" s="51">
        <v>102</v>
      </c>
      <c r="C3608" s="51">
        <v>3607</v>
      </c>
      <c r="D3608" s="81" t="str">
        <f>VLOOKUP(CENSO[[#This Row],[NOME COMUM]],ESPECIES[],2,FALSE)</f>
        <v>Tachigali myrmecophila Ducke</v>
      </c>
      <c r="E3608" s="51" t="s">
        <v>14</v>
      </c>
      <c r="F3608" s="51">
        <v>190</v>
      </c>
      <c r="G3608" s="74">
        <f>CENSO[[#This Row],[CAP (cm)]]/PI()</f>
        <v>60.478878374920228</v>
      </c>
      <c r="H3608" s="51">
        <v>14</v>
      </c>
      <c r="I3608" s="85">
        <f>PI()*CENSO[[#This Row],[DAP (cm)]]^2/40000</f>
        <v>0.28727467228087106</v>
      </c>
      <c r="J3608" s="85">
        <f>CENSO[[#This Row],[g (m²)]]*CENSO[[#This Row],[H (m)]]*0.7</f>
        <v>2.8152917883525364</v>
      </c>
      <c r="K3608" s="51">
        <v>2</v>
      </c>
      <c r="L3608" s="51">
        <v>365988.5</v>
      </c>
      <c r="M3608" s="51">
        <v>9703484.4000000004</v>
      </c>
      <c r="N3608" s="77"/>
      <c r="O360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60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608" s="77"/>
    </row>
    <row r="3609" spans="1:17" x14ac:dyDescent="0.25">
      <c r="A3609" s="76">
        <v>2</v>
      </c>
      <c r="B3609" s="51">
        <v>102</v>
      </c>
      <c r="C3609" s="51">
        <v>3608</v>
      </c>
      <c r="D3609" s="81" t="str">
        <f>VLOOKUP(CENSO[[#This Row],[NOME COMUM]],ESPECIES[],2,FALSE)</f>
        <v>Goupia glabra Aubl.</v>
      </c>
      <c r="E3609" s="51" t="s">
        <v>34</v>
      </c>
      <c r="F3609" s="51">
        <v>247</v>
      </c>
      <c r="G3609" s="74">
        <f>CENSO[[#This Row],[CAP (cm)]]/PI()</f>
        <v>78.622541887396295</v>
      </c>
      <c r="H3609" s="51">
        <v>16</v>
      </c>
      <c r="I3609" s="85">
        <f>PI()*CENSO[[#This Row],[DAP (cm)]]^2/40000</f>
        <v>0.48549419615467204</v>
      </c>
      <c r="J3609" s="85">
        <f>CENSO[[#This Row],[g (m²)]]*CENSO[[#This Row],[H (m)]]*0.7</f>
        <v>5.4375349969323263</v>
      </c>
      <c r="K3609" s="51">
        <v>1</v>
      </c>
      <c r="L3609" s="51">
        <v>366019.9</v>
      </c>
      <c r="M3609" s="51">
        <v>9703495</v>
      </c>
      <c r="N3609" s="77"/>
      <c r="O360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60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609" s="77"/>
    </row>
    <row r="3610" spans="1:17" x14ac:dyDescent="0.25">
      <c r="A3610" s="76">
        <v>2</v>
      </c>
      <c r="B3610" s="51">
        <v>102</v>
      </c>
      <c r="C3610" s="51">
        <v>3609</v>
      </c>
      <c r="D3610" s="81" t="str">
        <f>VLOOKUP(CENSO[[#This Row],[NOME COMUM]],ESPECIES[],2,FALSE)</f>
        <v>Pouteria sp.</v>
      </c>
      <c r="E3610" s="51" t="s">
        <v>83</v>
      </c>
      <c r="F3610" s="51">
        <v>170</v>
      </c>
      <c r="G3610" s="74">
        <f>CENSO[[#This Row],[CAP (cm)]]/PI()</f>
        <v>54.112680651244418</v>
      </c>
      <c r="H3610" s="51">
        <v>15</v>
      </c>
      <c r="I3610" s="85">
        <f>PI()*CENSO[[#This Row],[DAP (cm)]]^2/40000</f>
        <v>0.2299788927677888</v>
      </c>
      <c r="J3610" s="85">
        <f>CENSO[[#This Row],[g (m²)]]*CENSO[[#This Row],[H (m)]]*0.7</f>
        <v>2.4147783740617825</v>
      </c>
      <c r="K3610" s="51">
        <v>1</v>
      </c>
      <c r="L3610" s="51">
        <v>366025.9</v>
      </c>
      <c r="M3610" s="51">
        <v>9703499.9000000004</v>
      </c>
      <c r="N3610" s="77"/>
      <c r="O361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61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610" s="77"/>
    </row>
    <row r="3611" spans="1:17" x14ac:dyDescent="0.25">
      <c r="A3611" s="76">
        <v>2</v>
      </c>
      <c r="B3611" s="51">
        <v>102</v>
      </c>
      <c r="C3611" s="51">
        <v>3610</v>
      </c>
      <c r="D3611" s="81" t="str">
        <f>VLOOKUP(CENSO[[#This Row],[NOME COMUM]],ESPECIES[],2,FALSE)</f>
        <v>Tachigali myrmecophila Ducke</v>
      </c>
      <c r="E3611" s="51" t="s">
        <v>14</v>
      </c>
      <c r="F3611" s="51">
        <v>165</v>
      </c>
      <c r="G3611" s="74">
        <f>CENSO[[#This Row],[CAP (cm)]]/PI()</f>
        <v>52.521131220325465</v>
      </c>
      <c r="H3611" s="51">
        <v>13</v>
      </c>
      <c r="I3611" s="85">
        <f>PI()*CENSO[[#This Row],[DAP (cm)]]^2/40000</f>
        <v>0.21664966628384255</v>
      </c>
      <c r="J3611" s="85">
        <f>CENSO[[#This Row],[g (m²)]]*CENSO[[#This Row],[H (m)]]*0.7</f>
        <v>1.9715119631829672</v>
      </c>
      <c r="K3611" s="51">
        <v>1</v>
      </c>
      <c r="L3611" s="51">
        <v>366023.2</v>
      </c>
      <c r="M3611" s="51">
        <v>9703507.8000000007</v>
      </c>
      <c r="N3611" s="77"/>
      <c r="O361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61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611" s="77"/>
    </row>
    <row r="3612" spans="1:17" x14ac:dyDescent="0.25">
      <c r="A3612" s="76">
        <v>2</v>
      </c>
      <c r="B3612" s="51">
        <v>102</v>
      </c>
      <c r="C3612" s="51">
        <v>3611</v>
      </c>
      <c r="D3612" s="81" t="str">
        <f>VLOOKUP(CENSO[[#This Row],[NOME COMUM]],ESPECIES[],2,FALSE)</f>
        <v>Tachigali myrmecophila Ducke</v>
      </c>
      <c r="E3612" s="51" t="s">
        <v>14</v>
      </c>
      <c r="F3612" s="51">
        <v>204</v>
      </c>
      <c r="G3612" s="74">
        <f>CENSO[[#This Row],[CAP (cm)]]/PI()</f>
        <v>64.935216781493295</v>
      </c>
      <c r="H3612" s="51">
        <v>16</v>
      </c>
      <c r="I3612" s="85">
        <f>PI()*CENSO[[#This Row],[DAP (cm)]]^2/40000</f>
        <v>0.33116960558561581</v>
      </c>
      <c r="J3612" s="85">
        <f>CENSO[[#This Row],[g (m²)]]*CENSO[[#This Row],[H (m)]]*0.7</f>
        <v>3.7090995825588968</v>
      </c>
      <c r="K3612" s="51">
        <v>1</v>
      </c>
      <c r="L3612" s="51">
        <v>366013.799999999</v>
      </c>
      <c r="M3612" s="51">
        <v>9703520</v>
      </c>
      <c r="N3612" s="77"/>
      <c r="O361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61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612" s="77"/>
    </row>
    <row r="3613" spans="1:17" x14ac:dyDescent="0.25">
      <c r="A3613" s="76">
        <v>2</v>
      </c>
      <c r="B3613" s="51">
        <v>102</v>
      </c>
      <c r="C3613" s="51">
        <v>3612</v>
      </c>
      <c r="D3613" s="81" t="str">
        <f>VLOOKUP(CENSO[[#This Row],[NOME COMUM]],ESPECIES[],2,FALSE)</f>
        <v>Pouteria sp.</v>
      </c>
      <c r="E3613" s="51" t="s">
        <v>83</v>
      </c>
      <c r="F3613" s="51">
        <v>187</v>
      </c>
      <c r="G3613" s="74">
        <f>CENSO[[#This Row],[CAP (cm)]]/PI()</f>
        <v>59.523948716368857</v>
      </c>
      <c r="H3613" s="51">
        <v>17</v>
      </c>
      <c r="I3613" s="85">
        <f>PI()*CENSO[[#This Row],[DAP (cm)]]^2/40000</f>
        <v>0.27827446024902436</v>
      </c>
      <c r="J3613" s="85">
        <f>CENSO[[#This Row],[g (m²)]]*CENSO[[#This Row],[H (m)]]*0.7</f>
        <v>3.3114660769633897</v>
      </c>
      <c r="K3613" s="51">
        <v>1</v>
      </c>
      <c r="L3613" s="51">
        <v>366017.5</v>
      </c>
      <c r="M3613" s="51">
        <v>9703527.0999999903</v>
      </c>
      <c r="N3613" s="77"/>
      <c r="O361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61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613" s="77"/>
    </row>
    <row r="3614" spans="1:17" x14ac:dyDescent="0.25">
      <c r="A3614" s="76">
        <v>2</v>
      </c>
      <c r="B3614" s="51">
        <v>102</v>
      </c>
      <c r="C3614" s="51">
        <v>3613</v>
      </c>
      <c r="D3614" s="81" t="str">
        <f>VLOOKUP(CENSO[[#This Row],[NOME COMUM]],ESPECIES[],2,FALSE)</f>
        <v>Goupia glabra Aubl.</v>
      </c>
      <c r="E3614" s="51" t="s">
        <v>34</v>
      </c>
      <c r="F3614" s="51">
        <v>385</v>
      </c>
      <c r="G3614" s="74">
        <f>CENSO[[#This Row],[CAP (cm)]]/PI()</f>
        <v>122.54930618075942</v>
      </c>
      <c r="H3614" s="51">
        <v>13</v>
      </c>
      <c r="I3614" s="85">
        <f>PI()*CENSO[[#This Row],[DAP (cm)]]^2/40000</f>
        <v>1.1795370719898093</v>
      </c>
      <c r="J3614" s="85">
        <f>CENSO[[#This Row],[g (m²)]]*CENSO[[#This Row],[H (m)]]*0.7</f>
        <v>10.733787355107264</v>
      </c>
      <c r="K3614" s="51">
        <v>2</v>
      </c>
      <c r="L3614" s="51">
        <v>366003.9</v>
      </c>
      <c r="M3614" s="51">
        <v>9703535.6999999899</v>
      </c>
      <c r="N3614" s="77"/>
      <c r="O361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361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614" s="77"/>
    </row>
    <row r="3615" spans="1:17" x14ac:dyDescent="0.25">
      <c r="A3615" s="76">
        <v>2</v>
      </c>
      <c r="B3615" s="51">
        <v>103</v>
      </c>
      <c r="C3615" s="51">
        <v>3614</v>
      </c>
      <c r="D3615" s="81" t="str">
        <f>VLOOKUP(CENSO[[#This Row],[NOME COMUM]],ESPECIES[],2,FALSE)</f>
        <v>Pouteria sp.</v>
      </c>
      <c r="E3615" s="51" t="s">
        <v>83</v>
      </c>
      <c r="F3615" s="51">
        <v>187</v>
      </c>
      <c r="G3615" s="74">
        <f>CENSO[[#This Row],[CAP (cm)]]/PI()</f>
        <v>59.523948716368857</v>
      </c>
      <c r="H3615" s="51">
        <v>16</v>
      </c>
      <c r="I3615" s="85">
        <f>PI()*CENSO[[#This Row],[DAP (cm)]]^2/40000</f>
        <v>0.27827446024902436</v>
      </c>
      <c r="J3615" s="85">
        <f>CENSO[[#This Row],[g (m²)]]*CENSO[[#This Row],[H (m)]]*0.7</f>
        <v>3.1166739547890727</v>
      </c>
      <c r="K3615" s="51">
        <v>1</v>
      </c>
      <c r="L3615" s="51">
        <v>366052.7</v>
      </c>
      <c r="M3615" s="51">
        <v>9703503.8000000007</v>
      </c>
      <c r="N3615" s="77"/>
      <c r="O361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61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615" s="77"/>
    </row>
    <row r="3616" spans="1:17" x14ac:dyDescent="0.25">
      <c r="A3616" s="76">
        <v>2</v>
      </c>
      <c r="B3616" s="51">
        <v>103</v>
      </c>
      <c r="C3616" s="51">
        <v>3615</v>
      </c>
      <c r="D3616" s="81" t="str">
        <f>VLOOKUP(CENSO[[#This Row],[NOME COMUM]],ESPECIES[],2,FALSE)</f>
        <v>Enterolobium contortisiliquum (Vell.) Morong</v>
      </c>
      <c r="E3616" s="51" t="s">
        <v>45</v>
      </c>
      <c r="F3616" s="51">
        <v>150</v>
      </c>
      <c r="G3616" s="74">
        <f>CENSO[[#This Row],[CAP (cm)]]/PI()</f>
        <v>47.7464829275686</v>
      </c>
      <c r="H3616" s="51">
        <v>17</v>
      </c>
      <c r="I3616" s="85">
        <f>PI()*CENSO[[#This Row],[DAP (cm)]]^2/40000</f>
        <v>0.17904931097838223</v>
      </c>
      <c r="J3616" s="85">
        <f>CENSO[[#This Row],[g (m²)]]*CENSO[[#This Row],[H (m)]]*0.7</f>
        <v>2.1306868006427484</v>
      </c>
      <c r="K3616" s="51">
        <v>1</v>
      </c>
      <c r="L3616" s="51">
        <v>366060.799999999</v>
      </c>
      <c r="M3616" s="51">
        <v>9703497.8000000007</v>
      </c>
      <c r="N3616" s="77"/>
      <c r="O361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361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3616" s="77"/>
    </row>
    <row r="3617" spans="1:17" x14ac:dyDescent="0.25">
      <c r="A3617" s="76">
        <v>2</v>
      </c>
      <c r="B3617" s="51">
        <v>103</v>
      </c>
      <c r="C3617" s="51">
        <v>3616</v>
      </c>
      <c r="D3617" s="81" t="str">
        <f>VLOOKUP(CENSO[[#This Row],[NOME COMUM]],ESPECIES[],2,FALSE)</f>
        <v>Dimorphandra multiflora Ducke</v>
      </c>
      <c r="E3617" s="51" t="s">
        <v>73</v>
      </c>
      <c r="F3617" s="51">
        <v>300</v>
      </c>
      <c r="G3617" s="74">
        <f>CENSO[[#This Row],[CAP (cm)]]/PI()</f>
        <v>95.4929658551372</v>
      </c>
      <c r="H3617" s="51">
        <v>22</v>
      </c>
      <c r="I3617" s="85">
        <f>PI()*CENSO[[#This Row],[DAP (cm)]]^2/40000</f>
        <v>0.7161972439135289</v>
      </c>
      <c r="J3617" s="85">
        <f>CENSO[[#This Row],[g (m²)]]*CENSO[[#This Row],[H (m)]]*0.7</f>
        <v>11.029437556268345</v>
      </c>
      <c r="K3617" s="51">
        <v>1</v>
      </c>
      <c r="L3617" s="51">
        <v>366065.299999999</v>
      </c>
      <c r="M3617" s="51">
        <v>9703495.5999999903</v>
      </c>
      <c r="N3617" s="77"/>
      <c r="O361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61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617" s="77"/>
    </row>
    <row r="3618" spans="1:17" x14ac:dyDescent="0.25">
      <c r="A3618" s="76">
        <v>2</v>
      </c>
      <c r="B3618" s="51">
        <v>103</v>
      </c>
      <c r="C3618" s="51">
        <v>3617</v>
      </c>
      <c r="D3618" s="81" t="str">
        <f>VLOOKUP(CENSO[[#This Row],[NOME COMUM]],ESPECIES[],2,FALSE)</f>
        <v>Couratari guianensis Aubl.</v>
      </c>
      <c r="E3618" s="51" t="s">
        <v>6</v>
      </c>
      <c r="F3618" s="51">
        <v>210</v>
      </c>
      <c r="G3618" s="74">
        <f>CENSO[[#This Row],[CAP (cm)]]/PI()</f>
        <v>66.845076098596039</v>
      </c>
      <c r="H3618" s="51">
        <v>15</v>
      </c>
      <c r="I3618" s="85">
        <f>PI()*CENSO[[#This Row],[DAP (cm)]]^2/40000</f>
        <v>0.35093664951762915</v>
      </c>
      <c r="J3618" s="85">
        <f>CENSO[[#This Row],[g (m²)]]*CENSO[[#This Row],[H (m)]]*0.7</f>
        <v>3.684834819935106</v>
      </c>
      <c r="K3618" s="51">
        <v>1</v>
      </c>
      <c r="L3618" s="51">
        <v>366043.59999999899</v>
      </c>
      <c r="M3618" s="51">
        <v>9703503.6999999899</v>
      </c>
      <c r="N3618" s="77"/>
      <c r="O361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61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618" s="77"/>
    </row>
    <row r="3619" spans="1:17" x14ac:dyDescent="0.25">
      <c r="A3619" s="76">
        <v>2</v>
      </c>
      <c r="B3619" s="51">
        <v>103</v>
      </c>
      <c r="C3619" s="51">
        <v>3618</v>
      </c>
      <c r="D3619" s="81" t="str">
        <f>VLOOKUP(CENSO[[#This Row],[NOME COMUM]],ESPECIES[],2,FALSE)</f>
        <v>Piptadenia suaveolens Miq.</v>
      </c>
      <c r="E3619" s="51" t="s">
        <v>22</v>
      </c>
      <c r="F3619" s="51">
        <v>275</v>
      </c>
      <c r="G3619" s="74">
        <f>CENSO[[#This Row],[CAP (cm)]]/PI()</f>
        <v>87.535218700542444</v>
      </c>
      <c r="H3619" s="51">
        <v>25</v>
      </c>
      <c r="I3619" s="85">
        <f>PI()*CENSO[[#This Row],[DAP (cm)]]^2/40000</f>
        <v>0.60180462856622929</v>
      </c>
      <c r="J3619" s="85">
        <f>CENSO[[#This Row],[g (m²)]]*CENSO[[#This Row],[H (m)]]*0.7</f>
        <v>10.531580999909012</v>
      </c>
      <c r="K3619" s="51">
        <v>1</v>
      </c>
      <c r="L3619" s="51">
        <v>366038.09999999899</v>
      </c>
      <c r="M3619" s="51">
        <v>9703495.1999999899</v>
      </c>
      <c r="N3619" s="77"/>
      <c r="O361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361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619" s="77"/>
    </row>
    <row r="3620" spans="1:17" x14ac:dyDescent="0.25">
      <c r="A3620" s="76">
        <v>2</v>
      </c>
      <c r="B3620" s="51">
        <v>103</v>
      </c>
      <c r="C3620" s="51">
        <v>3619</v>
      </c>
      <c r="D3620" s="81" t="str">
        <f>VLOOKUP(CENSO[[#This Row],[NOME COMUM]],ESPECIES[],2,FALSE)</f>
        <v>Piptadenia suaveolens Miq.</v>
      </c>
      <c r="E3620" s="51" t="s">
        <v>22</v>
      </c>
      <c r="F3620" s="51">
        <v>200</v>
      </c>
      <c r="G3620" s="74">
        <f>CENSO[[#This Row],[CAP (cm)]]/PI()</f>
        <v>63.661977236758133</v>
      </c>
      <c r="H3620" s="51">
        <v>16</v>
      </c>
      <c r="I3620" s="85">
        <f>PI()*CENSO[[#This Row],[DAP (cm)]]^2/40000</f>
        <v>0.31830988618379064</v>
      </c>
      <c r="J3620" s="85">
        <f>CENSO[[#This Row],[g (m²)]]*CENSO[[#This Row],[H (m)]]*0.7</f>
        <v>3.565070725258455</v>
      </c>
      <c r="K3620" s="51">
        <v>1</v>
      </c>
      <c r="L3620" s="51">
        <v>366031.09999999899</v>
      </c>
      <c r="M3620" s="51">
        <v>9703481.9000000004</v>
      </c>
      <c r="N3620" s="77"/>
      <c r="O362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62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620" s="77"/>
    </row>
    <row r="3621" spans="1:17" x14ac:dyDescent="0.25">
      <c r="A3621" s="76">
        <v>2</v>
      </c>
      <c r="B3621" s="51">
        <v>103</v>
      </c>
      <c r="C3621" s="51">
        <v>3620</v>
      </c>
      <c r="D3621" s="81" t="str">
        <f>VLOOKUP(CENSO[[#This Row],[NOME COMUM]],ESPECIES[],2,FALSE)</f>
        <v>Pouteria sp.</v>
      </c>
      <c r="E3621" s="51" t="s">
        <v>83</v>
      </c>
      <c r="F3621" s="51">
        <v>243</v>
      </c>
      <c r="G3621" s="74">
        <f>CENSO[[#This Row],[CAP (cm)]]/PI()</f>
        <v>77.349302342661133</v>
      </c>
      <c r="H3621" s="51">
        <v>17</v>
      </c>
      <c r="I3621" s="85">
        <f>PI()*CENSO[[#This Row],[DAP (cm)]]^2/40000</f>
        <v>0.46989701173166643</v>
      </c>
      <c r="J3621" s="85">
        <f>CENSO[[#This Row],[g (m²)]]*CENSO[[#This Row],[H (m)]]*0.7</f>
        <v>5.5917744396068301</v>
      </c>
      <c r="K3621" s="51">
        <v>2</v>
      </c>
      <c r="L3621" s="51">
        <v>366022.799999999</v>
      </c>
      <c r="M3621" s="51">
        <v>9703466</v>
      </c>
      <c r="N3621" s="77"/>
      <c r="O362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62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621" s="77"/>
    </row>
    <row r="3622" spans="1:17" x14ac:dyDescent="0.25">
      <c r="A3622" s="76">
        <v>2</v>
      </c>
      <c r="B3622" s="51">
        <v>103</v>
      </c>
      <c r="C3622" s="51">
        <v>3621</v>
      </c>
      <c r="D3622" s="81" t="str">
        <f>VLOOKUP(CENSO[[#This Row],[NOME COMUM]],ESPECIES[],2,FALSE)</f>
        <v>Cedrelinga catenaeformis Ducke</v>
      </c>
      <c r="E3622" s="51" t="s">
        <v>71</v>
      </c>
      <c r="F3622" s="51">
        <v>250</v>
      </c>
      <c r="G3622" s="74">
        <f>CENSO[[#This Row],[CAP (cm)]]/PI()</f>
        <v>79.577471545947674</v>
      </c>
      <c r="H3622" s="51">
        <v>20</v>
      </c>
      <c r="I3622" s="85">
        <f>PI()*CENSO[[#This Row],[DAP (cm)]]^2/40000</f>
        <v>0.49735919716217297</v>
      </c>
      <c r="J3622" s="85">
        <f>CENSO[[#This Row],[g (m²)]]*CENSO[[#This Row],[H (m)]]*0.7</f>
        <v>6.9630287602704213</v>
      </c>
      <c r="K3622" s="51">
        <v>1</v>
      </c>
      <c r="L3622" s="51">
        <v>366033.7</v>
      </c>
      <c r="M3622" s="51">
        <v>9703460.8000000007</v>
      </c>
      <c r="N3622" s="77"/>
      <c r="O362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62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622" s="77"/>
    </row>
    <row r="3623" spans="1:17" x14ac:dyDescent="0.25">
      <c r="A3623" s="76">
        <v>2</v>
      </c>
      <c r="B3623" s="51">
        <v>103</v>
      </c>
      <c r="C3623" s="51">
        <v>3622</v>
      </c>
      <c r="D3623" s="81" t="str">
        <f>VLOOKUP(CENSO[[#This Row],[NOME COMUM]],ESPECIES[],2,FALSE)</f>
        <v>Pouteria sp.</v>
      </c>
      <c r="E3623" s="51" t="s">
        <v>83</v>
      </c>
      <c r="F3623" s="51">
        <v>627</v>
      </c>
      <c r="G3623" s="74">
        <f>CENSO[[#This Row],[CAP (cm)]]/PI()</f>
        <v>199.58029863723675</v>
      </c>
      <c r="H3623" s="51">
        <v>23</v>
      </c>
      <c r="I3623" s="85">
        <f>PI()*CENSO[[#This Row],[DAP (cm)]]^2/40000</f>
        <v>3.1284211811386862</v>
      </c>
      <c r="J3623" s="85">
        <f>CENSO[[#This Row],[g (m²)]]*CENSO[[#This Row],[H (m)]]*0.7</f>
        <v>50.367581016332842</v>
      </c>
      <c r="K3623" s="51">
        <v>1</v>
      </c>
      <c r="L3623" s="51">
        <v>366031.7</v>
      </c>
      <c r="M3623" s="51">
        <v>9703448.5</v>
      </c>
      <c r="N3623" s="77"/>
      <c r="O362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190├┤200</v>
      </c>
      <c r="P362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623" s="77"/>
    </row>
    <row r="3624" spans="1:17" x14ac:dyDescent="0.25">
      <c r="A3624" s="76">
        <v>2</v>
      </c>
      <c r="B3624" s="51">
        <v>103</v>
      </c>
      <c r="C3624" s="51">
        <v>3623</v>
      </c>
      <c r="D3624" s="81" t="str">
        <f>VLOOKUP(CENSO[[#This Row],[NOME COMUM]],ESPECIES[],2,FALSE)</f>
        <v>Pouteria sp.</v>
      </c>
      <c r="E3624" s="51" t="s">
        <v>83</v>
      </c>
      <c r="F3624" s="51">
        <v>170</v>
      </c>
      <c r="G3624" s="74">
        <f>CENSO[[#This Row],[CAP (cm)]]/PI()</f>
        <v>54.112680651244418</v>
      </c>
      <c r="H3624" s="51">
        <v>15</v>
      </c>
      <c r="I3624" s="85">
        <f>PI()*CENSO[[#This Row],[DAP (cm)]]^2/40000</f>
        <v>0.2299788927677888</v>
      </c>
      <c r="J3624" s="85">
        <f>CENSO[[#This Row],[g (m²)]]*CENSO[[#This Row],[H (m)]]*0.7</f>
        <v>2.4147783740617825</v>
      </c>
      <c r="K3624" s="51">
        <v>1</v>
      </c>
      <c r="L3624" s="51">
        <v>366037.2</v>
      </c>
      <c r="M3624" s="51">
        <v>9703445.9000000004</v>
      </c>
      <c r="N3624" s="77"/>
      <c r="O362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62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624" s="77"/>
    </row>
    <row r="3625" spans="1:17" x14ac:dyDescent="0.25">
      <c r="A3625" s="76">
        <v>2</v>
      </c>
      <c r="B3625" s="51">
        <v>103</v>
      </c>
      <c r="C3625" s="51">
        <v>3624</v>
      </c>
      <c r="D3625" s="81" t="str">
        <f>VLOOKUP(CENSO[[#This Row],[NOME COMUM]],ESPECIES[],2,FALSE)</f>
        <v>Enterolobium contortisiliquum (Vell.) Morong</v>
      </c>
      <c r="E3625" s="51" t="s">
        <v>45</v>
      </c>
      <c r="F3625" s="51">
        <v>176</v>
      </c>
      <c r="G3625" s="74">
        <f>CENSO[[#This Row],[CAP (cm)]]/PI()</f>
        <v>56.022539968347161</v>
      </c>
      <c r="H3625" s="51">
        <v>16</v>
      </c>
      <c r="I3625" s="85">
        <f>PI()*CENSO[[#This Row],[DAP (cm)]]^2/40000</f>
        <v>0.24649917586072753</v>
      </c>
      <c r="J3625" s="85">
        <f>CENSO[[#This Row],[g (m²)]]*CENSO[[#This Row],[H (m)]]*0.7</f>
        <v>2.7607907696401481</v>
      </c>
      <c r="K3625" s="51">
        <v>1</v>
      </c>
      <c r="L3625" s="51">
        <v>366053.9</v>
      </c>
      <c r="M3625" s="51">
        <v>9703436.9000000004</v>
      </c>
      <c r="N3625" s="77"/>
      <c r="O362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62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625" s="77"/>
    </row>
    <row r="3626" spans="1:17" x14ac:dyDescent="0.25">
      <c r="A3626" s="76">
        <v>2</v>
      </c>
      <c r="B3626" s="51">
        <v>103</v>
      </c>
      <c r="C3626" s="51">
        <v>3625</v>
      </c>
      <c r="D3626" s="81" t="str">
        <f>VLOOKUP(CENSO[[#This Row],[NOME COMUM]],ESPECIES[],2,FALSE)</f>
        <v>Parahancornia amapa (Huber ) Ducke</v>
      </c>
      <c r="E3626" s="51" t="s">
        <v>15</v>
      </c>
      <c r="F3626" s="51">
        <v>284</v>
      </c>
      <c r="G3626" s="74">
        <f>CENSO[[#This Row],[CAP (cm)]]/PI()</f>
        <v>90.400007676196552</v>
      </c>
      <c r="H3626" s="51">
        <v>22</v>
      </c>
      <c r="I3626" s="85">
        <f>PI()*CENSO[[#This Row],[DAP (cm)]]^2/40000</f>
        <v>0.64184005450099546</v>
      </c>
      <c r="J3626" s="85">
        <f>CENSO[[#This Row],[g (m²)]]*CENSO[[#This Row],[H (m)]]*0.7</f>
        <v>9.8843368393153295</v>
      </c>
      <c r="K3626" s="51">
        <v>1</v>
      </c>
      <c r="L3626" s="51">
        <v>366056.59999999899</v>
      </c>
      <c r="M3626" s="51">
        <v>9703435.6999999899</v>
      </c>
      <c r="N3626" s="77"/>
      <c r="O362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62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626" s="77"/>
    </row>
    <row r="3627" spans="1:17" x14ac:dyDescent="0.25">
      <c r="A3627" s="76">
        <v>2</v>
      </c>
      <c r="B3627" s="51">
        <v>103</v>
      </c>
      <c r="C3627" s="51">
        <v>3626</v>
      </c>
      <c r="D3627" s="81" t="str">
        <f>VLOOKUP(CENSO[[#This Row],[NOME COMUM]],ESPECIES[],2,FALSE)</f>
        <v>Astronium lecointei Ducke</v>
      </c>
      <c r="E3627" s="51" t="s">
        <v>5</v>
      </c>
      <c r="F3627" s="51">
        <v>207</v>
      </c>
      <c r="G3627" s="74">
        <f>CENSO[[#This Row],[CAP (cm)]]/PI()</f>
        <v>65.890146440044674</v>
      </c>
      <c r="H3627" s="51">
        <v>18</v>
      </c>
      <c r="I3627" s="85">
        <f>PI()*CENSO[[#This Row],[DAP (cm)]]^2/40000</f>
        <v>0.34098150782723119</v>
      </c>
      <c r="J3627" s="85">
        <f>CENSO[[#This Row],[g (m²)]]*CENSO[[#This Row],[H (m)]]*0.7</f>
        <v>4.296366998623113</v>
      </c>
      <c r="K3627" s="51">
        <v>1</v>
      </c>
      <c r="L3627" s="51">
        <v>366058.59999999899</v>
      </c>
      <c r="M3627" s="51">
        <v>9703431.5</v>
      </c>
      <c r="N3627" s="77"/>
      <c r="O362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62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627" s="77"/>
    </row>
    <row r="3628" spans="1:17" x14ac:dyDescent="0.25">
      <c r="A3628" s="76">
        <v>2</v>
      </c>
      <c r="B3628" s="51">
        <v>103</v>
      </c>
      <c r="C3628" s="51">
        <v>3627</v>
      </c>
      <c r="D3628" s="81" t="str">
        <f>VLOOKUP(CENSO[[#This Row],[NOME COMUM]],ESPECIES[],2,FALSE)</f>
        <v>Couratari guianensis Aubl.</v>
      </c>
      <c r="E3628" s="51" t="s">
        <v>6</v>
      </c>
      <c r="F3628" s="51">
        <v>210</v>
      </c>
      <c r="G3628" s="74">
        <f>CENSO[[#This Row],[CAP (cm)]]/PI()</f>
        <v>66.845076098596039</v>
      </c>
      <c r="H3628" s="51">
        <v>22</v>
      </c>
      <c r="I3628" s="85">
        <f>PI()*CENSO[[#This Row],[DAP (cm)]]^2/40000</f>
        <v>0.35093664951762915</v>
      </c>
      <c r="J3628" s="85">
        <f>CENSO[[#This Row],[g (m²)]]*CENSO[[#This Row],[H (m)]]*0.7</f>
        <v>5.4044244025714887</v>
      </c>
      <c r="K3628" s="51">
        <v>1</v>
      </c>
      <c r="L3628" s="51">
        <v>366032.5</v>
      </c>
      <c r="M3628" s="51">
        <v>9703378.5</v>
      </c>
      <c r="N3628" s="77"/>
      <c r="O362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62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628" s="77"/>
    </row>
    <row r="3629" spans="1:17" x14ac:dyDescent="0.25">
      <c r="A3629" s="76">
        <v>2</v>
      </c>
      <c r="B3629" s="51">
        <v>103</v>
      </c>
      <c r="C3629" s="51">
        <v>3628</v>
      </c>
      <c r="D3629" s="81" t="str">
        <f>VLOOKUP(CENSO[[#This Row],[NOME COMUM]],ESPECIES[],2,FALSE)</f>
        <v>Pouteria sp.</v>
      </c>
      <c r="E3629" s="51" t="s">
        <v>83</v>
      </c>
      <c r="F3629" s="51">
        <v>295</v>
      </c>
      <c r="G3629" s="74">
        <f>CENSO[[#This Row],[CAP (cm)]]/PI()</f>
        <v>93.901416424218255</v>
      </c>
      <c r="H3629" s="51">
        <v>23</v>
      </c>
      <c r="I3629" s="85">
        <f>PI()*CENSO[[#This Row],[DAP (cm)]]^2/40000</f>
        <v>0.69252294612860965</v>
      </c>
      <c r="J3629" s="85">
        <f>CENSO[[#This Row],[g (m²)]]*CENSO[[#This Row],[H (m)]]*0.7</f>
        <v>11.149619432670615</v>
      </c>
      <c r="K3629" s="51">
        <v>1</v>
      </c>
      <c r="L3629" s="51">
        <v>366021.59999999899</v>
      </c>
      <c r="M3629" s="51">
        <v>9703383.6999999899</v>
      </c>
      <c r="N3629" s="77"/>
      <c r="O362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62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629" s="77"/>
    </row>
    <row r="3630" spans="1:17" x14ac:dyDescent="0.25">
      <c r="A3630" s="76">
        <v>2</v>
      </c>
      <c r="B3630" s="51">
        <v>103</v>
      </c>
      <c r="C3630" s="51">
        <v>3629</v>
      </c>
      <c r="D3630" s="81" t="str">
        <f>VLOOKUP(CENSO[[#This Row],[NOME COMUM]],ESPECIES[],2,FALSE)</f>
        <v>Piptadenia suaveolens Miq.</v>
      </c>
      <c r="E3630" s="51" t="s">
        <v>22</v>
      </c>
      <c r="F3630" s="51">
        <v>170</v>
      </c>
      <c r="G3630" s="74">
        <f>CENSO[[#This Row],[CAP (cm)]]/PI()</f>
        <v>54.112680651244418</v>
      </c>
      <c r="H3630" s="51">
        <v>17</v>
      </c>
      <c r="I3630" s="85">
        <f>PI()*CENSO[[#This Row],[DAP (cm)]]^2/40000</f>
        <v>0.2299788927677888</v>
      </c>
      <c r="J3630" s="85">
        <f>CENSO[[#This Row],[g (m²)]]*CENSO[[#This Row],[H (m)]]*0.7</f>
        <v>2.7367488239366864</v>
      </c>
      <c r="K3630" s="51">
        <v>1</v>
      </c>
      <c r="L3630" s="51">
        <v>366007.09999999899</v>
      </c>
      <c r="M3630" s="51">
        <v>9703388.3000000007</v>
      </c>
      <c r="N3630" s="77"/>
      <c r="O363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63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630" s="77"/>
    </row>
    <row r="3631" spans="1:17" x14ac:dyDescent="0.25">
      <c r="A3631" s="76">
        <v>2</v>
      </c>
      <c r="B3631" s="51">
        <v>103</v>
      </c>
      <c r="C3631" s="51">
        <v>3630</v>
      </c>
      <c r="D3631" s="81" t="str">
        <f>VLOOKUP(CENSO[[#This Row],[NOME COMUM]],ESPECIES[],2,FALSE)</f>
        <v>Tachigali myrmecophila Ducke</v>
      </c>
      <c r="E3631" s="51" t="s">
        <v>14</v>
      </c>
      <c r="F3631" s="51">
        <v>415</v>
      </c>
      <c r="G3631" s="74">
        <f>CENSO[[#This Row],[CAP (cm)]]/PI()</f>
        <v>132.09860276627313</v>
      </c>
      <c r="H3631" s="51">
        <v>18</v>
      </c>
      <c r="I3631" s="85">
        <f>PI()*CENSO[[#This Row],[DAP (cm)]]^2/40000</f>
        <v>1.3705230037000837</v>
      </c>
      <c r="J3631" s="85">
        <f>CENSO[[#This Row],[g (m²)]]*CENSO[[#This Row],[H (m)]]*0.7</f>
        <v>17.268589846621055</v>
      </c>
      <c r="K3631" s="51">
        <v>2</v>
      </c>
      <c r="L3631" s="51">
        <v>365988.2</v>
      </c>
      <c r="M3631" s="51">
        <v>9703397.3000000007</v>
      </c>
      <c r="N3631" s="77"/>
      <c r="O363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363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631" s="77"/>
    </row>
    <row r="3632" spans="1:17" x14ac:dyDescent="0.25">
      <c r="A3632" s="76">
        <v>2</v>
      </c>
      <c r="B3632" s="51">
        <v>103</v>
      </c>
      <c r="C3632" s="51">
        <v>3631</v>
      </c>
      <c r="D3632" s="81" t="str">
        <f>VLOOKUP(CENSO[[#This Row],[NOME COMUM]],ESPECIES[],2,FALSE)</f>
        <v>Pouteria sp.</v>
      </c>
      <c r="E3632" s="51" t="s">
        <v>83</v>
      </c>
      <c r="F3632" s="51">
        <v>250</v>
      </c>
      <c r="G3632" s="74">
        <f>CENSO[[#This Row],[CAP (cm)]]/PI()</f>
        <v>79.577471545947674</v>
      </c>
      <c r="H3632" s="51">
        <v>17</v>
      </c>
      <c r="I3632" s="85">
        <f>PI()*CENSO[[#This Row],[DAP (cm)]]^2/40000</f>
        <v>0.49735919716217297</v>
      </c>
      <c r="J3632" s="85">
        <f>CENSO[[#This Row],[g (m²)]]*CENSO[[#This Row],[H (m)]]*0.7</f>
        <v>5.918574446229858</v>
      </c>
      <c r="K3632" s="51">
        <v>1</v>
      </c>
      <c r="L3632" s="51">
        <v>365989.5</v>
      </c>
      <c r="M3632" s="51">
        <v>9703393.3000000007</v>
      </c>
      <c r="N3632" s="77"/>
      <c r="O363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63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632" s="77"/>
    </row>
    <row r="3633" spans="1:17" x14ac:dyDescent="0.25">
      <c r="A3633" s="76">
        <v>2</v>
      </c>
      <c r="B3633" s="51">
        <v>103</v>
      </c>
      <c r="C3633" s="51">
        <v>3632</v>
      </c>
      <c r="D3633" s="81" t="str">
        <f>VLOOKUP(CENSO[[#This Row],[NOME COMUM]],ESPECIES[],2,FALSE)</f>
        <v>Erisma uncinatum Warm.</v>
      </c>
      <c r="E3633" s="51" t="s">
        <v>98</v>
      </c>
      <c r="F3633" s="51">
        <v>175</v>
      </c>
      <c r="G3633" s="74">
        <f>CENSO[[#This Row],[CAP (cm)]]/PI()</f>
        <v>55.70423008216337</v>
      </c>
      <c r="H3633" s="51">
        <v>16</v>
      </c>
      <c r="I3633" s="85">
        <f>PI()*CENSO[[#This Row],[DAP (cm)]]^2/40000</f>
        <v>0.24370600660946476</v>
      </c>
      <c r="J3633" s="85">
        <f>CENSO[[#This Row],[g (m²)]]*CENSO[[#This Row],[H (m)]]*0.7</f>
        <v>2.7295072740260053</v>
      </c>
      <c r="K3633" s="51">
        <v>1</v>
      </c>
      <c r="L3633" s="51">
        <v>366008.799999999</v>
      </c>
      <c r="M3633" s="51">
        <v>9703376.4000000004</v>
      </c>
      <c r="N3633" s="77"/>
      <c r="O363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63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633" s="77"/>
    </row>
    <row r="3634" spans="1:17" x14ac:dyDescent="0.25">
      <c r="A3634" s="76">
        <v>2</v>
      </c>
      <c r="B3634" s="51">
        <v>103</v>
      </c>
      <c r="C3634" s="51">
        <v>3633</v>
      </c>
      <c r="D3634" s="81" t="str">
        <f>VLOOKUP(CENSO[[#This Row],[NOME COMUM]],ESPECIES[],2,FALSE)</f>
        <v>Pouteria sp.</v>
      </c>
      <c r="E3634" s="51" t="s">
        <v>83</v>
      </c>
      <c r="F3634" s="51">
        <v>430</v>
      </c>
      <c r="G3634" s="74">
        <f>CENSO[[#This Row],[CAP (cm)]]/PI()</f>
        <v>136.87325105903</v>
      </c>
      <c r="H3634" s="51">
        <v>14</v>
      </c>
      <c r="I3634" s="85">
        <f>PI()*CENSO[[#This Row],[DAP (cm)]]^2/40000</f>
        <v>1.4713874488845726</v>
      </c>
      <c r="J3634" s="85">
        <f>CENSO[[#This Row],[g (m²)]]*CENSO[[#This Row],[H (m)]]*0.7</f>
        <v>14.419596999068812</v>
      </c>
      <c r="K3634" s="51">
        <v>1</v>
      </c>
      <c r="L3634" s="51">
        <v>366012.4</v>
      </c>
      <c r="M3634" s="51">
        <v>9703365.9000000004</v>
      </c>
      <c r="N3634" s="77"/>
      <c r="O363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363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634" s="77"/>
    </row>
    <row r="3635" spans="1:17" x14ac:dyDescent="0.25">
      <c r="A3635" s="76">
        <v>2</v>
      </c>
      <c r="B3635" s="51">
        <v>103</v>
      </c>
      <c r="C3635" s="51">
        <v>3634</v>
      </c>
      <c r="D3635" s="81" t="str">
        <f>VLOOKUP(CENSO[[#This Row],[NOME COMUM]],ESPECIES[],2,FALSE)</f>
        <v>Tachigali myrmecophila Ducke</v>
      </c>
      <c r="E3635" s="51" t="s">
        <v>14</v>
      </c>
      <c r="F3635" s="51">
        <v>155</v>
      </c>
      <c r="G3635" s="74">
        <f>CENSO[[#This Row],[CAP (cm)]]/PI()</f>
        <v>49.338032358487553</v>
      </c>
      <c r="H3635" s="51">
        <v>15</v>
      </c>
      <c r="I3635" s="85">
        <f>PI()*CENSO[[#This Row],[DAP (cm)]]^2/40000</f>
        <v>0.19118487538913922</v>
      </c>
      <c r="J3635" s="85">
        <f>CENSO[[#This Row],[g (m²)]]*CENSO[[#This Row],[H (m)]]*0.7</f>
        <v>2.0074411915859618</v>
      </c>
      <c r="K3635" s="51">
        <v>1</v>
      </c>
      <c r="L3635" s="51">
        <v>366014.2</v>
      </c>
      <c r="M3635" s="51">
        <v>9703365.0999999903</v>
      </c>
      <c r="N3635" s="77"/>
      <c r="O363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363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3635" s="77"/>
    </row>
    <row r="3636" spans="1:17" x14ac:dyDescent="0.25">
      <c r="A3636" s="76">
        <v>2</v>
      </c>
      <c r="B3636" s="51">
        <v>103</v>
      </c>
      <c r="C3636" s="51">
        <v>3635</v>
      </c>
      <c r="D3636" s="81" t="str">
        <f>VLOOKUP(CENSO[[#This Row],[NOME COMUM]],ESPECIES[],2,FALSE)</f>
        <v>Pouteria sp.</v>
      </c>
      <c r="E3636" s="51" t="s">
        <v>83</v>
      </c>
      <c r="F3636" s="51">
        <v>264</v>
      </c>
      <c r="G3636" s="74">
        <f>CENSO[[#This Row],[CAP (cm)]]/PI()</f>
        <v>84.033809952520741</v>
      </c>
      <c r="H3636" s="51">
        <v>15</v>
      </c>
      <c r="I3636" s="85">
        <f>PI()*CENSO[[#This Row],[DAP (cm)]]^2/40000</f>
        <v>0.55462314568663684</v>
      </c>
      <c r="J3636" s="85">
        <f>CENSO[[#This Row],[g (m²)]]*CENSO[[#This Row],[H (m)]]*0.7</f>
        <v>5.8235430297096862</v>
      </c>
      <c r="K3636" s="51">
        <v>1</v>
      </c>
      <c r="L3636" s="51">
        <v>366007.799999999</v>
      </c>
      <c r="M3636" s="51">
        <v>9703357.0999999903</v>
      </c>
      <c r="N3636" s="77"/>
      <c r="O363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363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636" s="77"/>
    </row>
    <row r="3637" spans="1:17" x14ac:dyDescent="0.25">
      <c r="A3637" s="76">
        <v>2</v>
      </c>
      <c r="B3637" s="51">
        <v>103</v>
      </c>
      <c r="C3637" s="51">
        <v>3636</v>
      </c>
      <c r="D3637" s="81" t="str">
        <f>VLOOKUP(CENSO[[#This Row],[NOME COMUM]],ESPECIES[],2,FALSE)</f>
        <v>Pouteria sp.</v>
      </c>
      <c r="E3637" s="51" t="s">
        <v>83</v>
      </c>
      <c r="F3637" s="51">
        <v>208</v>
      </c>
      <c r="G3637" s="74">
        <f>CENSO[[#This Row],[CAP (cm)]]/PI()</f>
        <v>66.208456326228458</v>
      </c>
      <c r="H3637" s="51">
        <v>18</v>
      </c>
      <c r="I3637" s="85">
        <f>PI()*CENSO[[#This Row],[DAP (cm)]]^2/40000</f>
        <v>0.34428397289638796</v>
      </c>
      <c r="J3637" s="85">
        <f>CENSO[[#This Row],[g (m²)]]*CENSO[[#This Row],[H (m)]]*0.7</f>
        <v>4.337978058494488</v>
      </c>
      <c r="K3637" s="51">
        <v>1</v>
      </c>
      <c r="L3637" s="51">
        <v>365989.59999999899</v>
      </c>
      <c r="M3637" s="51">
        <v>9703354.5999999903</v>
      </c>
      <c r="N3637" s="77"/>
      <c r="O363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63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637" s="77"/>
    </row>
    <row r="3638" spans="1:17" x14ac:dyDescent="0.25">
      <c r="A3638" s="76">
        <v>2</v>
      </c>
      <c r="B3638" s="51">
        <v>103</v>
      </c>
      <c r="C3638" s="51">
        <v>3637</v>
      </c>
      <c r="D3638" s="81" t="str">
        <f>VLOOKUP(CENSO[[#This Row],[NOME COMUM]],ESPECIES[],2,FALSE)</f>
        <v>Bertholletia excelsa Humb. &amp; Bonpl.</v>
      </c>
      <c r="E3638" s="51" t="s">
        <v>37</v>
      </c>
      <c r="F3638" s="51">
        <v>164</v>
      </c>
      <c r="G3638" s="74">
        <f>CENSO[[#This Row],[CAP (cm)]]/PI()</f>
        <v>52.202821334141674</v>
      </c>
      <c r="H3638" s="51">
        <v>17</v>
      </c>
      <c r="I3638" s="85">
        <f>PI()*CENSO[[#This Row],[DAP (cm)]]^2/40000</f>
        <v>0.21403156746998089</v>
      </c>
      <c r="J3638" s="85">
        <f>CENSO[[#This Row],[g (m²)]]*CENSO[[#This Row],[H (m)]]*0.7</f>
        <v>2.5469756528927725</v>
      </c>
      <c r="K3638" s="51">
        <v>1</v>
      </c>
      <c r="L3638" s="51">
        <v>365973.299999999</v>
      </c>
      <c r="M3638" s="51">
        <v>9703362.3000000007</v>
      </c>
      <c r="N3638" s="77"/>
      <c r="O363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63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638" s="77"/>
    </row>
    <row r="3639" spans="1:17" x14ac:dyDescent="0.25">
      <c r="A3639" s="76">
        <v>2</v>
      </c>
      <c r="B3639" s="51">
        <v>103</v>
      </c>
      <c r="C3639" s="51">
        <v>3638</v>
      </c>
      <c r="D3639" s="81" t="str">
        <f>VLOOKUP(CENSO[[#This Row],[NOME COMUM]],ESPECIES[],2,FALSE)</f>
        <v>Cedrelinga catenaeformis Ducke</v>
      </c>
      <c r="E3639" s="51" t="s">
        <v>71</v>
      </c>
      <c r="F3639" s="51">
        <v>400</v>
      </c>
      <c r="G3639" s="74">
        <f>CENSO[[#This Row],[CAP (cm)]]/PI()</f>
        <v>127.32395447351627</v>
      </c>
      <c r="H3639" s="51">
        <v>23</v>
      </c>
      <c r="I3639" s="85">
        <f>PI()*CENSO[[#This Row],[DAP (cm)]]^2/40000</f>
        <v>1.2732395447351625</v>
      </c>
      <c r="J3639" s="85">
        <f>CENSO[[#This Row],[g (m²)]]*CENSO[[#This Row],[H (m)]]*0.7</f>
        <v>20.499156670236115</v>
      </c>
      <c r="K3639" s="51">
        <v>1</v>
      </c>
      <c r="L3639" s="51">
        <v>365976.7</v>
      </c>
      <c r="M3639" s="51">
        <v>9703340.8000000007</v>
      </c>
      <c r="N3639" s="77"/>
      <c r="O363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363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639" s="77"/>
    </row>
    <row r="3640" spans="1:17" x14ac:dyDescent="0.25">
      <c r="A3640" s="76">
        <v>2</v>
      </c>
      <c r="B3640" s="51">
        <v>103</v>
      </c>
      <c r="C3640" s="51">
        <v>3639</v>
      </c>
      <c r="D3640" s="81" t="str">
        <f>VLOOKUP(CENSO[[#This Row],[NOME COMUM]],ESPECIES[],2,FALSE)</f>
        <v>Pouteria sp.</v>
      </c>
      <c r="E3640" s="51" t="s">
        <v>83</v>
      </c>
      <c r="F3640" s="51">
        <v>397</v>
      </c>
      <c r="G3640" s="74">
        <f>CENSO[[#This Row],[CAP (cm)]]/PI()</f>
        <v>126.3690248149649</v>
      </c>
      <c r="H3640" s="51">
        <v>25</v>
      </c>
      <c r="I3640" s="85">
        <f>PI()*CENSO[[#This Row],[DAP (cm)]]^2/40000</f>
        <v>1.2542125712885266</v>
      </c>
      <c r="J3640" s="85">
        <f>CENSO[[#This Row],[g (m²)]]*CENSO[[#This Row],[H (m)]]*0.7</f>
        <v>21.948719997549215</v>
      </c>
      <c r="K3640" s="51">
        <v>1</v>
      </c>
      <c r="L3640" s="51">
        <v>365995.09999999899</v>
      </c>
      <c r="M3640" s="51">
        <v>9703313.3000000007</v>
      </c>
      <c r="N3640" s="77"/>
      <c r="O364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364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640" s="77"/>
    </row>
    <row r="3641" spans="1:17" x14ac:dyDescent="0.25">
      <c r="A3641" s="76">
        <v>2</v>
      </c>
      <c r="B3641" s="51">
        <v>103</v>
      </c>
      <c r="C3641" s="51">
        <v>3640</v>
      </c>
      <c r="D3641" s="81" t="str">
        <f>VLOOKUP(CENSO[[#This Row],[NOME COMUM]],ESPECIES[],2,FALSE)</f>
        <v>Apuleia leiocarpa (Vogel) J.F.Macbr.</v>
      </c>
      <c r="E3641" s="51" t="s">
        <v>51</v>
      </c>
      <c r="F3641" s="51">
        <v>265</v>
      </c>
      <c r="G3641" s="74">
        <f>CENSO[[#This Row],[CAP (cm)]]/PI()</f>
        <v>84.352119838704525</v>
      </c>
      <c r="H3641" s="51">
        <v>20</v>
      </c>
      <c r="I3641" s="85">
        <f>PI()*CENSO[[#This Row],[DAP (cm)]]^2/40000</f>
        <v>0.55883279393141738</v>
      </c>
      <c r="J3641" s="85">
        <f>CENSO[[#This Row],[g (m²)]]*CENSO[[#This Row],[H (m)]]*0.7</f>
        <v>7.8236591150398427</v>
      </c>
      <c r="K3641" s="51">
        <v>1</v>
      </c>
      <c r="L3641" s="51">
        <v>365994</v>
      </c>
      <c r="M3641" s="51">
        <v>9703306.0999999903</v>
      </c>
      <c r="N3641" s="77"/>
      <c r="O364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364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641" s="77"/>
    </row>
    <row r="3642" spans="1:17" x14ac:dyDescent="0.25">
      <c r="A3642" s="76">
        <v>2</v>
      </c>
      <c r="B3642" s="51">
        <v>103</v>
      </c>
      <c r="C3642" s="51">
        <v>3641</v>
      </c>
      <c r="D3642" s="81" t="str">
        <f>VLOOKUP(CENSO[[#This Row],[NOME COMUM]],ESPECIES[],2,FALSE)</f>
        <v>Goupia glabra Aubl.</v>
      </c>
      <c r="E3642" s="51" t="s">
        <v>34</v>
      </c>
      <c r="F3642" s="51">
        <v>368</v>
      </c>
      <c r="G3642" s="74">
        <f>CENSO[[#This Row],[CAP (cm)]]/PI()</f>
        <v>117.13803811563497</v>
      </c>
      <c r="H3642" s="51">
        <v>24</v>
      </c>
      <c r="I3642" s="85">
        <f>PI()*CENSO[[#This Row],[DAP (cm)]]^2/40000</f>
        <v>1.0776699506638416</v>
      </c>
      <c r="J3642" s="85">
        <f>CENSO[[#This Row],[g (m²)]]*CENSO[[#This Row],[H (m)]]*0.7</f>
        <v>18.10485517115254</v>
      </c>
      <c r="K3642" s="51">
        <v>1</v>
      </c>
      <c r="L3642" s="51">
        <v>365989.09999999899</v>
      </c>
      <c r="M3642" s="51">
        <v>9703301.8000000007</v>
      </c>
      <c r="N3642" s="77"/>
      <c r="O364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364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642" s="77"/>
    </row>
    <row r="3643" spans="1:17" x14ac:dyDescent="0.25">
      <c r="A3643" s="76">
        <v>2</v>
      </c>
      <c r="B3643" s="51">
        <v>103</v>
      </c>
      <c r="C3643" s="51">
        <v>3642</v>
      </c>
      <c r="D3643" s="81" t="str">
        <f>VLOOKUP(CENSO[[#This Row],[NOME COMUM]],ESPECIES[],2,FALSE)</f>
        <v>Couratari guianensis Aubl.</v>
      </c>
      <c r="E3643" s="51" t="s">
        <v>6</v>
      </c>
      <c r="F3643" s="51">
        <v>410</v>
      </c>
      <c r="G3643" s="74">
        <f>CENSO[[#This Row],[CAP (cm)]]/PI()</f>
        <v>130.50705333535419</v>
      </c>
      <c r="H3643" s="51">
        <v>17</v>
      </c>
      <c r="I3643" s="85">
        <f>PI()*CENSO[[#This Row],[DAP (cm)]]^2/40000</f>
        <v>1.3376972966873806</v>
      </c>
      <c r="J3643" s="85">
        <f>CENSO[[#This Row],[g (m²)]]*CENSO[[#This Row],[H (m)]]*0.7</f>
        <v>15.918597830579827</v>
      </c>
      <c r="K3643" s="51">
        <v>2</v>
      </c>
      <c r="L3643" s="51">
        <v>365981.4</v>
      </c>
      <c r="M3643" s="51">
        <v>9703306.5</v>
      </c>
      <c r="N3643" s="77"/>
      <c r="O364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364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643" s="77"/>
    </row>
    <row r="3644" spans="1:17" x14ac:dyDescent="0.25">
      <c r="A3644" s="76">
        <v>2</v>
      </c>
      <c r="B3644" s="51">
        <v>103</v>
      </c>
      <c r="C3644" s="51">
        <v>3643</v>
      </c>
      <c r="D3644" s="81" t="str">
        <f>VLOOKUP(CENSO[[#This Row],[NOME COMUM]],ESPECIES[],2,FALSE)</f>
        <v>Parahancornia amapa (Huber ) Ducke</v>
      </c>
      <c r="E3644" s="51" t="s">
        <v>15</v>
      </c>
      <c r="F3644" s="51">
        <v>387</v>
      </c>
      <c r="G3644" s="74">
        <f>CENSO[[#This Row],[CAP (cm)]]/PI()</f>
        <v>123.185925953127</v>
      </c>
      <c r="H3644" s="51">
        <v>24</v>
      </c>
      <c r="I3644" s="85">
        <f>PI()*CENSO[[#This Row],[DAP (cm)]]^2/40000</f>
        <v>1.1918238335965037</v>
      </c>
      <c r="J3644" s="85">
        <f>CENSO[[#This Row],[g (m²)]]*CENSO[[#This Row],[H (m)]]*0.7</f>
        <v>20.02264040442126</v>
      </c>
      <c r="K3644" s="51">
        <v>1</v>
      </c>
      <c r="L3644" s="51">
        <v>365977.299999999</v>
      </c>
      <c r="M3644" s="51">
        <v>9703305.0999999903</v>
      </c>
      <c r="N3644" s="77"/>
      <c r="O364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364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644" s="77"/>
    </row>
    <row r="3645" spans="1:17" x14ac:dyDescent="0.25">
      <c r="A3645" s="76">
        <v>2</v>
      </c>
      <c r="B3645" s="51">
        <v>103</v>
      </c>
      <c r="C3645" s="51">
        <v>3644</v>
      </c>
      <c r="D3645" s="81" t="str">
        <f>VLOOKUP(CENSO[[#This Row],[NOME COMUM]],ESPECIES[],2,FALSE)</f>
        <v>Didymopanax calvum Decne. &amp; Planch.</v>
      </c>
      <c r="E3645" s="51" t="s">
        <v>52</v>
      </c>
      <c r="F3645" s="51">
        <v>370</v>
      </c>
      <c r="G3645" s="74">
        <f>CENSO[[#This Row],[CAP (cm)]]/PI()</f>
        <v>117.77465788800255</v>
      </c>
      <c r="H3645" s="51">
        <v>22</v>
      </c>
      <c r="I3645" s="85">
        <f>PI()*CENSO[[#This Row],[DAP (cm)]]^2/40000</f>
        <v>1.0894155854640235</v>
      </c>
      <c r="J3645" s="85">
        <f>CENSO[[#This Row],[g (m²)]]*CENSO[[#This Row],[H (m)]]*0.7</f>
        <v>16.777000016145962</v>
      </c>
      <c r="K3645" s="51">
        <v>1</v>
      </c>
      <c r="L3645" s="51">
        <v>365976.799999999</v>
      </c>
      <c r="M3645" s="51">
        <v>9703299.8000000007</v>
      </c>
      <c r="N3645" s="77"/>
      <c r="O364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364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645" s="77"/>
    </row>
    <row r="3646" spans="1:17" x14ac:dyDescent="0.25">
      <c r="A3646" s="76">
        <v>2</v>
      </c>
      <c r="B3646" s="51">
        <v>103</v>
      </c>
      <c r="C3646" s="51">
        <v>3645</v>
      </c>
      <c r="D3646" s="81" t="str">
        <f>VLOOKUP(CENSO[[#This Row],[NOME COMUM]],ESPECIES[],2,FALSE)</f>
        <v>Dialium guianense (Aubl.) Sandwith</v>
      </c>
      <c r="E3646" s="51" t="s">
        <v>97</v>
      </c>
      <c r="F3646" s="51">
        <v>308</v>
      </c>
      <c r="G3646" s="74">
        <f>CENSO[[#This Row],[CAP (cm)]]/PI()</f>
        <v>98.039444944607524</v>
      </c>
      <c r="H3646" s="51">
        <v>17</v>
      </c>
      <c r="I3646" s="85">
        <f>PI()*CENSO[[#This Row],[DAP (cm)]]^2/40000</f>
        <v>0.75490372607347789</v>
      </c>
      <c r="J3646" s="85">
        <f>CENSO[[#This Row],[g (m²)]]*CENSO[[#This Row],[H (m)]]*0.7</f>
        <v>8.9833543402743867</v>
      </c>
      <c r="K3646" s="51">
        <v>2</v>
      </c>
      <c r="L3646" s="51">
        <v>365979</v>
      </c>
      <c r="M3646" s="51">
        <v>9703293.3000000007</v>
      </c>
      <c r="N3646" s="77"/>
      <c r="O364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64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646" s="77"/>
    </row>
    <row r="3647" spans="1:17" x14ac:dyDescent="0.25">
      <c r="A3647" s="76">
        <v>2</v>
      </c>
      <c r="B3647" s="51">
        <v>103</v>
      </c>
      <c r="C3647" s="51">
        <v>3646</v>
      </c>
      <c r="D3647" s="81" t="str">
        <f>VLOOKUP(CENSO[[#This Row],[NOME COMUM]],ESPECIES[],2,FALSE)</f>
        <v>Couratari guianensis Aubl.</v>
      </c>
      <c r="E3647" s="51" t="s">
        <v>6</v>
      </c>
      <c r="F3647" s="51">
        <v>170</v>
      </c>
      <c r="G3647" s="74">
        <f>CENSO[[#This Row],[CAP (cm)]]/PI()</f>
        <v>54.112680651244418</v>
      </c>
      <c r="H3647" s="51">
        <v>15</v>
      </c>
      <c r="I3647" s="85">
        <f>PI()*CENSO[[#This Row],[DAP (cm)]]^2/40000</f>
        <v>0.2299788927677888</v>
      </c>
      <c r="J3647" s="85">
        <f>CENSO[[#This Row],[g (m²)]]*CENSO[[#This Row],[H (m)]]*0.7</f>
        <v>2.4147783740617825</v>
      </c>
      <c r="K3647" s="51">
        <v>1</v>
      </c>
      <c r="L3647" s="51">
        <v>365980.799999999</v>
      </c>
      <c r="M3647" s="51">
        <v>9703290.1999999899</v>
      </c>
      <c r="N3647" s="77"/>
      <c r="O364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64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647" s="77"/>
    </row>
    <row r="3648" spans="1:17" x14ac:dyDescent="0.25">
      <c r="A3648" s="76">
        <v>2</v>
      </c>
      <c r="B3648" s="51">
        <v>103</v>
      </c>
      <c r="C3648" s="51">
        <v>3647</v>
      </c>
      <c r="D3648" s="81" t="str">
        <f>VLOOKUP(CENSO[[#This Row],[NOME COMUM]],ESPECIES[],2,FALSE)</f>
        <v>Dipteryx odorata (Aubl.) Willd.</v>
      </c>
      <c r="E3648" s="51" t="s">
        <v>4</v>
      </c>
      <c r="F3648" s="51">
        <v>183</v>
      </c>
      <c r="G3648" s="74">
        <f>CENSO[[#This Row],[CAP (cm)]]/PI()</f>
        <v>58.250709171633694</v>
      </c>
      <c r="H3648" s="51">
        <v>19</v>
      </c>
      <c r="I3648" s="85">
        <f>PI()*CENSO[[#This Row],[DAP (cm)]]^2/40000</f>
        <v>0.26649699446022412</v>
      </c>
      <c r="J3648" s="85">
        <f>CENSO[[#This Row],[g (m²)]]*CENSO[[#This Row],[H (m)]]*0.7</f>
        <v>3.5444100263209806</v>
      </c>
      <c r="K3648" s="51">
        <v>1</v>
      </c>
      <c r="L3648" s="51">
        <v>365981.2</v>
      </c>
      <c r="M3648" s="51">
        <v>9703285.5999999903</v>
      </c>
      <c r="N3648" s="77"/>
      <c r="O364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64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648" s="77"/>
    </row>
    <row r="3649" spans="1:17" x14ac:dyDescent="0.25">
      <c r="A3649" s="76">
        <v>2</v>
      </c>
      <c r="B3649" s="51">
        <v>103</v>
      </c>
      <c r="C3649" s="51">
        <v>3648</v>
      </c>
      <c r="D3649" s="81" t="str">
        <f>VLOOKUP(CENSO[[#This Row],[NOME COMUM]],ESPECIES[],2,FALSE)</f>
        <v>Couratari guianensis Aubl.</v>
      </c>
      <c r="E3649" s="51" t="s">
        <v>6</v>
      </c>
      <c r="F3649" s="51">
        <v>485</v>
      </c>
      <c r="G3649" s="74">
        <f>CENSO[[#This Row],[CAP (cm)]]/PI()</f>
        <v>154.38029479913848</v>
      </c>
      <c r="H3649" s="51">
        <v>20</v>
      </c>
      <c r="I3649" s="85">
        <f>PI()*CENSO[[#This Row],[DAP (cm)]]^2/40000</f>
        <v>1.8718610744395541</v>
      </c>
      <c r="J3649" s="85">
        <f>CENSO[[#This Row],[g (m²)]]*CENSO[[#This Row],[H (m)]]*0.7</f>
        <v>26.206055042153757</v>
      </c>
      <c r="K3649" s="51">
        <v>1</v>
      </c>
      <c r="L3649" s="51">
        <v>365979.9</v>
      </c>
      <c r="M3649" s="51">
        <v>9703283</v>
      </c>
      <c r="N3649" s="77"/>
      <c r="O364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150├ 160</v>
      </c>
      <c r="P364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649" s="77"/>
    </row>
    <row r="3650" spans="1:17" x14ac:dyDescent="0.25">
      <c r="A3650" s="76">
        <v>2</v>
      </c>
      <c r="B3650" s="51">
        <v>103</v>
      </c>
      <c r="C3650" s="51">
        <v>3649</v>
      </c>
      <c r="D3650" s="81" t="str">
        <f>VLOOKUP(CENSO[[#This Row],[NOME COMUM]],ESPECIES[],2,FALSE)</f>
        <v>Erisma uncinatum Warm.</v>
      </c>
      <c r="E3650" s="51" t="s">
        <v>98</v>
      </c>
      <c r="F3650" s="51">
        <v>372</v>
      </c>
      <c r="G3650" s="74">
        <f>CENSO[[#This Row],[CAP (cm)]]/PI()</f>
        <v>118.41127766037013</v>
      </c>
      <c r="H3650" s="51">
        <v>23</v>
      </c>
      <c r="I3650" s="85">
        <f>PI()*CENSO[[#This Row],[DAP (cm)]]^2/40000</f>
        <v>1.1012248822414421</v>
      </c>
      <c r="J3650" s="85">
        <f>CENSO[[#This Row],[g (m²)]]*CENSO[[#This Row],[H (m)]]*0.7</f>
        <v>17.729720604087216</v>
      </c>
      <c r="K3650" s="51">
        <v>1</v>
      </c>
      <c r="L3650" s="51">
        <v>365927.7</v>
      </c>
      <c r="M3650" s="51">
        <v>9703242.4000000004</v>
      </c>
      <c r="N3650" s="77"/>
      <c r="O365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365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650" s="77"/>
    </row>
    <row r="3651" spans="1:17" x14ac:dyDescent="0.25">
      <c r="A3651" s="76">
        <v>2</v>
      </c>
      <c r="B3651" s="51">
        <v>103</v>
      </c>
      <c r="C3651" s="51">
        <v>3650</v>
      </c>
      <c r="D3651" s="81" t="str">
        <f>VLOOKUP(CENSO[[#This Row],[NOME COMUM]],ESPECIES[],2,FALSE)</f>
        <v>Caryocar villosum (Aubl.) Pers.</v>
      </c>
      <c r="E3651" s="51" t="s">
        <v>33</v>
      </c>
      <c r="F3651" s="51">
        <v>260</v>
      </c>
      <c r="G3651" s="74">
        <f>CENSO[[#This Row],[CAP (cm)]]/PI()</f>
        <v>82.760570407785579</v>
      </c>
      <c r="H3651" s="51">
        <v>13</v>
      </c>
      <c r="I3651" s="85">
        <f>PI()*CENSO[[#This Row],[DAP (cm)]]^2/40000</f>
        <v>0.53794370765060628</v>
      </c>
      <c r="J3651" s="85">
        <f>CENSO[[#This Row],[g (m²)]]*CENSO[[#This Row],[H (m)]]*0.7</f>
        <v>4.8952877396205166</v>
      </c>
      <c r="K3651" s="51">
        <v>1</v>
      </c>
      <c r="L3651" s="51">
        <v>365909.59999999899</v>
      </c>
      <c r="M3651" s="51">
        <v>9703248.6999999899</v>
      </c>
      <c r="N3651" s="77"/>
      <c r="O365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365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651" s="77"/>
    </row>
    <row r="3652" spans="1:17" x14ac:dyDescent="0.25">
      <c r="A3652" s="76">
        <v>2</v>
      </c>
      <c r="B3652" s="51">
        <v>103</v>
      </c>
      <c r="C3652" s="51">
        <v>3651</v>
      </c>
      <c r="D3652" s="81" t="str">
        <f>VLOOKUP(CENSO[[#This Row],[NOME COMUM]],ESPECIES[],2,FALSE)</f>
        <v>Erisma uncinatum Warm.</v>
      </c>
      <c r="E3652" s="51" t="s">
        <v>98</v>
      </c>
      <c r="F3652" s="51">
        <v>343</v>
      </c>
      <c r="G3652" s="74">
        <f>CENSO[[#This Row],[CAP (cm)]]/PI()</f>
        <v>109.1802909610402</v>
      </c>
      <c r="H3652" s="51">
        <v>13</v>
      </c>
      <c r="I3652" s="85">
        <f>PI()*CENSO[[#This Row],[DAP (cm)]]^2/40000</f>
        <v>0.9362209949909196</v>
      </c>
      <c r="J3652" s="85">
        <f>CENSO[[#This Row],[g (m²)]]*CENSO[[#This Row],[H (m)]]*0.7</f>
        <v>8.5196110544173678</v>
      </c>
      <c r="K3652" s="51">
        <v>1</v>
      </c>
      <c r="L3652" s="51">
        <v>365907.299999999</v>
      </c>
      <c r="M3652" s="51">
        <v>9703244.3000000007</v>
      </c>
      <c r="N3652" s="77"/>
      <c r="O365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365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652" s="77"/>
    </row>
    <row r="3653" spans="1:17" x14ac:dyDescent="0.25">
      <c r="A3653" s="76">
        <v>2</v>
      </c>
      <c r="B3653" s="51">
        <v>103</v>
      </c>
      <c r="C3653" s="51">
        <v>3652</v>
      </c>
      <c r="D3653" s="81" t="str">
        <f>VLOOKUP(CENSO[[#This Row],[NOME COMUM]],ESPECIES[],2,FALSE)</f>
        <v>Tachigali myrmecophila Ducke</v>
      </c>
      <c r="E3653" s="51" t="s">
        <v>14</v>
      </c>
      <c r="F3653" s="51">
        <v>375</v>
      </c>
      <c r="G3653" s="74">
        <f>CENSO[[#This Row],[CAP (cm)]]/PI()</f>
        <v>119.36620731892151</v>
      </c>
      <c r="H3653" s="51">
        <v>16</v>
      </c>
      <c r="I3653" s="85">
        <f>PI()*CENSO[[#This Row],[DAP (cm)]]^2/40000</f>
        <v>1.1190581936148891</v>
      </c>
      <c r="J3653" s="85">
        <f>CENSO[[#This Row],[g (m²)]]*CENSO[[#This Row],[H (m)]]*0.7</f>
        <v>12.533451768486758</v>
      </c>
      <c r="K3653" s="51">
        <v>1</v>
      </c>
      <c r="L3653" s="51">
        <v>365924.799999999</v>
      </c>
      <c r="M3653" s="51">
        <v>9703221.5999999903</v>
      </c>
      <c r="N3653" s="77"/>
      <c r="O365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365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653" s="77"/>
    </row>
    <row r="3654" spans="1:17" x14ac:dyDescent="0.25">
      <c r="A3654" s="76">
        <v>2</v>
      </c>
      <c r="B3654" s="51">
        <v>103</v>
      </c>
      <c r="C3654" s="51">
        <v>3653</v>
      </c>
      <c r="D3654" s="81" t="str">
        <f>VLOOKUP(CENSO[[#This Row],[NOME COMUM]],ESPECIES[],2,FALSE)</f>
        <v>Parkia pendula (Willd.) Benth. ex Walp.</v>
      </c>
      <c r="E3654" s="51" t="s">
        <v>58</v>
      </c>
      <c r="F3654" s="51">
        <v>209</v>
      </c>
      <c r="G3654" s="74">
        <f>CENSO[[#This Row],[CAP (cm)]]/PI()</f>
        <v>66.526766212412255</v>
      </c>
      <c r="H3654" s="51">
        <v>16</v>
      </c>
      <c r="I3654" s="85">
        <f>PI()*CENSO[[#This Row],[DAP (cm)]]^2/40000</f>
        <v>0.34760235345985407</v>
      </c>
      <c r="J3654" s="85">
        <f>CENSO[[#This Row],[g (m²)]]*CENSO[[#This Row],[H (m)]]*0.7</f>
        <v>3.8931463587503652</v>
      </c>
      <c r="K3654" s="51">
        <v>1</v>
      </c>
      <c r="L3654" s="51">
        <v>365931.5</v>
      </c>
      <c r="M3654" s="51">
        <v>9703210.6999999899</v>
      </c>
      <c r="N3654" s="77"/>
      <c r="O365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65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654" s="77"/>
    </row>
    <row r="3655" spans="1:17" x14ac:dyDescent="0.25">
      <c r="A3655" s="76">
        <v>2</v>
      </c>
      <c r="B3655" s="51">
        <v>103</v>
      </c>
      <c r="C3655" s="51">
        <v>3654</v>
      </c>
      <c r="D3655" s="81" t="str">
        <f>VLOOKUP(CENSO[[#This Row],[NOME COMUM]],ESPECIES[],2,FALSE)</f>
        <v>Manilkara huberi (Ducke) Chevalier</v>
      </c>
      <c r="E3655" s="51" t="s">
        <v>30</v>
      </c>
      <c r="F3655" s="51">
        <v>210</v>
      </c>
      <c r="G3655" s="74">
        <f>CENSO[[#This Row],[CAP (cm)]]/PI()</f>
        <v>66.845076098596039</v>
      </c>
      <c r="H3655" s="51">
        <v>13</v>
      </c>
      <c r="I3655" s="85">
        <f>PI()*CENSO[[#This Row],[DAP (cm)]]^2/40000</f>
        <v>0.35093664951762915</v>
      </c>
      <c r="J3655" s="85">
        <f>CENSO[[#This Row],[g (m²)]]*CENSO[[#This Row],[H (m)]]*0.7</f>
        <v>3.1935235106104249</v>
      </c>
      <c r="K3655" s="51">
        <v>2</v>
      </c>
      <c r="L3655" s="51">
        <v>365930.59999999899</v>
      </c>
      <c r="M3655" s="51">
        <v>9703193.3000000007</v>
      </c>
      <c r="N3655" s="77"/>
      <c r="O365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65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655" s="77"/>
    </row>
    <row r="3656" spans="1:17" x14ac:dyDescent="0.25">
      <c r="A3656" s="76">
        <v>2</v>
      </c>
      <c r="B3656" s="51">
        <v>103</v>
      </c>
      <c r="C3656" s="51">
        <v>3655</v>
      </c>
      <c r="D3656" s="81" t="str">
        <f>VLOOKUP(CENSO[[#This Row],[NOME COMUM]],ESPECIES[],2,FALSE)</f>
        <v>Matisia paraensis Huber</v>
      </c>
      <c r="E3656" s="51" t="s">
        <v>72</v>
      </c>
      <c r="F3656" s="51">
        <v>195</v>
      </c>
      <c r="G3656" s="74">
        <f>CENSO[[#This Row],[CAP (cm)]]/PI()</f>
        <v>62.070427805839181</v>
      </c>
      <c r="H3656" s="51">
        <v>18</v>
      </c>
      <c r="I3656" s="85">
        <f>PI()*CENSO[[#This Row],[DAP (cm)]]^2/40000</f>
        <v>0.30259333555346601</v>
      </c>
      <c r="J3656" s="85">
        <f>CENSO[[#This Row],[g (m²)]]*CENSO[[#This Row],[H (m)]]*0.7</f>
        <v>3.8126760279736711</v>
      </c>
      <c r="K3656" s="51">
        <v>1</v>
      </c>
      <c r="L3656" s="51">
        <v>365873.09999999899</v>
      </c>
      <c r="M3656" s="51">
        <v>9703174.3000000007</v>
      </c>
      <c r="N3656" s="77"/>
      <c r="O365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65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656" s="77"/>
    </row>
    <row r="3657" spans="1:17" x14ac:dyDescent="0.25">
      <c r="A3657" s="76">
        <v>2</v>
      </c>
      <c r="B3657" s="51">
        <v>103</v>
      </c>
      <c r="C3657" s="51">
        <v>3656</v>
      </c>
      <c r="D3657" s="81" t="str">
        <f>VLOOKUP(CENSO[[#This Row],[NOME COMUM]],ESPECIES[],2,FALSE)</f>
        <v>Couratari guianensis Aubl.</v>
      </c>
      <c r="E3657" s="51" t="s">
        <v>6</v>
      </c>
      <c r="F3657" s="51">
        <v>215</v>
      </c>
      <c r="G3657" s="74">
        <f>CENSO[[#This Row],[CAP (cm)]]/PI()</f>
        <v>68.436625529514998</v>
      </c>
      <c r="H3657" s="51">
        <v>17</v>
      </c>
      <c r="I3657" s="85">
        <f>PI()*CENSO[[#This Row],[DAP (cm)]]^2/40000</f>
        <v>0.36784686222114316</v>
      </c>
      <c r="J3657" s="85">
        <f>CENSO[[#This Row],[g (m²)]]*CENSO[[#This Row],[H (m)]]*0.7</f>
        <v>4.3773776604316037</v>
      </c>
      <c r="K3657" s="51">
        <v>1</v>
      </c>
      <c r="L3657" s="51">
        <v>365890.59999999899</v>
      </c>
      <c r="M3657" s="51">
        <v>9703149.4000000004</v>
      </c>
      <c r="N3657" s="77"/>
      <c r="O365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65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657" s="77"/>
    </row>
    <row r="3658" spans="1:17" x14ac:dyDescent="0.25">
      <c r="A3658" s="76">
        <v>2</v>
      </c>
      <c r="B3658" s="51">
        <v>103</v>
      </c>
      <c r="C3658" s="51">
        <v>3657</v>
      </c>
      <c r="D3658" s="81" t="str">
        <f>VLOOKUP(CENSO[[#This Row],[NOME COMUM]],ESPECIES[],2,FALSE)</f>
        <v>Manilkara huberi (Ducke) Chevalier</v>
      </c>
      <c r="E3658" s="51" t="s">
        <v>30</v>
      </c>
      <c r="F3658" s="51">
        <v>196</v>
      </c>
      <c r="G3658" s="74">
        <f>CENSO[[#This Row],[CAP (cm)]]/PI()</f>
        <v>62.388737692022971</v>
      </c>
      <c r="H3658" s="51">
        <v>17</v>
      </c>
      <c r="I3658" s="85">
        <f>PI()*CENSO[[#This Row],[DAP (cm)]]^2/40000</f>
        <v>0.30570481469091254</v>
      </c>
      <c r="J3658" s="85">
        <f>CENSO[[#This Row],[g (m²)]]*CENSO[[#This Row],[H (m)]]*0.7</f>
        <v>3.637887294821859</v>
      </c>
      <c r="K3658" s="51">
        <v>1</v>
      </c>
      <c r="L3658" s="51">
        <v>365877.4</v>
      </c>
      <c r="M3658" s="51">
        <v>9703150.0999999903</v>
      </c>
      <c r="N3658" s="77"/>
      <c r="O365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65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658" s="77"/>
    </row>
    <row r="3659" spans="1:17" x14ac:dyDescent="0.25">
      <c r="A3659" s="76">
        <v>2</v>
      </c>
      <c r="B3659" s="51">
        <v>103</v>
      </c>
      <c r="C3659" s="51">
        <v>3658</v>
      </c>
      <c r="D3659" s="81" t="str">
        <f>VLOOKUP(CENSO[[#This Row],[NOME COMUM]],ESPECIES[],2,FALSE)</f>
        <v>Lecythis chartacea O.Berg</v>
      </c>
      <c r="E3659" s="51" t="s">
        <v>31</v>
      </c>
      <c r="F3659" s="51">
        <v>274</v>
      </c>
      <c r="G3659" s="74">
        <f>CENSO[[#This Row],[CAP (cm)]]/PI()</f>
        <v>87.216908814358646</v>
      </c>
      <c r="H3659" s="51">
        <v>20</v>
      </c>
      <c r="I3659" s="85">
        <f>PI()*CENSO[[#This Row],[DAP (cm)]]^2/40000</f>
        <v>0.59743582537835671</v>
      </c>
      <c r="J3659" s="85">
        <f>CENSO[[#This Row],[g (m²)]]*CENSO[[#This Row],[H (m)]]*0.7</f>
        <v>8.364101555296994</v>
      </c>
      <c r="K3659" s="51">
        <v>1</v>
      </c>
      <c r="L3659" s="51">
        <v>365875.59999999899</v>
      </c>
      <c r="M3659" s="51">
        <v>9703146.5</v>
      </c>
      <c r="N3659" s="77"/>
      <c r="O365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365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659" s="77"/>
    </row>
    <row r="3660" spans="1:17" x14ac:dyDescent="0.25">
      <c r="A3660" s="76">
        <v>2</v>
      </c>
      <c r="B3660" s="51">
        <v>103</v>
      </c>
      <c r="C3660" s="51">
        <v>3659</v>
      </c>
      <c r="D3660" s="81" t="str">
        <f>VLOOKUP(CENSO[[#This Row],[NOME COMUM]],ESPECIES[],2,FALSE)</f>
        <v>Enterolobium contortisiliquum (Vell.) Morong</v>
      </c>
      <c r="E3660" s="51" t="s">
        <v>45</v>
      </c>
      <c r="F3660" s="51">
        <v>307</v>
      </c>
      <c r="G3660" s="74">
        <f>CENSO[[#This Row],[CAP (cm)]]/PI()</f>
        <v>97.721135058423741</v>
      </c>
      <c r="H3660" s="51">
        <v>20</v>
      </c>
      <c r="I3660" s="85">
        <f>PI()*CENSO[[#This Row],[DAP (cm)]]^2/40000</f>
        <v>0.75000971157340224</v>
      </c>
      <c r="J3660" s="85">
        <f>CENSO[[#This Row],[g (m²)]]*CENSO[[#This Row],[H (m)]]*0.7</f>
        <v>10.500135962027631</v>
      </c>
      <c r="K3660" s="51">
        <v>1</v>
      </c>
      <c r="L3660" s="51">
        <v>365879.59999999899</v>
      </c>
      <c r="M3660" s="51">
        <v>9703139.0999999903</v>
      </c>
      <c r="N3660" s="77"/>
      <c r="O366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66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660" s="77"/>
    </row>
    <row r="3661" spans="1:17" x14ac:dyDescent="0.25">
      <c r="A3661" s="76">
        <v>2</v>
      </c>
      <c r="B3661" s="51">
        <v>103</v>
      </c>
      <c r="C3661" s="51">
        <v>3660</v>
      </c>
      <c r="D3661" s="81" t="str">
        <f>VLOOKUP(CENSO[[#This Row],[NOME COMUM]],ESPECIES[],2,FALSE)</f>
        <v>Cedrelinga catenaeformis Ducke</v>
      </c>
      <c r="E3661" s="51" t="s">
        <v>71</v>
      </c>
      <c r="F3661" s="51">
        <v>150</v>
      </c>
      <c r="G3661" s="74">
        <f>CENSO[[#This Row],[CAP (cm)]]/PI()</f>
        <v>47.7464829275686</v>
      </c>
      <c r="H3661" s="51">
        <v>18</v>
      </c>
      <c r="I3661" s="85">
        <f>PI()*CENSO[[#This Row],[DAP (cm)]]^2/40000</f>
        <v>0.17904931097838223</v>
      </c>
      <c r="J3661" s="85">
        <f>CENSO[[#This Row],[g (m²)]]*CENSO[[#This Row],[H (m)]]*0.7</f>
        <v>2.2560213183276159</v>
      </c>
      <c r="K3661" s="51">
        <v>1</v>
      </c>
      <c r="L3661" s="51">
        <v>365889.9</v>
      </c>
      <c r="M3661" s="51">
        <v>9703130.9000000004</v>
      </c>
      <c r="N3661" s="77"/>
      <c r="O366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366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3661" s="77"/>
    </row>
    <row r="3662" spans="1:17" x14ac:dyDescent="0.25">
      <c r="A3662" s="76">
        <v>2</v>
      </c>
      <c r="B3662" s="51">
        <v>103</v>
      </c>
      <c r="C3662" s="51">
        <v>3661</v>
      </c>
      <c r="D3662" s="81" t="str">
        <f>VLOOKUP(CENSO[[#This Row],[NOME COMUM]],ESPECIES[],2,FALSE)</f>
        <v>Buchenavia capitata (Vahl) Eichler</v>
      </c>
      <c r="E3662" s="51" t="s">
        <v>10</v>
      </c>
      <c r="F3662" s="51">
        <v>303</v>
      </c>
      <c r="G3662" s="74">
        <f>CENSO[[#This Row],[CAP (cm)]]/PI()</f>
        <v>96.447895513688579</v>
      </c>
      <c r="H3662" s="51">
        <v>24</v>
      </c>
      <c r="I3662" s="85">
        <f>PI()*CENSO[[#This Row],[DAP (cm)]]^2/40000</f>
        <v>0.73059280851619102</v>
      </c>
      <c r="J3662" s="85">
        <f>CENSO[[#This Row],[g (m²)]]*CENSO[[#This Row],[H (m)]]*0.7</f>
        <v>12.273959183072009</v>
      </c>
      <c r="K3662" s="51">
        <v>1</v>
      </c>
      <c r="L3662" s="51">
        <v>365891.299999999</v>
      </c>
      <c r="M3662" s="51">
        <v>9703124.8000000007</v>
      </c>
      <c r="N3662" s="77"/>
      <c r="O366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66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662" s="77"/>
    </row>
    <row r="3663" spans="1:17" x14ac:dyDescent="0.25">
      <c r="A3663" s="76">
        <v>2</v>
      </c>
      <c r="B3663" s="51">
        <v>103</v>
      </c>
      <c r="C3663" s="51">
        <v>3662</v>
      </c>
      <c r="D3663" s="81" t="str">
        <f>VLOOKUP(CENSO[[#This Row],[NOME COMUM]],ESPECIES[],2,FALSE)</f>
        <v>Pouteria sp.</v>
      </c>
      <c r="E3663" s="51" t="s">
        <v>83</v>
      </c>
      <c r="F3663" s="51">
        <v>200</v>
      </c>
      <c r="G3663" s="74">
        <f>CENSO[[#This Row],[CAP (cm)]]/PI()</f>
        <v>63.661977236758133</v>
      </c>
      <c r="H3663" s="51">
        <v>20</v>
      </c>
      <c r="I3663" s="85">
        <f>PI()*CENSO[[#This Row],[DAP (cm)]]^2/40000</f>
        <v>0.31830988618379064</v>
      </c>
      <c r="J3663" s="85">
        <f>CENSO[[#This Row],[g (m²)]]*CENSO[[#This Row],[H (m)]]*0.7</f>
        <v>4.4563384065730682</v>
      </c>
      <c r="K3663" s="51">
        <v>1</v>
      </c>
      <c r="L3663" s="51">
        <v>365881.4</v>
      </c>
      <c r="M3663" s="51">
        <v>9703092.6999999899</v>
      </c>
      <c r="N3663" s="77"/>
      <c r="O366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66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663" s="77"/>
    </row>
    <row r="3664" spans="1:17" x14ac:dyDescent="0.25">
      <c r="A3664" s="76">
        <v>2</v>
      </c>
      <c r="B3664" s="51">
        <v>103</v>
      </c>
      <c r="C3664" s="51">
        <v>3663</v>
      </c>
      <c r="D3664" s="81" t="str">
        <f>VLOOKUP(CENSO[[#This Row],[NOME COMUM]],ESPECIES[],2,FALSE)</f>
        <v>Pouteria sp.</v>
      </c>
      <c r="E3664" s="51" t="s">
        <v>83</v>
      </c>
      <c r="F3664" s="51">
        <v>186</v>
      </c>
      <c r="G3664" s="74">
        <f>CENSO[[#This Row],[CAP (cm)]]/PI()</f>
        <v>59.205638830185066</v>
      </c>
      <c r="H3664" s="51">
        <v>18</v>
      </c>
      <c r="I3664" s="85">
        <f>PI()*CENSO[[#This Row],[DAP (cm)]]^2/40000</f>
        <v>0.27530622056036053</v>
      </c>
      <c r="J3664" s="85">
        <f>CENSO[[#This Row],[g (m²)]]*CENSO[[#This Row],[H (m)]]*0.7</f>
        <v>3.4688583790605425</v>
      </c>
      <c r="K3664" s="51">
        <v>1</v>
      </c>
      <c r="L3664" s="51">
        <v>365797.4</v>
      </c>
      <c r="M3664" s="51">
        <v>9702992.3000000007</v>
      </c>
      <c r="N3664" s="77"/>
      <c r="O366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66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664" s="77"/>
    </row>
    <row r="3665" spans="1:17" x14ac:dyDescent="0.25">
      <c r="A3665" s="76">
        <v>2</v>
      </c>
      <c r="B3665" s="51">
        <v>103</v>
      </c>
      <c r="C3665" s="51">
        <v>3664</v>
      </c>
      <c r="D3665" s="81" t="str">
        <f>VLOOKUP(CENSO[[#This Row],[NOME COMUM]],ESPECIES[],2,FALSE)</f>
        <v>Pouteria sp.</v>
      </c>
      <c r="E3665" s="51" t="s">
        <v>83</v>
      </c>
      <c r="F3665" s="51">
        <v>177</v>
      </c>
      <c r="G3665" s="74">
        <f>CENSO[[#This Row],[CAP (cm)]]/PI()</f>
        <v>56.340849854530951</v>
      </c>
      <c r="H3665" s="51">
        <v>18</v>
      </c>
      <c r="I3665" s="85">
        <f>PI()*CENSO[[#This Row],[DAP (cm)]]^2/40000</f>
        <v>0.24930826060629949</v>
      </c>
      <c r="J3665" s="85">
        <f>CENSO[[#This Row],[g (m²)]]*CENSO[[#This Row],[H (m)]]*0.7</f>
        <v>3.1412840836393734</v>
      </c>
      <c r="K3665" s="51">
        <v>1</v>
      </c>
      <c r="L3665" s="51">
        <v>365786.4</v>
      </c>
      <c r="M3665" s="51">
        <v>9702975.4000000004</v>
      </c>
      <c r="N3665" s="77"/>
      <c r="O366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66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665" s="77"/>
    </row>
    <row r="3666" spans="1:17" x14ac:dyDescent="0.25">
      <c r="A3666" s="76">
        <v>2</v>
      </c>
      <c r="B3666" s="51">
        <v>103</v>
      </c>
      <c r="C3666" s="51">
        <v>3665</v>
      </c>
      <c r="D3666" s="81" t="str">
        <f>VLOOKUP(CENSO[[#This Row],[NOME COMUM]],ESPECIES[],2,FALSE)</f>
        <v>Pouteria sp.</v>
      </c>
      <c r="E3666" s="51" t="s">
        <v>83</v>
      </c>
      <c r="F3666" s="51">
        <v>180</v>
      </c>
      <c r="G3666" s="74">
        <f>CENSO[[#This Row],[CAP (cm)]]/PI()</f>
        <v>57.295779513082323</v>
      </c>
      <c r="H3666" s="51">
        <v>15</v>
      </c>
      <c r="I3666" s="85">
        <f>PI()*CENSO[[#This Row],[DAP (cm)]]^2/40000</f>
        <v>0.25783100780887047</v>
      </c>
      <c r="J3666" s="85">
        <f>CENSO[[#This Row],[g (m²)]]*CENSO[[#This Row],[H (m)]]*0.7</f>
        <v>2.7072255819931397</v>
      </c>
      <c r="K3666" s="51">
        <v>1</v>
      </c>
      <c r="L3666" s="51">
        <v>365785.9</v>
      </c>
      <c r="M3666" s="51">
        <v>9702970.0999999903</v>
      </c>
      <c r="N3666" s="77"/>
      <c r="O366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66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666" s="77"/>
    </row>
    <row r="3667" spans="1:17" x14ac:dyDescent="0.25">
      <c r="A3667" s="76">
        <v>2</v>
      </c>
      <c r="B3667" s="51">
        <v>103</v>
      </c>
      <c r="C3667" s="51">
        <v>3666</v>
      </c>
      <c r="D3667" s="81" t="str">
        <f>VLOOKUP(CENSO[[#This Row],[NOME COMUM]],ESPECIES[],2,FALSE)</f>
        <v>Bertholletia excelsa Humb. &amp; Bonpl.</v>
      </c>
      <c r="E3667" s="51" t="s">
        <v>37</v>
      </c>
      <c r="F3667" s="51">
        <v>390</v>
      </c>
      <c r="G3667" s="74">
        <f>CENSO[[#This Row],[CAP (cm)]]/PI()</f>
        <v>124.14085561167836</v>
      </c>
      <c r="H3667" s="51">
        <v>24</v>
      </c>
      <c r="I3667" s="85">
        <f>PI()*CENSO[[#This Row],[DAP (cm)]]^2/40000</f>
        <v>1.2103733422138641</v>
      </c>
      <c r="J3667" s="85">
        <f>CENSO[[#This Row],[g (m²)]]*CENSO[[#This Row],[H (m)]]*0.7</f>
        <v>20.334272149192916</v>
      </c>
      <c r="K3667" s="51">
        <v>1</v>
      </c>
      <c r="L3667" s="51">
        <v>365772.59999999899</v>
      </c>
      <c r="M3667" s="51">
        <v>9702962</v>
      </c>
      <c r="N3667" s="77"/>
      <c r="O366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366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667" s="77"/>
    </row>
    <row r="3668" spans="1:17" x14ac:dyDescent="0.25">
      <c r="A3668" s="76">
        <v>2</v>
      </c>
      <c r="B3668" s="51">
        <v>103</v>
      </c>
      <c r="C3668" s="51">
        <v>3667</v>
      </c>
      <c r="D3668" s="81" t="str">
        <f>VLOOKUP(CENSO[[#This Row],[NOME COMUM]],ESPECIES[],2,FALSE)</f>
        <v>Pouteria sp.</v>
      </c>
      <c r="E3668" s="51" t="s">
        <v>83</v>
      </c>
      <c r="F3668" s="51">
        <v>222</v>
      </c>
      <c r="G3668" s="74">
        <f>CENSO[[#This Row],[CAP (cm)]]/PI()</f>
        <v>70.664794732801525</v>
      </c>
      <c r="H3668" s="51">
        <v>20</v>
      </c>
      <c r="I3668" s="85">
        <f>PI()*CENSO[[#This Row],[DAP (cm)]]^2/40000</f>
        <v>0.39218961076704845</v>
      </c>
      <c r="J3668" s="85">
        <f>CENSO[[#This Row],[g (m²)]]*CENSO[[#This Row],[H (m)]]*0.7</f>
        <v>5.4906545507386779</v>
      </c>
      <c r="K3668" s="51">
        <v>1</v>
      </c>
      <c r="L3668" s="51">
        <v>365770.299999999</v>
      </c>
      <c r="M3668" s="51">
        <v>9702955.3000000007</v>
      </c>
      <c r="N3668" s="77"/>
      <c r="O366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66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668" s="77"/>
    </row>
    <row r="3669" spans="1:17" x14ac:dyDescent="0.25">
      <c r="A3669" s="76">
        <v>2</v>
      </c>
      <c r="B3669" s="51">
        <v>103</v>
      </c>
      <c r="C3669" s="51">
        <v>3668</v>
      </c>
      <c r="D3669" s="81" t="str">
        <f>VLOOKUP(CENSO[[#This Row],[NOME COMUM]],ESPECIES[],2,FALSE)</f>
        <v>Erisma uncinatum Warm.</v>
      </c>
      <c r="E3669" s="51" t="s">
        <v>98</v>
      </c>
      <c r="F3669" s="51">
        <v>218</v>
      </c>
      <c r="G3669" s="74">
        <f>CENSO[[#This Row],[CAP (cm)]]/PI()</f>
        <v>69.391555188066363</v>
      </c>
      <c r="H3669" s="51">
        <v>17</v>
      </c>
      <c r="I3669" s="85">
        <f>PI()*CENSO[[#This Row],[DAP (cm)]]^2/40000</f>
        <v>0.37818397577496166</v>
      </c>
      <c r="J3669" s="85">
        <f>CENSO[[#This Row],[g (m²)]]*CENSO[[#This Row],[H (m)]]*0.7</f>
        <v>4.500389311722043</v>
      </c>
      <c r="K3669" s="51">
        <v>1</v>
      </c>
      <c r="L3669" s="51">
        <v>365757.2</v>
      </c>
      <c r="M3669" s="51">
        <v>9702956</v>
      </c>
      <c r="N3669" s="77"/>
      <c r="O366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66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669" s="77"/>
    </row>
    <row r="3670" spans="1:17" x14ac:dyDescent="0.25">
      <c r="A3670" s="76">
        <v>2</v>
      </c>
      <c r="B3670" s="51">
        <v>103</v>
      </c>
      <c r="C3670" s="51">
        <v>3669</v>
      </c>
      <c r="D3670" s="81" t="str">
        <f>VLOOKUP(CENSO[[#This Row],[NOME COMUM]],ESPECIES[],2,FALSE)</f>
        <v>Tachigali myrmecophila Ducke</v>
      </c>
      <c r="E3670" s="51" t="s">
        <v>14</v>
      </c>
      <c r="F3670" s="51">
        <v>200</v>
      </c>
      <c r="G3670" s="74">
        <f>CENSO[[#This Row],[CAP (cm)]]/PI()</f>
        <v>63.661977236758133</v>
      </c>
      <c r="H3670" s="51">
        <v>13</v>
      </c>
      <c r="I3670" s="85">
        <f>PI()*CENSO[[#This Row],[DAP (cm)]]^2/40000</f>
        <v>0.31830988618379064</v>
      </c>
      <c r="J3670" s="85">
        <f>CENSO[[#This Row],[g (m²)]]*CENSO[[#This Row],[H (m)]]*0.7</f>
        <v>2.896619964272495</v>
      </c>
      <c r="K3670" s="51">
        <v>1</v>
      </c>
      <c r="L3670" s="51">
        <v>365764.2</v>
      </c>
      <c r="M3670" s="51">
        <v>9702932.8000000007</v>
      </c>
      <c r="N3670" s="77"/>
      <c r="O367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67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670" s="77"/>
    </row>
    <row r="3671" spans="1:17" x14ac:dyDescent="0.25">
      <c r="A3671" s="76">
        <v>2</v>
      </c>
      <c r="B3671" s="51">
        <v>103</v>
      </c>
      <c r="C3671" s="51">
        <v>3670</v>
      </c>
      <c r="D3671" s="81" t="str">
        <f>VLOOKUP(CENSO[[#This Row],[NOME COMUM]],ESPECIES[],2,FALSE)</f>
        <v>Manilkara huberi (Ducke) Chevalier</v>
      </c>
      <c r="E3671" s="51" t="s">
        <v>30</v>
      </c>
      <c r="F3671" s="51">
        <v>215</v>
      </c>
      <c r="G3671" s="74">
        <f>CENSO[[#This Row],[CAP (cm)]]/PI()</f>
        <v>68.436625529514998</v>
      </c>
      <c r="H3671" s="51">
        <v>20</v>
      </c>
      <c r="I3671" s="85">
        <f>PI()*CENSO[[#This Row],[DAP (cm)]]^2/40000</f>
        <v>0.36784686222114316</v>
      </c>
      <c r="J3671" s="85">
        <f>CENSO[[#This Row],[g (m²)]]*CENSO[[#This Row],[H (m)]]*0.7</f>
        <v>5.1498560710960035</v>
      </c>
      <c r="K3671" s="51">
        <v>1</v>
      </c>
      <c r="L3671" s="51">
        <v>365763.299999999</v>
      </c>
      <c r="M3671" s="51">
        <v>9702931</v>
      </c>
      <c r="N3671" s="77"/>
      <c r="O367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67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671" s="77"/>
    </row>
    <row r="3672" spans="1:17" x14ac:dyDescent="0.25">
      <c r="A3672" s="76">
        <v>2</v>
      </c>
      <c r="B3672" s="51">
        <v>103</v>
      </c>
      <c r="C3672" s="51">
        <v>3671</v>
      </c>
      <c r="D3672" s="81" t="str">
        <f>VLOOKUP(CENSO[[#This Row],[NOME COMUM]],ESPECIES[],2,FALSE)</f>
        <v>Brosimum parinarioides Ducke</v>
      </c>
      <c r="E3672" s="51" t="s">
        <v>54</v>
      </c>
      <c r="F3672" s="51">
        <v>170</v>
      </c>
      <c r="G3672" s="74">
        <f>CENSO[[#This Row],[CAP (cm)]]/PI()</f>
        <v>54.112680651244418</v>
      </c>
      <c r="H3672" s="51">
        <v>16</v>
      </c>
      <c r="I3672" s="85">
        <f>PI()*CENSO[[#This Row],[DAP (cm)]]^2/40000</f>
        <v>0.2299788927677888</v>
      </c>
      <c r="J3672" s="85">
        <f>CENSO[[#This Row],[g (m²)]]*CENSO[[#This Row],[H (m)]]*0.7</f>
        <v>2.5757635989992345</v>
      </c>
      <c r="K3672" s="51">
        <v>1</v>
      </c>
      <c r="L3672" s="51">
        <v>365765.09999999899</v>
      </c>
      <c r="M3672" s="51">
        <v>9702930.1999999899</v>
      </c>
      <c r="N3672" s="77"/>
      <c r="O367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67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672" s="77"/>
    </row>
    <row r="3673" spans="1:17" x14ac:dyDescent="0.25">
      <c r="A3673" s="76">
        <v>2</v>
      </c>
      <c r="B3673" s="51">
        <v>103</v>
      </c>
      <c r="C3673" s="51">
        <v>3672</v>
      </c>
      <c r="D3673" s="81" t="str">
        <f>VLOOKUP(CENSO[[#This Row],[NOME COMUM]],ESPECIES[],2,FALSE)</f>
        <v>Piptadenia suaveolens Miq.</v>
      </c>
      <c r="E3673" s="51" t="s">
        <v>22</v>
      </c>
      <c r="F3673" s="51">
        <v>248</v>
      </c>
      <c r="G3673" s="74">
        <f>CENSO[[#This Row],[CAP (cm)]]/PI()</f>
        <v>78.940851773580093</v>
      </c>
      <c r="H3673" s="51">
        <v>14</v>
      </c>
      <c r="I3673" s="85">
        <f>PI()*CENSO[[#This Row],[DAP (cm)]]^2/40000</f>
        <v>0.48943328099619665</v>
      </c>
      <c r="J3673" s="85">
        <f>CENSO[[#This Row],[g (m²)]]*CENSO[[#This Row],[H (m)]]*0.7</f>
        <v>4.7964461537627274</v>
      </c>
      <c r="K3673" s="51">
        <v>2</v>
      </c>
      <c r="L3673" s="51">
        <v>365787.2</v>
      </c>
      <c r="M3673" s="51">
        <v>9702914.1999999899</v>
      </c>
      <c r="N3673" s="77"/>
      <c r="O367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67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673" s="77"/>
    </row>
    <row r="3674" spans="1:17" x14ac:dyDescent="0.25">
      <c r="A3674" s="76">
        <v>2</v>
      </c>
      <c r="B3674" s="51">
        <v>103</v>
      </c>
      <c r="C3674" s="51">
        <v>3673</v>
      </c>
      <c r="D3674" s="81" t="str">
        <f>VLOOKUP(CENSO[[#This Row],[NOME COMUM]],ESPECIES[],2,FALSE)</f>
        <v>Goupia glabra Aubl.</v>
      </c>
      <c r="E3674" s="51" t="s">
        <v>34</v>
      </c>
      <c r="F3674" s="51">
        <v>275</v>
      </c>
      <c r="G3674" s="74">
        <f>CENSO[[#This Row],[CAP (cm)]]/PI()</f>
        <v>87.535218700542444</v>
      </c>
      <c r="H3674" s="51">
        <v>16</v>
      </c>
      <c r="I3674" s="85">
        <f>PI()*CENSO[[#This Row],[DAP (cm)]]^2/40000</f>
        <v>0.60180462856622929</v>
      </c>
      <c r="J3674" s="85">
        <f>CENSO[[#This Row],[g (m²)]]*CENSO[[#This Row],[H (m)]]*0.7</f>
        <v>6.7402118399417681</v>
      </c>
      <c r="K3674" s="51">
        <v>1</v>
      </c>
      <c r="L3674" s="51">
        <v>365773.09999999899</v>
      </c>
      <c r="M3674" s="51">
        <v>9702906.5</v>
      </c>
      <c r="N3674" s="77"/>
      <c r="O367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367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674" s="77"/>
    </row>
    <row r="3675" spans="1:17" x14ac:dyDescent="0.25">
      <c r="A3675" s="76">
        <v>2</v>
      </c>
      <c r="B3675" s="51">
        <v>103</v>
      </c>
      <c r="C3675" s="51">
        <v>3674</v>
      </c>
      <c r="D3675" s="81" t="str">
        <f>VLOOKUP(CENSO[[#This Row],[NOME COMUM]],ESPECIES[],2,FALSE)</f>
        <v>Pouteria sp.</v>
      </c>
      <c r="E3675" s="51" t="s">
        <v>83</v>
      </c>
      <c r="F3675" s="51">
        <v>160</v>
      </c>
      <c r="G3675" s="74">
        <f>CENSO[[#This Row],[CAP (cm)]]/PI()</f>
        <v>50.929581789406512</v>
      </c>
      <c r="H3675" s="51">
        <v>15</v>
      </c>
      <c r="I3675" s="85">
        <f>PI()*CENSO[[#This Row],[DAP (cm)]]^2/40000</f>
        <v>0.20371832715762608</v>
      </c>
      <c r="J3675" s="85">
        <f>CENSO[[#This Row],[g (m²)]]*CENSO[[#This Row],[H (m)]]*0.7</f>
        <v>2.1390424351550736</v>
      </c>
      <c r="K3675" s="51">
        <v>1</v>
      </c>
      <c r="L3675" s="51">
        <v>365768.5</v>
      </c>
      <c r="M3675" s="51">
        <v>9702904.3000000007</v>
      </c>
      <c r="N3675" s="77"/>
      <c r="O367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67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675" s="77"/>
    </row>
    <row r="3676" spans="1:17" x14ac:dyDescent="0.25">
      <c r="A3676" s="76">
        <v>2</v>
      </c>
      <c r="B3676" s="51">
        <v>103</v>
      </c>
      <c r="C3676" s="51">
        <v>3675</v>
      </c>
      <c r="D3676" s="81" t="str">
        <f>VLOOKUP(CENSO[[#This Row],[NOME COMUM]],ESPECIES[],2,FALSE)</f>
        <v>Piptadenia suaveolens Miq.</v>
      </c>
      <c r="E3676" s="51" t="s">
        <v>22</v>
      </c>
      <c r="F3676" s="51">
        <v>384</v>
      </c>
      <c r="G3676" s="74">
        <f>CENSO[[#This Row],[CAP (cm)]]/PI()</f>
        <v>122.23099629457562</v>
      </c>
      <c r="H3676" s="51">
        <v>14</v>
      </c>
      <c r="I3676" s="85">
        <f>PI()*CENSO[[#This Row],[DAP (cm)]]^2/40000</f>
        <v>1.1734175644279259</v>
      </c>
      <c r="J3676" s="85">
        <f>CENSO[[#This Row],[g (m²)]]*CENSO[[#This Row],[H (m)]]*0.7</f>
        <v>11.499492131393673</v>
      </c>
      <c r="K3676" s="51">
        <v>2</v>
      </c>
      <c r="L3676" s="51">
        <v>365720.7</v>
      </c>
      <c r="M3676" s="51">
        <v>9702790.9000000004</v>
      </c>
      <c r="N3676" s="77"/>
      <c r="O367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367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676" s="77"/>
    </row>
    <row r="3677" spans="1:17" x14ac:dyDescent="0.25">
      <c r="A3677" s="76">
        <v>2</v>
      </c>
      <c r="B3677" s="51">
        <v>103</v>
      </c>
      <c r="C3677" s="51">
        <v>3676</v>
      </c>
      <c r="D3677" s="81" t="str">
        <f>VLOOKUP(CENSO[[#This Row],[NOME COMUM]],ESPECIES[],2,FALSE)</f>
        <v>Qualea dichotoma (Mart.) Warm. ex Wille</v>
      </c>
      <c r="E3677" s="51" t="s">
        <v>55</v>
      </c>
      <c r="F3677" s="51">
        <v>187</v>
      </c>
      <c r="G3677" s="74">
        <f>CENSO[[#This Row],[CAP (cm)]]/PI()</f>
        <v>59.523948716368857</v>
      </c>
      <c r="H3677" s="51">
        <v>17</v>
      </c>
      <c r="I3677" s="85">
        <f>PI()*CENSO[[#This Row],[DAP (cm)]]^2/40000</f>
        <v>0.27827446024902436</v>
      </c>
      <c r="J3677" s="85">
        <f>CENSO[[#This Row],[g (m²)]]*CENSO[[#This Row],[H (m)]]*0.7</f>
        <v>3.3114660769633897</v>
      </c>
      <c r="K3677" s="51">
        <v>1</v>
      </c>
      <c r="L3677" s="51">
        <v>365660.09999999899</v>
      </c>
      <c r="M3677" s="51">
        <v>9702670.3000000007</v>
      </c>
      <c r="N3677" s="77"/>
      <c r="O367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67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677" s="77"/>
    </row>
    <row r="3678" spans="1:17" x14ac:dyDescent="0.25">
      <c r="A3678" s="76">
        <v>2</v>
      </c>
      <c r="B3678" s="51">
        <v>103</v>
      </c>
      <c r="C3678" s="51">
        <v>3677</v>
      </c>
      <c r="D3678" s="81" t="str">
        <f>VLOOKUP(CENSO[[#This Row],[NOME COMUM]],ESPECIES[],2,FALSE)</f>
        <v>Lacunaria jenmani (Oliv.) Ducke</v>
      </c>
      <c r="E3678" s="51" t="s">
        <v>91</v>
      </c>
      <c r="F3678" s="51">
        <v>202</v>
      </c>
      <c r="G3678" s="74">
        <f>CENSO[[#This Row],[CAP (cm)]]/PI()</f>
        <v>64.298597009125714</v>
      </c>
      <c r="H3678" s="51">
        <v>15</v>
      </c>
      <c r="I3678" s="85">
        <f>PI()*CENSO[[#This Row],[DAP (cm)]]^2/40000</f>
        <v>0.3247079148960848</v>
      </c>
      <c r="J3678" s="85">
        <f>CENSO[[#This Row],[g (m²)]]*CENSO[[#This Row],[H (m)]]*0.7</f>
        <v>3.4094331064088901</v>
      </c>
      <c r="K3678" s="51">
        <v>1</v>
      </c>
      <c r="L3678" s="51">
        <v>365654.59999999899</v>
      </c>
      <c r="M3678" s="51">
        <v>9702656.3000000007</v>
      </c>
      <c r="N3678" s="77"/>
      <c r="O367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67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678" s="77"/>
    </row>
    <row r="3679" spans="1:17" x14ac:dyDescent="0.25">
      <c r="A3679" s="76">
        <v>2</v>
      </c>
      <c r="B3679" s="51">
        <v>103</v>
      </c>
      <c r="C3679" s="51">
        <v>3678</v>
      </c>
      <c r="D3679" s="81" t="str">
        <f>VLOOKUP(CENSO[[#This Row],[NOME COMUM]],ESPECIES[],2,FALSE)</f>
        <v>Bertholletia excelsa Humb. &amp; Bonpl.</v>
      </c>
      <c r="E3679" s="51" t="s">
        <v>37</v>
      </c>
      <c r="F3679" s="51">
        <v>472</v>
      </c>
      <c r="G3679" s="74">
        <f>CENSO[[#This Row],[CAP (cm)]]/PI()</f>
        <v>150.24226627874921</v>
      </c>
      <c r="H3679" s="51">
        <v>24</v>
      </c>
      <c r="I3679" s="85">
        <f>PI()*CENSO[[#This Row],[DAP (cm)]]^2/40000</f>
        <v>1.7728587420892408</v>
      </c>
      <c r="J3679" s="85">
        <f>CENSO[[#This Row],[g (m²)]]*CENSO[[#This Row],[H (m)]]*0.7</f>
        <v>29.784026867099243</v>
      </c>
      <c r="K3679" s="51">
        <v>1</v>
      </c>
      <c r="L3679" s="51">
        <v>365647.299999999</v>
      </c>
      <c r="M3679" s="51">
        <v>9702656.5</v>
      </c>
      <c r="N3679" s="77"/>
      <c r="O367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150├ 160</v>
      </c>
      <c r="P367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679" s="77"/>
    </row>
    <row r="3680" spans="1:17" x14ac:dyDescent="0.25">
      <c r="A3680" s="76">
        <v>2</v>
      </c>
      <c r="B3680" s="51">
        <v>103</v>
      </c>
      <c r="C3680" s="51">
        <v>3679</v>
      </c>
      <c r="D3680" s="81" t="str">
        <f>VLOOKUP(CENSO[[#This Row],[NOME COMUM]],ESPECIES[],2,FALSE)</f>
        <v>Cordia umbraculifera DC.</v>
      </c>
      <c r="E3680" s="51" t="s">
        <v>92</v>
      </c>
      <c r="F3680" s="51">
        <v>186</v>
      </c>
      <c r="G3680" s="74">
        <f>CENSO[[#This Row],[CAP (cm)]]/PI()</f>
        <v>59.205638830185066</v>
      </c>
      <c r="H3680" s="51">
        <v>16</v>
      </c>
      <c r="I3680" s="85">
        <f>PI()*CENSO[[#This Row],[DAP (cm)]]^2/40000</f>
        <v>0.27530622056036053</v>
      </c>
      <c r="J3680" s="85">
        <f>CENSO[[#This Row],[g (m²)]]*CENSO[[#This Row],[H (m)]]*0.7</f>
        <v>3.0834296702760375</v>
      </c>
      <c r="K3680" s="51">
        <v>1</v>
      </c>
      <c r="L3680" s="51">
        <v>365640</v>
      </c>
      <c r="M3680" s="51">
        <v>9702657.6999999899</v>
      </c>
      <c r="N3680" s="77"/>
      <c r="O368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68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680" s="77"/>
    </row>
    <row r="3681" spans="1:17" x14ac:dyDescent="0.25">
      <c r="A3681" s="76">
        <v>2</v>
      </c>
      <c r="B3681" s="51">
        <v>103</v>
      </c>
      <c r="C3681" s="51">
        <v>3680</v>
      </c>
      <c r="D3681" s="81" t="str">
        <f>VLOOKUP(CENSO[[#This Row],[NOME COMUM]],ESPECIES[],2,FALSE)</f>
        <v>Tachigali myrmecophila Ducke</v>
      </c>
      <c r="E3681" s="51" t="s">
        <v>14</v>
      </c>
      <c r="F3681" s="51">
        <v>219</v>
      </c>
      <c r="G3681" s="74">
        <f>CENSO[[#This Row],[CAP (cm)]]/PI()</f>
        <v>69.70986507425016</v>
      </c>
      <c r="H3681" s="51">
        <v>18</v>
      </c>
      <c r="I3681" s="85">
        <f>PI()*CENSO[[#This Row],[DAP (cm)]]^2/40000</f>
        <v>0.38166151128151965</v>
      </c>
      <c r="J3681" s="85">
        <f>CENSO[[#This Row],[g (m²)]]*CENSO[[#This Row],[H (m)]]*0.7</f>
        <v>4.8089350421471471</v>
      </c>
      <c r="K3681" s="51">
        <v>1</v>
      </c>
      <c r="L3681" s="51">
        <v>365623.5</v>
      </c>
      <c r="M3681" s="51">
        <v>9702632.4000000004</v>
      </c>
      <c r="N3681" s="77"/>
      <c r="O368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68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681" s="77"/>
    </row>
    <row r="3682" spans="1:17" x14ac:dyDescent="0.25">
      <c r="A3682" s="76">
        <v>2</v>
      </c>
      <c r="B3682" s="51">
        <v>103</v>
      </c>
      <c r="C3682" s="51">
        <v>3681</v>
      </c>
      <c r="D3682" s="81" t="str">
        <f>VLOOKUP(CENSO[[#This Row],[NOME COMUM]],ESPECIES[],2,FALSE)</f>
        <v>Piptadenia suaveolens Miq.</v>
      </c>
      <c r="E3682" s="51" t="s">
        <v>22</v>
      </c>
      <c r="F3682" s="51">
        <v>233</v>
      </c>
      <c r="G3682" s="74">
        <f>CENSO[[#This Row],[CAP (cm)]]/PI()</f>
        <v>74.166203480823228</v>
      </c>
      <c r="H3682" s="51">
        <v>16</v>
      </c>
      <c r="I3682" s="85">
        <f>PI()*CENSO[[#This Row],[DAP (cm)]]^2/40000</f>
        <v>0.43201813527579536</v>
      </c>
      <c r="J3682" s="85">
        <f>CENSO[[#This Row],[g (m²)]]*CENSO[[#This Row],[H (m)]]*0.7</f>
        <v>4.8386031150889073</v>
      </c>
      <c r="K3682" s="51">
        <v>1</v>
      </c>
      <c r="L3682" s="51">
        <v>365627.9</v>
      </c>
      <c r="M3682" s="51">
        <v>9702619.3000000007</v>
      </c>
      <c r="N3682" s="77"/>
      <c r="O368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68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682" s="77"/>
    </row>
    <row r="3683" spans="1:17" x14ac:dyDescent="0.25">
      <c r="A3683" s="76">
        <v>2</v>
      </c>
      <c r="B3683" s="51">
        <v>103</v>
      </c>
      <c r="C3683" s="51">
        <v>3682</v>
      </c>
      <c r="D3683" s="81" t="str">
        <f>VLOOKUP(CENSO[[#This Row],[NOME COMUM]],ESPECIES[],2,FALSE)</f>
        <v>Couratari guianensis Aubl.</v>
      </c>
      <c r="E3683" s="51" t="s">
        <v>6</v>
      </c>
      <c r="F3683" s="51">
        <v>287</v>
      </c>
      <c r="G3683" s="74">
        <f>CENSO[[#This Row],[CAP (cm)]]/PI()</f>
        <v>91.35493733474793</v>
      </c>
      <c r="H3683" s="51">
        <v>23</v>
      </c>
      <c r="I3683" s="85">
        <f>PI()*CENSO[[#This Row],[DAP (cm)]]^2/40000</f>
        <v>0.65547167537681639</v>
      </c>
      <c r="J3683" s="85">
        <f>CENSO[[#This Row],[g (m²)]]*CENSO[[#This Row],[H (m)]]*0.7</f>
        <v>10.553093973566744</v>
      </c>
      <c r="K3683" s="51">
        <v>1</v>
      </c>
      <c r="L3683" s="51">
        <v>365615.4</v>
      </c>
      <c r="M3683" s="51">
        <v>9702653.9000000004</v>
      </c>
      <c r="N3683" s="77"/>
      <c r="O368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68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683" s="77"/>
    </row>
    <row r="3684" spans="1:17" x14ac:dyDescent="0.25">
      <c r="A3684" s="76">
        <v>2</v>
      </c>
      <c r="B3684" s="51">
        <v>103</v>
      </c>
      <c r="C3684" s="51">
        <v>3683</v>
      </c>
      <c r="D3684" s="81" t="str">
        <f>VLOOKUP(CENSO[[#This Row],[NOME COMUM]],ESPECIES[],2,FALSE)</f>
        <v>Goupia glabra Aubl.</v>
      </c>
      <c r="E3684" s="51" t="s">
        <v>34</v>
      </c>
      <c r="F3684" s="51">
        <v>268</v>
      </c>
      <c r="G3684" s="74">
        <f>CENSO[[#This Row],[CAP (cm)]]/PI()</f>
        <v>85.307049497255903</v>
      </c>
      <c r="H3684" s="51">
        <v>15</v>
      </c>
      <c r="I3684" s="85">
        <f>PI()*CENSO[[#This Row],[DAP (cm)]]^2/40000</f>
        <v>0.57155723163161454</v>
      </c>
      <c r="J3684" s="85">
        <f>CENSO[[#This Row],[g (m²)]]*CENSO[[#This Row],[H (m)]]*0.7</f>
        <v>6.0013509321319525</v>
      </c>
      <c r="K3684" s="51">
        <v>1</v>
      </c>
      <c r="L3684" s="51">
        <v>365607.09999999899</v>
      </c>
      <c r="M3684" s="51">
        <v>9702633.5999999903</v>
      </c>
      <c r="N3684" s="77"/>
      <c r="O368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368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684" s="77"/>
    </row>
    <row r="3685" spans="1:17" x14ac:dyDescent="0.25">
      <c r="A3685" s="76">
        <v>2</v>
      </c>
      <c r="B3685" s="51">
        <v>104</v>
      </c>
      <c r="C3685" s="51">
        <v>3684</v>
      </c>
      <c r="D3685" s="81" t="str">
        <f>VLOOKUP(CENSO[[#This Row],[NOME COMUM]],ESPECIES[],2,FALSE)</f>
        <v>Cordia umbraculifera DC.</v>
      </c>
      <c r="E3685" s="51" t="s">
        <v>92</v>
      </c>
      <c r="F3685" s="51">
        <v>150</v>
      </c>
      <c r="G3685" s="74">
        <f>CENSO[[#This Row],[CAP (cm)]]/PI()</f>
        <v>47.7464829275686</v>
      </c>
      <c r="H3685" s="51">
        <v>12</v>
      </c>
      <c r="I3685" s="85">
        <f>PI()*CENSO[[#This Row],[DAP (cm)]]^2/40000</f>
        <v>0.17904931097838223</v>
      </c>
      <c r="J3685" s="85">
        <f>CENSO[[#This Row],[g (m²)]]*CENSO[[#This Row],[H (m)]]*0.7</f>
        <v>1.5040142122184108</v>
      </c>
      <c r="K3685" s="51">
        <v>2</v>
      </c>
      <c r="L3685" s="51">
        <v>365642.9</v>
      </c>
      <c r="M3685" s="51">
        <v>9702614.5</v>
      </c>
      <c r="N3685" s="77"/>
      <c r="O368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368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3685" s="77"/>
    </row>
    <row r="3686" spans="1:17" x14ac:dyDescent="0.25">
      <c r="A3686" s="76">
        <v>2</v>
      </c>
      <c r="B3686" s="51">
        <v>104</v>
      </c>
      <c r="C3686" s="51">
        <v>3685</v>
      </c>
      <c r="D3686" s="81" t="str">
        <f>VLOOKUP(CENSO[[#This Row],[NOME COMUM]],ESPECIES[],2,FALSE)</f>
        <v>Tachigali myrmecophila Ducke</v>
      </c>
      <c r="E3686" s="51" t="s">
        <v>14</v>
      </c>
      <c r="F3686" s="51">
        <v>200</v>
      </c>
      <c r="G3686" s="74">
        <f>CENSO[[#This Row],[CAP (cm)]]/PI()</f>
        <v>63.661977236758133</v>
      </c>
      <c r="H3686" s="51">
        <v>13</v>
      </c>
      <c r="I3686" s="85">
        <f>PI()*CENSO[[#This Row],[DAP (cm)]]^2/40000</f>
        <v>0.31830988618379064</v>
      </c>
      <c r="J3686" s="85">
        <f>CENSO[[#This Row],[g (m²)]]*CENSO[[#This Row],[H (m)]]*0.7</f>
        <v>2.896619964272495</v>
      </c>
      <c r="K3686" s="51">
        <v>2</v>
      </c>
      <c r="L3686" s="51">
        <v>365670.2</v>
      </c>
      <c r="M3686" s="51">
        <v>9702596</v>
      </c>
      <c r="N3686" s="77"/>
      <c r="O368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68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686" s="77"/>
    </row>
    <row r="3687" spans="1:17" x14ac:dyDescent="0.25">
      <c r="A3687" s="76">
        <v>2</v>
      </c>
      <c r="B3687" s="51">
        <v>104</v>
      </c>
      <c r="C3687" s="51">
        <v>3686</v>
      </c>
      <c r="D3687" s="81" t="str">
        <f>VLOOKUP(CENSO[[#This Row],[NOME COMUM]],ESPECIES[],2,FALSE)</f>
        <v>Tachigali myrmecophila Ducke</v>
      </c>
      <c r="E3687" s="51" t="s">
        <v>14</v>
      </c>
      <c r="F3687" s="51">
        <v>165</v>
      </c>
      <c r="G3687" s="74">
        <f>CENSO[[#This Row],[CAP (cm)]]/PI()</f>
        <v>52.521131220325465</v>
      </c>
      <c r="H3687" s="51">
        <v>11</v>
      </c>
      <c r="I3687" s="85">
        <f>PI()*CENSO[[#This Row],[DAP (cm)]]^2/40000</f>
        <v>0.21664966628384255</v>
      </c>
      <c r="J3687" s="85">
        <f>CENSO[[#This Row],[g (m²)]]*CENSO[[#This Row],[H (m)]]*0.7</f>
        <v>1.6682024303855876</v>
      </c>
      <c r="K3687" s="51">
        <v>1</v>
      </c>
      <c r="L3687" s="51">
        <v>365675.7</v>
      </c>
      <c r="M3687" s="51">
        <v>9702595.6999999899</v>
      </c>
      <c r="N3687" s="77"/>
      <c r="O368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68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687" s="77"/>
    </row>
    <row r="3688" spans="1:17" x14ac:dyDescent="0.25">
      <c r="A3688" s="76">
        <v>2</v>
      </c>
      <c r="B3688" s="51">
        <v>104</v>
      </c>
      <c r="C3688" s="51">
        <v>3687</v>
      </c>
      <c r="D3688" s="81" t="str">
        <f>VLOOKUP(CENSO[[#This Row],[NOME COMUM]],ESPECIES[],2,FALSE)</f>
        <v>Tachigali myrmecophila Ducke</v>
      </c>
      <c r="E3688" s="51" t="s">
        <v>14</v>
      </c>
      <c r="F3688" s="51">
        <v>172</v>
      </c>
      <c r="G3688" s="74">
        <f>CENSO[[#This Row],[CAP (cm)]]/PI()</f>
        <v>54.749300423611999</v>
      </c>
      <c r="H3688" s="51">
        <v>14</v>
      </c>
      <c r="I3688" s="85">
        <f>PI()*CENSO[[#This Row],[DAP (cm)]]^2/40000</f>
        <v>0.23542199182153159</v>
      </c>
      <c r="J3688" s="85">
        <f>CENSO[[#This Row],[g (m²)]]*CENSO[[#This Row],[H (m)]]*0.7</f>
        <v>2.3071355198510095</v>
      </c>
      <c r="K3688" s="51">
        <v>1</v>
      </c>
      <c r="L3688" s="51">
        <v>365682.59999999899</v>
      </c>
      <c r="M3688" s="51">
        <v>9702609</v>
      </c>
      <c r="N3688" s="77"/>
      <c r="O368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68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688" s="77"/>
    </row>
    <row r="3689" spans="1:17" x14ac:dyDescent="0.25">
      <c r="A3689" s="76">
        <v>2</v>
      </c>
      <c r="B3689" s="51">
        <v>104</v>
      </c>
      <c r="C3689" s="51">
        <v>3688</v>
      </c>
      <c r="D3689" s="81" t="str">
        <f>VLOOKUP(CENSO[[#This Row],[NOME COMUM]],ESPECIES[],2,FALSE)</f>
        <v>Manilkara huberi (Ducke) Chevalier</v>
      </c>
      <c r="E3689" s="51" t="s">
        <v>30</v>
      </c>
      <c r="F3689" s="51">
        <v>176</v>
      </c>
      <c r="G3689" s="74">
        <f>CENSO[[#This Row],[CAP (cm)]]/PI()</f>
        <v>56.022539968347161</v>
      </c>
      <c r="H3689" s="51">
        <v>20</v>
      </c>
      <c r="I3689" s="85">
        <f>PI()*CENSO[[#This Row],[DAP (cm)]]^2/40000</f>
        <v>0.24649917586072753</v>
      </c>
      <c r="J3689" s="85">
        <f>CENSO[[#This Row],[g (m²)]]*CENSO[[#This Row],[H (m)]]*0.7</f>
        <v>3.4509884620501849</v>
      </c>
      <c r="K3689" s="51">
        <v>1</v>
      </c>
      <c r="L3689" s="51">
        <v>365695.59999999899</v>
      </c>
      <c r="M3689" s="51">
        <v>9702633.8000000007</v>
      </c>
      <c r="N3689" s="77"/>
      <c r="O368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68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689" s="77"/>
    </row>
    <row r="3690" spans="1:17" x14ac:dyDescent="0.25">
      <c r="A3690" s="76">
        <v>2</v>
      </c>
      <c r="B3690" s="51">
        <v>104</v>
      </c>
      <c r="C3690" s="51">
        <v>3689</v>
      </c>
      <c r="D3690" s="81" t="str">
        <f>VLOOKUP(CENSO[[#This Row],[NOME COMUM]],ESPECIES[],2,FALSE)</f>
        <v>Couratari guianensis Aubl.</v>
      </c>
      <c r="E3690" s="51" t="s">
        <v>6</v>
      </c>
      <c r="F3690" s="51">
        <v>197</v>
      </c>
      <c r="G3690" s="74">
        <f>CENSO[[#This Row],[CAP (cm)]]/PI()</f>
        <v>62.707047578206762</v>
      </c>
      <c r="H3690" s="51">
        <v>18</v>
      </c>
      <c r="I3690" s="85">
        <f>PI()*CENSO[[#This Row],[DAP (cm)]]^2/40000</f>
        <v>0.30883220932266825</v>
      </c>
      <c r="J3690" s="85">
        <f>CENSO[[#This Row],[g (m²)]]*CENSO[[#This Row],[H (m)]]*0.7</f>
        <v>3.8912858374656198</v>
      </c>
      <c r="K3690" s="51">
        <v>1</v>
      </c>
      <c r="L3690" s="51">
        <v>365671.799999999</v>
      </c>
      <c r="M3690" s="51">
        <v>9702635.9000000004</v>
      </c>
      <c r="N3690" s="77"/>
      <c r="O369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69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690" s="77"/>
    </row>
    <row r="3691" spans="1:17" x14ac:dyDescent="0.25">
      <c r="A3691" s="76">
        <v>2</v>
      </c>
      <c r="B3691" s="51">
        <v>104</v>
      </c>
      <c r="C3691" s="51">
        <v>3690</v>
      </c>
      <c r="D3691" s="81" t="str">
        <f>VLOOKUP(CENSO[[#This Row],[NOME COMUM]],ESPECIES[],2,FALSE)</f>
        <v>Couratari guianensis Aubl.</v>
      </c>
      <c r="E3691" s="51" t="s">
        <v>6</v>
      </c>
      <c r="F3691" s="51">
        <v>250</v>
      </c>
      <c r="G3691" s="74">
        <f>CENSO[[#This Row],[CAP (cm)]]/PI()</f>
        <v>79.577471545947674</v>
      </c>
      <c r="H3691" s="51">
        <v>21</v>
      </c>
      <c r="I3691" s="85">
        <f>PI()*CENSO[[#This Row],[DAP (cm)]]^2/40000</f>
        <v>0.49735919716217297</v>
      </c>
      <c r="J3691" s="85">
        <f>CENSO[[#This Row],[g (m²)]]*CENSO[[#This Row],[H (m)]]*0.7</f>
        <v>7.3111801982839424</v>
      </c>
      <c r="K3691" s="51">
        <v>1</v>
      </c>
      <c r="L3691" s="51">
        <v>365724.9</v>
      </c>
      <c r="M3691" s="51">
        <v>9702706</v>
      </c>
      <c r="N3691" s="77"/>
      <c r="O369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69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691" s="77"/>
    </row>
    <row r="3692" spans="1:17" x14ac:dyDescent="0.25">
      <c r="A3692" s="76">
        <v>2</v>
      </c>
      <c r="B3692" s="51">
        <v>104</v>
      </c>
      <c r="C3692" s="51">
        <v>3691</v>
      </c>
      <c r="D3692" s="81" t="str">
        <f>VLOOKUP(CENSO[[#This Row],[NOME COMUM]],ESPECIES[],2,FALSE)</f>
        <v>Piptadenia suaveolens Miq.</v>
      </c>
      <c r="E3692" s="51" t="s">
        <v>22</v>
      </c>
      <c r="F3692" s="51">
        <v>280</v>
      </c>
      <c r="G3692" s="74">
        <f>CENSO[[#This Row],[CAP (cm)]]/PI()</f>
        <v>89.12676813146139</v>
      </c>
      <c r="H3692" s="51">
        <v>17</v>
      </c>
      <c r="I3692" s="85">
        <f>PI()*CENSO[[#This Row],[DAP (cm)]]^2/40000</f>
        <v>0.62388737692022966</v>
      </c>
      <c r="J3692" s="85">
        <f>CENSO[[#This Row],[g (m²)]]*CENSO[[#This Row],[H (m)]]*0.7</f>
        <v>7.4242597853507331</v>
      </c>
      <c r="K3692" s="51">
        <v>1</v>
      </c>
      <c r="L3692" s="51">
        <v>365728.5</v>
      </c>
      <c r="M3692" s="51">
        <v>9702704.3000000007</v>
      </c>
      <c r="N3692" s="77"/>
      <c r="O369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369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692" s="77"/>
    </row>
    <row r="3693" spans="1:17" x14ac:dyDescent="0.25">
      <c r="A3693" s="76">
        <v>2</v>
      </c>
      <c r="B3693" s="51">
        <v>104</v>
      </c>
      <c r="C3693" s="51">
        <v>3692</v>
      </c>
      <c r="D3693" s="81" t="str">
        <f>VLOOKUP(CENSO[[#This Row],[NOME COMUM]],ESPECIES[],2,FALSE)</f>
        <v>Couratari guianensis Aubl.</v>
      </c>
      <c r="E3693" s="51" t="s">
        <v>6</v>
      </c>
      <c r="F3693" s="51">
        <v>316</v>
      </c>
      <c r="G3693" s="74">
        <f>CENSO[[#This Row],[CAP (cm)]]/PI()</f>
        <v>100.58592403407786</v>
      </c>
      <c r="H3693" s="51">
        <v>25</v>
      </c>
      <c r="I3693" s="85">
        <f>PI()*CENSO[[#This Row],[DAP (cm)]]^2/40000</f>
        <v>0.79462879986921531</v>
      </c>
      <c r="J3693" s="85">
        <f>CENSO[[#This Row],[g (m²)]]*CENSO[[#This Row],[H (m)]]*0.7</f>
        <v>13.906003997711268</v>
      </c>
      <c r="K3693" s="51">
        <v>1</v>
      </c>
      <c r="L3693" s="51">
        <v>365728.2</v>
      </c>
      <c r="M3693" s="51">
        <v>9702712.1999999899</v>
      </c>
      <c r="N3693" s="77"/>
      <c r="O369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369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693" s="77"/>
    </row>
    <row r="3694" spans="1:17" x14ac:dyDescent="0.25">
      <c r="A3694" s="76">
        <v>2</v>
      </c>
      <c r="B3694" s="51">
        <v>104</v>
      </c>
      <c r="C3694" s="51">
        <v>3693</v>
      </c>
      <c r="D3694" s="81" t="str">
        <f>VLOOKUP(CENSO[[#This Row],[NOME COMUM]],ESPECIES[],2,FALSE)</f>
        <v>Couratari guianensis Aubl.</v>
      </c>
      <c r="E3694" s="51" t="s">
        <v>6</v>
      </c>
      <c r="F3694" s="51">
        <v>276</v>
      </c>
      <c r="G3694" s="74">
        <f>CENSO[[#This Row],[CAP (cm)]]/PI()</f>
        <v>87.853528586726227</v>
      </c>
      <c r="H3694" s="51">
        <v>23</v>
      </c>
      <c r="I3694" s="85">
        <f>PI()*CENSO[[#This Row],[DAP (cm)]]^2/40000</f>
        <v>0.60618934724841089</v>
      </c>
      <c r="J3694" s="85">
        <f>CENSO[[#This Row],[g (m²)]]*CENSO[[#This Row],[H (m)]]*0.7</f>
        <v>9.7596484906994139</v>
      </c>
      <c r="K3694" s="51">
        <v>1</v>
      </c>
      <c r="L3694" s="51">
        <v>365737.799999999</v>
      </c>
      <c r="M3694" s="51">
        <v>9702712.1999999899</v>
      </c>
      <c r="N3694" s="77"/>
      <c r="O369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369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694" s="77"/>
    </row>
    <row r="3695" spans="1:17" x14ac:dyDescent="0.25">
      <c r="A3695" s="76">
        <v>2</v>
      </c>
      <c r="B3695" s="51">
        <v>104</v>
      </c>
      <c r="C3695" s="51">
        <v>3694</v>
      </c>
      <c r="D3695" s="81" t="str">
        <f>VLOOKUP(CENSO[[#This Row],[NOME COMUM]],ESPECIES[],2,FALSE)</f>
        <v>Ocotea cymbarum Kunth</v>
      </c>
      <c r="E3695" s="51" t="s">
        <v>11</v>
      </c>
      <c r="F3695" s="51">
        <v>170</v>
      </c>
      <c r="G3695" s="74">
        <f>CENSO[[#This Row],[CAP (cm)]]/PI()</f>
        <v>54.112680651244418</v>
      </c>
      <c r="H3695" s="51">
        <v>15</v>
      </c>
      <c r="I3695" s="85">
        <f>PI()*CENSO[[#This Row],[DAP (cm)]]^2/40000</f>
        <v>0.2299788927677888</v>
      </c>
      <c r="J3695" s="85">
        <f>CENSO[[#This Row],[g (m²)]]*CENSO[[#This Row],[H (m)]]*0.7</f>
        <v>2.4147783740617825</v>
      </c>
      <c r="K3695" s="51">
        <v>1</v>
      </c>
      <c r="L3695" s="51">
        <v>365733.2</v>
      </c>
      <c r="M3695" s="51">
        <v>9702722</v>
      </c>
      <c r="N3695" s="77"/>
      <c r="O369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69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695" s="77"/>
    </row>
    <row r="3696" spans="1:17" x14ac:dyDescent="0.25">
      <c r="A3696" s="76">
        <v>2</v>
      </c>
      <c r="B3696" s="51">
        <v>104</v>
      </c>
      <c r="C3696" s="51">
        <v>3695</v>
      </c>
      <c r="D3696" s="81" t="str">
        <f>VLOOKUP(CENSO[[#This Row],[NOME COMUM]],ESPECIES[],2,FALSE)</f>
        <v>Tachigali myrmecophila Ducke</v>
      </c>
      <c r="E3696" s="51" t="s">
        <v>14</v>
      </c>
      <c r="F3696" s="51">
        <v>293</v>
      </c>
      <c r="G3696" s="74">
        <f>CENSO[[#This Row],[CAP (cm)]]/PI()</f>
        <v>93.264796651850673</v>
      </c>
      <c r="H3696" s="51">
        <v>17</v>
      </c>
      <c r="I3696" s="85">
        <f>PI()*CENSO[[#This Row],[DAP (cm)]]^2/40000</f>
        <v>0.68316463547480621</v>
      </c>
      <c r="J3696" s="85">
        <f>CENSO[[#This Row],[g (m²)]]*CENSO[[#This Row],[H (m)]]*0.7</f>
        <v>8.1296591621501939</v>
      </c>
      <c r="K3696" s="51">
        <v>1</v>
      </c>
      <c r="L3696" s="51">
        <v>365757.2</v>
      </c>
      <c r="M3696" s="51">
        <v>9702806.8000000007</v>
      </c>
      <c r="N3696" s="77"/>
      <c r="O369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69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696" s="77"/>
    </row>
    <row r="3697" spans="1:17" x14ac:dyDescent="0.25">
      <c r="A3697" s="76">
        <v>2</v>
      </c>
      <c r="B3697" s="51">
        <v>104</v>
      </c>
      <c r="C3697" s="51">
        <v>3696</v>
      </c>
      <c r="D3697" s="81" t="str">
        <f>VLOOKUP(CENSO[[#This Row],[NOME COMUM]],ESPECIES[],2,FALSE)</f>
        <v>Caryocar villosum (Aubl.) Pers.</v>
      </c>
      <c r="E3697" s="51" t="s">
        <v>33</v>
      </c>
      <c r="F3697" s="51">
        <v>342</v>
      </c>
      <c r="G3697" s="74">
        <f>CENSO[[#This Row],[CAP (cm)]]/PI()</f>
        <v>108.86198107485642</v>
      </c>
      <c r="H3697" s="51">
        <v>15</v>
      </c>
      <c r="I3697" s="85">
        <f>PI()*CENSO[[#This Row],[DAP (cm)]]^2/40000</f>
        <v>0.93076993819002241</v>
      </c>
      <c r="J3697" s="85">
        <f>CENSO[[#This Row],[g (m²)]]*CENSO[[#This Row],[H (m)]]*0.7</f>
        <v>9.7730843509952336</v>
      </c>
      <c r="K3697" s="51">
        <v>2</v>
      </c>
      <c r="L3697" s="51">
        <v>365744.09999999899</v>
      </c>
      <c r="M3697" s="51">
        <v>9702818.5</v>
      </c>
      <c r="N3697" s="77"/>
      <c r="O369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369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697" s="77"/>
    </row>
    <row r="3698" spans="1:17" x14ac:dyDescent="0.25">
      <c r="A3698" s="76">
        <v>2</v>
      </c>
      <c r="B3698" s="51">
        <v>104</v>
      </c>
      <c r="C3698" s="51">
        <v>3697</v>
      </c>
      <c r="D3698" s="81" t="str">
        <f>VLOOKUP(CENSO[[#This Row],[NOME COMUM]],ESPECIES[],2,FALSE)</f>
        <v>Parkia pendula (Willd.) Benth. ex Walp.</v>
      </c>
      <c r="E3698" s="51" t="s">
        <v>58</v>
      </c>
      <c r="F3698" s="51">
        <v>250</v>
      </c>
      <c r="G3698" s="74">
        <f>CENSO[[#This Row],[CAP (cm)]]/PI()</f>
        <v>79.577471545947674</v>
      </c>
      <c r="H3698" s="51">
        <v>16</v>
      </c>
      <c r="I3698" s="85">
        <f>PI()*CENSO[[#This Row],[DAP (cm)]]^2/40000</f>
        <v>0.49735919716217297</v>
      </c>
      <c r="J3698" s="85">
        <f>CENSO[[#This Row],[g (m²)]]*CENSO[[#This Row],[H (m)]]*0.7</f>
        <v>5.5704230082163368</v>
      </c>
      <c r="K3698" s="51">
        <v>2</v>
      </c>
      <c r="L3698" s="51">
        <v>365784.2</v>
      </c>
      <c r="M3698" s="51">
        <v>9702832.8000000007</v>
      </c>
      <c r="N3698" s="77"/>
      <c r="O369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69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698" s="77"/>
    </row>
    <row r="3699" spans="1:17" x14ac:dyDescent="0.25">
      <c r="A3699" s="76">
        <v>2</v>
      </c>
      <c r="B3699" s="51">
        <v>104</v>
      </c>
      <c r="C3699" s="51">
        <v>3698</v>
      </c>
      <c r="D3699" s="81" t="str">
        <f>VLOOKUP(CENSO[[#This Row],[NOME COMUM]],ESPECIES[],2,FALSE)</f>
        <v>Tachigali myrmecophila Ducke</v>
      </c>
      <c r="E3699" s="51" t="s">
        <v>14</v>
      </c>
      <c r="F3699" s="51">
        <v>210</v>
      </c>
      <c r="G3699" s="74">
        <f>CENSO[[#This Row],[CAP (cm)]]/PI()</f>
        <v>66.845076098596039</v>
      </c>
      <c r="H3699" s="51">
        <v>12</v>
      </c>
      <c r="I3699" s="85">
        <f>PI()*CENSO[[#This Row],[DAP (cm)]]^2/40000</f>
        <v>0.35093664951762915</v>
      </c>
      <c r="J3699" s="85">
        <f>CENSO[[#This Row],[g (m²)]]*CENSO[[#This Row],[H (m)]]*0.7</f>
        <v>2.9478678559480849</v>
      </c>
      <c r="K3699" s="51">
        <v>1</v>
      </c>
      <c r="L3699" s="51">
        <v>365805.7</v>
      </c>
      <c r="M3699" s="51">
        <v>9702850.1999999899</v>
      </c>
      <c r="N3699" s="77"/>
      <c r="O369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69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699" s="77"/>
    </row>
    <row r="3700" spans="1:17" x14ac:dyDescent="0.25">
      <c r="A3700" s="76">
        <v>2</v>
      </c>
      <c r="B3700" s="51">
        <v>104</v>
      </c>
      <c r="C3700" s="51">
        <v>3699</v>
      </c>
      <c r="D3700" s="81" t="str">
        <f>VLOOKUP(CENSO[[#This Row],[NOME COMUM]],ESPECIES[],2,FALSE)</f>
        <v>Virola sebifera Aubl.</v>
      </c>
      <c r="E3700" s="51" t="s">
        <v>18</v>
      </c>
      <c r="F3700" s="51">
        <v>170</v>
      </c>
      <c r="G3700" s="74">
        <f>CENSO[[#This Row],[CAP (cm)]]/PI()</f>
        <v>54.112680651244418</v>
      </c>
      <c r="H3700" s="51">
        <v>15</v>
      </c>
      <c r="I3700" s="85">
        <f>PI()*CENSO[[#This Row],[DAP (cm)]]^2/40000</f>
        <v>0.2299788927677888</v>
      </c>
      <c r="J3700" s="85">
        <f>CENSO[[#This Row],[g (m²)]]*CENSO[[#This Row],[H (m)]]*0.7</f>
        <v>2.4147783740617825</v>
      </c>
      <c r="K3700" s="51">
        <v>1</v>
      </c>
      <c r="L3700" s="51">
        <v>365799</v>
      </c>
      <c r="M3700" s="51">
        <v>9702858.9000000004</v>
      </c>
      <c r="N3700" s="77"/>
      <c r="O370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70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700" s="77"/>
    </row>
    <row r="3701" spans="1:17" x14ac:dyDescent="0.25">
      <c r="A3701" s="76">
        <v>2</v>
      </c>
      <c r="B3701" s="51">
        <v>104</v>
      </c>
      <c r="C3701" s="51">
        <v>3700</v>
      </c>
      <c r="D3701" s="81" t="str">
        <f>VLOOKUP(CENSO[[#This Row],[NOME COMUM]],ESPECIES[],2,FALSE)</f>
        <v>Tachigali myrmecophila Ducke</v>
      </c>
      <c r="E3701" s="51" t="s">
        <v>14</v>
      </c>
      <c r="F3701" s="51">
        <v>268</v>
      </c>
      <c r="G3701" s="74">
        <f>CENSO[[#This Row],[CAP (cm)]]/PI()</f>
        <v>85.307049497255903</v>
      </c>
      <c r="H3701" s="51">
        <v>18</v>
      </c>
      <c r="I3701" s="85">
        <f>PI()*CENSO[[#This Row],[DAP (cm)]]^2/40000</f>
        <v>0.57155723163161454</v>
      </c>
      <c r="J3701" s="85">
        <f>CENSO[[#This Row],[g (m²)]]*CENSO[[#This Row],[H (m)]]*0.7</f>
        <v>7.201621118558343</v>
      </c>
      <c r="K3701" s="51">
        <v>1</v>
      </c>
      <c r="L3701" s="51">
        <v>365819.5</v>
      </c>
      <c r="M3701" s="51">
        <v>9702926.5999999903</v>
      </c>
      <c r="N3701" s="77"/>
      <c r="O370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370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701" s="77"/>
    </row>
    <row r="3702" spans="1:17" x14ac:dyDescent="0.25">
      <c r="A3702" s="76">
        <v>2</v>
      </c>
      <c r="B3702" s="51">
        <v>104</v>
      </c>
      <c r="C3702" s="51">
        <v>3701</v>
      </c>
      <c r="D3702" s="81" t="str">
        <f>VLOOKUP(CENSO[[#This Row],[NOME COMUM]],ESPECIES[],2,FALSE)</f>
        <v>Simarouba amara Aubl.</v>
      </c>
      <c r="E3702" s="51" t="s">
        <v>20</v>
      </c>
      <c r="F3702" s="51">
        <v>223</v>
      </c>
      <c r="G3702" s="74">
        <f>CENSO[[#This Row],[CAP (cm)]]/PI()</f>
        <v>70.983104618985323</v>
      </c>
      <c r="H3702" s="51">
        <v>20</v>
      </c>
      <c r="I3702" s="85">
        <f>PI()*CENSO[[#This Row],[DAP (cm)]]^2/40000</f>
        <v>0.39573080825084317</v>
      </c>
      <c r="J3702" s="85">
        <f>CENSO[[#This Row],[g (m²)]]*CENSO[[#This Row],[H (m)]]*0.7</f>
        <v>5.5402313155118037</v>
      </c>
      <c r="K3702" s="51">
        <v>1</v>
      </c>
      <c r="L3702" s="51">
        <v>365828.799999999</v>
      </c>
      <c r="M3702" s="51">
        <v>9702944.3000000007</v>
      </c>
      <c r="N3702" s="77"/>
      <c r="O370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70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702" s="77"/>
    </row>
    <row r="3703" spans="1:17" x14ac:dyDescent="0.25">
      <c r="A3703" s="76">
        <v>2</v>
      </c>
      <c r="B3703" s="51">
        <v>104</v>
      </c>
      <c r="C3703" s="51">
        <v>3702</v>
      </c>
      <c r="D3703" s="81" t="str">
        <f>VLOOKUP(CENSO[[#This Row],[NOME COMUM]],ESPECIES[],2,FALSE)</f>
        <v>Buchenavia capitata (Vahl) Eichler</v>
      </c>
      <c r="E3703" s="51" t="s">
        <v>10</v>
      </c>
      <c r="F3703" s="51">
        <v>210</v>
      </c>
      <c r="G3703" s="74">
        <f>CENSO[[#This Row],[CAP (cm)]]/PI()</f>
        <v>66.845076098596039</v>
      </c>
      <c r="H3703" s="51">
        <v>23</v>
      </c>
      <c r="I3703" s="85">
        <f>PI()*CENSO[[#This Row],[DAP (cm)]]^2/40000</f>
        <v>0.35093664951762915</v>
      </c>
      <c r="J3703" s="85">
        <f>CENSO[[#This Row],[g (m²)]]*CENSO[[#This Row],[H (m)]]*0.7</f>
        <v>5.6500800572338283</v>
      </c>
      <c r="K3703" s="51">
        <v>1</v>
      </c>
      <c r="L3703" s="51">
        <v>365837.9</v>
      </c>
      <c r="M3703" s="51">
        <v>9702951</v>
      </c>
      <c r="N3703" s="77"/>
      <c r="O370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70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703" s="77"/>
    </row>
    <row r="3704" spans="1:17" x14ac:dyDescent="0.25">
      <c r="A3704" s="76">
        <v>2</v>
      </c>
      <c r="B3704" s="51">
        <v>104</v>
      </c>
      <c r="C3704" s="51">
        <v>3703</v>
      </c>
      <c r="D3704" s="81" t="str">
        <f>VLOOKUP(CENSO[[#This Row],[NOME COMUM]],ESPECIES[],2,FALSE)</f>
        <v>Pouteria sp.</v>
      </c>
      <c r="E3704" s="51" t="s">
        <v>83</v>
      </c>
      <c r="F3704" s="51">
        <v>192</v>
      </c>
      <c r="G3704" s="74">
        <f>CENSO[[#This Row],[CAP (cm)]]/PI()</f>
        <v>61.115498147287809</v>
      </c>
      <c r="H3704" s="51">
        <v>16</v>
      </c>
      <c r="I3704" s="85">
        <f>PI()*CENSO[[#This Row],[DAP (cm)]]^2/40000</f>
        <v>0.29335439110698147</v>
      </c>
      <c r="J3704" s="85">
        <f>CENSO[[#This Row],[g (m²)]]*CENSO[[#This Row],[H (m)]]*0.7</f>
        <v>3.2855691803981921</v>
      </c>
      <c r="K3704" s="51">
        <v>1</v>
      </c>
      <c r="L3704" s="51">
        <v>365849.7</v>
      </c>
      <c r="M3704" s="51">
        <v>9702945.5</v>
      </c>
      <c r="N3704" s="77"/>
      <c r="O370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70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704" s="77"/>
    </row>
    <row r="3705" spans="1:17" x14ac:dyDescent="0.25">
      <c r="A3705" s="76">
        <v>2</v>
      </c>
      <c r="B3705" s="51">
        <v>104</v>
      </c>
      <c r="C3705" s="51">
        <v>3704</v>
      </c>
      <c r="D3705" s="81" t="str">
        <f>VLOOKUP(CENSO[[#This Row],[NOME COMUM]],ESPECIES[],2,FALSE)</f>
        <v>Piptadenia suaveolens Miq.</v>
      </c>
      <c r="E3705" s="51" t="s">
        <v>22</v>
      </c>
      <c r="F3705" s="51">
        <v>311</v>
      </c>
      <c r="G3705" s="74">
        <f>CENSO[[#This Row],[CAP (cm)]]/PI()</f>
        <v>98.994374603158903</v>
      </c>
      <c r="H3705" s="51">
        <v>15</v>
      </c>
      <c r="I3705" s="85">
        <f>PI()*CENSO[[#This Row],[DAP (cm)]]^2/40000</f>
        <v>0.76968126253956048</v>
      </c>
      <c r="J3705" s="85">
        <f>CENSO[[#This Row],[g (m²)]]*CENSO[[#This Row],[H (m)]]*0.7</f>
        <v>8.0816532566653851</v>
      </c>
      <c r="K3705" s="51">
        <v>2</v>
      </c>
      <c r="L3705" s="51">
        <v>365856.2</v>
      </c>
      <c r="M3705" s="51">
        <v>9702964.5</v>
      </c>
      <c r="N3705" s="77"/>
      <c r="O370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70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705" s="77"/>
    </row>
    <row r="3706" spans="1:17" x14ac:dyDescent="0.25">
      <c r="A3706" s="76">
        <v>2</v>
      </c>
      <c r="B3706" s="51">
        <v>104</v>
      </c>
      <c r="C3706" s="51">
        <v>3705</v>
      </c>
      <c r="D3706" s="81" t="str">
        <f>VLOOKUP(CENSO[[#This Row],[NOME COMUM]],ESPECIES[],2,FALSE)</f>
        <v>Simarouba amara Aubl.</v>
      </c>
      <c r="E3706" s="51" t="s">
        <v>20</v>
      </c>
      <c r="F3706" s="51">
        <v>350</v>
      </c>
      <c r="G3706" s="74">
        <f>CENSO[[#This Row],[CAP (cm)]]/PI()</f>
        <v>111.40846016432674</v>
      </c>
      <c r="H3706" s="51">
        <v>22</v>
      </c>
      <c r="I3706" s="85">
        <f>PI()*CENSO[[#This Row],[DAP (cm)]]^2/40000</f>
        <v>0.97482402643785904</v>
      </c>
      <c r="J3706" s="85">
        <f>CENSO[[#This Row],[g (m²)]]*CENSO[[#This Row],[H (m)]]*0.7</f>
        <v>15.012290007143028</v>
      </c>
      <c r="K3706" s="51">
        <v>1</v>
      </c>
      <c r="L3706" s="51">
        <v>365864.9</v>
      </c>
      <c r="M3706" s="51">
        <v>9702966</v>
      </c>
      <c r="N3706" s="77"/>
      <c r="O370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370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706" s="77"/>
    </row>
    <row r="3707" spans="1:17" x14ac:dyDescent="0.25">
      <c r="A3707" s="76">
        <v>2</v>
      </c>
      <c r="B3707" s="51">
        <v>104</v>
      </c>
      <c r="C3707" s="51">
        <v>3706</v>
      </c>
      <c r="D3707" s="81" t="str">
        <f>VLOOKUP(CENSO[[#This Row],[NOME COMUM]],ESPECIES[],2,FALSE)</f>
        <v>Pouteria sp.</v>
      </c>
      <c r="E3707" s="51" t="s">
        <v>83</v>
      </c>
      <c r="F3707" s="51">
        <v>177</v>
      </c>
      <c r="G3707" s="74">
        <f>CENSO[[#This Row],[CAP (cm)]]/PI()</f>
        <v>56.340849854530951</v>
      </c>
      <c r="H3707" s="51">
        <v>15</v>
      </c>
      <c r="I3707" s="85">
        <f>PI()*CENSO[[#This Row],[DAP (cm)]]^2/40000</f>
        <v>0.24930826060629949</v>
      </c>
      <c r="J3707" s="85">
        <f>CENSO[[#This Row],[g (m²)]]*CENSO[[#This Row],[H (m)]]*0.7</f>
        <v>2.6177367363661448</v>
      </c>
      <c r="K3707" s="51">
        <v>1</v>
      </c>
      <c r="L3707" s="51">
        <v>365997.5</v>
      </c>
      <c r="M3707" s="51">
        <v>9703229.3000000007</v>
      </c>
      <c r="N3707" s="77"/>
      <c r="O370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70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707" s="77"/>
    </row>
    <row r="3708" spans="1:17" x14ac:dyDescent="0.25">
      <c r="A3708" s="76">
        <v>2</v>
      </c>
      <c r="B3708" s="51">
        <v>104</v>
      </c>
      <c r="C3708" s="51">
        <v>3707</v>
      </c>
      <c r="D3708" s="81" t="str">
        <f>VLOOKUP(CENSO[[#This Row],[NOME COMUM]],ESPECIES[],2,FALSE)</f>
        <v>Didymopanax calvum Decne. &amp; Planch.</v>
      </c>
      <c r="E3708" s="51" t="s">
        <v>52</v>
      </c>
      <c r="F3708" s="51">
        <v>217</v>
      </c>
      <c r="G3708" s="74">
        <f>CENSO[[#This Row],[CAP (cm)]]/PI()</f>
        <v>69.073245301882579</v>
      </c>
      <c r="H3708" s="51">
        <v>16</v>
      </c>
      <c r="I3708" s="85">
        <f>PI()*CENSO[[#This Row],[DAP (cm)]]^2/40000</f>
        <v>0.37472235576271301</v>
      </c>
      <c r="J3708" s="85">
        <f>CENSO[[#This Row],[g (m²)]]*CENSO[[#This Row],[H (m)]]*0.7</f>
        <v>4.1968903845423853</v>
      </c>
      <c r="K3708" s="51">
        <v>1</v>
      </c>
      <c r="L3708" s="51">
        <v>365989.5</v>
      </c>
      <c r="M3708" s="51">
        <v>9703241.9000000004</v>
      </c>
      <c r="N3708" s="77"/>
      <c r="O370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70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708" s="77"/>
    </row>
    <row r="3709" spans="1:17" x14ac:dyDescent="0.25">
      <c r="A3709" s="76">
        <v>2</v>
      </c>
      <c r="B3709" s="51">
        <v>104</v>
      </c>
      <c r="C3709" s="51">
        <v>3708</v>
      </c>
      <c r="D3709" s="81" t="str">
        <f>VLOOKUP(CENSO[[#This Row],[NOME COMUM]],ESPECIES[],2,FALSE)</f>
        <v>Pouteria sp.</v>
      </c>
      <c r="E3709" s="51" t="s">
        <v>83</v>
      </c>
      <c r="F3709" s="51">
        <v>204</v>
      </c>
      <c r="G3709" s="74">
        <f>CENSO[[#This Row],[CAP (cm)]]/PI()</f>
        <v>64.935216781493295</v>
      </c>
      <c r="H3709" s="51">
        <v>17</v>
      </c>
      <c r="I3709" s="85">
        <f>PI()*CENSO[[#This Row],[DAP (cm)]]^2/40000</f>
        <v>0.33116960558561581</v>
      </c>
      <c r="J3709" s="85">
        <f>CENSO[[#This Row],[g (m²)]]*CENSO[[#This Row],[H (m)]]*0.7</f>
        <v>3.9409183064688276</v>
      </c>
      <c r="K3709" s="51">
        <v>1</v>
      </c>
      <c r="L3709" s="51">
        <v>366003.4</v>
      </c>
      <c r="M3709" s="51">
        <v>9703272.9000000004</v>
      </c>
      <c r="N3709" s="77"/>
      <c r="O370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70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709" s="77"/>
    </row>
    <row r="3710" spans="1:17" x14ac:dyDescent="0.25">
      <c r="A3710" s="76">
        <v>2</v>
      </c>
      <c r="B3710" s="51">
        <v>104</v>
      </c>
      <c r="C3710" s="51">
        <v>3709</v>
      </c>
      <c r="D3710" s="81" t="str">
        <f>VLOOKUP(CENSO[[#This Row],[NOME COMUM]],ESPECIES[],2,FALSE)</f>
        <v>Pouteria sp.</v>
      </c>
      <c r="E3710" s="51" t="s">
        <v>83</v>
      </c>
      <c r="F3710" s="51">
        <v>258</v>
      </c>
      <c r="G3710" s="74">
        <f>CENSO[[#This Row],[CAP (cm)]]/PI()</f>
        <v>82.123950635417998</v>
      </c>
      <c r="H3710" s="51">
        <v>20</v>
      </c>
      <c r="I3710" s="85">
        <f>PI()*CENSO[[#This Row],[DAP (cm)]]^2/40000</f>
        <v>0.52969948159844604</v>
      </c>
      <c r="J3710" s="85">
        <f>CENSO[[#This Row],[g (m²)]]*CENSO[[#This Row],[H (m)]]*0.7</f>
        <v>7.4157927423782439</v>
      </c>
      <c r="K3710" s="51">
        <v>1</v>
      </c>
      <c r="L3710" s="51">
        <v>366024.7</v>
      </c>
      <c r="M3710" s="51">
        <v>9703265.4000000004</v>
      </c>
      <c r="N3710" s="77"/>
      <c r="O371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371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710" s="77"/>
    </row>
    <row r="3711" spans="1:17" x14ac:dyDescent="0.25">
      <c r="A3711" s="76">
        <v>2</v>
      </c>
      <c r="B3711" s="51">
        <v>104</v>
      </c>
      <c r="C3711" s="51">
        <v>3710</v>
      </c>
      <c r="D3711" s="81" t="str">
        <f>VLOOKUP(CENSO[[#This Row],[NOME COMUM]],ESPECIES[],2,FALSE)</f>
        <v>Protium spruceanum Engl.</v>
      </c>
      <c r="E3711" s="51" t="s">
        <v>46</v>
      </c>
      <c r="F3711" s="51">
        <v>150</v>
      </c>
      <c r="G3711" s="74">
        <f>CENSO[[#This Row],[CAP (cm)]]/PI()</f>
        <v>47.7464829275686</v>
      </c>
      <c r="H3711" s="51">
        <v>14</v>
      </c>
      <c r="I3711" s="85">
        <f>PI()*CENSO[[#This Row],[DAP (cm)]]^2/40000</f>
        <v>0.17904931097838223</v>
      </c>
      <c r="J3711" s="85">
        <f>CENSO[[#This Row],[g (m²)]]*CENSO[[#This Row],[H (m)]]*0.7</f>
        <v>1.7546832475881458</v>
      </c>
      <c r="K3711" s="51">
        <v>1</v>
      </c>
      <c r="L3711" s="51">
        <v>366029.7</v>
      </c>
      <c r="M3711" s="51">
        <v>9703271.5999999903</v>
      </c>
      <c r="N3711" s="77"/>
      <c r="O371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371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3711" s="77"/>
    </row>
    <row r="3712" spans="1:17" x14ac:dyDescent="0.25">
      <c r="A3712" s="76">
        <v>2</v>
      </c>
      <c r="B3712" s="51">
        <v>104</v>
      </c>
      <c r="C3712" s="51">
        <v>3711</v>
      </c>
      <c r="D3712" s="81" t="str">
        <f>VLOOKUP(CENSO[[#This Row],[NOME COMUM]],ESPECIES[],2,FALSE)</f>
        <v>Sacoglottis guianensis Benth.</v>
      </c>
      <c r="E3712" s="51" t="s">
        <v>63</v>
      </c>
      <c r="F3712" s="51">
        <v>243</v>
      </c>
      <c r="G3712" s="74">
        <f>CENSO[[#This Row],[CAP (cm)]]/PI()</f>
        <v>77.349302342661133</v>
      </c>
      <c r="H3712" s="51">
        <v>16</v>
      </c>
      <c r="I3712" s="85">
        <f>PI()*CENSO[[#This Row],[DAP (cm)]]^2/40000</f>
        <v>0.46989701173166643</v>
      </c>
      <c r="J3712" s="85">
        <f>CENSO[[#This Row],[g (m²)]]*CENSO[[#This Row],[H (m)]]*0.7</f>
        <v>5.262846531394664</v>
      </c>
      <c r="K3712" s="51">
        <v>1</v>
      </c>
      <c r="L3712" s="51">
        <v>366022.9</v>
      </c>
      <c r="M3712" s="51">
        <v>9703278.0999999903</v>
      </c>
      <c r="N3712" s="77"/>
      <c r="O371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71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712" s="77"/>
    </row>
    <row r="3713" spans="1:17" x14ac:dyDescent="0.25">
      <c r="A3713" s="76">
        <v>2</v>
      </c>
      <c r="B3713" s="51">
        <v>104</v>
      </c>
      <c r="C3713" s="51">
        <v>3712</v>
      </c>
      <c r="D3713" s="81" t="str">
        <f>VLOOKUP(CENSO[[#This Row],[NOME COMUM]],ESPECIES[],2,FALSE)</f>
        <v>Tachigali myrmecophila Ducke</v>
      </c>
      <c r="E3713" s="51" t="s">
        <v>14</v>
      </c>
      <c r="F3713" s="51">
        <v>248</v>
      </c>
      <c r="G3713" s="74">
        <f>CENSO[[#This Row],[CAP (cm)]]/PI()</f>
        <v>78.940851773580093</v>
      </c>
      <c r="H3713" s="51">
        <v>18</v>
      </c>
      <c r="I3713" s="85">
        <f>PI()*CENSO[[#This Row],[DAP (cm)]]^2/40000</f>
        <v>0.48943328099619665</v>
      </c>
      <c r="J3713" s="85">
        <f>CENSO[[#This Row],[g (m²)]]*CENSO[[#This Row],[H (m)]]*0.7</f>
        <v>6.1668593405520777</v>
      </c>
      <c r="K3713" s="51">
        <v>1</v>
      </c>
      <c r="L3713" s="51">
        <v>366009</v>
      </c>
      <c r="M3713" s="51">
        <v>9703290.1999999899</v>
      </c>
      <c r="N3713" s="77"/>
      <c r="O371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71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713" s="77"/>
    </row>
    <row r="3714" spans="1:17" x14ac:dyDescent="0.25">
      <c r="A3714" s="76">
        <v>2</v>
      </c>
      <c r="B3714" s="51">
        <v>104</v>
      </c>
      <c r="C3714" s="51">
        <v>3713</v>
      </c>
      <c r="D3714" s="81" t="str">
        <f>VLOOKUP(CENSO[[#This Row],[NOME COMUM]],ESPECIES[],2,FALSE)</f>
        <v>Piptadenia suaveolens Miq.</v>
      </c>
      <c r="E3714" s="51" t="s">
        <v>22</v>
      </c>
      <c r="F3714" s="51">
        <v>257</v>
      </c>
      <c r="G3714" s="74">
        <f>CENSO[[#This Row],[CAP (cm)]]/PI()</f>
        <v>81.8056407492342</v>
      </c>
      <c r="H3714" s="51">
        <v>15</v>
      </c>
      <c r="I3714" s="85">
        <f>PI()*CENSO[[#This Row],[DAP (cm)]]^2/40000</f>
        <v>0.52560124181382972</v>
      </c>
      <c r="J3714" s="85">
        <f>CENSO[[#This Row],[g (m²)]]*CENSO[[#This Row],[H (m)]]*0.7</f>
        <v>5.5188130390452121</v>
      </c>
      <c r="K3714" s="51">
        <v>1</v>
      </c>
      <c r="L3714" s="51">
        <v>366014.5</v>
      </c>
      <c r="M3714" s="51">
        <v>9703300.8000000007</v>
      </c>
      <c r="N3714" s="77"/>
      <c r="O371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371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714" s="77"/>
    </row>
    <row r="3715" spans="1:17" x14ac:dyDescent="0.25">
      <c r="A3715" s="76">
        <v>2</v>
      </c>
      <c r="B3715" s="51">
        <v>104</v>
      </c>
      <c r="C3715" s="51">
        <v>3714</v>
      </c>
      <c r="D3715" s="81" t="str">
        <f>VLOOKUP(CENSO[[#This Row],[NOME COMUM]],ESPECIES[],2,FALSE)</f>
        <v>Couratari guianensis Aubl.</v>
      </c>
      <c r="E3715" s="51" t="s">
        <v>6</v>
      </c>
      <c r="F3715" s="51">
        <v>368</v>
      </c>
      <c r="G3715" s="74">
        <f>CENSO[[#This Row],[CAP (cm)]]/PI()</f>
        <v>117.13803811563497</v>
      </c>
      <c r="H3715" s="51">
        <v>24</v>
      </c>
      <c r="I3715" s="85">
        <f>PI()*CENSO[[#This Row],[DAP (cm)]]^2/40000</f>
        <v>1.0776699506638416</v>
      </c>
      <c r="J3715" s="85">
        <f>CENSO[[#This Row],[g (m²)]]*CENSO[[#This Row],[H (m)]]*0.7</f>
        <v>18.10485517115254</v>
      </c>
      <c r="K3715" s="51">
        <v>1</v>
      </c>
      <c r="L3715" s="51">
        <v>366068.09999999899</v>
      </c>
      <c r="M3715" s="51">
        <v>9703354</v>
      </c>
      <c r="N3715" s="77"/>
      <c r="O371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371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715" s="77"/>
    </row>
    <row r="3716" spans="1:17" x14ac:dyDescent="0.25">
      <c r="A3716" s="76">
        <v>2</v>
      </c>
      <c r="B3716" s="51">
        <v>104</v>
      </c>
      <c r="C3716" s="51">
        <v>3715</v>
      </c>
      <c r="D3716" s="81" t="str">
        <f>VLOOKUP(CENSO[[#This Row],[NOME COMUM]],ESPECIES[],2,FALSE)</f>
        <v>Hymenaea capanema Ducke</v>
      </c>
      <c r="E3716" s="51" t="s">
        <v>38</v>
      </c>
      <c r="F3716" s="51">
        <v>187</v>
      </c>
      <c r="G3716" s="74">
        <f>CENSO[[#This Row],[CAP (cm)]]/PI()</f>
        <v>59.523948716368857</v>
      </c>
      <c r="H3716" s="51">
        <v>16</v>
      </c>
      <c r="I3716" s="85">
        <f>PI()*CENSO[[#This Row],[DAP (cm)]]^2/40000</f>
        <v>0.27827446024902436</v>
      </c>
      <c r="J3716" s="85">
        <f>CENSO[[#This Row],[g (m²)]]*CENSO[[#This Row],[H (m)]]*0.7</f>
        <v>3.1166739547890727</v>
      </c>
      <c r="K3716" s="51">
        <v>1</v>
      </c>
      <c r="L3716" s="51">
        <v>366088.799999999</v>
      </c>
      <c r="M3716" s="51">
        <v>9703383.5</v>
      </c>
      <c r="N3716" s="77"/>
      <c r="O371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71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716" s="77"/>
    </row>
    <row r="3717" spans="1:17" x14ac:dyDescent="0.25">
      <c r="A3717" s="76">
        <v>2</v>
      </c>
      <c r="B3717" s="51">
        <v>104</v>
      </c>
      <c r="C3717" s="51">
        <v>3716</v>
      </c>
      <c r="D3717" s="81" t="str">
        <f>VLOOKUP(CENSO[[#This Row],[NOME COMUM]],ESPECIES[],2,FALSE)</f>
        <v>Couratari guianensis Aubl.</v>
      </c>
      <c r="E3717" s="51" t="s">
        <v>6</v>
      </c>
      <c r="F3717" s="51">
        <v>212</v>
      </c>
      <c r="G3717" s="74">
        <f>CENSO[[#This Row],[CAP (cm)]]/PI()</f>
        <v>67.48169587096362</v>
      </c>
      <c r="H3717" s="51">
        <v>20</v>
      </c>
      <c r="I3717" s="85">
        <f>PI()*CENSO[[#This Row],[DAP (cm)]]^2/40000</f>
        <v>0.35765298811610713</v>
      </c>
      <c r="J3717" s="85">
        <f>CENSO[[#This Row],[g (m²)]]*CENSO[[#This Row],[H (m)]]*0.7</f>
        <v>5.0071418336254991</v>
      </c>
      <c r="K3717" s="51">
        <v>1</v>
      </c>
      <c r="L3717" s="51">
        <v>366093.59999999899</v>
      </c>
      <c r="M3717" s="51">
        <v>9703404.9000000004</v>
      </c>
      <c r="N3717" s="77"/>
      <c r="O371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71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717" s="77"/>
    </row>
    <row r="3718" spans="1:17" x14ac:dyDescent="0.25">
      <c r="A3718" s="76">
        <v>2</v>
      </c>
      <c r="B3718" s="51">
        <v>104</v>
      </c>
      <c r="C3718" s="51">
        <v>3717</v>
      </c>
      <c r="D3718" s="81" t="str">
        <f>VLOOKUP(CENSO[[#This Row],[NOME COMUM]],ESPECIES[],2,FALSE)</f>
        <v>Mezilaurus Itauba (Meisn.) Taub. ex Mez</v>
      </c>
      <c r="E3718" s="51" t="s">
        <v>8</v>
      </c>
      <c r="F3718" s="51">
        <v>396</v>
      </c>
      <c r="G3718" s="74">
        <f>CENSO[[#This Row],[CAP (cm)]]/PI()</f>
        <v>126.0507149287811</v>
      </c>
      <c r="H3718" s="51">
        <v>20</v>
      </c>
      <c r="I3718" s="85">
        <f>PI()*CENSO[[#This Row],[DAP (cm)]]^2/40000</f>
        <v>1.2479020777949328</v>
      </c>
      <c r="J3718" s="85">
        <f>CENSO[[#This Row],[g (m²)]]*CENSO[[#This Row],[H (m)]]*0.7</f>
        <v>17.470629089129059</v>
      </c>
      <c r="K3718" s="51">
        <v>1</v>
      </c>
      <c r="L3718" s="51">
        <v>366094.09999999899</v>
      </c>
      <c r="M3718" s="51">
        <v>9703410.1999999899</v>
      </c>
      <c r="N3718" s="77"/>
      <c r="O371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371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718" s="77"/>
    </row>
    <row r="3719" spans="1:17" x14ac:dyDescent="0.25">
      <c r="A3719" s="76">
        <v>2</v>
      </c>
      <c r="B3719" s="51">
        <v>104</v>
      </c>
      <c r="C3719" s="51">
        <v>3718</v>
      </c>
      <c r="D3719" s="81" t="str">
        <f>VLOOKUP(CENSO[[#This Row],[NOME COMUM]],ESPECIES[],2,FALSE)</f>
        <v>Pouteria sp.</v>
      </c>
      <c r="E3719" s="51" t="s">
        <v>83</v>
      </c>
      <c r="F3719" s="51">
        <v>207</v>
      </c>
      <c r="G3719" s="74">
        <f>CENSO[[#This Row],[CAP (cm)]]/PI()</f>
        <v>65.890146440044674</v>
      </c>
      <c r="H3719" s="51">
        <v>18</v>
      </c>
      <c r="I3719" s="85">
        <f>PI()*CENSO[[#This Row],[DAP (cm)]]^2/40000</f>
        <v>0.34098150782723119</v>
      </c>
      <c r="J3719" s="85">
        <f>CENSO[[#This Row],[g (m²)]]*CENSO[[#This Row],[H (m)]]*0.7</f>
        <v>4.296366998623113</v>
      </c>
      <c r="K3719" s="51">
        <v>1</v>
      </c>
      <c r="L3719" s="51">
        <v>366091.4</v>
      </c>
      <c r="M3719" s="51">
        <v>9703411.5</v>
      </c>
      <c r="N3719" s="77"/>
      <c r="O371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71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719" s="77"/>
    </row>
    <row r="3720" spans="1:17" x14ac:dyDescent="0.25">
      <c r="A3720" s="76">
        <v>2</v>
      </c>
      <c r="B3720" s="51">
        <v>104</v>
      </c>
      <c r="C3720" s="51">
        <v>3719</v>
      </c>
      <c r="D3720" s="81" t="str">
        <f>VLOOKUP(CENSO[[#This Row],[NOME COMUM]],ESPECIES[],2,FALSE)</f>
        <v>Pouteria sp.</v>
      </c>
      <c r="E3720" s="51" t="s">
        <v>83</v>
      </c>
      <c r="F3720" s="51">
        <v>210</v>
      </c>
      <c r="G3720" s="74">
        <f>CENSO[[#This Row],[CAP (cm)]]/PI()</f>
        <v>66.845076098596039</v>
      </c>
      <c r="H3720" s="51">
        <v>17</v>
      </c>
      <c r="I3720" s="85">
        <f>PI()*CENSO[[#This Row],[DAP (cm)]]^2/40000</f>
        <v>0.35093664951762915</v>
      </c>
      <c r="J3720" s="85">
        <f>CENSO[[#This Row],[g (m²)]]*CENSO[[#This Row],[H (m)]]*0.7</f>
        <v>4.1761461292597861</v>
      </c>
      <c r="K3720" s="51">
        <v>1</v>
      </c>
      <c r="L3720" s="51">
        <v>366090.5</v>
      </c>
      <c r="M3720" s="51">
        <v>9703414.0999999903</v>
      </c>
      <c r="N3720" s="77"/>
      <c r="O372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72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720" s="77"/>
    </row>
    <row r="3721" spans="1:17" x14ac:dyDescent="0.25">
      <c r="A3721" s="76">
        <v>2</v>
      </c>
      <c r="B3721" s="51">
        <v>104</v>
      </c>
      <c r="C3721" s="51">
        <v>3720</v>
      </c>
      <c r="D3721" s="81" t="str">
        <f>VLOOKUP(CENSO[[#This Row],[NOME COMUM]],ESPECIES[],2,FALSE)</f>
        <v>Parahancornia amapa (Huber ) Ducke</v>
      </c>
      <c r="E3721" s="51" t="s">
        <v>15</v>
      </c>
      <c r="F3721" s="51">
        <v>153</v>
      </c>
      <c r="G3721" s="74">
        <f>CENSO[[#This Row],[CAP (cm)]]/PI()</f>
        <v>48.701412586119972</v>
      </c>
      <c r="H3721" s="51">
        <v>13</v>
      </c>
      <c r="I3721" s="85">
        <f>PI()*CENSO[[#This Row],[DAP (cm)]]^2/40000</f>
        <v>0.18628290314190887</v>
      </c>
      <c r="J3721" s="85">
        <f>CENSO[[#This Row],[g (m²)]]*CENSO[[#This Row],[H (m)]]*0.7</f>
        <v>1.6951744185913709</v>
      </c>
      <c r="K3721" s="51">
        <v>1</v>
      </c>
      <c r="L3721" s="51">
        <v>366072</v>
      </c>
      <c r="M3721" s="51">
        <v>9703428.4000000004</v>
      </c>
      <c r="N3721" s="77"/>
      <c r="O372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372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3721" s="77"/>
    </row>
    <row r="3722" spans="1:17" x14ac:dyDescent="0.25">
      <c r="A3722" s="76">
        <v>2</v>
      </c>
      <c r="B3722" s="51">
        <v>104</v>
      </c>
      <c r="C3722" s="51">
        <v>3721</v>
      </c>
      <c r="D3722" s="81" t="str">
        <f>VLOOKUP(CENSO[[#This Row],[NOME COMUM]],ESPECIES[],2,FALSE)</f>
        <v>Tachigali myrmecophila Ducke</v>
      </c>
      <c r="E3722" s="51" t="s">
        <v>14</v>
      </c>
      <c r="F3722" s="51">
        <v>250</v>
      </c>
      <c r="G3722" s="74">
        <f>CENSO[[#This Row],[CAP (cm)]]/PI()</f>
        <v>79.577471545947674</v>
      </c>
      <c r="H3722" s="51">
        <v>13</v>
      </c>
      <c r="I3722" s="85">
        <f>PI()*CENSO[[#This Row],[DAP (cm)]]^2/40000</f>
        <v>0.49735919716217297</v>
      </c>
      <c r="J3722" s="85">
        <f>CENSO[[#This Row],[g (m²)]]*CENSO[[#This Row],[H (m)]]*0.7</f>
        <v>4.5259686941757744</v>
      </c>
      <c r="K3722" s="51">
        <v>1</v>
      </c>
      <c r="L3722" s="51">
        <v>366075.2</v>
      </c>
      <c r="M3722" s="51">
        <v>9703432.4000000004</v>
      </c>
      <c r="N3722" s="77"/>
      <c r="O372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72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722" s="77"/>
    </row>
    <row r="3723" spans="1:17" x14ac:dyDescent="0.25">
      <c r="A3723" s="76">
        <v>2</v>
      </c>
      <c r="B3723" s="51">
        <v>104</v>
      </c>
      <c r="C3723" s="51">
        <v>3722</v>
      </c>
      <c r="D3723" s="81" t="str">
        <f>VLOOKUP(CENSO[[#This Row],[NOME COMUM]],ESPECIES[],2,FALSE)</f>
        <v>Lecythis chartacea O.Berg</v>
      </c>
      <c r="E3723" s="51" t="s">
        <v>31</v>
      </c>
      <c r="F3723" s="51">
        <v>150</v>
      </c>
      <c r="G3723" s="74">
        <f>CENSO[[#This Row],[CAP (cm)]]/PI()</f>
        <v>47.7464829275686</v>
      </c>
      <c r="H3723" s="51">
        <v>15</v>
      </c>
      <c r="I3723" s="85">
        <f>PI()*CENSO[[#This Row],[DAP (cm)]]^2/40000</f>
        <v>0.17904931097838223</v>
      </c>
      <c r="J3723" s="85">
        <f>CENSO[[#This Row],[g (m²)]]*CENSO[[#This Row],[H (m)]]*0.7</f>
        <v>1.8800177652730132</v>
      </c>
      <c r="K3723" s="51">
        <v>1</v>
      </c>
      <c r="L3723" s="51">
        <v>366073.9</v>
      </c>
      <c r="M3723" s="51">
        <v>9703436.3000000007</v>
      </c>
      <c r="N3723" s="77"/>
      <c r="O372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372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3723" s="77"/>
    </row>
    <row r="3724" spans="1:17" x14ac:dyDescent="0.25">
      <c r="A3724" s="76">
        <v>2</v>
      </c>
      <c r="B3724" s="51">
        <v>104</v>
      </c>
      <c r="C3724" s="51">
        <v>3723</v>
      </c>
      <c r="D3724" s="81" t="str">
        <f>VLOOKUP(CENSO[[#This Row],[NOME COMUM]],ESPECIES[],2,FALSE)</f>
        <v>Pouteria sp.</v>
      </c>
      <c r="E3724" s="51" t="s">
        <v>83</v>
      </c>
      <c r="F3724" s="51">
        <v>193</v>
      </c>
      <c r="G3724" s="74">
        <f>CENSO[[#This Row],[CAP (cm)]]/PI()</f>
        <v>61.4338080334716</v>
      </c>
      <c r="H3724" s="51">
        <v>17</v>
      </c>
      <c r="I3724" s="85">
        <f>PI()*CENSO[[#This Row],[DAP (cm)]]^2/40000</f>
        <v>0.29641812376150045</v>
      </c>
      <c r="J3724" s="85">
        <f>CENSO[[#This Row],[g (m²)]]*CENSO[[#This Row],[H (m)]]*0.7</f>
        <v>3.5273756727618553</v>
      </c>
      <c r="K3724" s="51">
        <v>1</v>
      </c>
      <c r="L3724" s="51">
        <v>366091.09999999899</v>
      </c>
      <c r="M3724" s="51">
        <v>9703437</v>
      </c>
      <c r="N3724" s="77"/>
      <c r="O372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72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724" s="77"/>
    </row>
    <row r="3725" spans="1:17" x14ac:dyDescent="0.25">
      <c r="A3725" s="76">
        <v>2</v>
      </c>
      <c r="B3725" s="51">
        <v>104</v>
      </c>
      <c r="C3725" s="51">
        <v>3724</v>
      </c>
      <c r="D3725" s="81" t="str">
        <f>VLOOKUP(CENSO[[#This Row],[NOME COMUM]],ESPECIES[],2,FALSE)</f>
        <v>Sterculia apeibophylla Ducke</v>
      </c>
      <c r="E3725" s="51" t="s">
        <v>25</v>
      </c>
      <c r="F3725" s="51">
        <v>218</v>
      </c>
      <c r="G3725" s="74">
        <f>CENSO[[#This Row],[CAP (cm)]]/PI()</f>
        <v>69.391555188066363</v>
      </c>
      <c r="H3725" s="51">
        <v>20</v>
      </c>
      <c r="I3725" s="85">
        <f>PI()*CENSO[[#This Row],[DAP (cm)]]^2/40000</f>
        <v>0.37818397577496166</v>
      </c>
      <c r="J3725" s="85">
        <f>CENSO[[#This Row],[g (m²)]]*CENSO[[#This Row],[H (m)]]*0.7</f>
        <v>5.2945756608494632</v>
      </c>
      <c r="K3725" s="51">
        <v>1</v>
      </c>
      <c r="L3725" s="51">
        <v>366087.59999999899</v>
      </c>
      <c r="M3725" s="51">
        <v>9703452</v>
      </c>
      <c r="N3725" s="77"/>
      <c r="O372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72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725" s="77"/>
    </row>
    <row r="3726" spans="1:17" x14ac:dyDescent="0.25">
      <c r="A3726" s="76">
        <v>2</v>
      </c>
      <c r="B3726" s="51">
        <v>104</v>
      </c>
      <c r="C3726" s="51">
        <v>3725</v>
      </c>
      <c r="D3726" s="81" t="str">
        <f>VLOOKUP(CENSO[[#This Row],[NOME COMUM]],ESPECIES[],2,FALSE)</f>
        <v>Couratari guianensis Aubl.</v>
      </c>
      <c r="E3726" s="51" t="s">
        <v>6</v>
      </c>
      <c r="F3726" s="51">
        <v>170</v>
      </c>
      <c r="G3726" s="74">
        <f>CENSO[[#This Row],[CAP (cm)]]/PI()</f>
        <v>54.112680651244418</v>
      </c>
      <c r="H3726" s="51">
        <v>17</v>
      </c>
      <c r="I3726" s="85">
        <f>PI()*CENSO[[#This Row],[DAP (cm)]]^2/40000</f>
        <v>0.2299788927677888</v>
      </c>
      <c r="J3726" s="85">
        <f>CENSO[[#This Row],[g (m²)]]*CENSO[[#This Row],[H (m)]]*0.7</f>
        <v>2.7367488239366864</v>
      </c>
      <c r="K3726" s="51">
        <v>1</v>
      </c>
      <c r="L3726" s="51">
        <v>366077.7</v>
      </c>
      <c r="M3726" s="51">
        <v>9703458.8000000007</v>
      </c>
      <c r="N3726" s="77"/>
      <c r="O372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72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726" s="77"/>
    </row>
    <row r="3727" spans="1:17" x14ac:dyDescent="0.25">
      <c r="A3727" s="76">
        <v>2</v>
      </c>
      <c r="B3727" s="51">
        <v>104</v>
      </c>
      <c r="C3727" s="51">
        <v>3726</v>
      </c>
      <c r="D3727" s="81" t="str">
        <f>VLOOKUP(CENSO[[#This Row],[NOME COMUM]],ESPECIES[],2,FALSE)</f>
        <v>Piptadenia suaveolens Miq.</v>
      </c>
      <c r="E3727" s="51" t="s">
        <v>22</v>
      </c>
      <c r="F3727" s="51">
        <v>355</v>
      </c>
      <c r="G3727" s="74">
        <f>CENSO[[#This Row],[CAP (cm)]]/PI()</f>
        <v>113.00000959524569</v>
      </c>
      <c r="H3727" s="51">
        <v>16</v>
      </c>
      <c r="I3727" s="85">
        <f>PI()*CENSO[[#This Row],[DAP (cm)]]^2/40000</f>
        <v>1.0028750851578057</v>
      </c>
      <c r="J3727" s="85">
        <f>CENSO[[#This Row],[g (m²)]]*CENSO[[#This Row],[H (m)]]*0.7</f>
        <v>11.232200953767423</v>
      </c>
      <c r="K3727" s="51">
        <v>1</v>
      </c>
      <c r="L3727" s="51">
        <v>366104</v>
      </c>
      <c r="M3727" s="51">
        <v>9703455.3000000007</v>
      </c>
      <c r="N3727" s="77"/>
      <c r="O372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372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727" s="77"/>
    </row>
    <row r="3728" spans="1:17" x14ac:dyDescent="0.25">
      <c r="A3728" s="76">
        <v>2</v>
      </c>
      <c r="B3728" s="51">
        <v>104</v>
      </c>
      <c r="C3728" s="51">
        <v>3727</v>
      </c>
      <c r="D3728" s="81" t="str">
        <f>VLOOKUP(CENSO[[#This Row],[NOME COMUM]],ESPECIES[],2,FALSE)</f>
        <v>Piptadenia suaveolens Miq.</v>
      </c>
      <c r="E3728" s="51" t="s">
        <v>22</v>
      </c>
      <c r="F3728" s="51">
        <v>410</v>
      </c>
      <c r="G3728" s="74">
        <f>CENSO[[#This Row],[CAP (cm)]]/PI()</f>
        <v>130.50705333535419</v>
      </c>
      <c r="H3728" s="51">
        <v>17</v>
      </c>
      <c r="I3728" s="85">
        <f>PI()*CENSO[[#This Row],[DAP (cm)]]^2/40000</f>
        <v>1.3376972966873806</v>
      </c>
      <c r="J3728" s="85">
        <f>CENSO[[#This Row],[g (m²)]]*CENSO[[#This Row],[H (m)]]*0.7</f>
        <v>15.918597830579827</v>
      </c>
      <c r="K3728" s="51">
        <v>1</v>
      </c>
      <c r="L3728" s="51">
        <v>366116.7</v>
      </c>
      <c r="M3728" s="51">
        <v>9703449.3000000007</v>
      </c>
      <c r="N3728" s="77"/>
      <c r="O372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372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728" s="77"/>
    </row>
    <row r="3729" spans="1:17" x14ac:dyDescent="0.25">
      <c r="A3729" s="76">
        <v>2</v>
      </c>
      <c r="B3729" s="51">
        <v>104</v>
      </c>
      <c r="C3729" s="51">
        <v>3728</v>
      </c>
      <c r="D3729" s="81" t="str">
        <f>VLOOKUP(CENSO[[#This Row],[NOME COMUM]],ESPECIES[],2,FALSE)</f>
        <v>Parahancornia amapa (Huber ) Ducke</v>
      </c>
      <c r="E3729" s="51" t="s">
        <v>15</v>
      </c>
      <c r="F3729" s="51">
        <v>175</v>
      </c>
      <c r="G3729" s="74">
        <f>CENSO[[#This Row],[CAP (cm)]]/PI()</f>
        <v>55.70423008216337</v>
      </c>
      <c r="H3729" s="51">
        <v>16</v>
      </c>
      <c r="I3729" s="85">
        <f>PI()*CENSO[[#This Row],[DAP (cm)]]^2/40000</f>
        <v>0.24370600660946476</v>
      </c>
      <c r="J3729" s="85">
        <f>CENSO[[#This Row],[g (m²)]]*CENSO[[#This Row],[H (m)]]*0.7</f>
        <v>2.7295072740260053</v>
      </c>
      <c r="K3729" s="51">
        <v>1</v>
      </c>
      <c r="L3729" s="51">
        <v>366117.59999999899</v>
      </c>
      <c r="M3729" s="51">
        <v>9703448.9000000004</v>
      </c>
      <c r="N3729" s="77"/>
      <c r="O372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72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729" s="77"/>
    </row>
    <row r="3730" spans="1:17" x14ac:dyDescent="0.25">
      <c r="A3730" s="76">
        <v>2</v>
      </c>
      <c r="B3730" s="51">
        <v>104</v>
      </c>
      <c r="C3730" s="51">
        <v>3729</v>
      </c>
      <c r="D3730" s="81" t="str">
        <f>VLOOKUP(CENSO[[#This Row],[NOME COMUM]],ESPECIES[],2,FALSE)</f>
        <v>Pouteria sp.</v>
      </c>
      <c r="E3730" s="51" t="s">
        <v>83</v>
      </c>
      <c r="F3730" s="51">
        <v>200</v>
      </c>
      <c r="G3730" s="74">
        <f>CENSO[[#This Row],[CAP (cm)]]/PI()</f>
        <v>63.661977236758133</v>
      </c>
      <c r="H3730" s="51">
        <v>16</v>
      </c>
      <c r="I3730" s="85">
        <f>PI()*CENSO[[#This Row],[DAP (cm)]]^2/40000</f>
        <v>0.31830988618379064</v>
      </c>
      <c r="J3730" s="85">
        <f>CENSO[[#This Row],[g (m²)]]*CENSO[[#This Row],[H (m)]]*0.7</f>
        <v>3.565070725258455</v>
      </c>
      <c r="K3730" s="51">
        <v>1</v>
      </c>
      <c r="L3730" s="51">
        <v>366120</v>
      </c>
      <c r="M3730" s="51">
        <v>9703464.3000000007</v>
      </c>
      <c r="N3730" s="77"/>
      <c r="O373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73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730" s="77"/>
    </row>
    <row r="3731" spans="1:17" x14ac:dyDescent="0.25">
      <c r="A3731" s="76">
        <v>2</v>
      </c>
      <c r="B3731" s="51">
        <v>104</v>
      </c>
      <c r="C3731" s="51">
        <v>3730</v>
      </c>
      <c r="D3731" s="81" t="str">
        <f>VLOOKUP(CENSO[[#This Row],[NOME COMUM]],ESPECIES[],2,FALSE)</f>
        <v>Eschweilera grandiflora (Aubl.) Sandwith</v>
      </c>
      <c r="E3731" s="51" t="s">
        <v>19</v>
      </c>
      <c r="F3731" s="51">
        <v>155</v>
      </c>
      <c r="G3731" s="74">
        <f>CENSO[[#This Row],[CAP (cm)]]/PI()</f>
        <v>49.338032358487553</v>
      </c>
      <c r="H3731" s="51">
        <v>15</v>
      </c>
      <c r="I3731" s="85">
        <f>PI()*CENSO[[#This Row],[DAP (cm)]]^2/40000</f>
        <v>0.19118487538913922</v>
      </c>
      <c r="J3731" s="85">
        <f>CENSO[[#This Row],[g (m²)]]*CENSO[[#This Row],[H (m)]]*0.7</f>
        <v>2.0074411915859618</v>
      </c>
      <c r="K3731" s="51">
        <v>1</v>
      </c>
      <c r="L3731" s="51">
        <v>366122.299999999</v>
      </c>
      <c r="M3731" s="51">
        <v>9703468.6999999899</v>
      </c>
      <c r="N3731" s="77"/>
      <c r="O373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373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3731" s="77"/>
    </row>
    <row r="3732" spans="1:17" x14ac:dyDescent="0.25">
      <c r="A3732" s="76">
        <v>2</v>
      </c>
      <c r="B3732" s="51">
        <v>104</v>
      </c>
      <c r="C3732" s="51">
        <v>3731</v>
      </c>
      <c r="D3732" s="81" t="str">
        <f>VLOOKUP(CENSO[[#This Row],[NOME COMUM]],ESPECIES[],2,FALSE)</f>
        <v>Parahancornia amapa (Huber ) Ducke</v>
      </c>
      <c r="E3732" s="51" t="s">
        <v>15</v>
      </c>
      <c r="F3732" s="51">
        <v>311</v>
      </c>
      <c r="G3732" s="74">
        <f>CENSO[[#This Row],[CAP (cm)]]/PI()</f>
        <v>98.994374603158903</v>
      </c>
      <c r="H3732" s="51">
        <v>16</v>
      </c>
      <c r="I3732" s="85">
        <f>PI()*CENSO[[#This Row],[DAP (cm)]]^2/40000</f>
        <v>0.76968126253956048</v>
      </c>
      <c r="J3732" s="85">
        <f>CENSO[[#This Row],[g (m²)]]*CENSO[[#This Row],[H (m)]]*0.7</f>
        <v>8.6204301404430765</v>
      </c>
      <c r="K3732" s="51">
        <v>1</v>
      </c>
      <c r="L3732" s="51">
        <v>366125.9</v>
      </c>
      <c r="M3732" s="51">
        <v>9703467</v>
      </c>
      <c r="N3732" s="77"/>
      <c r="O373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73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732" s="77"/>
    </row>
    <row r="3733" spans="1:17" x14ac:dyDescent="0.25">
      <c r="A3733" s="76">
        <v>2</v>
      </c>
      <c r="B3733" s="51">
        <v>104</v>
      </c>
      <c r="C3733" s="51">
        <v>3732</v>
      </c>
      <c r="D3733" s="81" t="str">
        <f>VLOOKUP(CENSO[[#This Row],[NOME COMUM]],ESPECIES[],2,FALSE)</f>
        <v>Pouteria sp.</v>
      </c>
      <c r="E3733" s="51" t="s">
        <v>83</v>
      </c>
      <c r="F3733" s="51">
        <v>217</v>
      </c>
      <c r="G3733" s="74">
        <f>CENSO[[#This Row],[CAP (cm)]]/PI()</f>
        <v>69.073245301882579</v>
      </c>
      <c r="H3733" s="51">
        <v>21</v>
      </c>
      <c r="I3733" s="85">
        <f>PI()*CENSO[[#This Row],[DAP (cm)]]^2/40000</f>
        <v>0.37472235576271301</v>
      </c>
      <c r="J3733" s="85">
        <f>CENSO[[#This Row],[g (m²)]]*CENSO[[#This Row],[H (m)]]*0.7</f>
        <v>5.5084186297118807</v>
      </c>
      <c r="K3733" s="51">
        <v>1</v>
      </c>
      <c r="L3733" s="51">
        <v>366136.09999999899</v>
      </c>
      <c r="M3733" s="51">
        <v>9703477.5</v>
      </c>
      <c r="N3733" s="77"/>
      <c r="O373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73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733" s="77"/>
    </row>
    <row r="3734" spans="1:17" x14ac:dyDescent="0.25">
      <c r="A3734" s="76">
        <v>2</v>
      </c>
      <c r="B3734" s="51">
        <v>105</v>
      </c>
      <c r="C3734" s="51">
        <v>3733</v>
      </c>
      <c r="D3734" s="81" t="str">
        <f>VLOOKUP(CENSO[[#This Row],[NOME COMUM]],ESPECIES[],2,FALSE)</f>
        <v>Tachigali myrmecophila Ducke</v>
      </c>
      <c r="E3734" s="51" t="s">
        <v>14</v>
      </c>
      <c r="F3734" s="51">
        <v>204</v>
      </c>
      <c r="G3734" s="74">
        <f>CENSO[[#This Row],[CAP (cm)]]/PI()</f>
        <v>64.935216781493295</v>
      </c>
      <c r="H3734" s="51">
        <v>15</v>
      </c>
      <c r="I3734" s="85">
        <f>PI()*CENSO[[#This Row],[DAP (cm)]]^2/40000</f>
        <v>0.33116960558561581</v>
      </c>
      <c r="J3734" s="85">
        <f>CENSO[[#This Row],[g (m²)]]*CENSO[[#This Row],[H (m)]]*0.7</f>
        <v>3.4772808586489661</v>
      </c>
      <c r="K3734" s="51">
        <v>1</v>
      </c>
      <c r="L3734" s="51">
        <v>366153.799999999</v>
      </c>
      <c r="M3734" s="51">
        <v>9703442.8000000007</v>
      </c>
      <c r="N3734" s="77"/>
      <c r="O373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73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734" s="77"/>
    </row>
    <row r="3735" spans="1:17" x14ac:dyDescent="0.25">
      <c r="A3735" s="76">
        <v>2</v>
      </c>
      <c r="B3735" s="51">
        <v>105</v>
      </c>
      <c r="C3735" s="51">
        <v>3734</v>
      </c>
      <c r="D3735" s="81" t="str">
        <f>VLOOKUP(CENSO[[#This Row],[NOME COMUM]],ESPECIES[],2,FALSE)</f>
        <v>Tachigali myrmecophila Ducke</v>
      </c>
      <c r="E3735" s="51" t="s">
        <v>14</v>
      </c>
      <c r="F3735" s="51">
        <v>172</v>
      </c>
      <c r="G3735" s="74">
        <f>CENSO[[#This Row],[CAP (cm)]]/PI()</f>
        <v>54.749300423611999</v>
      </c>
      <c r="H3735" s="51">
        <v>13</v>
      </c>
      <c r="I3735" s="85">
        <f>PI()*CENSO[[#This Row],[DAP (cm)]]^2/40000</f>
        <v>0.23542199182153159</v>
      </c>
      <c r="J3735" s="85">
        <f>CENSO[[#This Row],[g (m²)]]*CENSO[[#This Row],[H (m)]]*0.7</f>
        <v>2.1423401255759376</v>
      </c>
      <c r="K3735" s="51">
        <v>1</v>
      </c>
      <c r="L3735" s="51">
        <v>366171</v>
      </c>
      <c r="M3735" s="51">
        <v>9703434.6999999899</v>
      </c>
      <c r="N3735" s="77"/>
      <c r="O373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73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735" s="77"/>
    </row>
    <row r="3736" spans="1:17" x14ac:dyDescent="0.25">
      <c r="A3736" s="76">
        <v>2</v>
      </c>
      <c r="B3736" s="51">
        <v>105</v>
      </c>
      <c r="C3736" s="51">
        <v>3735</v>
      </c>
      <c r="D3736" s="81" t="str">
        <f>VLOOKUP(CENSO[[#This Row],[NOME COMUM]],ESPECIES[],2,FALSE)</f>
        <v>Piptadenia suaveolens Miq.</v>
      </c>
      <c r="E3736" s="51" t="s">
        <v>22</v>
      </c>
      <c r="F3736" s="51">
        <v>330</v>
      </c>
      <c r="G3736" s="74">
        <f>CENSO[[#This Row],[CAP (cm)]]/PI()</f>
        <v>105.04226244065093</v>
      </c>
      <c r="H3736" s="51">
        <v>18</v>
      </c>
      <c r="I3736" s="85">
        <f>PI()*CENSO[[#This Row],[DAP (cm)]]^2/40000</f>
        <v>0.86659866513537021</v>
      </c>
      <c r="J3736" s="85">
        <f>CENSO[[#This Row],[g (m²)]]*CENSO[[#This Row],[H (m)]]*0.7</f>
        <v>10.919143180705664</v>
      </c>
      <c r="K3736" s="51">
        <v>1</v>
      </c>
      <c r="L3736" s="51">
        <v>366118.9</v>
      </c>
      <c r="M3736" s="51">
        <v>9703393</v>
      </c>
      <c r="N3736" s="77"/>
      <c r="O373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373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736" s="77"/>
    </row>
    <row r="3737" spans="1:17" x14ac:dyDescent="0.25">
      <c r="A3737" s="76">
        <v>2</v>
      </c>
      <c r="B3737" s="51">
        <v>105</v>
      </c>
      <c r="C3737" s="51">
        <v>3736</v>
      </c>
      <c r="D3737" s="81" t="str">
        <f>VLOOKUP(CENSO[[#This Row],[NOME COMUM]],ESPECIES[],2,FALSE)</f>
        <v>Tachigali myrmecophila Ducke</v>
      </c>
      <c r="E3737" s="51" t="s">
        <v>14</v>
      </c>
      <c r="F3737" s="51">
        <v>348</v>
      </c>
      <c r="G3737" s="74">
        <f>CENSO[[#This Row],[CAP (cm)]]/PI()</f>
        <v>110.77184039195916</v>
      </c>
      <c r="H3737" s="51">
        <v>17</v>
      </c>
      <c r="I3737" s="85">
        <f>PI()*CENSO[[#This Row],[DAP (cm)]]^2/40000</f>
        <v>0.96371501141004479</v>
      </c>
      <c r="J3737" s="85">
        <f>CENSO[[#This Row],[g (m²)]]*CENSO[[#This Row],[H (m)]]*0.7</f>
        <v>11.468208635779533</v>
      </c>
      <c r="K3737" s="51">
        <v>2</v>
      </c>
      <c r="L3737" s="51">
        <v>366126.09999999899</v>
      </c>
      <c r="M3737" s="51">
        <v>9703389.5999999903</v>
      </c>
      <c r="N3737" s="77"/>
      <c r="O373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373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737" s="77"/>
    </row>
    <row r="3738" spans="1:17" x14ac:dyDescent="0.25">
      <c r="A3738" s="76">
        <v>2</v>
      </c>
      <c r="B3738" s="51">
        <v>105</v>
      </c>
      <c r="C3738" s="51">
        <v>3737</v>
      </c>
      <c r="D3738" s="81" t="str">
        <f>VLOOKUP(CENSO[[#This Row],[NOME COMUM]],ESPECIES[],2,FALSE)</f>
        <v>Erisma uncinatum Warm.</v>
      </c>
      <c r="E3738" s="51" t="s">
        <v>98</v>
      </c>
      <c r="F3738" s="51">
        <v>390</v>
      </c>
      <c r="G3738" s="74">
        <f>CENSO[[#This Row],[CAP (cm)]]/PI()</f>
        <v>124.14085561167836</v>
      </c>
      <c r="H3738" s="51">
        <v>17</v>
      </c>
      <c r="I3738" s="85">
        <f>PI()*CENSO[[#This Row],[DAP (cm)]]^2/40000</f>
        <v>1.2103733422138641</v>
      </c>
      <c r="J3738" s="85">
        <f>CENSO[[#This Row],[g (m²)]]*CENSO[[#This Row],[H (m)]]*0.7</f>
        <v>14.403442772344981</v>
      </c>
      <c r="K3738" s="51">
        <v>1</v>
      </c>
      <c r="L3738" s="51">
        <v>366123.59999999899</v>
      </c>
      <c r="M3738" s="51">
        <v>9703339</v>
      </c>
      <c r="N3738" s="77"/>
      <c r="O373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373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738" s="77"/>
    </row>
    <row r="3739" spans="1:17" x14ac:dyDescent="0.25">
      <c r="A3739" s="76">
        <v>2</v>
      </c>
      <c r="B3739" s="51">
        <v>105</v>
      </c>
      <c r="C3739" s="51">
        <v>3738</v>
      </c>
      <c r="D3739" s="81" t="str">
        <f>VLOOKUP(CENSO[[#This Row],[NOME COMUM]],ESPECIES[],2,FALSE)</f>
        <v>Lecythis chartacea O.Berg</v>
      </c>
      <c r="E3739" s="51" t="s">
        <v>31</v>
      </c>
      <c r="F3739" s="51">
        <v>273</v>
      </c>
      <c r="G3739" s="74">
        <f>CENSO[[#This Row],[CAP (cm)]]/PI()</f>
        <v>86.898598928174863</v>
      </c>
      <c r="H3739" s="51">
        <v>22</v>
      </c>
      <c r="I3739" s="85">
        <f>PI()*CENSO[[#This Row],[DAP (cm)]]^2/40000</f>
        <v>0.59308293768479348</v>
      </c>
      <c r="J3739" s="85">
        <f>CENSO[[#This Row],[g (m²)]]*CENSO[[#This Row],[H (m)]]*0.7</f>
        <v>9.1334772403458189</v>
      </c>
      <c r="K3739" s="51">
        <v>1</v>
      </c>
      <c r="L3739" s="51">
        <v>366076.299999999</v>
      </c>
      <c r="M3739" s="51">
        <v>9703350.0999999903</v>
      </c>
      <c r="N3739" s="77"/>
      <c r="O373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373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739" s="77"/>
    </row>
    <row r="3740" spans="1:17" x14ac:dyDescent="0.25">
      <c r="A3740" s="76">
        <v>2</v>
      </c>
      <c r="B3740" s="51">
        <v>105</v>
      </c>
      <c r="C3740" s="51">
        <v>3739</v>
      </c>
      <c r="D3740" s="81" t="str">
        <f>VLOOKUP(CENSO[[#This Row],[NOME COMUM]],ESPECIES[],2,FALSE)</f>
        <v>Copaifera guianensis Desf.</v>
      </c>
      <c r="E3740" s="51" t="s">
        <v>7</v>
      </c>
      <c r="F3740" s="51">
        <v>163</v>
      </c>
      <c r="G3740" s="74">
        <f>CENSO[[#This Row],[CAP (cm)]]/PI()</f>
        <v>51.884511447957884</v>
      </c>
      <c r="H3740" s="51">
        <v>23</v>
      </c>
      <c r="I3740" s="85">
        <f>PI()*CENSO[[#This Row],[DAP (cm)]]^2/40000</f>
        <v>0.21142938415042836</v>
      </c>
      <c r="J3740" s="85">
        <f>CENSO[[#This Row],[g (m²)]]*CENSO[[#This Row],[H (m)]]*0.7</f>
        <v>3.4040130848218966</v>
      </c>
      <c r="K3740" s="51">
        <v>1</v>
      </c>
      <c r="L3740" s="51">
        <v>366082.799999999</v>
      </c>
      <c r="M3740" s="51">
        <v>9703323.8000000007</v>
      </c>
      <c r="N3740" s="77"/>
      <c r="O374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74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740" s="77"/>
    </row>
    <row r="3741" spans="1:17" x14ac:dyDescent="0.25">
      <c r="A3741" s="76">
        <v>2</v>
      </c>
      <c r="B3741" s="51">
        <v>105</v>
      </c>
      <c r="C3741" s="51">
        <v>3740</v>
      </c>
      <c r="D3741" s="81" t="str">
        <f>VLOOKUP(CENSO[[#This Row],[NOME COMUM]],ESPECIES[],2,FALSE)</f>
        <v>Lecythis chartacea O.Berg</v>
      </c>
      <c r="E3741" s="51" t="s">
        <v>31</v>
      </c>
      <c r="F3741" s="51">
        <v>272</v>
      </c>
      <c r="G3741" s="74">
        <f>CENSO[[#This Row],[CAP (cm)]]/PI()</f>
        <v>86.580289041991065</v>
      </c>
      <c r="H3741" s="51">
        <v>20</v>
      </c>
      <c r="I3741" s="85">
        <f>PI()*CENSO[[#This Row],[DAP (cm)]]^2/40000</f>
        <v>0.58874596548553915</v>
      </c>
      <c r="J3741" s="85">
        <f>CENSO[[#This Row],[g (m²)]]*CENSO[[#This Row],[H (m)]]*0.7</f>
        <v>8.2424435167975467</v>
      </c>
      <c r="K3741" s="51">
        <v>1</v>
      </c>
      <c r="L3741" s="51">
        <v>366086.799999999</v>
      </c>
      <c r="M3741" s="51">
        <v>9703314.1999999899</v>
      </c>
      <c r="N3741" s="77"/>
      <c r="O374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374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741" s="77"/>
    </row>
    <row r="3742" spans="1:17" x14ac:dyDescent="0.25">
      <c r="A3742" s="76">
        <v>2</v>
      </c>
      <c r="B3742" s="51">
        <v>105</v>
      </c>
      <c r="C3742" s="51">
        <v>3741</v>
      </c>
      <c r="D3742" s="81" t="str">
        <f>VLOOKUP(CENSO[[#This Row],[NOME COMUM]],ESPECIES[],2,FALSE)</f>
        <v>Pouteria sp.</v>
      </c>
      <c r="E3742" s="51" t="s">
        <v>83</v>
      </c>
      <c r="F3742" s="51">
        <v>209</v>
      </c>
      <c r="G3742" s="74">
        <f>CENSO[[#This Row],[CAP (cm)]]/PI()</f>
        <v>66.526766212412255</v>
      </c>
      <c r="H3742" s="51">
        <v>18</v>
      </c>
      <c r="I3742" s="85">
        <f>PI()*CENSO[[#This Row],[DAP (cm)]]^2/40000</f>
        <v>0.34760235345985407</v>
      </c>
      <c r="J3742" s="85">
        <f>CENSO[[#This Row],[g (m²)]]*CENSO[[#This Row],[H (m)]]*0.7</f>
        <v>4.3797896535941607</v>
      </c>
      <c r="K3742" s="51">
        <v>1</v>
      </c>
      <c r="L3742" s="51">
        <v>366081.7</v>
      </c>
      <c r="M3742" s="51">
        <v>9703300</v>
      </c>
      <c r="N3742" s="77"/>
      <c r="O374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74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742" s="77"/>
    </row>
    <row r="3743" spans="1:17" x14ac:dyDescent="0.25">
      <c r="A3743" s="76">
        <v>2</v>
      </c>
      <c r="B3743" s="51">
        <v>105</v>
      </c>
      <c r="C3743" s="51">
        <v>3742</v>
      </c>
      <c r="D3743" s="81" t="str">
        <f>VLOOKUP(CENSO[[#This Row],[NOME COMUM]],ESPECIES[],2,FALSE)</f>
        <v>Couratari guianensis Aubl.</v>
      </c>
      <c r="E3743" s="51" t="s">
        <v>6</v>
      </c>
      <c r="F3743" s="51">
        <v>255</v>
      </c>
      <c r="G3743" s="74">
        <f>CENSO[[#This Row],[CAP (cm)]]/PI()</f>
        <v>81.169020976866619</v>
      </c>
      <c r="H3743" s="51">
        <v>23</v>
      </c>
      <c r="I3743" s="85">
        <f>PI()*CENSO[[#This Row],[DAP (cm)]]^2/40000</f>
        <v>0.51745250872752468</v>
      </c>
      <c r="J3743" s="85">
        <f>CENSO[[#This Row],[g (m²)]]*CENSO[[#This Row],[H (m)]]*0.7</f>
        <v>8.3309853905131472</v>
      </c>
      <c r="K3743" s="51">
        <v>1</v>
      </c>
      <c r="L3743" s="51">
        <v>366068.09999999899</v>
      </c>
      <c r="M3743" s="51">
        <v>9703304.1999999899</v>
      </c>
      <c r="N3743" s="77"/>
      <c r="O374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374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743" s="77"/>
    </row>
    <row r="3744" spans="1:17" x14ac:dyDescent="0.25">
      <c r="A3744" s="76">
        <v>2</v>
      </c>
      <c r="B3744" s="51">
        <v>105</v>
      </c>
      <c r="C3744" s="51">
        <v>3743</v>
      </c>
      <c r="D3744" s="81" t="str">
        <f>VLOOKUP(CENSO[[#This Row],[NOME COMUM]],ESPECIES[],2,FALSE)</f>
        <v>Pouteria sp.</v>
      </c>
      <c r="E3744" s="51" t="s">
        <v>83</v>
      </c>
      <c r="F3744" s="51">
        <v>257</v>
      </c>
      <c r="G3744" s="74">
        <f>CENSO[[#This Row],[CAP (cm)]]/PI()</f>
        <v>81.8056407492342</v>
      </c>
      <c r="H3744" s="51">
        <v>20</v>
      </c>
      <c r="I3744" s="85">
        <f>PI()*CENSO[[#This Row],[DAP (cm)]]^2/40000</f>
        <v>0.52560124181382972</v>
      </c>
      <c r="J3744" s="85">
        <f>CENSO[[#This Row],[g (m²)]]*CENSO[[#This Row],[H (m)]]*0.7</f>
        <v>7.3584173853936159</v>
      </c>
      <c r="K3744" s="51">
        <v>1</v>
      </c>
      <c r="L3744" s="51">
        <v>366059</v>
      </c>
      <c r="M3744" s="51">
        <v>9703299.6999999899</v>
      </c>
      <c r="N3744" s="77"/>
      <c r="O374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374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744" s="77"/>
    </row>
    <row r="3745" spans="1:17" x14ac:dyDescent="0.25">
      <c r="A3745" s="76">
        <v>2</v>
      </c>
      <c r="B3745" s="51">
        <v>105</v>
      </c>
      <c r="C3745" s="51">
        <v>3744</v>
      </c>
      <c r="D3745" s="81" t="str">
        <f>VLOOKUP(CENSO[[#This Row],[NOME COMUM]],ESPECIES[],2,FALSE)</f>
        <v>Eschweilera grandiflora (Aubl.) Sandwith</v>
      </c>
      <c r="E3745" s="51" t="s">
        <v>19</v>
      </c>
      <c r="F3745" s="51">
        <v>136</v>
      </c>
      <c r="G3745" s="74">
        <f>CENSO[[#This Row],[CAP (cm)]]/PI()</f>
        <v>43.290144520995533</v>
      </c>
      <c r="H3745" s="51">
        <v>12</v>
      </c>
      <c r="I3745" s="85">
        <f>PI()*CENSO[[#This Row],[DAP (cm)]]^2/40000</f>
        <v>0.14718649137138479</v>
      </c>
      <c r="J3745" s="85">
        <f>CENSO[[#This Row],[g (m²)]]*CENSO[[#This Row],[H (m)]]*0.7</f>
        <v>1.2363665275196321</v>
      </c>
      <c r="K3745" s="51">
        <v>2</v>
      </c>
      <c r="L3745" s="51">
        <v>366052.7</v>
      </c>
      <c r="M3745" s="51">
        <v>9703302.6999999899</v>
      </c>
      <c r="N3745" s="77"/>
      <c r="O374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374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3745" s="77"/>
    </row>
    <row r="3746" spans="1:17" x14ac:dyDescent="0.25">
      <c r="A3746" s="76">
        <v>2</v>
      </c>
      <c r="B3746" s="51">
        <v>105</v>
      </c>
      <c r="C3746" s="51">
        <v>3745</v>
      </c>
      <c r="D3746" s="81" t="str">
        <f>VLOOKUP(CENSO[[#This Row],[NOME COMUM]],ESPECIES[],2,FALSE)</f>
        <v>Tachigali myrmecophila Ducke</v>
      </c>
      <c r="E3746" s="51" t="s">
        <v>14</v>
      </c>
      <c r="F3746" s="51">
        <v>200</v>
      </c>
      <c r="G3746" s="74">
        <f>CENSO[[#This Row],[CAP (cm)]]/PI()</f>
        <v>63.661977236758133</v>
      </c>
      <c r="H3746" s="51">
        <v>15</v>
      </c>
      <c r="I3746" s="85">
        <f>PI()*CENSO[[#This Row],[DAP (cm)]]^2/40000</f>
        <v>0.31830988618379064</v>
      </c>
      <c r="J3746" s="85">
        <f>CENSO[[#This Row],[g (m²)]]*CENSO[[#This Row],[H (m)]]*0.7</f>
        <v>3.3422538049298014</v>
      </c>
      <c r="K3746" s="51">
        <v>1</v>
      </c>
      <c r="L3746" s="51">
        <v>366061</v>
      </c>
      <c r="M3746" s="51">
        <v>9703271.0999999903</v>
      </c>
      <c r="N3746" s="77"/>
      <c r="O374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74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746" s="77"/>
    </row>
    <row r="3747" spans="1:17" x14ac:dyDescent="0.25">
      <c r="A3747" s="76">
        <v>2</v>
      </c>
      <c r="B3747" s="51">
        <v>105</v>
      </c>
      <c r="C3747" s="51">
        <v>3746</v>
      </c>
      <c r="D3747" s="81" t="str">
        <f>VLOOKUP(CENSO[[#This Row],[NOME COMUM]],ESPECIES[],2,FALSE)</f>
        <v>Tachigali myrmecophila Ducke</v>
      </c>
      <c r="E3747" s="51" t="s">
        <v>14</v>
      </c>
      <c r="F3747" s="51">
        <v>186</v>
      </c>
      <c r="G3747" s="74">
        <f>CENSO[[#This Row],[CAP (cm)]]/PI()</f>
        <v>59.205638830185066</v>
      </c>
      <c r="H3747" s="51">
        <v>12</v>
      </c>
      <c r="I3747" s="85">
        <f>PI()*CENSO[[#This Row],[DAP (cm)]]^2/40000</f>
        <v>0.27530622056036053</v>
      </c>
      <c r="J3747" s="85">
        <f>CENSO[[#This Row],[g (m²)]]*CENSO[[#This Row],[H (m)]]*0.7</f>
        <v>2.3125722527070285</v>
      </c>
      <c r="K3747" s="51">
        <v>2</v>
      </c>
      <c r="L3747" s="51">
        <v>366057.7</v>
      </c>
      <c r="M3747" s="51">
        <v>9703258.3000000007</v>
      </c>
      <c r="N3747" s="77"/>
      <c r="O374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74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747" s="77"/>
    </row>
    <row r="3748" spans="1:17" x14ac:dyDescent="0.25">
      <c r="A3748" s="76">
        <v>2</v>
      </c>
      <c r="B3748" s="51">
        <v>105</v>
      </c>
      <c r="C3748" s="51">
        <v>3747</v>
      </c>
      <c r="D3748" s="81" t="str">
        <f>VLOOKUP(CENSO[[#This Row],[NOME COMUM]],ESPECIES[],2,FALSE)</f>
        <v>Goupia glabra Aubl.</v>
      </c>
      <c r="E3748" s="51" t="s">
        <v>34</v>
      </c>
      <c r="F3748" s="51">
        <v>153</v>
      </c>
      <c r="G3748" s="74">
        <f>CENSO[[#This Row],[CAP (cm)]]/PI()</f>
        <v>48.701412586119972</v>
      </c>
      <c r="H3748" s="51">
        <v>11</v>
      </c>
      <c r="I3748" s="85">
        <f>PI()*CENSO[[#This Row],[DAP (cm)]]^2/40000</f>
        <v>0.18628290314190887</v>
      </c>
      <c r="J3748" s="85">
        <f>CENSO[[#This Row],[g (m²)]]*CENSO[[#This Row],[H (m)]]*0.7</f>
        <v>1.434378354192698</v>
      </c>
      <c r="K3748" s="51">
        <v>2</v>
      </c>
      <c r="L3748" s="51">
        <v>366014</v>
      </c>
      <c r="M3748" s="51">
        <v>9703144.0999999903</v>
      </c>
      <c r="N3748" s="77"/>
      <c r="O374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374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3748" s="77"/>
    </row>
    <row r="3749" spans="1:17" x14ac:dyDescent="0.25">
      <c r="A3749" s="76">
        <v>2</v>
      </c>
      <c r="B3749" s="51">
        <v>105</v>
      </c>
      <c r="C3749" s="51">
        <v>3748</v>
      </c>
      <c r="D3749" s="81" t="str">
        <f>VLOOKUP(CENSO[[#This Row],[NOME COMUM]],ESPECIES[],2,FALSE)</f>
        <v>Tachigali myrmecophila Ducke</v>
      </c>
      <c r="E3749" s="51" t="s">
        <v>14</v>
      </c>
      <c r="F3749" s="51">
        <v>214</v>
      </c>
      <c r="G3749" s="74">
        <f>CENSO[[#This Row],[CAP (cm)]]/PI()</f>
        <v>68.118315643331201</v>
      </c>
      <c r="H3749" s="51">
        <v>16</v>
      </c>
      <c r="I3749" s="85">
        <f>PI()*CENSO[[#This Row],[DAP (cm)]]^2/40000</f>
        <v>0.36443298869182189</v>
      </c>
      <c r="J3749" s="85">
        <f>CENSO[[#This Row],[g (m²)]]*CENSO[[#This Row],[H (m)]]*0.7</f>
        <v>4.0816494733484046</v>
      </c>
      <c r="K3749" s="51">
        <v>1</v>
      </c>
      <c r="L3749" s="51">
        <v>366015.799999999</v>
      </c>
      <c r="M3749" s="51">
        <v>9703141.0999999903</v>
      </c>
      <c r="N3749" s="77"/>
      <c r="O374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74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749" s="77"/>
    </row>
    <row r="3750" spans="1:17" x14ac:dyDescent="0.25">
      <c r="A3750" s="76">
        <v>2</v>
      </c>
      <c r="B3750" s="51">
        <v>105</v>
      </c>
      <c r="C3750" s="51">
        <v>3749</v>
      </c>
      <c r="D3750" s="81" t="str">
        <f>VLOOKUP(CENSO[[#This Row],[NOME COMUM]],ESPECIES[],2,FALSE)</f>
        <v>Erisma uncinatum Warm.</v>
      </c>
      <c r="E3750" s="51" t="s">
        <v>98</v>
      </c>
      <c r="F3750" s="51">
        <v>415</v>
      </c>
      <c r="G3750" s="74">
        <f>CENSO[[#This Row],[CAP (cm)]]/PI()</f>
        <v>132.09860276627313</v>
      </c>
      <c r="H3750" s="51">
        <v>17</v>
      </c>
      <c r="I3750" s="85">
        <f>PI()*CENSO[[#This Row],[DAP (cm)]]^2/40000</f>
        <v>1.3705230037000837</v>
      </c>
      <c r="J3750" s="85">
        <f>CENSO[[#This Row],[g (m²)]]*CENSO[[#This Row],[H (m)]]*0.7</f>
        <v>16.309223744030994</v>
      </c>
      <c r="K3750" s="51">
        <v>1</v>
      </c>
      <c r="L3750" s="51">
        <v>366012.09999999899</v>
      </c>
      <c r="M3750" s="51">
        <v>9703134</v>
      </c>
      <c r="N3750" s="77"/>
      <c r="O375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375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750" s="77"/>
    </row>
    <row r="3751" spans="1:17" x14ac:dyDescent="0.25">
      <c r="A3751" s="76">
        <v>2</v>
      </c>
      <c r="B3751" s="51">
        <v>105</v>
      </c>
      <c r="C3751" s="51">
        <v>3750</v>
      </c>
      <c r="D3751" s="81" t="str">
        <f>VLOOKUP(CENSO[[#This Row],[NOME COMUM]],ESPECIES[],2,FALSE)</f>
        <v>Tachigali myrmecophila Ducke</v>
      </c>
      <c r="E3751" s="51" t="s">
        <v>14</v>
      </c>
      <c r="F3751" s="51">
        <v>238</v>
      </c>
      <c r="G3751" s="74">
        <f>CENSO[[#This Row],[CAP (cm)]]/PI()</f>
        <v>75.757752911742188</v>
      </c>
      <c r="H3751" s="51">
        <v>15</v>
      </c>
      <c r="I3751" s="85">
        <f>PI()*CENSO[[#This Row],[DAP (cm)]]^2/40000</f>
        <v>0.45075862982486603</v>
      </c>
      <c r="J3751" s="85">
        <f>CENSO[[#This Row],[g (m²)]]*CENSO[[#This Row],[H (m)]]*0.7</f>
        <v>4.7329656131610927</v>
      </c>
      <c r="K3751" s="51">
        <v>1</v>
      </c>
      <c r="L3751" s="51">
        <v>365954</v>
      </c>
      <c r="M3751" s="51">
        <v>9703028.9000000004</v>
      </c>
      <c r="N3751" s="77"/>
      <c r="O375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75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751" s="77"/>
    </row>
    <row r="3752" spans="1:17" x14ac:dyDescent="0.25">
      <c r="A3752" s="76">
        <v>2</v>
      </c>
      <c r="B3752" s="51">
        <v>105</v>
      </c>
      <c r="C3752" s="51">
        <v>3751</v>
      </c>
      <c r="D3752" s="81" t="str">
        <f>VLOOKUP(CENSO[[#This Row],[NOME COMUM]],ESPECIES[],2,FALSE)</f>
        <v>Simarouba amara Aubl.</v>
      </c>
      <c r="E3752" s="51" t="s">
        <v>20</v>
      </c>
      <c r="F3752" s="51">
        <v>309</v>
      </c>
      <c r="G3752" s="74">
        <f>CENSO[[#This Row],[CAP (cm)]]/PI()</f>
        <v>98.357754830791322</v>
      </c>
      <c r="H3752" s="51">
        <v>22</v>
      </c>
      <c r="I3752" s="85">
        <f>PI()*CENSO[[#This Row],[DAP (cm)]]^2/40000</f>
        <v>0.75981365606786289</v>
      </c>
      <c r="J3752" s="85">
        <f>CENSO[[#This Row],[g (m²)]]*CENSO[[#This Row],[H (m)]]*0.7</f>
        <v>11.701130303445087</v>
      </c>
      <c r="K3752" s="51">
        <v>1</v>
      </c>
      <c r="L3752" s="51">
        <v>365918.2</v>
      </c>
      <c r="M3752" s="51">
        <v>9702990.5</v>
      </c>
      <c r="N3752" s="77"/>
      <c r="O375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75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752" s="77"/>
    </row>
    <row r="3753" spans="1:17" x14ac:dyDescent="0.25">
      <c r="A3753" s="76">
        <v>2</v>
      </c>
      <c r="B3753" s="51">
        <v>105</v>
      </c>
      <c r="C3753" s="51">
        <v>3752</v>
      </c>
      <c r="D3753" s="81" t="str">
        <f>VLOOKUP(CENSO[[#This Row],[NOME COMUM]],ESPECIES[],2,FALSE)</f>
        <v>Pouteria sp.</v>
      </c>
      <c r="E3753" s="51" t="s">
        <v>83</v>
      </c>
      <c r="F3753" s="51">
        <v>172</v>
      </c>
      <c r="G3753" s="74">
        <f>CENSO[[#This Row],[CAP (cm)]]/PI()</f>
        <v>54.749300423611999</v>
      </c>
      <c r="H3753" s="51">
        <v>15</v>
      </c>
      <c r="I3753" s="85">
        <f>PI()*CENSO[[#This Row],[DAP (cm)]]^2/40000</f>
        <v>0.23542199182153159</v>
      </c>
      <c r="J3753" s="85">
        <f>CENSO[[#This Row],[g (m²)]]*CENSO[[#This Row],[H (m)]]*0.7</f>
        <v>2.4719309141260815</v>
      </c>
      <c r="K3753" s="51">
        <v>1</v>
      </c>
      <c r="L3753" s="51">
        <v>365881.4</v>
      </c>
      <c r="M3753" s="51">
        <v>9702941.5</v>
      </c>
      <c r="N3753" s="77"/>
      <c r="O375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75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753" s="77"/>
    </row>
    <row r="3754" spans="1:17" x14ac:dyDescent="0.25">
      <c r="A3754" s="76">
        <v>2</v>
      </c>
      <c r="B3754" s="51">
        <v>105</v>
      </c>
      <c r="C3754" s="51">
        <v>3753</v>
      </c>
      <c r="D3754" s="81" t="str">
        <f>VLOOKUP(CENSO[[#This Row],[NOME COMUM]],ESPECIES[],2,FALSE)</f>
        <v>Lecythis chartacea O.Berg</v>
      </c>
      <c r="E3754" s="51" t="s">
        <v>31</v>
      </c>
      <c r="F3754" s="51">
        <v>150</v>
      </c>
      <c r="G3754" s="74">
        <f>CENSO[[#This Row],[CAP (cm)]]/PI()</f>
        <v>47.7464829275686</v>
      </c>
      <c r="H3754" s="51">
        <v>15</v>
      </c>
      <c r="I3754" s="85">
        <f>PI()*CENSO[[#This Row],[DAP (cm)]]^2/40000</f>
        <v>0.17904931097838223</v>
      </c>
      <c r="J3754" s="85">
        <f>CENSO[[#This Row],[g (m²)]]*CENSO[[#This Row],[H (m)]]*0.7</f>
        <v>1.8800177652730132</v>
      </c>
      <c r="K3754" s="51">
        <v>1</v>
      </c>
      <c r="L3754" s="51">
        <v>365869.59999999899</v>
      </c>
      <c r="M3754" s="51">
        <v>9702936.0999999903</v>
      </c>
      <c r="N3754" s="77"/>
      <c r="O375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375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3754" s="77"/>
    </row>
    <row r="3755" spans="1:17" x14ac:dyDescent="0.25">
      <c r="A3755" s="76">
        <v>2</v>
      </c>
      <c r="B3755" s="51">
        <v>105</v>
      </c>
      <c r="C3755" s="51">
        <v>3754</v>
      </c>
      <c r="D3755" s="81" t="str">
        <f>VLOOKUP(CENSO[[#This Row],[NOME COMUM]],ESPECIES[],2,FALSE)</f>
        <v>Tachigali myrmecophila Ducke</v>
      </c>
      <c r="E3755" s="51" t="s">
        <v>14</v>
      </c>
      <c r="F3755" s="51">
        <v>311</v>
      </c>
      <c r="G3755" s="74">
        <f>CENSO[[#This Row],[CAP (cm)]]/PI()</f>
        <v>98.994374603158903</v>
      </c>
      <c r="H3755" s="51">
        <v>16</v>
      </c>
      <c r="I3755" s="85">
        <f>PI()*CENSO[[#This Row],[DAP (cm)]]^2/40000</f>
        <v>0.76968126253956048</v>
      </c>
      <c r="J3755" s="85">
        <f>CENSO[[#This Row],[g (m²)]]*CENSO[[#This Row],[H (m)]]*0.7</f>
        <v>8.6204301404430765</v>
      </c>
      <c r="K3755" s="51">
        <v>1</v>
      </c>
      <c r="L3755" s="51">
        <v>365878.09999999899</v>
      </c>
      <c r="M3755" s="51">
        <v>9702926.5</v>
      </c>
      <c r="N3755" s="77"/>
      <c r="O375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75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755" s="77"/>
    </row>
    <row r="3756" spans="1:17" x14ac:dyDescent="0.25">
      <c r="A3756" s="76">
        <v>2</v>
      </c>
      <c r="B3756" s="51">
        <v>105</v>
      </c>
      <c r="C3756" s="51">
        <v>3755</v>
      </c>
      <c r="D3756" s="81" t="str">
        <f>VLOOKUP(CENSO[[#This Row],[NOME COMUM]],ESPECIES[],2,FALSE)</f>
        <v>Pouteria sp.</v>
      </c>
      <c r="E3756" s="51" t="s">
        <v>83</v>
      </c>
      <c r="F3756" s="51">
        <v>195</v>
      </c>
      <c r="G3756" s="74">
        <f>CENSO[[#This Row],[CAP (cm)]]/PI()</f>
        <v>62.070427805839181</v>
      </c>
      <c r="H3756" s="51">
        <v>18</v>
      </c>
      <c r="I3756" s="85">
        <f>PI()*CENSO[[#This Row],[DAP (cm)]]^2/40000</f>
        <v>0.30259333555346601</v>
      </c>
      <c r="J3756" s="85">
        <f>CENSO[[#This Row],[g (m²)]]*CENSO[[#This Row],[H (m)]]*0.7</f>
        <v>3.8126760279736711</v>
      </c>
      <c r="K3756" s="51">
        <v>1</v>
      </c>
      <c r="L3756" s="51">
        <v>365878.09999999899</v>
      </c>
      <c r="M3756" s="51">
        <v>9702924.3000000007</v>
      </c>
      <c r="N3756" s="77"/>
      <c r="O375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75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756" s="77"/>
    </row>
    <row r="3757" spans="1:17" x14ac:dyDescent="0.25">
      <c r="A3757" s="76">
        <v>2</v>
      </c>
      <c r="B3757" s="51">
        <v>105</v>
      </c>
      <c r="C3757" s="51">
        <v>3756</v>
      </c>
      <c r="D3757" s="81" t="str">
        <f>VLOOKUP(CENSO[[#This Row],[NOME COMUM]],ESPECIES[],2,FALSE)</f>
        <v>Tachigali myrmecophila Ducke</v>
      </c>
      <c r="E3757" s="51" t="s">
        <v>14</v>
      </c>
      <c r="F3757" s="51">
        <v>202</v>
      </c>
      <c r="G3757" s="74">
        <f>CENSO[[#This Row],[CAP (cm)]]/PI()</f>
        <v>64.298597009125714</v>
      </c>
      <c r="H3757" s="51">
        <v>15</v>
      </c>
      <c r="I3757" s="85">
        <f>PI()*CENSO[[#This Row],[DAP (cm)]]^2/40000</f>
        <v>0.3247079148960848</v>
      </c>
      <c r="J3757" s="85">
        <f>CENSO[[#This Row],[g (m²)]]*CENSO[[#This Row],[H (m)]]*0.7</f>
        <v>3.4094331064088901</v>
      </c>
      <c r="K3757" s="51">
        <v>1</v>
      </c>
      <c r="L3757" s="51">
        <v>365865.59999999899</v>
      </c>
      <c r="M3757" s="51">
        <v>9702896</v>
      </c>
      <c r="N3757" s="77"/>
      <c r="O375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75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757" s="77"/>
    </row>
    <row r="3758" spans="1:17" x14ac:dyDescent="0.25">
      <c r="A3758" s="76">
        <v>2</v>
      </c>
      <c r="B3758" s="51">
        <v>105</v>
      </c>
      <c r="C3758" s="51">
        <v>3757</v>
      </c>
      <c r="D3758" s="81" t="str">
        <f>VLOOKUP(CENSO[[#This Row],[NOME COMUM]],ESPECIES[],2,FALSE)</f>
        <v>Didymopanax calvum Decne. &amp; Planch.</v>
      </c>
      <c r="E3758" s="51" t="s">
        <v>52</v>
      </c>
      <c r="F3758" s="51">
        <v>147</v>
      </c>
      <c r="G3758" s="74">
        <f>CENSO[[#This Row],[CAP (cm)]]/PI()</f>
        <v>46.791553269017228</v>
      </c>
      <c r="H3758" s="51">
        <v>18</v>
      </c>
      <c r="I3758" s="85">
        <f>PI()*CENSO[[#This Row],[DAP (cm)]]^2/40000</f>
        <v>0.1719589582636383</v>
      </c>
      <c r="J3758" s="85">
        <f>CENSO[[#This Row],[g (m²)]]*CENSO[[#This Row],[H (m)]]*0.7</f>
        <v>2.1666828741218422</v>
      </c>
      <c r="K3758" s="51">
        <v>2</v>
      </c>
      <c r="L3758" s="51">
        <v>365870.799999999</v>
      </c>
      <c r="M3758" s="51">
        <v>9702869.1999999899</v>
      </c>
      <c r="N3758" s="77"/>
      <c r="O375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375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3758" s="77"/>
    </row>
    <row r="3759" spans="1:17" x14ac:dyDescent="0.25">
      <c r="A3759" s="76">
        <v>2</v>
      </c>
      <c r="B3759" s="51">
        <v>105</v>
      </c>
      <c r="C3759" s="51">
        <v>3758</v>
      </c>
      <c r="D3759" s="81" t="str">
        <f>VLOOKUP(CENSO[[#This Row],[NOME COMUM]],ESPECIES[],2,FALSE)</f>
        <v>Couratari guianensis Aubl.</v>
      </c>
      <c r="E3759" s="51" t="s">
        <v>6</v>
      </c>
      <c r="F3759" s="51">
        <v>175</v>
      </c>
      <c r="G3759" s="74">
        <f>CENSO[[#This Row],[CAP (cm)]]/PI()</f>
        <v>55.70423008216337</v>
      </c>
      <c r="H3759" s="51">
        <v>16</v>
      </c>
      <c r="I3759" s="85">
        <f>PI()*CENSO[[#This Row],[DAP (cm)]]^2/40000</f>
        <v>0.24370600660946476</v>
      </c>
      <c r="J3759" s="85">
        <f>CENSO[[#This Row],[g (m²)]]*CENSO[[#This Row],[H (m)]]*0.7</f>
        <v>2.7295072740260053</v>
      </c>
      <c r="K3759" s="51">
        <v>2</v>
      </c>
      <c r="L3759" s="51">
        <v>365812.5</v>
      </c>
      <c r="M3759" s="51">
        <v>9702744.3000000007</v>
      </c>
      <c r="N3759" s="77"/>
      <c r="O375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75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759" s="77"/>
    </row>
    <row r="3760" spans="1:17" x14ac:dyDescent="0.25">
      <c r="A3760" s="76">
        <v>2</v>
      </c>
      <c r="B3760" s="51">
        <v>105</v>
      </c>
      <c r="C3760" s="51">
        <v>3759</v>
      </c>
      <c r="D3760" s="81" t="str">
        <f>VLOOKUP(CENSO[[#This Row],[NOME COMUM]],ESPECIES[],2,FALSE)</f>
        <v>Coutarea hexandra (Jacq.) K.Schum.</v>
      </c>
      <c r="E3760" s="51" t="s">
        <v>57</v>
      </c>
      <c r="F3760" s="51">
        <v>253</v>
      </c>
      <c r="G3760" s="74">
        <f>CENSO[[#This Row],[CAP (cm)]]/PI()</f>
        <v>80.532401204499038</v>
      </c>
      <c r="H3760" s="51">
        <v>11</v>
      </c>
      <c r="I3760" s="85">
        <f>PI()*CENSO[[#This Row],[DAP (cm)]]^2/40000</f>
        <v>0.50936743761845638</v>
      </c>
      <c r="J3760" s="85">
        <f>CENSO[[#This Row],[g (m²)]]*CENSO[[#This Row],[H (m)]]*0.7</f>
        <v>3.9221292696621135</v>
      </c>
      <c r="K3760" s="51">
        <v>3</v>
      </c>
      <c r="L3760" s="51">
        <v>365802.5</v>
      </c>
      <c r="M3760" s="51">
        <v>9702746.8000000007</v>
      </c>
      <c r="N3760" s="77"/>
      <c r="O376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376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760" s="77"/>
    </row>
    <row r="3761" spans="1:17" x14ac:dyDescent="0.25">
      <c r="A3761" s="76">
        <v>2</v>
      </c>
      <c r="B3761" s="51">
        <v>105</v>
      </c>
      <c r="C3761" s="51">
        <v>3760</v>
      </c>
      <c r="D3761" s="81" t="str">
        <f>VLOOKUP(CENSO[[#This Row],[NOME COMUM]],ESPECIES[],2,FALSE)</f>
        <v>Dimorphandra multiflora Ducke</v>
      </c>
      <c r="E3761" s="51" t="s">
        <v>73</v>
      </c>
      <c r="F3761" s="51">
        <v>332</v>
      </c>
      <c r="G3761" s="74">
        <f>CENSO[[#This Row],[CAP (cm)]]/PI()</f>
        <v>105.67888221301851</v>
      </c>
      <c r="H3761" s="51">
        <v>17</v>
      </c>
      <c r="I3761" s="85">
        <f>PI()*CENSO[[#This Row],[DAP (cm)]]^2/40000</f>
        <v>0.87713472236805379</v>
      </c>
      <c r="J3761" s="85">
        <f>CENSO[[#This Row],[g (m²)]]*CENSO[[#This Row],[H (m)]]*0.7</f>
        <v>10.437903196179839</v>
      </c>
      <c r="K3761" s="51">
        <v>1</v>
      </c>
      <c r="L3761" s="51">
        <v>365772.59999999899</v>
      </c>
      <c r="M3761" s="51">
        <v>9702760.9000000004</v>
      </c>
      <c r="N3761" s="77"/>
      <c r="O376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376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761" s="77"/>
    </row>
    <row r="3762" spans="1:17" x14ac:dyDescent="0.25">
      <c r="A3762" s="76">
        <v>2</v>
      </c>
      <c r="B3762" s="51">
        <v>105</v>
      </c>
      <c r="C3762" s="51">
        <v>3761</v>
      </c>
      <c r="D3762" s="81" t="str">
        <f>VLOOKUP(CENSO[[#This Row],[NOME COMUM]],ESPECIES[],2,FALSE)</f>
        <v>Tachigali myrmecophila Ducke</v>
      </c>
      <c r="E3762" s="51" t="s">
        <v>14</v>
      </c>
      <c r="F3762" s="51">
        <v>358</v>
      </c>
      <c r="G3762" s="74">
        <f>CENSO[[#This Row],[CAP (cm)]]/PI()</f>
        <v>113.95493925379706</v>
      </c>
      <c r="H3762" s="51">
        <v>17</v>
      </c>
      <c r="I3762" s="85">
        <f>PI()*CENSO[[#This Row],[DAP (cm)]]^2/40000</f>
        <v>1.0198967063214837</v>
      </c>
      <c r="J3762" s="85">
        <f>CENSO[[#This Row],[g (m²)]]*CENSO[[#This Row],[H (m)]]*0.7</f>
        <v>12.136770805225654</v>
      </c>
      <c r="K3762" s="51">
        <v>1</v>
      </c>
      <c r="L3762" s="51">
        <v>365769.299999999</v>
      </c>
      <c r="M3762" s="51">
        <v>9702743.5999999903</v>
      </c>
      <c r="N3762" s="77"/>
      <c r="O376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376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762" s="77"/>
    </row>
    <row r="3763" spans="1:17" x14ac:dyDescent="0.25">
      <c r="A3763" s="76">
        <v>2</v>
      </c>
      <c r="B3763" s="51">
        <v>105</v>
      </c>
      <c r="C3763" s="51">
        <v>3762</v>
      </c>
      <c r="D3763" s="81" t="str">
        <f>VLOOKUP(CENSO[[#This Row],[NOME COMUM]],ESPECIES[],2,FALSE)</f>
        <v>Couratari guianensis Aubl.</v>
      </c>
      <c r="E3763" s="51" t="s">
        <v>6</v>
      </c>
      <c r="F3763" s="51">
        <v>178</v>
      </c>
      <c r="G3763" s="74">
        <f>CENSO[[#This Row],[CAP (cm)]]/PI()</f>
        <v>56.659159740714742</v>
      </c>
      <c r="H3763" s="51">
        <v>17</v>
      </c>
      <c r="I3763" s="85">
        <f>PI()*CENSO[[#This Row],[DAP (cm)]]^2/40000</f>
        <v>0.2521332608461806</v>
      </c>
      <c r="J3763" s="85">
        <f>CENSO[[#This Row],[g (m²)]]*CENSO[[#This Row],[H (m)]]*0.7</f>
        <v>3.0003858040695492</v>
      </c>
      <c r="K3763" s="51">
        <v>1</v>
      </c>
      <c r="L3763" s="51">
        <v>365792.2</v>
      </c>
      <c r="M3763" s="51">
        <v>9702718.5</v>
      </c>
      <c r="N3763" s="77"/>
      <c r="O376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76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763" s="77"/>
    </row>
    <row r="3764" spans="1:17" x14ac:dyDescent="0.25">
      <c r="A3764" s="76">
        <v>2</v>
      </c>
      <c r="B3764" s="51">
        <v>105</v>
      </c>
      <c r="C3764" s="51">
        <v>3763</v>
      </c>
      <c r="D3764" s="81" t="str">
        <f>VLOOKUP(CENSO[[#This Row],[NOME COMUM]],ESPECIES[],2,FALSE)</f>
        <v>Tachigali myrmecophila Ducke</v>
      </c>
      <c r="E3764" s="51" t="s">
        <v>14</v>
      </c>
      <c r="F3764" s="51">
        <v>150</v>
      </c>
      <c r="G3764" s="74">
        <f>CENSO[[#This Row],[CAP (cm)]]/PI()</f>
        <v>47.7464829275686</v>
      </c>
      <c r="H3764" s="51">
        <v>16</v>
      </c>
      <c r="I3764" s="85">
        <f>PI()*CENSO[[#This Row],[DAP (cm)]]^2/40000</f>
        <v>0.17904931097838223</v>
      </c>
      <c r="J3764" s="85">
        <f>CENSO[[#This Row],[g (m²)]]*CENSO[[#This Row],[H (m)]]*0.7</f>
        <v>2.0053522829578809</v>
      </c>
      <c r="K3764" s="51">
        <v>1</v>
      </c>
      <c r="L3764" s="51">
        <v>365787.09999999899</v>
      </c>
      <c r="M3764" s="51">
        <v>9702706.5</v>
      </c>
      <c r="N3764" s="77"/>
      <c r="O376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376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3764" s="77"/>
    </row>
    <row r="3765" spans="1:17" x14ac:dyDescent="0.25">
      <c r="A3765" s="76">
        <v>2</v>
      </c>
      <c r="B3765" s="51">
        <v>105</v>
      </c>
      <c r="C3765" s="51">
        <v>3764</v>
      </c>
      <c r="D3765" s="81" t="str">
        <f>VLOOKUP(CENSO[[#This Row],[NOME COMUM]],ESPECIES[],2,FALSE)</f>
        <v>Erisma uncinatum Warm.</v>
      </c>
      <c r="E3765" s="51" t="s">
        <v>98</v>
      </c>
      <c r="F3765" s="51">
        <v>492</v>
      </c>
      <c r="G3765" s="74">
        <f>CENSO[[#This Row],[CAP (cm)]]/PI()</f>
        <v>156.60846400242502</v>
      </c>
      <c r="H3765" s="51">
        <v>20</v>
      </c>
      <c r="I3765" s="85">
        <f>PI()*CENSO[[#This Row],[DAP (cm)]]^2/40000</f>
        <v>1.9262841072298278</v>
      </c>
      <c r="J3765" s="85">
        <f>CENSO[[#This Row],[g (m²)]]*CENSO[[#This Row],[H (m)]]*0.7</f>
        <v>26.96797750121759</v>
      </c>
      <c r="K3765" s="51">
        <v>1</v>
      </c>
      <c r="L3765" s="51">
        <v>365779.4</v>
      </c>
      <c r="M3765" s="51">
        <v>9702702.4000000004</v>
      </c>
      <c r="N3765" s="77"/>
      <c r="O376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150├ 160</v>
      </c>
      <c r="P376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765" s="77"/>
    </row>
    <row r="3766" spans="1:17" x14ac:dyDescent="0.25">
      <c r="A3766" s="76">
        <v>2</v>
      </c>
      <c r="B3766" s="51">
        <v>105</v>
      </c>
      <c r="C3766" s="51">
        <v>3765</v>
      </c>
      <c r="D3766" s="81" t="str">
        <f>VLOOKUP(CENSO[[#This Row],[NOME COMUM]],ESPECIES[],2,FALSE)</f>
        <v>Lecythis chartacea O.Berg</v>
      </c>
      <c r="E3766" s="51" t="s">
        <v>31</v>
      </c>
      <c r="F3766" s="51">
        <v>276</v>
      </c>
      <c r="G3766" s="74">
        <f>CENSO[[#This Row],[CAP (cm)]]/PI()</f>
        <v>87.853528586726227</v>
      </c>
      <c r="H3766" s="51">
        <v>22</v>
      </c>
      <c r="I3766" s="85">
        <f>PI()*CENSO[[#This Row],[DAP (cm)]]^2/40000</f>
        <v>0.60618934724841089</v>
      </c>
      <c r="J3766" s="85">
        <f>CENSO[[#This Row],[g (m²)]]*CENSO[[#This Row],[H (m)]]*0.7</f>
        <v>9.3353159476255279</v>
      </c>
      <c r="K3766" s="51">
        <v>1</v>
      </c>
      <c r="L3766" s="51">
        <v>365775.7</v>
      </c>
      <c r="M3766" s="51">
        <v>9702677.0999999903</v>
      </c>
      <c r="N3766" s="77"/>
      <c r="O376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376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766" s="77"/>
    </row>
    <row r="3767" spans="1:17" x14ac:dyDescent="0.25">
      <c r="A3767" s="76">
        <v>2</v>
      </c>
      <c r="B3767" s="51">
        <v>105</v>
      </c>
      <c r="C3767" s="51">
        <v>3766</v>
      </c>
      <c r="D3767" s="81" t="str">
        <f>VLOOKUP(CENSO[[#This Row],[NOME COMUM]],ESPECIES[],2,FALSE)</f>
        <v>Ormosia paraensis Ducke</v>
      </c>
      <c r="E3767" s="51" t="s">
        <v>99</v>
      </c>
      <c r="F3767" s="51">
        <v>142</v>
      </c>
      <c r="G3767" s="74">
        <f>CENSO[[#This Row],[CAP (cm)]]/PI()</f>
        <v>45.200003838098276</v>
      </c>
      <c r="H3767" s="51">
        <v>15</v>
      </c>
      <c r="I3767" s="85">
        <f>PI()*CENSO[[#This Row],[DAP (cm)]]^2/40000</f>
        <v>0.16046001362524887</v>
      </c>
      <c r="J3767" s="85">
        <f>CENSO[[#This Row],[g (m²)]]*CENSO[[#This Row],[H (m)]]*0.7</f>
        <v>1.6848301430651129</v>
      </c>
      <c r="K3767" s="51">
        <v>1</v>
      </c>
      <c r="L3767" s="51">
        <v>365772</v>
      </c>
      <c r="M3767" s="51">
        <v>9702670</v>
      </c>
      <c r="N3767" s="77"/>
      <c r="O376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376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3767" s="77"/>
    </row>
    <row r="3768" spans="1:17" x14ac:dyDescent="0.25">
      <c r="A3768" s="76">
        <v>2</v>
      </c>
      <c r="B3768" s="51">
        <v>105</v>
      </c>
      <c r="C3768" s="51">
        <v>3767</v>
      </c>
      <c r="D3768" s="81" t="str">
        <f>VLOOKUP(CENSO[[#This Row],[NOME COMUM]],ESPECIES[],2,FALSE)</f>
        <v>Couratari guianensis Aubl.</v>
      </c>
      <c r="E3768" s="51" t="s">
        <v>6</v>
      </c>
      <c r="F3768" s="51">
        <v>355</v>
      </c>
      <c r="G3768" s="74">
        <f>CENSO[[#This Row],[CAP (cm)]]/PI()</f>
        <v>113.00000959524569</v>
      </c>
      <c r="H3768" s="51">
        <v>22</v>
      </c>
      <c r="I3768" s="85">
        <f>PI()*CENSO[[#This Row],[DAP (cm)]]^2/40000</f>
        <v>1.0028750851578057</v>
      </c>
      <c r="J3768" s="85">
        <f>CENSO[[#This Row],[g (m²)]]*CENSO[[#This Row],[H (m)]]*0.7</f>
        <v>15.444276311430206</v>
      </c>
      <c r="K3768" s="51">
        <v>1</v>
      </c>
      <c r="L3768" s="51">
        <v>365766.40000000002</v>
      </c>
      <c r="M3768" s="51">
        <v>9702666.5999999903</v>
      </c>
      <c r="N3768" s="77"/>
      <c r="O376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376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768" s="77"/>
    </row>
    <row r="3769" spans="1:17" x14ac:dyDescent="0.25">
      <c r="A3769" s="76">
        <v>2</v>
      </c>
      <c r="B3769" s="51">
        <v>105</v>
      </c>
      <c r="C3769" s="51">
        <v>3768</v>
      </c>
      <c r="D3769" s="81" t="str">
        <f>VLOOKUP(CENSO[[#This Row],[NOME COMUM]],ESPECIES[],2,FALSE)</f>
        <v>Piptadenia suaveolens Miq.</v>
      </c>
      <c r="E3769" s="51" t="s">
        <v>22</v>
      </c>
      <c r="F3769" s="51">
        <v>200</v>
      </c>
      <c r="G3769" s="74">
        <f>CENSO[[#This Row],[CAP (cm)]]/PI()</f>
        <v>63.661977236758133</v>
      </c>
      <c r="H3769" s="51">
        <v>14</v>
      </c>
      <c r="I3769" s="85">
        <f>PI()*CENSO[[#This Row],[DAP (cm)]]^2/40000</f>
        <v>0.31830988618379064</v>
      </c>
      <c r="J3769" s="85">
        <f>CENSO[[#This Row],[g (m²)]]*CENSO[[#This Row],[H (m)]]*0.7</f>
        <v>3.1194368846011482</v>
      </c>
      <c r="K3769" s="51">
        <v>1</v>
      </c>
      <c r="L3769" s="51">
        <v>365737.4</v>
      </c>
      <c r="M3769" s="51">
        <v>9702678</v>
      </c>
      <c r="N3769" s="77"/>
      <c r="O376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76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769" s="77"/>
    </row>
    <row r="3770" spans="1:17" x14ac:dyDescent="0.25">
      <c r="A3770" s="76">
        <v>2</v>
      </c>
      <c r="B3770" s="51">
        <v>105</v>
      </c>
      <c r="C3770" s="51">
        <v>3769</v>
      </c>
      <c r="D3770" s="81" t="str">
        <f>VLOOKUP(CENSO[[#This Row],[NOME COMUM]],ESPECIES[],2,FALSE)</f>
        <v>Erisma uncinatum Warm.</v>
      </c>
      <c r="E3770" s="51" t="s">
        <v>98</v>
      </c>
      <c r="F3770" s="51">
        <v>530</v>
      </c>
      <c r="G3770" s="74">
        <f>CENSO[[#This Row],[CAP (cm)]]/PI()</f>
        <v>168.70423967740905</v>
      </c>
      <c r="H3770" s="51">
        <v>22</v>
      </c>
      <c r="I3770" s="85">
        <f>PI()*CENSO[[#This Row],[DAP (cm)]]^2/40000</f>
        <v>2.2353311757256695</v>
      </c>
      <c r="J3770" s="85">
        <f>CENSO[[#This Row],[g (m²)]]*CENSO[[#This Row],[H (m)]]*0.7</f>
        <v>34.42410010617531</v>
      </c>
      <c r="K3770" s="51">
        <v>1</v>
      </c>
      <c r="L3770" s="51">
        <v>365733.7</v>
      </c>
      <c r="M3770" s="51">
        <v>9702668.8000000007</v>
      </c>
      <c r="N3770" s="77"/>
      <c r="O377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160├ 170</v>
      </c>
      <c r="P377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770" s="77"/>
    </row>
    <row r="3771" spans="1:17" x14ac:dyDescent="0.25">
      <c r="A3771" s="76">
        <v>2</v>
      </c>
      <c r="B3771" s="51">
        <v>105</v>
      </c>
      <c r="C3771" s="51">
        <v>3770</v>
      </c>
      <c r="D3771" s="81" t="str">
        <f>VLOOKUP(CENSO[[#This Row],[NOME COMUM]],ESPECIES[],2,FALSE)</f>
        <v>Pouteria sp.</v>
      </c>
      <c r="E3771" s="51" t="s">
        <v>83</v>
      </c>
      <c r="F3771" s="51">
        <v>184</v>
      </c>
      <c r="G3771" s="74">
        <f>CENSO[[#This Row],[CAP (cm)]]/PI()</f>
        <v>58.569019057817485</v>
      </c>
      <c r="H3771" s="51">
        <v>18</v>
      </c>
      <c r="I3771" s="85">
        <f>PI()*CENSO[[#This Row],[DAP (cm)]]^2/40000</f>
        <v>0.26941748766596041</v>
      </c>
      <c r="J3771" s="85">
        <f>CENSO[[#This Row],[g (m²)]]*CENSO[[#This Row],[H (m)]]*0.7</f>
        <v>3.394660344591101</v>
      </c>
      <c r="K3771" s="51">
        <v>1</v>
      </c>
      <c r="L3771" s="51">
        <v>365726.7</v>
      </c>
      <c r="M3771" s="51">
        <v>9702603.5</v>
      </c>
      <c r="N3771" s="77"/>
      <c r="O377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77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771" s="77"/>
    </row>
    <row r="3772" spans="1:17" x14ac:dyDescent="0.25">
      <c r="A3772" s="76">
        <v>2</v>
      </c>
      <c r="B3772" s="51">
        <v>105</v>
      </c>
      <c r="C3772" s="51">
        <v>3771</v>
      </c>
      <c r="D3772" s="81" t="str">
        <f>VLOOKUP(CENSO[[#This Row],[NOME COMUM]],ESPECIES[],2,FALSE)</f>
        <v>Apuleia molaris Spruce ex Benth.</v>
      </c>
      <c r="E3772" s="51" t="s">
        <v>53</v>
      </c>
      <c r="F3772" s="51">
        <v>255</v>
      </c>
      <c r="G3772" s="74">
        <f>CENSO[[#This Row],[CAP (cm)]]/PI()</f>
        <v>81.169020976866619</v>
      </c>
      <c r="H3772" s="51">
        <v>19</v>
      </c>
      <c r="I3772" s="85">
        <f>PI()*CENSO[[#This Row],[DAP (cm)]]^2/40000</f>
        <v>0.51745250872752468</v>
      </c>
      <c r="J3772" s="85">
        <f>CENSO[[#This Row],[g (m²)]]*CENSO[[#This Row],[H (m)]]*0.7</f>
        <v>6.8821183660760781</v>
      </c>
      <c r="K3772" s="51">
        <v>1</v>
      </c>
      <c r="L3772" s="51">
        <v>365721.09999999899</v>
      </c>
      <c r="M3772" s="51">
        <v>9702586.3000000007</v>
      </c>
      <c r="N3772" s="77"/>
      <c r="O377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377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772" s="77"/>
    </row>
    <row r="3773" spans="1:17" x14ac:dyDescent="0.25">
      <c r="A3773" s="76">
        <v>2</v>
      </c>
      <c r="B3773" s="51">
        <v>105</v>
      </c>
      <c r="C3773" s="51">
        <v>3772</v>
      </c>
      <c r="D3773" s="81" t="str">
        <f>VLOOKUP(CENSO[[#This Row],[NOME COMUM]],ESPECIES[],2,FALSE)</f>
        <v>Buchenavia capitata (Vahl) Eichler</v>
      </c>
      <c r="E3773" s="51" t="s">
        <v>10</v>
      </c>
      <c r="F3773" s="51">
        <v>400</v>
      </c>
      <c r="G3773" s="74">
        <f>CENSO[[#This Row],[CAP (cm)]]/PI()</f>
        <v>127.32395447351627</v>
      </c>
      <c r="H3773" s="51">
        <v>20</v>
      </c>
      <c r="I3773" s="85">
        <f>PI()*CENSO[[#This Row],[DAP (cm)]]^2/40000</f>
        <v>1.2732395447351625</v>
      </c>
      <c r="J3773" s="85">
        <f>CENSO[[#This Row],[g (m²)]]*CENSO[[#This Row],[H (m)]]*0.7</f>
        <v>17.825353626292273</v>
      </c>
      <c r="K3773" s="51">
        <v>2</v>
      </c>
      <c r="L3773" s="51">
        <v>365718.299999999</v>
      </c>
      <c r="M3773" s="51">
        <v>9702576.5999999903</v>
      </c>
      <c r="N3773" s="77"/>
      <c r="O377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377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773" s="77"/>
    </row>
    <row r="3774" spans="1:17" x14ac:dyDescent="0.25">
      <c r="A3774" s="76">
        <v>2</v>
      </c>
      <c r="B3774" s="51">
        <v>105</v>
      </c>
      <c r="C3774" s="51">
        <v>3773</v>
      </c>
      <c r="D3774" s="81" t="str">
        <f>VLOOKUP(CENSO[[#This Row],[NOME COMUM]],ESPECIES[],2,FALSE)</f>
        <v>Ocotea cymbarum Kunth</v>
      </c>
      <c r="E3774" s="51" t="s">
        <v>11</v>
      </c>
      <c r="F3774" s="51">
        <v>175</v>
      </c>
      <c r="G3774" s="74">
        <f>CENSO[[#This Row],[CAP (cm)]]/PI()</f>
        <v>55.70423008216337</v>
      </c>
      <c r="H3774" s="51">
        <v>15</v>
      </c>
      <c r="I3774" s="85">
        <f>PI()*CENSO[[#This Row],[DAP (cm)]]^2/40000</f>
        <v>0.24370600660946476</v>
      </c>
      <c r="J3774" s="85">
        <f>CENSO[[#This Row],[g (m²)]]*CENSO[[#This Row],[H (m)]]*0.7</f>
        <v>2.5589130693993796</v>
      </c>
      <c r="K3774" s="51">
        <v>1</v>
      </c>
      <c r="L3774" s="51">
        <v>365712.4</v>
      </c>
      <c r="M3774" s="51">
        <v>9702573.8000000007</v>
      </c>
      <c r="N3774" s="77"/>
      <c r="O377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77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774" s="77"/>
    </row>
    <row r="3775" spans="1:17" x14ac:dyDescent="0.25">
      <c r="A3775" s="76">
        <v>2</v>
      </c>
      <c r="B3775" s="51">
        <v>105</v>
      </c>
      <c r="C3775" s="51">
        <v>3774</v>
      </c>
      <c r="D3775" s="81" t="str">
        <f>VLOOKUP(CENSO[[#This Row],[NOME COMUM]],ESPECIES[],2,FALSE)</f>
        <v>Pouteria sp.</v>
      </c>
      <c r="E3775" s="51" t="s">
        <v>83</v>
      </c>
      <c r="F3775" s="51">
        <v>206</v>
      </c>
      <c r="G3775" s="74">
        <f>CENSO[[#This Row],[CAP (cm)]]/PI()</f>
        <v>65.571836553860877</v>
      </c>
      <c r="H3775" s="51">
        <v>18</v>
      </c>
      <c r="I3775" s="85">
        <f>PI()*CENSO[[#This Row],[DAP (cm)]]^2/40000</f>
        <v>0.33769495825238349</v>
      </c>
      <c r="J3775" s="85">
        <f>CENSO[[#This Row],[g (m²)]]*CENSO[[#This Row],[H (m)]]*0.7</f>
        <v>4.2549564739800321</v>
      </c>
      <c r="K3775" s="51">
        <v>1</v>
      </c>
      <c r="L3775" s="51">
        <v>365711.4</v>
      </c>
      <c r="M3775" s="51">
        <v>9702612.6999999899</v>
      </c>
      <c r="N3775" s="77"/>
      <c r="O377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77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775" s="77"/>
    </row>
    <row r="3776" spans="1:17" x14ac:dyDescent="0.25">
      <c r="A3776" s="76">
        <v>2</v>
      </c>
      <c r="B3776" s="51">
        <v>105</v>
      </c>
      <c r="C3776" s="51">
        <v>3775</v>
      </c>
      <c r="D3776" s="81" t="str">
        <f>VLOOKUP(CENSO[[#This Row],[NOME COMUM]],ESPECIES[],2,FALSE)</f>
        <v>Hymenaea capanema Ducke</v>
      </c>
      <c r="E3776" s="51" t="s">
        <v>38</v>
      </c>
      <c r="F3776" s="51">
        <v>150</v>
      </c>
      <c r="G3776" s="74">
        <f>CENSO[[#This Row],[CAP (cm)]]/PI()</f>
        <v>47.7464829275686</v>
      </c>
      <c r="H3776" s="51">
        <v>14</v>
      </c>
      <c r="I3776" s="85">
        <f>PI()*CENSO[[#This Row],[DAP (cm)]]^2/40000</f>
        <v>0.17904931097838223</v>
      </c>
      <c r="J3776" s="85">
        <f>CENSO[[#This Row],[g (m²)]]*CENSO[[#This Row],[H (m)]]*0.7</f>
        <v>1.7546832475881458</v>
      </c>
      <c r="K3776" s="51">
        <v>1</v>
      </c>
      <c r="L3776" s="51">
        <v>365686.59999999899</v>
      </c>
      <c r="M3776" s="51">
        <v>9702582.5</v>
      </c>
      <c r="N3776" s="77"/>
      <c r="O377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377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3776" s="77"/>
    </row>
    <row r="3777" spans="1:17" x14ac:dyDescent="0.25">
      <c r="A3777" s="76">
        <v>2</v>
      </c>
      <c r="B3777" s="51">
        <v>105</v>
      </c>
      <c r="C3777" s="51">
        <v>3776</v>
      </c>
      <c r="D3777" s="81" t="str">
        <f>VLOOKUP(CENSO[[#This Row],[NOME COMUM]],ESPECIES[],2,FALSE)</f>
        <v>Piptadenia suaveolens Miq.</v>
      </c>
      <c r="E3777" s="51" t="s">
        <v>22</v>
      </c>
      <c r="F3777" s="51">
        <v>287</v>
      </c>
      <c r="G3777" s="74">
        <f>CENSO[[#This Row],[CAP (cm)]]/PI()</f>
        <v>91.35493733474793</v>
      </c>
      <c r="H3777" s="51">
        <v>18</v>
      </c>
      <c r="I3777" s="85">
        <f>PI()*CENSO[[#This Row],[DAP (cm)]]^2/40000</f>
        <v>0.65547167537681639</v>
      </c>
      <c r="J3777" s="85">
        <f>CENSO[[#This Row],[g (m²)]]*CENSO[[#This Row],[H (m)]]*0.7</f>
        <v>8.2589431097478858</v>
      </c>
      <c r="K3777" s="51">
        <v>1</v>
      </c>
      <c r="L3777" s="51">
        <v>365694.7</v>
      </c>
      <c r="M3777" s="51">
        <v>9702576.4000000004</v>
      </c>
      <c r="N3777" s="77"/>
      <c r="O377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77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777" s="77"/>
    </row>
    <row r="3778" spans="1:17" x14ac:dyDescent="0.25">
      <c r="A3778" s="76">
        <v>2</v>
      </c>
      <c r="B3778" s="51">
        <v>105</v>
      </c>
      <c r="C3778" s="51">
        <v>3777</v>
      </c>
      <c r="D3778" s="81" t="str">
        <f>VLOOKUP(CENSO[[#This Row],[NOME COMUM]],ESPECIES[],2,FALSE)</f>
        <v>Aspidosperma spruceanum Benth. ex Müll.Arg.</v>
      </c>
      <c r="E3778" s="51" t="s">
        <v>62</v>
      </c>
      <c r="F3778" s="51">
        <v>178</v>
      </c>
      <c r="G3778" s="74">
        <f>CENSO[[#This Row],[CAP (cm)]]/PI()</f>
        <v>56.659159740714742</v>
      </c>
      <c r="H3778" s="51">
        <v>15</v>
      </c>
      <c r="I3778" s="85">
        <f>PI()*CENSO[[#This Row],[DAP (cm)]]^2/40000</f>
        <v>0.2521332608461806</v>
      </c>
      <c r="J3778" s="85">
        <f>CENSO[[#This Row],[g (m²)]]*CENSO[[#This Row],[H (m)]]*0.7</f>
        <v>2.6473992388848959</v>
      </c>
      <c r="K3778" s="51">
        <v>1</v>
      </c>
      <c r="L3778" s="51">
        <v>365702</v>
      </c>
      <c r="M3778" s="51">
        <v>9702573</v>
      </c>
      <c r="N3778" s="77"/>
      <c r="O377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77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778" s="77"/>
    </row>
    <row r="3779" spans="1:17" x14ac:dyDescent="0.25">
      <c r="A3779" s="76">
        <v>2</v>
      </c>
      <c r="B3779" s="51">
        <v>106</v>
      </c>
      <c r="C3779" s="51">
        <v>3778</v>
      </c>
      <c r="D3779" s="81" t="str">
        <f>VLOOKUP(CENSO[[#This Row],[NOME COMUM]],ESPECIES[],2,FALSE)</f>
        <v>Tachigali myrmecophila Ducke</v>
      </c>
      <c r="E3779" s="51" t="s">
        <v>14</v>
      </c>
      <c r="F3779" s="51">
        <v>340</v>
      </c>
      <c r="G3779" s="74">
        <f>CENSO[[#This Row],[CAP (cm)]]/PI()</f>
        <v>108.22536130248884</v>
      </c>
      <c r="H3779" s="51">
        <v>18</v>
      </c>
      <c r="I3779" s="85">
        <f>PI()*CENSO[[#This Row],[DAP (cm)]]^2/40000</f>
        <v>0.91991557107115518</v>
      </c>
      <c r="J3779" s="85">
        <f>CENSO[[#This Row],[g (m²)]]*CENSO[[#This Row],[H (m)]]*0.7</f>
        <v>11.590936195496555</v>
      </c>
      <c r="K3779" s="51">
        <v>2</v>
      </c>
      <c r="L3779" s="51">
        <v>365741.9</v>
      </c>
      <c r="M3779" s="51">
        <v>9702545.8000000007</v>
      </c>
      <c r="N3779" s="77"/>
      <c r="O377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377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779" s="77"/>
    </row>
    <row r="3780" spans="1:17" x14ac:dyDescent="0.25">
      <c r="A3780" s="76">
        <v>2</v>
      </c>
      <c r="B3780" s="51">
        <v>106</v>
      </c>
      <c r="C3780" s="51">
        <v>3779</v>
      </c>
      <c r="D3780" s="81" t="str">
        <f>VLOOKUP(CENSO[[#This Row],[NOME COMUM]],ESPECIES[],2,FALSE)</f>
        <v>Qualea dichotoma (Mart.) Warm. ex Wille</v>
      </c>
      <c r="E3780" s="51" t="s">
        <v>55</v>
      </c>
      <c r="F3780" s="51">
        <v>273</v>
      </c>
      <c r="G3780" s="74">
        <f>CENSO[[#This Row],[CAP (cm)]]/PI()</f>
        <v>86.898598928174863</v>
      </c>
      <c r="H3780" s="51">
        <v>20</v>
      </c>
      <c r="I3780" s="85">
        <f>PI()*CENSO[[#This Row],[DAP (cm)]]^2/40000</f>
        <v>0.59308293768479348</v>
      </c>
      <c r="J3780" s="85">
        <f>CENSO[[#This Row],[g (m²)]]*CENSO[[#This Row],[H (m)]]*0.7</f>
        <v>8.3031611275871082</v>
      </c>
      <c r="K3780" s="51">
        <v>1</v>
      </c>
      <c r="L3780" s="51">
        <v>365738.2</v>
      </c>
      <c r="M3780" s="51">
        <v>9702558.5999999903</v>
      </c>
      <c r="N3780" s="77"/>
      <c r="O378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378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780" s="77"/>
    </row>
    <row r="3781" spans="1:17" x14ac:dyDescent="0.25">
      <c r="A3781" s="76">
        <v>2</v>
      </c>
      <c r="B3781" s="51">
        <v>106</v>
      </c>
      <c r="C3781" s="51">
        <v>3780</v>
      </c>
      <c r="D3781" s="81" t="str">
        <f>VLOOKUP(CENSO[[#This Row],[NOME COMUM]],ESPECIES[],2,FALSE)</f>
        <v>Sacoglottis guianensis Benth.</v>
      </c>
      <c r="E3781" s="51" t="s">
        <v>63</v>
      </c>
      <c r="F3781" s="51">
        <v>170</v>
      </c>
      <c r="G3781" s="74">
        <f>CENSO[[#This Row],[CAP (cm)]]/PI()</f>
        <v>54.112680651244418</v>
      </c>
      <c r="H3781" s="51">
        <v>15</v>
      </c>
      <c r="I3781" s="85">
        <f>PI()*CENSO[[#This Row],[DAP (cm)]]^2/40000</f>
        <v>0.2299788927677888</v>
      </c>
      <c r="J3781" s="85">
        <f>CENSO[[#This Row],[g (m²)]]*CENSO[[#This Row],[H (m)]]*0.7</f>
        <v>2.4147783740617825</v>
      </c>
      <c r="K3781" s="51">
        <v>1</v>
      </c>
      <c r="L3781" s="51">
        <v>365737.9</v>
      </c>
      <c r="M3781" s="51">
        <v>9702573.0999999903</v>
      </c>
      <c r="N3781" s="77"/>
      <c r="O378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78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781" s="77"/>
    </row>
    <row r="3782" spans="1:17" x14ac:dyDescent="0.25">
      <c r="A3782" s="76">
        <v>2</v>
      </c>
      <c r="B3782" s="51">
        <v>106</v>
      </c>
      <c r="C3782" s="51">
        <v>3781</v>
      </c>
      <c r="D3782" s="81" t="str">
        <f>VLOOKUP(CENSO[[#This Row],[NOME COMUM]],ESPECIES[],2,FALSE)</f>
        <v>Pouteria sp.</v>
      </c>
      <c r="E3782" s="51" t="s">
        <v>83</v>
      </c>
      <c r="F3782" s="51">
        <v>182</v>
      </c>
      <c r="G3782" s="74">
        <f>CENSO[[#This Row],[CAP (cm)]]/PI()</f>
        <v>57.932399285449904</v>
      </c>
      <c r="H3782" s="51">
        <v>15</v>
      </c>
      <c r="I3782" s="85">
        <f>PI()*CENSO[[#This Row],[DAP (cm)]]^2/40000</f>
        <v>0.26359241674879702</v>
      </c>
      <c r="J3782" s="85">
        <f>CENSO[[#This Row],[g (m²)]]*CENSO[[#This Row],[H (m)]]*0.7</f>
        <v>2.7677203758623685</v>
      </c>
      <c r="K3782" s="51">
        <v>1</v>
      </c>
      <c r="L3782" s="51">
        <v>365758.5</v>
      </c>
      <c r="M3782" s="51">
        <v>9702553.6999999899</v>
      </c>
      <c r="N3782" s="77"/>
      <c r="O378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78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782" s="77"/>
    </row>
    <row r="3783" spans="1:17" x14ac:dyDescent="0.25">
      <c r="A3783" s="76">
        <v>2</v>
      </c>
      <c r="B3783" s="51">
        <v>106</v>
      </c>
      <c r="C3783" s="51">
        <v>3782</v>
      </c>
      <c r="D3783" s="81" t="str">
        <f>VLOOKUP(CENSO[[#This Row],[NOME COMUM]],ESPECIES[],2,FALSE)</f>
        <v>Piptadenia suaveolens Miq.</v>
      </c>
      <c r="E3783" s="51" t="s">
        <v>22</v>
      </c>
      <c r="F3783" s="51">
        <v>309</v>
      </c>
      <c r="G3783" s="74">
        <f>CENSO[[#This Row],[CAP (cm)]]/PI()</f>
        <v>98.357754830791322</v>
      </c>
      <c r="H3783" s="51">
        <v>20</v>
      </c>
      <c r="I3783" s="85">
        <f>PI()*CENSO[[#This Row],[DAP (cm)]]^2/40000</f>
        <v>0.75981365606786289</v>
      </c>
      <c r="J3783" s="85">
        <f>CENSO[[#This Row],[g (m²)]]*CENSO[[#This Row],[H (m)]]*0.7</f>
        <v>10.637391184950079</v>
      </c>
      <c r="K3783" s="51">
        <v>2</v>
      </c>
      <c r="L3783" s="51">
        <v>365751.7</v>
      </c>
      <c r="M3783" s="51">
        <v>9702560.1999999899</v>
      </c>
      <c r="N3783" s="77"/>
      <c r="O378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78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783" s="77"/>
    </row>
    <row r="3784" spans="1:17" x14ac:dyDescent="0.25">
      <c r="A3784" s="76">
        <v>2</v>
      </c>
      <c r="B3784" s="51">
        <v>106</v>
      </c>
      <c r="C3784" s="51">
        <v>3783</v>
      </c>
      <c r="D3784" s="81" t="str">
        <f>VLOOKUP(CENSO[[#This Row],[NOME COMUM]],ESPECIES[],2,FALSE)</f>
        <v>Couratari guianensis Aubl.</v>
      </c>
      <c r="E3784" s="51" t="s">
        <v>6</v>
      </c>
      <c r="F3784" s="51">
        <v>220</v>
      </c>
      <c r="G3784" s="74">
        <f>CENSO[[#This Row],[CAP (cm)]]/PI()</f>
        <v>70.028174960433944</v>
      </c>
      <c r="H3784" s="51">
        <v>23</v>
      </c>
      <c r="I3784" s="85">
        <f>PI()*CENSO[[#This Row],[DAP (cm)]]^2/40000</f>
        <v>0.3851549622823866</v>
      </c>
      <c r="J3784" s="85">
        <f>CENSO[[#This Row],[g (m²)]]*CENSO[[#This Row],[H (m)]]*0.7</f>
        <v>6.2009948927464249</v>
      </c>
      <c r="K3784" s="51">
        <v>1</v>
      </c>
      <c r="L3784" s="51">
        <v>365743.299999999</v>
      </c>
      <c r="M3784" s="51">
        <v>9702583</v>
      </c>
      <c r="N3784" s="77"/>
      <c r="O378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78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784" s="77"/>
    </row>
    <row r="3785" spans="1:17" x14ac:dyDescent="0.25">
      <c r="A3785" s="76">
        <v>2</v>
      </c>
      <c r="B3785" s="51">
        <v>106</v>
      </c>
      <c r="C3785" s="51">
        <v>3784</v>
      </c>
      <c r="D3785" s="81" t="str">
        <f>VLOOKUP(CENSO[[#This Row],[NOME COMUM]],ESPECIES[],2,FALSE)</f>
        <v>Pouteria sp.</v>
      </c>
      <c r="E3785" s="51" t="s">
        <v>83</v>
      </c>
      <c r="F3785" s="51">
        <v>221</v>
      </c>
      <c r="G3785" s="74">
        <f>CENSO[[#This Row],[CAP (cm)]]/PI()</f>
        <v>70.346484846617741</v>
      </c>
      <c r="H3785" s="51">
        <v>18</v>
      </c>
      <c r="I3785" s="85">
        <f>PI()*CENSO[[#This Row],[DAP (cm)]]^2/40000</f>
        <v>0.38866432877756302</v>
      </c>
      <c r="J3785" s="85">
        <f>CENSO[[#This Row],[g (m²)]]*CENSO[[#This Row],[H (m)]]*0.7</f>
        <v>4.8971705425972933</v>
      </c>
      <c r="K3785" s="51">
        <v>1</v>
      </c>
      <c r="L3785" s="51">
        <v>365741.5</v>
      </c>
      <c r="M3785" s="51">
        <v>9702583.8000000007</v>
      </c>
      <c r="N3785" s="77"/>
      <c r="O378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78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785" s="77"/>
    </row>
    <row r="3786" spans="1:17" x14ac:dyDescent="0.25">
      <c r="A3786" s="76">
        <v>2</v>
      </c>
      <c r="B3786" s="51">
        <v>106</v>
      </c>
      <c r="C3786" s="51">
        <v>3785</v>
      </c>
      <c r="D3786" s="81" t="str">
        <f>VLOOKUP(CENSO[[#This Row],[NOME COMUM]],ESPECIES[],2,FALSE)</f>
        <v>Tachigali myrmecophila Ducke</v>
      </c>
      <c r="E3786" s="51" t="s">
        <v>14</v>
      </c>
      <c r="F3786" s="51">
        <v>227</v>
      </c>
      <c r="G3786" s="74">
        <f>CENSO[[#This Row],[CAP (cm)]]/PI()</f>
        <v>72.256344163720485</v>
      </c>
      <c r="H3786" s="51">
        <v>16</v>
      </c>
      <c r="I3786" s="85">
        <f>PI()*CENSO[[#This Row],[DAP (cm)]]^2/40000</f>
        <v>0.41005475312911377</v>
      </c>
      <c r="J3786" s="85">
        <f>CENSO[[#This Row],[g (m²)]]*CENSO[[#This Row],[H (m)]]*0.7</f>
        <v>4.5926132350460742</v>
      </c>
      <c r="K3786" s="51">
        <v>1</v>
      </c>
      <c r="L3786" s="51">
        <v>365765.5</v>
      </c>
      <c r="M3786" s="51">
        <v>9702578</v>
      </c>
      <c r="N3786" s="77"/>
      <c r="O378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78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786" s="77"/>
    </row>
    <row r="3787" spans="1:17" x14ac:dyDescent="0.25">
      <c r="A3787" s="76">
        <v>2</v>
      </c>
      <c r="B3787" s="51">
        <v>106</v>
      </c>
      <c r="C3787" s="51">
        <v>3786</v>
      </c>
      <c r="D3787" s="81" t="str">
        <f>VLOOKUP(CENSO[[#This Row],[NOME COMUM]],ESPECIES[],2,FALSE)</f>
        <v>Couratari guianensis Aubl.</v>
      </c>
      <c r="E3787" s="51" t="s">
        <v>6</v>
      </c>
      <c r="F3787" s="51">
        <v>208</v>
      </c>
      <c r="G3787" s="74">
        <f>CENSO[[#This Row],[CAP (cm)]]/PI()</f>
        <v>66.208456326228458</v>
      </c>
      <c r="H3787" s="51">
        <v>20</v>
      </c>
      <c r="I3787" s="85">
        <f>PI()*CENSO[[#This Row],[DAP (cm)]]^2/40000</f>
        <v>0.34428397289638796</v>
      </c>
      <c r="J3787" s="85">
        <f>CENSO[[#This Row],[g (m²)]]*CENSO[[#This Row],[H (m)]]*0.7</f>
        <v>4.8199756205494309</v>
      </c>
      <c r="K3787" s="51">
        <v>1</v>
      </c>
      <c r="L3787" s="51">
        <v>365775</v>
      </c>
      <c r="M3787" s="51">
        <v>9702579</v>
      </c>
      <c r="N3787" s="77"/>
      <c r="O378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78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787" s="77"/>
    </row>
    <row r="3788" spans="1:17" x14ac:dyDescent="0.25">
      <c r="A3788" s="76">
        <v>2</v>
      </c>
      <c r="B3788" s="51">
        <v>106</v>
      </c>
      <c r="C3788" s="51">
        <v>3787</v>
      </c>
      <c r="D3788" s="81" t="str">
        <f>VLOOKUP(CENSO[[#This Row],[NOME COMUM]],ESPECIES[],2,FALSE)</f>
        <v>Piptadenia suaveolens Miq.</v>
      </c>
      <c r="E3788" s="51" t="s">
        <v>22</v>
      </c>
      <c r="F3788" s="51">
        <v>210</v>
      </c>
      <c r="G3788" s="74">
        <f>CENSO[[#This Row],[CAP (cm)]]/PI()</f>
        <v>66.845076098596039</v>
      </c>
      <c r="H3788" s="51">
        <v>16</v>
      </c>
      <c r="I3788" s="85">
        <f>PI()*CENSO[[#This Row],[DAP (cm)]]^2/40000</f>
        <v>0.35093664951762915</v>
      </c>
      <c r="J3788" s="85">
        <f>CENSO[[#This Row],[g (m²)]]*CENSO[[#This Row],[H (m)]]*0.7</f>
        <v>3.930490474597446</v>
      </c>
      <c r="K3788" s="51">
        <v>1</v>
      </c>
      <c r="L3788" s="51">
        <v>365776.09999999899</v>
      </c>
      <c r="M3788" s="51">
        <v>9702588</v>
      </c>
      <c r="N3788" s="77"/>
      <c r="O378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78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788" s="77"/>
    </row>
    <row r="3789" spans="1:17" x14ac:dyDescent="0.25">
      <c r="A3789" s="76">
        <v>2</v>
      </c>
      <c r="B3789" s="51">
        <v>106</v>
      </c>
      <c r="C3789" s="51">
        <v>3788</v>
      </c>
      <c r="D3789" s="81" t="str">
        <f>VLOOKUP(CENSO[[#This Row],[NOME COMUM]],ESPECIES[],2,FALSE)</f>
        <v>Tachigali myrmecophila Ducke</v>
      </c>
      <c r="E3789" s="51" t="s">
        <v>14</v>
      </c>
      <c r="F3789" s="51">
        <v>207</v>
      </c>
      <c r="G3789" s="74">
        <f>CENSO[[#This Row],[CAP (cm)]]/PI()</f>
        <v>65.890146440044674</v>
      </c>
      <c r="H3789" s="51">
        <v>15</v>
      </c>
      <c r="I3789" s="85">
        <f>PI()*CENSO[[#This Row],[DAP (cm)]]^2/40000</f>
        <v>0.34098150782723119</v>
      </c>
      <c r="J3789" s="85">
        <f>CENSO[[#This Row],[g (m²)]]*CENSO[[#This Row],[H (m)]]*0.7</f>
        <v>3.5803058321859274</v>
      </c>
      <c r="K3789" s="51">
        <v>1</v>
      </c>
      <c r="L3789" s="51">
        <v>365786.5</v>
      </c>
      <c r="M3789" s="51">
        <v>9702588.5</v>
      </c>
      <c r="N3789" s="77"/>
      <c r="O378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78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789" s="77"/>
    </row>
    <row r="3790" spans="1:17" x14ac:dyDescent="0.25">
      <c r="A3790" s="76">
        <v>2</v>
      </c>
      <c r="B3790" s="51">
        <v>106</v>
      </c>
      <c r="C3790" s="51">
        <v>3789</v>
      </c>
      <c r="D3790" s="81" t="str">
        <f>VLOOKUP(CENSO[[#This Row],[NOME COMUM]],ESPECIES[],2,FALSE)</f>
        <v>Piptadenia suaveolens Miq.</v>
      </c>
      <c r="E3790" s="51" t="s">
        <v>22</v>
      </c>
      <c r="F3790" s="51">
        <v>215</v>
      </c>
      <c r="G3790" s="74">
        <f>CENSO[[#This Row],[CAP (cm)]]/PI()</f>
        <v>68.436625529514998</v>
      </c>
      <c r="H3790" s="51">
        <v>17</v>
      </c>
      <c r="I3790" s="85">
        <f>PI()*CENSO[[#This Row],[DAP (cm)]]^2/40000</f>
        <v>0.36784686222114316</v>
      </c>
      <c r="J3790" s="85">
        <f>CENSO[[#This Row],[g (m²)]]*CENSO[[#This Row],[H (m)]]*0.7</f>
        <v>4.3773776604316037</v>
      </c>
      <c r="K3790" s="51">
        <v>1</v>
      </c>
      <c r="L3790" s="51">
        <v>365782.2</v>
      </c>
      <c r="M3790" s="51">
        <v>9702612.6999999899</v>
      </c>
      <c r="N3790" s="77"/>
      <c r="O379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79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790" s="77"/>
    </row>
    <row r="3791" spans="1:17" x14ac:dyDescent="0.25">
      <c r="A3791" s="76">
        <v>2</v>
      </c>
      <c r="B3791" s="51">
        <v>106</v>
      </c>
      <c r="C3791" s="51">
        <v>3790</v>
      </c>
      <c r="D3791" s="81" t="str">
        <f>VLOOKUP(CENSO[[#This Row],[NOME COMUM]],ESPECIES[],2,FALSE)</f>
        <v>Goupia glabra Aubl.</v>
      </c>
      <c r="E3791" s="51" t="s">
        <v>34</v>
      </c>
      <c r="F3791" s="51">
        <v>435</v>
      </c>
      <c r="G3791" s="74">
        <f>CENSO[[#This Row],[CAP (cm)]]/PI()</f>
        <v>138.46480048994894</v>
      </c>
      <c r="H3791" s="51">
        <v>16</v>
      </c>
      <c r="I3791" s="85">
        <f>PI()*CENSO[[#This Row],[DAP (cm)]]^2/40000</f>
        <v>1.5058047053281947</v>
      </c>
      <c r="J3791" s="85">
        <f>CENSO[[#This Row],[g (m²)]]*CENSO[[#This Row],[H (m)]]*0.7</f>
        <v>16.865012699675781</v>
      </c>
      <c r="K3791" s="51">
        <v>1</v>
      </c>
      <c r="L3791" s="51">
        <v>365814.4</v>
      </c>
      <c r="M3791" s="51">
        <v>9702652.8000000007</v>
      </c>
      <c r="N3791" s="77"/>
      <c r="O379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379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791" s="77"/>
    </row>
    <row r="3792" spans="1:17" x14ac:dyDescent="0.25">
      <c r="A3792" s="76">
        <v>2</v>
      </c>
      <c r="B3792" s="51">
        <v>106</v>
      </c>
      <c r="C3792" s="51">
        <v>3791</v>
      </c>
      <c r="D3792" s="81" t="str">
        <f>VLOOKUP(CENSO[[#This Row],[NOME COMUM]],ESPECIES[],2,FALSE)</f>
        <v>Piptadenia suaveolens Miq.</v>
      </c>
      <c r="E3792" s="51" t="s">
        <v>22</v>
      </c>
      <c r="F3792" s="51">
        <v>212</v>
      </c>
      <c r="G3792" s="74">
        <f>CENSO[[#This Row],[CAP (cm)]]/PI()</f>
        <v>67.48169587096362</v>
      </c>
      <c r="H3792" s="51">
        <v>14</v>
      </c>
      <c r="I3792" s="85">
        <f>PI()*CENSO[[#This Row],[DAP (cm)]]^2/40000</f>
        <v>0.35765298811610713</v>
      </c>
      <c r="J3792" s="85">
        <f>CENSO[[#This Row],[g (m²)]]*CENSO[[#This Row],[H (m)]]*0.7</f>
        <v>3.5049992835378498</v>
      </c>
      <c r="K3792" s="51">
        <v>1</v>
      </c>
      <c r="L3792" s="51">
        <v>365821.799999999</v>
      </c>
      <c r="M3792" s="51">
        <v>9702671.4000000004</v>
      </c>
      <c r="N3792" s="77"/>
      <c r="O379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79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792" s="77"/>
    </row>
    <row r="3793" spans="1:17" x14ac:dyDescent="0.25">
      <c r="A3793" s="76">
        <v>2</v>
      </c>
      <c r="B3793" s="51">
        <v>106</v>
      </c>
      <c r="C3793" s="51">
        <v>3792</v>
      </c>
      <c r="D3793" s="81" t="str">
        <f>VLOOKUP(CENSO[[#This Row],[NOME COMUM]],ESPECIES[],2,FALSE)</f>
        <v>Couratari guianensis Aubl.</v>
      </c>
      <c r="E3793" s="51" t="s">
        <v>6</v>
      </c>
      <c r="F3793" s="51">
        <v>220</v>
      </c>
      <c r="G3793" s="74">
        <f>CENSO[[#This Row],[CAP (cm)]]/PI()</f>
        <v>70.028174960433944</v>
      </c>
      <c r="H3793" s="51">
        <v>20</v>
      </c>
      <c r="I3793" s="85">
        <f>PI()*CENSO[[#This Row],[DAP (cm)]]^2/40000</f>
        <v>0.3851549622823866</v>
      </c>
      <c r="J3793" s="85">
        <f>CENSO[[#This Row],[g (m²)]]*CENSO[[#This Row],[H (m)]]*0.7</f>
        <v>5.3921694719534123</v>
      </c>
      <c r="K3793" s="51">
        <v>1</v>
      </c>
      <c r="L3793" s="51">
        <v>365819.59999999899</v>
      </c>
      <c r="M3793" s="51">
        <v>9702677.9000000004</v>
      </c>
      <c r="N3793" s="77"/>
      <c r="O379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79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793" s="77"/>
    </row>
    <row r="3794" spans="1:17" x14ac:dyDescent="0.25">
      <c r="A3794" s="76">
        <v>2</v>
      </c>
      <c r="B3794" s="51">
        <v>106</v>
      </c>
      <c r="C3794" s="51">
        <v>3793</v>
      </c>
      <c r="D3794" s="81" t="str">
        <f>VLOOKUP(CENSO[[#This Row],[NOME COMUM]],ESPECIES[],2,FALSE)</f>
        <v>Erisma uncinatum Warm.</v>
      </c>
      <c r="E3794" s="51" t="s">
        <v>98</v>
      </c>
      <c r="F3794" s="51">
        <v>510</v>
      </c>
      <c r="G3794" s="74">
        <f>CENSO[[#This Row],[CAP (cm)]]/PI()</f>
        <v>162.33804195373324</v>
      </c>
      <c r="H3794" s="51">
        <v>20</v>
      </c>
      <c r="I3794" s="85">
        <f>PI()*CENSO[[#This Row],[DAP (cm)]]^2/40000</f>
        <v>2.0698100349100987</v>
      </c>
      <c r="J3794" s="85">
        <f>CENSO[[#This Row],[g (m²)]]*CENSO[[#This Row],[H (m)]]*0.7</f>
        <v>28.97734048874138</v>
      </c>
      <c r="K3794" s="51">
        <v>1</v>
      </c>
      <c r="L3794" s="51">
        <v>365819.2</v>
      </c>
      <c r="M3794" s="51">
        <v>9702683.5999999903</v>
      </c>
      <c r="N3794" s="77"/>
      <c r="O379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160├ 170</v>
      </c>
      <c r="P379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794" s="77"/>
    </row>
    <row r="3795" spans="1:17" x14ac:dyDescent="0.25">
      <c r="A3795" s="76">
        <v>2</v>
      </c>
      <c r="B3795" s="51">
        <v>106</v>
      </c>
      <c r="C3795" s="51">
        <v>3794</v>
      </c>
      <c r="D3795" s="81" t="str">
        <f>VLOOKUP(CENSO[[#This Row],[NOME COMUM]],ESPECIES[],2,FALSE)</f>
        <v>Tachigali myrmecophila Ducke</v>
      </c>
      <c r="E3795" s="51" t="s">
        <v>14</v>
      </c>
      <c r="F3795" s="51">
        <v>470</v>
      </c>
      <c r="G3795" s="74">
        <f>CENSO[[#This Row],[CAP (cm)]]/PI()</f>
        <v>149.60564650638162</v>
      </c>
      <c r="H3795" s="51">
        <v>16</v>
      </c>
      <c r="I3795" s="85">
        <f>PI()*CENSO[[#This Row],[DAP (cm)]]^2/40000</f>
        <v>1.7578663464499842</v>
      </c>
      <c r="J3795" s="85">
        <f>CENSO[[#This Row],[g (m²)]]*CENSO[[#This Row],[H (m)]]*0.7</f>
        <v>19.68810308023982</v>
      </c>
      <c r="K3795" s="51">
        <v>1</v>
      </c>
      <c r="L3795" s="51">
        <v>365821.2</v>
      </c>
      <c r="M3795" s="51">
        <v>9702702.5999999903</v>
      </c>
      <c r="N3795" s="77"/>
      <c r="O379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140├ 150</v>
      </c>
      <c r="P379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795" s="77"/>
    </row>
    <row r="3796" spans="1:17" x14ac:dyDescent="0.25">
      <c r="A3796" s="76">
        <v>2</v>
      </c>
      <c r="B3796" s="51">
        <v>106</v>
      </c>
      <c r="C3796" s="51">
        <v>3795</v>
      </c>
      <c r="D3796" s="81" t="str">
        <f>VLOOKUP(CENSO[[#This Row],[NOME COMUM]],ESPECIES[],2,FALSE)</f>
        <v>Astronium lecointei Ducke</v>
      </c>
      <c r="E3796" s="51" t="s">
        <v>5</v>
      </c>
      <c r="F3796" s="51">
        <v>135</v>
      </c>
      <c r="G3796" s="74">
        <f>CENSO[[#This Row],[CAP (cm)]]/PI()</f>
        <v>42.971834634811742</v>
      </c>
      <c r="H3796" s="51">
        <v>12</v>
      </c>
      <c r="I3796" s="85">
        <f>PI()*CENSO[[#This Row],[DAP (cm)]]^2/40000</f>
        <v>0.14502994189248961</v>
      </c>
      <c r="J3796" s="85">
        <f>CENSO[[#This Row],[g (m²)]]*CENSO[[#This Row],[H (m)]]*0.7</f>
        <v>1.2182515118969126</v>
      </c>
      <c r="K3796" s="51">
        <v>2</v>
      </c>
      <c r="L3796" s="51">
        <v>365819.4</v>
      </c>
      <c r="M3796" s="51">
        <v>9702705.5999999903</v>
      </c>
      <c r="N3796" s="77"/>
      <c r="O379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379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3796" s="77"/>
    </row>
    <row r="3797" spans="1:17" x14ac:dyDescent="0.25">
      <c r="A3797" s="76">
        <v>2</v>
      </c>
      <c r="B3797" s="51">
        <v>106</v>
      </c>
      <c r="C3797" s="51">
        <v>3796</v>
      </c>
      <c r="D3797" s="81" t="str">
        <f>VLOOKUP(CENSO[[#This Row],[NOME COMUM]],ESPECIES[],2,FALSE)</f>
        <v>Tachigali myrmecophila Ducke</v>
      </c>
      <c r="E3797" s="51" t="s">
        <v>14</v>
      </c>
      <c r="F3797" s="51">
        <v>222</v>
      </c>
      <c r="G3797" s="74">
        <f>CENSO[[#This Row],[CAP (cm)]]/PI()</f>
        <v>70.664794732801525</v>
      </c>
      <c r="H3797" s="51">
        <v>17</v>
      </c>
      <c r="I3797" s="85">
        <f>PI()*CENSO[[#This Row],[DAP (cm)]]^2/40000</f>
        <v>0.39218961076704845</v>
      </c>
      <c r="J3797" s="85">
        <f>CENSO[[#This Row],[g (m²)]]*CENSO[[#This Row],[H (m)]]*0.7</f>
        <v>4.6670563681278763</v>
      </c>
      <c r="K3797" s="51">
        <v>1</v>
      </c>
      <c r="L3797" s="51">
        <v>365810.5</v>
      </c>
      <c r="M3797" s="51">
        <v>9702734.0999999903</v>
      </c>
      <c r="N3797" s="77"/>
      <c r="O379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79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797" s="77"/>
    </row>
    <row r="3798" spans="1:17" x14ac:dyDescent="0.25">
      <c r="A3798" s="76">
        <v>2</v>
      </c>
      <c r="B3798" s="51">
        <v>106</v>
      </c>
      <c r="C3798" s="51">
        <v>3797</v>
      </c>
      <c r="D3798" s="81" t="str">
        <f>VLOOKUP(CENSO[[#This Row],[NOME COMUM]],ESPECIES[],2,FALSE)</f>
        <v>Piptadenia suaveolens Miq.</v>
      </c>
      <c r="E3798" s="51" t="s">
        <v>22</v>
      </c>
      <c r="F3798" s="51">
        <v>212</v>
      </c>
      <c r="G3798" s="74">
        <f>CENSO[[#This Row],[CAP (cm)]]/PI()</f>
        <v>67.48169587096362</v>
      </c>
      <c r="H3798" s="51">
        <v>11</v>
      </c>
      <c r="I3798" s="85">
        <f>PI()*CENSO[[#This Row],[DAP (cm)]]^2/40000</f>
        <v>0.35765298811610713</v>
      </c>
      <c r="J3798" s="85">
        <f>CENSO[[#This Row],[g (m²)]]*CENSO[[#This Row],[H (m)]]*0.7</f>
        <v>2.7539280084940247</v>
      </c>
      <c r="K3798" s="51">
        <v>2</v>
      </c>
      <c r="L3798" s="51">
        <v>365850</v>
      </c>
      <c r="M3798" s="51">
        <v>9702779.5999999903</v>
      </c>
      <c r="N3798" s="77"/>
      <c r="O379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79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798" s="77"/>
    </row>
    <row r="3799" spans="1:17" x14ac:dyDescent="0.25">
      <c r="A3799" s="76">
        <v>2</v>
      </c>
      <c r="B3799" s="51">
        <v>106</v>
      </c>
      <c r="C3799" s="51">
        <v>3798</v>
      </c>
      <c r="D3799" s="81" t="str">
        <f>VLOOKUP(CENSO[[#This Row],[NOME COMUM]],ESPECIES[],2,FALSE)</f>
        <v>Manilkara huberi (Ducke) Chevalier</v>
      </c>
      <c r="E3799" s="51" t="s">
        <v>30</v>
      </c>
      <c r="F3799" s="51">
        <v>218</v>
      </c>
      <c r="G3799" s="74">
        <f>CENSO[[#This Row],[CAP (cm)]]/PI()</f>
        <v>69.391555188066363</v>
      </c>
      <c r="H3799" s="51">
        <v>25</v>
      </c>
      <c r="I3799" s="85">
        <f>PI()*CENSO[[#This Row],[DAP (cm)]]^2/40000</f>
        <v>0.37818397577496166</v>
      </c>
      <c r="J3799" s="85">
        <f>CENSO[[#This Row],[g (m²)]]*CENSO[[#This Row],[H (m)]]*0.7</f>
        <v>6.6182195760618283</v>
      </c>
      <c r="K3799" s="51">
        <v>1</v>
      </c>
      <c r="L3799" s="51">
        <v>365889.09999999899</v>
      </c>
      <c r="M3799" s="51">
        <v>9702783.1999999899</v>
      </c>
      <c r="N3799" s="77"/>
      <c r="O379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79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799" s="77"/>
    </row>
    <row r="3800" spans="1:17" x14ac:dyDescent="0.25">
      <c r="A3800" s="76">
        <v>2</v>
      </c>
      <c r="B3800" s="51">
        <v>106</v>
      </c>
      <c r="C3800" s="51">
        <v>3799</v>
      </c>
      <c r="D3800" s="81" t="str">
        <f>VLOOKUP(CENSO[[#This Row],[NOME COMUM]],ESPECIES[],2,FALSE)</f>
        <v>Dimorphandra multiflora Ducke</v>
      </c>
      <c r="E3800" s="51" t="s">
        <v>73</v>
      </c>
      <c r="F3800" s="51">
        <v>312</v>
      </c>
      <c r="G3800" s="74">
        <f>CENSO[[#This Row],[CAP (cm)]]/PI()</f>
        <v>99.312684489342686</v>
      </c>
      <c r="H3800" s="51">
        <v>12</v>
      </c>
      <c r="I3800" s="85">
        <f>PI()*CENSO[[#This Row],[DAP (cm)]]^2/40000</f>
        <v>0.77463893901687286</v>
      </c>
      <c r="J3800" s="85">
        <f>CENSO[[#This Row],[g (m²)]]*CENSO[[#This Row],[H (m)]]*0.7</f>
        <v>6.5069670877417325</v>
      </c>
      <c r="K3800" s="51">
        <v>2</v>
      </c>
      <c r="L3800" s="51">
        <v>365888.299999999</v>
      </c>
      <c r="M3800" s="51">
        <v>9702792.5</v>
      </c>
      <c r="N3800" s="77"/>
      <c r="O380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80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800" s="77"/>
    </row>
    <row r="3801" spans="1:17" x14ac:dyDescent="0.25">
      <c r="A3801" s="76">
        <v>2</v>
      </c>
      <c r="B3801" s="51">
        <v>106</v>
      </c>
      <c r="C3801" s="51">
        <v>3800</v>
      </c>
      <c r="D3801" s="81" t="str">
        <f>VLOOKUP(CENSO[[#This Row],[NOME COMUM]],ESPECIES[],2,FALSE)</f>
        <v>Pouteria sp.</v>
      </c>
      <c r="E3801" s="51" t="s">
        <v>83</v>
      </c>
      <c r="F3801" s="51">
        <v>193</v>
      </c>
      <c r="G3801" s="74">
        <f>CENSO[[#This Row],[CAP (cm)]]/PI()</f>
        <v>61.4338080334716</v>
      </c>
      <c r="H3801" s="51">
        <v>16</v>
      </c>
      <c r="I3801" s="85">
        <f>PI()*CENSO[[#This Row],[DAP (cm)]]^2/40000</f>
        <v>0.29641812376150045</v>
      </c>
      <c r="J3801" s="85">
        <f>CENSO[[#This Row],[g (m²)]]*CENSO[[#This Row],[H (m)]]*0.7</f>
        <v>3.3198829861288051</v>
      </c>
      <c r="K3801" s="51">
        <v>1</v>
      </c>
      <c r="L3801" s="51">
        <v>365889.7</v>
      </c>
      <c r="M3801" s="51">
        <v>9702797.3000000007</v>
      </c>
      <c r="N3801" s="77"/>
      <c r="O380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80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801" s="77"/>
    </row>
    <row r="3802" spans="1:17" x14ac:dyDescent="0.25">
      <c r="A3802" s="76">
        <v>2</v>
      </c>
      <c r="B3802" s="51">
        <v>106</v>
      </c>
      <c r="C3802" s="51">
        <v>3801</v>
      </c>
      <c r="D3802" s="81" t="str">
        <f>VLOOKUP(CENSO[[#This Row],[NOME COMUM]],ESPECIES[],2,FALSE)</f>
        <v>Lecythis chartacea O.Berg</v>
      </c>
      <c r="E3802" s="51" t="s">
        <v>31</v>
      </c>
      <c r="F3802" s="51">
        <v>308</v>
      </c>
      <c r="G3802" s="74">
        <f>CENSO[[#This Row],[CAP (cm)]]/PI()</f>
        <v>98.039444944607524</v>
      </c>
      <c r="H3802" s="51">
        <v>14</v>
      </c>
      <c r="I3802" s="85">
        <f>PI()*CENSO[[#This Row],[DAP (cm)]]^2/40000</f>
        <v>0.75490372607347789</v>
      </c>
      <c r="J3802" s="85">
        <f>CENSO[[#This Row],[g (m²)]]*CENSO[[#This Row],[H (m)]]*0.7</f>
        <v>7.398056515520083</v>
      </c>
      <c r="K3802" s="51">
        <v>2</v>
      </c>
      <c r="L3802" s="51">
        <v>365895.59999999899</v>
      </c>
      <c r="M3802" s="51">
        <v>9702802.1999999899</v>
      </c>
      <c r="N3802" s="77"/>
      <c r="O380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80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802" s="77"/>
    </row>
    <row r="3803" spans="1:17" x14ac:dyDescent="0.25">
      <c r="A3803" s="76">
        <v>2</v>
      </c>
      <c r="B3803" s="51">
        <v>106</v>
      </c>
      <c r="C3803" s="51">
        <v>3802</v>
      </c>
      <c r="D3803" s="81" t="str">
        <f>VLOOKUP(CENSO[[#This Row],[NOME COMUM]],ESPECIES[],2,FALSE)</f>
        <v>Couratari guianensis Aubl.</v>
      </c>
      <c r="E3803" s="51" t="s">
        <v>6</v>
      </c>
      <c r="F3803" s="51">
        <v>187</v>
      </c>
      <c r="G3803" s="74">
        <f>CENSO[[#This Row],[CAP (cm)]]/PI()</f>
        <v>59.523948716368857</v>
      </c>
      <c r="H3803" s="51">
        <v>18</v>
      </c>
      <c r="I3803" s="85">
        <f>PI()*CENSO[[#This Row],[DAP (cm)]]^2/40000</f>
        <v>0.27827446024902436</v>
      </c>
      <c r="J3803" s="85">
        <f>CENSO[[#This Row],[g (m²)]]*CENSO[[#This Row],[H (m)]]*0.7</f>
        <v>3.5062581991377066</v>
      </c>
      <c r="K3803" s="51">
        <v>1</v>
      </c>
      <c r="L3803" s="51">
        <v>365934.09999999899</v>
      </c>
      <c r="M3803" s="51">
        <v>9702879.4000000004</v>
      </c>
      <c r="N3803" s="77"/>
      <c r="O380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80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803" s="77"/>
    </row>
    <row r="3804" spans="1:17" x14ac:dyDescent="0.25">
      <c r="A3804" s="76">
        <v>2</v>
      </c>
      <c r="B3804" s="51">
        <v>106</v>
      </c>
      <c r="C3804" s="51">
        <v>3803</v>
      </c>
      <c r="D3804" s="81" t="str">
        <f>VLOOKUP(CENSO[[#This Row],[NOME COMUM]],ESPECIES[],2,FALSE)</f>
        <v>Couratari guianensis Aubl.</v>
      </c>
      <c r="E3804" s="51" t="s">
        <v>6</v>
      </c>
      <c r="F3804" s="51">
        <v>130</v>
      </c>
      <c r="G3804" s="74">
        <f>CENSO[[#This Row],[CAP (cm)]]/PI()</f>
        <v>41.38028520389279</v>
      </c>
      <c r="H3804" s="51">
        <v>14</v>
      </c>
      <c r="I3804" s="85">
        <f>PI()*CENSO[[#This Row],[DAP (cm)]]^2/40000</f>
        <v>0.13448592691265157</v>
      </c>
      <c r="J3804" s="85">
        <f>CENSO[[#This Row],[g (m²)]]*CENSO[[#This Row],[H (m)]]*0.7</f>
        <v>1.3179620837439854</v>
      </c>
      <c r="K3804" s="51">
        <v>1</v>
      </c>
      <c r="L3804" s="51">
        <v>365943.9</v>
      </c>
      <c r="M3804" s="51">
        <v>9702923.0999999903</v>
      </c>
      <c r="N3804" s="77"/>
      <c r="O380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380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3804" s="77"/>
    </row>
    <row r="3805" spans="1:17" x14ac:dyDescent="0.25">
      <c r="A3805" s="76">
        <v>2</v>
      </c>
      <c r="B3805" s="51">
        <v>106</v>
      </c>
      <c r="C3805" s="51">
        <v>3804</v>
      </c>
      <c r="D3805" s="81" t="str">
        <f>VLOOKUP(CENSO[[#This Row],[NOME COMUM]],ESPECIES[],2,FALSE)</f>
        <v>Enterolobium contortisiliquum (Vell.) Morong</v>
      </c>
      <c r="E3805" s="51" t="s">
        <v>45</v>
      </c>
      <c r="F3805" s="51">
        <v>253</v>
      </c>
      <c r="G3805" s="74">
        <f>CENSO[[#This Row],[CAP (cm)]]/PI()</f>
        <v>80.532401204499038</v>
      </c>
      <c r="H3805" s="51">
        <v>20</v>
      </c>
      <c r="I3805" s="85">
        <f>PI()*CENSO[[#This Row],[DAP (cm)]]^2/40000</f>
        <v>0.50936743761845638</v>
      </c>
      <c r="J3805" s="85">
        <f>CENSO[[#This Row],[g (m²)]]*CENSO[[#This Row],[H (m)]]*0.7</f>
        <v>7.1311441266583886</v>
      </c>
      <c r="K3805" s="51">
        <v>1</v>
      </c>
      <c r="L3805" s="51">
        <v>365975.09999999899</v>
      </c>
      <c r="M3805" s="51">
        <v>9702961.4000000004</v>
      </c>
      <c r="N3805" s="77"/>
      <c r="O380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380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805" s="77"/>
    </row>
    <row r="3806" spans="1:17" x14ac:dyDescent="0.25">
      <c r="A3806" s="76">
        <v>2</v>
      </c>
      <c r="B3806" s="51">
        <v>106</v>
      </c>
      <c r="C3806" s="51">
        <v>3805</v>
      </c>
      <c r="D3806" s="81" t="str">
        <f>VLOOKUP(CENSO[[#This Row],[NOME COMUM]],ESPECIES[],2,FALSE)</f>
        <v>Apuleia leiocarpa (Vogel) J.F.Macbr.</v>
      </c>
      <c r="E3806" s="51" t="s">
        <v>51</v>
      </c>
      <c r="F3806" s="51">
        <v>273</v>
      </c>
      <c r="G3806" s="74">
        <f>CENSO[[#This Row],[CAP (cm)]]/PI()</f>
        <v>86.898598928174863</v>
      </c>
      <c r="H3806" s="51">
        <v>22</v>
      </c>
      <c r="I3806" s="85">
        <f>PI()*CENSO[[#This Row],[DAP (cm)]]^2/40000</f>
        <v>0.59308293768479348</v>
      </c>
      <c r="J3806" s="85">
        <f>CENSO[[#This Row],[g (m²)]]*CENSO[[#This Row],[H (m)]]*0.7</f>
        <v>9.1334772403458189</v>
      </c>
      <c r="K3806" s="51">
        <v>1</v>
      </c>
      <c r="L3806" s="51">
        <v>365974.59999999899</v>
      </c>
      <c r="M3806" s="51">
        <v>9702997</v>
      </c>
      <c r="N3806" s="77"/>
      <c r="O380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380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806" s="77"/>
    </row>
    <row r="3807" spans="1:17" x14ac:dyDescent="0.25">
      <c r="A3807" s="76">
        <v>2</v>
      </c>
      <c r="B3807" s="51">
        <v>106</v>
      </c>
      <c r="C3807" s="51">
        <v>3806</v>
      </c>
      <c r="D3807" s="81" t="str">
        <f>VLOOKUP(CENSO[[#This Row],[NOME COMUM]],ESPECIES[],2,FALSE)</f>
        <v>Sacoglottis guianensis Benth.</v>
      </c>
      <c r="E3807" s="51" t="s">
        <v>63</v>
      </c>
      <c r="F3807" s="51">
        <v>155</v>
      </c>
      <c r="G3807" s="74">
        <f>CENSO[[#This Row],[CAP (cm)]]/PI()</f>
        <v>49.338032358487553</v>
      </c>
      <c r="H3807" s="51">
        <v>14</v>
      </c>
      <c r="I3807" s="85">
        <f>PI()*CENSO[[#This Row],[DAP (cm)]]^2/40000</f>
        <v>0.19118487538913922</v>
      </c>
      <c r="J3807" s="85">
        <f>CENSO[[#This Row],[g (m²)]]*CENSO[[#This Row],[H (m)]]*0.7</f>
        <v>1.8736117788135642</v>
      </c>
      <c r="K3807" s="51">
        <v>1</v>
      </c>
      <c r="L3807" s="51">
        <v>366036.9</v>
      </c>
      <c r="M3807" s="51">
        <v>9703071.6999999899</v>
      </c>
      <c r="N3807" s="77"/>
      <c r="O380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380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3807" s="77"/>
    </row>
    <row r="3808" spans="1:17" x14ac:dyDescent="0.25">
      <c r="A3808" s="76">
        <v>2</v>
      </c>
      <c r="B3808" s="51">
        <v>106</v>
      </c>
      <c r="C3808" s="51">
        <v>3807</v>
      </c>
      <c r="D3808" s="81" t="str">
        <f>VLOOKUP(CENSO[[#This Row],[NOME COMUM]],ESPECIES[],2,FALSE)</f>
        <v>Tachigali myrmecophila Ducke</v>
      </c>
      <c r="E3808" s="51" t="s">
        <v>14</v>
      </c>
      <c r="F3808" s="51">
        <v>290</v>
      </c>
      <c r="G3808" s="74">
        <f>CENSO[[#This Row],[CAP (cm)]]/PI()</f>
        <v>92.309866993299295</v>
      </c>
      <c r="H3808" s="51">
        <v>16</v>
      </c>
      <c r="I3808" s="85">
        <f>PI()*CENSO[[#This Row],[DAP (cm)]]^2/40000</f>
        <v>0.6692465357014199</v>
      </c>
      <c r="J3808" s="85">
        <f>CENSO[[#This Row],[g (m²)]]*CENSO[[#This Row],[H (m)]]*0.7</f>
        <v>7.495561199855902</v>
      </c>
      <c r="K3808" s="51">
        <v>1</v>
      </c>
      <c r="L3808" s="51">
        <v>366025.5</v>
      </c>
      <c r="M3808" s="51">
        <v>9703105.5999999903</v>
      </c>
      <c r="N3808" s="77"/>
      <c r="O380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80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808" s="77"/>
    </row>
    <row r="3809" spans="1:17" x14ac:dyDescent="0.25">
      <c r="A3809" s="76">
        <v>2</v>
      </c>
      <c r="B3809" s="51">
        <v>106</v>
      </c>
      <c r="C3809" s="51">
        <v>3808</v>
      </c>
      <c r="D3809" s="81" t="str">
        <f>VLOOKUP(CENSO[[#This Row],[NOME COMUM]],ESPECIES[],2,FALSE)</f>
        <v>Erisma uncinatum Warm.</v>
      </c>
      <c r="E3809" s="51" t="s">
        <v>98</v>
      </c>
      <c r="F3809" s="51">
        <v>576</v>
      </c>
      <c r="G3809" s="74">
        <f>CENSO[[#This Row],[CAP (cm)]]/PI()</f>
        <v>183.34649444186343</v>
      </c>
      <c r="H3809" s="51">
        <v>20</v>
      </c>
      <c r="I3809" s="85">
        <f>PI()*CENSO[[#This Row],[DAP (cm)]]^2/40000</f>
        <v>2.6401895199628331</v>
      </c>
      <c r="J3809" s="85">
        <f>CENSO[[#This Row],[g (m²)]]*CENSO[[#This Row],[H (m)]]*0.7</f>
        <v>36.96265327947966</v>
      </c>
      <c r="K3809" s="51">
        <v>1</v>
      </c>
      <c r="L3809" s="51">
        <v>366095</v>
      </c>
      <c r="M3809" s="51">
        <v>9703213.0999999903</v>
      </c>
      <c r="N3809" s="77"/>
      <c r="O380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180├ 190</v>
      </c>
      <c r="P380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809" s="77"/>
    </row>
    <row r="3810" spans="1:17" x14ac:dyDescent="0.25">
      <c r="A3810" s="76">
        <v>2</v>
      </c>
      <c r="B3810" s="51">
        <v>106</v>
      </c>
      <c r="C3810" s="51">
        <v>3809</v>
      </c>
      <c r="D3810" s="81" t="str">
        <f>VLOOKUP(CENSO[[#This Row],[NOME COMUM]],ESPECIES[],2,FALSE)</f>
        <v>Simarouba amara Aubl.</v>
      </c>
      <c r="E3810" s="51" t="s">
        <v>20</v>
      </c>
      <c r="F3810" s="51">
        <v>518</v>
      </c>
      <c r="G3810" s="74">
        <f>CENSO[[#This Row],[CAP (cm)]]/PI()</f>
        <v>164.88452104320356</v>
      </c>
      <c r="H3810" s="51">
        <v>20</v>
      </c>
      <c r="I3810" s="85">
        <f>PI()*CENSO[[#This Row],[DAP (cm)]]^2/40000</f>
        <v>2.135254547509486</v>
      </c>
      <c r="J3810" s="85">
        <f>CENSO[[#This Row],[g (m²)]]*CENSO[[#This Row],[H (m)]]*0.7</f>
        <v>29.893563665132802</v>
      </c>
      <c r="K3810" s="51">
        <v>1</v>
      </c>
      <c r="L3810" s="51">
        <v>366110.09999999899</v>
      </c>
      <c r="M3810" s="51">
        <v>9703220.4000000004</v>
      </c>
      <c r="N3810" s="77"/>
      <c r="O381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160├ 170</v>
      </c>
      <c r="P381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810" s="77"/>
    </row>
    <row r="3811" spans="1:17" x14ac:dyDescent="0.25">
      <c r="A3811" s="76">
        <v>2</v>
      </c>
      <c r="B3811" s="51">
        <v>106</v>
      </c>
      <c r="C3811" s="51">
        <v>3810</v>
      </c>
      <c r="D3811" s="81" t="str">
        <f>VLOOKUP(CENSO[[#This Row],[NOME COMUM]],ESPECIES[],2,FALSE)</f>
        <v>Pouteria sp.</v>
      </c>
      <c r="E3811" s="51" t="s">
        <v>83</v>
      </c>
      <c r="F3811" s="51">
        <v>207</v>
      </c>
      <c r="G3811" s="74">
        <f>CENSO[[#This Row],[CAP (cm)]]/PI()</f>
        <v>65.890146440044674</v>
      </c>
      <c r="H3811" s="51">
        <v>19</v>
      </c>
      <c r="I3811" s="85">
        <f>PI()*CENSO[[#This Row],[DAP (cm)]]^2/40000</f>
        <v>0.34098150782723119</v>
      </c>
      <c r="J3811" s="85">
        <f>CENSO[[#This Row],[g (m²)]]*CENSO[[#This Row],[H (m)]]*0.7</f>
        <v>4.535054054102174</v>
      </c>
      <c r="K3811" s="51">
        <v>1</v>
      </c>
      <c r="L3811" s="51">
        <v>366116.09999999899</v>
      </c>
      <c r="M3811" s="51">
        <v>9703222.9000000004</v>
      </c>
      <c r="N3811" s="77"/>
      <c r="O381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81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811" s="77"/>
    </row>
    <row r="3812" spans="1:17" x14ac:dyDescent="0.25">
      <c r="A3812" s="76">
        <v>2</v>
      </c>
      <c r="B3812" s="51">
        <v>106</v>
      </c>
      <c r="C3812" s="51">
        <v>3811</v>
      </c>
      <c r="D3812" s="81" t="str">
        <f>VLOOKUP(CENSO[[#This Row],[NOME COMUM]],ESPECIES[],2,FALSE)</f>
        <v>Tachigali myrmecophila Ducke</v>
      </c>
      <c r="E3812" s="51" t="s">
        <v>14</v>
      </c>
      <c r="F3812" s="51">
        <v>222</v>
      </c>
      <c r="G3812" s="74">
        <f>CENSO[[#This Row],[CAP (cm)]]/PI()</f>
        <v>70.664794732801525</v>
      </c>
      <c r="H3812" s="51">
        <v>16</v>
      </c>
      <c r="I3812" s="85">
        <f>PI()*CENSO[[#This Row],[DAP (cm)]]^2/40000</f>
        <v>0.39218961076704845</v>
      </c>
      <c r="J3812" s="85">
        <f>CENSO[[#This Row],[g (m²)]]*CENSO[[#This Row],[H (m)]]*0.7</f>
        <v>4.3925236405909427</v>
      </c>
      <c r="K3812" s="51">
        <v>1</v>
      </c>
      <c r="L3812" s="51">
        <v>366114.7</v>
      </c>
      <c r="M3812" s="51">
        <v>9703229.1999999899</v>
      </c>
      <c r="N3812" s="77"/>
      <c r="O381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81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812" s="77"/>
    </row>
    <row r="3813" spans="1:17" x14ac:dyDescent="0.25">
      <c r="A3813" s="76">
        <v>2</v>
      </c>
      <c r="B3813" s="51">
        <v>106</v>
      </c>
      <c r="C3813" s="51">
        <v>3812</v>
      </c>
      <c r="D3813" s="81" t="str">
        <f>VLOOKUP(CENSO[[#This Row],[NOME COMUM]],ESPECIES[],2,FALSE)</f>
        <v>Tachigali myrmecophila Ducke</v>
      </c>
      <c r="E3813" s="51" t="s">
        <v>14</v>
      </c>
      <c r="F3813" s="51">
        <v>217</v>
      </c>
      <c r="G3813" s="74">
        <f>CENSO[[#This Row],[CAP (cm)]]/PI()</f>
        <v>69.073245301882579</v>
      </c>
      <c r="H3813" s="51">
        <v>12</v>
      </c>
      <c r="I3813" s="85">
        <f>PI()*CENSO[[#This Row],[DAP (cm)]]^2/40000</f>
        <v>0.37472235576271301</v>
      </c>
      <c r="J3813" s="85">
        <f>CENSO[[#This Row],[g (m²)]]*CENSO[[#This Row],[H (m)]]*0.7</f>
        <v>3.147667788406789</v>
      </c>
      <c r="K3813" s="51">
        <v>1</v>
      </c>
      <c r="L3813" s="51">
        <v>366114.299999999</v>
      </c>
      <c r="M3813" s="51">
        <v>9703237.0999999903</v>
      </c>
      <c r="N3813" s="77"/>
      <c r="O381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81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813" s="77"/>
    </row>
    <row r="3814" spans="1:17" x14ac:dyDescent="0.25">
      <c r="A3814" s="76">
        <v>2</v>
      </c>
      <c r="B3814" s="51">
        <v>106</v>
      </c>
      <c r="C3814" s="51">
        <v>3813</v>
      </c>
      <c r="D3814" s="81" t="str">
        <f>VLOOKUP(CENSO[[#This Row],[NOME COMUM]],ESPECIES[],2,FALSE)</f>
        <v>Eschweilera grandiflora (Aubl.) Sandwith</v>
      </c>
      <c r="E3814" s="51" t="s">
        <v>19</v>
      </c>
      <c r="F3814" s="51">
        <v>138</v>
      </c>
      <c r="G3814" s="74">
        <f>CENSO[[#This Row],[CAP (cm)]]/PI()</f>
        <v>43.926764293363114</v>
      </c>
      <c r="H3814" s="51">
        <v>13</v>
      </c>
      <c r="I3814" s="85">
        <f>PI()*CENSO[[#This Row],[DAP (cm)]]^2/40000</f>
        <v>0.15154733681210272</v>
      </c>
      <c r="J3814" s="85">
        <f>CENSO[[#This Row],[g (m²)]]*CENSO[[#This Row],[H (m)]]*0.7</f>
        <v>1.3790807649901347</v>
      </c>
      <c r="K3814" s="51">
        <v>1</v>
      </c>
      <c r="L3814" s="51">
        <v>366106.2</v>
      </c>
      <c r="M3814" s="51">
        <v>9703299.5</v>
      </c>
      <c r="N3814" s="77"/>
      <c r="O381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381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3814" s="77"/>
    </row>
    <row r="3815" spans="1:17" x14ac:dyDescent="0.25">
      <c r="A3815" s="76">
        <v>2</v>
      </c>
      <c r="B3815" s="51">
        <v>106</v>
      </c>
      <c r="C3815" s="51">
        <v>3814</v>
      </c>
      <c r="D3815" s="81" t="str">
        <f>VLOOKUP(CENSO[[#This Row],[NOME COMUM]],ESPECIES[],2,FALSE)</f>
        <v>Pouteria sp.</v>
      </c>
      <c r="E3815" s="51" t="s">
        <v>83</v>
      </c>
      <c r="F3815" s="51">
        <v>206</v>
      </c>
      <c r="G3815" s="74">
        <f>CENSO[[#This Row],[CAP (cm)]]/PI()</f>
        <v>65.571836553860877</v>
      </c>
      <c r="H3815" s="51">
        <v>17</v>
      </c>
      <c r="I3815" s="85">
        <f>PI()*CENSO[[#This Row],[DAP (cm)]]^2/40000</f>
        <v>0.33769495825238349</v>
      </c>
      <c r="J3815" s="85">
        <f>CENSO[[#This Row],[g (m²)]]*CENSO[[#This Row],[H (m)]]*0.7</f>
        <v>4.0185700032033633</v>
      </c>
      <c r="K3815" s="51">
        <v>1</v>
      </c>
      <c r="L3815" s="51">
        <v>366118</v>
      </c>
      <c r="M3815" s="51">
        <v>9703294</v>
      </c>
      <c r="N3815" s="77"/>
      <c r="O381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81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815" s="77"/>
    </row>
    <row r="3816" spans="1:17" x14ac:dyDescent="0.25">
      <c r="A3816" s="76">
        <v>2</v>
      </c>
      <c r="B3816" s="51">
        <v>106</v>
      </c>
      <c r="C3816" s="51">
        <v>3815</v>
      </c>
      <c r="D3816" s="81" t="str">
        <f>VLOOKUP(CENSO[[#This Row],[NOME COMUM]],ESPECIES[],2,FALSE)</f>
        <v>Clarisia racemosa Ruiz &amp; Pav.</v>
      </c>
      <c r="E3816" s="51" t="s">
        <v>81</v>
      </c>
      <c r="F3816" s="51">
        <v>160</v>
      </c>
      <c r="G3816" s="74">
        <f>CENSO[[#This Row],[CAP (cm)]]/PI()</f>
        <v>50.929581789406512</v>
      </c>
      <c r="H3816" s="51">
        <v>15</v>
      </c>
      <c r="I3816" s="85">
        <f>PI()*CENSO[[#This Row],[DAP (cm)]]^2/40000</f>
        <v>0.20371832715762608</v>
      </c>
      <c r="J3816" s="85">
        <f>CENSO[[#This Row],[g (m²)]]*CENSO[[#This Row],[H (m)]]*0.7</f>
        <v>2.1390424351550736</v>
      </c>
      <c r="K3816" s="51">
        <v>1</v>
      </c>
      <c r="L3816" s="51">
        <v>366122.5</v>
      </c>
      <c r="M3816" s="51">
        <v>9703291.8000000007</v>
      </c>
      <c r="N3816" s="77"/>
      <c r="O381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81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816" s="77"/>
    </row>
    <row r="3817" spans="1:17" x14ac:dyDescent="0.25">
      <c r="A3817" s="76">
        <v>2</v>
      </c>
      <c r="B3817" s="51">
        <v>106</v>
      </c>
      <c r="C3817" s="51">
        <v>3816</v>
      </c>
      <c r="D3817" s="81" t="str">
        <f>VLOOKUP(CENSO[[#This Row],[NOME COMUM]],ESPECIES[],2,FALSE)</f>
        <v>Bertholletia excelsa Humb. &amp; Bonpl.</v>
      </c>
      <c r="E3817" s="51" t="s">
        <v>37</v>
      </c>
      <c r="F3817" s="51">
        <v>272</v>
      </c>
      <c r="G3817" s="74">
        <f>CENSO[[#This Row],[CAP (cm)]]/PI()</f>
        <v>86.580289041991065</v>
      </c>
      <c r="H3817" s="51">
        <v>23</v>
      </c>
      <c r="I3817" s="85">
        <f>PI()*CENSO[[#This Row],[DAP (cm)]]^2/40000</f>
        <v>0.58874596548553915</v>
      </c>
      <c r="J3817" s="85">
        <f>CENSO[[#This Row],[g (m²)]]*CENSO[[#This Row],[H (m)]]*0.7</f>
        <v>9.4788100443171786</v>
      </c>
      <c r="K3817" s="51">
        <v>1</v>
      </c>
      <c r="L3817" s="51">
        <v>366127</v>
      </c>
      <c r="M3817" s="51">
        <v>9703289.6999999899</v>
      </c>
      <c r="N3817" s="77"/>
      <c r="O381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381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817" s="77"/>
    </row>
    <row r="3818" spans="1:17" x14ac:dyDescent="0.25">
      <c r="A3818" s="76">
        <v>2</v>
      </c>
      <c r="B3818" s="51">
        <v>106</v>
      </c>
      <c r="C3818" s="51">
        <v>3817</v>
      </c>
      <c r="D3818" s="81" t="str">
        <f>VLOOKUP(CENSO[[#This Row],[NOME COMUM]],ESPECIES[],2,FALSE)</f>
        <v>Pouteria sp.</v>
      </c>
      <c r="E3818" s="51" t="s">
        <v>83</v>
      </c>
      <c r="F3818" s="51">
        <v>200</v>
      </c>
      <c r="G3818" s="74">
        <f>CENSO[[#This Row],[CAP (cm)]]/PI()</f>
        <v>63.661977236758133</v>
      </c>
      <c r="H3818" s="51">
        <v>20</v>
      </c>
      <c r="I3818" s="85">
        <f>PI()*CENSO[[#This Row],[DAP (cm)]]^2/40000</f>
        <v>0.31830988618379064</v>
      </c>
      <c r="J3818" s="85">
        <f>CENSO[[#This Row],[g (m²)]]*CENSO[[#This Row],[H (m)]]*0.7</f>
        <v>4.4563384065730682</v>
      </c>
      <c r="K3818" s="51">
        <v>1</v>
      </c>
      <c r="L3818" s="51">
        <v>366118.5</v>
      </c>
      <c r="M3818" s="51">
        <v>9703301.5</v>
      </c>
      <c r="N3818" s="77"/>
      <c r="O381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81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818" s="77"/>
    </row>
    <row r="3819" spans="1:17" x14ac:dyDescent="0.25">
      <c r="A3819" s="76">
        <v>2</v>
      </c>
      <c r="B3819" s="51">
        <v>106</v>
      </c>
      <c r="C3819" s="51">
        <v>3818</v>
      </c>
      <c r="D3819" s="81" t="str">
        <f>VLOOKUP(CENSO[[#This Row],[NOME COMUM]],ESPECIES[],2,FALSE)</f>
        <v>Eschweilera grandiflora (Aubl.) Sandwith</v>
      </c>
      <c r="E3819" s="51" t="s">
        <v>19</v>
      </c>
      <c r="F3819" s="51">
        <v>200</v>
      </c>
      <c r="G3819" s="74">
        <f>CENSO[[#This Row],[CAP (cm)]]/PI()</f>
        <v>63.661977236758133</v>
      </c>
      <c r="H3819" s="51">
        <v>15</v>
      </c>
      <c r="I3819" s="85">
        <f>PI()*CENSO[[#This Row],[DAP (cm)]]^2/40000</f>
        <v>0.31830988618379064</v>
      </c>
      <c r="J3819" s="85">
        <f>CENSO[[#This Row],[g (m²)]]*CENSO[[#This Row],[H (m)]]*0.7</f>
        <v>3.3422538049298014</v>
      </c>
      <c r="K3819" s="51">
        <v>2</v>
      </c>
      <c r="L3819" s="51">
        <v>366129</v>
      </c>
      <c r="M3819" s="51">
        <v>9703308.5999999903</v>
      </c>
      <c r="N3819" s="77"/>
      <c r="O381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81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819" s="77"/>
    </row>
    <row r="3820" spans="1:17" x14ac:dyDescent="0.25">
      <c r="A3820" s="76">
        <v>2</v>
      </c>
      <c r="B3820" s="51">
        <v>106</v>
      </c>
      <c r="C3820" s="51">
        <v>3819</v>
      </c>
      <c r="D3820" s="81" t="str">
        <f>VLOOKUP(CENSO[[#This Row],[NOME COMUM]],ESPECIES[],2,FALSE)</f>
        <v>Tachigali myrmecophila Ducke</v>
      </c>
      <c r="E3820" s="51" t="s">
        <v>14</v>
      </c>
      <c r="F3820" s="51">
        <v>216</v>
      </c>
      <c r="G3820" s="74">
        <f>CENSO[[#This Row],[CAP (cm)]]/PI()</f>
        <v>68.754935415698782</v>
      </c>
      <c r="H3820" s="51">
        <v>17</v>
      </c>
      <c r="I3820" s="85">
        <f>PI()*CENSO[[#This Row],[DAP (cm)]]^2/40000</f>
        <v>0.37127665124477338</v>
      </c>
      <c r="J3820" s="85">
        <f>CENSO[[#This Row],[g (m²)]]*CENSO[[#This Row],[H (m)]]*0.7</f>
        <v>4.4181921498128034</v>
      </c>
      <c r="K3820" s="51">
        <v>1</v>
      </c>
      <c r="L3820" s="51">
        <v>366137.2</v>
      </c>
      <c r="M3820" s="51">
        <v>9703309.1999999899</v>
      </c>
      <c r="N3820" s="77"/>
      <c r="O382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82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820" s="77"/>
    </row>
    <row r="3821" spans="1:17" x14ac:dyDescent="0.25">
      <c r="A3821" s="76">
        <v>2</v>
      </c>
      <c r="B3821" s="51">
        <v>106</v>
      </c>
      <c r="C3821" s="51">
        <v>3820</v>
      </c>
      <c r="D3821" s="81" t="str">
        <f>VLOOKUP(CENSO[[#This Row],[NOME COMUM]],ESPECIES[],2,FALSE)</f>
        <v>Erisma uncinatum Warm.</v>
      </c>
      <c r="E3821" s="51" t="s">
        <v>98</v>
      </c>
      <c r="F3821" s="51">
        <v>470</v>
      </c>
      <c r="G3821" s="74">
        <f>CENSO[[#This Row],[CAP (cm)]]/PI()</f>
        <v>149.60564650638162</v>
      </c>
      <c r="H3821" s="51">
        <v>15</v>
      </c>
      <c r="I3821" s="85">
        <f>PI()*CENSO[[#This Row],[DAP (cm)]]^2/40000</f>
        <v>1.7578663464499842</v>
      </c>
      <c r="J3821" s="85">
        <f>CENSO[[#This Row],[g (m²)]]*CENSO[[#This Row],[H (m)]]*0.7</f>
        <v>18.457596637724833</v>
      </c>
      <c r="K3821" s="51">
        <v>2</v>
      </c>
      <c r="L3821" s="51">
        <v>366143.59999999899</v>
      </c>
      <c r="M3821" s="51">
        <v>9703315</v>
      </c>
      <c r="N3821" s="77"/>
      <c r="O382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140├ 150</v>
      </c>
      <c r="P382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821" s="77"/>
    </row>
    <row r="3822" spans="1:17" x14ac:dyDescent="0.25">
      <c r="A3822" s="76">
        <v>2</v>
      </c>
      <c r="B3822" s="51">
        <v>106</v>
      </c>
      <c r="C3822" s="51">
        <v>3821</v>
      </c>
      <c r="D3822" s="81" t="str">
        <f>VLOOKUP(CENSO[[#This Row],[NOME COMUM]],ESPECIES[],2,FALSE)</f>
        <v>Pouteria sp.</v>
      </c>
      <c r="E3822" s="51" t="s">
        <v>83</v>
      </c>
      <c r="F3822" s="51">
        <v>218</v>
      </c>
      <c r="G3822" s="74">
        <f>CENSO[[#This Row],[CAP (cm)]]/PI()</f>
        <v>69.391555188066363</v>
      </c>
      <c r="H3822" s="51">
        <v>17</v>
      </c>
      <c r="I3822" s="85">
        <f>PI()*CENSO[[#This Row],[DAP (cm)]]^2/40000</f>
        <v>0.37818397577496166</v>
      </c>
      <c r="J3822" s="85">
        <f>CENSO[[#This Row],[g (m²)]]*CENSO[[#This Row],[H (m)]]*0.7</f>
        <v>4.500389311722043</v>
      </c>
      <c r="K3822" s="51">
        <v>1</v>
      </c>
      <c r="L3822" s="51">
        <v>366160.9</v>
      </c>
      <c r="M3822" s="51">
        <v>9703317.9000000004</v>
      </c>
      <c r="N3822" s="77"/>
      <c r="O382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82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822" s="77"/>
    </row>
    <row r="3823" spans="1:17" x14ac:dyDescent="0.25">
      <c r="A3823" s="76">
        <v>2</v>
      </c>
      <c r="B3823" s="51">
        <v>106</v>
      </c>
      <c r="C3823" s="51">
        <v>3822</v>
      </c>
      <c r="D3823" s="81" t="str">
        <f>VLOOKUP(CENSO[[#This Row],[NOME COMUM]],ESPECIES[],2,FALSE)</f>
        <v>Cedrelinga catenaeformis Ducke</v>
      </c>
      <c r="E3823" s="51" t="s">
        <v>71</v>
      </c>
      <c r="F3823" s="51">
        <v>215</v>
      </c>
      <c r="G3823" s="74">
        <f>CENSO[[#This Row],[CAP (cm)]]/PI()</f>
        <v>68.436625529514998</v>
      </c>
      <c r="H3823" s="51">
        <v>22</v>
      </c>
      <c r="I3823" s="85">
        <f>PI()*CENSO[[#This Row],[DAP (cm)]]^2/40000</f>
        <v>0.36784686222114316</v>
      </c>
      <c r="J3823" s="85">
        <f>CENSO[[#This Row],[g (m²)]]*CENSO[[#This Row],[H (m)]]*0.7</f>
        <v>5.6648416782056046</v>
      </c>
      <c r="K3823" s="51">
        <v>1</v>
      </c>
      <c r="L3823" s="51">
        <v>366163.59999999899</v>
      </c>
      <c r="M3823" s="51">
        <v>9703316.5999999903</v>
      </c>
      <c r="N3823" s="77"/>
      <c r="O382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82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823" s="77"/>
    </row>
    <row r="3824" spans="1:17" x14ac:dyDescent="0.25">
      <c r="A3824" s="76">
        <v>2</v>
      </c>
      <c r="B3824" s="51">
        <v>106</v>
      </c>
      <c r="C3824" s="51">
        <v>3823</v>
      </c>
      <c r="D3824" s="81" t="str">
        <f>VLOOKUP(CENSO[[#This Row],[NOME COMUM]],ESPECIES[],2,FALSE)</f>
        <v>Pouteria sp.</v>
      </c>
      <c r="E3824" s="51" t="s">
        <v>83</v>
      </c>
      <c r="F3824" s="51">
        <v>233</v>
      </c>
      <c r="G3824" s="74">
        <f>CENSO[[#This Row],[CAP (cm)]]/PI()</f>
        <v>74.166203480823228</v>
      </c>
      <c r="H3824" s="51">
        <v>19</v>
      </c>
      <c r="I3824" s="85">
        <f>PI()*CENSO[[#This Row],[DAP (cm)]]^2/40000</f>
        <v>0.43201813527579536</v>
      </c>
      <c r="J3824" s="85">
        <f>CENSO[[#This Row],[g (m²)]]*CENSO[[#This Row],[H (m)]]*0.7</f>
        <v>5.745841199168078</v>
      </c>
      <c r="K3824" s="51">
        <v>1</v>
      </c>
      <c r="L3824" s="51">
        <v>366163.20000000001</v>
      </c>
      <c r="M3824" s="51">
        <v>9703322.3000000007</v>
      </c>
      <c r="N3824" s="77"/>
      <c r="O382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82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824" s="77"/>
    </row>
    <row r="3825" spans="1:17" x14ac:dyDescent="0.25">
      <c r="A3825" s="76">
        <v>2</v>
      </c>
      <c r="B3825" s="51">
        <v>106</v>
      </c>
      <c r="C3825" s="51">
        <v>3824</v>
      </c>
      <c r="D3825" s="81" t="str">
        <f>VLOOKUP(CENSO[[#This Row],[NOME COMUM]],ESPECIES[],2,FALSE)</f>
        <v>Goupia glabra Aubl.</v>
      </c>
      <c r="E3825" s="51" t="s">
        <v>34</v>
      </c>
      <c r="F3825" s="51">
        <v>148</v>
      </c>
      <c r="G3825" s="74">
        <f>CENSO[[#This Row],[CAP (cm)]]/PI()</f>
        <v>47.109863155201019</v>
      </c>
      <c r="H3825" s="51">
        <v>16</v>
      </c>
      <c r="I3825" s="85">
        <f>PI()*CENSO[[#This Row],[DAP (cm)]]^2/40000</f>
        <v>0.17430649367424375</v>
      </c>
      <c r="J3825" s="85">
        <f>CENSO[[#This Row],[g (m²)]]*CENSO[[#This Row],[H (m)]]*0.7</f>
        <v>1.9522327291515298</v>
      </c>
      <c r="K3825" s="51">
        <v>1</v>
      </c>
      <c r="L3825" s="51">
        <v>366171.9</v>
      </c>
      <c r="M3825" s="51">
        <v>9703332.5999999903</v>
      </c>
      <c r="N3825" s="77"/>
      <c r="O382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382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3825" s="77"/>
    </row>
    <row r="3826" spans="1:17" x14ac:dyDescent="0.25">
      <c r="A3826" s="76">
        <v>2</v>
      </c>
      <c r="B3826" s="51">
        <v>106</v>
      </c>
      <c r="C3826" s="51">
        <v>3825</v>
      </c>
      <c r="D3826" s="81" t="str">
        <f>VLOOKUP(CENSO[[#This Row],[NOME COMUM]],ESPECIES[],2,FALSE)</f>
        <v>Qualea dichotoma (Mart.) Warm. ex Wille</v>
      </c>
      <c r="E3826" s="51" t="s">
        <v>55</v>
      </c>
      <c r="F3826" s="51">
        <v>210</v>
      </c>
      <c r="G3826" s="74">
        <f>CENSO[[#This Row],[CAP (cm)]]/PI()</f>
        <v>66.845076098596039</v>
      </c>
      <c r="H3826" s="51">
        <v>17</v>
      </c>
      <c r="I3826" s="85">
        <f>PI()*CENSO[[#This Row],[DAP (cm)]]^2/40000</f>
        <v>0.35093664951762915</v>
      </c>
      <c r="J3826" s="85">
        <f>CENSO[[#This Row],[g (m²)]]*CENSO[[#This Row],[H (m)]]*0.7</f>
        <v>4.1761461292597861</v>
      </c>
      <c r="K3826" s="51">
        <v>1</v>
      </c>
      <c r="L3826" s="51">
        <v>366175.9</v>
      </c>
      <c r="M3826" s="51">
        <v>9703333.1999999899</v>
      </c>
      <c r="N3826" s="77"/>
      <c r="O382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82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826" s="77"/>
    </row>
    <row r="3827" spans="1:17" x14ac:dyDescent="0.25">
      <c r="A3827" s="76">
        <v>2</v>
      </c>
      <c r="B3827" s="51">
        <v>106</v>
      </c>
      <c r="C3827" s="51">
        <v>3826</v>
      </c>
      <c r="D3827" s="81" t="str">
        <f>VLOOKUP(CENSO[[#This Row],[NOME COMUM]],ESPECIES[],2,FALSE)</f>
        <v>Pouteria sp.</v>
      </c>
      <c r="E3827" s="51" t="s">
        <v>83</v>
      </c>
      <c r="F3827" s="51">
        <v>248</v>
      </c>
      <c r="G3827" s="74">
        <f>CENSO[[#This Row],[CAP (cm)]]/PI()</f>
        <v>78.940851773580093</v>
      </c>
      <c r="H3827" s="51">
        <v>18</v>
      </c>
      <c r="I3827" s="85">
        <f>PI()*CENSO[[#This Row],[DAP (cm)]]^2/40000</f>
        <v>0.48943328099619665</v>
      </c>
      <c r="J3827" s="85">
        <f>CENSO[[#This Row],[g (m²)]]*CENSO[[#This Row],[H (m)]]*0.7</f>
        <v>6.1668593405520777</v>
      </c>
      <c r="K3827" s="51">
        <v>2</v>
      </c>
      <c r="L3827" s="51">
        <v>366197.9</v>
      </c>
      <c r="M3827" s="51">
        <v>9703378.5999999903</v>
      </c>
      <c r="N3827" s="77"/>
      <c r="O382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82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827" s="77"/>
    </row>
    <row r="3828" spans="1:17" x14ac:dyDescent="0.25">
      <c r="A3828" s="76">
        <v>2</v>
      </c>
      <c r="B3828" s="51">
        <v>106</v>
      </c>
      <c r="C3828" s="51">
        <v>3827</v>
      </c>
      <c r="D3828" s="81" t="str">
        <f>VLOOKUP(CENSO[[#This Row],[NOME COMUM]],ESPECIES[],2,FALSE)</f>
        <v>Swartzia ingaefolia Ducke</v>
      </c>
      <c r="E3828" s="51" t="s">
        <v>80</v>
      </c>
      <c r="F3828" s="51">
        <v>227</v>
      </c>
      <c r="G3828" s="74">
        <f>CENSO[[#This Row],[CAP (cm)]]/PI()</f>
        <v>72.256344163720485</v>
      </c>
      <c r="H3828" s="51">
        <v>18</v>
      </c>
      <c r="I3828" s="85">
        <f>PI()*CENSO[[#This Row],[DAP (cm)]]^2/40000</f>
        <v>0.41005475312911377</v>
      </c>
      <c r="J3828" s="85">
        <f>CENSO[[#This Row],[g (m²)]]*CENSO[[#This Row],[H (m)]]*0.7</f>
        <v>5.1666898894268334</v>
      </c>
      <c r="K3828" s="51">
        <v>2</v>
      </c>
      <c r="L3828" s="51">
        <v>366201</v>
      </c>
      <c r="M3828" s="51">
        <v>9703384.0999999903</v>
      </c>
      <c r="N3828" s="77"/>
      <c r="O382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82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828" s="77"/>
    </row>
    <row r="3829" spans="1:17" x14ac:dyDescent="0.25">
      <c r="A3829" s="76">
        <v>2</v>
      </c>
      <c r="B3829" s="51">
        <v>106</v>
      </c>
      <c r="C3829" s="51">
        <v>3828</v>
      </c>
      <c r="D3829" s="81" t="str">
        <f>VLOOKUP(CENSO[[#This Row],[NOME COMUM]],ESPECIES[],2,FALSE)</f>
        <v>Pouteria sp.</v>
      </c>
      <c r="E3829" s="51" t="s">
        <v>83</v>
      </c>
      <c r="F3829" s="51">
        <v>170</v>
      </c>
      <c r="G3829" s="74">
        <f>CENSO[[#This Row],[CAP (cm)]]/PI()</f>
        <v>54.112680651244418</v>
      </c>
      <c r="H3829" s="51">
        <v>15</v>
      </c>
      <c r="I3829" s="85">
        <f>PI()*CENSO[[#This Row],[DAP (cm)]]^2/40000</f>
        <v>0.2299788927677888</v>
      </c>
      <c r="J3829" s="85">
        <f>CENSO[[#This Row],[g (m²)]]*CENSO[[#This Row],[H (m)]]*0.7</f>
        <v>2.4147783740617825</v>
      </c>
      <c r="K3829" s="51">
        <v>1</v>
      </c>
      <c r="L3829" s="51">
        <v>366182.299999999</v>
      </c>
      <c r="M3829" s="51">
        <v>9703374.0999999903</v>
      </c>
      <c r="N3829" s="77"/>
      <c r="O382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82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829" s="77"/>
    </row>
    <row r="3830" spans="1:17" x14ac:dyDescent="0.25">
      <c r="A3830" s="76">
        <v>2</v>
      </c>
      <c r="B3830" s="51">
        <v>106</v>
      </c>
      <c r="C3830" s="51">
        <v>3829</v>
      </c>
      <c r="D3830" s="81" t="str">
        <f>VLOOKUP(CENSO[[#This Row],[NOME COMUM]],ESPECIES[],2,FALSE)</f>
        <v>Tachigali myrmecophila Ducke</v>
      </c>
      <c r="E3830" s="51" t="s">
        <v>14</v>
      </c>
      <c r="F3830" s="51">
        <v>234</v>
      </c>
      <c r="G3830" s="74">
        <f>CENSO[[#This Row],[CAP (cm)]]/PI()</f>
        <v>74.484513367007025</v>
      </c>
      <c r="H3830" s="51">
        <v>16</v>
      </c>
      <c r="I3830" s="85">
        <f>PI()*CENSO[[#This Row],[DAP (cm)]]^2/40000</f>
        <v>0.43573440319699114</v>
      </c>
      <c r="J3830" s="85">
        <f>CENSO[[#This Row],[g (m²)]]*CENSO[[#This Row],[H (m)]]*0.7</f>
        <v>4.8802253158063005</v>
      </c>
      <c r="K3830" s="51">
        <v>1</v>
      </c>
      <c r="L3830" s="51">
        <v>366178</v>
      </c>
      <c r="M3830" s="51">
        <v>9703398.3000000007</v>
      </c>
      <c r="N3830" s="77"/>
      <c r="O383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83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830" s="77"/>
    </row>
    <row r="3831" spans="1:17" x14ac:dyDescent="0.25">
      <c r="A3831" s="76">
        <v>2</v>
      </c>
      <c r="B3831" s="51">
        <v>106</v>
      </c>
      <c r="C3831" s="51">
        <v>3830</v>
      </c>
      <c r="D3831" s="81" t="str">
        <f>VLOOKUP(CENSO[[#This Row],[NOME COMUM]],ESPECIES[],2,FALSE)</f>
        <v>Lecythis chartacea O.Berg</v>
      </c>
      <c r="E3831" s="51" t="s">
        <v>31</v>
      </c>
      <c r="F3831" s="51">
        <v>200</v>
      </c>
      <c r="G3831" s="74">
        <f>CENSO[[#This Row],[CAP (cm)]]/PI()</f>
        <v>63.661977236758133</v>
      </c>
      <c r="H3831" s="51">
        <v>18</v>
      </c>
      <c r="I3831" s="85">
        <f>PI()*CENSO[[#This Row],[DAP (cm)]]^2/40000</f>
        <v>0.31830988618379064</v>
      </c>
      <c r="J3831" s="85">
        <f>CENSO[[#This Row],[g (m²)]]*CENSO[[#This Row],[H (m)]]*0.7</f>
        <v>4.0107045659157619</v>
      </c>
      <c r="K3831" s="51">
        <v>1</v>
      </c>
      <c r="L3831" s="51">
        <v>366162.59999999899</v>
      </c>
      <c r="M3831" s="51">
        <v>9703405.5</v>
      </c>
      <c r="N3831" s="77"/>
      <c r="O383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83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831" s="77"/>
    </row>
    <row r="3832" spans="1:17" x14ac:dyDescent="0.25">
      <c r="A3832" s="76">
        <v>2</v>
      </c>
      <c r="B3832" s="51">
        <v>106</v>
      </c>
      <c r="C3832" s="51">
        <v>3831</v>
      </c>
      <c r="D3832" s="81" t="str">
        <f>VLOOKUP(CENSO[[#This Row],[NOME COMUM]],ESPECIES[],2,FALSE)</f>
        <v>Pouteria sp.</v>
      </c>
      <c r="E3832" s="51" t="s">
        <v>83</v>
      </c>
      <c r="F3832" s="51">
        <v>202</v>
      </c>
      <c r="G3832" s="74">
        <f>CENSO[[#This Row],[CAP (cm)]]/PI()</f>
        <v>64.298597009125714</v>
      </c>
      <c r="H3832" s="51">
        <v>18</v>
      </c>
      <c r="I3832" s="85">
        <f>PI()*CENSO[[#This Row],[DAP (cm)]]^2/40000</f>
        <v>0.3247079148960848</v>
      </c>
      <c r="J3832" s="85">
        <f>CENSO[[#This Row],[g (m²)]]*CENSO[[#This Row],[H (m)]]*0.7</f>
        <v>4.0913197276906681</v>
      </c>
      <c r="K3832" s="51">
        <v>1</v>
      </c>
      <c r="L3832" s="51">
        <v>366187.2</v>
      </c>
      <c r="M3832" s="51">
        <v>9703416</v>
      </c>
      <c r="N3832" s="77"/>
      <c r="O383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83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832" s="77"/>
    </row>
    <row r="3833" spans="1:17" x14ac:dyDescent="0.25">
      <c r="A3833" s="76">
        <v>2</v>
      </c>
      <c r="B3833" s="51">
        <v>106</v>
      </c>
      <c r="C3833" s="51">
        <v>3832</v>
      </c>
      <c r="D3833" s="81" t="str">
        <f>VLOOKUP(CENSO[[#This Row],[NOME COMUM]],ESPECIES[],2,FALSE)</f>
        <v>Tachigali myrmecophila Ducke</v>
      </c>
      <c r="E3833" s="51" t="s">
        <v>14</v>
      </c>
      <c r="F3833" s="51">
        <v>224</v>
      </c>
      <c r="G3833" s="74">
        <f>CENSO[[#This Row],[CAP (cm)]]/PI()</f>
        <v>71.30141450516912</v>
      </c>
      <c r="H3833" s="51">
        <v>16</v>
      </c>
      <c r="I3833" s="85">
        <f>PI()*CENSO[[#This Row],[DAP (cm)]]^2/40000</f>
        <v>0.39928792122894713</v>
      </c>
      <c r="J3833" s="85">
        <f>CENSO[[#This Row],[g (m²)]]*CENSO[[#This Row],[H (m)]]*0.7</f>
        <v>4.4720247177642074</v>
      </c>
      <c r="K3833" s="51">
        <v>1</v>
      </c>
      <c r="L3833" s="51">
        <v>366194.4</v>
      </c>
      <c r="M3833" s="51">
        <v>9703412.5999999903</v>
      </c>
      <c r="N3833" s="77"/>
      <c r="O383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83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833" s="77"/>
    </row>
    <row r="3834" spans="1:17" x14ac:dyDescent="0.25">
      <c r="A3834" s="76">
        <v>2</v>
      </c>
      <c r="B3834" s="51">
        <v>107</v>
      </c>
      <c r="C3834" s="51">
        <v>3833</v>
      </c>
      <c r="D3834" s="81" t="str">
        <f>VLOOKUP(CENSO[[#This Row],[NOME COMUM]],ESPECIES[],2,FALSE)</f>
        <v>Erisma uncinatum Warm.</v>
      </c>
      <c r="E3834" s="51" t="s">
        <v>98</v>
      </c>
      <c r="F3834" s="51">
        <v>342</v>
      </c>
      <c r="G3834" s="74">
        <f>CENSO[[#This Row],[CAP (cm)]]/PI()</f>
        <v>108.86198107485642</v>
      </c>
      <c r="H3834" s="51">
        <v>18</v>
      </c>
      <c r="I3834" s="85">
        <f>PI()*CENSO[[#This Row],[DAP (cm)]]^2/40000</f>
        <v>0.93076993819002241</v>
      </c>
      <c r="J3834" s="85">
        <f>CENSO[[#This Row],[g (m²)]]*CENSO[[#This Row],[H (m)]]*0.7</f>
        <v>11.727701221194282</v>
      </c>
      <c r="K3834" s="51">
        <v>1</v>
      </c>
      <c r="L3834" s="51">
        <v>366209.7</v>
      </c>
      <c r="M3834" s="51">
        <v>9703392.0999999903</v>
      </c>
      <c r="N3834" s="77"/>
      <c r="O383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383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834" s="77"/>
    </row>
    <row r="3835" spans="1:17" x14ac:dyDescent="0.25">
      <c r="A3835" s="76">
        <v>2</v>
      </c>
      <c r="B3835" s="51">
        <v>107</v>
      </c>
      <c r="C3835" s="51">
        <v>3834</v>
      </c>
      <c r="D3835" s="81" t="str">
        <f>VLOOKUP(CENSO[[#This Row],[NOME COMUM]],ESPECIES[],2,FALSE)</f>
        <v>Mezilaurus Itauba (Meisn.) Taub. ex Mez</v>
      </c>
      <c r="E3835" s="51" t="s">
        <v>8</v>
      </c>
      <c r="F3835" s="51">
        <v>170</v>
      </c>
      <c r="G3835" s="74">
        <f>CENSO[[#This Row],[CAP (cm)]]/PI()</f>
        <v>54.112680651244418</v>
      </c>
      <c r="H3835" s="51">
        <v>15</v>
      </c>
      <c r="I3835" s="85">
        <f>PI()*CENSO[[#This Row],[DAP (cm)]]^2/40000</f>
        <v>0.2299788927677888</v>
      </c>
      <c r="J3835" s="85">
        <f>CENSO[[#This Row],[g (m²)]]*CENSO[[#This Row],[H (m)]]*0.7</f>
        <v>2.4147783740617825</v>
      </c>
      <c r="K3835" s="51">
        <v>1</v>
      </c>
      <c r="L3835" s="51">
        <v>366225.09999999899</v>
      </c>
      <c r="M3835" s="51">
        <v>9703384.9000000004</v>
      </c>
      <c r="N3835" s="77"/>
      <c r="O383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83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835" s="77"/>
    </row>
    <row r="3836" spans="1:17" x14ac:dyDescent="0.25">
      <c r="A3836" s="76">
        <v>2</v>
      </c>
      <c r="B3836" s="51">
        <v>107</v>
      </c>
      <c r="C3836" s="51">
        <v>3835</v>
      </c>
      <c r="D3836" s="81" t="str">
        <f>VLOOKUP(CENSO[[#This Row],[NOME COMUM]],ESPECIES[],2,FALSE)</f>
        <v>Tachigali myrmecophila Ducke</v>
      </c>
      <c r="E3836" s="51" t="s">
        <v>14</v>
      </c>
      <c r="F3836" s="51">
        <v>268</v>
      </c>
      <c r="G3836" s="74">
        <f>CENSO[[#This Row],[CAP (cm)]]/PI()</f>
        <v>85.307049497255903</v>
      </c>
      <c r="H3836" s="51">
        <v>16</v>
      </c>
      <c r="I3836" s="85">
        <f>PI()*CENSO[[#This Row],[DAP (cm)]]^2/40000</f>
        <v>0.57155723163161454</v>
      </c>
      <c r="J3836" s="85">
        <f>CENSO[[#This Row],[g (m²)]]*CENSO[[#This Row],[H (m)]]*0.7</f>
        <v>6.4014409942740826</v>
      </c>
      <c r="K3836" s="51">
        <v>1</v>
      </c>
      <c r="L3836" s="51">
        <v>366224.59999999899</v>
      </c>
      <c r="M3836" s="51">
        <v>9703384</v>
      </c>
      <c r="N3836" s="77"/>
      <c r="O383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383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836" s="77"/>
    </row>
    <row r="3837" spans="1:17" x14ac:dyDescent="0.25">
      <c r="A3837" s="76">
        <v>2</v>
      </c>
      <c r="B3837" s="51">
        <v>107</v>
      </c>
      <c r="C3837" s="51">
        <v>3836</v>
      </c>
      <c r="D3837" s="81" t="str">
        <f>VLOOKUP(CENSO[[#This Row],[NOME COMUM]],ESPECIES[],2,FALSE)</f>
        <v>Goupia glabra Aubl.</v>
      </c>
      <c r="E3837" s="51" t="s">
        <v>34</v>
      </c>
      <c r="F3837" s="51">
        <v>393</v>
      </c>
      <c r="G3837" s="74">
        <f>CENSO[[#This Row],[CAP (cm)]]/PI()</f>
        <v>125.09578527022974</v>
      </c>
      <c r="H3837" s="51">
        <v>16</v>
      </c>
      <c r="I3837" s="85">
        <f>PI()*CENSO[[#This Row],[DAP (cm)]]^2/40000</f>
        <v>1.229066090280007</v>
      </c>
      <c r="J3837" s="85">
        <f>CENSO[[#This Row],[g (m²)]]*CENSO[[#This Row],[H (m)]]*0.7</f>
        <v>13.765540211136077</v>
      </c>
      <c r="K3837" s="51">
        <v>1</v>
      </c>
      <c r="L3837" s="51">
        <v>366219.09999999899</v>
      </c>
      <c r="M3837" s="51">
        <v>9703373.3000000007</v>
      </c>
      <c r="N3837" s="77"/>
      <c r="O383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383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837" s="77"/>
    </row>
    <row r="3838" spans="1:17" x14ac:dyDescent="0.25">
      <c r="A3838" s="76">
        <v>2</v>
      </c>
      <c r="B3838" s="51">
        <v>107</v>
      </c>
      <c r="C3838" s="51">
        <v>3837</v>
      </c>
      <c r="D3838" s="81" t="str">
        <f>VLOOKUP(CENSO[[#This Row],[NOME COMUM]],ESPECIES[],2,FALSE)</f>
        <v>Pouteria sp.</v>
      </c>
      <c r="E3838" s="51" t="s">
        <v>83</v>
      </c>
      <c r="F3838" s="51">
        <v>232</v>
      </c>
      <c r="G3838" s="74">
        <f>CENSO[[#This Row],[CAP (cm)]]/PI()</f>
        <v>73.847893594639444</v>
      </c>
      <c r="H3838" s="51">
        <v>19</v>
      </c>
      <c r="I3838" s="85">
        <f>PI()*CENSO[[#This Row],[DAP (cm)]]^2/40000</f>
        <v>0.42831778284890881</v>
      </c>
      <c r="J3838" s="85">
        <f>CENSO[[#This Row],[g (m²)]]*CENSO[[#This Row],[H (m)]]*0.7</f>
        <v>5.6966265118904866</v>
      </c>
      <c r="K3838" s="51">
        <v>1</v>
      </c>
      <c r="L3838" s="51">
        <v>366212.59999999899</v>
      </c>
      <c r="M3838" s="51">
        <v>9703367.5</v>
      </c>
      <c r="N3838" s="77"/>
      <c r="O383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83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838" s="77"/>
    </row>
    <row r="3839" spans="1:17" x14ac:dyDescent="0.25">
      <c r="A3839" s="76">
        <v>2</v>
      </c>
      <c r="B3839" s="51">
        <v>107</v>
      </c>
      <c r="C3839" s="51">
        <v>3838</v>
      </c>
      <c r="D3839" s="81" t="str">
        <f>VLOOKUP(CENSO[[#This Row],[NOME COMUM]],ESPECIES[],2,FALSE)</f>
        <v>Didymopanax calvum Decne. &amp; Planch.</v>
      </c>
      <c r="E3839" s="51" t="s">
        <v>52</v>
      </c>
      <c r="F3839" s="51">
        <v>345</v>
      </c>
      <c r="G3839" s="74">
        <f>CENSO[[#This Row],[CAP (cm)]]/PI()</f>
        <v>109.81691073340778</v>
      </c>
      <c r="H3839" s="51">
        <v>20</v>
      </c>
      <c r="I3839" s="85">
        <f>PI()*CENSO[[#This Row],[DAP (cm)]]^2/40000</f>
        <v>0.94717085507564203</v>
      </c>
      <c r="J3839" s="85">
        <f>CENSO[[#This Row],[g (m²)]]*CENSO[[#This Row],[H (m)]]*0.7</f>
        <v>13.260391971058986</v>
      </c>
      <c r="K3839" s="51">
        <v>1</v>
      </c>
      <c r="L3839" s="51">
        <v>366200</v>
      </c>
      <c r="M3839" s="51">
        <v>9703371.3000000007</v>
      </c>
      <c r="N3839" s="77"/>
      <c r="O383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383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839" s="77"/>
    </row>
    <row r="3840" spans="1:17" x14ac:dyDescent="0.25">
      <c r="A3840" s="76">
        <v>2</v>
      </c>
      <c r="B3840" s="51">
        <v>107</v>
      </c>
      <c r="C3840" s="51">
        <v>3839</v>
      </c>
      <c r="D3840" s="81" t="str">
        <f>VLOOKUP(CENSO[[#This Row],[NOME COMUM]],ESPECIES[],2,FALSE)</f>
        <v>Tachigali myrmecophila Ducke</v>
      </c>
      <c r="E3840" s="51" t="s">
        <v>14</v>
      </c>
      <c r="F3840" s="51">
        <v>200</v>
      </c>
      <c r="G3840" s="74">
        <f>CENSO[[#This Row],[CAP (cm)]]/PI()</f>
        <v>63.661977236758133</v>
      </c>
      <c r="H3840" s="51">
        <v>18</v>
      </c>
      <c r="I3840" s="85">
        <f>PI()*CENSO[[#This Row],[DAP (cm)]]^2/40000</f>
        <v>0.31830988618379064</v>
      </c>
      <c r="J3840" s="85">
        <f>CENSO[[#This Row],[g (m²)]]*CENSO[[#This Row],[H (m)]]*0.7</f>
        <v>4.0107045659157619</v>
      </c>
      <c r="K3840" s="51">
        <v>1</v>
      </c>
      <c r="L3840" s="51">
        <v>366225.299999999</v>
      </c>
      <c r="M3840" s="51">
        <v>9703322.3000000007</v>
      </c>
      <c r="N3840" s="77"/>
      <c r="O384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84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840" s="77"/>
    </row>
    <row r="3841" spans="1:17" x14ac:dyDescent="0.25">
      <c r="A3841" s="76">
        <v>2</v>
      </c>
      <c r="B3841" s="51">
        <v>107</v>
      </c>
      <c r="C3841" s="51">
        <v>3840</v>
      </c>
      <c r="D3841" s="81" t="str">
        <f>VLOOKUP(CENSO[[#This Row],[NOME COMUM]],ESPECIES[],2,FALSE)</f>
        <v>Ocotea cymbarum Kunth</v>
      </c>
      <c r="E3841" s="51" t="s">
        <v>11</v>
      </c>
      <c r="F3841" s="51">
        <v>247</v>
      </c>
      <c r="G3841" s="74">
        <f>CENSO[[#This Row],[CAP (cm)]]/PI()</f>
        <v>78.622541887396295</v>
      </c>
      <c r="H3841" s="51">
        <v>18</v>
      </c>
      <c r="I3841" s="85">
        <f>PI()*CENSO[[#This Row],[DAP (cm)]]^2/40000</f>
        <v>0.48549419615467204</v>
      </c>
      <c r="J3841" s="85">
        <f>CENSO[[#This Row],[g (m²)]]*CENSO[[#This Row],[H (m)]]*0.7</f>
        <v>6.1172268715488674</v>
      </c>
      <c r="K3841" s="51">
        <v>1</v>
      </c>
      <c r="L3841" s="51">
        <v>366188.7</v>
      </c>
      <c r="M3841" s="51">
        <v>9703332.4000000004</v>
      </c>
      <c r="N3841" s="77"/>
      <c r="O384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84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841" s="77"/>
    </row>
    <row r="3842" spans="1:17" x14ac:dyDescent="0.25">
      <c r="A3842" s="76">
        <v>2</v>
      </c>
      <c r="B3842" s="51">
        <v>107</v>
      </c>
      <c r="C3842" s="51">
        <v>3841</v>
      </c>
      <c r="D3842" s="81" t="str">
        <f>VLOOKUP(CENSO[[#This Row],[NOME COMUM]],ESPECIES[],2,FALSE)</f>
        <v>Pouteria sp.</v>
      </c>
      <c r="E3842" s="51" t="s">
        <v>83</v>
      </c>
      <c r="F3842" s="51">
        <v>195</v>
      </c>
      <c r="G3842" s="74">
        <f>CENSO[[#This Row],[CAP (cm)]]/PI()</f>
        <v>62.070427805839181</v>
      </c>
      <c r="H3842" s="51">
        <v>18</v>
      </c>
      <c r="I3842" s="85">
        <f>PI()*CENSO[[#This Row],[DAP (cm)]]^2/40000</f>
        <v>0.30259333555346601</v>
      </c>
      <c r="J3842" s="85">
        <f>CENSO[[#This Row],[g (m²)]]*CENSO[[#This Row],[H (m)]]*0.7</f>
        <v>3.8126760279736711</v>
      </c>
      <c r="K3842" s="51">
        <v>1</v>
      </c>
      <c r="L3842" s="51">
        <v>366189.5</v>
      </c>
      <c r="M3842" s="51">
        <v>9703251.8000000007</v>
      </c>
      <c r="N3842" s="77"/>
      <c r="O384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84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842" s="77"/>
    </row>
    <row r="3843" spans="1:17" x14ac:dyDescent="0.25">
      <c r="A3843" s="76">
        <v>2</v>
      </c>
      <c r="B3843" s="51">
        <v>107</v>
      </c>
      <c r="C3843" s="51">
        <v>3842</v>
      </c>
      <c r="D3843" s="81" t="str">
        <f>VLOOKUP(CENSO[[#This Row],[NOME COMUM]],ESPECIES[],2,FALSE)</f>
        <v>Tachigali myrmecophila Ducke</v>
      </c>
      <c r="E3843" s="51" t="s">
        <v>14</v>
      </c>
      <c r="F3843" s="51">
        <v>272</v>
      </c>
      <c r="G3843" s="74">
        <f>CENSO[[#This Row],[CAP (cm)]]/PI()</f>
        <v>86.580289041991065</v>
      </c>
      <c r="H3843" s="51">
        <v>17</v>
      </c>
      <c r="I3843" s="85">
        <f>PI()*CENSO[[#This Row],[DAP (cm)]]^2/40000</f>
        <v>0.58874596548553915</v>
      </c>
      <c r="J3843" s="85">
        <f>CENSO[[#This Row],[g (m²)]]*CENSO[[#This Row],[H (m)]]*0.7</f>
        <v>7.0060769892779158</v>
      </c>
      <c r="K3843" s="51">
        <v>1</v>
      </c>
      <c r="L3843" s="51">
        <v>366173.799999999</v>
      </c>
      <c r="M3843" s="51">
        <v>9703234.5</v>
      </c>
      <c r="N3843" s="77"/>
      <c r="O384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384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843" s="77"/>
    </row>
    <row r="3844" spans="1:17" x14ac:dyDescent="0.25">
      <c r="A3844" s="76">
        <v>2</v>
      </c>
      <c r="B3844" s="51">
        <v>107</v>
      </c>
      <c r="C3844" s="51">
        <v>3843</v>
      </c>
      <c r="D3844" s="81" t="str">
        <f>VLOOKUP(CENSO[[#This Row],[NOME COMUM]],ESPECIES[],2,FALSE)</f>
        <v>Dimorphandra multiflora Ducke</v>
      </c>
      <c r="E3844" s="51" t="s">
        <v>73</v>
      </c>
      <c r="F3844" s="51">
        <v>348</v>
      </c>
      <c r="G3844" s="74">
        <f>CENSO[[#This Row],[CAP (cm)]]/PI()</f>
        <v>110.77184039195916</v>
      </c>
      <c r="H3844" s="51">
        <v>18</v>
      </c>
      <c r="I3844" s="85">
        <f>PI()*CENSO[[#This Row],[DAP (cm)]]^2/40000</f>
        <v>0.96371501141004479</v>
      </c>
      <c r="J3844" s="85">
        <f>CENSO[[#This Row],[g (m²)]]*CENSO[[#This Row],[H (m)]]*0.7</f>
        <v>12.142809143766565</v>
      </c>
      <c r="K3844" s="51">
        <v>1</v>
      </c>
      <c r="L3844" s="51">
        <v>366172.7</v>
      </c>
      <c r="M3844" s="51">
        <v>9703221.6999999899</v>
      </c>
      <c r="N3844" s="77"/>
      <c r="O384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384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844" s="77"/>
    </row>
    <row r="3845" spans="1:17" x14ac:dyDescent="0.25">
      <c r="A3845" s="76">
        <v>2</v>
      </c>
      <c r="B3845" s="51">
        <v>107</v>
      </c>
      <c r="C3845" s="51">
        <v>3844</v>
      </c>
      <c r="D3845" s="81" t="str">
        <f>VLOOKUP(CENSO[[#This Row],[NOME COMUM]],ESPECIES[],2,FALSE)</f>
        <v>Erisma uncinatum Warm.</v>
      </c>
      <c r="E3845" s="51" t="s">
        <v>98</v>
      </c>
      <c r="F3845" s="51">
        <v>480</v>
      </c>
      <c r="G3845" s="74">
        <f>CENSO[[#This Row],[CAP (cm)]]/PI()</f>
        <v>152.78874536821954</v>
      </c>
      <c r="H3845" s="51">
        <v>14</v>
      </c>
      <c r="I3845" s="85">
        <f>PI()*CENSO[[#This Row],[DAP (cm)]]^2/40000</f>
        <v>1.8334649444186346</v>
      </c>
      <c r="J3845" s="85">
        <f>CENSO[[#This Row],[g (m²)]]*CENSO[[#This Row],[H (m)]]*0.7</f>
        <v>17.967956455302616</v>
      </c>
      <c r="K3845" s="51">
        <v>1</v>
      </c>
      <c r="L3845" s="51">
        <v>366131.5</v>
      </c>
      <c r="M3845" s="51">
        <v>9703233.4000000004</v>
      </c>
      <c r="N3845" s="77"/>
      <c r="O384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150├ 160</v>
      </c>
      <c r="P384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845" s="77"/>
    </row>
    <row r="3846" spans="1:17" x14ac:dyDescent="0.25">
      <c r="A3846" s="76">
        <v>2</v>
      </c>
      <c r="B3846" s="51">
        <v>107</v>
      </c>
      <c r="C3846" s="51">
        <v>3845</v>
      </c>
      <c r="D3846" s="81" t="str">
        <f>VLOOKUP(CENSO[[#This Row],[NOME COMUM]],ESPECIES[],2,FALSE)</f>
        <v>Pouteria sp.</v>
      </c>
      <c r="E3846" s="51" t="s">
        <v>83</v>
      </c>
      <c r="F3846" s="51">
        <v>160</v>
      </c>
      <c r="G3846" s="74">
        <f>CENSO[[#This Row],[CAP (cm)]]/PI()</f>
        <v>50.929581789406512</v>
      </c>
      <c r="H3846" s="51">
        <v>15</v>
      </c>
      <c r="I3846" s="85">
        <f>PI()*CENSO[[#This Row],[DAP (cm)]]^2/40000</f>
        <v>0.20371832715762608</v>
      </c>
      <c r="J3846" s="85">
        <f>CENSO[[#This Row],[g (m²)]]*CENSO[[#This Row],[H (m)]]*0.7</f>
        <v>2.1390424351550736</v>
      </c>
      <c r="K3846" s="51">
        <v>1</v>
      </c>
      <c r="L3846" s="51">
        <v>366136.5</v>
      </c>
      <c r="M3846" s="51">
        <v>9703227.8000000007</v>
      </c>
      <c r="N3846" s="77"/>
      <c r="O384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84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846" s="77"/>
    </row>
    <row r="3847" spans="1:17" x14ac:dyDescent="0.25">
      <c r="A3847" s="76">
        <v>2</v>
      </c>
      <c r="B3847" s="51">
        <v>107</v>
      </c>
      <c r="C3847" s="51">
        <v>3846</v>
      </c>
      <c r="D3847" s="81" t="str">
        <f>VLOOKUP(CENSO[[#This Row],[NOME COMUM]],ESPECIES[],2,FALSE)</f>
        <v>Tachigali myrmecophila Ducke</v>
      </c>
      <c r="E3847" s="51" t="s">
        <v>14</v>
      </c>
      <c r="F3847" s="51">
        <v>208</v>
      </c>
      <c r="G3847" s="74">
        <f>CENSO[[#This Row],[CAP (cm)]]/PI()</f>
        <v>66.208456326228458</v>
      </c>
      <c r="H3847" s="51">
        <v>16</v>
      </c>
      <c r="I3847" s="85">
        <f>PI()*CENSO[[#This Row],[DAP (cm)]]^2/40000</f>
        <v>0.34428397289638796</v>
      </c>
      <c r="J3847" s="85">
        <f>CENSO[[#This Row],[g (m²)]]*CENSO[[#This Row],[H (m)]]*0.7</f>
        <v>3.8559804964395448</v>
      </c>
      <c r="K3847" s="51">
        <v>1</v>
      </c>
      <c r="L3847" s="51">
        <v>366146</v>
      </c>
      <c r="M3847" s="51">
        <v>9703181.3000000007</v>
      </c>
      <c r="N3847" s="77"/>
      <c r="O384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84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847" s="77"/>
    </row>
    <row r="3848" spans="1:17" x14ac:dyDescent="0.25">
      <c r="A3848" s="76">
        <v>2</v>
      </c>
      <c r="B3848" s="51">
        <v>107</v>
      </c>
      <c r="C3848" s="51">
        <v>3847</v>
      </c>
      <c r="D3848" s="81" t="str">
        <f>VLOOKUP(CENSO[[#This Row],[NOME COMUM]],ESPECIES[],2,FALSE)</f>
        <v>Astronium lecointei Ducke</v>
      </c>
      <c r="E3848" s="51" t="s">
        <v>5</v>
      </c>
      <c r="F3848" s="51">
        <v>378</v>
      </c>
      <c r="G3848" s="74">
        <f>CENSO[[#This Row],[CAP (cm)]]/PI()</f>
        <v>120.32113697747288</v>
      </c>
      <c r="H3848" s="51">
        <v>24</v>
      </c>
      <c r="I3848" s="85">
        <f>PI()*CENSO[[#This Row],[DAP (cm)]]^2/40000</f>
        <v>1.1370347444371187</v>
      </c>
      <c r="J3848" s="85">
        <f>CENSO[[#This Row],[g (m²)]]*CENSO[[#This Row],[H (m)]]*0.7</f>
        <v>19.102183706543592</v>
      </c>
      <c r="K3848" s="51">
        <v>1</v>
      </c>
      <c r="L3848" s="51">
        <v>366141.9</v>
      </c>
      <c r="M3848" s="51">
        <v>9703177.6999999899</v>
      </c>
      <c r="N3848" s="77"/>
      <c r="O384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384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848" s="77"/>
    </row>
    <row r="3849" spans="1:17" x14ac:dyDescent="0.25">
      <c r="A3849" s="76">
        <v>2</v>
      </c>
      <c r="B3849" s="51">
        <v>107</v>
      </c>
      <c r="C3849" s="51">
        <v>3848</v>
      </c>
      <c r="D3849" s="81" t="str">
        <f>VLOOKUP(CENSO[[#This Row],[NOME COMUM]],ESPECIES[],2,FALSE)</f>
        <v>Tachigali myrmecophila Ducke</v>
      </c>
      <c r="E3849" s="51" t="s">
        <v>14</v>
      </c>
      <c r="F3849" s="51">
        <v>233</v>
      </c>
      <c r="G3849" s="74">
        <f>CENSO[[#This Row],[CAP (cm)]]/PI()</f>
        <v>74.166203480823228</v>
      </c>
      <c r="H3849" s="51">
        <v>18</v>
      </c>
      <c r="I3849" s="85">
        <f>PI()*CENSO[[#This Row],[DAP (cm)]]^2/40000</f>
        <v>0.43201813527579536</v>
      </c>
      <c r="J3849" s="85">
        <f>CENSO[[#This Row],[g (m²)]]*CENSO[[#This Row],[H (m)]]*0.7</f>
        <v>5.4434285044750208</v>
      </c>
      <c r="K3849" s="51">
        <v>1</v>
      </c>
      <c r="L3849" s="51">
        <v>366141.09999999899</v>
      </c>
      <c r="M3849" s="51">
        <v>9703163.4000000004</v>
      </c>
      <c r="N3849" s="77"/>
      <c r="O384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84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849" s="77"/>
    </row>
    <row r="3850" spans="1:17" x14ac:dyDescent="0.25">
      <c r="A3850" s="76">
        <v>2</v>
      </c>
      <c r="B3850" s="51">
        <v>107</v>
      </c>
      <c r="C3850" s="51">
        <v>3849</v>
      </c>
      <c r="D3850" s="81" t="str">
        <f>VLOOKUP(CENSO[[#This Row],[NOME COMUM]],ESPECIES[],2,FALSE)</f>
        <v>Schefflera morototoni (Aubl.) Decne. &amp; Planch.</v>
      </c>
      <c r="E3850" s="51" t="s">
        <v>12</v>
      </c>
      <c r="F3850" s="51">
        <v>222</v>
      </c>
      <c r="G3850" s="74">
        <f>CENSO[[#This Row],[CAP (cm)]]/PI()</f>
        <v>70.664794732801525</v>
      </c>
      <c r="H3850" s="51">
        <v>18</v>
      </c>
      <c r="I3850" s="85">
        <f>PI()*CENSO[[#This Row],[DAP (cm)]]^2/40000</f>
        <v>0.39218961076704845</v>
      </c>
      <c r="J3850" s="85">
        <f>CENSO[[#This Row],[g (m²)]]*CENSO[[#This Row],[H (m)]]*0.7</f>
        <v>4.9415890956648107</v>
      </c>
      <c r="K3850" s="51">
        <v>2</v>
      </c>
      <c r="L3850" s="51">
        <v>365979.59999999899</v>
      </c>
      <c r="M3850" s="51">
        <v>9702851</v>
      </c>
      <c r="N3850" s="77"/>
      <c r="O385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85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850" s="77"/>
    </row>
    <row r="3851" spans="1:17" x14ac:dyDescent="0.25">
      <c r="A3851" s="76">
        <v>2</v>
      </c>
      <c r="B3851" s="51">
        <v>107</v>
      </c>
      <c r="C3851" s="51">
        <v>3850</v>
      </c>
      <c r="D3851" s="81" t="str">
        <f>VLOOKUP(CENSO[[#This Row],[NOME COMUM]],ESPECIES[],2,FALSE)</f>
        <v>Ocotea cymbarum Kunth</v>
      </c>
      <c r="E3851" s="51" t="s">
        <v>11</v>
      </c>
      <c r="F3851" s="51">
        <v>165</v>
      </c>
      <c r="G3851" s="74">
        <f>CENSO[[#This Row],[CAP (cm)]]/PI()</f>
        <v>52.521131220325465</v>
      </c>
      <c r="H3851" s="51">
        <v>15</v>
      </c>
      <c r="I3851" s="85">
        <f>PI()*CENSO[[#This Row],[DAP (cm)]]^2/40000</f>
        <v>0.21664966628384255</v>
      </c>
      <c r="J3851" s="85">
        <f>CENSO[[#This Row],[g (m²)]]*CENSO[[#This Row],[H (m)]]*0.7</f>
        <v>2.2748214959803468</v>
      </c>
      <c r="K3851" s="51">
        <v>1</v>
      </c>
      <c r="L3851" s="51">
        <v>365930.09999999899</v>
      </c>
      <c r="M3851" s="51">
        <v>9702797</v>
      </c>
      <c r="N3851" s="77"/>
      <c r="O385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85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851" s="77"/>
    </row>
    <row r="3852" spans="1:17" x14ac:dyDescent="0.25">
      <c r="A3852" s="76">
        <v>2</v>
      </c>
      <c r="B3852" s="51">
        <v>107</v>
      </c>
      <c r="C3852" s="51">
        <v>3851</v>
      </c>
      <c r="D3852" s="81" t="str">
        <f>VLOOKUP(CENSO[[#This Row],[NOME COMUM]],ESPECIES[],2,FALSE)</f>
        <v>Lecythis pisonis Cambess.</v>
      </c>
      <c r="E3852" s="51" t="s">
        <v>9</v>
      </c>
      <c r="F3852" s="51">
        <v>363</v>
      </c>
      <c r="G3852" s="74">
        <f>CENSO[[#This Row],[CAP (cm)]]/PI()</f>
        <v>115.54648868471602</v>
      </c>
      <c r="H3852" s="51">
        <v>20</v>
      </c>
      <c r="I3852" s="85">
        <f>PI()*CENSO[[#This Row],[DAP (cm)]]^2/40000</f>
        <v>1.0485843848137979</v>
      </c>
      <c r="J3852" s="85">
        <f>CENSO[[#This Row],[g (m²)]]*CENSO[[#This Row],[H (m)]]*0.7</f>
        <v>14.680181387393169</v>
      </c>
      <c r="K3852" s="51">
        <v>1</v>
      </c>
      <c r="L3852" s="51">
        <v>365922.799999999</v>
      </c>
      <c r="M3852" s="51">
        <v>9702800.4000000004</v>
      </c>
      <c r="N3852" s="77"/>
      <c r="O385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385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852" s="77"/>
    </row>
    <row r="3853" spans="1:17" x14ac:dyDescent="0.25">
      <c r="A3853" s="76">
        <v>2</v>
      </c>
      <c r="B3853" s="51">
        <v>107</v>
      </c>
      <c r="C3853" s="51">
        <v>3852</v>
      </c>
      <c r="D3853" s="81" t="str">
        <f>VLOOKUP(CENSO[[#This Row],[NOME COMUM]],ESPECIES[],2,FALSE)</f>
        <v>Goupia glabra Aubl.</v>
      </c>
      <c r="E3853" s="51" t="s">
        <v>34</v>
      </c>
      <c r="F3853" s="51">
        <v>309</v>
      </c>
      <c r="G3853" s="74">
        <f>CENSO[[#This Row],[CAP (cm)]]/PI()</f>
        <v>98.357754830791322</v>
      </c>
      <c r="H3853" s="51">
        <v>15</v>
      </c>
      <c r="I3853" s="85">
        <f>PI()*CENSO[[#This Row],[DAP (cm)]]^2/40000</f>
        <v>0.75981365606786289</v>
      </c>
      <c r="J3853" s="85">
        <f>CENSO[[#This Row],[g (m²)]]*CENSO[[#This Row],[H (m)]]*0.7</f>
        <v>7.9780433887125604</v>
      </c>
      <c r="K3853" s="51">
        <v>2</v>
      </c>
      <c r="L3853" s="51">
        <v>365905.5</v>
      </c>
      <c r="M3853" s="51">
        <v>9702788.6999999899</v>
      </c>
      <c r="N3853" s="77"/>
      <c r="O385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85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853" s="77"/>
    </row>
    <row r="3854" spans="1:17" x14ac:dyDescent="0.25">
      <c r="A3854" s="76">
        <v>2</v>
      </c>
      <c r="B3854" s="51">
        <v>107</v>
      </c>
      <c r="C3854" s="51">
        <v>3853</v>
      </c>
      <c r="D3854" s="81" t="str">
        <f>VLOOKUP(CENSO[[#This Row],[NOME COMUM]],ESPECIES[],2,FALSE)</f>
        <v>Piptadenia suaveolens Miq.</v>
      </c>
      <c r="E3854" s="51" t="s">
        <v>22</v>
      </c>
      <c r="F3854" s="51">
        <v>160</v>
      </c>
      <c r="G3854" s="74">
        <f>CENSO[[#This Row],[CAP (cm)]]/PI()</f>
        <v>50.929581789406512</v>
      </c>
      <c r="H3854" s="51">
        <v>13</v>
      </c>
      <c r="I3854" s="85">
        <f>PI()*CENSO[[#This Row],[DAP (cm)]]^2/40000</f>
        <v>0.20371832715762608</v>
      </c>
      <c r="J3854" s="85">
        <f>CENSO[[#This Row],[g (m²)]]*CENSO[[#This Row],[H (m)]]*0.7</f>
        <v>1.8538367771343973</v>
      </c>
      <c r="K3854" s="51">
        <v>1</v>
      </c>
      <c r="L3854" s="51">
        <v>365917.2</v>
      </c>
      <c r="M3854" s="51">
        <v>9702783.1999999899</v>
      </c>
      <c r="N3854" s="77"/>
      <c r="O385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85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854" s="77"/>
    </row>
    <row r="3855" spans="1:17" x14ac:dyDescent="0.25">
      <c r="A3855" s="76">
        <v>2</v>
      </c>
      <c r="B3855" s="51">
        <v>107</v>
      </c>
      <c r="C3855" s="51">
        <v>3854</v>
      </c>
      <c r="D3855" s="81" t="str">
        <f>VLOOKUP(CENSO[[#This Row],[NOME COMUM]],ESPECIES[],2,FALSE)</f>
        <v>Pouteria sp.</v>
      </c>
      <c r="E3855" s="51" t="s">
        <v>83</v>
      </c>
      <c r="F3855" s="51">
        <v>174</v>
      </c>
      <c r="G3855" s="74">
        <f>CENSO[[#This Row],[CAP (cm)]]/PI()</f>
        <v>55.38592019597958</v>
      </c>
      <c r="H3855" s="51">
        <v>16</v>
      </c>
      <c r="I3855" s="85">
        <f>PI()*CENSO[[#This Row],[DAP (cm)]]^2/40000</f>
        <v>0.2409287528525112</v>
      </c>
      <c r="J3855" s="85">
        <f>CENSO[[#This Row],[g (m²)]]*CENSO[[#This Row],[H (m)]]*0.7</f>
        <v>2.6984020319481252</v>
      </c>
      <c r="K3855" s="51">
        <v>1</v>
      </c>
      <c r="L3855" s="51">
        <v>365897.299999999</v>
      </c>
      <c r="M3855" s="51">
        <v>9702790.4000000004</v>
      </c>
      <c r="N3855" s="77"/>
      <c r="O385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85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855" s="77"/>
    </row>
    <row r="3856" spans="1:17" x14ac:dyDescent="0.25">
      <c r="A3856" s="76">
        <v>2</v>
      </c>
      <c r="B3856" s="51">
        <v>107</v>
      </c>
      <c r="C3856" s="51">
        <v>3855</v>
      </c>
      <c r="D3856" s="81" t="str">
        <f>VLOOKUP(CENSO[[#This Row],[NOME COMUM]],ESPECIES[],2,FALSE)</f>
        <v>Piptadenia suaveolens Miq.</v>
      </c>
      <c r="E3856" s="51" t="s">
        <v>22</v>
      </c>
      <c r="F3856" s="51">
        <v>278</v>
      </c>
      <c r="G3856" s="74">
        <f>CENSO[[#This Row],[CAP (cm)]]/PI()</f>
        <v>88.490148359093808</v>
      </c>
      <c r="H3856" s="51">
        <v>16</v>
      </c>
      <c r="I3856" s="85">
        <f>PI()*CENSO[[#This Row],[DAP (cm)]]^2/40000</f>
        <v>0.61500653109570191</v>
      </c>
      <c r="J3856" s="85">
        <f>CENSO[[#This Row],[g (m²)]]*CENSO[[#This Row],[H (m)]]*0.7</f>
        <v>6.8880731482718609</v>
      </c>
      <c r="K3856" s="51">
        <v>1</v>
      </c>
      <c r="L3856" s="51">
        <v>365905.799999999</v>
      </c>
      <c r="M3856" s="51">
        <v>9702720.0999999903</v>
      </c>
      <c r="N3856" s="77"/>
      <c r="O385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385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856" s="77"/>
    </row>
    <row r="3857" spans="1:17" x14ac:dyDescent="0.25">
      <c r="A3857" s="76">
        <v>2</v>
      </c>
      <c r="B3857" s="51">
        <v>107</v>
      </c>
      <c r="C3857" s="51">
        <v>3856</v>
      </c>
      <c r="D3857" s="81" t="str">
        <f>VLOOKUP(CENSO[[#This Row],[NOME COMUM]],ESPECIES[],2,FALSE)</f>
        <v>Dimorphandra multiflora Ducke</v>
      </c>
      <c r="E3857" s="51" t="s">
        <v>73</v>
      </c>
      <c r="F3857" s="51">
        <v>200</v>
      </c>
      <c r="G3857" s="74">
        <f>CENSO[[#This Row],[CAP (cm)]]/PI()</f>
        <v>63.661977236758133</v>
      </c>
      <c r="H3857" s="51">
        <v>15</v>
      </c>
      <c r="I3857" s="85">
        <f>PI()*CENSO[[#This Row],[DAP (cm)]]^2/40000</f>
        <v>0.31830988618379064</v>
      </c>
      <c r="J3857" s="85">
        <f>CENSO[[#This Row],[g (m²)]]*CENSO[[#This Row],[H (m)]]*0.7</f>
        <v>3.3422538049298014</v>
      </c>
      <c r="K3857" s="51">
        <v>1</v>
      </c>
      <c r="L3857" s="51">
        <v>365892.2</v>
      </c>
      <c r="M3857" s="51">
        <v>9702726.5</v>
      </c>
      <c r="N3857" s="77"/>
      <c r="O385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85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857" s="77"/>
    </row>
    <row r="3858" spans="1:17" x14ac:dyDescent="0.25">
      <c r="A3858" s="76">
        <v>2</v>
      </c>
      <c r="B3858" s="51">
        <v>107</v>
      </c>
      <c r="C3858" s="51">
        <v>3857</v>
      </c>
      <c r="D3858" s="81" t="str">
        <f>VLOOKUP(CENSO[[#This Row],[NOME COMUM]],ESPECIES[],2,FALSE)</f>
        <v>Manilkara huberi (Ducke) Chevalier</v>
      </c>
      <c r="E3858" s="51" t="s">
        <v>30</v>
      </c>
      <c r="F3858" s="51">
        <v>180</v>
      </c>
      <c r="G3858" s="74">
        <f>CENSO[[#This Row],[CAP (cm)]]/PI()</f>
        <v>57.295779513082323</v>
      </c>
      <c r="H3858" s="51">
        <v>18</v>
      </c>
      <c r="I3858" s="85">
        <f>PI()*CENSO[[#This Row],[DAP (cm)]]^2/40000</f>
        <v>0.25783100780887047</v>
      </c>
      <c r="J3858" s="85">
        <f>CENSO[[#This Row],[g (m²)]]*CENSO[[#This Row],[H (m)]]*0.7</f>
        <v>3.2486706983917677</v>
      </c>
      <c r="K3858" s="51">
        <v>1</v>
      </c>
      <c r="L3858" s="51">
        <v>365869.59999999899</v>
      </c>
      <c r="M3858" s="51">
        <v>9702737.1999999899</v>
      </c>
      <c r="N3858" s="77"/>
      <c r="O385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85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858" s="77"/>
    </row>
    <row r="3859" spans="1:17" x14ac:dyDescent="0.25">
      <c r="A3859" s="76">
        <v>2</v>
      </c>
      <c r="B3859" s="51">
        <v>107</v>
      </c>
      <c r="C3859" s="51">
        <v>3858</v>
      </c>
      <c r="D3859" s="81" t="str">
        <f>VLOOKUP(CENSO[[#This Row],[NOME COMUM]],ESPECIES[],2,FALSE)</f>
        <v>Ocotea cymbarum Kunth</v>
      </c>
      <c r="E3859" s="51" t="s">
        <v>11</v>
      </c>
      <c r="F3859" s="51">
        <v>192</v>
      </c>
      <c r="G3859" s="74">
        <f>CENSO[[#This Row],[CAP (cm)]]/PI()</f>
        <v>61.115498147287809</v>
      </c>
      <c r="H3859" s="51">
        <v>16</v>
      </c>
      <c r="I3859" s="85">
        <f>PI()*CENSO[[#This Row],[DAP (cm)]]^2/40000</f>
        <v>0.29335439110698147</v>
      </c>
      <c r="J3859" s="85">
        <f>CENSO[[#This Row],[g (m²)]]*CENSO[[#This Row],[H (m)]]*0.7</f>
        <v>3.2855691803981921</v>
      </c>
      <c r="K3859" s="51">
        <v>1</v>
      </c>
      <c r="L3859" s="51">
        <v>365876.7</v>
      </c>
      <c r="M3859" s="51">
        <v>9702722.8000000007</v>
      </c>
      <c r="N3859" s="77"/>
      <c r="O385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85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859" s="77"/>
    </row>
    <row r="3860" spans="1:17" x14ac:dyDescent="0.25">
      <c r="A3860" s="76">
        <v>2</v>
      </c>
      <c r="B3860" s="51">
        <v>107</v>
      </c>
      <c r="C3860" s="51">
        <v>3859</v>
      </c>
      <c r="D3860" s="81" t="str">
        <f>VLOOKUP(CENSO[[#This Row],[NOME COMUM]],ESPECIES[],2,FALSE)</f>
        <v>Tachigali myrmecophila Ducke</v>
      </c>
      <c r="E3860" s="51" t="s">
        <v>14</v>
      </c>
      <c r="F3860" s="51">
        <v>311</v>
      </c>
      <c r="G3860" s="74">
        <f>CENSO[[#This Row],[CAP (cm)]]/PI()</f>
        <v>98.994374603158903</v>
      </c>
      <c r="H3860" s="51">
        <v>18</v>
      </c>
      <c r="I3860" s="85">
        <f>PI()*CENSO[[#This Row],[DAP (cm)]]^2/40000</f>
        <v>0.76968126253956048</v>
      </c>
      <c r="J3860" s="85">
        <f>CENSO[[#This Row],[g (m²)]]*CENSO[[#This Row],[H (m)]]*0.7</f>
        <v>9.6979839079984611</v>
      </c>
      <c r="K3860" s="51">
        <v>1</v>
      </c>
      <c r="L3860" s="51">
        <v>365877.59999999899</v>
      </c>
      <c r="M3860" s="51">
        <v>9702713.5</v>
      </c>
      <c r="N3860" s="77"/>
      <c r="O386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86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860" s="77"/>
    </row>
    <row r="3861" spans="1:17" x14ac:dyDescent="0.25">
      <c r="A3861" s="76">
        <v>2</v>
      </c>
      <c r="B3861" s="51">
        <v>107</v>
      </c>
      <c r="C3861" s="51">
        <v>3860</v>
      </c>
      <c r="D3861" s="81" t="str">
        <f>VLOOKUP(CENSO[[#This Row],[NOME COMUM]],ESPECIES[],2,FALSE)</f>
        <v>Couratari guianensis Aubl.</v>
      </c>
      <c r="E3861" s="51" t="s">
        <v>6</v>
      </c>
      <c r="F3861" s="51">
        <v>250</v>
      </c>
      <c r="G3861" s="74">
        <f>CENSO[[#This Row],[CAP (cm)]]/PI()</f>
        <v>79.577471545947674</v>
      </c>
      <c r="H3861" s="51">
        <v>23</v>
      </c>
      <c r="I3861" s="85">
        <f>PI()*CENSO[[#This Row],[DAP (cm)]]^2/40000</f>
        <v>0.49735919716217297</v>
      </c>
      <c r="J3861" s="85">
        <f>CENSO[[#This Row],[g (m²)]]*CENSO[[#This Row],[H (m)]]*0.7</f>
        <v>8.0074830743109846</v>
      </c>
      <c r="K3861" s="51">
        <v>1</v>
      </c>
      <c r="L3861" s="51">
        <v>365877</v>
      </c>
      <c r="M3861" s="51">
        <v>9702706</v>
      </c>
      <c r="N3861" s="77"/>
      <c r="O386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86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861" s="77"/>
    </row>
    <row r="3862" spans="1:17" x14ac:dyDescent="0.25">
      <c r="A3862" s="76">
        <v>2</v>
      </c>
      <c r="B3862" s="51">
        <v>107</v>
      </c>
      <c r="C3862" s="51">
        <v>3861</v>
      </c>
      <c r="D3862" s="81" t="str">
        <f>VLOOKUP(CENSO[[#This Row],[NOME COMUM]],ESPECIES[],2,FALSE)</f>
        <v>Pouteria sp.</v>
      </c>
      <c r="E3862" s="51" t="s">
        <v>83</v>
      </c>
      <c r="F3862" s="51">
        <v>200</v>
      </c>
      <c r="G3862" s="74">
        <f>CENSO[[#This Row],[CAP (cm)]]/PI()</f>
        <v>63.661977236758133</v>
      </c>
      <c r="H3862" s="51">
        <v>18</v>
      </c>
      <c r="I3862" s="85">
        <f>PI()*CENSO[[#This Row],[DAP (cm)]]^2/40000</f>
        <v>0.31830988618379064</v>
      </c>
      <c r="J3862" s="85">
        <f>CENSO[[#This Row],[g (m²)]]*CENSO[[#This Row],[H (m)]]*0.7</f>
        <v>4.0107045659157619</v>
      </c>
      <c r="K3862" s="51">
        <v>1</v>
      </c>
      <c r="L3862" s="51">
        <v>365862.799999999</v>
      </c>
      <c r="M3862" s="51">
        <v>9702685.0999999903</v>
      </c>
      <c r="N3862" s="77"/>
      <c r="O386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86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862" s="77"/>
    </row>
    <row r="3863" spans="1:17" x14ac:dyDescent="0.25">
      <c r="A3863" s="76">
        <v>2</v>
      </c>
      <c r="B3863" s="51">
        <v>107</v>
      </c>
      <c r="C3863" s="51">
        <v>3862</v>
      </c>
      <c r="D3863" s="81" t="str">
        <f>VLOOKUP(CENSO[[#This Row],[NOME COMUM]],ESPECIES[],2,FALSE)</f>
        <v>Copaifera guianensis Desf.</v>
      </c>
      <c r="E3863" s="51" t="s">
        <v>7</v>
      </c>
      <c r="F3863" s="51">
        <v>228</v>
      </c>
      <c r="G3863" s="74">
        <f>CENSO[[#This Row],[CAP (cm)]]/PI()</f>
        <v>72.574654049904282</v>
      </c>
      <c r="H3863" s="51">
        <v>20</v>
      </c>
      <c r="I3863" s="85">
        <f>PI()*CENSO[[#This Row],[DAP (cm)]]^2/40000</f>
        <v>0.41367552808445446</v>
      </c>
      <c r="J3863" s="85">
        <f>CENSO[[#This Row],[g (m²)]]*CENSO[[#This Row],[H (m)]]*0.7</f>
        <v>5.7914573931823625</v>
      </c>
      <c r="K3863" s="51">
        <v>1</v>
      </c>
      <c r="L3863" s="51">
        <v>365878</v>
      </c>
      <c r="M3863" s="51">
        <v>9702655.9000000004</v>
      </c>
      <c r="N3863" s="77"/>
      <c r="O386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86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863" s="77"/>
    </row>
    <row r="3864" spans="1:17" x14ac:dyDescent="0.25">
      <c r="A3864" s="76">
        <v>2</v>
      </c>
      <c r="B3864" s="51">
        <v>107</v>
      </c>
      <c r="C3864" s="51">
        <v>3863</v>
      </c>
      <c r="D3864" s="81" t="str">
        <f>VLOOKUP(CENSO[[#This Row],[NOME COMUM]],ESPECIES[],2,FALSE)</f>
        <v>Lecythis chartacea O.Berg</v>
      </c>
      <c r="E3864" s="51" t="s">
        <v>31</v>
      </c>
      <c r="F3864" s="51">
        <v>183</v>
      </c>
      <c r="G3864" s="74">
        <f>CENSO[[#This Row],[CAP (cm)]]/PI()</f>
        <v>58.250709171633694</v>
      </c>
      <c r="H3864" s="51">
        <v>17</v>
      </c>
      <c r="I3864" s="85">
        <f>PI()*CENSO[[#This Row],[DAP (cm)]]^2/40000</f>
        <v>0.26649699446022412</v>
      </c>
      <c r="J3864" s="85">
        <f>CENSO[[#This Row],[g (m²)]]*CENSO[[#This Row],[H (m)]]*0.7</f>
        <v>3.1713142340766671</v>
      </c>
      <c r="K3864" s="51">
        <v>1</v>
      </c>
      <c r="L3864" s="51">
        <v>365876.799999999</v>
      </c>
      <c r="M3864" s="51">
        <v>9702652</v>
      </c>
      <c r="N3864" s="77"/>
      <c r="O386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86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864" s="77"/>
    </row>
    <row r="3865" spans="1:17" x14ac:dyDescent="0.25">
      <c r="A3865" s="76">
        <v>2</v>
      </c>
      <c r="B3865" s="51">
        <v>107</v>
      </c>
      <c r="C3865" s="51">
        <v>3864</v>
      </c>
      <c r="D3865" s="81" t="str">
        <f>VLOOKUP(CENSO[[#This Row],[NOME COMUM]],ESPECIES[],2,FALSE)</f>
        <v>Lecythis pisonis Cambess.</v>
      </c>
      <c r="E3865" s="51" t="s">
        <v>9</v>
      </c>
      <c r="F3865" s="51">
        <v>243</v>
      </c>
      <c r="G3865" s="74">
        <f>CENSO[[#This Row],[CAP (cm)]]/PI()</f>
        <v>77.349302342661133</v>
      </c>
      <c r="H3865" s="51">
        <v>18</v>
      </c>
      <c r="I3865" s="85">
        <f>PI()*CENSO[[#This Row],[DAP (cm)]]^2/40000</f>
        <v>0.46989701173166643</v>
      </c>
      <c r="J3865" s="85">
        <f>CENSO[[#This Row],[g (m²)]]*CENSO[[#This Row],[H (m)]]*0.7</f>
        <v>5.9207023478189971</v>
      </c>
      <c r="K3865" s="51">
        <v>1</v>
      </c>
      <c r="L3865" s="51">
        <v>365840.4</v>
      </c>
      <c r="M3865" s="51">
        <v>9702668.0999999903</v>
      </c>
      <c r="N3865" s="77"/>
      <c r="O386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86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865" s="77"/>
    </row>
    <row r="3866" spans="1:17" x14ac:dyDescent="0.25">
      <c r="A3866" s="76">
        <v>2</v>
      </c>
      <c r="B3866" s="51">
        <v>107</v>
      </c>
      <c r="C3866" s="51">
        <v>3865</v>
      </c>
      <c r="D3866" s="81" t="str">
        <f>VLOOKUP(CENSO[[#This Row],[NOME COMUM]],ESPECIES[],2,FALSE)</f>
        <v>Couratari guianensis Aubl.</v>
      </c>
      <c r="E3866" s="51" t="s">
        <v>6</v>
      </c>
      <c r="F3866" s="51">
        <v>627</v>
      </c>
      <c r="G3866" s="74">
        <f>CENSO[[#This Row],[CAP (cm)]]/PI()</f>
        <v>199.58029863723675</v>
      </c>
      <c r="H3866" s="51">
        <v>22</v>
      </c>
      <c r="I3866" s="85">
        <f>PI()*CENSO[[#This Row],[DAP (cm)]]^2/40000</f>
        <v>3.1284211811386862</v>
      </c>
      <c r="J3866" s="85">
        <f>CENSO[[#This Row],[g (m²)]]*CENSO[[#This Row],[H (m)]]*0.7</f>
        <v>48.177686189535763</v>
      </c>
      <c r="K3866" s="51">
        <v>1</v>
      </c>
      <c r="L3866" s="51">
        <v>365817.299999999</v>
      </c>
      <c r="M3866" s="51">
        <v>9702623.8000000007</v>
      </c>
      <c r="N3866" s="77"/>
      <c r="O386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190├┤200</v>
      </c>
      <c r="P386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866" s="77"/>
    </row>
    <row r="3867" spans="1:17" x14ac:dyDescent="0.25">
      <c r="A3867" s="76">
        <v>2</v>
      </c>
      <c r="B3867" s="51">
        <v>107</v>
      </c>
      <c r="C3867" s="51">
        <v>3866</v>
      </c>
      <c r="D3867" s="81" t="str">
        <f>VLOOKUP(CENSO[[#This Row],[NOME COMUM]],ESPECIES[],2,FALSE)</f>
        <v>Manilkara huberi (Ducke) Chevalier</v>
      </c>
      <c r="E3867" s="51" t="s">
        <v>30</v>
      </c>
      <c r="F3867" s="51">
        <v>284</v>
      </c>
      <c r="G3867" s="74">
        <f>CENSO[[#This Row],[CAP (cm)]]/PI()</f>
        <v>90.400007676196552</v>
      </c>
      <c r="H3867" s="51">
        <v>22</v>
      </c>
      <c r="I3867" s="85">
        <f>PI()*CENSO[[#This Row],[DAP (cm)]]^2/40000</f>
        <v>0.64184005450099546</v>
      </c>
      <c r="J3867" s="85">
        <f>CENSO[[#This Row],[g (m²)]]*CENSO[[#This Row],[H (m)]]*0.7</f>
        <v>9.8843368393153295</v>
      </c>
      <c r="K3867" s="51">
        <v>1</v>
      </c>
      <c r="L3867" s="51">
        <v>365852.5</v>
      </c>
      <c r="M3867" s="51">
        <v>9702607.0999999903</v>
      </c>
      <c r="N3867" s="77"/>
      <c r="O386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86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867" s="77"/>
    </row>
    <row r="3868" spans="1:17" x14ac:dyDescent="0.25">
      <c r="A3868" s="76">
        <v>2</v>
      </c>
      <c r="B3868" s="51">
        <v>107</v>
      </c>
      <c r="C3868" s="51">
        <v>3867</v>
      </c>
      <c r="D3868" s="81" t="str">
        <f>VLOOKUP(CENSO[[#This Row],[NOME COMUM]],ESPECIES[],2,FALSE)</f>
        <v>Lecythis chartacea O.Berg</v>
      </c>
      <c r="E3868" s="51" t="s">
        <v>31</v>
      </c>
      <c r="F3868" s="51">
        <v>200</v>
      </c>
      <c r="G3868" s="74">
        <f>CENSO[[#This Row],[CAP (cm)]]/PI()</f>
        <v>63.661977236758133</v>
      </c>
      <c r="H3868" s="51">
        <v>20</v>
      </c>
      <c r="I3868" s="85">
        <f>PI()*CENSO[[#This Row],[DAP (cm)]]^2/40000</f>
        <v>0.31830988618379064</v>
      </c>
      <c r="J3868" s="85">
        <f>CENSO[[#This Row],[g (m²)]]*CENSO[[#This Row],[H (m)]]*0.7</f>
        <v>4.4563384065730682</v>
      </c>
      <c r="K3868" s="51">
        <v>1</v>
      </c>
      <c r="L3868" s="51">
        <v>365834.4</v>
      </c>
      <c r="M3868" s="51">
        <v>9702604.5999999903</v>
      </c>
      <c r="N3868" s="77"/>
      <c r="O386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86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868" s="77"/>
    </row>
    <row r="3869" spans="1:17" x14ac:dyDescent="0.25">
      <c r="A3869" s="76">
        <v>2</v>
      </c>
      <c r="B3869" s="51">
        <v>107</v>
      </c>
      <c r="C3869" s="51">
        <v>3868</v>
      </c>
      <c r="D3869" s="81" t="str">
        <f>VLOOKUP(CENSO[[#This Row],[NOME COMUM]],ESPECIES[],2,FALSE)</f>
        <v>Pouteria sp.</v>
      </c>
      <c r="E3869" s="51" t="s">
        <v>83</v>
      </c>
      <c r="F3869" s="51">
        <v>185</v>
      </c>
      <c r="G3869" s="74">
        <f>CENSO[[#This Row],[CAP (cm)]]/PI()</f>
        <v>58.887328944001275</v>
      </c>
      <c r="H3869" s="51">
        <v>16</v>
      </c>
      <c r="I3869" s="85">
        <f>PI()*CENSO[[#This Row],[DAP (cm)]]^2/40000</f>
        <v>0.27235389636600588</v>
      </c>
      <c r="J3869" s="85">
        <f>CENSO[[#This Row],[g (m²)]]*CENSO[[#This Row],[H (m)]]*0.7</f>
        <v>3.0503636392992655</v>
      </c>
      <c r="K3869" s="51">
        <v>1</v>
      </c>
      <c r="L3869" s="51">
        <v>365809.2</v>
      </c>
      <c r="M3869" s="51">
        <v>9702586.6999999899</v>
      </c>
      <c r="N3869" s="77"/>
      <c r="O386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86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869" s="77"/>
    </row>
    <row r="3870" spans="1:17" x14ac:dyDescent="0.25">
      <c r="A3870" s="76">
        <v>2</v>
      </c>
      <c r="B3870" s="51">
        <v>107</v>
      </c>
      <c r="C3870" s="51">
        <v>3869</v>
      </c>
      <c r="D3870" s="81" t="str">
        <f>VLOOKUP(CENSO[[#This Row],[NOME COMUM]],ESPECIES[],2,FALSE)</f>
        <v>Erisma uncinatum Warm.</v>
      </c>
      <c r="E3870" s="51" t="s">
        <v>98</v>
      </c>
      <c r="F3870" s="51">
        <v>342</v>
      </c>
      <c r="G3870" s="74">
        <f>CENSO[[#This Row],[CAP (cm)]]/PI()</f>
        <v>108.86198107485642</v>
      </c>
      <c r="H3870" s="51">
        <v>18</v>
      </c>
      <c r="I3870" s="85">
        <f>PI()*CENSO[[#This Row],[DAP (cm)]]^2/40000</f>
        <v>0.93076993819002241</v>
      </c>
      <c r="J3870" s="85">
        <f>CENSO[[#This Row],[g (m²)]]*CENSO[[#This Row],[H (m)]]*0.7</f>
        <v>11.727701221194282</v>
      </c>
      <c r="K3870" s="51">
        <v>1</v>
      </c>
      <c r="L3870" s="51">
        <v>365800.09999999899</v>
      </c>
      <c r="M3870" s="51">
        <v>9702582.0999999903</v>
      </c>
      <c r="N3870" s="77"/>
      <c r="O387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387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870" s="77"/>
    </row>
    <row r="3871" spans="1:17" x14ac:dyDescent="0.25">
      <c r="A3871" s="76">
        <v>2</v>
      </c>
      <c r="B3871" s="51">
        <v>107</v>
      </c>
      <c r="C3871" s="51">
        <v>3870</v>
      </c>
      <c r="D3871" s="81" t="str">
        <f>VLOOKUP(CENSO[[#This Row],[NOME COMUM]],ESPECIES[],2,FALSE)</f>
        <v>Pouteria sp.</v>
      </c>
      <c r="E3871" s="51" t="s">
        <v>83</v>
      </c>
      <c r="F3871" s="51">
        <v>222</v>
      </c>
      <c r="G3871" s="74">
        <f>CENSO[[#This Row],[CAP (cm)]]/PI()</f>
        <v>70.664794732801525</v>
      </c>
      <c r="H3871" s="51">
        <v>17</v>
      </c>
      <c r="I3871" s="85">
        <f>PI()*CENSO[[#This Row],[DAP (cm)]]^2/40000</f>
        <v>0.39218961076704845</v>
      </c>
      <c r="J3871" s="85">
        <f>CENSO[[#This Row],[g (m²)]]*CENSO[[#This Row],[H (m)]]*0.7</f>
        <v>4.6670563681278763</v>
      </c>
      <c r="K3871" s="51">
        <v>1</v>
      </c>
      <c r="L3871" s="51">
        <v>365803.09999999899</v>
      </c>
      <c r="M3871" s="51">
        <v>9702564.0999999903</v>
      </c>
      <c r="N3871" s="77"/>
      <c r="O387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87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871" s="77"/>
    </row>
    <row r="3872" spans="1:17" x14ac:dyDescent="0.25">
      <c r="A3872" s="76">
        <v>2</v>
      </c>
      <c r="B3872" s="51">
        <v>107</v>
      </c>
      <c r="C3872" s="51">
        <v>3871</v>
      </c>
      <c r="D3872" s="81" t="str">
        <f>VLOOKUP(CENSO[[#This Row],[NOME COMUM]],ESPECIES[],2,FALSE)</f>
        <v>Goupia glabra Aubl.</v>
      </c>
      <c r="E3872" s="51" t="s">
        <v>34</v>
      </c>
      <c r="F3872" s="51">
        <v>312</v>
      </c>
      <c r="G3872" s="74">
        <f>CENSO[[#This Row],[CAP (cm)]]/PI()</f>
        <v>99.312684489342686</v>
      </c>
      <c r="H3872" s="51">
        <v>15</v>
      </c>
      <c r="I3872" s="85">
        <f>PI()*CENSO[[#This Row],[DAP (cm)]]^2/40000</f>
        <v>0.77463893901687286</v>
      </c>
      <c r="J3872" s="85">
        <f>CENSO[[#This Row],[g (m²)]]*CENSO[[#This Row],[H (m)]]*0.7</f>
        <v>8.1337088596771654</v>
      </c>
      <c r="K3872" s="51">
        <v>2</v>
      </c>
      <c r="L3872" s="51">
        <v>365774.7</v>
      </c>
      <c r="M3872" s="51">
        <v>9702533.4000000004</v>
      </c>
      <c r="N3872" s="77"/>
      <c r="O387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87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872" s="77"/>
    </row>
    <row r="3873" spans="1:17" x14ac:dyDescent="0.25">
      <c r="A3873" s="76">
        <v>2</v>
      </c>
      <c r="B3873" s="51">
        <v>108</v>
      </c>
      <c r="C3873" s="51">
        <v>3872</v>
      </c>
      <c r="D3873" s="81" t="str">
        <f>VLOOKUP(CENSO[[#This Row],[NOME COMUM]],ESPECIES[],2,FALSE)</f>
        <v>Pouteria sp.</v>
      </c>
      <c r="E3873" s="51" t="s">
        <v>83</v>
      </c>
      <c r="F3873" s="51">
        <v>157</v>
      </c>
      <c r="G3873" s="74">
        <f>CENSO[[#This Row],[CAP (cm)]]/PI()</f>
        <v>49.974652130855141</v>
      </c>
      <c r="H3873" s="51">
        <v>15</v>
      </c>
      <c r="I3873" s="85">
        <f>PI()*CENSO[[#This Row],[DAP (cm)]]^2/40000</f>
        <v>0.19615050961360647</v>
      </c>
      <c r="J3873" s="85">
        <f>CENSO[[#This Row],[g (m²)]]*CENSO[[#This Row],[H (m)]]*0.7</f>
        <v>2.0595803509428676</v>
      </c>
      <c r="K3873" s="51">
        <v>1</v>
      </c>
      <c r="L3873" s="51">
        <v>365842.2</v>
      </c>
      <c r="M3873" s="51">
        <v>9702481</v>
      </c>
      <c r="N3873" s="77"/>
      <c r="O387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387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3873" s="77"/>
    </row>
    <row r="3874" spans="1:17" x14ac:dyDescent="0.25">
      <c r="A3874" s="76">
        <v>2</v>
      </c>
      <c r="B3874" s="51">
        <v>108</v>
      </c>
      <c r="C3874" s="51">
        <v>3873</v>
      </c>
      <c r="D3874" s="81" t="str">
        <f>VLOOKUP(CENSO[[#This Row],[NOME COMUM]],ESPECIES[],2,FALSE)</f>
        <v>Goupia glabra Aubl.</v>
      </c>
      <c r="E3874" s="51" t="s">
        <v>34</v>
      </c>
      <c r="F3874" s="51">
        <v>316</v>
      </c>
      <c r="G3874" s="74">
        <f>CENSO[[#This Row],[CAP (cm)]]/PI()</f>
        <v>100.58592403407786</v>
      </c>
      <c r="H3874" s="51">
        <v>15</v>
      </c>
      <c r="I3874" s="85">
        <f>PI()*CENSO[[#This Row],[DAP (cm)]]^2/40000</f>
        <v>0.79462879986921531</v>
      </c>
      <c r="J3874" s="85">
        <f>CENSO[[#This Row],[g (m²)]]*CENSO[[#This Row],[H (m)]]*0.7</f>
        <v>8.3436023986267607</v>
      </c>
      <c r="K3874" s="51">
        <v>1</v>
      </c>
      <c r="L3874" s="51">
        <v>365838.9</v>
      </c>
      <c r="M3874" s="51">
        <v>9702488</v>
      </c>
      <c r="N3874" s="77"/>
      <c r="O387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387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874" s="77"/>
    </row>
    <row r="3875" spans="1:17" x14ac:dyDescent="0.25">
      <c r="A3875" s="76">
        <v>2</v>
      </c>
      <c r="B3875" s="51">
        <v>108</v>
      </c>
      <c r="C3875" s="51">
        <v>3874</v>
      </c>
      <c r="D3875" s="81" t="str">
        <f>VLOOKUP(CENSO[[#This Row],[NOME COMUM]],ESPECIES[],2,FALSE)</f>
        <v>Manilkara huberi (Ducke) Chevalier</v>
      </c>
      <c r="E3875" s="51" t="s">
        <v>30</v>
      </c>
      <c r="F3875" s="51">
        <v>175</v>
      </c>
      <c r="G3875" s="74">
        <f>CENSO[[#This Row],[CAP (cm)]]/PI()</f>
        <v>55.70423008216337</v>
      </c>
      <c r="H3875" s="51">
        <v>15</v>
      </c>
      <c r="I3875" s="85">
        <f>PI()*CENSO[[#This Row],[DAP (cm)]]^2/40000</f>
        <v>0.24370600660946476</v>
      </c>
      <c r="J3875" s="85">
        <f>CENSO[[#This Row],[g (m²)]]*CENSO[[#This Row],[H (m)]]*0.7</f>
        <v>2.5589130693993796</v>
      </c>
      <c r="K3875" s="51">
        <v>1</v>
      </c>
      <c r="L3875" s="51">
        <v>365831.2</v>
      </c>
      <c r="M3875" s="51">
        <v>9702494.9000000004</v>
      </c>
      <c r="N3875" s="77"/>
      <c r="O387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87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875" s="77"/>
    </row>
    <row r="3876" spans="1:17" x14ac:dyDescent="0.25">
      <c r="A3876" s="76">
        <v>2</v>
      </c>
      <c r="B3876" s="51">
        <v>108</v>
      </c>
      <c r="C3876" s="51">
        <v>3875</v>
      </c>
      <c r="D3876" s="81" t="str">
        <f>VLOOKUP(CENSO[[#This Row],[NOME COMUM]],ESPECIES[],2,FALSE)</f>
        <v>Pouteria sp.</v>
      </c>
      <c r="E3876" s="51" t="s">
        <v>83</v>
      </c>
      <c r="F3876" s="51">
        <v>193</v>
      </c>
      <c r="G3876" s="74">
        <f>CENSO[[#This Row],[CAP (cm)]]/PI()</f>
        <v>61.4338080334716</v>
      </c>
      <c r="H3876" s="51">
        <v>18</v>
      </c>
      <c r="I3876" s="85">
        <f>PI()*CENSO[[#This Row],[DAP (cm)]]^2/40000</f>
        <v>0.29641812376150045</v>
      </c>
      <c r="J3876" s="85">
        <f>CENSO[[#This Row],[g (m²)]]*CENSO[[#This Row],[H (m)]]*0.7</f>
        <v>3.7348683593949059</v>
      </c>
      <c r="K3876" s="51">
        <v>1</v>
      </c>
      <c r="L3876" s="51">
        <v>365824</v>
      </c>
      <c r="M3876" s="51">
        <v>9702498.4000000004</v>
      </c>
      <c r="N3876" s="77"/>
      <c r="O387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87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876" s="77"/>
    </row>
    <row r="3877" spans="1:17" x14ac:dyDescent="0.25">
      <c r="A3877" s="76">
        <v>2</v>
      </c>
      <c r="B3877" s="51">
        <v>108</v>
      </c>
      <c r="C3877" s="51">
        <v>3876</v>
      </c>
      <c r="D3877" s="81" t="str">
        <f>VLOOKUP(CENSO[[#This Row],[NOME COMUM]],ESPECIES[],2,FALSE)</f>
        <v>Couratari guianensis Aubl.</v>
      </c>
      <c r="E3877" s="51" t="s">
        <v>6</v>
      </c>
      <c r="F3877" s="51">
        <v>250</v>
      </c>
      <c r="G3877" s="74">
        <f>CENSO[[#This Row],[CAP (cm)]]/PI()</f>
        <v>79.577471545947674</v>
      </c>
      <c r="H3877" s="51">
        <v>23</v>
      </c>
      <c r="I3877" s="85">
        <f>PI()*CENSO[[#This Row],[DAP (cm)]]^2/40000</f>
        <v>0.49735919716217297</v>
      </c>
      <c r="J3877" s="85">
        <f>CENSO[[#This Row],[g (m²)]]*CENSO[[#This Row],[H (m)]]*0.7</f>
        <v>8.0074830743109846</v>
      </c>
      <c r="K3877" s="51">
        <v>1</v>
      </c>
      <c r="L3877" s="51">
        <v>365818.2</v>
      </c>
      <c r="M3877" s="51">
        <v>9702508.8000000007</v>
      </c>
      <c r="N3877" s="77"/>
      <c r="O387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87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877" s="77"/>
    </row>
    <row r="3878" spans="1:17" x14ac:dyDescent="0.25">
      <c r="A3878" s="76">
        <v>2</v>
      </c>
      <c r="B3878" s="51">
        <v>108</v>
      </c>
      <c r="C3878" s="51">
        <v>3877</v>
      </c>
      <c r="D3878" s="81" t="str">
        <f>VLOOKUP(CENSO[[#This Row],[NOME COMUM]],ESPECIES[],2,FALSE)</f>
        <v>Aspidosperma spruceanum Benth. ex Müll.Arg.</v>
      </c>
      <c r="E3878" s="51" t="s">
        <v>62</v>
      </c>
      <c r="F3878" s="51">
        <v>297</v>
      </c>
      <c r="G3878" s="74">
        <f>CENSO[[#This Row],[CAP (cm)]]/PI()</f>
        <v>94.538036196585836</v>
      </c>
      <c r="H3878" s="51">
        <v>20</v>
      </c>
      <c r="I3878" s="85">
        <f>PI()*CENSO[[#This Row],[DAP (cm)]]^2/40000</f>
        <v>0.70194491875964982</v>
      </c>
      <c r="J3878" s="85">
        <f>CENSO[[#This Row],[g (m²)]]*CENSO[[#This Row],[H (m)]]*0.7</f>
        <v>9.8272288626350974</v>
      </c>
      <c r="K3878" s="51">
        <v>1</v>
      </c>
      <c r="L3878" s="51">
        <v>365811</v>
      </c>
      <c r="M3878" s="51">
        <v>9702514.5</v>
      </c>
      <c r="N3878" s="77"/>
      <c r="O387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87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878" s="77"/>
    </row>
    <row r="3879" spans="1:17" x14ac:dyDescent="0.25">
      <c r="A3879" s="76">
        <v>2</v>
      </c>
      <c r="B3879" s="51">
        <v>108</v>
      </c>
      <c r="C3879" s="51">
        <v>3878</v>
      </c>
      <c r="D3879" s="81" t="str">
        <f>VLOOKUP(CENSO[[#This Row],[NOME COMUM]],ESPECIES[],2,FALSE)</f>
        <v>Tachigali myrmecophila Ducke</v>
      </c>
      <c r="E3879" s="51" t="s">
        <v>14</v>
      </c>
      <c r="F3879" s="51">
        <v>270</v>
      </c>
      <c r="G3879" s="74">
        <f>CENSO[[#This Row],[CAP (cm)]]/PI()</f>
        <v>85.943669269623484</v>
      </c>
      <c r="H3879" s="51">
        <v>18</v>
      </c>
      <c r="I3879" s="85">
        <f>PI()*CENSO[[#This Row],[DAP (cm)]]^2/40000</f>
        <v>0.58011976756995842</v>
      </c>
      <c r="J3879" s="85">
        <f>CENSO[[#This Row],[g (m²)]]*CENSO[[#This Row],[H (m)]]*0.7</f>
        <v>7.3095090713814761</v>
      </c>
      <c r="K3879" s="51">
        <v>1</v>
      </c>
      <c r="L3879" s="51">
        <v>365825.5</v>
      </c>
      <c r="M3879" s="51">
        <v>9702516.4000000004</v>
      </c>
      <c r="N3879" s="77"/>
      <c r="O387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387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879" s="77"/>
    </row>
    <row r="3880" spans="1:17" x14ac:dyDescent="0.25">
      <c r="A3880" s="76">
        <v>2</v>
      </c>
      <c r="B3880" s="51">
        <v>108</v>
      </c>
      <c r="C3880" s="51">
        <v>3879</v>
      </c>
      <c r="D3880" s="81" t="str">
        <f>VLOOKUP(CENSO[[#This Row],[NOME COMUM]],ESPECIES[],2,FALSE)</f>
        <v>Piptadenia suaveolens Miq.</v>
      </c>
      <c r="E3880" s="51" t="s">
        <v>22</v>
      </c>
      <c r="F3880" s="51">
        <v>283</v>
      </c>
      <c r="G3880" s="74">
        <f>CENSO[[#This Row],[CAP (cm)]]/PI()</f>
        <v>90.081697790012768</v>
      </c>
      <c r="H3880" s="51">
        <v>16</v>
      </c>
      <c r="I3880" s="85">
        <f>PI()*CENSO[[#This Row],[DAP (cm)]]^2/40000</f>
        <v>0.6373280118643404</v>
      </c>
      <c r="J3880" s="85">
        <f>CENSO[[#This Row],[g (m²)]]*CENSO[[#This Row],[H (m)]]*0.7</f>
        <v>7.1380737328806116</v>
      </c>
      <c r="K3880" s="51">
        <v>1</v>
      </c>
      <c r="L3880" s="51">
        <v>365842</v>
      </c>
      <c r="M3880" s="51">
        <v>9702530.6999999899</v>
      </c>
      <c r="N3880" s="77"/>
      <c r="O388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88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880" s="77"/>
    </row>
    <row r="3881" spans="1:17" x14ac:dyDescent="0.25">
      <c r="A3881" s="76">
        <v>2</v>
      </c>
      <c r="B3881" s="51">
        <v>108</v>
      </c>
      <c r="C3881" s="51">
        <v>3880</v>
      </c>
      <c r="D3881" s="81" t="str">
        <f>VLOOKUP(CENSO[[#This Row],[NOME COMUM]],ESPECIES[],2,FALSE)</f>
        <v>Simarouba amara Aubl.</v>
      </c>
      <c r="E3881" s="51" t="s">
        <v>20</v>
      </c>
      <c r="F3881" s="51">
        <v>200</v>
      </c>
      <c r="G3881" s="74">
        <f>CENSO[[#This Row],[CAP (cm)]]/PI()</f>
        <v>63.661977236758133</v>
      </c>
      <c r="H3881" s="51">
        <v>17</v>
      </c>
      <c r="I3881" s="85">
        <f>PI()*CENSO[[#This Row],[DAP (cm)]]^2/40000</f>
        <v>0.31830988618379064</v>
      </c>
      <c r="J3881" s="85">
        <f>CENSO[[#This Row],[g (m²)]]*CENSO[[#This Row],[H (m)]]*0.7</f>
        <v>3.7878876455871082</v>
      </c>
      <c r="K3881" s="51">
        <v>1</v>
      </c>
      <c r="L3881" s="51">
        <v>365863.299999999</v>
      </c>
      <c r="M3881" s="51">
        <v>9702528.4000000004</v>
      </c>
      <c r="N3881" s="77"/>
      <c r="O388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88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881" s="77"/>
    </row>
    <row r="3882" spans="1:17" x14ac:dyDescent="0.25">
      <c r="A3882" s="76">
        <v>2</v>
      </c>
      <c r="B3882" s="51">
        <v>108</v>
      </c>
      <c r="C3882" s="51">
        <v>3881</v>
      </c>
      <c r="D3882" s="81" t="str">
        <f>VLOOKUP(CENSO[[#This Row],[NOME COMUM]],ESPECIES[],2,FALSE)</f>
        <v>Bertholletia excelsa Humb. &amp; Bonpl.</v>
      </c>
      <c r="E3882" s="51" t="s">
        <v>37</v>
      </c>
      <c r="F3882" s="51">
        <v>490</v>
      </c>
      <c r="G3882" s="74">
        <f>CENSO[[#This Row],[CAP (cm)]]/PI()</f>
        <v>155.97184423005743</v>
      </c>
      <c r="H3882" s="51">
        <v>24</v>
      </c>
      <c r="I3882" s="85">
        <f>PI()*CENSO[[#This Row],[DAP (cm)]]^2/40000</f>
        <v>1.9106550918182035</v>
      </c>
      <c r="J3882" s="85">
        <f>CENSO[[#This Row],[g (m²)]]*CENSO[[#This Row],[H (m)]]*0.7</f>
        <v>32.099005542545818</v>
      </c>
      <c r="K3882" s="51">
        <v>1</v>
      </c>
      <c r="L3882" s="51">
        <v>365871.7</v>
      </c>
      <c r="M3882" s="51">
        <v>9702535.5999999903</v>
      </c>
      <c r="N3882" s="77"/>
      <c r="O388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150├ 160</v>
      </c>
      <c r="P388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882" s="77"/>
    </row>
    <row r="3883" spans="1:17" x14ac:dyDescent="0.25">
      <c r="A3883" s="76">
        <v>2</v>
      </c>
      <c r="B3883" s="51">
        <v>108</v>
      </c>
      <c r="C3883" s="51">
        <v>3882</v>
      </c>
      <c r="D3883" s="81" t="str">
        <f>VLOOKUP(CENSO[[#This Row],[NOME COMUM]],ESPECIES[],2,FALSE)</f>
        <v>Erisma uncinatum Warm.</v>
      </c>
      <c r="E3883" s="51" t="s">
        <v>98</v>
      </c>
      <c r="F3883" s="51">
        <v>493</v>
      </c>
      <c r="G3883" s="74">
        <f>CENSO[[#This Row],[CAP (cm)]]/PI()</f>
        <v>156.92677388860881</v>
      </c>
      <c r="H3883" s="51">
        <v>20</v>
      </c>
      <c r="I3883" s="85">
        <f>PI()*CENSO[[#This Row],[DAP (cm)]]^2/40000</f>
        <v>1.9341224881771035</v>
      </c>
      <c r="J3883" s="85">
        <f>CENSO[[#This Row],[g (m²)]]*CENSO[[#This Row],[H (m)]]*0.7</f>
        <v>27.077714834479444</v>
      </c>
      <c r="K3883" s="51">
        <v>1</v>
      </c>
      <c r="L3883" s="51">
        <v>365874.7</v>
      </c>
      <c r="M3883" s="51">
        <v>9702541.4000000004</v>
      </c>
      <c r="N3883" s="77"/>
      <c r="O388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150├ 160</v>
      </c>
      <c r="P388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883" s="77"/>
    </row>
    <row r="3884" spans="1:17" x14ac:dyDescent="0.25">
      <c r="A3884" s="76">
        <v>2</v>
      </c>
      <c r="B3884" s="51">
        <v>108</v>
      </c>
      <c r="C3884" s="51">
        <v>3883</v>
      </c>
      <c r="D3884" s="81" t="str">
        <f>VLOOKUP(CENSO[[#This Row],[NOME COMUM]],ESPECIES[],2,FALSE)</f>
        <v>Pouteria sp.</v>
      </c>
      <c r="E3884" s="51" t="s">
        <v>83</v>
      </c>
      <c r="F3884" s="51">
        <v>267</v>
      </c>
      <c r="G3884" s="74">
        <f>CENSO[[#This Row],[CAP (cm)]]/PI()</f>
        <v>84.988739611072106</v>
      </c>
      <c r="H3884" s="51">
        <v>18</v>
      </c>
      <c r="I3884" s="85">
        <f>PI()*CENSO[[#This Row],[DAP (cm)]]^2/40000</f>
        <v>0.56729983690390628</v>
      </c>
      <c r="J3884" s="85">
        <f>CENSO[[#This Row],[g (m²)]]*CENSO[[#This Row],[H (m)]]*0.7</f>
        <v>7.1479779449892185</v>
      </c>
      <c r="K3884" s="51">
        <v>1</v>
      </c>
      <c r="L3884" s="51">
        <v>365835.4</v>
      </c>
      <c r="M3884" s="51">
        <v>9702565.5</v>
      </c>
      <c r="N3884" s="77"/>
      <c r="O388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388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884" s="77"/>
    </row>
    <row r="3885" spans="1:17" x14ac:dyDescent="0.25">
      <c r="A3885" s="76">
        <v>2</v>
      </c>
      <c r="B3885" s="51">
        <v>108</v>
      </c>
      <c r="C3885" s="51">
        <v>3884</v>
      </c>
      <c r="D3885" s="81" t="str">
        <f>VLOOKUP(CENSO[[#This Row],[NOME COMUM]],ESPECIES[],2,FALSE)</f>
        <v>Lecythis chartacea O.Berg</v>
      </c>
      <c r="E3885" s="51" t="s">
        <v>31</v>
      </c>
      <c r="F3885" s="51">
        <v>176</v>
      </c>
      <c r="G3885" s="74">
        <f>CENSO[[#This Row],[CAP (cm)]]/PI()</f>
        <v>56.022539968347161</v>
      </c>
      <c r="H3885" s="51">
        <v>16</v>
      </c>
      <c r="I3885" s="85">
        <f>PI()*CENSO[[#This Row],[DAP (cm)]]^2/40000</f>
        <v>0.24649917586072753</v>
      </c>
      <c r="J3885" s="85">
        <f>CENSO[[#This Row],[g (m²)]]*CENSO[[#This Row],[H (m)]]*0.7</f>
        <v>2.7607907696401481</v>
      </c>
      <c r="K3885" s="51">
        <v>1</v>
      </c>
      <c r="L3885" s="51">
        <v>365903.299999999</v>
      </c>
      <c r="M3885" s="51">
        <v>9702695.9000000004</v>
      </c>
      <c r="N3885" s="77"/>
      <c r="O388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88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885" s="77"/>
    </row>
    <row r="3886" spans="1:17" x14ac:dyDescent="0.25">
      <c r="A3886" s="76">
        <v>2</v>
      </c>
      <c r="B3886" s="51">
        <v>108</v>
      </c>
      <c r="C3886" s="51">
        <v>3885</v>
      </c>
      <c r="D3886" s="81" t="str">
        <f>VLOOKUP(CENSO[[#This Row],[NOME COMUM]],ESPECIES[],2,FALSE)</f>
        <v>Tachigali myrmecophila Ducke</v>
      </c>
      <c r="E3886" s="51" t="s">
        <v>14</v>
      </c>
      <c r="F3886" s="51">
        <v>223</v>
      </c>
      <c r="G3886" s="74">
        <f>CENSO[[#This Row],[CAP (cm)]]/PI()</f>
        <v>70.983104618985323</v>
      </c>
      <c r="H3886" s="51">
        <v>15</v>
      </c>
      <c r="I3886" s="85">
        <f>PI()*CENSO[[#This Row],[DAP (cm)]]^2/40000</f>
        <v>0.39573080825084317</v>
      </c>
      <c r="J3886" s="85">
        <f>CENSO[[#This Row],[g (m²)]]*CENSO[[#This Row],[H (m)]]*0.7</f>
        <v>4.1551734866338528</v>
      </c>
      <c r="K3886" s="51">
        <v>1</v>
      </c>
      <c r="L3886" s="51">
        <v>366002.5</v>
      </c>
      <c r="M3886" s="51">
        <v>9702788.0999999903</v>
      </c>
      <c r="N3886" s="77"/>
      <c r="O388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88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886" s="77"/>
    </row>
    <row r="3887" spans="1:17" x14ac:dyDescent="0.25">
      <c r="A3887" s="76">
        <v>2</v>
      </c>
      <c r="B3887" s="51">
        <v>108</v>
      </c>
      <c r="C3887" s="51">
        <v>3886</v>
      </c>
      <c r="D3887" s="81" t="str">
        <f>VLOOKUP(CENSO[[#This Row],[NOME COMUM]],ESPECIES[],2,FALSE)</f>
        <v>Piptadenia suaveolens Miq.</v>
      </c>
      <c r="E3887" s="51" t="s">
        <v>22</v>
      </c>
      <c r="F3887" s="51">
        <v>242</v>
      </c>
      <c r="G3887" s="74">
        <f>CENSO[[#This Row],[CAP (cm)]]/PI()</f>
        <v>77.03099245647735</v>
      </c>
      <c r="H3887" s="51">
        <v>16</v>
      </c>
      <c r="I3887" s="85">
        <f>PI()*CENSO[[#This Row],[DAP (cm)]]^2/40000</f>
        <v>0.466037504361688</v>
      </c>
      <c r="J3887" s="85">
        <f>CENSO[[#This Row],[g (m²)]]*CENSO[[#This Row],[H (m)]]*0.7</f>
        <v>5.2196200488509055</v>
      </c>
      <c r="K3887" s="51">
        <v>1</v>
      </c>
      <c r="L3887" s="51">
        <v>366003.20000000001</v>
      </c>
      <c r="M3887" s="51">
        <v>9702799</v>
      </c>
      <c r="N3887" s="77"/>
      <c r="O388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88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887" s="77"/>
    </row>
    <row r="3888" spans="1:17" x14ac:dyDescent="0.25">
      <c r="A3888" s="76">
        <v>2</v>
      </c>
      <c r="B3888" s="51">
        <v>108</v>
      </c>
      <c r="C3888" s="51">
        <v>3887</v>
      </c>
      <c r="D3888" s="81" t="str">
        <f>VLOOKUP(CENSO[[#This Row],[NOME COMUM]],ESPECIES[],2,FALSE)</f>
        <v>Buchenavia capitata (Vahl) Eichler</v>
      </c>
      <c r="E3888" s="51" t="s">
        <v>10</v>
      </c>
      <c r="F3888" s="51">
        <v>197</v>
      </c>
      <c r="G3888" s="74">
        <f>CENSO[[#This Row],[CAP (cm)]]/PI()</f>
        <v>62.707047578206762</v>
      </c>
      <c r="H3888" s="51">
        <v>18</v>
      </c>
      <c r="I3888" s="85">
        <f>PI()*CENSO[[#This Row],[DAP (cm)]]^2/40000</f>
        <v>0.30883220932266825</v>
      </c>
      <c r="J3888" s="85">
        <f>CENSO[[#This Row],[g (m²)]]*CENSO[[#This Row],[H (m)]]*0.7</f>
        <v>3.8912858374656198</v>
      </c>
      <c r="K3888" s="51">
        <v>1</v>
      </c>
      <c r="L3888" s="51">
        <v>365977.5</v>
      </c>
      <c r="M3888" s="51">
        <v>9702818.8000000007</v>
      </c>
      <c r="N3888" s="77"/>
      <c r="O388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88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888" s="77"/>
    </row>
    <row r="3889" spans="1:17" x14ac:dyDescent="0.25">
      <c r="A3889" s="76">
        <v>2</v>
      </c>
      <c r="B3889" s="51">
        <v>108</v>
      </c>
      <c r="C3889" s="51">
        <v>3888</v>
      </c>
      <c r="D3889" s="81" t="str">
        <f>VLOOKUP(CENSO[[#This Row],[NOME COMUM]],ESPECIES[],2,FALSE)</f>
        <v>Couratari guianensis Aubl.</v>
      </c>
      <c r="E3889" s="51" t="s">
        <v>6</v>
      </c>
      <c r="F3889" s="51">
        <v>300</v>
      </c>
      <c r="G3889" s="74">
        <f>CENSO[[#This Row],[CAP (cm)]]/PI()</f>
        <v>95.4929658551372</v>
      </c>
      <c r="H3889" s="51">
        <v>23</v>
      </c>
      <c r="I3889" s="85">
        <f>PI()*CENSO[[#This Row],[DAP (cm)]]^2/40000</f>
        <v>0.7161972439135289</v>
      </c>
      <c r="J3889" s="85">
        <f>CENSO[[#This Row],[g (m²)]]*CENSO[[#This Row],[H (m)]]*0.7</f>
        <v>11.530775627007815</v>
      </c>
      <c r="K3889" s="51">
        <v>1</v>
      </c>
      <c r="L3889" s="51">
        <v>365994.799999999</v>
      </c>
      <c r="M3889" s="51">
        <v>9702823.9000000004</v>
      </c>
      <c r="N3889" s="77"/>
      <c r="O388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88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889" s="77"/>
    </row>
    <row r="3890" spans="1:17" x14ac:dyDescent="0.25">
      <c r="A3890" s="76">
        <v>2</v>
      </c>
      <c r="B3890" s="51">
        <v>108</v>
      </c>
      <c r="C3890" s="51">
        <v>3889</v>
      </c>
      <c r="D3890" s="81" t="str">
        <f>VLOOKUP(CENSO[[#This Row],[NOME COMUM]],ESPECIES[],2,FALSE)</f>
        <v>Cedrelinga catenaeformis Ducke</v>
      </c>
      <c r="E3890" s="51" t="s">
        <v>71</v>
      </c>
      <c r="F3890" s="51">
        <v>400</v>
      </c>
      <c r="G3890" s="74">
        <f>CENSO[[#This Row],[CAP (cm)]]/PI()</f>
        <v>127.32395447351627</v>
      </c>
      <c r="H3890" s="51">
        <v>24</v>
      </c>
      <c r="I3890" s="85">
        <f>PI()*CENSO[[#This Row],[DAP (cm)]]^2/40000</f>
        <v>1.2732395447351625</v>
      </c>
      <c r="J3890" s="85">
        <f>CENSO[[#This Row],[g (m²)]]*CENSO[[#This Row],[H (m)]]*0.7</f>
        <v>21.390424351550731</v>
      </c>
      <c r="K3890" s="51">
        <v>1</v>
      </c>
      <c r="L3890" s="51">
        <v>366004.9</v>
      </c>
      <c r="M3890" s="51">
        <v>9702839</v>
      </c>
      <c r="N3890" s="77"/>
      <c r="O389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389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890" s="77"/>
    </row>
    <row r="3891" spans="1:17" x14ac:dyDescent="0.25">
      <c r="A3891" s="76">
        <v>2</v>
      </c>
      <c r="B3891" s="51">
        <v>108</v>
      </c>
      <c r="C3891" s="51">
        <v>3890</v>
      </c>
      <c r="D3891" s="81" t="str">
        <f>VLOOKUP(CENSO[[#This Row],[NOME COMUM]],ESPECIES[],2,FALSE)</f>
        <v>Piptadenia suaveolens Miq.</v>
      </c>
      <c r="E3891" s="51" t="s">
        <v>22</v>
      </c>
      <c r="F3891" s="51">
        <v>202</v>
      </c>
      <c r="G3891" s="74">
        <f>CENSO[[#This Row],[CAP (cm)]]/PI()</f>
        <v>64.298597009125714</v>
      </c>
      <c r="H3891" s="51">
        <v>12</v>
      </c>
      <c r="I3891" s="85">
        <f>PI()*CENSO[[#This Row],[DAP (cm)]]^2/40000</f>
        <v>0.3247079148960848</v>
      </c>
      <c r="J3891" s="85">
        <f>CENSO[[#This Row],[g (m²)]]*CENSO[[#This Row],[H (m)]]*0.7</f>
        <v>2.7275464851271125</v>
      </c>
      <c r="K3891" s="51">
        <v>1</v>
      </c>
      <c r="L3891" s="51">
        <v>366018.299999999</v>
      </c>
      <c r="M3891" s="51">
        <v>9702858.1999999899</v>
      </c>
      <c r="N3891" s="77"/>
      <c r="O389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89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891" s="77"/>
    </row>
    <row r="3892" spans="1:17" x14ac:dyDescent="0.25">
      <c r="A3892" s="76">
        <v>2</v>
      </c>
      <c r="B3892" s="51">
        <v>108</v>
      </c>
      <c r="C3892" s="51">
        <v>3891</v>
      </c>
      <c r="D3892" s="81" t="str">
        <f>VLOOKUP(CENSO[[#This Row],[NOME COMUM]],ESPECIES[],2,FALSE)</f>
        <v>Couratari guianensis Aubl.</v>
      </c>
      <c r="E3892" s="51" t="s">
        <v>6</v>
      </c>
      <c r="F3892" s="51">
        <v>218</v>
      </c>
      <c r="G3892" s="74">
        <f>CENSO[[#This Row],[CAP (cm)]]/PI()</f>
        <v>69.391555188066363</v>
      </c>
      <c r="H3892" s="51">
        <v>22</v>
      </c>
      <c r="I3892" s="85">
        <f>PI()*CENSO[[#This Row],[DAP (cm)]]^2/40000</f>
        <v>0.37818397577496166</v>
      </c>
      <c r="J3892" s="85">
        <f>CENSO[[#This Row],[g (m²)]]*CENSO[[#This Row],[H (m)]]*0.7</f>
        <v>5.8240332269344099</v>
      </c>
      <c r="K3892" s="51">
        <v>1</v>
      </c>
      <c r="L3892" s="51">
        <v>366009.799999999</v>
      </c>
      <c r="M3892" s="51">
        <v>9702880.9000000004</v>
      </c>
      <c r="N3892" s="77"/>
      <c r="O389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89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892" s="77"/>
    </row>
    <row r="3893" spans="1:17" x14ac:dyDescent="0.25">
      <c r="A3893" s="76">
        <v>2</v>
      </c>
      <c r="B3893" s="51">
        <v>108</v>
      </c>
      <c r="C3893" s="51">
        <v>3892</v>
      </c>
      <c r="D3893" s="81" t="str">
        <f>VLOOKUP(CENSO[[#This Row],[NOME COMUM]],ESPECIES[],2,FALSE)</f>
        <v>Pouteria sp.</v>
      </c>
      <c r="E3893" s="51" t="s">
        <v>83</v>
      </c>
      <c r="F3893" s="51">
        <v>190</v>
      </c>
      <c r="G3893" s="74">
        <f>CENSO[[#This Row],[CAP (cm)]]/PI()</f>
        <v>60.478878374920228</v>
      </c>
      <c r="H3893" s="51">
        <v>18</v>
      </c>
      <c r="I3893" s="85">
        <f>PI()*CENSO[[#This Row],[DAP (cm)]]^2/40000</f>
        <v>0.28727467228087106</v>
      </c>
      <c r="J3893" s="85">
        <f>CENSO[[#This Row],[g (m²)]]*CENSO[[#This Row],[H (m)]]*0.7</f>
        <v>3.6196608707389748</v>
      </c>
      <c r="K3893" s="51">
        <v>1</v>
      </c>
      <c r="L3893" s="51">
        <v>366075.7</v>
      </c>
      <c r="M3893" s="51">
        <v>9702938.1999999899</v>
      </c>
      <c r="N3893" s="77"/>
      <c r="O389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89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893" s="77"/>
    </row>
    <row r="3894" spans="1:17" x14ac:dyDescent="0.25">
      <c r="A3894" s="76">
        <v>2</v>
      </c>
      <c r="B3894" s="51">
        <v>108</v>
      </c>
      <c r="C3894" s="51">
        <v>3893</v>
      </c>
      <c r="D3894" s="81" t="str">
        <f>VLOOKUP(CENSO[[#This Row],[NOME COMUM]],ESPECIES[],2,FALSE)</f>
        <v>Lecythis pisonis Cambess.</v>
      </c>
      <c r="E3894" s="51" t="s">
        <v>9</v>
      </c>
      <c r="F3894" s="51">
        <v>207</v>
      </c>
      <c r="G3894" s="74">
        <f>CENSO[[#This Row],[CAP (cm)]]/PI()</f>
        <v>65.890146440044674</v>
      </c>
      <c r="H3894" s="51">
        <v>17</v>
      </c>
      <c r="I3894" s="85">
        <f>PI()*CENSO[[#This Row],[DAP (cm)]]^2/40000</f>
        <v>0.34098150782723119</v>
      </c>
      <c r="J3894" s="85">
        <f>CENSO[[#This Row],[g (m²)]]*CENSO[[#This Row],[H (m)]]*0.7</f>
        <v>4.0576799431440511</v>
      </c>
      <c r="K3894" s="51">
        <v>1</v>
      </c>
      <c r="L3894" s="51">
        <v>366103.9</v>
      </c>
      <c r="M3894" s="51">
        <v>9702985.6999999899</v>
      </c>
      <c r="N3894" s="77"/>
      <c r="O389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89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894" s="77"/>
    </row>
    <row r="3895" spans="1:17" x14ac:dyDescent="0.25">
      <c r="A3895" s="76">
        <v>2</v>
      </c>
      <c r="B3895" s="51">
        <v>108</v>
      </c>
      <c r="C3895" s="51">
        <v>3894</v>
      </c>
      <c r="D3895" s="81" t="str">
        <f>VLOOKUP(CENSO[[#This Row],[NOME COMUM]],ESPECIES[],2,FALSE)</f>
        <v>Couratari guianensis Aubl.</v>
      </c>
      <c r="E3895" s="51" t="s">
        <v>6</v>
      </c>
      <c r="F3895" s="51">
        <v>228</v>
      </c>
      <c r="G3895" s="74">
        <f>CENSO[[#This Row],[CAP (cm)]]/PI()</f>
        <v>72.574654049904282</v>
      </c>
      <c r="H3895" s="51">
        <v>23</v>
      </c>
      <c r="I3895" s="85">
        <f>PI()*CENSO[[#This Row],[DAP (cm)]]^2/40000</f>
        <v>0.41367552808445446</v>
      </c>
      <c r="J3895" s="85">
        <f>CENSO[[#This Row],[g (m²)]]*CENSO[[#This Row],[H (m)]]*0.7</f>
        <v>6.6601760021597158</v>
      </c>
      <c r="K3895" s="51">
        <v>1</v>
      </c>
      <c r="L3895" s="51">
        <v>366108</v>
      </c>
      <c r="M3895" s="51">
        <v>9702989.3000000007</v>
      </c>
      <c r="N3895" s="77"/>
      <c r="O389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89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895" s="77"/>
    </row>
    <row r="3896" spans="1:17" x14ac:dyDescent="0.25">
      <c r="A3896" s="76">
        <v>2</v>
      </c>
      <c r="B3896" s="51">
        <v>108</v>
      </c>
      <c r="C3896" s="51">
        <v>3895</v>
      </c>
      <c r="D3896" s="81" t="str">
        <f>VLOOKUP(CENSO[[#This Row],[NOME COMUM]],ESPECIES[],2,FALSE)</f>
        <v>Cedrelinga catenaeformis Ducke</v>
      </c>
      <c r="E3896" s="51" t="s">
        <v>71</v>
      </c>
      <c r="F3896" s="51">
        <v>495</v>
      </c>
      <c r="G3896" s="74">
        <f>CENSO[[#This Row],[CAP (cm)]]/PI()</f>
        <v>157.5633936609764</v>
      </c>
      <c r="H3896" s="51">
        <v>25</v>
      </c>
      <c r="I3896" s="85">
        <f>PI()*CENSO[[#This Row],[DAP (cm)]]^2/40000</f>
        <v>1.9498469965545833</v>
      </c>
      <c r="J3896" s="85">
        <f>CENSO[[#This Row],[g (m²)]]*CENSO[[#This Row],[H (m)]]*0.7</f>
        <v>34.122322439705201</v>
      </c>
      <c r="K3896" s="51">
        <v>1</v>
      </c>
      <c r="L3896" s="51">
        <v>366120</v>
      </c>
      <c r="M3896" s="51">
        <v>9703010.9000000004</v>
      </c>
      <c r="N3896" s="77"/>
      <c r="O389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150├ 160</v>
      </c>
      <c r="P389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896" s="77"/>
    </row>
    <row r="3897" spans="1:17" x14ac:dyDescent="0.25">
      <c r="A3897" s="76">
        <v>2</v>
      </c>
      <c r="B3897" s="51">
        <v>108</v>
      </c>
      <c r="C3897" s="51">
        <v>3896</v>
      </c>
      <c r="D3897" s="81" t="str">
        <f>VLOOKUP(CENSO[[#This Row],[NOME COMUM]],ESPECIES[],2,FALSE)</f>
        <v>Erisma uncinatum Warm.</v>
      </c>
      <c r="E3897" s="51" t="s">
        <v>98</v>
      </c>
      <c r="F3897" s="51">
        <v>208</v>
      </c>
      <c r="G3897" s="74">
        <f>CENSO[[#This Row],[CAP (cm)]]/PI()</f>
        <v>66.208456326228458</v>
      </c>
      <c r="H3897" s="51">
        <v>16</v>
      </c>
      <c r="I3897" s="85">
        <f>PI()*CENSO[[#This Row],[DAP (cm)]]^2/40000</f>
        <v>0.34428397289638796</v>
      </c>
      <c r="J3897" s="85">
        <f>CENSO[[#This Row],[g (m²)]]*CENSO[[#This Row],[H (m)]]*0.7</f>
        <v>3.8559804964395448</v>
      </c>
      <c r="K3897" s="51">
        <v>1</v>
      </c>
      <c r="L3897" s="51">
        <v>366162.09999999899</v>
      </c>
      <c r="M3897" s="51">
        <v>9703093.1999999899</v>
      </c>
      <c r="N3897" s="77"/>
      <c r="O389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89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897" s="77"/>
    </row>
    <row r="3898" spans="1:17" x14ac:dyDescent="0.25">
      <c r="A3898" s="76">
        <v>2</v>
      </c>
      <c r="B3898" s="51">
        <v>108</v>
      </c>
      <c r="C3898" s="51">
        <v>3897</v>
      </c>
      <c r="D3898" s="81" t="str">
        <f>VLOOKUP(CENSO[[#This Row],[NOME COMUM]],ESPECIES[],2,FALSE)</f>
        <v>Buchenavia capitata (Vahl) Eichler</v>
      </c>
      <c r="E3898" s="51" t="s">
        <v>10</v>
      </c>
      <c r="F3898" s="51">
        <v>182</v>
      </c>
      <c r="G3898" s="74">
        <f>CENSO[[#This Row],[CAP (cm)]]/PI()</f>
        <v>57.932399285449904</v>
      </c>
      <c r="H3898" s="51">
        <v>16</v>
      </c>
      <c r="I3898" s="85">
        <f>PI()*CENSO[[#This Row],[DAP (cm)]]^2/40000</f>
        <v>0.26359241674879702</v>
      </c>
      <c r="J3898" s="85">
        <f>CENSO[[#This Row],[g (m²)]]*CENSO[[#This Row],[H (m)]]*0.7</f>
        <v>2.9522350675865265</v>
      </c>
      <c r="K3898" s="51">
        <v>1</v>
      </c>
      <c r="L3898" s="51">
        <v>366188</v>
      </c>
      <c r="M3898" s="51">
        <v>9703153.6999999899</v>
      </c>
      <c r="N3898" s="77"/>
      <c r="O389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89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898" s="77"/>
    </row>
    <row r="3899" spans="1:17" x14ac:dyDescent="0.25">
      <c r="A3899" s="76">
        <v>2</v>
      </c>
      <c r="B3899" s="51">
        <v>108</v>
      </c>
      <c r="C3899" s="51">
        <v>3898</v>
      </c>
      <c r="D3899" s="81" t="str">
        <f>VLOOKUP(CENSO[[#This Row],[NOME COMUM]],ESPECIES[],2,FALSE)</f>
        <v>Tachigali myrmecophila Ducke</v>
      </c>
      <c r="E3899" s="51" t="s">
        <v>14</v>
      </c>
      <c r="F3899" s="51">
        <v>400</v>
      </c>
      <c r="G3899" s="74">
        <f>CENSO[[#This Row],[CAP (cm)]]/PI()</f>
        <v>127.32395447351627</v>
      </c>
      <c r="H3899" s="51">
        <v>14</v>
      </c>
      <c r="I3899" s="85">
        <f>PI()*CENSO[[#This Row],[DAP (cm)]]^2/40000</f>
        <v>1.2732395447351625</v>
      </c>
      <c r="J3899" s="85">
        <f>CENSO[[#This Row],[g (m²)]]*CENSO[[#This Row],[H (m)]]*0.7</f>
        <v>12.477747538404593</v>
      </c>
      <c r="K3899" s="51">
        <v>2</v>
      </c>
      <c r="L3899" s="51">
        <v>366174.09999999899</v>
      </c>
      <c r="M3899" s="51">
        <v>9703168</v>
      </c>
      <c r="N3899" s="77"/>
      <c r="O389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389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899" s="77"/>
    </row>
    <row r="3900" spans="1:17" x14ac:dyDescent="0.25">
      <c r="A3900" s="76">
        <v>2</v>
      </c>
      <c r="B3900" s="51">
        <v>108</v>
      </c>
      <c r="C3900" s="51">
        <v>3899</v>
      </c>
      <c r="D3900" s="81" t="str">
        <f>VLOOKUP(CENSO[[#This Row],[NOME COMUM]],ESPECIES[],2,FALSE)</f>
        <v>Goupia glabra Aubl.</v>
      </c>
      <c r="E3900" s="51" t="s">
        <v>34</v>
      </c>
      <c r="F3900" s="51">
        <v>209</v>
      </c>
      <c r="G3900" s="74">
        <f>CENSO[[#This Row],[CAP (cm)]]/PI()</f>
        <v>66.526766212412255</v>
      </c>
      <c r="H3900" s="51">
        <v>13</v>
      </c>
      <c r="I3900" s="85">
        <f>PI()*CENSO[[#This Row],[DAP (cm)]]^2/40000</f>
        <v>0.34760235345985407</v>
      </c>
      <c r="J3900" s="85">
        <f>CENSO[[#This Row],[g (m²)]]*CENSO[[#This Row],[H (m)]]*0.7</f>
        <v>3.1631814164846719</v>
      </c>
      <c r="K3900" s="51">
        <v>1</v>
      </c>
      <c r="L3900" s="51">
        <v>366160.5</v>
      </c>
      <c r="M3900" s="51">
        <v>9703174.4000000004</v>
      </c>
      <c r="N3900" s="77"/>
      <c r="O390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90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900" s="77"/>
    </row>
    <row r="3901" spans="1:17" x14ac:dyDescent="0.25">
      <c r="A3901" s="76">
        <v>2</v>
      </c>
      <c r="B3901" s="51">
        <v>108</v>
      </c>
      <c r="C3901" s="51">
        <v>3900</v>
      </c>
      <c r="D3901" s="81" t="str">
        <f>VLOOKUP(CENSO[[#This Row],[NOME COMUM]],ESPECIES[],2,FALSE)</f>
        <v>Brosimum parinarioides Ducke</v>
      </c>
      <c r="E3901" s="51" t="s">
        <v>54</v>
      </c>
      <c r="F3901" s="51">
        <v>184</v>
      </c>
      <c r="G3901" s="74">
        <f>CENSO[[#This Row],[CAP (cm)]]/PI()</f>
        <v>58.569019057817485</v>
      </c>
      <c r="H3901" s="51">
        <v>16</v>
      </c>
      <c r="I3901" s="85">
        <f>PI()*CENSO[[#This Row],[DAP (cm)]]^2/40000</f>
        <v>0.26941748766596041</v>
      </c>
      <c r="J3901" s="85">
        <f>CENSO[[#This Row],[g (m²)]]*CENSO[[#This Row],[H (m)]]*0.7</f>
        <v>3.0174758618587565</v>
      </c>
      <c r="K3901" s="51">
        <v>1</v>
      </c>
      <c r="L3901" s="51">
        <v>366189</v>
      </c>
      <c r="M3901" s="51">
        <v>9703214</v>
      </c>
      <c r="N3901" s="77"/>
      <c r="O390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90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901" s="77"/>
    </row>
    <row r="3902" spans="1:17" x14ac:dyDescent="0.25">
      <c r="A3902" s="76">
        <v>2</v>
      </c>
      <c r="B3902" s="51">
        <v>108</v>
      </c>
      <c r="C3902" s="51">
        <v>3901</v>
      </c>
      <c r="D3902" s="81" t="str">
        <f>VLOOKUP(CENSO[[#This Row],[NOME COMUM]],ESPECIES[],2,FALSE)</f>
        <v>Manilkara huberi (Ducke) Chevalier</v>
      </c>
      <c r="E3902" s="51" t="s">
        <v>30</v>
      </c>
      <c r="F3902" s="51">
        <v>140</v>
      </c>
      <c r="G3902" s="74">
        <f>CENSO[[#This Row],[CAP (cm)]]/PI()</f>
        <v>44.563384065730695</v>
      </c>
      <c r="H3902" s="51">
        <v>15</v>
      </c>
      <c r="I3902" s="85">
        <f>PI()*CENSO[[#This Row],[DAP (cm)]]^2/40000</f>
        <v>0.15597184423005742</v>
      </c>
      <c r="J3902" s="85">
        <f>CENSO[[#This Row],[g (m²)]]*CENSO[[#This Row],[H (m)]]*0.7</f>
        <v>1.6377043644156026</v>
      </c>
      <c r="K3902" s="51">
        <v>1</v>
      </c>
      <c r="L3902" s="51">
        <v>366192</v>
      </c>
      <c r="M3902" s="51">
        <v>9703247.9000000004</v>
      </c>
      <c r="N3902" s="77"/>
      <c r="O390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390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3902" s="77"/>
    </row>
    <row r="3903" spans="1:17" x14ac:dyDescent="0.25">
      <c r="A3903" s="76">
        <v>2</v>
      </c>
      <c r="B3903" s="51">
        <v>108</v>
      </c>
      <c r="C3903" s="51">
        <v>3902</v>
      </c>
      <c r="D3903" s="81" t="str">
        <f>VLOOKUP(CENSO[[#This Row],[NOME COMUM]],ESPECIES[],2,FALSE)</f>
        <v>Ocotea cymbarum Kunth</v>
      </c>
      <c r="E3903" s="51" t="s">
        <v>11</v>
      </c>
      <c r="F3903" s="51">
        <v>273</v>
      </c>
      <c r="G3903" s="74">
        <f>CENSO[[#This Row],[CAP (cm)]]/PI()</f>
        <v>86.898598928174863</v>
      </c>
      <c r="H3903" s="51">
        <v>18</v>
      </c>
      <c r="I3903" s="85">
        <f>PI()*CENSO[[#This Row],[DAP (cm)]]^2/40000</f>
        <v>0.59308293768479348</v>
      </c>
      <c r="J3903" s="85">
        <f>CENSO[[#This Row],[g (m²)]]*CENSO[[#This Row],[H (m)]]*0.7</f>
        <v>7.4728450148283976</v>
      </c>
      <c r="K3903" s="51">
        <v>2</v>
      </c>
      <c r="L3903" s="51">
        <v>366220.09999999899</v>
      </c>
      <c r="M3903" s="51">
        <v>9703284.4000000004</v>
      </c>
      <c r="N3903" s="77"/>
      <c r="O390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390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903" s="77"/>
    </row>
    <row r="3904" spans="1:17" x14ac:dyDescent="0.25">
      <c r="A3904" s="76">
        <v>2</v>
      </c>
      <c r="B3904" s="51">
        <v>108</v>
      </c>
      <c r="C3904" s="51">
        <v>3903</v>
      </c>
      <c r="D3904" s="81" t="str">
        <f>VLOOKUP(CENSO[[#This Row],[NOME COMUM]],ESPECIES[],2,FALSE)</f>
        <v>Tachigali myrmecophila Ducke</v>
      </c>
      <c r="E3904" s="51" t="s">
        <v>14</v>
      </c>
      <c r="F3904" s="51">
        <v>237</v>
      </c>
      <c r="G3904" s="74">
        <f>CENSO[[#This Row],[CAP (cm)]]/PI()</f>
        <v>75.43944302555839</v>
      </c>
      <c r="H3904" s="51">
        <v>16</v>
      </c>
      <c r="I3904" s="85">
        <f>PI()*CENSO[[#This Row],[DAP (cm)]]^2/40000</f>
        <v>0.44697869992643346</v>
      </c>
      <c r="J3904" s="85">
        <f>CENSO[[#This Row],[g (m²)]]*CENSO[[#This Row],[H (m)]]*0.7</f>
        <v>5.0061614391760543</v>
      </c>
      <c r="K3904" s="51">
        <v>1</v>
      </c>
      <c r="L3904" s="51">
        <v>366234.09999999899</v>
      </c>
      <c r="M3904" s="51">
        <v>9703283.3000000007</v>
      </c>
      <c r="N3904" s="77"/>
      <c r="O390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90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904" s="77"/>
    </row>
    <row r="3905" spans="1:17" x14ac:dyDescent="0.25">
      <c r="A3905" s="76">
        <v>2</v>
      </c>
      <c r="B3905" s="51">
        <v>108</v>
      </c>
      <c r="C3905" s="51">
        <v>3904</v>
      </c>
      <c r="D3905" s="81" t="str">
        <f>VLOOKUP(CENSO[[#This Row],[NOME COMUM]],ESPECIES[],2,FALSE)</f>
        <v>Tachigali myrmecophila Ducke</v>
      </c>
      <c r="E3905" s="51" t="s">
        <v>14</v>
      </c>
      <c r="F3905" s="51">
        <v>230</v>
      </c>
      <c r="G3905" s="74">
        <f>CENSO[[#This Row],[CAP (cm)]]/PI()</f>
        <v>73.211273822271863</v>
      </c>
      <c r="H3905" s="51">
        <v>18</v>
      </c>
      <c r="I3905" s="85">
        <f>PI()*CENSO[[#This Row],[DAP (cm)]]^2/40000</f>
        <v>0.42096482447806327</v>
      </c>
      <c r="J3905" s="85">
        <f>CENSO[[#This Row],[g (m²)]]*CENSO[[#This Row],[H (m)]]*0.7</f>
        <v>5.3041567884235965</v>
      </c>
      <c r="K3905" s="51">
        <v>1</v>
      </c>
      <c r="L3905" s="51">
        <v>366274.59999999899</v>
      </c>
      <c r="M3905" s="51">
        <v>9703341.5999999903</v>
      </c>
      <c r="N3905" s="77"/>
      <c r="O390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90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905" s="77"/>
    </row>
    <row r="3906" spans="1:17" x14ac:dyDescent="0.25">
      <c r="A3906" s="76">
        <v>2</v>
      </c>
      <c r="B3906" s="51">
        <v>108</v>
      </c>
      <c r="C3906" s="51">
        <v>3905</v>
      </c>
      <c r="D3906" s="81" t="str">
        <f>VLOOKUP(CENSO[[#This Row],[NOME COMUM]],ESPECIES[],2,FALSE)</f>
        <v>Qualea dichotoma (Mart.) Warm. ex Wille</v>
      </c>
      <c r="E3906" s="51" t="s">
        <v>55</v>
      </c>
      <c r="F3906" s="51">
        <v>150</v>
      </c>
      <c r="G3906" s="74">
        <f>CENSO[[#This Row],[CAP (cm)]]/PI()</f>
        <v>47.7464829275686</v>
      </c>
      <c r="H3906" s="51">
        <v>15</v>
      </c>
      <c r="I3906" s="85">
        <f>PI()*CENSO[[#This Row],[DAP (cm)]]^2/40000</f>
        <v>0.17904931097838223</v>
      </c>
      <c r="J3906" s="85">
        <f>CENSO[[#This Row],[g (m²)]]*CENSO[[#This Row],[H (m)]]*0.7</f>
        <v>1.8800177652730132</v>
      </c>
      <c r="K3906" s="51">
        <v>1</v>
      </c>
      <c r="L3906" s="51">
        <v>366256.5</v>
      </c>
      <c r="M3906" s="51">
        <v>9703350.0999999903</v>
      </c>
      <c r="N3906" s="77"/>
      <c r="O390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390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3906" s="77"/>
    </row>
    <row r="3907" spans="1:17" x14ac:dyDescent="0.25">
      <c r="A3907" s="76">
        <v>2</v>
      </c>
      <c r="B3907" s="51">
        <v>108</v>
      </c>
      <c r="C3907" s="51">
        <v>3906</v>
      </c>
      <c r="D3907" s="81" t="str">
        <f>VLOOKUP(CENSO[[#This Row],[NOME COMUM]],ESPECIES[],2,FALSE)</f>
        <v>Pouteria sp.</v>
      </c>
      <c r="E3907" s="51" t="s">
        <v>83</v>
      </c>
      <c r="F3907" s="51">
        <v>130</v>
      </c>
      <c r="G3907" s="74">
        <f>CENSO[[#This Row],[CAP (cm)]]/PI()</f>
        <v>41.38028520389279</v>
      </c>
      <c r="H3907" s="51">
        <v>12</v>
      </c>
      <c r="I3907" s="85">
        <f>PI()*CENSO[[#This Row],[DAP (cm)]]^2/40000</f>
        <v>0.13448592691265157</v>
      </c>
      <c r="J3907" s="85">
        <f>CENSO[[#This Row],[g (m²)]]*CENSO[[#This Row],[H (m)]]*0.7</f>
        <v>1.1296817860662731</v>
      </c>
      <c r="K3907" s="51">
        <v>1</v>
      </c>
      <c r="L3907" s="51">
        <v>366247.5</v>
      </c>
      <c r="M3907" s="51">
        <v>9703356.5999999903</v>
      </c>
      <c r="N3907" s="77"/>
      <c r="O390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390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3907" s="77"/>
    </row>
    <row r="3908" spans="1:17" x14ac:dyDescent="0.25">
      <c r="A3908" s="76">
        <v>2</v>
      </c>
      <c r="B3908" s="51">
        <v>108</v>
      </c>
      <c r="C3908" s="51">
        <v>3907</v>
      </c>
      <c r="D3908" s="81" t="str">
        <f>VLOOKUP(CENSO[[#This Row],[NOME COMUM]],ESPECIES[],2,FALSE)</f>
        <v>Pouteria sp.</v>
      </c>
      <c r="E3908" s="51" t="s">
        <v>83</v>
      </c>
      <c r="F3908" s="51">
        <v>195</v>
      </c>
      <c r="G3908" s="74">
        <f>CENSO[[#This Row],[CAP (cm)]]/PI()</f>
        <v>62.070427805839181</v>
      </c>
      <c r="H3908" s="51">
        <v>18</v>
      </c>
      <c r="I3908" s="85">
        <f>PI()*CENSO[[#This Row],[DAP (cm)]]^2/40000</f>
        <v>0.30259333555346601</v>
      </c>
      <c r="J3908" s="85">
        <f>CENSO[[#This Row],[g (m²)]]*CENSO[[#This Row],[H (m)]]*0.7</f>
        <v>3.8126760279736711</v>
      </c>
      <c r="K3908" s="51">
        <v>1</v>
      </c>
      <c r="L3908" s="51">
        <v>366286.7</v>
      </c>
      <c r="M3908" s="51">
        <v>9703369</v>
      </c>
      <c r="N3908" s="77"/>
      <c r="O390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90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908" s="77"/>
    </row>
    <row r="3909" spans="1:17" x14ac:dyDescent="0.25">
      <c r="A3909" s="76">
        <v>2</v>
      </c>
      <c r="B3909" s="51">
        <v>108</v>
      </c>
      <c r="C3909" s="51">
        <v>3908</v>
      </c>
      <c r="D3909" s="81" t="str">
        <f>VLOOKUP(CENSO[[#This Row],[NOME COMUM]],ESPECIES[],2,FALSE)</f>
        <v>Pouteria sp.</v>
      </c>
      <c r="E3909" s="51" t="s">
        <v>83</v>
      </c>
      <c r="F3909" s="51">
        <v>143</v>
      </c>
      <c r="G3909" s="74">
        <f>CENSO[[#This Row],[CAP (cm)]]/PI()</f>
        <v>45.518313724282066</v>
      </c>
      <c r="H3909" s="51">
        <v>15</v>
      </c>
      <c r="I3909" s="85">
        <f>PI()*CENSO[[#This Row],[DAP (cm)]]^2/40000</f>
        <v>0.1627279715643084</v>
      </c>
      <c r="J3909" s="85">
        <f>CENSO[[#This Row],[g (m²)]]*CENSO[[#This Row],[H (m)]]*0.7</f>
        <v>1.7086437014252382</v>
      </c>
      <c r="K3909" s="51">
        <v>1</v>
      </c>
      <c r="L3909" s="51">
        <v>366297.09999999899</v>
      </c>
      <c r="M3909" s="51">
        <v>9703371.8000000007</v>
      </c>
      <c r="N3909" s="77"/>
      <c r="O390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390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3909" s="77"/>
    </row>
    <row r="3910" spans="1:17" x14ac:dyDescent="0.25">
      <c r="A3910" s="76">
        <v>2</v>
      </c>
      <c r="B3910" s="51">
        <v>108</v>
      </c>
      <c r="C3910" s="51">
        <v>3909</v>
      </c>
      <c r="D3910" s="81" t="str">
        <f>VLOOKUP(CENSO[[#This Row],[NOME COMUM]],ESPECIES[],2,FALSE)</f>
        <v>Goupia glabra Aubl.</v>
      </c>
      <c r="E3910" s="51" t="s">
        <v>34</v>
      </c>
      <c r="F3910" s="51">
        <v>357</v>
      </c>
      <c r="G3910" s="74">
        <f>CENSO[[#This Row],[CAP (cm)]]/PI()</f>
        <v>113.63662936761328</v>
      </c>
      <c r="H3910" s="51">
        <v>16</v>
      </c>
      <c r="I3910" s="85">
        <f>PI()*CENSO[[#This Row],[DAP (cm)]]^2/40000</f>
        <v>1.0142069171059485</v>
      </c>
      <c r="J3910" s="85">
        <f>CENSO[[#This Row],[g (m²)]]*CENSO[[#This Row],[H (m)]]*0.7</f>
        <v>11.359117471586622</v>
      </c>
      <c r="K3910" s="51">
        <v>1</v>
      </c>
      <c r="L3910" s="51">
        <v>366304.9</v>
      </c>
      <c r="M3910" s="51">
        <v>9703371.5</v>
      </c>
      <c r="N3910" s="77"/>
      <c r="O391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391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910" s="77"/>
    </row>
    <row r="3911" spans="1:17" x14ac:dyDescent="0.25">
      <c r="A3911" s="76">
        <v>2</v>
      </c>
      <c r="B3911" s="51">
        <v>108</v>
      </c>
      <c r="C3911" s="51">
        <v>3910</v>
      </c>
      <c r="D3911" s="81" t="str">
        <f>VLOOKUP(CENSO[[#This Row],[NOME COMUM]],ESPECIES[],2,FALSE)</f>
        <v>Couratari guianensis Aubl.</v>
      </c>
      <c r="E3911" s="51" t="s">
        <v>6</v>
      </c>
      <c r="F3911" s="51">
        <v>170</v>
      </c>
      <c r="G3911" s="74">
        <f>CENSO[[#This Row],[CAP (cm)]]/PI()</f>
        <v>54.112680651244418</v>
      </c>
      <c r="H3911" s="51">
        <v>18</v>
      </c>
      <c r="I3911" s="85">
        <f>PI()*CENSO[[#This Row],[DAP (cm)]]^2/40000</f>
        <v>0.2299788927677888</v>
      </c>
      <c r="J3911" s="85">
        <f>CENSO[[#This Row],[g (m²)]]*CENSO[[#This Row],[H (m)]]*0.7</f>
        <v>2.8977340488741388</v>
      </c>
      <c r="K3911" s="51">
        <v>1</v>
      </c>
      <c r="L3911" s="51">
        <v>366320.5</v>
      </c>
      <c r="M3911" s="51">
        <v>9703397.1999999899</v>
      </c>
      <c r="N3911" s="77"/>
      <c r="O391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91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911" s="77"/>
    </row>
    <row r="3912" spans="1:17" x14ac:dyDescent="0.25">
      <c r="A3912" s="76">
        <v>2</v>
      </c>
      <c r="B3912" s="51">
        <v>109</v>
      </c>
      <c r="C3912" s="51">
        <v>3911</v>
      </c>
      <c r="D3912" s="81" t="str">
        <f>VLOOKUP(CENSO[[#This Row],[NOME COMUM]],ESPECIES[],2,FALSE)</f>
        <v>Erisma uncinatum Warm.</v>
      </c>
      <c r="E3912" s="51" t="s">
        <v>98</v>
      </c>
      <c r="F3912" s="51">
        <v>360</v>
      </c>
      <c r="G3912" s="74">
        <f>CENSO[[#This Row],[CAP (cm)]]/PI()</f>
        <v>114.59155902616465</v>
      </c>
      <c r="H3912" s="51">
        <v>14</v>
      </c>
      <c r="I3912" s="85">
        <f>PI()*CENSO[[#This Row],[DAP (cm)]]^2/40000</f>
        <v>1.0313240312354819</v>
      </c>
      <c r="J3912" s="85">
        <f>CENSO[[#This Row],[g (m²)]]*CENSO[[#This Row],[H (m)]]*0.7</f>
        <v>10.106975506107723</v>
      </c>
      <c r="K3912" s="51">
        <v>1</v>
      </c>
      <c r="L3912" s="51">
        <v>366367.09999999899</v>
      </c>
      <c r="M3912" s="51">
        <v>9703374.0999999903</v>
      </c>
      <c r="N3912" s="77"/>
      <c r="O391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391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912" s="77"/>
    </row>
    <row r="3913" spans="1:17" x14ac:dyDescent="0.25">
      <c r="A3913" s="76">
        <v>2</v>
      </c>
      <c r="B3913" s="51">
        <v>109</v>
      </c>
      <c r="C3913" s="51">
        <v>3912</v>
      </c>
      <c r="D3913" s="81" t="str">
        <f>VLOOKUP(CENSO[[#This Row],[NOME COMUM]],ESPECIES[],2,FALSE)</f>
        <v>Tachigali myrmecophila Ducke</v>
      </c>
      <c r="E3913" s="51" t="s">
        <v>14</v>
      </c>
      <c r="F3913" s="51">
        <v>206</v>
      </c>
      <c r="G3913" s="74">
        <f>CENSO[[#This Row],[CAP (cm)]]/PI()</f>
        <v>65.571836553860877</v>
      </c>
      <c r="H3913" s="51">
        <v>14</v>
      </c>
      <c r="I3913" s="85">
        <f>PI()*CENSO[[#This Row],[DAP (cm)]]^2/40000</f>
        <v>0.33769495825238349</v>
      </c>
      <c r="J3913" s="85">
        <f>CENSO[[#This Row],[g (m²)]]*CENSO[[#This Row],[H (m)]]*0.7</f>
        <v>3.309410590873358</v>
      </c>
      <c r="K3913" s="51">
        <v>1</v>
      </c>
      <c r="L3913" s="51">
        <v>366364.299999999</v>
      </c>
      <c r="M3913" s="51">
        <v>9703373.1999999899</v>
      </c>
      <c r="N3913" s="77"/>
      <c r="O391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91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913" s="77"/>
    </row>
    <row r="3914" spans="1:17" x14ac:dyDescent="0.25">
      <c r="A3914" s="76">
        <v>2</v>
      </c>
      <c r="B3914" s="51">
        <v>109</v>
      </c>
      <c r="C3914" s="51">
        <v>3913</v>
      </c>
      <c r="D3914" s="81" t="str">
        <f>VLOOKUP(CENSO[[#This Row],[NOME COMUM]],ESPECIES[],2,FALSE)</f>
        <v>Tachigali myrmecophila Ducke</v>
      </c>
      <c r="E3914" s="51" t="s">
        <v>14</v>
      </c>
      <c r="F3914" s="51">
        <v>200</v>
      </c>
      <c r="G3914" s="74">
        <f>CENSO[[#This Row],[CAP (cm)]]/PI()</f>
        <v>63.661977236758133</v>
      </c>
      <c r="H3914" s="51">
        <v>16</v>
      </c>
      <c r="I3914" s="85">
        <f>PI()*CENSO[[#This Row],[DAP (cm)]]^2/40000</f>
        <v>0.31830988618379064</v>
      </c>
      <c r="J3914" s="85">
        <f>CENSO[[#This Row],[g (m²)]]*CENSO[[#This Row],[H (m)]]*0.7</f>
        <v>3.565070725258455</v>
      </c>
      <c r="K3914" s="51">
        <v>1</v>
      </c>
      <c r="L3914" s="51">
        <v>366307.9</v>
      </c>
      <c r="M3914" s="51">
        <v>9703353.5</v>
      </c>
      <c r="N3914" s="77"/>
      <c r="O391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91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914" s="77"/>
    </row>
    <row r="3915" spans="1:17" x14ac:dyDescent="0.25">
      <c r="A3915" s="76">
        <v>2</v>
      </c>
      <c r="B3915" s="51">
        <v>109</v>
      </c>
      <c r="C3915" s="51">
        <v>3914</v>
      </c>
      <c r="D3915" s="81" t="str">
        <f>VLOOKUP(CENSO[[#This Row],[NOME COMUM]],ESPECIES[],2,FALSE)</f>
        <v>Couratari guianensis Aubl.</v>
      </c>
      <c r="E3915" s="51" t="s">
        <v>6</v>
      </c>
      <c r="F3915" s="51">
        <v>141</v>
      </c>
      <c r="G3915" s="74">
        <f>CENSO[[#This Row],[CAP (cm)]]/PI()</f>
        <v>44.881693951914485</v>
      </c>
      <c r="H3915" s="51">
        <v>19</v>
      </c>
      <c r="I3915" s="85">
        <f>PI()*CENSO[[#This Row],[DAP (cm)]]^2/40000</f>
        <v>0.15820797118049854</v>
      </c>
      <c r="J3915" s="85">
        <f>CENSO[[#This Row],[g (m²)]]*CENSO[[#This Row],[H (m)]]*0.7</f>
        <v>2.1041660167006304</v>
      </c>
      <c r="K3915" s="51">
        <v>1</v>
      </c>
      <c r="L3915" s="51">
        <v>366306.09999999899</v>
      </c>
      <c r="M3915" s="51">
        <v>9703354.3000000007</v>
      </c>
      <c r="N3915" s="77"/>
      <c r="O391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391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3915" s="77"/>
    </row>
    <row r="3916" spans="1:17" x14ac:dyDescent="0.25">
      <c r="A3916" s="76">
        <v>2</v>
      </c>
      <c r="B3916" s="51">
        <v>109</v>
      </c>
      <c r="C3916" s="51">
        <v>3915</v>
      </c>
      <c r="D3916" s="81" t="str">
        <f>VLOOKUP(CENSO[[#This Row],[NOME COMUM]],ESPECIES[],2,FALSE)</f>
        <v>Buchenavia capitata (Vahl) Eichler</v>
      </c>
      <c r="E3916" s="51" t="s">
        <v>10</v>
      </c>
      <c r="F3916" s="51">
        <v>314</v>
      </c>
      <c r="G3916" s="74">
        <f>CENSO[[#This Row],[CAP (cm)]]/PI()</f>
        <v>99.949304261710282</v>
      </c>
      <c r="H3916" s="51">
        <v>21</v>
      </c>
      <c r="I3916" s="85">
        <f>PI()*CENSO[[#This Row],[DAP (cm)]]^2/40000</f>
        <v>0.78460203845442589</v>
      </c>
      <c r="J3916" s="85">
        <f>CENSO[[#This Row],[g (m²)]]*CENSO[[#This Row],[H (m)]]*0.7</f>
        <v>11.533649965280061</v>
      </c>
      <c r="K3916" s="51">
        <v>1</v>
      </c>
      <c r="L3916" s="51">
        <v>366297.299999999</v>
      </c>
      <c r="M3916" s="51">
        <v>9703341.9000000004</v>
      </c>
      <c r="N3916" s="77"/>
      <c r="O391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91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916" s="77"/>
    </row>
    <row r="3917" spans="1:17" x14ac:dyDescent="0.25">
      <c r="A3917" s="76">
        <v>2</v>
      </c>
      <c r="B3917" s="51">
        <v>109</v>
      </c>
      <c r="C3917" s="51">
        <v>3916</v>
      </c>
      <c r="D3917" s="81" t="str">
        <f>VLOOKUP(CENSO[[#This Row],[NOME COMUM]],ESPECIES[],2,FALSE)</f>
        <v>Hymenolobium petraeum Ducke</v>
      </c>
      <c r="E3917" s="51" t="s">
        <v>40</v>
      </c>
      <c r="F3917" s="51">
        <v>180</v>
      </c>
      <c r="G3917" s="74">
        <f>CENSO[[#This Row],[CAP (cm)]]/PI()</f>
        <v>57.295779513082323</v>
      </c>
      <c r="H3917" s="51">
        <v>13</v>
      </c>
      <c r="I3917" s="85">
        <f>PI()*CENSO[[#This Row],[DAP (cm)]]^2/40000</f>
        <v>0.25783100780887047</v>
      </c>
      <c r="J3917" s="85">
        <f>CENSO[[#This Row],[g (m²)]]*CENSO[[#This Row],[H (m)]]*0.7</f>
        <v>2.346262171060721</v>
      </c>
      <c r="K3917" s="51">
        <v>1</v>
      </c>
      <c r="L3917" s="51">
        <v>366300</v>
      </c>
      <c r="M3917" s="51">
        <v>9703340.5999999903</v>
      </c>
      <c r="N3917" s="77"/>
      <c r="O391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91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917" s="77"/>
    </row>
    <row r="3918" spans="1:17" x14ac:dyDescent="0.25">
      <c r="A3918" s="76">
        <v>2</v>
      </c>
      <c r="B3918" s="51">
        <v>109</v>
      </c>
      <c r="C3918" s="51">
        <v>3917</v>
      </c>
      <c r="D3918" s="81" t="str">
        <f>VLOOKUP(CENSO[[#This Row],[NOME COMUM]],ESPECIES[],2,FALSE)</f>
        <v>Tachigali myrmecophila Ducke</v>
      </c>
      <c r="E3918" s="51" t="s">
        <v>14</v>
      </c>
      <c r="F3918" s="51">
        <v>196</v>
      </c>
      <c r="G3918" s="74">
        <f>CENSO[[#This Row],[CAP (cm)]]/PI()</f>
        <v>62.388737692022971</v>
      </c>
      <c r="H3918" s="51">
        <v>17</v>
      </c>
      <c r="I3918" s="85">
        <f>PI()*CENSO[[#This Row],[DAP (cm)]]^2/40000</f>
        <v>0.30570481469091254</v>
      </c>
      <c r="J3918" s="85">
        <f>CENSO[[#This Row],[g (m²)]]*CENSO[[#This Row],[H (m)]]*0.7</f>
        <v>3.637887294821859</v>
      </c>
      <c r="K3918" s="51">
        <v>1</v>
      </c>
      <c r="L3918" s="51">
        <v>366303.5</v>
      </c>
      <c r="M3918" s="51">
        <v>9703316.9000000004</v>
      </c>
      <c r="N3918" s="77"/>
      <c r="O391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91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918" s="77"/>
    </row>
    <row r="3919" spans="1:17" x14ac:dyDescent="0.25">
      <c r="A3919" s="76">
        <v>2</v>
      </c>
      <c r="B3919" s="51">
        <v>109</v>
      </c>
      <c r="C3919" s="51">
        <v>3918</v>
      </c>
      <c r="D3919" s="81" t="str">
        <f>VLOOKUP(CENSO[[#This Row],[NOME COMUM]],ESPECIES[],2,FALSE)</f>
        <v>Pouteria sp.</v>
      </c>
      <c r="E3919" s="51" t="s">
        <v>83</v>
      </c>
      <c r="F3919" s="51">
        <v>180</v>
      </c>
      <c r="G3919" s="74">
        <f>CENSO[[#This Row],[CAP (cm)]]/PI()</f>
        <v>57.295779513082323</v>
      </c>
      <c r="H3919" s="51">
        <v>13</v>
      </c>
      <c r="I3919" s="85">
        <f>PI()*CENSO[[#This Row],[DAP (cm)]]^2/40000</f>
        <v>0.25783100780887047</v>
      </c>
      <c r="J3919" s="85">
        <f>CENSO[[#This Row],[g (m²)]]*CENSO[[#This Row],[H (m)]]*0.7</f>
        <v>2.346262171060721</v>
      </c>
      <c r="K3919" s="51">
        <v>1</v>
      </c>
      <c r="L3919" s="51">
        <v>366275</v>
      </c>
      <c r="M3919" s="51">
        <v>9703227.5999999903</v>
      </c>
      <c r="N3919" s="77"/>
      <c r="O391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91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919" s="77"/>
    </row>
    <row r="3920" spans="1:17" x14ac:dyDescent="0.25">
      <c r="A3920" s="76">
        <v>2</v>
      </c>
      <c r="B3920" s="51">
        <v>109</v>
      </c>
      <c r="C3920" s="51">
        <v>3919</v>
      </c>
      <c r="D3920" s="81" t="str">
        <f>VLOOKUP(CENSO[[#This Row],[NOME COMUM]],ESPECIES[],2,FALSE)</f>
        <v>Cedrelinga catenaeformis Ducke</v>
      </c>
      <c r="E3920" s="51" t="s">
        <v>71</v>
      </c>
      <c r="F3920" s="51">
        <v>320</v>
      </c>
      <c r="G3920" s="74">
        <f>CENSO[[#This Row],[CAP (cm)]]/PI()</f>
        <v>101.85916357881302</v>
      </c>
      <c r="H3920" s="51">
        <v>20</v>
      </c>
      <c r="I3920" s="85">
        <f>PI()*CENSO[[#This Row],[DAP (cm)]]^2/40000</f>
        <v>0.81487330863050433</v>
      </c>
      <c r="J3920" s="85">
        <f>CENSO[[#This Row],[g (m²)]]*CENSO[[#This Row],[H (m)]]*0.7</f>
        <v>11.40822632082706</v>
      </c>
      <c r="K3920" s="51">
        <v>1</v>
      </c>
      <c r="L3920" s="51">
        <v>366269.5</v>
      </c>
      <c r="M3920" s="51">
        <v>9703227.9000000004</v>
      </c>
      <c r="N3920" s="77"/>
      <c r="O392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392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920" s="77"/>
    </row>
    <row r="3921" spans="1:17" x14ac:dyDescent="0.25">
      <c r="A3921" s="76">
        <v>2</v>
      </c>
      <c r="B3921" s="51">
        <v>109</v>
      </c>
      <c r="C3921" s="51">
        <v>3920</v>
      </c>
      <c r="D3921" s="81" t="str">
        <f>VLOOKUP(CENSO[[#This Row],[NOME COMUM]],ESPECIES[],2,FALSE)</f>
        <v>Piptadenia suaveolens Miq.</v>
      </c>
      <c r="E3921" s="51" t="s">
        <v>22</v>
      </c>
      <c r="F3921" s="51">
        <v>300</v>
      </c>
      <c r="G3921" s="74">
        <f>CENSO[[#This Row],[CAP (cm)]]/PI()</f>
        <v>95.4929658551372</v>
      </c>
      <c r="H3921" s="51">
        <v>20</v>
      </c>
      <c r="I3921" s="85">
        <f>PI()*CENSO[[#This Row],[DAP (cm)]]^2/40000</f>
        <v>0.7161972439135289</v>
      </c>
      <c r="J3921" s="85">
        <f>CENSO[[#This Row],[g (m²)]]*CENSO[[#This Row],[H (m)]]*0.7</f>
        <v>10.026761414789403</v>
      </c>
      <c r="K3921" s="51">
        <v>1</v>
      </c>
      <c r="L3921" s="51">
        <v>366267.2</v>
      </c>
      <c r="M3921" s="51">
        <v>9703223.5</v>
      </c>
      <c r="N3921" s="77"/>
      <c r="O392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92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921" s="77"/>
    </row>
    <row r="3922" spans="1:17" x14ac:dyDescent="0.25">
      <c r="A3922" s="76">
        <v>2</v>
      </c>
      <c r="B3922" s="51">
        <v>109</v>
      </c>
      <c r="C3922" s="51">
        <v>3921</v>
      </c>
      <c r="D3922" s="81" t="str">
        <f>VLOOKUP(CENSO[[#This Row],[NOME COMUM]],ESPECIES[],2,FALSE)</f>
        <v>Eschweilera grandiflora (Aubl.) Sandwith</v>
      </c>
      <c r="E3922" s="51" t="s">
        <v>19</v>
      </c>
      <c r="F3922" s="51">
        <v>190</v>
      </c>
      <c r="G3922" s="74">
        <f>CENSO[[#This Row],[CAP (cm)]]/PI()</f>
        <v>60.478878374920228</v>
      </c>
      <c r="H3922" s="51">
        <v>20</v>
      </c>
      <c r="I3922" s="85">
        <f>PI()*CENSO[[#This Row],[DAP (cm)]]^2/40000</f>
        <v>0.28727467228087106</v>
      </c>
      <c r="J3922" s="85">
        <f>CENSO[[#This Row],[g (m²)]]*CENSO[[#This Row],[H (m)]]*0.7</f>
        <v>4.021845411932194</v>
      </c>
      <c r="K3922" s="51">
        <v>1</v>
      </c>
      <c r="L3922" s="51">
        <v>366271.59999999899</v>
      </c>
      <c r="M3922" s="51">
        <v>9703210.4000000004</v>
      </c>
      <c r="N3922" s="77"/>
      <c r="O392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92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922" s="77"/>
    </row>
    <row r="3923" spans="1:17" x14ac:dyDescent="0.25">
      <c r="A3923" s="76">
        <v>2</v>
      </c>
      <c r="B3923" s="51">
        <v>109</v>
      </c>
      <c r="C3923" s="51">
        <v>3922</v>
      </c>
      <c r="D3923" s="81" t="str">
        <f>VLOOKUP(CENSO[[#This Row],[NOME COMUM]],ESPECIES[],2,FALSE)</f>
        <v>Brosimum parinarioides Ducke</v>
      </c>
      <c r="E3923" s="51" t="s">
        <v>54</v>
      </c>
      <c r="F3923" s="51">
        <v>291</v>
      </c>
      <c r="G3923" s="74">
        <f>CENSO[[#This Row],[CAP (cm)]]/PI()</f>
        <v>92.628176879483092</v>
      </c>
      <c r="H3923" s="51">
        <v>19</v>
      </c>
      <c r="I3923" s="85">
        <f>PI()*CENSO[[#This Row],[DAP (cm)]]^2/40000</f>
        <v>0.67386998679823951</v>
      </c>
      <c r="J3923" s="85">
        <f>CENSO[[#This Row],[g (m²)]]*CENSO[[#This Row],[H (m)]]*0.7</f>
        <v>8.9624708244165845</v>
      </c>
      <c r="K3923" s="51">
        <v>1</v>
      </c>
      <c r="L3923" s="51">
        <v>366271.59999999899</v>
      </c>
      <c r="M3923" s="51">
        <v>9703210.4000000004</v>
      </c>
      <c r="N3923" s="77"/>
      <c r="O392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92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923" s="77"/>
    </row>
    <row r="3924" spans="1:17" x14ac:dyDescent="0.25">
      <c r="A3924" s="76">
        <v>2</v>
      </c>
      <c r="B3924" s="51">
        <v>109</v>
      </c>
      <c r="C3924" s="51">
        <v>3923</v>
      </c>
      <c r="D3924" s="81" t="str">
        <f>VLOOKUP(CENSO[[#This Row],[NOME COMUM]],ESPECIES[],2,FALSE)</f>
        <v>Erisma uncinatum Warm.</v>
      </c>
      <c r="E3924" s="51" t="s">
        <v>98</v>
      </c>
      <c r="F3924" s="51">
        <v>400</v>
      </c>
      <c r="G3924" s="74">
        <f>CENSO[[#This Row],[CAP (cm)]]/PI()</f>
        <v>127.32395447351627</v>
      </c>
      <c r="H3924" s="51">
        <v>17</v>
      </c>
      <c r="I3924" s="85">
        <f>PI()*CENSO[[#This Row],[DAP (cm)]]^2/40000</f>
        <v>1.2732395447351625</v>
      </c>
      <c r="J3924" s="85">
        <f>CENSO[[#This Row],[g (m²)]]*CENSO[[#This Row],[H (m)]]*0.7</f>
        <v>15.151550582348433</v>
      </c>
      <c r="K3924" s="51">
        <v>1</v>
      </c>
      <c r="L3924" s="51">
        <v>366257.2</v>
      </c>
      <c r="M3924" s="51">
        <v>9703169.6999999899</v>
      </c>
      <c r="N3924" s="77"/>
      <c r="O392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392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924" s="77"/>
    </row>
    <row r="3925" spans="1:17" x14ac:dyDescent="0.25">
      <c r="A3925" s="76">
        <v>2</v>
      </c>
      <c r="B3925" s="51">
        <v>109</v>
      </c>
      <c r="C3925" s="51">
        <v>3924</v>
      </c>
      <c r="D3925" s="81" t="str">
        <f>VLOOKUP(CENSO[[#This Row],[NOME COMUM]],ESPECIES[],2,FALSE)</f>
        <v>Couratari guianensis Aubl.</v>
      </c>
      <c r="E3925" s="51" t="s">
        <v>6</v>
      </c>
      <c r="F3925" s="51">
        <v>303</v>
      </c>
      <c r="G3925" s="74">
        <f>CENSO[[#This Row],[CAP (cm)]]/PI()</f>
        <v>96.447895513688579</v>
      </c>
      <c r="H3925" s="51">
        <v>24</v>
      </c>
      <c r="I3925" s="85">
        <f>PI()*CENSO[[#This Row],[DAP (cm)]]^2/40000</f>
        <v>0.73059280851619102</v>
      </c>
      <c r="J3925" s="85">
        <f>CENSO[[#This Row],[g (m²)]]*CENSO[[#This Row],[H (m)]]*0.7</f>
        <v>12.273959183072009</v>
      </c>
      <c r="K3925" s="51">
        <v>1</v>
      </c>
      <c r="L3925" s="51">
        <v>366206.799999999</v>
      </c>
      <c r="M3925" s="51">
        <v>9703068</v>
      </c>
      <c r="N3925" s="77"/>
      <c r="O392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92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925" s="77"/>
    </row>
    <row r="3926" spans="1:17" x14ac:dyDescent="0.25">
      <c r="A3926" s="76">
        <v>2</v>
      </c>
      <c r="B3926" s="51">
        <v>109</v>
      </c>
      <c r="C3926" s="51">
        <v>3925</v>
      </c>
      <c r="D3926" s="81" t="str">
        <f>VLOOKUP(CENSO[[#This Row],[NOME COMUM]],ESPECIES[],2,FALSE)</f>
        <v>Sacoglottis guianensis Benth.</v>
      </c>
      <c r="E3926" s="51" t="s">
        <v>63</v>
      </c>
      <c r="F3926" s="51">
        <v>204</v>
      </c>
      <c r="G3926" s="74">
        <f>CENSO[[#This Row],[CAP (cm)]]/PI()</f>
        <v>64.935216781493295</v>
      </c>
      <c r="H3926" s="51">
        <v>13</v>
      </c>
      <c r="I3926" s="85">
        <f>PI()*CENSO[[#This Row],[DAP (cm)]]^2/40000</f>
        <v>0.33116960558561581</v>
      </c>
      <c r="J3926" s="85">
        <f>CENSO[[#This Row],[g (m²)]]*CENSO[[#This Row],[H (m)]]*0.7</f>
        <v>3.0136434108291037</v>
      </c>
      <c r="K3926" s="51">
        <v>2</v>
      </c>
      <c r="L3926" s="51">
        <v>366174.7</v>
      </c>
      <c r="M3926" s="51">
        <v>9703082.6999999899</v>
      </c>
      <c r="N3926" s="77"/>
      <c r="O392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92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926" s="77"/>
    </row>
    <row r="3927" spans="1:17" x14ac:dyDescent="0.25">
      <c r="A3927" s="76">
        <v>2</v>
      </c>
      <c r="B3927" s="51">
        <v>109</v>
      </c>
      <c r="C3927" s="51">
        <v>3926</v>
      </c>
      <c r="D3927" s="81" t="str">
        <f>VLOOKUP(CENSO[[#This Row],[NOME COMUM]],ESPECIES[],2,FALSE)</f>
        <v>Pouteria sp.</v>
      </c>
      <c r="E3927" s="51" t="s">
        <v>83</v>
      </c>
      <c r="F3927" s="51">
        <v>186</v>
      </c>
      <c r="G3927" s="74">
        <f>CENSO[[#This Row],[CAP (cm)]]/PI()</f>
        <v>59.205638830185066</v>
      </c>
      <c r="H3927" s="51">
        <v>20</v>
      </c>
      <c r="I3927" s="85">
        <f>PI()*CENSO[[#This Row],[DAP (cm)]]^2/40000</f>
        <v>0.27530622056036053</v>
      </c>
      <c r="J3927" s="85">
        <f>CENSO[[#This Row],[g (m²)]]*CENSO[[#This Row],[H (m)]]*0.7</f>
        <v>3.854287087845047</v>
      </c>
      <c r="K3927" s="51">
        <v>1</v>
      </c>
      <c r="L3927" s="51">
        <v>366178.7</v>
      </c>
      <c r="M3927" s="51">
        <v>9703077.4000000004</v>
      </c>
      <c r="N3927" s="77"/>
      <c r="O392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92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927" s="77"/>
    </row>
    <row r="3928" spans="1:17" x14ac:dyDescent="0.25">
      <c r="A3928" s="76">
        <v>2</v>
      </c>
      <c r="B3928" s="51">
        <v>109</v>
      </c>
      <c r="C3928" s="51">
        <v>3927</v>
      </c>
      <c r="D3928" s="81" t="str">
        <f>VLOOKUP(CENSO[[#This Row],[NOME COMUM]],ESPECIES[],2,FALSE)</f>
        <v>Tachigali myrmecophila Ducke</v>
      </c>
      <c r="E3928" s="51" t="s">
        <v>14</v>
      </c>
      <c r="F3928" s="51">
        <v>219</v>
      </c>
      <c r="G3928" s="74">
        <f>CENSO[[#This Row],[CAP (cm)]]/PI()</f>
        <v>69.70986507425016</v>
      </c>
      <c r="H3928" s="51">
        <v>16</v>
      </c>
      <c r="I3928" s="85">
        <f>PI()*CENSO[[#This Row],[DAP (cm)]]^2/40000</f>
        <v>0.38166151128151965</v>
      </c>
      <c r="J3928" s="85">
        <f>CENSO[[#This Row],[g (m²)]]*CENSO[[#This Row],[H (m)]]*0.7</f>
        <v>4.2746089263530198</v>
      </c>
      <c r="K3928" s="51">
        <v>1</v>
      </c>
      <c r="L3928" s="51">
        <v>366183.59999999899</v>
      </c>
      <c r="M3928" s="51">
        <v>9703063</v>
      </c>
      <c r="N3928" s="77"/>
      <c r="O392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92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928" s="77"/>
    </row>
    <row r="3929" spans="1:17" x14ac:dyDescent="0.25">
      <c r="A3929" s="76">
        <v>2</v>
      </c>
      <c r="B3929" s="51">
        <v>109</v>
      </c>
      <c r="C3929" s="51">
        <v>3928</v>
      </c>
      <c r="D3929" s="81" t="str">
        <f>VLOOKUP(CENSO[[#This Row],[NOME COMUM]],ESPECIES[],2,FALSE)</f>
        <v>Piptadenia suaveolens Miq.</v>
      </c>
      <c r="E3929" s="51" t="s">
        <v>22</v>
      </c>
      <c r="F3929" s="51">
        <v>390</v>
      </c>
      <c r="G3929" s="74">
        <f>CENSO[[#This Row],[CAP (cm)]]/PI()</f>
        <v>124.14085561167836</v>
      </c>
      <c r="H3929" s="51">
        <v>20</v>
      </c>
      <c r="I3929" s="85">
        <f>PI()*CENSO[[#This Row],[DAP (cm)]]^2/40000</f>
        <v>1.2103733422138641</v>
      </c>
      <c r="J3929" s="85">
        <f>CENSO[[#This Row],[g (m²)]]*CENSO[[#This Row],[H (m)]]*0.7</f>
        <v>16.945226790994095</v>
      </c>
      <c r="K3929" s="51">
        <v>1</v>
      </c>
      <c r="L3929" s="51">
        <v>366192</v>
      </c>
      <c r="M3929" s="51">
        <v>9703038</v>
      </c>
      <c r="N3929" s="77"/>
      <c r="O392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392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929" s="77"/>
    </row>
    <row r="3930" spans="1:17" x14ac:dyDescent="0.25">
      <c r="A3930" s="76">
        <v>2</v>
      </c>
      <c r="B3930" s="51">
        <v>109</v>
      </c>
      <c r="C3930" s="51">
        <v>3929</v>
      </c>
      <c r="D3930" s="81" t="str">
        <f>VLOOKUP(CENSO[[#This Row],[NOME COMUM]],ESPECIES[],2,FALSE)</f>
        <v>Astronium lecointei Ducke</v>
      </c>
      <c r="E3930" s="51" t="s">
        <v>5</v>
      </c>
      <c r="F3930" s="51">
        <v>300</v>
      </c>
      <c r="G3930" s="74">
        <f>CENSO[[#This Row],[CAP (cm)]]/PI()</f>
        <v>95.4929658551372</v>
      </c>
      <c r="H3930" s="51">
        <v>25</v>
      </c>
      <c r="I3930" s="85">
        <f>PI()*CENSO[[#This Row],[DAP (cm)]]^2/40000</f>
        <v>0.7161972439135289</v>
      </c>
      <c r="J3930" s="85">
        <f>CENSO[[#This Row],[g (m²)]]*CENSO[[#This Row],[H (m)]]*0.7</f>
        <v>12.533451768486755</v>
      </c>
      <c r="K3930" s="51">
        <v>1</v>
      </c>
      <c r="L3930" s="51">
        <v>366148.59999999899</v>
      </c>
      <c r="M3930" s="51">
        <v>9703058.5</v>
      </c>
      <c r="N3930" s="77"/>
      <c r="O393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93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930" s="77"/>
    </row>
    <row r="3931" spans="1:17" x14ac:dyDescent="0.25">
      <c r="A3931" s="76">
        <v>2</v>
      </c>
      <c r="B3931" s="51">
        <v>109</v>
      </c>
      <c r="C3931" s="51">
        <v>3930</v>
      </c>
      <c r="D3931" s="81" t="str">
        <f>VLOOKUP(CENSO[[#This Row],[NOME COMUM]],ESPECIES[],2,FALSE)</f>
        <v>Buchenavia capitata (Vahl) Eichler</v>
      </c>
      <c r="E3931" s="51" t="s">
        <v>10</v>
      </c>
      <c r="F3931" s="51">
        <v>314</v>
      </c>
      <c r="G3931" s="74">
        <f>CENSO[[#This Row],[CAP (cm)]]/PI()</f>
        <v>99.949304261710282</v>
      </c>
      <c r="H3931" s="51">
        <v>20</v>
      </c>
      <c r="I3931" s="85">
        <f>PI()*CENSO[[#This Row],[DAP (cm)]]^2/40000</f>
        <v>0.78460203845442589</v>
      </c>
      <c r="J3931" s="85">
        <f>CENSO[[#This Row],[g (m²)]]*CENSO[[#This Row],[H (m)]]*0.7</f>
        <v>10.984428538361962</v>
      </c>
      <c r="K3931" s="51">
        <v>1</v>
      </c>
      <c r="L3931" s="51">
        <v>366138.4</v>
      </c>
      <c r="M3931" s="51">
        <v>9703039</v>
      </c>
      <c r="N3931" s="77"/>
      <c r="O393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93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931" s="77"/>
    </row>
    <row r="3932" spans="1:17" x14ac:dyDescent="0.25">
      <c r="A3932" s="76">
        <v>2</v>
      </c>
      <c r="B3932" s="51">
        <v>109</v>
      </c>
      <c r="C3932" s="51">
        <v>3931</v>
      </c>
      <c r="D3932" s="81" t="str">
        <f>VLOOKUP(CENSO[[#This Row],[NOME COMUM]],ESPECIES[],2,FALSE)</f>
        <v>Pouteria sp.</v>
      </c>
      <c r="E3932" s="51" t="s">
        <v>83</v>
      </c>
      <c r="F3932" s="51">
        <v>190</v>
      </c>
      <c r="G3932" s="74">
        <f>CENSO[[#This Row],[CAP (cm)]]/PI()</f>
        <v>60.478878374920228</v>
      </c>
      <c r="H3932" s="51">
        <v>18</v>
      </c>
      <c r="I3932" s="85">
        <f>PI()*CENSO[[#This Row],[DAP (cm)]]^2/40000</f>
        <v>0.28727467228087106</v>
      </c>
      <c r="J3932" s="85">
        <f>CENSO[[#This Row],[g (m²)]]*CENSO[[#This Row],[H (m)]]*0.7</f>
        <v>3.6196608707389748</v>
      </c>
      <c r="K3932" s="51">
        <v>1</v>
      </c>
      <c r="L3932" s="51">
        <v>366129.59999999899</v>
      </c>
      <c r="M3932" s="51">
        <v>9703022.1999999899</v>
      </c>
      <c r="N3932" s="77"/>
      <c r="O393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93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932" s="77"/>
    </row>
    <row r="3933" spans="1:17" x14ac:dyDescent="0.25">
      <c r="A3933" s="76">
        <v>2</v>
      </c>
      <c r="B3933" s="51">
        <v>109</v>
      </c>
      <c r="C3933" s="51">
        <v>3932</v>
      </c>
      <c r="D3933" s="81" t="str">
        <f>VLOOKUP(CENSO[[#This Row],[NOME COMUM]],ESPECIES[],2,FALSE)</f>
        <v>Goupia glabra Aubl.</v>
      </c>
      <c r="E3933" s="51" t="s">
        <v>34</v>
      </c>
      <c r="F3933" s="51">
        <v>172</v>
      </c>
      <c r="G3933" s="74">
        <f>CENSO[[#This Row],[CAP (cm)]]/PI()</f>
        <v>54.749300423611999</v>
      </c>
      <c r="H3933" s="51">
        <v>11</v>
      </c>
      <c r="I3933" s="85">
        <f>PI()*CENSO[[#This Row],[DAP (cm)]]^2/40000</f>
        <v>0.23542199182153159</v>
      </c>
      <c r="J3933" s="85">
        <f>CENSO[[#This Row],[g (m²)]]*CENSO[[#This Row],[H (m)]]*0.7</f>
        <v>1.8127493370257932</v>
      </c>
      <c r="K3933" s="51">
        <v>1</v>
      </c>
      <c r="L3933" s="51">
        <v>366117.09999999899</v>
      </c>
      <c r="M3933" s="51">
        <v>9702998.1999999899</v>
      </c>
      <c r="N3933" s="77"/>
      <c r="O393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93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933" s="77"/>
    </row>
    <row r="3934" spans="1:17" x14ac:dyDescent="0.25">
      <c r="A3934" s="76">
        <v>2</v>
      </c>
      <c r="B3934" s="51">
        <v>109</v>
      </c>
      <c r="C3934" s="51">
        <v>3933</v>
      </c>
      <c r="D3934" s="81" t="str">
        <f>VLOOKUP(CENSO[[#This Row],[NOME COMUM]],ESPECIES[],2,FALSE)</f>
        <v>Couratari guianensis Aubl.</v>
      </c>
      <c r="E3934" s="51" t="s">
        <v>6</v>
      </c>
      <c r="F3934" s="51">
        <v>150</v>
      </c>
      <c r="G3934" s="74">
        <f>CENSO[[#This Row],[CAP (cm)]]/PI()</f>
        <v>47.7464829275686</v>
      </c>
      <c r="H3934" s="51">
        <v>21</v>
      </c>
      <c r="I3934" s="85">
        <f>PI()*CENSO[[#This Row],[DAP (cm)]]^2/40000</f>
        <v>0.17904931097838223</v>
      </c>
      <c r="J3934" s="85">
        <f>CENSO[[#This Row],[g (m²)]]*CENSO[[#This Row],[H (m)]]*0.7</f>
        <v>2.6320248713822187</v>
      </c>
      <c r="K3934" s="51">
        <v>1</v>
      </c>
      <c r="L3934" s="51">
        <v>366122.59999999899</v>
      </c>
      <c r="M3934" s="51">
        <v>9702995.6999999899</v>
      </c>
      <c r="N3934" s="77"/>
      <c r="O393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393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3934" s="77"/>
    </row>
    <row r="3935" spans="1:17" x14ac:dyDescent="0.25">
      <c r="A3935" s="76">
        <v>2</v>
      </c>
      <c r="B3935" s="51">
        <v>109</v>
      </c>
      <c r="C3935" s="51">
        <v>3934</v>
      </c>
      <c r="D3935" s="81" t="str">
        <f>VLOOKUP(CENSO[[#This Row],[NOME COMUM]],ESPECIES[],2,FALSE)</f>
        <v>Mezilaurus Itauba (Meisn.) Taub. ex Mez</v>
      </c>
      <c r="E3935" s="51" t="s">
        <v>8</v>
      </c>
      <c r="F3935" s="51">
        <v>190</v>
      </c>
      <c r="G3935" s="74">
        <f>CENSO[[#This Row],[CAP (cm)]]/PI()</f>
        <v>60.478878374920228</v>
      </c>
      <c r="H3935" s="51">
        <v>14</v>
      </c>
      <c r="I3935" s="85">
        <f>PI()*CENSO[[#This Row],[DAP (cm)]]^2/40000</f>
        <v>0.28727467228087106</v>
      </c>
      <c r="J3935" s="85">
        <f>CENSO[[#This Row],[g (m²)]]*CENSO[[#This Row],[H (m)]]*0.7</f>
        <v>2.8152917883525364</v>
      </c>
      <c r="K3935" s="51">
        <v>1</v>
      </c>
      <c r="L3935" s="51">
        <v>366026.59999999899</v>
      </c>
      <c r="M3935" s="51">
        <v>9702722.6999999899</v>
      </c>
      <c r="N3935" s="77"/>
      <c r="O393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93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935" s="77"/>
    </row>
    <row r="3936" spans="1:17" x14ac:dyDescent="0.25">
      <c r="A3936" s="76">
        <v>2</v>
      </c>
      <c r="B3936" s="51">
        <v>109</v>
      </c>
      <c r="C3936" s="51">
        <v>3935</v>
      </c>
      <c r="D3936" s="81" t="str">
        <f>VLOOKUP(CENSO[[#This Row],[NOME COMUM]],ESPECIES[],2,FALSE)</f>
        <v>Couratari guianensis Aubl.</v>
      </c>
      <c r="E3936" s="51" t="s">
        <v>6</v>
      </c>
      <c r="F3936" s="51">
        <v>250</v>
      </c>
      <c r="G3936" s="74">
        <f>CENSO[[#This Row],[CAP (cm)]]/PI()</f>
        <v>79.577471545947674</v>
      </c>
      <c r="H3936" s="51">
        <v>23</v>
      </c>
      <c r="I3936" s="85">
        <f>PI()*CENSO[[#This Row],[DAP (cm)]]^2/40000</f>
        <v>0.49735919716217297</v>
      </c>
      <c r="J3936" s="85">
        <f>CENSO[[#This Row],[g (m²)]]*CENSO[[#This Row],[H (m)]]*0.7</f>
        <v>8.0074830743109846</v>
      </c>
      <c r="K3936" s="51">
        <v>1</v>
      </c>
      <c r="L3936" s="51">
        <v>366020.59999999899</v>
      </c>
      <c r="M3936" s="51">
        <v>9702716.1999999899</v>
      </c>
      <c r="N3936" s="77"/>
      <c r="O393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93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936" s="77"/>
    </row>
    <row r="3937" spans="1:17" x14ac:dyDescent="0.25">
      <c r="A3937" s="76">
        <v>2</v>
      </c>
      <c r="B3937" s="51">
        <v>109</v>
      </c>
      <c r="C3937" s="51">
        <v>3936</v>
      </c>
      <c r="D3937" s="81" t="str">
        <f>VLOOKUP(CENSO[[#This Row],[NOME COMUM]],ESPECIES[],2,FALSE)</f>
        <v>Hymenaea courbaril L.</v>
      </c>
      <c r="E3937" s="51" t="s">
        <v>3</v>
      </c>
      <c r="F3937" s="51">
        <v>156</v>
      </c>
      <c r="G3937" s="74">
        <f>CENSO[[#This Row],[CAP (cm)]]/PI()</f>
        <v>49.656342244671343</v>
      </c>
      <c r="H3937" s="51">
        <v>18</v>
      </c>
      <c r="I3937" s="85">
        <f>PI()*CENSO[[#This Row],[DAP (cm)]]^2/40000</f>
        <v>0.19365973475421822</v>
      </c>
      <c r="J3937" s="85">
        <f>CENSO[[#This Row],[g (m²)]]*CENSO[[#This Row],[H (m)]]*0.7</f>
        <v>2.4401126579031494</v>
      </c>
      <c r="K3937" s="51">
        <v>1</v>
      </c>
      <c r="L3937" s="51">
        <v>365982.59999999899</v>
      </c>
      <c r="M3937" s="51">
        <v>9702683.8000000007</v>
      </c>
      <c r="N3937" s="77"/>
      <c r="O393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393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3937" s="77"/>
    </row>
    <row r="3938" spans="1:17" x14ac:dyDescent="0.25">
      <c r="A3938" s="76">
        <v>2</v>
      </c>
      <c r="B3938" s="51">
        <v>109</v>
      </c>
      <c r="C3938" s="51">
        <v>3937</v>
      </c>
      <c r="D3938" s="81" t="str">
        <f>VLOOKUP(CENSO[[#This Row],[NOME COMUM]],ESPECIES[],2,FALSE)</f>
        <v>Pouteria sp.</v>
      </c>
      <c r="E3938" s="51" t="s">
        <v>83</v>
      </c>
      <c r="F3938" s="51">
        <v>180</v>
      </c>
      <c r="G3938" s="74">
        <f>CENSO[[#This Row],[CAP (cm)]]/PI()</f>
        <v>57.295779513082323</v>
      </c>
      <c r="H3938" s="51">
        <v>19</v>
      </c>
      <c r="I3938" s="85">
        <f>PI()*CENSO[[#This Row],[DAP (cm)]]^2/40000</f>
        <v>0.25783100780887047</v>
      </c>
      <c r="J3938" s="85">
        <f>CENSO[[#This Row],[g (m²)]]*CENSO[[#This Row],[H (m)]]*0.7</f>
        <v>3.429152403857977</v>
      </c>
      <c r="K3938" s="51">
        <v>1</v>
      </c>
      <c r="L3938" s="51">
        <v>365883.9</v>
      </c>
      <c r="M3938" s="51">
        <v>9702509.4000000004</v>
      </c>
      <c r="N3938" s="77"/>
      <c r="O393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93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938" s="77"/>
    </row>
    <row r="3939" spans="1:17" x14ac:dyDescent="0.25">
      <c r="A3939" s="76">
        <v>2</v>
      </c>
      <c r="B3939" s="51">
        <v>109</v>
      </c>
      <c r="C3939" s="51">
        <v>3938</v>
      </c>
      <c r="D3939" s="81" t="str">
        <f>VLOOKUP(CENSO[[#This Row],[NOME COMUM]],ESPECIES[],2,FALSE)</f>
        <v>Couratari guianensis Aubl.</v>
      </c>
      <c r="E3939" s="51" t="s">
        <v>6</v>
      </c>
      <c r="F3939" s="51">
        <v>373</v>
      </c>
      <c r="G3939" s="74">
        <f>CENSO[[#This Row],[CAP (cm)]]/PI()</f>
        <v>118.72958754655393</v>
      </c>
      <c r="H3939" s="51">
        <v>24</v>
      </c>
      <c r="I3939" s="85">
        <f>PI()*CENSO[[#This Row],[DAP (cm)]]^2/40000</f>
        <v>1.1071534038716153</v>
      </c>
      <c r="J3939" s="85">
        <f>CENSO[[#This Row],[g (m²)]]*CENSO[[#This Row],[H (m)]]*0.7</f>
        <v>18.600177185043133</v>
      </c>
      <c r="K3939" s="51">
        <v>1</v>
      </c>
      <c r="L3939" s="51">
        <v>365900.59999999899</v>
      </c>
      <c r="M3939" s="51">
        <v>9702500.4000000004</v>
      </c>
      <c r="N3939" s="77"/>
      <c r="O393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393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939" s="77"/>
    </row>
    <row r="3940" spans="1:17" x14ac:dyDescent="0.25">
      <c r="A3940" s="76">
        <v>2</v>
      </c>
      <c r="B3940" s="51">
        <v>109</v>
      </c>
      <c r="C3940" s="51">
        <v>3939</v>
      </c>
      <c r="D3940" s="81" t="str">
        <f>VLOOKUP(CENSO[[#This Row],[NOME COMUM]],ESPECIES[],2,FALSE)</f>
        <v>Couratari guianensis Aubl.</v>
      </c>
      <c r="E3940" s="51" t="s">
        <v>6</v>
      </c>
      <c r="F3940" s="51">
        <v>211</v>
      </c>
      <c r="G3940" s="74">
        <f>CENSO[[#This Row],[CAP (cm)]]/PI()</f>
        <v>67.163385984779836</v>
      </c>
      <c r="H3940" s="51">
        <v>22</v>
      </c>
      <c r="I3940" s="85">
        <f>PI()*CENSO[[#This Row],[DAP (cm)]]^2/40000</f>
        <v>0.35428686106971363</v>
      </c>
      <c r="J3940" s="85">
        <f>CENSO[[#This Row],[g (m²)]]*CENSO[[#This Row],[H (m)]]*0.7</f>
        <v>5.4560176604735897</v>
      </c>
      <c r="K3940" s="51">
        <v>1</v>
      </c>
      <c r="L3940" s="51">
        <v>365902.4</v>
      </c>
      <c r="M3940" s="51">
        <v>9702495.1999999899</v>
      </c>
      <c r="N3940" s="77"/>
      <c r="O394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94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940" s="77"/>
    </row>
    <row r="3941" spans="1:17" x14ac:dyDescent="0.25">
      <c r="A3941" s="76">
        <v>2</v>
      </c>
      <c r="B3941" s="51">
        <v>109</v>
      </c>
      <c r="C3941" s="51">
        <v>3940</v>
      </c>
      <c r="D3941" s="81" t="str">
        <f>VLOOKUP(CENSO[[#This Row],[NOME COMUM]],ESPECIES[],2,FALSE)</f>
        <v>Tachigali myrmecophila Ducke</v>
      </c>
      <c r="E3941" s="51" t="s">
        <v>14</v>
      </c>
      <c r="F3941" s="51">
        <v>300</v>
      </c>
      <c r="G3941" s="74">
        <f>CENSO[[#This Row],[CAP (cm)]]/PI()</f>
        <v>95.4929658551372</v>
      </c>
      <c r="H3941" s="51">
        <v>18</v>
      </c>
      <c r="I3941" s="85">
        <f>PI()*CENSO[[#This Row],[DAP (cm)]]^2/40000</f>
        <v>0.7161972439135289</v>
      </c>
      <c r="J3941" s="85">
        <f>CENSO[[#This Row],[g (m²)]]*CENSO[[#This Row],[H (m)]]*0.7</f>
        <v>9.0240852733104635</v>
      </c>
      <c r="K3941" s="51">
        <v>1</v>
      </c>
      <c r="L3941" s="51">
        <v>365906</v>
      </c>
      <c r="M3941" s="51">
        <v>9702489.0999999903</v>
      </c>
      <c r="N3941" s="77"/>
      <c r="O394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94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941" s="77"/>
    </row>
    <row r="3942" spans="1:17" x14ac:dyDescent="0.25">
      <c r="A3942" s="76">
        <v>2</v>
      </c>
      <c r="B3942" s="51">
        <v>109</v>
      </c>
      <c r="C3942" s="51">
        <v>3941</v>
      </c>
      <c r="D3942" s="81" t="str">
        <f>VLOOKUP(CENSO[[#This Row],[NOME COMUM]],ESPECIES[],2,FALSE)</f>
        <v>Erisma uncinatum Warm.</v>
      </c>
      <c r="E3942" s="51" t="s">
        <v>98</v>
      </c>
      <c r="F3942" s="51">
        <v>206</v>
      </c>
      <c r="G3942" s="74">
        <f>CENSO[[#This Row],[CAP (cm)]]/PI()</f>
        <v>65.571836553860877</v>
      </c>
      <c r="H3942" s="51">
        <v>13</v>
      </c>
      <c r="I3942" s="85">
        <f>PI()*CENSO[[#This Row],[DAP (cm)]]^2/40000</f>
        <v>0.33769495825238349</v>
      </c>
      <c r="J3942" s="85">
        <f>CENSO[[#This Row],[g (m²)]]*CENSO[[#This Row],[H (m)]]*0.7</f>
        <v>3.0730241200966897</v>
      </c>
      <c r="K3942" s="51">
        <v>1</v>
      </c>
      <c r="L3942" s="51">
        <v>365892.4</v>
      </c>
      <c r="M3942" s="51">
        <v>9702491.5999999903</v>
      </c>
      <c r="N3942" s="77"/>
      <c r="O394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94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942" s="77"/>
    </row>
    <row r="3943" spans="1:17" x14ac:dyDescent="0.25">
      <c r="A3943" s="76">
        <v>2</v>
      </c>
      <c r="B3943" s="51">
        <v>109</v>
      </c>
      <c r="C3943" s="51">
        <v>3942</v>
      </c>
      <c r="D3943" s="81" t="str">
        <f>VLOOKUP(CENSO[[#This Row],[NOME COMUM]],ESPECIES[],2,FALSE)</f>
        <v>Goupia glabra Aubl.</v>
      </c>
      <c r="E3943" s="51" t="s">
        <v>34</v>
      </c>
      <c r="F3943" s="51">
        <v>185</v>
      </c>
      <c r="G3943" s="74">
        <f>CENSO[[#This Row],[CAP (cm)]]/PI()</f>
        <v>58.887328944001275</v>
      </c>
      <c r="H3943" s="51">
        <v>12</v>
      </c>
      <c r="I3943" s="85">
        <f>PI()*CENSO[[#This Row],[DAP (cm)]]^2/40000</f>
        <v>0.27235389636600588</v>
      </c>
      <c r="J3943" s="85">
        <f>CENSO[[#This Row],[g (m²)]]*CENSO[[#This Row],[H (m)]]*0.7</f>
        <v>2.2877727294744492</v>
      </c>
      <c r="K3943" s="51">
        <v>1</v>
      </c>
      <c r="L3943" s="51">
        <v>365867.09999999899</v>
      </c>
      <c r="M3943" s="51">
        <v>9702503.5999999903</v>
      </c>
      <c r="N3943" s="77"/>
      <c r="O394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94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943" s="77"/>
    </row>
    <row r="3944" spans="1:17" x14ac:dyDescent="0.25">
      <c r="A3944" s="76">
        <v>2</v>
      </c>
      <c r="B3944" s="51">
        <v>109</v>
      </c>
      <c r="C3944" s="51">
        <v>3943</v>
      </c>
      <c r="D3944" s="81" t="str">
        <f>VLOOKUP(CENSO[[#This Row],[NOME COMUM]],ESPECIES[],2,FALSE)</f>
        <v>Tachigali myrmecophila Ducke</v>
      </c>
      <c r="E3944" s="51" t="s">
        <v>14</v>
      </c>
      <c r="F3944" s="51">
        <v>300</v>
      </c>
      <c r="G3944" s="74">
        <f>CENSO[[#This Row],[CAP (cm)]]/PI()</f>
        <v>95.4929658551372</v>
      </c>
      <c r="H3944" s="51">
        <v>17</v>
      </c>
      <c r="I3944" s="85">
        <f>PI()*CENSO[[#This Row],[DAP (cm)]]^2/40000</f>
        <v>0.7161972439135289</v>
      </c>
      <c r="J3944" s="85">
        <f>CENSO[[#This Row],[g (m²)]]*CENSO[[#This Row],[H (m)]]*0.7</f>
        <v>8.5227472025709936</v>
      </c>
      <c r="K3944" s="51">
        <v>1</v>
      </c>
      <c r="L3944" s="51">
        <v>365890.5</v>
      </c>
      <c r="M3944" s="51">
        <v>9702467.9000000004</v>
      </c>
      <c r="N3944" s="77"/>
      <c r="O394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94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944" s="77"/>
    </row>
    <row r="3945" spans="1:17" x14ac:dyDescent="0.25">
      <c r="A3945" s="76">
        <v>2</v>
      </c>
      <c r="B3945" s="51">
        <v>109</v>
      </c>
      <c r="C3945" s="51">
        <v>3944</v>
      </c>
      <c r="D3945" s="81" t="str">
        <f>VLOOKUP(CENSO[[#This Row],[NOME COMUM]],ESPECIES[],2,FALSE)</f>
        <v>Lecythis chartacea O.Berg</v>
      </c>
      <c r="E3945" s="51" t="s">
        <v>31</v>
      </c>
      <c r="F3945" s="51">
        <v>230</v>
      </c>
      <c r="G3945" s="74">
        <f>CENSO[[#This Row],[CAP (cm)]]/PI()</f>
        <v>73.211273822271863</v>
      </c>
      <c r="H3945" s="51">
        <v>21</v>
      </c>
      <c r="I3945" s="85">
        <f>PI()*CENSO[[#This Row],[DAP (cm)]]^2/40000</f>
        <v>0.42096482447806327</v>
      </c>
      <c r="J3945" s="85">
        <f>CENSO[[#This Row],[g (m²)]]*CENSO[[#This Row],[H (m)]]*0.7</f>
        <v>6.1881829198275291</v>
      </c>
      <c r="K3945" s="51">
        <v>1</v>
      </c>
      <c r="L3945" s="51">
        <v>365886.4</v>
      </c>
      <c r="M3945" s="51">
        <v>9702467.9000000004</v>
      </c>
      <c r="N3945" s="77"/>
      <c r="O394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94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945" s="77"/>
    </row>
    <row r="3946" spans="1:17" x14ac:dyDescent="0.25">
      <c r="A3946" s="76">
        <v>2</v>
      </c>
      <c r="B3946" s="51">
        <v>109</v>
      </c>
      <c r="C3946" s="51">
        <v>3945</v>
      </c>
      <c r="D3946" s="81" t="str">
        <f>VLOOKUP(CENSO[[#This Row],[NOME COMUM]],ESPECIES[],2,FALSE)</f>
        <v>Cedrelinga catenaeformis Ducke</v>
      </c>
      <c r="E3946" s="51" t="s">
        <v>71</v>
      </c>
      <c r="F3946" s="51">
        <v>402</v>
      </c>
      <c r="G3946" s="74">
        <f>CENSO[[#This Row],[CAP (cm)]]/PI()</f>
        <v>127.96057424588386</v>
      </c>
      <c r="H3946" s="51">
        <v>24</v>
      </c>
      <c r="I3946" s="85">
        <f>PI()*CENSO[[#This Row],[DAP (cm)]]^2/40000</f>
        <v>1.286003771171133</v>
      </c>
      <c r="J3946" s="85">
        <f>CENSO[[#This Row],[g (m²)]]*CENSO[[#This Row],[H (m)]]*0.7</f>
        <v>21.604863355675032</v>
      </c>
      <c r="K3946" s="51">
        <v>1</v>
      </c>
      <c r="L3946" s="51">
        <v>365857</v>
      </c>
      <c r="M3946" s="51">
        <v>9702479.3000000007</v>
      </c>
      <c r="N3946" s="77"/>
      <c r="O394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394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946" s="77"/>
    </row>
    <row r="3947" spans="1:17" x14ac:dyDescent="0.25">
      <c r="A3947" s="76">
        <v>2</v>
      </c>
      <c r="B3947" s="51">
        <v>109</v>
      </c>
      <c r="C3947" s="51">
        <v>3946</v>
      </c>
      <c r="D3947" s="81" t="str">
        <f>VLOOKUP(CENSO[[#This Row],[NOME COMUM]],ESPECIES[],2,FALSE)</f>
        <v>Manilkara huberi (Ducke) Chevalier</v>
      </c>
      <c r="E3947" s="51" t="s">
        <v>30</v>
      </c>
      <c r="F3947" s="51">
        <v>132</v>
      </c>
      <c r="G3947" s="74">
        <f>CENSO[[#This Row],[CAP (cm)]]/PI()</f>
        <v>42.016904976260371</v>
      </c>
      <c r="H3947" s="51">
        <v>15</v>
      </c>
      <c r="I3947" s="85">
        <f>PI()*CENSO[[#This Row],[DAP (cm)]]^2/40000</f>
        <v>0.13865578642165921</v>
      </c>
      <c r="J3947" s="85">
        <f>CENSO[[#This Row],[g (m²)]]*CENSO[[#This Row],[H (m)]]*0.7</f>
        <v>1.4558857574274215</v>
      </c>
      <c r="K3947" s="51">
        <v>1</v>
      </c>
      <c r="L3947" s="51">
        <v>365852</v>
      </c>
      <c r="M3947" s="51">
        <v>9702478.4000000004</v>
      </c>
      <c r="N3947" s="77"/>
      <c r="O394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394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3947" s="77"/>
    </row>
    <row r="3948" spans="1:17" x14ac:dyDescent="0.25">
      <c r="A3948" s="76">
        <v>2</v>
      </c>
      <c r="B3948" s="51">
        <v>109</v>
      </c>
      <c r="C3948" s="51">
        <v>3947</v>
      </c>
      <c r="D3948" s="81" t="str">
        <f>VLOOKUP(CENSO[[#This Row],[NOME COMUM]],ESPECIES[],2,FALSE)</f>
        <v>Goupia glabra Aubl.</v>
      </c>
      <c r="E3948" s="51" t="s">
        <v>34</v>
      </c>
      <c r="F3948" s="51">
        <v>176</v>
      </c>
      <c r="G3948" s="74">
        <f>CENSO[[#This Row],[CAP (cm)]]/PI()</f>
        <v>56.022539968347161</v>
      </c>
      <c r="H3948" s="51">
        <v>13</v>
      </c>
      <c r="I3948" s="85">
        <f>PI()*CENSO[[#This Row],[DAP (cm)]]^2/40000</f>
        <v>0.24649917586072753</v>
      </c>
      <c r="J3948" s="85">
        <f>CENSO[[#This Row],[g (m²)]]*CENSO[[#This Row],[H (m)]]*0.7</f>
        <v>2.2431425003326204</v>
      </c>
      <c r="K3948" s="51">
        <v>1</v>
      </c>
      <c r="L3948" s="51">
        <v>365856.5</v>
      </c>
      <c r="M3948" s="51">
        <v>9702474</v>
      </c>
      <c r="N3948" s="77"/>
      <c r="O394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94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948" s="77"/>
    </row>
    <row r="3949" spans="1:17" x14ac:dyDescent="0.25">
      <c r="A3949" s="76">
        <v>2</v>
      </c>
      <c r="B3949" s="51">
        <v>110</v>
      </c>
      <c r="C3949" s="51">
        <v>3948</v>
      </c>
      <c r="D3949" s="81" t="str">
        <f>VLOOKUP(CENSO[[#This Row],[NOME COMUM]],ESPECIES[],2,FALSE)</f>
        <v>Caesalpinia paraensis Ducke</v>
      </c>
      <c r="E3949" s="51" t="s">
        <v>56</v>
      </c>
      <c r="F3949" s="51">
        <v>170</v>
      </c>
      <c r="G3949" s="74">
        <f>CENSO[[#This Row],[CAP (cm)]]/PI()</f>
        <v>54.112680651244418</v>
      </c>
      <c r="H3949" s="51">
        <v>16</v>
      </c>
      <c r="I3949" s="85">
        <f>PI()*CENSO[[#This Row],[DAP (cm)]]^2/40000</f>
        <v>0.2299788927677888</v>
      </c>
      <c r="J3949" s="85">
        <f>CENSO[[#This Row],[g (m²)]]*CENSO[[#This Row],[H (m)]]*0.7</f>
        <v>2.5757635989992345</v>
      </c>
      <c r="K3949" s="51">
        <v>1</v>
      </c>
      <c r="L3949" s="51">
        <v>365923.799999999</v>
      </c>
      <c r="M3949" s="51">
        <v>9702435.4000000004</v>
      </c>
      <c r="N3949" s="77"/>
      <c r="O394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94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949" s="77"/>
    </row>
    <row r="3950" spans="1:17" x14ac:dyDescent="0.25">
      <c r="A3950" s="76">
        <v>2</v>
      </c>
      <c r="B3950" s="51">
        <v>110</v>
      </c>
      <c r="C3950" s="51">
        <v>3949</v>
      </c>
      <c r="D3950" s="81" t="str">
        <f>VLOOKUP(CENSO[[#This Row],[NOME COMUM]],ESPECIES[],2,FALSE)</f>
        <v>Tachigali myrmecophila Ducke</v>
      </c>
      <c r="E3950" s="51" t="s">
        <v>14</v>
      </c>
      <c r="F3950" s="51">
        <v>211</v>
      </c>
      <c r="G3950" s="74">
        <f>CENSO[[#This Row],[CAP (cm)]]/PI()</f>
        <v>67.163385984779836</v>
      </c>
      <c r="H3950" s="51">
        <v>17</v>
      </c>
      <c r="I3950" s="85">
        <f>PI()*CENSO[[#This Row],[DAP (cm)]]^2/40000</f>
        <v>0.35428686106971363</v>
      </c>
      <c r="J3950" s="85">
        <f>CENSO[[#This Row],[g (m²)]]*CENSO[[#This Row],[H (m)]]*0.7</f>
        <v>4.2160136467295919</v>
      </c>
      <c r="K3950" s="51">
        <v>1</v>
      </c>
      <c r="L3950" s="51">
        <v>365927.4</v>
      </c>
      <c r="M3950" s="51">
        <v>9702445.5999999903</v>
      </c>
      <c r="N3950" s="77"/>
      <c r="O395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95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950" s="77"/>
    </row>
    <row r="3951" spans="1:17" x14ac:dyDescent="0.25">
      <c r="A3951" s="76">
        <v>2</v>
      </c>
      <c r="B3951" s="51">
        <v>110</v>
      </c>
      <c r="C3951" s="51">
        <v>3950</v>
      </c>
      <c r="D3951" s="81" t="str">
        <f>VLOOKUP(CENSO[[#This Row],[NOME COMUM]],ESPECIES[],2,FALSE)</f>
        <v>Cedrelinga catenaeformis Ducke</v>
      </c>
      <c r="E3951" s="51" t="s">
        <v>71</v>
      </c>
      <c r="F3951" s="51">
        <v>280</v>
      </c>
      <c r="G3951" s="74">
        <f>CENSO[[#This Row],[CAP (cm)]]/PI()</f>
        <v>89.12676813146139</v>
      </c>
      <c r="H3951" s="51">
        <v>20</v>
      </c>
      <c r="I3951" s="85">
        <f>PI()*CENSO[[#This Row],[DAP (cm)]]^2/40000</f>
        <v>0.62388737692022966</v>
      </c>
      <c r="J3951" s="85">
        <f>CENSO[[#This Row],[g (m²)]]*CENSO[[#This Row],[H (m)]]*0.7</f>
        <v>8.7344232768832146</v>
      </c>
      <c r="K3951" s="51">
        <v>1</v>
      </c>
      <c r="L3951" s="51">
        <v>365905.799999999</v>
      </c>
      <c r="M3951" s="51">
        <v>9702455</v>
      </c>
      <c r="N3951" s="77"/>
      <c r="O395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395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951" s="77"/>
    </row>
    <row r="3952" spans="1:17" x14ac:dyDescent="0.25">
      <c r="A3952" s="76">
        <v>2</v>
      </c>
      <c r="B3952" s="51">
        <v>110</v>
      </c>
      <c r="C3952" s="51">
        <v>3951</v>
      </c>
      <c r="D3952" s="81" t="str">
        <f>VLOOKUP(CENSO[[#This Row],[NOME COMUM]],ESPECIES[],2,FALSE)</f>
        <v>Parkia pendula (Willd.) Benth. ex Walp.</v>
      </c>
      <c r="E3952" s="51" t="s">
        <v>58</v>
      </c>
      <c r="F3952" s="51">
        <v>200</v>
      </c>
      <c r="G3952" s="74">
        <f>CENSO[[#This Row],[CAP (cm)]]/PI()</f>
        <v>63.661977236758133</v>
      </c>
      <c r="H3952" s="51">
        <v>20</v>
      </c>
      <c r="I3952" s="85">
        <f>PI()*CENSO[[#This Row],[DAP (cm)]]^2/40000</f>
        <v>0.31830988618379064</v>
      </c>
      <c r="J3952" s="85">
        <f>CENSO[[#This Row],[g (m²)]]*CENSO[[#This Row],[H (m)]]*0.7</f>
        <v>4.4563384065730682</v>
      </c>
      <c r="K3952" s="51">
        <v>1</v>
      </c>
      <c r="L3952" s="51">
        <v>365910.7</v>
      </c>
      <c r="M3952" s="51">
        <v>9702463.5999999903</v>
      </c>
      <c r="N3952" s="77"/>
      <c r="O395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95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952" s="77"/>
    </row>
    <row r="3953" spans="1:17" x14ac:dyDescent="0.25">
      <c r="A3953" s="76">
        <v>2</v>
      </c>
      <c r="B3953" s="51">
        <v>110</v>
      </c>
      <c r="C3953" s="51">
        <v>3952</v>
      </c>
      <c r="D3953" s="81" t="str">
        <f>VLOOKUP(CENSO[[#This Row],[NOME COMUM]],ESPECIES[],2,FALSE)</f>
        <v>Brosimum parinarioides Ducke</v>
      </c>
      <c r="E3953" s="51" t="s">
        <v>54</v>
      </c>
      <c r="F3953" s="51">
        <v>314</v>
      </c>
      <c r="G3953" s="74">
        <f>CENSO[[#This Row],[CAP (cm)]]/PI()</f>
        <v>99.949304261710282</v>
      </c>
      <c r="H3953" s="51">
        <v>23</v>
      </c>
      <c r="I3953" s="85">
        <f>PI()*CENSO[[#This Row],[DAP (cm)]]^2/40000</f>
        <v>0.78460203845442589</v>
      </c>
      <c r="J3953" s="85">
        <f>CENSO[[#This Row],[g (m²)]]*CENSO[[#This Row],[H (m)]]*0.7</f>
        <v>12.632092819116256</v>
      </c>
      <c r="K3953" s="51">
        <v>1</v>
      </c>
      <c r="L3953" s="51">
        <v>365902.2</v>
      </c>
      <c r="M3953" s="51">
        <v>9702473.1999999899</v>
      </c>
      <c r="N3953" s="77"/>
      <c r="O395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95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953" s="77"/>
    </row>
    <row r="3954" spans="1:17" x14ac:dyDescent="0.25">
      <c r="A3954" s="76">
        <v>2</v>
      </c>
      <c r="B3954" s="51">
        <v>110</v>
      </c>
      <c r="C3954" s="51">
        <v>3953</v>
      </c>
      <c r="D3954" s="81" t="str">
        <f>VLOOKUP(CENSO[[#This Row],[NOME COMUM]],ESPECIES[],2,FALSE)</f>
        <v>Cedrelinga catenaeformis Ducke</v>
      </c>
      <c r="E3954" s="51" t="s">
        <v>71</v>
      </c>
      <c r="F3954" s="51">
        <v>562</v>
      </c>
      <c r="G3954" s="74">
        <f>CENSO[[#This Row],[CAP (cm)]]/PI()</f>
        <v>178.89015603529037</v>
      </c>
      <c r="H3954" s="51">
        <v>25</v>
      </c>
      <c r="I3954" s="85">
        <f>PI()*CENSO[[#This Row],[DAP (cm)]]^2/40000</f>
        <v>2.5134066922958298</v>
      </c>
      <c r="J3954" s="85">
        <f>CENSO[[#This Row],[g (m²)]]*CENSO[[#This Row],[H (m)]]*0.7</f>
        <v>43.984617115177016</v>
      </c>
      <c r="K3954" s="51">
        <v>1</v>
      </c>
      <c r="L3954" s="51">
        <v>365931.5</v>
      </c>
      <c r="M3954" s="51">
        <v>9702505.6999999899</v>
      </c>
      <c r="N3954" s="77"/>
      <c r="O395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170├ 180</v>
      </c>
      <c r="P395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954" s="77"/>
    </row>
    <row r="3955" spans="1:17" x14ac:dyDescent="0.25">
      <c r="A3955" s="76">
        <v>2</v>
      </c>
      <c r="B3955" s="51">
        <v>110</v>
      </c>
      <c r="C3955" s="51">
        <v>3954</v>
      </c>
      <c r="D3955" s="81" t="str">
        <f>VLOOKUP(CENSO[[#This Row],[NOME COMUM]],ESPECIES[],2,FALSE)</f>
        <v>Goupia glabra Aubl.</v>
      </c>
      <c r="E3955" s="51" t="s">
        <v>34</v>
      </c>
      <c r="F3955" s="51">
        <v>140</v>
      </c>
      <c r="G3955" s="74">
        <f>CENSO[[#This Row],[CAP (cm)]]/PI()</f>
        <v>44.563384065730695</v>
      </c>
      <c r="H3955" s="51">
        <v>16</v>
      </c>
      <c r="I3955" s="85">
        <f>PI()*CENSO[[#This Row],[DAP (cm)]]^2/40000</f>
        <v>0.15597184423005742</v>
      </c>
      <c r="J3955" s="85">
        <f>CENSO[[#This Row],[g (m²)]]*CENSO[[#This Row],[H (m)]]*0.7</f>
        <v>1.7468846553766431</v>
      </c>
      <c r="K3955" s="51">
        <v>1</v>
      </c>
      <c r="L3955" s="51">
        <v>365930.59999999899</v>
      </c>
      <c r="M3955" s="51">
        <v>9702506.0999999903</v>
      </c>
      <c r="N3955" s="77"/>
      <c r="O395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395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3955" s="77"/>
    </row>
    <row r="3956" spans="1:17" x14ac:dyDescent="0.25">
      <c r="A3956" s="76">
        <v>2</v>
      </c>
      <c r="B3956" s="51">
        <v>110</v>
      </c>
      <c r="C3956" s="51">
        <v>3955</v>
      </c>
      <c r="D3956" s="81" t="str">
        <f>VLOOKUP(CENSO[[#This Row],[NOME COMUM]],ESPECIES[],2,FALSE)</f>
        <v>Erisma uncinatum Warm.</v>
      </c>
      <c r="E3956" s="51" t="s">
        <v>98</v>
      </c>
      <c r="F3956" s="51">
        <v>300</v>
      </c>
      <c r="G3956" s="74">
        <f>CENSO[[#This Row],[CAP (cm)]]/PI()</f>
        <v>95.4929658551372</v>
      </c>
      <c r="H3956" s="51">
        <v>15</v>
      </c>
      <c r="I3956" s="85">
        <f>PI()*CENSO[[#This Row],[DAP (cm)]]^2/40000</f>
        <v>0.7161972439135289</v>
      </c>
      <c r="J3956" s="85">
        <f>CENSO[[#This Row],[g (m²)]]*CENSO[[#This Row],[H (m)]]*0.7</f>
        <v>7.5200710610920529</v>
      </c>
      <c r="K3956" s="51">
        <v>1</v>
      </c>
      <c r="L3956" s="51">
        <v>365958.5</v>
      </c>
      <c r="M3956" s="51">
        <v>9702525</v>
      </c>
      <c r="N3956" s="77"/>
      <c r="O395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95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956" s="77"/>
    </row>
    <row r="3957" spans="1:17" x14ac:dyDescent="0.25">
      <c r="A3957" s="76">
        <v>2</v>
      </c>
      <c r="B3957" s="51">
        <v>110</v>
      </c>
      <c r="C3957" s="51">
        <v>3956</v>
      </c>
      <c r="D3957" s="81" t="str">
        <f>VLOOKUP(CENSO[[#This Row],[NOME COMUM]],ESPECIES[],2,FALSE)</f>
        <v>Pouteria sp.</v>
      </c>
      <c r="E3957" s="51" t="s">
        <v>83</v>
      </c>
      <c r="F3957" s="51">
        <v>196</v>
      </c>
      <c r="G3957" s="74">
        <f>CENSO[[#This Row],[CAP (cm)]]/PI()</f>
        <v>62.388737692022971</v>
      </c>
      <c r="H3957" s="51">
        <v>17</v>
      </c>
      <c r="I3957" s="85">
        <f>PI()*CENSO[[#This Row],[DAP (cm)]]^2/40000</f>
        <v>0.30570481469091254</v>
      </c>
      <c r="J3957" s="85">
        <f>CENSO[[#This Row],[g (m²)]]*CENSO[[#This Row],[H (m)]]*0.7</f>
        <v>3.637887294821859</v>
      </c>
      <c r="K3957" s="51">
        <v>1</v>
      </c>
      <c r="L3957" s="51">
        <v>365971.59999999899</v>
      </c>
      <c r="M3957" s="51">
        <v>9702519.9000000004</v>
      </c>
      <c r="N3957" s="77"/>
      <c r="O395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95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957" s="77"/>
    </row>
    <row r="3958" spans="1:17" x14ac:dyDescent="0.25">
      <c r="A3958" s="76">
        <v>2</v>
      </c>
      <c r="B3958" s="51">
        <v>110</v>
      </c>
      <c r="C3958" s="51">
        <v>3957</v>
      </c>
      <c r="D3958" s="81" t="str">
        <f>VLOOKUP(CENSO[[#This Row],[NOME COMUM]],ESPECIES[],2,FALSE)</f>
        <v>Erisma uncinatum Warm.</v>
      </c>
      <c r="E3958" s="51" t="s">
        <v>98</v>
      </c>
      <c r="F3958" s="51">
        <v>316</v>
      </c>
      <c r="G3958" s="74">
        <f>CENSO[[#This Row],[CAP (cm)]]/PI()</f>
        <v>100.58592403407786</v>
      </c>
      <c r="H3958" s="51">
        <v>16</v>
      </c>
      <c r="I3958" s="85">
        <f>PI()*CENSO[[#This Row],[DAP (cm)]]^2/40000</f>
        <v>0.79462879986921531</v>
      </c>
      <c r="J3958" s="85">
        <f>CENSO[[#This Row],[g (m²)]]*CENSO[[#This Row],[H (m)]]*0.7</f>
        <v>8.8998425585352106</v>
      </c>
      <c r="K3958" s="51">
        <v>1</v>
      </c>
      <c r="L3958" s="51">
        <v>365977.09999999899</v>
      </c>
      <c r="M3958" s="51">
        <v>9702517.4000000004</v>
      </c>
      <c r="N3958" s="77"/>
      <c r="O395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395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958" s="77"/>
    </row>
    <row r="3959" spans="1:17" x14ac:dyDescent="0.25">
      <c r="A3959" s="76">
        <v>2</v>
      </c>
      <c r="B3959" s="51">
        <v>110</v>
      </c>
      <c r="C3959" s="51">
        <v>3958</v>
      </c>
      <c r="D3959" s="81" t="str">
        <f>VLOOKUP(CENSO[[#This Row],[NOME COMUM]],ESPECIES[],2,FALSE)</f>
        <v>Astronium lecointei Ducke</v>
      </c>
      <c r="E3959" s="51" t="s">
        <v>5</v>
      </c>
      <c r="F3959" s="51">
        <v>202</v>
      </c>
      <c r="G3959" s="74">
        <f>CENSO[[#This Row],[CAP (cm)]]/PI()</f>
        <v>64.298597009125714</v>
      </c>
      <c r="H3959" s="51">
        <v>23</v>
      </c>
      <c r="I3959" s="85">
        <f>PI()*CENSO[[#This Row],[DAP (cm)]]^2/40000</f>
        <v>0.3247079148960848</v>
      </c>
      <c r="J3959" s="85">
        <f>CENSO[[#This Row],[g (m²)]]*CENSO[[#This Row],[H (m)]]*0.7</f>
        <v>5.2277974298269649</v>
      </c>
      <c r="K3959" s="51">
        <v>1</v>
      </c>
      <c r="L3959" s="51">
        <v>365986.299999999</v>
      </c>
      <c r="M3959" s="51">
        <v>9702537.3000000007</v>
      </c>
      <c r="N3959" s="77"/>
      <c r="O395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95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959" s="77"/>
    </row>
    <row r="3960" spans="1:17" x14ac:dyDescent="0.25">
      <c r="A3960" s="76">
        <v>2</v>
      </c>
      <c r="B3960" s="51">
        <v>110</v>
      </c>
      <c r="C3960" s="51">
        <v>3959</v>
      </c>
      <c r="D3960" s="81" t="str">
        <f>VLOOKUP(CENSO[[#This Row],[NOME COMUM]],ESPECIES[],2,FALSE)</f>
        <v>Astronium lecointei Ducke</v>
      </c>
      <c r="E3960" s="51" t="s">
        <v>5</v>
      </c>
      <c r="F3960" s="51">
        <v>196</v>
      </c>
      <c r="G3960" s="74">
        <f>CENSO[[#This Row],[CAP (cm)]]/PI()</f>
        <v>62.388737692022971</v>
      </c>
      <c r="H3960" s="51">
        <v>25</v>
      </c>
      <c r="I3960" s="85">
        <f>PI()*CENSO[[#This Row],[DAP (cm)]]^2/40000</f>
        <v>0.30570481469091254</v>
      </c>
      <c r="J3960" s="85">
        <f>CENSO[[#This Row],[g (m²)]]*CENSO[[#This Row],[H (m)]]*0.7</f>
        <v>5.3498342570909694</v>
      </c>
      <c r="K3960" s="51">
        <v>1</v>
      </c>
      <c r="L3960" s="51">
        <v>366049.5</v>
      </c>
      <c r="M3960" s="51">
        <v>9702747.3000000007</v>
      </c>
      <c r="N3960" s="77"/>
      <c r="O396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96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960" s="77"/>
    </row>
    <row r="3961" spans="1:17" x14ac:dyDescent="0.25">
      <c r="A3961" s="76">
        <v>2</v>
      </c>
      <c r="B3961" s="51">
        <v>110</v>
      </c>
      <c r="C3961" s="51">
        <v>3960</v>
      </c>
      <c r="D3961" s="81" t="str">
        <f>VLOOKUP(CENSO[[#This Row],[NOME COMUM]],ESPECIES[],2,FALSE)</f>
        <v>Tachigali myrmecophila Ducke</v>
      </c>
      <c r="E3961" s="51" t="s">
        <v>14</v>
      </c>
      <c r="F3961" s="51">
        <v>298</v>
      </c>
      <c r="G3961" s="74">
        <f>CENSO[[#This Row],[CAP (cm)]]/PI()</f>
        <v>94.856346082769619</v>
      </c>
      <c r="H3961" s="51">
        <v>17</v>
      </c>
      <c r="I3961" s="85">
        <f>PI()*CENSO[[#This Row],[DAP (cm)]]^2/40000</f>
        <v>0.70667977831663364</v>
      </c>
      <c r="J3961" s="85">
        <f>CENSO[[#This Row],[g (m²)]]*CENSO[[#This Row],[H (m)]]*0.7</f>
        <v>8.4094893619679389</v>
      </c>
      <c r="K3961" s="51">
        <v>1</v>
      </c>
      <c r="L3961" s="51">
        <v>366110.9</v>
      </c>
      <c r="M3961" s="51">
        <v>9702782.8000000007</v>
      </c>
      <c r="N3961" s="77"/>
      <c r="O396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96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961" s="77"/>
    </row>
    <row r="3962" spans="1:17" x14ac:dyDescent="0.25">
      <c r="A3962" s="76">
        <v>2</v>
      </c>
      <c r="B3962" s="51">
        <v>110</v>
      </c>
      <c r="C3962" s="51">
        <v>3961</v>
      </c>
      <c r="D3962" s="81" t="str">
        <f>VLOOKUP(CENSO[[#This Row],[NOME COMUM]],ESPECIES[],2,FALSE)</f>
        <v>Swartzia ingaefolia Ducke</v>
      </c>
      <c r="E3962" s="51" t="s">
        <v>80</v>
      </c>
      <c r="F3962" s="51">
        <v>163</v>
      </c>
      <c r="G3962" s="74">
        <f>CENSO[[#This Row],[CAP (cm)]]/PI()</f>
        <v>51.884511447957884</v>
      </c>
      <c r="H3962" s="51">
        <v>15</v>
      </c>
      <c r="I3962" s="85">
        <f>PI()*CENSO[[#This Row],[DAP (cm)]]^2/40000</f>
        <v>0.21142938415042836</v>
      </c>
      <c r="J3962" s="85">
        <f>CENSO[[#This Row],[g (m²)]]*CENSO[[#This Row],[H (m)]]*0.7</f>
        <v>2.2200085335794979</v>
      </c>
      <c r="K3962" s="51">
        <v>1</v>
      </c>
      <c r="L3962" s="51">
        <v>366114.09999999899</v>
      </c>
      <c r="M3962" s="51">
        <v>9702786.8000000007</v>
      </c>
      <c r="N3962" s="77"/>
      <c r="O396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96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962" s="77"/>
    </row>
    <row r="3963" spans="1:17" x14ac:dyDescent="0.25">
      <c r="A3963" s="76">
        <v>2</v>
      </c>
      <c r="B3963" s="51">
        <v>110</v>
      </c>
      <c r="C3963" s="51">
        <v>3962</v>
      </c>
      <c r="D3963" s="81" t="str">
        <f>VLOOKUP(CENSO[[#This Row],[NOME COMUM]],ESPECIES[],2,FALSE)</f>
        <v>Parkia pendula (Willd.) Benth. ex Walp.</v>
      </c>
      <c r="E3963" s="51" t="s">
        <v>58</v>
      </c>
      <c r="F3963" s="51">
        <v>200</v>
      </c>
      <c r="G3963" s="74">
        <f>CENSO[[#This Row],[CAP (cm)]]/PI()</f>
        <v>63.661977236758133</v>
      </c>
      <c r="H3963" s="51">
        <v>16</v>
      </c>
      <c r="I3963" s="85">
        <f>PI()*CENSO[[#This Row],[DAP (cm)]]^2/40000</f>
        <v>0.31830988618379064</v>
      </c>
      <c r="J3963" s="85">
        <f>CENSO[[#This Row],[g (m²)]]*CENSO[[#This Row],[H (m)]]*0.7</f>
        <v>3.565070725258455</v>
      </c>
      <c r="K3963" s="51">
        <v>2</v>
      </c>
      <c r="L3963" s="51">
        <v>366138</v>
      </c>
      <c r="M3963" s="51">
        <v>9702833.1999999899</v>
      </c>
      <c r="N3963" s="77"/>
      <c r="O396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96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963" s="77"/>
    </row>
    <row r="3964" spans="1:17" x14ac:dyDescent="0.25">
      <c r="A3964" s="76">
        <v>2</v>
      </c>
      <c r="B3964" s="51">
        <v>110</v>
      </c>
      <c r="C3964" s="51">
        <v>3963</v>
      </c>
      <c r="D3964" s="81" t="str">
        <f>VLOOKUP(CENSO[[#This Row],[NOME COMUM]],ESPECIES[],2,FALSE)</f>
        <v>Couratari guianensis Aubl.</v>
      </c>
      <c r="E3964" s="51" t="s">
        <v>6</v>
      </c>
      <c r="F3964" s="51">
        <v>230</v>
      </c>
      <c r="G3964" s="74">
        <f>CENSO[[#This Row],[CAP (cm)]]/PI()</f>
        <v>73.211273822271863</v>
      </c>
      <c r="H3964" s="51">
        <v>23</v>
      </c>
      <c r="I3964" s="85">
        <f>PI()*CENSO[[#This Row],[DAP (cm)]]^2/40000</f>
        <v>0.42096482447806327</v>
      </c>
      <c r="J3964" s="85">
        <f>CENSO[[#This Row],[g (m²)]]*CENSO[[#This Row],[H (m)]]*0.7</f>
        <v>6.7775336740968193</v>
      </c>
      <c r="K3964" s="51">
        <v>1</v>
      </c>
      <c r="L3964" s="51">
        <v>366100.4</v>
      </c>
      <c r="M3964" s="51">
        <v>9702849.1999999899</v>
      </c>
      <c r="N3964" s="77"/>
      <c r="O396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96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964" s="77"/>
    </row>
    <row r="3965" spans="1:17" x14ac:dyDescent="0.25">
      <c r="A3965" s="76">
        <v>2</v>
      </c>
      <c r="B3965" s="51">
        <v>110</v>
      </c>
      <c r="C3965" s="51">
        <v>3964</v>
      </c>
      <c r="D3965" s="81" t="str">
        <f>VLOOKUP(CENSO[[#This Row],[NOME COMUM]],ESPECIES[],2,FALSE)</f>
        <v>Ocotea cymbarum Kunth</v>
      </c>
      <c r="E3965" s="51" t="s">
        <v>11</v>
      </c>
      <c r="F3965" s="51">
        <v>171</v>
      </c>
      <c r="G3965" s="74">
        <f>CENSO[[#This Row],[CAP (cm)]]/PI()</f>
        <v>54.430990537428208</v>
      </c>
      <c r="H3965" s="51">
        <v>18</v>
      </c>
      <c r="I3965" s="85">
        <f>PI()*CENSO[[#This Row],[DAP (cm)]]^2/40000</f>
        <v>0.2326924845475056</v>
      </c>
      <c r="J3965" s="85">
        <f>CENSO[[#This Row],[g (m²)]]*CENSO[[#This Row],[H (m)]]*0.7</f>
        <v>2.9319253052985705</v>
      </c>
      <c r="K3965" s="51">
        <v>1</v>
      </c>
      <c r="L3965" s="51">
        <v>366109.4</v>
      </c>
      <c r="M3965" s="51">
        <v>9702849.4000000004</v>
      </c>
      <c r="N3965" s="77"/>
      <c r="O396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96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965" s="77"/>
    </row>
    <row r="3966" spans="1:17" x14ac:dyDescent="0.25">
      <c r="A3966" s="76">
        <v>2</v>
      </c>
      <c r="B3966" s="51">
        <v>110</v>
      </c>
      <c r="C3966" s="51">
        <v>3965</v>
      </c>
      <c r="D3966" s="81" t="str">
        <f>VLOOKUP(CENSO[[#This Row],[NOME COMUM]],ESPECIES[],2,FALSE)</f>
        <v>Erisma uncinatum Warm.</v>
      </c>
      <c r="E3966" s="51" t="s">
        <v>98</v>
      </c>
      <c r="F3966" s="51">
        <v>197</v>
      </c>
      <c r="G3966" s="74">
        <f>CENSO[[#This Row],[CAP (cm)]]/PI()</f>
        <v>62.707047578206762</v>
      </c>
      <c r="H3966" s="51">
        <v>19</v>
      </c>
      <c r="I3966" s="85">
        <f>PI()*CENSO[[#This Row],[DAP (cm)]]^2/40000</f>
        <v>0.30883220932266825</v>
      </c>
      <c r="J3966" s="85">
        <f>CENSO[[#This Row],[g (m²)]]*CENSO[[#This Row],[H (m)]]*0.7</f>
        <v>4.1074683839914874</v>
      </c>
      <c r="K3966" s="51">
        <v>1</v>
      </c>
      <c r="L3966" s="51">
        <v>366150.9</v>
      </c>
      <c r="M3966" s="51">
        <v>9702913.8000000007</v>
      </c>
      <c r="N3966" s="77"/>
      <c r="O396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96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966" s="77"/>
    </row>
    <row r="3967" spans="1:17" x14ac:dyDescent="0.25">
      <c r="A3967" s="76">
        <v>2</v>
      </c>
      <c r="B3967" s="51">
        <v>110</v>
      </c>
      <c r="C3967" s="51">
        <v>3966</v>
      </c>
      <c r="D3967" s="81" t="str">
        <f>VLOOKUP(CENSO[[#This Row],[NOME COMUM]],ESPECIES[],2,FALSE)</f>
        <v>Piptadenia suaveolens Miq.</v>
      </c>
      <c r="E3967" s="51" t="s">
        <v>22</v>
      </c>
      <c r="F3967" s="51">
        <v>190</v>
      </c>
      <c r="G3967" s="74">
        <f>CENSO[[#This Row],[CAP (cm)]]/PI()</f>
        <v>60.478878374920228</v>
      </c>
      <c r="H3967" s="51">
        <v>18</v>
      </c>
      <c r="I3967" s="85">
        <f>PI()*CENSO[[#This Row],[DAP (cm)]]^2/40000</f>
        <v>0.28727467228087106</v>
      </c>
      <c r="J3967" s="85">
        <f>CENSO[[#This Row],[g (m²)]]*CENSO[[#This Row],[H (m)]]*0.7</f>
        <v>3.6196608707389748</v>
      </c>
      <c r="K3967" s="51">
        <v>1</v>
      </c>
      <c r="L3967" s="51">
        <v>366140.9</v>
      </c>
      <c r="M3967" s="51">
        <v>9702918.5</v>
      </c>
      <c r="N3967" s="77"/>
      <c r="O396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96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967" s="77"/>
    </row>
    <row r="3968" spans="1:17" x14ac:dyDescent="0.25">
      <c r="A3968" s="76">
        <v>2</v>
      </c>
      <c r="B3968" s="51">
        <v>110</v>
      </c>
      <c r="C3968" s="51">
        <v>3967</v>
      </c>
      <c r="D3968" s="81" t="str">
        <f>VLOOKUP(CENSO[[#This Row],[NOME COMUM]],ESPECIES[],2,FALSE)</f>
        <v>Dimorphandra multiflora Ducke</v>
      </c>
      <c r="E3968" s="51" t="s">
        <v>73</v>
      </c>
      <c r="F3968" s="51">
        <v>213</v>
      </c>
      <c r="G3968" s="74">
        <f>CENSO[[#This Row],[CAP (cm)]]/PI()</f>
        <v>67.800005757147417</v>
      </c>
      <c r="H3968" s="51">
        <v>15</v>
      </c>
      <c r="I3968" s="85">
        <f>PI()*CENSO[[#This Row],[DAP (cm)]]^2/40000</f>
        <v>0.36103503065681003</v>
      </c>
      <c r="J3968" s="85">
        <f>CENSO[[#This Row],[g (m²)]]*CENSO[[#This Row],[H (m)]]*0.7</f>
        <v>3.7908678218965051</v>
      </c>
      <c r="K3968" s="51">
        <v>1</v>
      </c>
      <c r="L3968" s="51">
        <v>366166.9</v>
      </c>
      <c r="M3968" s="51">
        <v>9702922.8000000007</v>
      </c>
      <c r="N3968" s="77"/>
      <c r="O396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96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968" s="77"/>
    </row>
    <row r="3969" spans="1:17" x14ac:dyDescent="0.25">
      <c r="A3969" s="76">
        <v>2</v>
      </c>
      <c r="B3969" s="51">
        <v>110</v>
      </c>
      <c r="C3969" s="51">
        <v>3968</v>
      </c>
      <c r="D3969" s="81" t="str">
        <f>VLOOKUP(CENSO[[#This Row],[NOME COMUM]],ESPECIES[],2,FALSE)</f>
        <v>Erisma uncinatum Warm.</v>
      </c>
      <c r="E3969" s="51" t="s">
        <v>98</v>
      </c>
      <c r="F3969" s="51">
        <v>180</v>
      </c>
      <c r="G3969" s="74">
        <f>CENSO[[#This Row],[CAP (cm)]]/PI()</f>
        <v>57.295779513082323</v>
      </c>
      <c r="H3969" s="51">
        <v>12</v>
      </c>
      <c r="I3969" s="85">
        <f>PI()*CENSO[[#This Row],[DAP (cm)]]^2/40000</f>
        <v>0.25783100780887047</v>
      </c>
      <c r="J3969" s="85">
        <f>CENSO[[#This Row],[g (m²)]]*CENSO[[#This Row],[H (m)]]*0.7</f>
        <v>2.1657804655945117</v>
      </c>
      <c r="K3969" s="51">
        <v>1</v>
      </c>
      <c r="L3969" s="51">
        <v>366169.59999999899</v>
      </c>
      <c r="M3969" s="51">
        <v>9702925.9000000004</v>
      </c>
      <c r="N3969" s="77"/>
      <c r="O396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96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969" s="77"/>
    </row>
    <row r="3970" spans="1:17" x14ac:dyDescent="0.25">
      <c r="A3970" s="76">
        <v>2</v>
      </c>
      <c r="B3970" s="51">
        <v>110</v>
      </c>
      <c r="C3970" s="51">
        <v>3969</v>
      </c>
      <c r="D3970" s="81" t="str">
        <f>VLOOKUP(CENSO[[#This Row],[NOME COMUM]],ESPECIES[],2,FALSE)</f>
        <v>Hymenolobium petraeum Ducke</v>
      </c>
      <c r="E3970" s="51" t="s">
        <v>40</v>
      </c>
      <c r="F3970" s="51">
        <v>195</v>
      </c>
      <c r="G3970" s="74">
        <f>CENSO[[#This Row],[CAP (cm)]]/PI()</f>
        <v>62.070427805839181</v>
      </c>
      <c r="H3970" s="51">
        <v>20</v>
      </c>
      <c r="I3970" s="85">
        <f>PI()*CENSO[[#This Row],[DAP (cm)]]^2/40000</f>
        <v>0.30259333555346601</v>
      </c>
      <c r="J3970" s="85">
        <f>CENSO[[#This Row],[g (m²)]]*CENSO[[#This Row],[H (m)]]*0.7</f>
        <v>4.2363066977485238</v>
      </c>
      <c r="K3970" s="51">
        <v>1</v>
      </c>
      <c r="L3970" s="51">
        <v>366165</v>
      </c>
      <c r="M3970" s="51">
        <v>9702962.4000000004</v>
      </c>
      <c r="N3970" s="77"/>
      <c r="O397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97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970" s="77"/>
    </row>
    <row r="3971" spans="1:17" x14ac:dyDescent="0.25">
      <c r="A3971" s="76">
        <v>2</v>
      </c>
      <c r="B3971" s="51">
        <v>110</v>
      </c>
      <c r="C3971" s="51">
        <v>3970</v>
      </c>
      <c r="D3971" s="81" t="str">
        <f>VLOOKUP(CENSO[[#This Row],[NOME COMUM]],ESPECIES[],2,FALSE)</f>
        <v>Couratari guianensis Aubl.</v>
      </c>
      <c r="E3971" s="51" t="s">
        <v>6</v>
      </c>
      <c r="F3971" s="51">
        <v>187</v>
      </c>
      <c r="G3971" s="74">
        <f>CENSO[[#This Row],[CAP (cm)]]/PI()</f>
        <v>59.523948716368857</v>
      </c>
      <c r="H3971" s="51">
        <v>22</v>
      </c>
      <c r="I3971" s="85">
        <f>PI()*CENSO[[#This Row],[DAP (cm)]]^2/40000</f>
        <v>0.27827446024902436</v>
      </c>
      <c r="J3971" s="85">
        <f>CENSO[[#This Row],[g (m²)]]*CENSO[[#This Row],[H (m)]]*0.7</f>
        <v>4.2854266878349749</v>
      </c>
      <c r="K3971" s="51">
        <v>1</v>
      </c>
      <c r="L3971" s="51">
        <v>366165.4</v>
      </c>
      <c r="M3971" s="51">
        <v>9702963.3000000007</v>
      </c>
      <c r="N3971" s="77"/>
      <c r="O397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97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971" s="77"/>
    </row>
    <row r="3972" spans="1:17" x14ac:dyDescent="0.25">
      <c r="A3972" s="76">
        <v>2</v>
      </c>
      <c r="B3972" s="51">
        <v>110</v>
      </c>
      <c r="C3972" s="51">
        <v>3971</v>
      </c>
      <c r="D3972" s="81" t="str">
        <f>VLOOKUP(CENSO[[#This Row],[NOME COMUM]],ESPECIES[],2,FALSE)</f>
        <v>Goupia glabra Aubl.</v>
      </c>
      <c r="E3972" s="51" t="s">
        <v>34</v>
      </c>
      <c r="F3972" s="51">
        <v>315</v>
      </c>
      <c r="G3972" s="74">
        <f>CENSO[[#This Row],[CAP (cm)]]/PI()</f>
        <v>100.26761414789407</v>
      </c>
      <c r="H3972" s="51">
        <v>15</v>
      </c>
      <c r="I3972" s="85">
        <f>PI()*CENSO[[#This Row],[DAP (cm)]]^2/40000</f>
        <v>0.78960746141466576</v>
      </c>
      <c r="J3972" s="85">
        <f>CENSO[[#This Row],[g (m²)]]*CENSO[[#This Row],[H (m)]]*0.7</f>
        <v>8.29087834485399</v>
      </c>
      <c r="K3972" s="51">
        <v>1</v>
      </c>
      <c r="L3972" s="51">
        <v>366165.4</v>
      </c>
      <c r="M3972" s="51">
        <v>9702963.3000000007</v>
      </c>
      <c r="N3972" s="77"/>
      <c r="O397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397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972" s="77"/>
    </row>
    <row r="3973" spans="1:17" x14ac:dyDescent="0.25">
      <c r="A3973" s="76">
        <v>2</v>
      </c>
      <c r="B3973" s="51">
        <v>110</v>
      </c>
      <c r="C3973" s="51">
        <v>3972</v>
      </c>
      <c r="D3973" s="81" t="str">
        <f>VLOOKUP(CENSO[[#This Row],[NOME COMUM]],ESPECIES[],2,FALSE)</f>
        <v>Pouteria sp.</v>
      </c>
      <c r="E3973" s="51" t="s">
        <v>83</v>
      </c>
      <c r="F3973" s="51">
        <v>172</v>
      </c>
      <c r="G3973" s="74">
        <f>CENSO[[#This Row],[CAP (cm)]]/PI()</f>
        <v>54.749300423611999</v>
      </c>
      <c r="H3973" s="51">
        <v>17</v>
      </c>
      <c r="I3973" s="85">
        <f>PI()*CENSO[[#This Row],[DAP (cm)]]^2/40000</f>
        <v>0.23542199182153159</v>
      </c>
      <c r="J3973" s="85">
        <f>CENSO[[#This Row],[g (m²)]]*CENSO[[#This Row],[H (m)]]*0.7</f>
        <v>2.8015217026762258</v>
      </c>
      <c r="K3973" s="51">
        <v>1</v>
      </c>
      <c r="L3973" s="51">
        <v>366188.59999999899</v>
      </c>
      <c r="M3973" s="51">
        <v>9702964.5</v>
      </c>
      <c r="N3973" s="77"/>
      <c r="O397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97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973" s="77"/>
    </row>
    <row r="3974" spans="1:17" x14ac:dyDescent="0.25">
      <c r="A3974" s="76">
        <v>2</v>
      </c>
      <c r="B3974" s="51">
        <v>110</v>
      </c>
      <c r="C3974" s="51">
        <v>3973</v>
      </c>
      <c r="D3974" s="81" t="str">
        <f>VLOOKUP(CENSO[[#This Row],[NOME COMUM]],ESPECIES[],2,FALSE)</f>
        <v>Goupia glabra Aubl.</v>
      </c>
      <c r="E3974" s="51" t="s">
        <v>34</v>
      </c>
      <c r="F3974" s="51">
        <v>300</v>
      </c>
      <c r="G3974" s="74">
        <f>CENSO[[#This Row],[CAP (cm)]]/PI()</f>
        <v>95.4929658551372</v>
      </c>
      <c r="H3974" s="51">
        <v>18</v>
      </c>
      <c r="I3974" s="85">
        <f>PI()*CENSO[[#This Row],[DAP (cm)]]^2/40000</f>
        <v>0.7161972439135289</v>
      </c>
      <c r="J3974" s="85">
        <f>CENSO[[#This Row],[g (m²)]]*CENSO[[#This Row],[H (m)]]*0.7</f>
        <v>9.0240852733104635</v>
      </c>
      <c r="K3974" s="51">
        <v>1</v>
      </c>
      <c r="L3974" s="51">
        <v>366179.09999999899</v>
      </c>
      <c r="M3974" s="51">
        <v>9702974.5</v>
      </c>
      <c r="N3974" s="77"/>
      <c r="O397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97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974" s="77"/>
    </row>
    <row r="3975" spans="1:17" x14ac:dyDescent="0.25">
      <c r="A3975" s="76">
        <v>2</v>
      </c>
      <c r="B3975" s="51">
        <v>110</v>
      </c>
      <c r="C3975" s="51">
        <v>3974</v>
      </c>
      <c r="D3975" s="81" t="str">
        <f>VLOOKUP(CENSO[[#This Row],[NOME COMUM]],ESPECIES[],2,FALSE)</f>
        <v>Couratari guianensis Aubl.</v>
      </c>
      <c r="E3975" s="51" t="s">
        <v>6</v>
      </c>
      <c r="F3975" s="51">
        <v>205</v>
      </c>
      <c r="G3975" s="74">
        <f>CENSO[[#This Row],[CAP (cm)]]/PI()</f>
        <v>65.253526667677093</v>
      </c>
      <c r="H3975" s="51">
        <v>15</v>
      </c>
      <c r="I3975" s="85">
        <f>PI()*CENSO[[#This Row],[DAP (cm)]]^2/40000</f>
        <v>0.33442432417184514</v>
      </c>
      <c r="J3975" s="85">
        <f>CENSO[[#This Row],[g (m²)]]*CENSO[[#This Row],[H (m)]]*0.7</f>
        <v>3.5114554038043737</v>
      </c>
      <c r="K3975" s="51">
        <v>1</v>
      </c>
      <c r="L3975" s="51">
        <v>366179.59999999899</v>
      </c>
      <c r="M3975" s="51">
        <v>9702977.5999999903</v>
      </c>
      <c r="N3975" s="77"/>
      <c r="O397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97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975" s="77"/>
    </row>
    <row r="3976" spans="1:17" x14ac:dyDescent="0.25">
      <c r="A3976" s="76">
        <v>2</v>
      </c>
      <c r="B3976" s="51">
        <v>110</v>
      </c>
      <c r="C3976" s="51">
        <v>3975</v>
      </c>
      <c r="D3976" s="81" t="str">
        <f>VLOOKUP(CENSO[[#This Row],[NOME COMUM]],ESPECIES[],2,FALSE)</f>
        <v>Tachigali myrmecophila Ducke</v>
      </c>
      <c r="E3976" s="51" t="s">
        <v>14</v>
      </c>
      <c r="F3976" s="51">
        <v>301</v>
      </c>
      <c r="G3976" s="74">
        <f>CENSO[[#This Row],[CAP (cm)]]/PI()</f>
        <v>95.811275741320998</v>
      </c>
      <c r="H3976" s="51">
        <v>15</v>
      </c>
      <c r="I3976" s="85">
        <f>PI()*CENSO[[#This Row],[DAP (cm)]]^2/40000</f>
        <v>0.72097984995344055</v>
      </c>
      <c r="J3976" s="85">
        <f>CENSO[[#This Row],[g (m²)]]*CENSO[[#This Row],[H (m)]]*0.7</f>
        <v>7.5702884245111255</v>
      </c>
      <c r="K3976" s="51">
        <v>1</v>
      </c>
      <c r="L3976" s="51">
        <v>366170.7</v>
      </c>
      <c r="M3976" s="51">
        <v>9702992.8000000007</v>
      </c>
      <c r="N3976" s="77"/>
      <c r="O397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97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976" s="77"/>
    </row>
    <row r="3977" spans="1:17" x14ac:dyDescent="0.25">
      <c r="A3977" s="76">
        <v>2</v>
      </c>
      <c r="B3977" s="51">
        <v>110</v>
      </c>
      <c r="C3977" s="51">
        <v>3976</v>
      </c>
      <c r="D3977" s="81" t="str">
        <f>VLOOKUP(CENSO[[#This Row],[NOME COMUM]],ESPECIES[],2,FALSE)</f>
        <v>Tachigali myrmecophila Ducke</v>
      </c>
      <c r="E3977" s="51" t="s">
        <v>14</v>
      </c>
      <c r="F3977" s="51">
        <v>299</v>
      </c>
      <c r="G3977" s="74">
        <f>CENSO[[#This Row],[CAP (cm)]]/PI()</f>
        <v>95.174655968953417</v>
      </c>
      <c r="H3977" s="51">
        <v>17</v>
      </c>
      <c r="I3977" s="85">
        <f>PI()*CENSO[[#This Row],[DAP (cm)]]^2/40000</f>
        <v>0.71143055336792682</v>
      </c>
      <c r="J3977" s="85">
        <f>CENSO[[#This Row],[g (m²)]]*CENSO[[#This Row],[H (m)]]*0.7</f>
        <v>8.4660235850783288</v>
      </c>
      <c r="K3977" s="51">
        <v>1</v>
      </c>
      <c r="L3977" s="51">
        <v>366194.09999999899</v>
      </c>
      <c r="M3977" s="51">
        <v>9703035.1999999899</v>
      </c>
      <c r="N3977" s="77"/>
      <c r="O397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97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977" s="77"/>
    </row>
    <row r="3978" spans="1:17" x14ac:dyDescent="0.25">
      <c r="A3978" s="76">
        <v>2</v>
      </c>
      <c r="B3978" s="51">
        <v>110</v>
      </c>
      <c r="C3978" s="51">
        <v>3977</v>
      </c>
      <c r="D3978" s="81" t="str">
        <f>VLOOKUP(CENSO[[#This Row],[NOME COMUM]],ESPECIES[],2,FALSE)</f>
        <v>Cedrelinga catenaeformis Ducke</v>
      </c>
      <c r="E3978" s="51" t="s">
        <v>71</v>
      </c>
      <c r="F3978" s="51">
        <v>220</v>
      </c>
      <c r="G3978" s="74">
        <f>CENSO[[#This Row],[CAP (cm)]]/PI()</f>
        <v>70.028174960433944</v>
      </c>
      <c r="H3978" s="51">
        <v>15</v>
      </c>
      <c r="I3978" s="85">
        <f>PI()*CENSO[[#This Row],[DAP (cm)]]^2/40000</f>
        <v>0.3851549622823866</v>
      </c>
      <c r="J3978" s="85">
        <f>CENSO[[#This Row],[g (m²)]]*CENSO[[#This Row],[H (m)]]*0.7</f>
        <v>4.0441271039650593</v>
      </c>
      <c r="K3978" s="51">
        <v>1</v>
      </c>
      <c r="L3978" s="51">
        <v>366197.7</v>
      </c>
      <c r="M3978" s="51">
        <v>9703038.0999999903</v>
      </c>
      <c r="N3978" s="77"/>
      <c r="O397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397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978" s="77"/>
    </row>
    <row r="3979" spans="1:17" x14ac:dyDescent="0.25">
      <c r="A3979" s="76">
        <v>2</v>
      </c>
      <c r="B3979" s="51">
        <v>110</v>
      </c>
      <c r="C3979" s="51">
        <v>3978</v>
      </c>
      <c r="D3979" s="81" t="str">
        <f>VLOOKUP(CENSO[[#This Row],[NOME COMUM]],ESPECIES[],2,FALSE)</f>
        <v>Pouteria sp.</v>
      </c>
      <c r="E3979" s="51" t="s">
        <v>83</v>
      </c>
      <c r="F3979" s="51">
        <v>141</v>
      </c>
      <c r="G3979" s="74">
        <f>CENSO[[#This Row],[CAP (cm)]]/PI()</f>
        <v>44.881693951914485</v>
      </c>
      <c r="H3979" s="51">
        <v>16</v>
      </c>
      <c r="I3979" s="85">
        <f>PI()*CENSO[[#This Row],[DAP (cm)]]^2/40000</f>
        <v>0.15820797118049854</v>
      </c>
      <c r="J3979" s="85">
        <f>CENSO[[#This Row],[g (m²)]]*CENSO[[#This Row],[H (m)]]*0.7</f>
        <v>1.7719292772215836</v>
      </c>
      <c r="K3979" s="51">
        <v>1</v>
      </c>
      <c r="L3979" s="51">
        <v>366324.5</v>
      </c>
      <c r="M3979" s="51">
        <v>9703286</v>
      </c>
      <c r="N3979" s="77"/>
      <c r="O397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397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3979" s="77"/>
    </row>
    <row r="3980" spans="1:17" x14ac:dyDescent="0.25">
      <c r="A3980" s="76">
        <v>2</v>
      </c>
      <c r="B3980" s="51">
        <v>110</v>
      </c>
      <c r="C3980" s="51">
        <v>3979</v>
      </c>
      <c r="D3980" s="81" t="str">
        <f>VLOOKUP(CENSO[[#This Row],[NOME COMUM]],ESPECIES[],2,FALSE)</f>
        <v>Pouteria sp.</v>
      </c>
      <c r="E3980" s="51" t="s">
        <v>83</v>
      </c>
      <c r="F3980" s="51">
        <v>190</v>
      </c>
      <c r="G3980" s="74">
        <f>CENSO[[#This Row],[CAP (cm)]]/PI()</f>
        <v>60.478878374920228</v>
      </c>
      <c r="H3980" s="51">
        <v>18</v>
      </c>
      <c r="I3980" s="85">
        <f>PI()*CENSO[[#This Row],[DAP (cm)]]^2/40000</f>
        <v>0.28727467228087106</v>
      </c>
      <c r="J3980" s="85">
        <f>CENSO[[#This Row],[g (m²)]]*CENSO[[#This Row],[H (m)]]*0.7</f>
        <v>3.6196608707389748</v>
      </c>
      <c r="K3980" s="51">
        <v>1</v>
      </c>
      <c r="L3980" s="51">
        <v>366329</v>
      </c>
      <c r="M3980" s="51">
        <v>9703283.8000000007</v>
      </c>
      <c r="N3980" s="77"/>
      <c r="O398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98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980" s="77"/>
    </row>
    <row r="3981" spans="1:17" x14ac:dyDescent="0.25">
      <c r="A3981" s="76">
        <v>2</v>
      </c>
      <c r="B3981" s="51">
        <v>110</v>
      </c>
      <c r="C3981" s="51">
        <v>3980</v>
      </c>
      <c r="D3981" s="81" t="str">
        <f>VLOOKUP(CENSO[[#This Row],[NOME COMUM]],ESPECIES[],2,FALSE)</f>
        <v>Hymenolobium petraeum Ducke</v>
      </c>
      <c r="E3981" s="51" t="s">
        <v>40</v>
      </c>
      <c r="F3981" s="51">
        <v>315</v>
      </c>
      <c r="G3981" s="74">
        <f>CENSO[[#This Row],[CAP (cm)]]/PI()</f>
        <v>100.26761414789407</v>
      </c>
      <c r="H3981" s="51">
        <v>21</v>
      </c>
      <c r="I3981" s="85">
        <f>PI()*CENSO[[#This Row],[DAP (cm)]]^2/40000</f>
        <v>0.78960746141466576</v>
      </c>
      <c r="J3981" s="85">
        <f>CENSO[[#This Row],[g (m²)]]*CENSO[[#This Row],[H (m)]]*0.7</f>
        <v>11.607229682795586</v>
      </c>
      <c r="K3981" s="51">
        <v>1</v>
      </c>
      <c r="L3981" s="51">
        <v>366336.799999999</v>
      </c>
      <c r="M3981" s="51">
        <v>9703290.0999999903</v>
      </c>
      <c r="N3981" s="77"/>
      <c r="O398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398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981" s="77"/>
    </row>
    <row r="3982" spans="1:17" x14ac:dyDescent="0.25">
      <c r="A3982" s="76">
        <v>2</v>
      </c>
      <c r="B3982" s="51">
        <v>110</v>
      </c>
      <c r="C3982" s="51">
        <v>3981</v>
      </c>
      <c r="D3982" s="81" t="str">
        <f>VLOOKUP(CENSO[[#This Row],[NOME COMUM]],ESPECIES[],2,FALSE)</f>
        <v>Pouteria sp.</v>
      </c>
      <c r="E3982" s="51" t="s">
        <v>83</v>
      </c>
      <c r="F3982" s="51">
        <v>200</v>
      </c>
      <c r="G3982" s="74">
        <f>CENSO[[#This Row],[CAP (cm)]]/PI()</f>
        <v>63.661977236758133</v>
      </c>
      <c r="H3982" s="51">
        <v>18</v>
      </c>
      <c r="I3982" s="85">
        <f>PI()*CENSO[[#This Row],[DAP (cm)]]^2/40000</f>
        <v>0.31830988618379064</v>
      </c>
      <c r="J3982" s="85">
        <f>CENSO[[#This Row],[g (m²)]]*CENSO[[#This Row],[H (m)]]*0.7</f>
        <v>4.0107045659157619</v>
      </c>
      <c r="K3982" s="51">
        <v>1</v>
      </c>
      <c r="L3982" s="51">
        <v>366388.59999999899</v>
      </c>
      <c r="M3982" s="51">
        <v>9703311.1999999899</v>
      </c>
      <c r="N3982" s="77"/>
      <c r="O398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98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982" s="77"/>
    </row>
    <row r="3983" spans="1:17" x14ac:dyDescent="0.25">
      <c r="A3983" s="76">
        <v>2</v>
      </c>
      <c r="B3983" s="51">
        <v>110</v>
      </c>
      <c r="C3983" s="51">
        <v>3982</v>
      </c>
      <c r="D3983" s="81" t="str">
        <f>VLOOKUP(CENSO[[#This Row],[NOME COMUM]],ESPECIES[],2,FALSE)</f>
        <v>Sacoglottis guianensis Benth.</v>
      </c>
      <c r="E3983" s="51" t="s">
        <v>63</v>
      </c>
      <c r="F3983" s="51">
        <v>169</v>
      </c>
      <c r="G3983" s="74">
        <f>CENSO[[#This Row],[CAP (cm)]]/PI()</f>
        <v>53.794370765060627</v>
      </c>
      <c r="H3983" s="51">
        <v>18</v>
      </c>
      <c r="I3983" s="85">
        <f>PI()*CENSO[[#This Row],[DAP (cm)]]^2/40000</f>
        <v>0.22728121648238117</v>
      </c>
      <c r="J3983" s="85">
        <f>CENSO[[#This Row],[g (m²)]]*CENSO[[#This Row],[H (m)]]*0.7</f>
        <v>2.8637433276780024</v>
      </c>
      <c r="K3983" s="51">
        <v>2</v>
      </c>
      <c r="L3983" s="51">
        <v>366394.299999999</v>
      </c>
      <c r="M3983" s="51">
        <v>9703318.1999999899</v>
      </c>
      <c r="N3983" s="77"/>
      <c r="O398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98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983" s="77"/>
    </row>
    <row r="3984" spans="1:17" x14ac:dyDescent="0.25">
      <c r="A3984" s="76">
        <v>2</v>
      </c>
      <c r="B3984" s="51">
        <v>110</v>
      </c>
      <c r="C3984" s="51">
        <v>3983</v>
      </c>
      <c r="D3984" s="81" t="str">
        <f>VLOOKUP(CENSO[[#This Row],[NOME COMUM]],ESPECIES[],2,FALSE)</f>
        <v>Tachigali myrmecophila Ducke</v>
      </c>
      <c r="E3984" s="51" t="s">
        <v>14</v>
      </c>
      <c r="F3984" s="51">
        <v>200</v>
      </c>
      <c r="G3984" s="74">
        <f>CENSO[[#This Row],[CAP (cm)]]/PI()</f>
        <v>63.661977236758133</v>
      </c>
      <c r="H3984" s="51">
        <v>17</v>
      </c>
      <c r="I3984" s="85">
        <f>PI()*CENSO[[#This Row],[DAP (cm)]]^2/40000</f>
        <v>0.31830988618379064</v>
      </c>
      <c r="J3984" s="85">
        <f>CENSO[[#This Row],[g (m²)]]*CENSO[[#This Row],[H (m)]]*0.7</f>
        <v>3.7878876455871082</v>
      </c>
      <c r="K3984" s="51">
        <v>1</v>
      </c>
      <c r="L3984" s="51">
        <v>366392.9</v>
      </c>
      <c r="M3984" s="51">
        <v>9703320</v>
      </c>
      <c r="N3984" s="77"/>
      <c r="O398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98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984" s="77"/>
    </row>
    <row r="3985" spans="1:17" x14ac:dyDescent="0.25">
      <c r="A3985" s="76">
        <v>2</v>
      </c>
      <c r="B3985" s="51">
        <v>110</v>
      </c>
      <c r="C3985" s="51">
        <v>3984</v>
      </c>
      <c r="D3985" s="81" t="str">
        <f>VLOOKUP(CENSO[[#This Row],[NOME COMUM]],ESPECIES[],2,FALSE)</f>
        <v>Tachigali myrmecophila Ducke</v>
      </c>
      <c r="E3985" s="51" t="s">
        <v>14</v>
      </c>
      <c r="F3985" s="51">
        <v>206</v>
      </c>
      <c r="G3985" s="74">
        <f>CENSO[[#This Row],[CAP (cm)]]/PI()</f>
        <v>65.571836553860877</v>
      </c>
      <c r="H3985" s="51">
        <v>14</v>
      </c>
      <c r="I3985" s="85">
        <f>PI()*CENSO[[#This Row],[DAP (cm)]]^2/40000</f>
        <v>0.33769495825238349</v>
      </c>
      <c r="J3985" s="85">
        <f>CENSO[[#This Row],[g (m²)]]*CENSO[[#This Row],[H (m)]]*0.7</f>
        <v>3.309410590873358</v>
      </c>
      <c r="K3985" s="51">
        <v>1</v>
      </c>
      <c r="L3985" s="51">
        <v>366386.2</v>
      </c>
      <c r="M3985" s="51">
        <v>9703333.0999999903</v>
      </c>
      <c r="N3985" s="77"/>
      <c r="O398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98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985" s="77"/>
    </row>
    <row r="3986" spans="1:17" x14ac:dyDescent="0.25">
      <c r="A3986" s="76">
        <v>2</v>
      </c>
      <c r="B3986" s="51">
        <v>110</v>
      </c>
      <c r="C3986" s="51">
        <v>3985</v>
      </c>
      <c r="D3986" s="81" t="str">
        <f>VLOOKUP(CENSO[[#This Row],[NOME COMUM]],ESPECIES[],2,FALSE)</f>
        <v>Pouteria sp.</v>
      </c>
      <c r="E3986" s="51" t="s">
        <v>83</v>
      </c>
      <c r="F3986" s="51">
        <v>170</v>
      </c>
      <c r="G3986" s="74">
        <f>CENSO[[#This Row],[CAP (cm)]]/PI()</f>
        <v>54.112680651244418</v>
      </c>
      <c r="H3986" s="51">
        <v>14</v>
      </c>
      <c r="I3986" s="85">
        <f>PI()*CENSO[[#This Row],[DAP (cm)]]^2/40000</f>
        <v>0.2299788927677888</v>
      </c>
      <c r="J3986" s="85">
        <f>CENSO[[#This Row],[g (m²)]]*CENSO[[#This Row],[H (m)]]*0.7</f>
        <v>2.2537931491243302</v>
      </c>
      <c r="K3986" s="51">
        <v>2</v>
      </c>
      <c r="L3986" s="51">
        <v>366394.9</v>
      </c>
      <c r="M3986" s="51">
        <v>9703338.9000000004</v>
      </c>
      <c r="N3986" s="77"/>
      <c r="O398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98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986" s="77"/>
    </row>
    <row r="3987" spans="1:17" x14ac:dyDescent="0.25">
      <c r="A3987" s="76">
        <v>2</v>
      </c>
      <c r="B3987" s="51">
        <v>110</v>
      </c>
      <c r="C3987" s="51">
        <v>3986</v>
      </c>
      <c r="D3987" s="81" t="str">
        <f>VLOOKUP(CENSO[[#This Row],[NOME COMUM]],ESPECIES[],2,FALSE)</f>
        <v>Pouteria sp.</v>
      </c>
      <c r="E3987" s="51" t="s">
        <v>83</v>
      </c>
      <c r="F3987" s="51">
        <v>191</v>
      </c>
      <c r="G3987" s="74">
        <f>CENSO[[#This Row],[CAP (cm)]]/PI()</f>
        <v>60.797188261104019</v>
      </c>
      <c r="H3987" s="51">
        <v>16</v>
      </c>
      <c r="I3987" s="85">
        <f>PI()*CENSO[[#This Row],[DAP (cm)]]^2/40000</f>
        <v>0.29030657394677167</v>
      </c>
      <c r="J3987" s="85">
        <f>CENSO[[#This Row],[g (m²)]]*CENSO[[#This Row],[H (m)]]*0.7</f>
        <v>3.2514336282038427</v>
      </c>
      <c r="K3987" s="51">
        <v>1</v>
      </c>
      <c r="L3987" s="51">
        <v>366386.299999999</v>
      </c>
      <c r="M3987" s="51">
        <v>9703344.0999999903</v>
      </c>
      <c r="N3987" s="77"/>
      <c r="O398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98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987" s="77"/>
    </row>
    <row r="3988" spans="1:17" x14ac:dyDescent="0.25">
      <c r="A3988" s="76">
        <v>2</v>
      </c>
      <c r="B3988" s="51">
        <v>110</v>
      </c>
      <c r="C3988" s="51">
        <v>3987</v>
      </c>
      <c r="D3988" s="81" t="str">
        <f>VLOOKUP(CENSO[[#This Row],[NOME COMUM]],ESPECIES[],2,FALSE)</f>
        <v>Buchenavia capitata (Vahl) Eichler</v>
      </c>
      <c r="E3988" s="51" t="s">
        <v>10</v>
      </c>
      <c r="F3988" s="51">
        <v>139</v>
      </c>
      <c r="G3988" s="74">
        <f>CENSO[[#This Row],[CAP (cm)]]/PI()</f>
        <v>44.245074179546904</v>
      </c>
      <c r="H3988" s="51">
        <v>17</v>
      </c>
      <c r="I3988" s="85">
        <f>PI()*CENSO[[#This Row],[DAP (cm)]]^2/40000</f>
        <v>0.15375163277392548</v>
      </c>
      <c r="J3988" s="85">
        <f>CENSO[[#This Row],[g (m²)]]*CENSO[[#This Row],[H (m)]]*0.7</f>
        <v>1.829644430009713</v>
      </c>
      <c r="K3988" s="51">
        <v>1</v>
      </c>
      <c r="L3988" s="51">
        <v>366372.59999999899</v>
      </c>
      <c r="M3988" s="51">
        <v>9703328.5</v>
      </c>
      <c r="N3988" s="77"/>
      <c r="O398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398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3988" s="77"/>
    </row>
    <row r="3989" spans="1:17" x14ac:dyDescent="0.25">
      <c r="A3989" s="76">
        <v>2</v>
      </c>
      <c r="B3989" s="51">
        <v>110</v>
      </c>
      <c r="C3989" s="51">
        <v>3988</v>
      </c>
      <c r="D3989" s="81" t="str">
        <f>VLOOKUP(CENSO[[#This Row],[NOME COMUM]],ESPECIES[],2,FALSE)</f>
        <v>Tachigali myrmecophila Ducke</v>
      </c>
      <c r="E3989" s="51" t="s">
        <v>14</v>
      </c>
      <c r="F3989" s="51">
        <v>204</v>
      </c>
      <c r="G3989" s="74">
        <f>CENSO[[#This Row],[CAP (cm)]]/PI()</f>
        <v>64.935216781493295</v>
      </c>
      <c r="H3989" s="51">
        <v>15</v>
      </c>
      <c r="I3989" s="85">
        <f>PI()*CENSO[[#This Row],[DAP (cm)]]^2/40000</f>
        <v>0.33116960558561581</v>
      </c>
      <c r="J3989" s="85">
        <f>CENSO[[#This Row],[g (m²)]]*CENSO[[#This Row],[H (m)]]*0.7</f>
        <v>3.4772808586489661</v>
      </c>
      <c r="K3989" s="51">
        <v>1</v>
      </c>
      <c r="L3989" s="51">
        <v>366367</v>
      </c>
      <c r="M3989" s="51">
        <v>9703369.6999999899</v>
      </c>
      <c r="N3989" s="77"/>
      <c r="O398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98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989" s="77"/>
    </row>
    <row r="3990" spans="1:17" x14ac:dyDescent="0.25">
      <c r="A3990" s="76">
        <v>2</v>
      </c>
      <c r="B3990" s="51">
        <v>111</v>
      </c>
      <c r="C3990" s="51">
        <v>3989</v>
      </c>
      <c r="D3990" s="81" t="str">
        <f>VLOOKUP(CENSO[[#This Row],[NOME COMUM]],ESPECIES[],2,FALSE)</f>
        <v>Curatella americana L.</v>
      </c>
      <c r="E3990" s="51" t="s">
        <v>88</v>
      </c>
      <c r="F3990" s="51">
        <v>160</v>
      </c>
      <c r="G3990" s="74">
        <f>CENSO[[#This Row],[CAP (cm)]]/PI()</f>
        <v>50.929581789406512</v>
      </c>
      <c r="H3990" s="51">
        <v>18</v>
      </c>
      <c r="I3990" s="85">
        <f>PI()*CENSO[[#This Row],[DAP (cm)]]^2/40000</f>
        <v>0.20371832715762608</v>
      </c>
      <c r="J3990" s="85">
        <f>CENSO[[#This Row],[g (m²)]]*CENSO[[#This Row],[H (m)]]*0.7</f>
        <v>2.5668509221860885</v>
      </c>
      <c r="K3990" s="51">
        <v>1</v>
      </c>
      <c r="L3990" s="51">
        <v>366454.4</v>
      </c>
      <c r="M3990" s="51">
        <v>9703324.0999999903</v>
      </c>
      <c r="N3990" s="77"/>
      <c r="O399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99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990" s="77"/>
    </row>
    <row r="3991" spans="1:17" x14ac:dyDescent="0.25">
      <c r="A3991" s="76">
        <v>2</v>
      </c>
      <c r="B3991" s="51">
        <v>111</v>
      </c>
      <c r="C3991" s="51">
        <v>3990</v>
      </c>
      <c r="D3991" s="81" t="str">
        <f>VLOOKUP(CENSO[[#This Row],[NOME COMUM]],ESPECIES[],2,FALSE)</f>
        <v>Pouteria sp.</v>
      </c>
      <c r="E3991" s="51" t="s">
        <v>83</v>
      </c>
      <c r="F3991" s="51">
        <v>165</v>
      </c>
      <c r="G3991" s="74">
        <f>CENSO[[#This Row],[CAP (cm)]]/PI()</f>
        <v>52.521131220325465</v>
      </c>
      <c r="H3991" s="51">
        <v>16</v>
      </c>
      <c r="I3991" s="85">
        <f>PI()*CENSO[[#This Row],[DAP (cm)]]^2/40000</f>
        <v>0.21664966628384255</v>
      </c>
      <c r="J3991" s="85">
        <f>CENSO[[#This Row],[g (m²)]]*CENSO[[#This Row],[H (m)]]*0.7</f>
        <v>2.4264762623790364</v>
      </c>
      <c r="K3991" s="51">
        <v>1</v>
      </c>
      <c r="L3991" s="51">
        <v>366452.9</v>
      </c>
      <c r="M3991" s="51">
        <v>9703322.5999999903</v>
      </c>
      <c r="N3991" s="77"/>
      <c r="O399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99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991" s="77"/>
    </row>
    <row r="3992" spans="1:17" x14ac:dyDescent="0.25">
      <c r="A3992" s="76">
        <v>2</v>
      </c>
      <c r="B3992" s="51">
        <v>111</v>
      </c>
      <c r="C3992" s="51">
        <v>3991</v>
      </c>
      <c r="D3992" s="81" t="str">
        <f>VLOOKUP(CENSO[[#This Row],[NOME COMUM]],ESPECIES[],2,FALSE)</f>
        <v>Tachigali myrmecophila Ducke</v>
      </c>
      <c r="E3992" s="51" t="s">
        <v>14</v>
      </c>
      <c r="F3992" s="51">
        <v>198</v>
      </c>
      <c r="G3992" s="74">
        <f>CENSO[[#This Row],[CAP (cm)]]/PI()</f>
        <v>63.025357464390552</v>
      </c>
      <c r="H3992" s="51">
        <v>15</v>
      </c>
      <c r="I3992" s="85">
        <f>PI()*CENSO[[#This Row],[DAP (cm)]]^2/40000</f>
        <v>0.3119755194487332</v>
      </c>
      <c r="J3992" s="85">
        <f>CENSO[[#This Row],[g (m²)]]*CENSO[[#This Row],[H (m)]]*0.7</f>
        <v>3.2757429542116983</v>
      </c>
      <c r="K3992" s="51">
        <v>1</v>
      </c>
      <c r="L3992" s="51">
        <v>366439.2</v>
      </c>
      <c r="M3992" s="51">
        <v>9703315.8000000007</v>
      </c>
      <c r="N3992" s="77"/>
      <c r="O399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99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992" s="77"/>
    </row>
    <row r="3993" spans="1:17" x14ac:dyDescent="0.25">
      <c r="A3993" s="76">
        <v>2</v>
      </c>
      <c r="B3993" s="51">
        <v>111</v>
      </c>
      <c r="C3993" s="51">
        <v>3992</v>
      </c>
      <c r="D3993" s="81" t="str">
        <f>VLOOKUP(CENSO[[#This Row],[NOME COMUM]],ESPECIES[],2,FALSE)</f>
        <v>Couratari guianensis Aubl.</v>
      </c>
      <c r="E3993" s="51" t="s">
        <v>6</v>
      </c>
      <c r="F3993" s="51">
        <v>210</v>
      </c>
      <c r="G3993" s="74">
        <f>CENSO[[#This Row],[CAP (cm)]]/PI()</f>
        <v>66.845076098596039</v>
      </c>
      <c r="H3993" s="51">
        <v>22</v>
      </c>
      <c r="I3993" s="85">
        <f>PI()*CENSO[[#This Row],[DAP (cm)]]^2/40000</f>
        <v>0.35093664951762915</v>
      </c>
      <c r="J3993" s="85">
        <f>CENSO[[#This Row],[g (m²)]]*CENSO[[#This Row],[H (m)]]*0.7</f>
        <v>5.4044244025714887</v>
      </c>
      <c r="K3993" s="51">
        <v>1</v>
      </c>
      <c r="L3993" s="51">
        <v>366439.5</v>
      </c>
      <c r="M3993" s="51">
        <v>9703296.9000000004</v>
      </c>
      <c r="N3993" s="77"/>
      <c r="O399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99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993" s="77"/>
    </row>
    <row r="3994" spans="1:17" x14ac:dyDescent="0.25">
      <c r="A3994" s="76">
        <v>2</v>
      </c>
      <c r="B3994" s="51">
        <v>111</v>
      </c>
      <c r="C3994" s="51">
        <v>3993</v>
      </c>
      <c r="D3994" s="81" t="str">
        <f>VLOOKUP(CENSO[[#This Row],[NOME COMUM]],ESPECIES[],2,FALSE)</f>
        <v>Pouteria sp.</v>
      </c>
      <c r="E3994" s="51" t="s">
        <v>83</v>
      </c>
      <c r="F3994" s="51">
        <v>197</v>
      </c>
      <c r="G3994" s="74">
        <f>CENSO[[#This Row],[CAP (cm)]]/PI()</f>
        <v>62.707047578206762</v>
      </c>
      <c r="H3994" s="51">
        <v>16</v>
      </c>
      <c r="I3994" s="85">
        <f>PI()*CENSO[[#This Row],[DAP (cm)]]^2/40000</f>
        <v>0.30883220932266825</v>
      </c>
      <c r="J3994" s="85">
        <f>CENSO[[#This Row],[g (m²)]]*CENSO[[#This Row],[H (m)]]*0.7</f>
        <v>3.4589207444138843</v>
      </c>
      <c r="K3994" s="51">
        <v>2</v>
      </c>
      <c r="L3994" s="51">
        <v>366426.4</v>
      </c>
      <c r="M3994" s="51">
        <v>9703302</v>
      </c>
      <c r="N3994" s="77"/>
      <c r="O399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99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994" s="77"/>
    </row>
    <row r="3995" spans="1:17" x14ac:dyDescent="0.25">
      <c r="A3995" s="76">
        <v>2</v>
      </c>
      <c r="B3995" s="51">
        <v>111</v>
      </c>
      <c r="C3995" s="51">
        <v>3994</v>
      </c>
      <c r="D3995" s="81" t="str">
        <f>VLOOKUP(CENSO[[#This Row],[NOME COMUM]],ESPECIES[],2,FALSE)</f>
        <v>Tachigali myrmecophila Ducke</v>
      </c>
      <c r="E3995" s="51" t="s">
        <v>14</v>
      </c>
      <c r="F3995" s="51">
        <v>210</v>
      </c>
      <c r="G3995" s="74">
        <f>CENSO[[#This Row],[CAP (cm)]]/PI()</f>
        <v>66.845076098596039</v>
      </c>
      <c r="H3995" s="51">
        <v>14</v>
      </c>
      <c r="I3995" s="85">
        <f>PI()*CENSO[[#This Row],[DAP (cm)]]^2/40000</f>
        <v>0.35093664951762915</v>
      </c>
      <c r="J3995" s="85">
        <f>CENSO[[#This Row],[g (m²)]]*CENSO[[#This Row],[H (m)]]*0.7</f>
        <v>3.4391791652727659</v>
      </c>
      <c r="K3995" s="51">
        <v>1</v>
      </c>
      <c r="L3995" s="51">
        <v>366404.7</v>
      </c>
      <c r="M3995" s="51">
        <v>9703312.1999999899</v>
      </c>
      <c r="N3995" s="77"/>
      <c r="O399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399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995" s="77"/>
    </row>
    <row r="3996" spans="1:17" x14ac:dyDescent="0.25">
      <c r="A3996" s="76">
        <v>2</v>
      </c>
      <c r="B3996" s="51">
        <v>111</v>
      </c>
      <c r="C3996" s="51">
        <v>3995</v>
      </c>
      <c r="D3996" s="81" t="str">
        <f>VLOOKUP(CENSO[[#This Row],[NOME COMUM]],ESPECIES[],2,FALSE)</f>
        <v>Tachigali myrmecophila Ducke</v>
      </c>
      <c r="E3996" s="51" t="s">
        <v>14</v>
      </c>
      <c r="F3996" s="51">
        <v>306</v>
      </c>
      <c r="G3996" s="74">
        <f>CENSO[[#This Row],[CAP (cm)]]/PI()</f>
        <v>97.402825172239943</v>
      </c>
      <c r="H3996" s="51">
        <v>13</v>
      </c>
      <c r="I3996" s="85">
        <f>PI()*CENSO[[#This Row],[DAP (cm)]]^2/40000</f>
        <v>0.74513161256763549</v>
      </c>
      <c r="J3996" s="85">
        <f>CENSO[[#This Row],[g (m²)]]*CENSO[[#This Row],[H (m)]]*0.7</f>
        <v>6.7806976743654834</v>
      </c>
      <c r="K3996" s="51">
        <v>1</v>
      </c>
      <c r="L3996" s="51">
        <v>366403.299999999</v>
      </c>
      <c r="M3996" s="51">
        <v>9703307.3000000007</v>
      </c>
      <c r="N3996" s="77"/>
      <c r="O399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399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996" s="77"/>
    </row>
    <row r="3997" spans="1:17" x14ac:dyDescent="0.25">
      <c r="A3997" s="76">
        <v>2</v>
      </c>
      <c r="B3997" s="51">
        <v>111</v>
      </c>
      <c r="C3997" s="51">
        <v>3996</v>
      </c>
      <c r="D3997" s="81" t="str">
        <f>VLOOKUP(CENSO[[#This Row],[NOME COMUM]],ESPECIES[],2,FALSE)</f>
        <v>Piptadenia suaveolens Miq.</v>
      </c>
      <c r="E3997" s="51" t="s">
        <v>22</v>
      </c>
      <c r="F3997" s="51">
        <v>160</v>
      </c>
      <c r="G3997" s="74">
        <f>CENSO[[#This Row],[CAP (cm)]]/PI()</f>
        <v>50.929581789406512</v>
      </c>
      <c r="H3997" s="51">
        <v>17</v>
      </c>
      <c r="I3997" s="85">
        <f>PI()*CENSO[[#This Row],[DAP (cm)]]^2/40000</f>
        <v>0.20371832715762608</v>
      </c>
      <c r="J3997" s="85">
        <f>CENSO[[#This Row],[g (m²)]]*CENSO[[#This Row],[H (m)]]*0.7</f>
        <v>2.4242480931757502</v>
      </c>
      <c r="K3997" s="51">
        <v>1</v>
      </c>
      <c r="L3997" s="51">
        <v>366393.9</v>
      </c>
      <c r="M3997" s="51">
        <v>9703274.1999999899</v>
      </c>
      <c r="N3997" s="77"/>
      <c r="O399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99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997" s="77"/>
    </row>
    <row r="3998" spans="1:17" x14ac:dyDescent="0.25">
      <c r="A3998" s="76">
        <v>2</v>
      </c>
      <c r="B3998" s="51">
        <v>111</v>
      </c>
      <c r="C3998" s="51">
        <v>3997</v>
      </c>
      <c r="D3998" s="81" t="str">
        <f>VLOOKUP(CENSO[[#This Row],[NOME COMUM]],ESPECIES[],2,FALSE)</f>
        <v>Pouteria sp.</v>
      </c>
      <c r="E3998" s="51" t="s">
        <v>83</v>
      </c>
      <c r="F3998" s="51">
        <v>182</v>
      </c>
      <c r="G3998" s="74">
        <f>CENSO[[#This Row],[CAP (cm)]]/PI()</f>
        <v>57.932399285449904</v>
      </c>
      <c r="H3998" s="51">
        <v>18</v>
      </c>
      <c r="I3998" s="85">
        <f>PI()*CENSO[[#This Row],[DAP (cm)]]^2/40000</f>
        <v>0.26359241674879702</v>
      </c>
      <c r="J3998" s="85">
        <f>CENSO[[#This Row],[g (m²)]]*CENSO[[#This Row],[H (m)]]*0.7</f>
        <v>3.3212644510348421</v>
      </c>
      <c r="K3998" s="51">
        <v>1</v>
      </c>
      <c r="L3998" s="51">
        <v>366396.09999999899</v>
      </c>
      <c r="M3998" s="51">
        <v>9703263.1999999899</v>
      </c>
      <c r="N3998" s="77"/>
      <c r="O399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399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998" s="77"/>
    </row>
    <row r="3999" spans="1:17" x14ac:dyDescent="0.25">
      <c r="A3999" s="76">
        <v>2</v>
      </c>
      <c r="B3999" s="51">
        <v>111</v>
      </c>
      <c r="C3999" s="51">
        <v>3998</v>
      </c>
      <c r="D3999" s="81" t="str">
        <f>VLOOKUP(CENSO[[#This Row],[NOME COMUM]],ESPECIES[],2,FALSE)</f>
        <v>Enterolobium contortisiliquum (Vell.) Morong</v>
      </c>
      <c r="E3999" s="51" t="s">
        <v>45</v>
      </c>
      <c r="F3999" s="51">
        <v>405</v>
      </c>
      <c r="G3999" s="74">
        <f>CENSO[[#This Row],[CAP (cm)]]/PI()</f>
        <v>128.91550390443524</v>
      </c>
      <c r="H3999" s="51">
        <v>19</v>
      </c>
      <c r="I3999" s="85">
        <f>PI()*CENSO[[#This Row],[DAP (cm)]]^2/40000</f>
        <v>1.3052694770324071</v>
      </c>
      <c r="J3999" s="85">
        <f>CENSO[[#This Row],[g (m²)]]*CENSO[[#This Row],[H (m)]]*0.7</f>
        <v>17.360084044531014</v>
      </c>
      <c r="K3999" s="51">
        <v>1</v>
      </c>
      <c r="L3999" s="51">
        <v>366413.2</v>
      </c>
      <c r="M3999" s="51">
        <v>9703255.0999999903</v>
      </c>
      <c r="N3999" s="77"/>
      <c r="O399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399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3999" s="77"/>
    </row>
    <row r="4000" spans="1:17" x14ac:dyDescent="0.25">
      <c r="A4000" s="76">
        <v>2</v>
      </c>
      <c r="B4000" s="51">
        <v>111</v>
      </c>
      <c r="C4000" s="51">
        <v>3999</v>
      </c>
      <c r="D4000" s="81" t="str">
        <f>VLOOKUP(CENSO[[#This Row],[NOME COMUM]],ESPECIES[],2,FALSE)</f>
        <v>Piptadenia suaveolens Miq.</v>
      </c>
      <c r="E4000" s="51" t="s">
        <v>22</v>
      </c>
      <c r="F4000" s="51">
        <v>170</v>
      </c>
      <c r="G4000" s="74">
        <f>CENSO[[#This Row],[CAP (cm)]]/PI()</f>
        <v>54.112680651244418</v>
      </c>
      <c r="H4000" s="51">
        <v>18</v>
      </c>
      <c r="I4000" s="85">
        <f>PI()*CENSO[[#This Row],[DAP (cm)]]^2/40000</f>
        <v>0.2299788927677888</v>
      </c>
      <c r="J4000" s="85">
        <f>CENSO[[#This Row],[g (m²)]]*CENSO[[#This Row],[H (m)]]*0.7</f>
        <v>2.8977340488741388</v>
      </c>
      <c r="K4000" s="51">
        <v>1</v>
      </c>
      <c r="L4000" s="51">
        <v>366375.299999999</v>
      </c>
      <c r="M4000" s="51">
        <v>9703273</v>
      </c>
      <c r="N4000" s="77"/>
      <c r="O400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00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000" s="77"/>
    </row>
    <row r="4001" spans="1:17" x14ac:dyDescent="0.25">
      <c r="A4001" s="76">
        <v>2</v>
      </c>
      <c r="B4001" s="51">
        <v>111</v>
      </c>
      <c r="C4001" s="51">
        <v>4000</v>
      </c>
      <c r="D4001" s="81" t="str">
        <f>VLOOKUP(CENSO[[#This Row],[NOME COMUM]],ESPECIES[],2,FALSE)</f>
        <v>Swartzia ingaefolia Ducke</v>
      </c>
      <c r="E4001" s="51" t="s">
        <v>80</v>
      </c>
      <c r="F4001" s="51">
        <v>180</v>
      </c>
      <c r="G4001" s="74">
        <f>CENSO[[#This Row],[CAP (cm)]]/PI()</f>
        <v>57.295779513082323</v>
      </c>
      <c r="H4001" s="51">
        <v>17</v>
      </c>
      <c r="I4001" s="85">
        <f>PI()*CENSO[[#This Row],[DAP (cm)]]^2/40000</f>
        <v>0.25783100780887047</v>
      </c>
      <c r="J4001" s="85">
        <f>CENSO[[#This Row],[g (m²)]]*CENSO[[#This Row],[H (m)]]*0.7</f>
        <v>3.0681889929255584</v>
      </c>
      <c r="K4001" s="51">
        <v>2</v>
      </c>
      <c r="L4001" s="51">
        <v>366380.2</v>
      </c>
      <c r="M4001" s="51">
        <v>9703263</v>
      </c>
      <c r="N4001" s="77"/>
      <c r="O400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00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001" s="77"/>
    </row>
    <row r="4002" spans="1:17" x14ac:dyDescent="0.25">
      <c r="A4002" s="76">
        <v>2</v>
      </c>
      <c r="B4002" s="51">
        <v>111</v>
      </c>
      <c r="C4002" s="51">
        <v>4001</v>
      </c>
      <c r="D4002" s="81" t="str">
        <f>VLOOKUP(CENSO[[#This Row],[NOME COMUM]],ESPECIES[],2,FALSE)</f>
        <v>Virola sebifera Aubl.</v>
      </c>
      <c r="E4002" s="51" t="s">
        <v>18</v>
      </c>
      <c r="F4002" s="51">
        <v>177</v>
      </c>
      <c r="G4002" s="74">
        <f>CENSO[[#This Row],[CAP (cm)]]/PI()</f>
        <v>56.340849854530951</v>
      </c>
      <c r="H4002" s="51">
        <v>20</v>
      </c>
      <c r="I4002" s="85">
        <f>PI()*CENSO[[#This Row],[DAP (cm)]]^2/40000</f>
        <v>0.24930826060629949</v>
      </c>
      <c r="J4002" s="85">
        <f>CENSO[[#This Row],[g (m²)]]*CENSO[[#This Row],[H (m)]]*0.7</f>
        <v>3.4903156484881923</v>
      </c>
      <c r="K4002" s="51">
        <v>2</v>
      </c>
      <c r="L4002" s="51">
        <v>366392.9</v>
      </c>
      <c r="M4002" s="51">
        <v>9703213.9000000004</v>
      </c>
      <c r="N4002" s="77"/>
      <c r="O400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00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002" s="77"/>
    </row>
    <row r="4003" spans="1:17" x14ac:dyDescent="0.25">
      <c r="A4003" s="76">
        <v>2</v>
      </c>
      <c r="B4003" s="51">
        <v>111</v>
      </c>
      <c r="C4003" s="51">
        <v>4002</v>
      </c>
      <c r="D4003" s="81" t="str">
        <f>VLOOKUP(CENSO[[#This Row],[NOME COMUM]],ESPECIES[],2,FALSE)</f>
        <v>Pouteria sp.</v>
      </c>
      <c r="E4003" s="51" t="s">
        <v>83</v>
      </c>
      <c r="F4003" s="51">
        <v>190</v>
      </c>
      <c r="G4003" s="74">
        <f>CENSO[[#This Row],[CAP (cm)]]/PI()</f>
        <v>60.478878374920228</v>
      </c>
      <c r="H4003" s="51">
        <v>20</v>
      </c>
      <c r="I4003" s="85">
        <f>PI()*CENSO[[#This Row],[DAP (cm)]]^2/40000</f>
        <v>0.28727467228087106</v>
      </c>
      <c r="J4003" s="85">
        <f>CENSO[[#This Row],[g (m²)]]*CENSO[[#This Row],[H (m)]]*0.7</f>
        <v>4.021845411932194</v>
      </c>
      <c r="K4003" s="51">
        <v>1</v>
      </c>
      <c r="L4003" s="51">
        <v>366367.09999999899</v>
      </c>
      <c r="M4003" s="51">
        <v>9703220.5999999903</v>
      </c>
      <c r="N4003" s="77"/>
      <c r="O400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00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003" s="77"/>
    </row>
    <row r="4004" spans="1:17" x14ac:dyDescent="0.25">
      <c r="A4004" s="76">
        <v>2</v>
      </c>
      <c r="B4004" s="51">
        <v>111</v>
      </c>
      <c r="C4004" s="51">
        <v>4003</v>
      </c>
      <c r="D4004" s="81" t="str">
        <f>VLOOKUP(CENSO[[#This Row],[NOME COMUM]],ESPECIES[],2,FALSE)</f>
        <v>Tachigali myrmecophila Ducke</v>
      </c>
      <c r="E4004" s="51" t="s">
        <v>14</v>
      </c>
      <c r="F4004" s="51">
        <v>295</v>
      </c>
      <c r="G4004" s="74">
        <f>CENSO[[#This Row],[CAP (cm)]]/PI()</f>
        <v>93.901416424218255</v>
      </c>
      <c r="H4004" s="51">
        <v>16</v>
      </c>
      <c r="I4004" s="85">
        <f>PI()*CENSO[[#This Row],[DAP (cm)]]^2/40000</f>
        <v>0.69252294612860965</v>
      </c>
      <c r="J4004" s="85">
        <f>CENSO[[#This Row],[g (m²)]]*CENSO[[#This Row],[H (m)]]*0.7</f>
        <v>7.7562569966404276</v>
      </c>
      <c r="K4004" s="51">
        <v>1</v>
      </c>
      <c r="L4004" s="51">
        <v>366347.09999999899</v>
      </c>
      <c r="M4004" s="51">
        <v>9703223.4000000004</v>
      </c>
      <c r="N4004" s="77"/>
      <c r="O400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00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004" s="77"/>
    </row>
    <row r="4005" spans="1:17" x14ac:dyDescent="0.25">
      <c r="A4005" s="76">
        <v>2</v>
      </c>
      <c r="B4005" s="51">
        <v>111</v>
      </c>
      <c r="C4005" s="51">
        <v>4004</v>
      </c>
      <c r="D4005" s="81" t="str">
        <f>VLOOKUP(CENSO[[#This Row],[NOME COMUM]],ESPECIES[],2,FALSE)</f>
        <v>Tachigali myrmecophila Ducke</v>
      </c>
      <c r="E4005" s="51" t="s">
        <v>14</v>
      </c>
      <c r="F4005" s="51">
        <v>250</v>
      </c>
      <c r="G4005" s="74">
        <f>CENSO[[#This Row],[CAP (cm)]]/PI()</f>
        <v>79.577471545947674</v>
      </c>
      <c r="H4005" s="51">
        <v>17</v>
      </c>
      <c r="I4005" s="85">
        <f>PI()*CENSO[[#This Row],[DAP (cm)]]^2/40000</f>
        <v>0.49735919716217297</v>
      </c>
      <c r="J4005" s="85">
        <f>CENSO[[#This Row],[g (m²)]]*CENSO[[#This Row],[H (m)]]*0.7</f>
        <v>5.918574446229858</v>
      </c>
      <c r="K4005" s="51">
        <v>1</v>
      </c>
      <c r="L4005" s="51">
        <v>366329.5</v>
      </c>
      <c r="M4005" s="51">
        <v>9703128.9000000004</v>
      </c>
      <c r="N4005" s="77"/>
      <c r="O400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00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005" s="77"/>
    </row>
    <row r="4006" spans="1:17" x14ac:dyDescent="0.25">
      <c r="A4006" s="76">
        <v>2</v>
      </c>
      <c r="B4006" s="51">
        <v>111</v>
      </c>
      <c r="C4006" s="51">
        <v>4005</v>
      </c>
      <c r="D4006" s="81" t="str">
        <f>VLOOKUP(CENSO[[#This Row],[NOME COMUM]],ESPECIES[],2,FALSE)</f>
        <v>Tachigali myrmecophila Ducke</v>
      </c>
      <c r="E4006" s="51" t="s">
        <v>14</v>
      </c>
      <c r="F4006" s="51">
        <v>296</v>
      </c>
      <c r="G4006" s="74">
        <f>CENSO[[#This Row],[CAP (cm)]]/PI()</f>
        <v>94.219726310402038</v>
      </c>
      <c r="H4006" s="51">
        <v>17</v>
      </c>
      <c r="I4006" s="85">
        <f>PI()*CENSO[[#This Row],[DAP (cm)]]^2/40000</f>
        <v>0.697225974696975</v>
      </c>
      <c r="J4006" s="85">
        <f>CENSO[[#This Row],[g (m²)]]*CENSO[[#This Row],[H (m)]]*0.7</f>
        <v>8.2969890988940023</v>
      </c>
      <c r="K4006" s="51">
        <v>1</v>
      </c>
      <c r="L4006" s="51">
        <v>366341.7</v>
      </c>
      <c r="M4006" s="51">
        <v>9703124.3000000007</v>
      </c>
      <c r="N4006" s="77"/>
      <c r="O400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00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006" s="77"/>
    </row>
    <row r="4007" spans="1:17" x14ac:dyDescent="0.25">
      <c r="A4007" s="76">
        <v>2</v>
      </c>
      <c r="B4007" s="51">
        <v>111</v>
      </c>
      <c r="C4007" s="51">
        <v>4006</v>
      </c>
      <c r="D4007" s="81" t="str">
        <f>VLOOKUP(CENSO[[#This Row],[NOME COMUM]],ESPECIES[],2,FALSE)</f>
        <v>Qualea dichotoma (Mart.) Warm. ex Wille</v>
      </c>
      <c r="E4007" s="51" t="s">
        <v>55</v>
      </c>
      <c r="F4007" s="51">
        <v>159</v>
      </c>
      <c r="G4007" s="74">
        <f>CENSO[[#This Row],[CAP (cm)]]/PI()</f>
        <v>50.611271903222722</v>
      </c>
      <c r="H4007" s="51">
        <v>18</v>
      </c>
      <c r="I4007" s="85">
        <f>PI()*CENSO[[#This Row],[DAP (cm)]]^2/40000</f>
        <v>0.20117980581531036</v>
      </c>
      <c r="J4007" s="85">
        <f>CENSO[[#This Row],[g (m²)]]*CENSO[[#This Row],[H (m)]]*0.7</f>
        <v>2.5348655532729101</v>
      </c>
      <c r="K4007" s="51">
        <v>2</v>
      </c>
      <c r="L4007" s="51">
        <v>366318.2</v>
      </c>
      <c r="M4007" s="51">
        <v>9703087.8000000007</v>
      </c>
      <c r="N4007" s="77"/>
      <c r="O400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00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007" s="77"/>
    </row>
    <row r="4008" spans="1:17" x14ac:dyDescent="0.25">
      <c r="A4008" s="76">
        <v>2</v>
      </c>
      <c r="B4008" s="51">
        <v>111</v>
      </c>
      <c r="C4008" s="51">
        <v>4007</v>
      </c>
      <c r="D4008" s="81" t="str">
        <f>VLOOKUP(CENSO[[#This Row],[NOME COMUM]],ESPECIES[],2,FALSE)</f>
        <v>Parkia pendula (Willd.) Benth. ex Walp.</v>
      </c>
      <c r="E4008" s="51" t="s">
        <v>58</v>
      </c>
      <c r="F4008" s="51">
        <v>200</v>
      </c>
      <c r="G4008" s="74">
        <f>CENSO[[#This Row],[CAP (cm)]]/PI()</f>
        <v>63.661977236758133</v>
      </c>
      <c r="H4008" s="51">
        <v>20</v>
      </c>
      <c r="I4008" s="85">
        <f>PI()*CENSO[[#This Row],[DAP (cm)]]^2/40000</f>
        <v>0.31830988618379064</v>
      </c>
      <c r="J4008" s="85">
        <f>CENSO[[#This Row],[g (m²)]]*CENSO[[#This Row],[H (m)]]*0.7</f>
        <v>4.4563384065730682</v>
      </c>
      <c r="K4008" s="51">
        <v>1</v>
      </c>
      <c r="L4008" s="51">
        <v>366289.59999999899</v>
      </c>
      <c r="M4008" s="51">
        <v>9703093.5999999903</v>
      </c>
      <c r="N4008" s="77"/>
      <c r="O400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00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008" s="77"/>
    </row>
    <row r="4009" spans="1:17" x14ac:dyDescent="0.25">
      <c r="A4009" s="76">
        <v>2</v>
      </c>
      <c r="B4009" s="51">
        <v>111</v>
      </c>
      <c r="C4009" s="51">
        <v>4008</v>
      </c>
      <c r="D4009" s="81" t="str">
        <f>VLOOKUP(CENSO[[#This Row],[NOME COMUM]],ESPECIES[],2,FALSE)</f>
        <v>Tachigali myrmecophila Ducke</v>
      </c>
      <c r="E4009" s="51" t="s">
        <v>14</v>
      </c>
      <c r="F4009" s="51">
        <v>195</v>
      </c>
      <c r="G4009" s="74">
        <f>CENSO[[#This Row],[CAP (cm)]]/PI()</f>
        <v>62.070427805839181</v>
      </c>
      <c r="H4009" s="51">
        <v>17</v>
      </c>
      <c r="I4009" s="85">
        <f>PI()*CENSO[[#This Row],[DAP (cm)]]^2/40000</f>
        <v>0.30259333555346601</v>
      </c>
      <c r="J4009" s="85">
        <f>CENSO[[#This Row],[g (m²)]]*CENSO[[#This Row],[H (m)]]*0.7</f>
        <v>3.6008606930862452</v>
      </c>
      <c r="K4009" s="51">
        <v>1</v>
      </c>
      <c r="L4009" s="51">
        <v>366286</v>
      </c>
      <c r="M4009" s="51">
        <v>9703093.0999999903</v>
      </c>
      <c r="N4009" s="77"/>
      <c r="O400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00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009" s="77"/>
    </row>
    <row r="4010" spans="1:17" x14ac:dyDescent="0.25">
      <c r="A4010" s="76">
        <v>2</v>
      </c>
      <c r="B4010" s="51">
        <v>111</v>
      </c>
      <c r="C4010" s="51">
        <v>4009</v>
      </c>
      <c r="D4010" s="81" t="str">
        <f>VLOOKUP(CENSO[[#This Row],[NOME COMUM]],ESPECIES[],2,FALSE)</f>
        <v>Pouteria sp.</v>
      </c>
      <c r="E4010" s="51" t="s">
        <v>83</v>
      </c>
      <c r="F4010" s="51">
        <v>160</v>
      </c>
      <c r="G4010" s="74">
        <f>CENSO[[#This Row],[CAP (cm)]]/PI()</f>
        <v>50.929581789406512</v>
      </c>
      <c r="H4010" s="51">
        <v>16</v>
      </c>
      <c r="I4010" s="85">
        <f>PI()*CENSO[[#This Row],[DAP (cm)]]^2/40000</f>
        <v>0.20371832715762608</v>
      </c>
      <c r="J4010" s="85">
        <f>CENSO[[#This Row],[g (m²)]]*CENSO[[#This Row],[H (m)]]*0.7</f>
        <v>2.2816452641654119</v>
      </c>
      <c r="K4010" s="51">
        <v>1</v>
      </c>
      <c r="L4010" s="51">
        <v>366302.299999999</v>
      </c>
      <c r="M4010" s="51">
        <v>9703040.0999999903</v>
      </c>
      <c r="N4010" s="77"/>
      <c r="O401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01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010" s="77"/>
    </row>
    <row r="4011" spans="1:17" x14ac:dyDescent="0.25">
      <c r="A4011" s="76">
        <v>2</v>
      </c>
      <c r="B4011" s="51">
        <v>111</v>
      </c>
      <c r="C4011" s="51">
        <v>4010</v>
      </c>
      <c r="D4011" s="81" t="str">
        <f>VLOOKUP(CENSO[[#This Row],[NOME COMUM]],ESPECIES[],2,FALSE)</f>
        <v>Tachigali myrmecophila Ducke</v>
      </c>
      <c r="E4011" s="51" t="s">
        <v>14</v>
      </c>
      <c r="F4011" s="51">
        <v>190</v>
      </c>
      <c r="G4011" s="74">
        <f>CENSO[[#This Row],[CAP (cm)]]/PI()</f>
        <v>60.478878374920228</v>
      </c>
      <c r="H4011" s="51">
        <v>17</v>
      </c>
      <c r="I4011" s="85">
        <f>PI()*CENSO[[#This Row],[DAP (cm)]]^2/40000</f>
        <v>0.28727467228087106</v>
      </c>
      <c r="J4011" s="85">
        <f>CENSO[[#This Row],[g (m²)]]*CENSO[[#This Row],[H (m)]]*0.7</f>
        <v>3.4185686001423652</v>
      </c>
      <c r="K4011" s="51">
        <v>1</v>
      </c>
      <c r="L4011" s="51">
        <v>366297.299999999</v>
      </c>
      <c r="M4011" s="51">
        <v>9703039.0999999903</v>
      </c>
      <c r="N4011" s="77"/>
      <c r="O401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01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011" s="77"/>
    </row>
    <row r="4012" spans="1:17" x14ac:dyDescent="0.25">
      <c r="A4012" s="76">
        <v>2</v>
      </c>
      <c r="B4012" s="51">
        <v>111</v>
      </c>
      <c r="C4012" s="51">
        <v>4011</v>
      </c>
      <c r="D4012" s="81" t="str">
        <f>VLOOKUP(CENSO[[#This Row],[NOME COMUM]],ESPECIES[],2,FALSE)</f>
        <v>Eschweilera grandiflora (Aubl.) Sandwith</v>
      </c>
      <c r="E4012" s="51" t="s">
        <v>19</v>
      </c>
      <c r="F4012" s="51">
        <v>189</v>
      </c>
      <c r="G4012" s="74">
        <f>CENSO[[#This Row],[CAP (cm)]]/PI()</f>
        <v>60.160568488736438</v>
      </c>
      <c r="H4012" s="51">
        <v>16</v>
      </c>
      <c r="I4012" s="85">
        <f>PI()*CENSO[[#This Row],[DAP (cm)]]^2/40000</f>
        <v>0.28425868610927968</v>
      </c>
      <c r="J4012" s="85">
        <f>CENSO[[#This Row],[g (m²)]]*CENSO[[#This Row],[H (m)]]*0.7</f>
        <v>3.1836972844239324</v>
      </c>
      <c r="K4012" s="51">
        <v>2</v>
      </c>
      <c r="L4012" s="51">
        <v>366298.2</v>
      </c>
      <c r="M4012" s="51">
        <v>9703032.0999999903</v>
      </c>
      <c r="N4012" s="77"/>
      <c r="O401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01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012" s="77"/>
    </row>
    <row r="4013" spans="1:17" x14ac:dyDescent="0.25">
      <c r="A4013" s="76">
        <v>2</v>
      </c>
      <c r="B4013" s="51">
        <v>111</v>
      </c>
      <c r="C4013" s="51">
        <v>4012</v>
      </c>
      <c r="D4013" s="81" t="str">
        <f>VLOOKUP(CENSO[[#This Row],[NOME COMUM]],ESPECIES[],2,FALSE)</f>
        <v>Qualea dichotoma (Mart.) Warm. ex Wille</v>
      </c>
      <c r="E4013" s="51" t="s">
        <v>55</v>
      </c>
      <c r="F4013" s="51">
        <v>215</v>
      </c>
      <c r="G4013" s="74">
        <f>CENSO[[#This Row],[CAP (cm)]]/PI()</f>
        <v>68.436625529514998</v>
      </c>
      <c r="H4013" s="51">
        <v>20</v>
      </c>
      <c r="I4013" s="85">
        <f>PI()*CENSO[[#This Row],[DAP (cm)]]^2/40000</f>
        <v>0.36784686222114316</v>
      </c>
      <c r="J4013" s="85">
        <f>CENSO[[#This Row],[g (m²)]]*CENSO[[#This Row],[H (m)]]*0.7</f>
        <v>5.1498560710960035</v>
      </c>
      <c r="K4013" s="51">
        <v>2</v>
      </c>
      <c r="L4013" s="51">
        <v>366278.59999999899</v>
      </c>
      <c r="M4013" s="51">
        <v>9703029.1999999899</v>
      </c>
      <c r="N4013" s="77"/>
      <c r="O401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01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013" s="77"/>
    </row>
    <row r="4014" spans="1:17" x14ac:dyDescent="0.25">
      <c r="A4014" s="76">
        <v>2</v>
      </c>
      <c r="B4014" s="51">
        <v>111</v>
      </c>
      <c r="C4014" s="51">
        <v>4013</v>
      </c>
      <c r="D4014" s="81" t="str">
        <f>VLOOKUP(CENSO[[#This Row],[NOME COMUM]],ESPECIES[],2,FALSE)</f>
        <v>Tachigali myrmecophila Ducke</v>
      </c>
      <c r="E4014" s="51" t="s">
        <v>14</v>
      </c>
      <c r="F4014" s="51">
        <v>196</v>
      </c>
      <c r="G4014" s="74">
        <f>CENSO[[#This Row],[CAP (cm)]]/PI()</f>
        <v>62.388737692022971</v>
      </c>
      <c r="H4014" s="51">
        <v>15</v>
      </c>
      <c r="I4014" s="85">
        <f>PI()*CENSO[[#This Row],[DAP (cm)]]^2/40000</f>
        <v>0.30570481469091254</v>
      </c>
      <c r="J4014" s="85">
        <f>CENSO[[#This Row],[g (m²)]]*CENSO[[#This Row],[H (m)]]*0.7</f>
        <v>3.2099005542545815</v>
      </c>
      <c r="K4014" s="51">
        <v>1</v>
      </c>
      <c r="L4014" s="51">
        <v>366287</v>
      </c>
      <c r="M4014" s="51">
        <v>9703004.8000000007</v>
      </c>
      <c r="N4014" s="77"/>
      <c r="O401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01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014" s="77"/>
    </row>
    <row r="4015" spans="1:17" x14ac:dyDescent="0.25">
      <c r="A4015" s="76">
        <v>2</v>
      </c>
      <c r="B4015" s="51">
        <v>111</v>
      </c>
      <c r="C4015" s="51">
        <v>4014</v>
      </c>
      <c r="D4015" s="81" t="str">
        <f>VLOOKUP(CENSO[[#This Row],[NOME COMUM]],ESPECIES[],2,FALSE)</f>
        <v>Aspidosperma carapanauba Pichon.</v>
      </c>
      <c r="E4015" s="51" t="s">
        <v>68</v>
      </c>
      <c r="F4015" s="51">
        <v>300</v>
      </c>
      <c r="G4015" s="74">
        <f>CENSO[[#This Row],[CAP (cm)]]/PI()</f>
        <v>95.4929658551372</v>
      </c>
      <c r="H4015" s="51">
        <v>22</v>
      </c>
      <c r="I4015" s="85">
        <f>PI()*CENSO[[#This Row],[DAP (cm)]]^2/40000</f>
        <v>0.7161972439135289</v>
      </c>
      <c r="J4015" s="85">
        <f>CENSO[[#This Row],[g (m²)]]*CENSO[[#This Row],[H (m)]]*0.7</f>
        <v>11.029437556268345</v>
      </c>
      <c r="K4015" s="51">
        <v>1</v>
      </c>
      <c r="L4015" s="51">
        <v>366276.9</v>
      </c>
      <c r="M4015" s="51">
        <v>9702988.1999999899</v>
      </c>
      <c r="N4015" s="77"/>
      <c r="O401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01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015" s="77"/>
    </row>
    <row r="4016" spans="1:17" x14ac:dyDescent="0.25">
      <c r="A4016" s="76">
        <v>2</v>
      </c>
      <c r="B4016" s="51">
        <v>111</v>
      </c>
      <c r="C4016" s="51">
        <v>4015</v>
      </c>
      <c r="D4016" s="81" t="str">
        <f>VLOOKUP(CENSO[[#This Row],[NOME COMUM]],ESPECIES[],2,FALSE)</f>
        <v>Piptadenia suaveolens Miq.</v>
      </c>
      <c r="E4016" s="51" t="s">
        <v>22</v>
      </c>
      <c r="F4016" s="51">
        <v>215</v>
      </c>
      <c r="G4016" s="74">
        <f>CENSO[[#This Row],[CAP (cm)]]/PI()</f>
        <v>68.436625529514998</v>
      </c>
      <c r="H4016" s="51">
        <v>16</v>
      </c>
      <c r="I4016" s="85">
        <f>PI()*CENSO[[#This Row],[DAP (cm)]]^2/40000</f>
        <v>0.36784686222114316</v>
      </c>
      <c r="J4016" s="85">
        <f>CENSO[[#This Row],[g (m²)]]*CENSO[[#This Row],[H (m)]]*0.7</f>
        <v>4.1198848568768032</v>
      </c>
      <c r="K4016" s="51">
        <v>1</v>
      </c>
      <c r="L4016" s="51">
        <v>366277.799999999</v>
      </c>
      <c r="M4016" s="51">
        <v>9702987.6999999899</v>
      </c>
      <c r="N4016" s="77"/>
      <c r="O401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01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016" s="77"/>
    </row>
    <row r="4017" spans="1:17" x14ac:dyDescent="0.25">
      <c r="A4017" s="76">
        <v>2</v>
      </c>
      <c r="B4017" s="51">
        <v>111</v>
      </c>
      <c r="C4017" s="51">
        <v>4016</v>
      </c>
      <c r="D4017" s="81" t="str">
        <f>VLOOKUP(CENSO[[#This Row],[NOME COMUM]],ESPECIES[],2,FALSE)</f>
        <v>Tachigali myrmecophila Ducke</v>
      </c>
      <c r="E4017" s="51" t="s">
        <v>14</v>
      </c>
      <c r="F4017" s="51">
        <v>190</v>
      </c>
      <c r="G4017" s="74">
        <f>CENSO[[#This Row],[CAP (cm)]]/PI()</f>
        <v>60.478878374920228</v>
      </c>
      <c r="H4017" s="51">
        <v>16</v>
      </c>
      <c r="I4017" s="85">
        <f>PI()*CENSO[[#This Row],[DAP (cm)]]^2/40000</f>
        <v>0.28727467228087106</v>
      </c>
      <c r="J4017" s="85">
        <f>CENSO[[#This Row],[g (m²)]]*CENSO[[#This Row],[H (m)]]*0.7</f>
        <v>3.2174763295457556</v>
      </c>
      <c r="K4017" s="51">
        <v>1</v>
      </c>
      <c r="L4017" s="51">
        <v>366194.59999999899</v>
      </c>
      <c r="M4017" s="51">
        <v>9702926.3000000007</v>
      </c>
      <c r="N4017" s="77"/>
      <c r="O401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01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017" s="77"/>
    </row>
    <row r="4018" spans="1:17" x14ac:dyDescent="0.25">
      <c r="A4018" s="76">
        <v>2</v>
      </c>
      <c r="B4018" s="51">
        <v>111</v>
      </c>
      <c r="C4018" s="51">
        <v>4017</v>
      </c>
      <c r="D4018" s="81" t="str">
        <f>VLOOKUP(CENSO[[#This Row],[NOME COMUM]],ESPECIES[],2,FALSE)</f>
        <v>Buchenavia capitata (Vahl) Eichler</v>
      </c>
      <c r="E4018" s="51" t="s">
        <v>10</v>
      </c>
      <c r="F4018" s="51">
        <v>200</v>
      </c>
      <c r="G4018" s="74">
        <f>CENSO[[#This Row],[CAP (cm)]]/PI()</f>
        <v>63.661977236758133</v>
      </c>
      <c r="H4018" s="51">
        <v>22</v>
      </c>
      <c r="I4018" s="85">
        <f>PI()*CENSO[[#This Row],[DAP (cm)]]^2/40000</f>
        <v>0.31830988618379064</v>
      </c>
      <c r="J4018" s="85">
        <f>CENSO[[#This Row],[g (m²)]]*CENSO[[#This Row],[H (m)]]*0.7</f>
        <v>4.9019722472303755</v>
      </c>
      <c r="K4018" s="51">
        <v>1</v>
      </c>
      <c r="L4018" s="51">
        <v>366200.799999999</v>
      </c>
      <c r="M4018" s="51">
        <v>9702912.3000000007</v>
      </c>
      <c r="N4018" s="77"/>
      <c r="O401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01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018" s="77"/>
    </row>
    <row r="4019" spans="1:17" x14ac:dyDescent="0.25">
      <c r="A4019" s="76">
        <v>2</v>
      </c>
      <c r="B4019" s="51">
        <v>111</v>
      </c>
      <c r="C4019" s="51">
        <v>4018</v>
      </c>
      <c r="D4019" s="81" t="str">
        <f>VLOOKUP(CENSO[[#This Row],[NOME COMUM]],ESPECIES[],2,FALSE)</f>
        <v>Parahancornia amapa (Huber ) Ducke</v>
      </c>
      <c r="E4019" s="51" t="s">
        <v>15</v>
      </c>
      <c r="F4019" s="51">
        <v>186</v>
      </c>
      <c r="G4019" s="74">
        <f>CENSO[[#This Row],[CAP (cm)]]/PI()</f>
        <v>59.205638830185066</v>
      </c>
      <c r="H4019" s="51">
        <v>18</v>
      </c>
      <c r="I4019" s="85">
        <f>PI()*CENSO[[#This Row],[DAP (cm)]]^2/40000</f>
        <v>0.27530622056036053</v>
      </c>
      <c r="J4019" s="85">
        <f>CENSO[[#This Row],[g (m²)]]*CENSO[[#This Row],[H (m)]]*0.7</f>
        <v>3.4688583790605425</v>
      </c>
      <c r="K4019" s="51">
        <v>1</v>
      </c>
      <c r="L4019" s="51">
        <v>366200.299999999</v>
      </c>
      <c r="M4019" s="51">
        <v>9702857.3000000007</v>
      </c>
      <c r="N4019" s="77"/>
      <c r="O401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01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019" s="77"/>
    </row>
    <row r="4020" spans="1:17" x14ac:dyDescent="0.25">
      <c r="A4020" s="76">
        <v>2</v>
      </c>
      <c r="B4020" s="51">
        <v>111</v>
      </c>
      <c r="C4020" s="51">
        <v>4019</v>
      </c>
      <c r="D4020" s="81" t="str">
        <f>VLOOKUP(CENSO[[#This Row],[NOME COMUM]],ESPECIES[],2,FALSE)</f>
        <v>Anacardium giganteum Hanck ex Engl.</v>
      </c>
      <c r="E4020" s="51" t="s">
        <v>47</v>
      </c>
      <c r="F4020" s="51">
        <v>221</v>
      </c>
      <c r="G4020" s="74">
        <f>CENSO[[#This Row],[CAP (cm)]]/PI()</f>
        <v>70.346484846617741</v>
      </c>
      <c r="H4020" s="51">
        <v>17</v>
      </c>
      <c r="I4020" s="85">
        <f>PI()*CENSO[[#This Row],[DAP (cm)]]^2/40000</f>
        <v>0.38866432877756302</v>
      </c>
      <c r="J4020" s="85">
        <f>CENSO[[#This Row],[g (m²)]]*CENSO[[#This Row],[H (m)]]*0.7</f>
        <v>4.6251055124529996</v>
      </c>
      <c r="K4020" s="51">
        <v>1</v>
      </c>
      <c r="L4020" s="51">
        <v>366186.799999999</v>
      </c>
      <c r="M4020" s="51">
        <v>9702863.6999999899</v>
      </c>
      <c r="N4020" s="77"/>
      <c r="O402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02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020" s="77"/>
    </row>
    <row r="4021" spans="1:17" x14ac:dyDescent="0.25">
      <c r="A4021" s="76">
        <v>2</v>
      </c>
      <c r="B4021" s="51">
        <v>111</v>
      </c>
      <c r="C4021" s="51">
        <v>4020</v>
      </c>
      <c r="D4021" s="81" t="str">
        <f>VLOOKUP(CENSO[[#This Row],[NOME COMUM]],ESPECIES[],2,FALSE)</f>
        <v>Goupia glabra Aubl.</v>
      </c>
      <c r="E4021" s="51" t="s">
        <v>34</v>
      </c>
      <c r="F4021" s="51">
        <v>314</v>
      </c>
      <c r="G4021" s="74">
        <f>CENSO[[#This Row],[CAP (cm)]]/PI()</f>
        <v>99.949304261710282</v>
      </c>
      <c r="H4021" s="51">
        <v>16</v>
      </c>
      <c r="I4021" s="85">
        <f>PI()*CENSO[[#This Row],[DAP (cm)]]^2/40000</f>
        <v>0.78460203845442589</v>
      </c>
      <c r="J4021" s="85">
        <f>CENSO[[#This Row],[g (m²)]]*CENSO[[#This Row],[H (m)]]*0.7</f>
        <v>8.7875428306895689</v>
      </c>
      <c r="K4021" s="51">
        <v>1</v>
      </c>
      <c r="L4021" s="51">
        <v>366206.7</v>
      </c>
      <c r="M4021" s="51">
        <v>9702854.3000000007</v>
      </c>
      <c r="N4021" s="77"/>
      <c r="O402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02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021" s="77"/>
    </row>
    <row r="4022" spans="1:17" x14ac:dyDescent="0.25">
      <c r="A4022" s="76">
        <v>2</v>
      </c>
      <c r="B4022" s="51">
        <v>111</v>
      </c>
      <c r="C4022" s="51">
        <v>4021</v>
      </c>
      <c r="D4022" s="81" t="str">
        <f>VLOOKUP(CENSO[[#This Row],[NOME COMUM]],ESPECIES[],2,FALSE)</f>
        <v>Tachigali myrmecophila Ducke</v>
      </c>
      <c r="E4022" s="51" t="s">
        <v>14</v>
      </c>
      <c r="F4022" s="51">
        <v>300</v>
      </c>
      <c r="G4022" s="74">
        <f>CENSO[[#This Row],[CAP (cm)]]/PI()</f>
        <v>95.4929658551372</v>
      </c>
      <c r="H4022" s="51">
        <v>18</v>
      </c>
      <c r="I4022" s="85">
        <f>PI()*CENSO[[#This Row],[DAP (cm)]]^2/40000</f>
        <v>0.7161972439135289</v>
      </c>
      <c r="J4022" s="85">
        <f>CENSO[[#This Row],[g (m²)]]*CENSO[[#This Row],[H (m)]]*0.7</f>
        <v>9.0240852733104635</v>
      </c>
      <c r="K4022" s="51">
        <v>1</v>
      </c>
      <c r="L4022" s="51">
        <v>366158.4</v>
      </c>
      <c r="M4022" s="51">
        <v>9702835.0999999903</v>
      </c>
      <c r="N4022" s="77"/>
      <c r="O402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02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022" s="77"/>
    </row>
    <row r="4023" spans="1:17" x14ac:dyDescent="0.25">
      <c r="A4023" s="76">
        <v>2</v>
      </c>
      <c r="B4023" s="51">
        <v>111</v>
      </c>
      <c r="C4023" s="51">
        <v>4022</v>
      </c>
      <c r="D4023" s="81" t="str">
        <f>VLOOKUP(CENSO[[#This Row],[NOME COMUM]],ESPECIES[],2,FALSE)</f>
        <v>Ocotea cymbarum Kunth</v>
      </c>
      <c r="E4023" s="51" t="s">
        <v>11</v>
      </c>
      <c r="F4023" s="51">
        <v>179</v>
      </c>
      <c r="G4023" s="74">
        <f>CENSO[[#This Row],[CAP (cm)]]/PI()</f>
        <v>56.977469626898532</v>
      </c>
      <c r="H4023" s="51">
        <v>18</v>
      </c>
      <c r="I4023" s="85">
        <f>PI()*CENSO[[#This Row],[DAP (cm)]]^2/40000</f>
        <v>0.25497417658037091</v>
      </c>
      <c r="J4023" s="85">
        <f>CENSO[[#This Row],[g (m²)]]*CENSO[[#This Row],[H (m)]]*0.7</f>
        <v>3.2126746249126734</v>
      </c>
      <c r="K4023" s="51">
        <v>1</v>
      </c>
      <c r="L4023" s="51">
        <v>366155.59999999899</v>
      </c>
      <c r="M4023" s="51">
        <v>9702834.1999999899</v>
      </c>
      <c r="N4023" s="77"/>
      <c r="O402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02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023" s="77"/>
    </row>
    <row r="4024" spans="1:17" x14ac:dyDescent="0.25">
      <c r="A4024" s="76">
        <v>2</v>
      </c>
      <c r="B4024" s="51">
        <v>111</v>
      </c>
      <c r="C4024" s="51">
        <v>4023</v>
      </c>
      <c r="D4024" s="81" t="str">
        <f>VLOOKUP(CENSO[[#This Row],[NOME COMUM]],ESPECIES[],2,FALSE)</f>
        <v>Tachigali myrmecophila Ducke</v>
      </c>
      <c r="E4024" s="51" t="s">
        <v>14</v>
      </c>
      <c r="F4024" s="51">
        <v>190</v>
      </c>
      <c r="G4024" s="74">
        <f>CENSO[[#This Row],[CAP (cm)]]/PI()</f>
        <v>60.478878374920228</v>
      </c>
      <c r="H4024" s="51">
        <v>16</v>
      </c>
      <c r="I4024" s="85">
        <f>PI()*CENSO[[#This Row],[DAP (cm)]]^2/40000</f>
        <v>0.28727467228087106</v>
      </c>
      <c r="J4024" s="85">
        <f>CENSO[[#This Row],[g (m²)]]*CENSO[[#This Row],[H (m)]]*0.7</f>
        <v>3.2174763295457556</v>
      </c>
      <c r="K4024" s="51">
        <v>2</v>
      </c>
      <c r="L4024" s="51">
        <v>366150.09999999899</v>
      </c>
      <c r="M4024" s="51">
        <v>9702825.6999999899</v>
      </c>
      <c r="N4024" s="77"/>
      <c r="O402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02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024" s="77"/>
    </row>
    <row r="4025" spans="1:17" x14ac:dyDescent="0.25">
      <c r="A4025" s="76">
        <v>2</v>
      </c>
      <c r="B4025" s="51">
        <v>111</v>
      </c>
      <c r="C4025" s="51">
        <v>4024</v>
      </c>
      <c r="D4025" s="81" t="str">
        <f>VLOOKUP(CENSO[[#This Row],[NOME COMUM]],ESPECIES[],2,FALSE)</f>
        <v>Ormosia paraensis Ducke</v>
      </c>
      <c r="E4025" s="51" t="s">
        <v>99</v>
      </c>
      <c r="F4025" s="51">
        <v>180</v>
      </c>
      <c r="G4025" s="74">
        <f>CENSO[[#This Row],[CAP (cm)]]/PI()</f>
        <v>57.295779513082323</v>
      </c>
      <c r="H4025" s="51">
        <v>18</v>
      </c>
      <c r="I4025" s="85">
        <f>PI()*CENSO[[#This Row],[DAP (cm)]]^2/40000</f>
        <v>0.25783100780887047</v>
      </c>
      <c r="J4025" s="85">
        <f>CENSO[[#This Row],[g (m²)]]*CENSO[[#This Row],[H (m)]]*0.7</f>
        <v>3.2486706983917677</v>
      </c>
      <c r="K4025" s="51">
        <v>1</v>
      </c>
      <c r="L4025" s="51">
        <v>366168.2</v>
      </c>
      <c r="M4025" s="51">
        <v>9702817.1999999899</v>
      </c>
      <c r="N4025" s="77"/>
      <c r="O402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02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025" s="77"/>
    </row>
    <row r="4026" spans="1:17" x14ac:dyDescent="0.25">
      <c r="A4026" s="76">
        <v>2</v>
      </c>
      <c r="B4026" s="51">
        <v>111</v>
      </c>
      <c r="C4026" s="51">
        <v>4025</v>
      </c>
      <c r="D4026" s="81" t="str">
        <f>VLOOKUP(CENSO[[#This Row],[NOME COMUM]],ESPECIES[],2,FALSE)</f>
        <v>Pouteria sp.</v>
      </c>
      <c r="E4026" s="51" t="s">
        <v>83</v>
      </c>
      <c r="F4026" s="51">
        <v>190</v>
      </c>
      <c r="G4026" s="74">
        <f>CENSO[[#This Row],[CAP (cm)]]/PI()</f>
        <v>60.478878374920228</v>
      </c>
      <c r="H4026" s="51">
        <v>17</v>
      </c>
      <c r="I4026" s="85">
        <f>PI()*CENSO[[#This Row],[DAP (cm)]]^2/40000</f>
        <v>0.28727467228087106</v>
      </c>
      <c r="J4026" s="85">
        <f>CENSO[[#This Row],[g (m²)]]*CENSO[[#This Row],[H (m)]]*0.7</f>
        <v>3.4185686001423652</v>
      </c>
      <c r="K4026" s="51">
        <v>1</v>
      </c>
      <c r="L4026" s="51">
        <v>366177.7</v>
      </c>
      <c r="M4026" s="51">
        <v>9702811.5999999903</v>
      </c>
      <c r="N4026" s="77"/>
      <c r="O402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02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026" s="77"/>
    </row>
    <row r="4027" spans="1:17" x14ac:dyDescent="0.25">
      <c r="A4027" s="76">
        <v>2</v>
      </c>
      <c r="B4027" s="51">
        <v>111</v>
      </c>
      <c r="C4027" s="51">
        <v>4026</v>
      </c>
      <c r="D4027" s="81" t="str">
        <f>VLOOKUP(CENSO[[#This Row],[NOME COMUM]],ESPECIES[],2,FALSE)</f>
        <v>Tachigali myrmecophila Ducke</v>
      </c>
      <c r="E4027" s="51" t="s">
        <v>14</v>
      </c>
      <c r="F4027" s="51">
        <v>350</v>
      </c>
      <c r="G4027" s="74">
        <f>CENSO[[#This Row],[CAP (cm)]]/PI()</f>
        <v>111.40846016432674</v>
      </c>
      <c r="H4027" s="51">
        <v>16</v>
      </c>
      <c r="I4027" s="85">
        <f>PI()*CENSO[[#This Row],[DAP (cm)]]^2/40000</f>
        <v>0.97482402643785904</v>
      </c>
      <c r="J4027" s="85">
        <f>CENSO[[#This Row],[g (m²)]]*CENSO[[#This Row],[H (m)]]*0.7</f>
        <v>10.918029096104021</v>
      </c>
      <c r="K4027" s="51">
        <v>1</v>
      </c>
      <c r="L4027" s="51">
        <v>366178.59999999899</v>
      </c>
      <c r="M4027" s="51">
        <v>9702809</v>
      </c>
      <c r="N4027" s="77"/>
      <c r="O402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402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027" s="77"/>
    </row>
    <row r="4028" spans="1:17" x14ac:dyDescent="0.25">
      <c r="A4028" s="76">
        <v>2</v>
      </c>
      <c r="B4028" s="51">
        <v>111</v>
      </c>
      <c r="C4028" s="51">
        <v>4027</v>
      </c>
      <c r="D4028" s="81" t="str">
        <f>VLOOKUP(CENSO[[#This Row],[NOME COMUM]],ESPECIES[],2,FALSE)</f>
        <v>Couratari guianensis Aubl.</v>
      </c>
      <c r="E4028" s="51" t="s">
        <v>6</v>
      </c>
      <c r="F4028" s="51">
        <v>385</v>
      </c>
      <c r="G4028" s="74">
        <f>CENSO[[#This Row],[CAP (cm)]]/PI()</f>
        <v>122.54930618075942</v>
      </c>
      <c r="H4028" s="51">
        <v>21</v>
      </c>
      <c r="I4028" s="85">
        <f>PI()*CENSO[[#This Row],[DAP (cm)]]^2/40000</f>
        <v>1.1795370719898093</v>
      </c>
      <c r="J4028" s="85">
        <f>CENSO[[#This Row],[g (m²)]]*CENSO[[#This Row],[H (m)]]*0.7</f>
        <v>17.339194958250197</v>
      </c>
      <c r="K4028" s="51">
        <v>1</v>
      </c>
      <c r="L4028" s="51">
        <v>366149.7</v>
      </c>
      <c r="M4028" s="51">
        <v>9702781.6999999899</v>
      </c>
      <c r="N4028" s="77"/>
      <c r="O402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402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028" s="77"/>
    </row>
    <row r="4029" spans="1:17" x14ac:dyDescent="0.25">
      <c r="A4029" s="76">
        <v>2</v>
      </c>
      <c r="B4029" s="51">
        <v>111</v>
      </c>
      <c r="C4029" s="51">
        <v>4028</v>
      </c>
      <c r="D4029" s="81" t="str">
        <f>VLOOKUP(CENSO[[#This Row],[NOME COMUM]],ESPECIES[],2,FALSE)</f>
        <v>Piptadenia suaveolens Miq.</v>
      </c>
      <c r="E4029" s="51" t="s">
        <v>22</v>
      </c>
      <c r="F4029" s="51">
        <v>250</v>
      </c>
      <c r="G4029" s="74">
        <f>CENSO[[#This Row],[CAP (cm)]]/PI()</f>
        <v>79.577471545947674</v>
      </c>
      <c r="H4029" s="51">
        <v>15</v>
      </c>
      <c r="I4029" s="85">
        <f>PI()*CENSO[[#This Row],[DAP (cm)]]^2/40000</f>
        <v>0.49735919716217297</v>
      </c>
      <c r="J4029" s="85">
        <f>CENSO[[#This Row],[g (m²)]]*CENSO[[#This Row],[H (m)]]*0.7</f>
        <v>5.2222715702028157</v>
      </c>
      <c r="K4029" s="51">
        <v>1</v>
      </c>
      <c r="L4029" s="51">
        <v>366109.299999999</v>
      </c>
      <c r="M4029" s="51">
        <v>9702727.9000000004</v>
      </c>
      <c r="N4029" s="77"/>
      <c r="O402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02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029" s="77"/>
    </row>
    <row r="4030" spans="1:17" x14ac:dyDescent="0.25">
      <c r="A4030" s="76">
        <v>2</v>
      </c>
      <c r="B4030" s="51">
        <v>111</v>
      </c>
      <c r="C4030" s="51">
        <v>4029</v>
      </c>
      <c r="D4030" s="81" t="str">
        <f>VLOOKUP(CENSO[[#This Row],[NOME COMUM]],ESPECIES[],2,FALSE)</f>
        <v>Piptadenia suaveolens Miq.</v>
      </c>
      <c r="E4030" s="51" t="s">
        <v>22</v>
      </c>
      <c r="F4030" s="51">
        <v>243</v>
      </c>
      <c r="G4030" s="74">
        <f>CENSO[[#This Row],[CAP (cm)]]/PI()</f>
        <v>77.349302342661133</v>
      </c>
      <c r="H4030" s="51">
        <v>17</v>
      </c>
      <c r="I4030" s="85">
        <f>PI()*CENSO[[#This Row],[DAP (cm)]]^2/40000</f>
        <v>0.46989701173166643</v>
      </c>
      <c r="J4030" s="85">
        <f>CENSO[[#This Row],[g (m²)]]*CENSO[[#This Row],[H (m)]]*0.7</f>
        <v>5.5917744396068301</v>
      </c>
      <c r="K4030" s="51">
        <v>1</v>
      </c>
      <c r="L4030" s="51">
        <v>366097.5</v>
      </c>
      <c r="M4030" s="51">
        <v>9702733.4000000004</v>
      </c>
      <c r="N4030" s="77"/>
      <c r="O403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03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030" s="77"/>
    </row>
    <row r="4031" spans="1:17" x14ac:dyDescent="0.25">
      <c r="A4031" s="76">
        <v>2</v>
      </c>
      <c r="B4031" s="51">
        <v>111</v>
      </c>
      <c r="C4031" s="51">
        <v>4030</v>
      </c>
      <c r="D4031" s="81" t="str">
        <f>VLOOKUP(CENSO[[#This Row],[NOME COMUM]],ESPECIES[],2,FALSE)</f>
        <v>Pouteria sp.</v>
      </c>
      <c r="E4031" s="51" t="s">
        <v>83</v>
      </c>
      <c r="F4031" s="51">
        <v>232</v>
      </c>
      <c r="G4031" s="74">
        <f>CENSO[[#This Row],[CAP (cm)]]/PI()</f>
        <v>73.847893594639444</v>
      </c>
      <c r="H4031" s="51">
        <v>22</v>
      </c>
      <c r="I4031" s="85">
        <f>PI()*CENSO[[#This Row],[DAP (cm)]]^2/40000</f>
        <v>0.42831778284890881</v>
      </c>
      <c r="J4031" s="85">
        <f>CENSO[[#This Row],[g (m²)]]*CENSO[[#This Row],[H (m)]]*0.7</f>
        <v>6.5960938558731961</v>
      </c>
      <c r="K4031" s="51">
        <v>1</v>
      </c>
      <c r="L4031" s="51">
        <v>366079.09999999899</v>
      </c>
      <c r="M4031" s="51">
        <v>9702704.5999999903</v>
      </c>
      <c r="N4031" s="77"/>
      <c r="O403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03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031" s="77"/>
    </row>
    <row r="4032" spans="1:17" x14ac:dyDescent="0.25">
      <c r="A4032" s="76">
        <v>2</v>
      </c>
      <c r="B4032" s="51">
        <v>111</v>
      </c>
      <c r="C4032" s="51">
        <v>4031</v>
      </c>
      <c r="D4032" s="81" t="str">
        <f>VLOOKUP(CENSO[[#This Row],[NOME COMUM]],ESPECIES[],2,FALSE)</f>
        <v>Pouteria sp.</v>
      </c>
      <c r="E4032" s="51" t="s">
        <v>83</v>
      </c>
      <c r="F4032" s="51">
        <v>240</v>
      </c>
      <c r="G4032" s="74">
        <f>CENSO[[#This Row],[CAP (cm)]]/PI()</f>
        <v>76.394372684109769</v>
      </c>
      <c r="H4032" s="51">
        <v>23</v>
      </c>
      <c r="I4032" s="85">
        <f>PI()*CENSO[[#This Row],[DAP (cm)]]^2/40000</f>
        <v>0.45836623610465865</v>
      </c>
      <c r="J4032" s="85">
        <f>CENSO[[#This Row],[g (m²)]]*CENSO[[#This Row],[H (m)]]*0.7</f>
        <v>7.3796964012850044</v>
      </c>
      <c r="K4032" s="51">
        <v>1</v>
      </c>
      <c r="L4032" s="51">
        <v>366080.4</v>
      </c>
      <c r="M4032" s="51">
        <v>9702702.8000000007</v>
      </c>
      <c r="N4032" s="77"/>
      <c r="O403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03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032" s="77"/>
    </row>
    <row r="4033" spans="1:17" x14ac:dyDescent="0.25">
      <c r="A4033" s="76">
        <v>2</v>
      </c>
      <c r="B4033" s="51">
        <v>111</v>
      </c>
      <c r="C4033" s="51">
        <v>4032</v>
      </c>
      <c r="D4033" s="81" t="str">
        <f>VLOOKUP(CENSO[[#This Row],[NOME COMUM]],ESPECIES[],2,FALSE)</f>
        <v>Couratari guianensis Aubl.</v>
      </c>
      <c r="E4033" s="51" t="s">
        <v>6</v>
      </c>
      <c r="F4033" s="51">
        <v>199</v>
      </c>
      <c r="G4033" s="74">
        <f>CENSO[[#This Row],[CAP (cm)]]/PI()</f>
        <v>63.343667350574343</v>
      </c>
      <c r="H4033" s="51">
        <v>21</v>
      </c>
      <c r="I4033" s="85">
        <f>PI()*CENSO[[#This Row],[DAP (cm)]]^2/40000</f>
        <v>0.31513474506910732</v>
      </c>
      <c r="J4033" s="85">
        <f>CENSO[[#This Row],[g (m²)]]*CENSO[[#This Row],[H (m)]]*0.7</f>
        <v>4.6324807525158773</v>
      </c>
      <c r="K4033" s="51">
        <v>1</v>
      </c>
      <c r="L4033" s="51">
        <v>366029.7</v>
      </c>
      <c r="M4033" s="51">
        <v>9702614.0999999903</v>
      </c>
      <c r="N4033" s="77"/>
      <c r="O403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03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033" s="77"/>
    </row>
    <row r="4034" spans="1:17" x14ac:dyDescent="0.25">
      <c r="A4034" s="76">
        <v>2</v>
      </c>
      <c r="B4034" s="51">
        <v>111</v>
      </c>
      <c r="C4034" s="51">
        <v>4033</v>
      </c>
      <c r="D4034" s="81" t="str">
        <f>VLOOKUP(CENSO[[#This Row],[NOME COMUM]],ESPECIES[],2,FALSE)</f>
        <v>Cedrelinga catenaeformis Ducke</v>
      </c>
      <c r="E4034" s="51" t="s">
        <v>71</v>
      </c>
      <c r="F4034" s="51">
        <v>500</v>
      </c>
      <c r="G4034" s="74">
        <f>CENSO[[#This Row],[CAP (cm)]]/PI()</f>
        <v>159.15494309189535</v>
      </c>
      <c r="H4034" s="51">
        <v>21</v>
      </c>
      <c r="I4034" s="85">
        <f>PI()*CENSO[[#This Row],[DAP (cm)]]^2/40000</f>
        <v>1.9894367886486919</v>
      </c>
      <c r="J4034" s="85">
        <f>CENSO[[#This Row],[g (m²)]]*CENSO[[#This Row],[H (m)]]*0.7</f>
        <v>29.24472079313577</v>
      </c>
      <c r="K4034" s="51">
        <v>1</v>
      </c>
      <c r="L4034" s="51">
        <v>366045.9</v>
      </c>
      <c r="M4034" s="51">
        <v>9702604.1999999899</v>
      </c>
      <c r="N4034" s="77"/>
      <c r="O403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150├ 160</v>
      </c>
      <c r="P403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034" s="77"/>
    </row>
    <row r="4035" spans="1:17" x14ac:dyDescent="0.25">
      <c r="A4035" s="76">
        <v>2</v>
      </c>
      <c r="B4035" s="51">
        <v>111</v>
      </c>
      <c r="C4035" s="51">
        <v>4034</v>
      </c>
      <c r="D4035" s="81" t="str">
        <f>VLOOKUP(CENSO[[#This Row],[NOME COMUM]],ESPECIES[],2,FALSE)</f>
        <v>Piptadenia suaveolens Miq.</v>
      </c>
      <c r="E4035" s="51" t="s">
        <v>22</v>
      </c>
      <c r="F4035" s="51">
        <v>159</v>
      </c>
      <c r="G4035" s="74">
        <f>CENSO[[#This Row],[CAP (cm)]]/PI()</f>
        <v>50.611271903222722</v>
      </c>
      <c r="H4035" s="51">
        <v>18</v>
      </c>
      <c r="I4035" s="85">
        <f>PI()*CENSO[[#This Row],[DAP (cm)]]^2/40000</f>
        <v>0.20117980581531036</v>
      </c>
      <c r="J4035" s="85">
        <f>CENSO[[#This Row],[g (m²)]]*CENSO[[#This Row],[H (m)]]*0.7</f>
        <v>2.5348655532729101</v>
      </c>
      <c r="K4035" s="51">
        <v>1</v>
      </c>
      <c r="L4035" s="51">
        <v>366054</v>
      </c>
      <c r="M4035" s="51">
        <v>9702595.9000000004</v>
      </c>
      <c r="N4035" s="77"/>
      <c r="O403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03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035" s="77"/>
    </row>
    <row r="4036" spans="1:17" x14ac:dyDescent="0.25">
      <c r="A4036" s="76">
        <v>2</v>
      </c>
      <c r="B4036" s="51">
        <v>111</v>
      </c>
      <c r="C4036" s="51">
        <v>4035</v>
      </c>
      <c r="D4036" s="81" t="str">
        <f>VLOOKUP(CENSO[[#This Row],[NOME COMUM]],ESPECIES[],2,FALSE)</f>
        <v>Couratari guianensis Aubl.</v>
      </c>
      <c r="E4036" s="51" t="s">
        <v>6</v>
      </c>
      <c r="F4036" s="51">
        <v>280</v>
      </c>
      <c r="G4036" s="74">
        <f>CENSO[[#This Row],[CAP (cm)]]/PI()</f>
        <v>89.12676813146139</v>
      </c>
      <c r="H4036" s="51">
        <v>23</v>
      </c>
      <c r="I4036" s="85">
        <f>PI()*CENSO[[#This Row],[DAP (cm)]]^2/40000</f>
        <v>0.62388737692022966</v>
      </c>
      <c r="J4036" s="85">
        <f>CENSO[[#This Row],[g (m²)]]*CENSO[[#This Row],[H (m)]]*0.7</f>
        <v>10.044586768415698</v>
      </c>
      <c r="K4036" s="51">
        <v>1</v>
      </c>
      <c r="L4036" s="51">
        <v>366051.299999999</v>
      </c>
      <c r="M4036" s="51">
        <v>9702552.5</v>
      </c>
      <c r="N4036" s="77"/>
      <c r="O403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403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036" s="77"/>
    </row>
    <row r="4037" spans="1:17" x14ac:dyDescent="0.25">
      <c r="A4037" s="76">
        <v>2</v>
      </c>
      <c r="B4037" s="51">
        <v>111</v>
      </c>
      <c r="C4037" s="51">
        <v>4036</v>
      </c>
      <c r="D4037" s="81" t="str">
        <f>VLOOKUP(CENSO[[#This Row],[NOME COMUM]],ESPECIES[],2,FALSE)</f>
        <v>Enterolobium contortisiliquum (Vell.) Morong</v>
      </c>
      <c r="E4037" s="51" t="s">
        <v>45</v>
      </c>
      <c r="F4037" s="51">
        <v>313</v>
      </c>
      <c r="G4037" s="74">
        <f>CENSO[[#This Row],[CAP (cm)]]/PI()</f>
        <v>99.630994375526484</v>
      </c>
      <c r="H4037" s="51">
        <v>20</v>
      </c>
      <c r="I4037" s="85">
        <f>PI()*CENSO[[#This Row],[DAP (cm)]]^2/40000</f>
        <v>0.7796125309884947</v>
      </c>
      <c r="J4037" s="85">
        <f>CENSO[[#This Row],[g (m²)]]*CENSO[[#This Row],[H (m)]]*0.7</f>
        <v>10.914575433838925</v>
      </c>
      <c r="K4037" s="51">
        <v>1</v>
      </c>
      <c r="L4037" s="51">
        <v>366049</v>
      </c>
      <c r="M4037" s="51">
        <v>9702552.4000000004</v>
      </c>
      <c r="N4037" s="77"/>
      <c r="O403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03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037" s="77"/>
    </row>
    <row r="4038" spans="1:17" x14ac:dyDescent="0.25">
      <c r="A4038" s="76">
        <v>2</v>
      </c>
      <c r="B4038" s="51">
        <v>111</v>
      </c>
      <c r="C4038" s="51">
        <v>4037</v>
      </c>
      <c r="D4038" s="81" t="str">
        <f>VLOOKUP(CENSO[[#This Row],[NOME COMUM]],ESPECIES[],2,FALSE)</f>
        <v>Erisma uncinatum Warm.</v>
      </c>
      <c r="E4038" s="51" t="s">
        <v>98</v>
      </c>
      <c r="F4038" s="51">
        <v>400</v>
      </c>
      <c r="G4038" s="74">
        <f>CENSO[[#This Row],[CAP (cm)]]/PI()</f>
        <v>127.32395447351627</v>
      </c>
      <c r="H4038" s="51">
        <v>23</v>
      </c>
      <c r="I4038" s="85">
        <f>PI()*CENSO[[#This Row],[DAP (cm)]]^2/40000</f>
        <v>1.2732395447351625</v>
      </c>
      <c r="J4038" s="85">
        <f>CENSO[[#This Row],[g (m²)]]*CENSO[[#This Row],[H (m)]]*0.7</f>
        <v>20.499156670236115</v>
      </c>
      <c r="K4038" s="51">
        <v>1</v>
      </c>
      <c r="L4038" s="51">
        <v>366046.7</v>
      </c>
      <c r="M4038" s="51">
        <v>9702545.8000000007</v>
      </c>
      <c r="N4038" s="77"/>
      <c r="O403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403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038" s="77"/>
    </row>
    <row r="4039" spans="1:17" x14ac:dyDescent="0.25">
      <c r="A4039" s="76">
        <v>2</v>
      </c>
      <c r="B4039" s="51">
        <v>111</v>
      </c>
      <c r="C4039" s="51">
        <v>4038</v>
      </c>
      <c r="D4039" s="81" t="str">
        <f>VLOOKUP(CENSO[[#This Row],[NOME COMUM]],ESPECIES[],2,FALSE)</f>
        <v>Erisma uncinatum Warm.</v>
      </c>
      <c r="E4039" s="51" t="s">
        <v>98</v>
      </c>
      <c r="F4039" s="51">
        <v>310</v>
      </c>
      <c r="G4039" s="74">
        <f>CENSO[[#This Row],[CAP (cm)]]/PI()</f>
        <v>98.676064716975105</v>
      </c>
      <c r="H4039" s="51">
        <v>16</v>
      </c>
      <c r="I4039" s="85">
        <f>PI()*CENSO[[#This Row],[DAP (cm)]]^2/40000</f>
        <v>0.7647395015565569</v>
      </c>
      <c r="J4039" s="85">
        <f>CENSO[[#This Row],[g (m²)]]*CENSO[[#This Row],[H (m)]]*0.7</f>
        <v>8.5650824174334375</v>
      </c>
      <c r="K4039" s="51">
        <v>1</v>
      </c>
      <c r="L4039" s="51">
        <v>366046.7</v>
      </c>
      <c r="M4039" s="51">
        <v>9702543.5999999903</v>
      </c>
      <c r="N4039" s="77"/>
      <c r="O403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03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039" s="77"/>
    </row>
    <row r="4040" spans="1:17" x14ac:dyDescent="0.25">
      <c r="A4040" s="76">
        <v>2</v>
      </c>
      <c r="B4040" s="51">
        <v>111</v>
      </c>
      <c r="C4040" s="51">
        <v>4039</v>
      </c>
      <c r="D4040" s="81" t="str">
        <f>VLOOKUP(CENSO[[#This Row],[NOME COMUM]],ESPECIES[],2,FALSE)</f>
        <v>Goupia glabra Aubl.</v>
      </c>
      <c r="E4040" s="51" t="s">
        <v>34</v>
      </c>
      <c r="F4040" s="51">
        <v>250</v>
      </c>
      <c r="G4040" s="74">
        <f>CENSO[[#This Row],[CAP (cm)]]/PI()</f>
        <v>79.577471545947674</v>
      </c>
      <c r="H4040" s="51">
        <v>16</v>
      </c>
      <c r="I4040" s="85">
        <f>PI()*CENSO[[#This Row],[DAP (cm)]]^2/40000</f>
        <v>0.49735919716217297</v>
      </c>
      <c r="J4040" s="85">
        <f>CENSO[[#This Row],[g (m²)]]*CENSO[[#This Row],[H (m)]]*0.7</f>
        <v>5.5704230082163368</v>
      </c>
      <c r="K4040" s="51">
        <v>1</v>
      </c>
      <c r="L4040" s="51">
        <v>366009.2</v>
      </c>
      <c r="M4040" s="51">
        <v>9702505.5</v>
      </c>
      <c r="N4040" s="77"/>
      <c r="O404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04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040" s="77"/>
    </row>
    <row r="4041" spans="1:17" x14ac:dyDescent="0.25">
      <c r="A4041" s="76">
        <v>2</v>
      </c>
      <c r="B4041" s="51">
        <v>111</v>
      </c>
      <c r="C4041" s="51">
        <v>4040</v>
      </c>
      <c r="D4041" s="81" t="str">
        <f>VLOOKUP(CENSO[[#This Row],[NOME COMUM]],ESPECIES[],2,FALSE)</f>
        <v>Couratari guianensis Aubl.</v>
      </c>
      <c r="E4041" s="51" t="s">
        <v>6</v>
      </c>
      <c r="F4041" s="51">
        <v>160</v>
      </c>
      <c r="G4041" s="74">
        <f>CENSO[[#This Row],[CAP (cm)]]/PI()</f>
        <v>50.929581789406512</v>
      </c>
      <c r="H4041" s="51">
        <v>21</v>
      </c>
      <c r="I4041" s="85">
        <f>PI()*CENSO[[#This Row],[DAP (cm)]]^2/40000</f>
        <v>0.20371832715762608</v>
      </c>
      <c r="J4041" s="85">
        <f>CENSO[[#This Row],[g (m²)]]*CENSO[[#This Row],[H (m)]]*0.7</f>
        <v>2.9946594092171037</v>
      </c>
      <c r="K4041" s="51">
        <v>1</v>
      </c>
      <c r="L4041" s="51">
        <v>365977.4</v>
      </c>
      <c r="M4041" s="51">
        <v>9702416.4000000004</v>
      </c>
      <c r="N4041" s="77"/>
      <c r="O404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04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041" s="77"/>
    </row>
    <row r="4042" spans="1:17" x14ac:dyDescent="0.25">
      <c r="A4042" s="76">
        <v>2</v>
      </c>
      <c r="B4042" s="51">
        <v>111</v>
      </c>
      <c r="C4042" s="51">
        <v>4041</v>
      </c>
      <c r="D4042" s="81" t="str">
        <f>VLOOKUP(CENSO[[#This Row],[NOME COMUM]],ESPECIES[],2,FALSE)</f>
        <v>Erisma uncinatum Warm.</v>
      </c>
      <c r="E4042" s="51" t="s">
        <v>98</v>
      </c>
      <c r="F4042" s="51">
        <v>314</v>
      </c>
      <c r="G4042" s="74">
        <f>CENSO[[#This Row],[CAP (cm)]]/PI()</f>
        <v>99.949304261710282</v>
      </c>
      <c r="H4042" s="51">
        <v>12</v>
      </c>
      <c r="I4042" s="85">
        <f>PI()*CENSO[[#This Row],[DAP (cm)]]^2/40000</f>
        <v>0.78460203845442589</v>
      </c>
      <c r="J4042" s="85">
        <f>CENSO[[#This Row],[g (m²)]]*CENSO[[#This Row],[H (m)]]*0.7</f>
        <v>6.5906571230171771</v>
      </c>
      <c r="K4042" s="51">
        <v>2</v>
      </c>
      <c r="L4042" s="51">
        <v>365949.5</v>
      </c>
      <c r="M4042" s="51">
        <v>9702429.4000000004</v>
      </c>
      <c r="N4042" s="77"/>
      <c r="O404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04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042" s="77"/>
    </row>
    <row r="4043" spans="1:17" x14ac:dyDescent="0.25">
      <c r="A4043" s="76">
        <v>2</v>
      </c>
      <c r="B4043" s="51">
        <v>111</v>
      </c>
      <c r="C4043" s="51">
        <v>4042</v>
      </c>
      <c r="D4043" s="81" t="str">
        <f>VLOOKUP(CENSO[[#This Row],[NOME COMUM]],ESPECIES[],2,FALSE)</f>
        <v>Caryocar villosum (Aubl.) Pers.</v>
      </c>
      <c r="E4043" s="51" t="s">
        <v>33</v>
      </c>
      <c r="F4043" s="51">
        <v>300</v>
      </c>
      <c r="G4043" s="74">
        <f>CENSO[[#This Row],[CAP (cm)]]/PI()</f>
        <v>95.4929658551372</v>
      </c>
      <c r="H4043" s="51">
        <v>15</v>
      </c>
      <c r="I4043" s="85">
        <f>PI()*CENSO[[#This Row],[DAP (cm)]]^2/40000</f>
        <v>0.7161972439135289</v>
      </c>
      <c r="J4043" s="85">
        <f>CENSO[[#This Row],[g (m²)]]*CENSO[[#This Row],[H (m)]]*0.7</f>
        <v>7.5200710610920529</v>
      </c>
      <c r="K4043" s="51">
        <v>1</v>
      </c>
      <c r="L4043" s="51">
        <v>365954.09999999899</v>
      </c>
      <c r="M4043" s="51">
        <v>9702417.9000000004</v>
      </c>
      <c r="N4043" s="77"/>
      <c r="O404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04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043" s="77"/>
    </row>
    <row r="4044" spans="1:17" x14ac:dyDescent="0.25">
      <c r="A4044" s="76">
        <v>2</v>
      </c>
      <c r="B4044" s="51">
        <v>111</v>
      </c>
      <c r="C4044" s="51">
        <v>4043</v>
      </c>
      <c r="D4044" s="81" t="str">
        <f>VLOOKUP(CENSO[[#This Row],[NOME COMUM]],ESPECIES[],2,FALSE)</f>
        <v>Tachigali myrmecophila Ducke</v>
      </c>
      <c r="E4044" s="51" t="s">
        <v>14</v>
      </c>
      <c r="F4044" s="51">
        <v>205</v>
      </c>
      <c r="G4044" s="74">
        <f>CENSO[[#This Row],[CAP (cm)]]/PI()</f>
        <v>65.253526667677093</v>
      </c>
      <c r="H4044" s="51">
        <v>18</v>
      </c>
      <c r="I4044" s="85">
        <f>PI()*CENSO[[#This Row],[DAP (cm)]]^2/40000</f>
        <v>0.33442432417184514</v>
      </c>
      <c r="J4044" s="85">
        <f>CENSO[[#This Row],[g (m²)]]*CENSO[[#This Row],[H (m)]]*0.7</f>
        <v>4.2137464845652488</v>
      </c>
      <c r="K4044" s="51">
        <v>1</v>
      </c>
      <c r="L4044" s="51">
        <v>365932.299999999</v>
      </c>
      <c r="M4044" s="51">
        <v>9702423.8000000007</v>
      </c>
      <c r="N4044" s="77"/>
      <c r="O404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04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044" s="77"/>
    </row>
    <row r="4045" spans="1:17" x14ac:dyDescent="0.25">
      <c r="A4045" s="76">
        <v>2</v>
      </c>
      <c r="B4045" s="51">
        <v>111</v>
      </c>
      <c r="C4045" s="51">
        <v>4044</v>
      </c>
      <c r="D4045" s="81" t="str">
        <f>VLOOKUP(CENSO[[#This Row],[NOME COMUM]],ESPECIES[],2,FALSE)</f>
        <v>Couratari guianensis Aubl.</v>
      </c>
      <c r="E4045" s="51" t="s">
        <v>6</v>
      </c>
      <c r="F4045" s="51">
        <v>350</v>
      </c>
      <c r="G4045" s="74">
        <f>CENSO[[#This Row],[CAP (cm)]]/PI()</f>
        <v>111.40846016432674</v>
      </c>
      <c r="H4045" s="51">
        <v>25</v>
      </c>
      <c r="I4045" s="85">
        <f>PI()*CENSO[[#This Row],[DAP (cm)]]^2/40000</f>
        <v>0.97482402643785904</v>
      </c>
      <c r="J4045" s="85">
        <f>CENSO[[#This Row],[g (m²)]]*CENSO[[#This Row],[H (m)]]*0.7</f>
        <v>17.059420462662533</v>
      </c>
      <c r="K4045" s="51">
        <v>1</v>
      </c>
      <c r="L4045" s="51">
        <v>365971.59999999899</v>
      </c>
      <c r="M4045" s="51">
        <v>9702404.0999999903</v>
      </c>
      <c r="N4045" s="77"/>
      <c r="O404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404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045" s="77"/>
    </row>
    <row r="4046" spans="1:17" x14ac:dyDescent="0.25">
      <c r="A4046" s="76">
        <v>2</v>
      </c>
      <c r="B4046" s="51">
        <v>112</v>
      </c>
      <c r="C4046" s="51">
        <v>4045</v>
      </c>
      <c r="D4046" s="81" t="str">
        <f>VLOOKUP(CENSO[[#This Row],[NOME COMUM]],ESPECIES[],2,FALSE)</f>
        <v>Alexa grandiflora Ducke</v>
      </c>
      <c r="E4046" s="51" t="s">
        <v>13</v>
      </c>
      <c r="F4046" s="51">
        <v>243</v>
      </c>
      <c r="G4046" s="74">
        <f>CENSO[[#This Row],[CAP (cm)]]/PI()</f>
        <v>77.349302342661133</v>
      </c>
      <c r="H4046" s="51">
        <v>16</v>
      </c>
      <c r="I4046" s="85">
        <f>PI()*CENSO[[#This Row],[DAP (cm)]]^2/40000</f>
        <v>0.46989701173166643</v>
      </c>
      <c r="J4046" s="85">
        <f>CENSO[[#This Row],[g (m²)]]*CENSO[[#This Row],[H (m)]]*0.7</f>
        <v>5.262846531394664</v>
      </c>
      <c r="K4046" s="51">
        <v>1</v>
      </c>
      <c r="L4046" s="51">
        <v>366012.4</v>
      </c>
      <c r="M4046" s="51">
        <v>9702380.5999999903</v>
      </c>
      <c r="N4046" s="77"/>
      <c r="O404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04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046" s="77"/>
    </row>
    <row r="4047" spans="1:17" x14ac:dyDescent="0.25">
      <c r="A4047" s="76">
        <v>2</v>
      </c>
      <c r="B4047" s="51">
        <v>112</v>
      </c>
      <c r="C4047" s="51">
        <v>4046</v>
      </c>
      <c r="D4047" s="81" t="str">
        <f>VLOOKUP(CENSO[[#This Row],[NOME COMUM]],ESPECIES[],2,FALSE)</f>
        <v>Hymenolobium petraeum Ducke</v>
      </c>
      <c r="E4047" s="51" t="s">
        <v>40</v>
      </c>
      <c r="F4047" s="51">
        <v>251</v>
      </c>
      <c r="G4047" s="74">
        <f>CENSO[[#This Row],[CAP (cm)]]/PI()</f>
        <v>79.895781432131457</v>
      </c>
      <c r="H4047" s="51">
        <v>18</v>
      </c>
      <c r="I4047" s="85">
        <f>PI()*CENSO[[#This Row],[DAP (cm)]]^2/40000</f>
        <v>0.50134602848662491</v>
      </c>
      <c r="J4047" s="85">
        <f>CENSO[[#This Row],[g (m²)]]*CENSO[[#This Row],[H (m)]]*0.7</f>
        <v>6.3169599589314727</v>
      </c>
      <c r="K4047" s="51">
        <v>1</v>
      </c>
      <c r="L4047" s="51">
        <v>365996</v>
      </c>
      <c r="M4047" s="51">
        <v>9702397.9000000004</v>
      </c>
      <c r="N4047" s="77"/>
      <c r="O404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04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047" s="77"/>
    </row>
    <row r="4048" spans="1:17" x14ac:dyDescent="0.25">
      <c r="A4048" s="76">
        <v>2</v>
      </c>
      <c r="B4048" s="51">
        <v>112</v>
      </c>
      <c r="C4048" s="51">
        <v>4047</v>
      </c>
      <c r="D4048" s="81" t="str">
        <f>VLOOKUP(CENSO[[#This Row],[NOME COMUM]],ESPECIES[],2,FALSE)</f>
        <v>Goupia glabra Aubl.</v>
      </c>
      <c r="E4048" s="51" t="s">
        <v>34</v>
      </c>
      <c r="F4048" s="51">
        <v>196</v>
      </c>
      <c r="G4048" s="74">
        <f>CENSO[[#This Row],[CAP (cm)]]/PI()</f>
        <v>62.388737692022971</v>
      </c>
      <c r="H4048" s="51">
        <v>17</v>
      </c>
      <c r="I4048" s="85">
        <f>PI()*CENSO[[#This Row],[DAP (cm)]]^2/40000</f>
        <v>0.30570481469091254</v>
      </c>
      <c r="J4048" s="85">
        <f>CENSO[[#This Row],[g (m²)]]*CENSO[[#This Row],[H (m)]]*0.7</f>
        <v>3.637887294821859</v>
      </c>
      <c r="K4048" s="51">
        <v>1</v>
      </c>
      <c r="L4048" s="51">
        <v>365988.299999999</v>
      </c>
      <c r="M4048" s="51">
        <v>9702404.9000000004</v>
      </c>
      <c r="N4048" s="77"/>
      <c r="O404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04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048" s="77"/>
    </row>
    <row r="4049" spans="1:17" x14ac:dyDescent="0.25">
      <c r="A4049" s="76">
        <v>2</v>
      </c>
      <c r="B4049" s="51">
        <v>112</v>
      </c>
      <c r="C4049" s="51">
        <v>4048</v>
      </c>
      <c r="D4049" s="81" t="str">
        <f>VLOOKUP(CENSO[[#This Row],[NOME COMUM]],ESPECIES[],2,FALSE)</f>
        <v>Goupia glabra Aubl.</v>
      </c>
      <c r="E4049" s="51" t="s">
        <v>34</v>
      </c>
      <c r="F4049" s="51">
        <v>300</v>
      </c>
      <c r="G4049" s="74">
        <f>CENSO[[#This Row],[CAP (cm)]]/PI()</f>
        <v>95.4929658551372</v>
      </c>
      <c r="H4049" s="51">
        <v>16</v>
      </c>
      <c r="I4049" s="85">
        <f>PI()*CENSO[[#This Row],[DAP (cm)]]^2/40000</f>
        <v>0.7161972439135289</v>
      </c>
      <c r="J4049" s="85">
        <f>CENSO[[#This Row],[g (m²)]]*CENSO[[#This Row],[H (m)]]*0.7</f>
        <v>8.0214091318315237</v>
      </c>
      <c r="K4049" s="51">
        <v>1</v>
      </c>
      <c r="L4049" s="51">
        <v>365990.2</v>
      </c>
      <c r="M4049" s="51">
        <v>9702417.1999999899</v>
      </c>
      <c r="N4049" s="77"/>
      <c r="O404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04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049" s="77"/>
    </row>
    <row r="4050" spans="1:17" x14ac:dyDescent="0.25">
      <c r="A4050" s="76">
        <v>2</v>
      </c>
      <c r="B4050" s="51">
        <v>112</v>
      </c>
      <c r="C4050" s="51">
        <v>4049</v>
      </c>
      <c r="D4050" s="81" t="str">
        <f>VLOOKUP(CENSO[[#This Row],[NOME COMUM]],ESPECIES[],2,FALSE)</f>
        <v>Tachigali myrmecophila Ducke</v>
      </c>
      <c r="E4050" s="51" t="s">
        <v>14</v>
      </c>
      <c r="F4050" s="51">
        <v>299</v>
      </c>
      <c r="G4050" s="74">
        <f>CENSO[[#This Row],[CAP (cm)]]/PI()</f>
        <v>95.174655968953417</v>
      </c>
      <c r="H4050" s="51">
        <v>15</v>
      </c>
      <c r="I4050" s="85">
        <f>PI()*CENSO[[#This Row],[DAP (cm)]]^2/40000</f>
        <v>0.71143055336792682</v>
      </c>
      <c r="J4050" s="85">
        <f>CENSO[[#This Row],[g (m²)]]*CENSO[[#This Row],[H (m)]]*0.7</f>
        <v>7.4700208103632306</v>
      </c>
      <c r="K4050" s="51">
        <v>1</v>
      </c>
      <c r="L4050" s="51">
        <v>365998.2</v>
      </c>
      <c r="M4050" s="51">
        <v>9702445.5</v>
      </c>
      <c r="N4050" s="77"/>
      <c r="O405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05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050" s="77"/>
    </row>
    <row r="4051" spans="1:17" x14ac:dyDescent="0.25">
      <c r="A4051" s="76">
        <v>2</v>
      </c>
      <c r="B4051" s="51">
        <v>112</v>
      </c>
      <c r="C4051" s="51">
        <v>4050</v>
      </c>
      <c r="D4051" s="81" t="str">
        <f>VLOOKUP(CENSO[[#This Row],[NOME COMUM]],ESPECIES[],2,FALSE)</f>
        <v>Pouteria sp.</v>
      </c>
      <c r="E4051" s="51" t="s">
        <v>83</v>
      </c>
      <c r="F4051" s="51">
        <v>210</v>
      </c>
      <c r="G4051" s="74">
        <f>CENSO[[#This Row],[CAP (cm)]]/PI()</f>
        <v>66.845076098596039</v>
      </c>
      <c r="H4051" s="51">
        <v>21</v>
      </c>
      <c r="I4051" s="85">
        <f>PI()*CENSO[[#This Row],[DAP (cm)]]^2/40000</f>
        <v>0.35093664951762915</v>
      </c>
      <c r="J4051" s="85">
        <f>CENSO[[#This Row],[g (m²)]]*CENSO[[#This Row],[H (m)]]*0.7</f>
        <v>5.1587687479091482</v>
      </c>
      <c r="K4051" s="51">
        <v>1</v>
      </c>
      <c r="L4051" s="51">
        <v>366001.799999999</v>
      </c>
      <c r="M4051" s="51">
        <v>9702443.8000000007</v>
      </c>
      <c r="N4051" s="77"/>
      <c r="O405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05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051" s="77"/>
    </row>
    <row r="4052" spans="1:17" x14ac:dyDescent="0.25">
      <c r="A4052" s="76">
        <v>2</v>
      </c>
      <c r="B4052" s="51">
        <v>112</v>
      </c>
      <c r="C4052" s="51">
        <v>4051</v>
      </c>
      <c r="D4052" s="81" t="str">
        <f>VLOOKUP(CENSO[[#This Row],[NOME COMUM]],ESPECIES[],2,FALSE)</f>
        <v>Couratari guianensis Aubl.</v>
      </c>
      <c r="E4052" s="51" t="s">
        <v>6</v>
      </c>
      <c r="F4052" s="51">
        <v>171</v>
      </c>
      <c r="G4052" s="74">
        <f>CENSO[[#This Row],[CAP (cm)]]/PI()</f>
        <v>54.430990537428208</v>
      </c>
      <c r="H4052" s="51">
        <v>23</v>
      </c>
      <c r="I4052" s="85">
        <f>PI()*CENSO[[#This Row],[DAP (cm)]]^2/40000</f>
        <v>0.2326924845475056</v>
      </c>
      <c r="J4052" s="85">
        <f>CENSO[[#This Row],[g (m²)]]*CENSO[[#This Row],[H (m)]]*0.7</f>
        <v>3.7463490012148397</v>
      </c>
      <c r="K4052" s="51">
        <v>1</v>
      </c>
      <c r="L4052" s="51">
        <v>366008.59999999899</v>
      </c>
      <c r="M4052" s="51">
        <v>9702446.0999999903</v>
      </c>
      <c r="N4052" s="77"/>
      <c r="O405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05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052" s="77"/>
    </row>
    <row r="4053" spans="1:17" x14ac:dyDescent="0.25">
      <c r="A4053" s="76">
        <v>2</v>
      </c>
      <c r="B4053" s="51">
        <v>112</v>
      </c>
      <c r="C4053" s="51">
        <v>4052</v>
      </c>
      <c r="D4053" s="81" t="str">
        <f>VLOOKUP(CENSO[[#This Row],[NOME COMUM]],ESPECIES[],2,FALSE)</f>
        <v>Buchenavia capitata (Vahl) Eichler</v>
      </c>
      <c r="E4053" s="51" t="s">
        <v>10</v>
      </c>
      <c r="F4053" s="51">
        <v>180</v>
      </c>
      <c r="G4053" s="74">
        <f>CENSO[[#This Row],[CAP (cm)]]/PI()</f>
        <v>57.295779513082323</v>
      </c>
      <c r="H4053" s="51">
        <v>21</v>
      </c>
      <c r="I4053" s="85">
        <f>PI()*CENSO[[#This Row],[DAP (cm)]]^2/40000</f>
        <v>0.25783100780887047</v>
      </c>
      <c r="J4053" s="85">
        <f>CENSO[[#This Row],[g (m²)]]*CENSO[[#This Row],[H (m)]]*0.7</f>
        <v>3.7901158147903957</v>
      </c>
      <c r="K4053" s="51">
        <v>1</v>
      </c>
      <c r="L4053" s="51">
        <v>366063.9</v>
      </c>
      <c r="M4053" s="51">
        <v>9702534.9000000004</v>
      </c>
      <c r="N4053" s="77"/>
      <c r="O405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05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053" s="77"/>
    </row>
    <row r="4054" spans="1:17" x14ac:dyDescent="0.25">
      <c r="A4054" s="76">
        <v>2</v>
      </c>
      <c r="B4054" s="51">
        <v>112</v>
      </c>
      <c r="C4054" s="51">
        <v>4053</v>
      </c>
      <c r="D4054" s="81" t="str">
        <f>VLOOKUP(CENSO[[#This Row],[NOME COMUM]],ESPECIES[],2,FALSE)</f>
        <v>Hymenolobium petraeum Ducke</v>
      </c>
      <c r="E4054" s="51" t="s">
        <v>40</v>
      </c>
      <c r="F4054" s="51">
        <v>391</v>
      </c>
      <c r="G4054" s="74">
        <f>CENSO[[#This Row],[CAP (cm)]]/PI()</f>
        <v>124.45916549786216</v>
      </c>
      <c r="H4054" s="51">
        <v>20</v>
      </c>
      <c r="I4054" s="85">
        <f>PI()*CENSO[[#This Row],[DAP (cm)]]^2/40000</f>
        <v>1.2165883427416024</v>
      </c>
      <c r="J4054" s="85">
        <f>CENSO[[#This Row],[g (m²)]]*CENSO[[#This Row],[H (m)]]*0.7</f>
        <v>17.032236798382431</v>
      </c>
      <c r="K4054" s="51">
        <v>1</v>
      </c>
      <c r="L4054" s="51">
        <v>366199.299999999</v>
      </c>
      <c r="M4054" s="51">
        <v>9702747.1999999899</v>
      </c>
      <c r="N4054" s="77"/>
      <c r="O405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405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054" s="77"/>
    </row>
    <row r="4055" spans="1:17" x14ac:dyDescent="0.25">
      <c r="A4055" s="76">
        <v>2</v>
      </c>
      <c r="B4055" s="51">
        <v>112</v>
      </c>
      <c r="C4055" s="51">
        <v>4054</v>
      </c>
      <c r="D4055" s="81" t="str">
        <f>VLOOKUP(CENSO[[#This Row],[NOME COMUM]],ESPECIES[],2,FALSE)</f>
        <v>Hymenolobium petraeum Ducke</v>
      </c>
      <c r="E4055" s="51" t="s">
        <v>40</v>
      </c>
      <c r="F4055" s="51">
        <v>432</v>
      </c>
      <c r="G4055" s="74">
        <f>CENSO[[#This Row],[CAP (cm)]]/PI()</f>
        <v>137.50987083139756</v>
      </c>
      <c r="H4055" s="51">
        <v>23</v>
      </c>
      <c r="I4055" s="85">
        <f>PI()*CENSO[[#This Row],[DAP (cm)]]^2/40000</f>
        <v>1.4851066049790935</v>
      </c>
      <c r="J4055" s="85">
        <f>CENSO[[#This Row],[g (m²)]]*CENSO[[#This Row],[H (m)]]*0.7</f>
        <v>23.910216340163405</v>
      </c>
      <c r="K4055" s="51">
        <v>1</v>
      </c>
      <c r="L4055" s="51">
        <v>366174.9</v>
      </c>
      <c r="M4055" s="51">
        <v>9702758.8000000007</v>
      </c>
      <c r="N4055" s="77"/>
      <c r="O405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405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055" s="77"/>
    </row>
    <row r="4056" spans="1:17" x14ac:dyDescent="0.25">
      <c r="A4056" s="76">
        <v>2</v>
      </c>
      <c r="B4056" s="51">
        <v>112</v>
      </c>
      <c r="C4056" s="51">
        <v>4055</v>
      </c>
      <c r="D4056" s="81" t="str">
        <f>VLOOKUP(CENSO[[#This Row],[NOME COMUM]],ESPECIES[],2,FALSE)</f>
        <v>Couratari guianensis Aubl.</v>
      </c>
      <c r="E4056" s="51" t="s">
        <v>6</v>
      </c>
      <c r="F4056" s="51">
        <v>183</v>
      </c>
      <c r="G4056" s="74">
        <f>CENSO[[#This Row],[CAP (cm)]]/PI()</f>
        <v>58.250709171633694</v>
      </c>
      <c r="H4056" s="51">
        <v>21</v>
      </c>
      <c r="I4056" s="85">
        <f>PI()*CENSO[[#This Row],[DAP (cm)]]^2/40000</f>
        <v>0.26649699446022412</v>
      </c>
      <c r="J4056" s="85">
        <f>CENSO[[#This Row],[g (m²)]]*CENSO[[#This Row],[H (m)]]*0.7</f>
        <v>3.9175058185652945</v>
      </c>
      <c r="K4056" s="51">
        <v>1</v>
      </c>
      <c r="L4056" s="51">
        <v>366192.299999999</v>
      </c>
      <c r="M4056" s="51">
        <v>9702772.6999999899</v>
      </c>
      <c r="N4056" s="77"/>
      <c r="O405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05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056" s="77"/>
    </row>
    <row r="4057" spans="1:17" x14ac:dyDescent="0.25">
      <c r="A4057" s="76">
        <v>2</v>
      </c>
      <c r="B4057" s="51">
        <v>112</v>
      </c>
      <c r="C4057" s="51">
        <v>4056</v>
      </c>
      <c r="D4057" s="81" t="str">
        <f>VLOOKUP(CENSO[[#This Row],[NOME COMUM]],ESPECIES[],2,FALSE)</f>
        <v>Erisma uncinatum Warm.</v>
      </c>
      <c r="E4057" s="51" t="s">
        <v>98</v>
      </c>
      <c r="F4057" s="51">
        <v>312</v>
      </c>
      <c r="G4057" s="74">
        <f>CENSO[[#This Row],[CAP (cm)]]/PI()</f>
        <v>99.312684489342686</v>
      </c>
      <c r="H4057" s="51">
        <v>18</v>
      </c>
      <c r="I4057" s="85">
        <f>PI()*CENSO[[#This Row],[DAP (cm)]]^2/40000</f>
        <v>0.77463893901687286</v>
      </c>
      <c r="J4057" s="85">
        <f>CENSO[[#This Row],[g (m²)]]*CENSO[[#This Row],[H (m)]]*0.7</f>
        <v>9.7604506316125974</v>
      </c>
      <c r="K4057" s="51">
        <v>1</v>
      </c>
      <c r="L4057" s="51">
        <v>366236.299999999</v>
      </c>
      <c r="M4057" s="51">
        <v>9702818.1999999899</v>
      </c>
      <c r="N4057" s="77"/>
      <c r="O405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05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057" s="77"/>
    </row>
    <row r="4058" spans="1:17" x14ac:dyDescent="0.25">
      <c r="A4058" s="76">
        <v>2</v>
      </c>
      <c r="B4058" s="51">
        <v>112</v>
      </c>
      <c r="C4058" s="51">
        <v>4057</v>
      </c>
      <c r="D4058" s="81" t="str">
        <f>VLOOKUP(CENSO[[#This Row],[NOME COMUM]],ESPECIES[],2,FALSE)</f>
        <v>Erisma uncinatum Warm.</v>
      </c>
      <c r="E4058" s="51" t="s">
        <v>98</v>
      </c>
      <c r="F4058" s="51">
        <v>419</v>
      </c>
      <c r="G4058" s="74">
        <f>CENSO[[#This Row],[CAP (cm)]]/PI()</f>
        <v>133.37184231100829</v>
      </c>
      <c r="H4058" s="51">
        <v>17</v>
      </c>
      <c r="I4058" s="85">
        <f>PI()*CENSO[[#This Row],[DAP (cm)]]^2/40000</f>
        <v>1.3970700482078118</v>
      </c>
      <c r="J4058" s="85">
        <f>CENSO[[#This Row],[g (m²)]]*CENSO[[#This Row],[H (m)]]*0.7</f>
        <v>16.625133573672958</v>
      </c>
      <c r="K4058" s="51">
        <v>1</v>
      </c>
      <c r="L4058" s="51">
        <v>366202.799999999</v>
      </c>
      <c r="M4058" s="51">
        <v>9702834</v>
      </c>
      <c r="N4058" s="77"/>
      <c r="O405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405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058" s="77"/>
    </row>
    <row r="4059" spans="1:17" x14ac:dyDescent="0.25">
      <c r="A4059" s="76">
        <v>2</v>
      </c>
      <c r="B4059" s="51">
        <v>112</v>
      </c>
      <c r="C4059" s="51">
        <v>4058</v>
      </c>
      <c r="D4059" s="81" t="str">
        <f>VLOOKUP(CENSO[[#This Row],[NOME COMUM]],ESPECIES[],2,FALSE)</f>
        <v>Erisma uncinatum Warm.</v>
      </c>
      <c r="E4059" s="51" t="s">
        <v>98</v>
      </c>
      <c r="F4059" s="51">
        <v>314</v>
      </c>
      <c r="G4059" s="74">
        <f>CENSO[[#This Row],[CAP (cm)]]/PI()</f>
        <v>99.949304261710282</v>
      </c>
      <c r="H4059" s="51">
        <v>12</v>
      </c>
      <c r="I4059" s="85">
        <f>PI()*CENSO[[#This Row],[DAP (cm)]]^2/40000</f>
        <v>0.78460203845442589</v>
      </c>
      <c r="J4059" s="85">
        <f>CENSO[[#This Row],[g (m²)]]*CENSO[[#This Row],[H (m)]]*0.7</f>
        <v>6.5906571230171771</v>
      </c>
      <c r="K4059" s="51">
        <v>1</v>
      </c>
      <c r="L4059" s="51">
        <v>366224.4</v>
      </c>
      <c r="M4059" s="51">
        <v>9702855.9000000004</v>
      </c>
      <c r="N4059" s="77"/>
      <c r="O405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05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059" s="77"/>
    </row>
    <row r="4060" spans="1:17" x14ac:dyDescent="0.25">
      <c r="A4060" s="76">
        <v>2</v>
      </c>
      <c r="B4060" s="51">
        <v>112</v>
      </c>
      <c r="C4060" s="51">
        <v>4059</v>
      </c>
      <c r="D4060" s="81" t="str">
        <f>VLOOKUP(CENSO[[#This Row],[NOME COMUM]],ESPECIES[],2,FALSE)</f>
        <v>Erisma uncinatum Warm.</v>
      </c>
      <c r="E4060" s="51" t="s">
        <v>98</v>
      </c>
      <c r="F4060" s="51">
        <v>400</v>
      </c>
      <c r="G4060" s="74">
        <f>CENSO[[#This Row],[CAP (cm)]]/PI()</f>
        <v>127.32395447351627</v>
      </c>
      <c r="H4060" s="51">
        <v>18</v>
      </c>
      <c r="I4060" s="85">
        <f>PI()*CENSO[[#This Row],[DAP (cm)]]^2/40000</f>
        <v>1.2732395447351625</v>
      </c>
      <c r="J4060" s="85">
        <f>CENSO[[#This Row],[g (m²)]]*CENSO[[#This Row],[H (m)]]*0.7</f>
        <v>16.042818263663047</v>
      </c>
      <c r="K4060" s="51">
        <v>1</v>
      </c>
      <c r="L4060" s="51">
        <v>366260.09999999899</v>
      </c>
      <c r="M4060" s="51">
        <v>9702889.8000000007</v>
      </c>
      <c r="N4060" s="77"/>
      <c r="O406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406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060" s="77"/>
    </row>
    <row r="4061" spans="1:17" x14ac:dyDescent="0.25">
      <c r="A4061" s="76">
        <v>2</v>
      </c>
      <c r="B4061" s="51">
        <v>112</v>
      </c>
      <c r="C4061" s="51">
        <v>4060</v>
      </c>
      <c r="D4061" s="81" t="str">
        <f>VLOOKUP(CENSO[[#This Row],[NOME COMUM]],ESPECIES[],2,FALSE)</f>
        <v>Hymenaea courbaril L.</v>
      </c>
      <c r="E4061" s="51" t="s">
        <v>3</v>
      </c>
      <c r="F4061" s="51">
        <v>190</v>
      </c>
      <c r="G4061" s="74">
        <f>CENSO[[#This Row],[CAP (cm)]]/PI()</f>
        <v>60.478878374920228</v>
      </c>
      <c r="H4061" s="51">
        <v>22</v>
      </c>
      <c r="I4061" s="85">
        <f>PI()*CENSO[[#This Row],[DAP (cm)]]^2/40000</f>
        <v>0.28727467228087106</v>
      </c>
      <c r="J4061" s="85">
        <f>CENSO[[#This Row],[g (m²)]]*CENSO[[#This Row],[H (m)]]*0.7</f>
        <v>4.4240299531254141</v>
      </c>
      <c r="K4061" s="51">
        <v>1</v>
      </c>
      <c r="L4061" s="51">
        <v>366284.09999999899</v>
      </c>
      <c r="M4061" s="51">
        <v>9702931.5</v>
      </c>
      <c r="N4061" s="77"/>
      <c r="O406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06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061" s="77"/>
    </row>
    <row r="4062" spans="1:17" x14ac:dyDescent="0.25">
      <c r="A4062" s="76">
        <v>2</v>
      </c>
      <c r="B4062" s="51">
        <v>112</v>
      </c>
      <c r="C4062" s="51">
        <v>4061</v>
      </c>
      <c r="D4062" s="81" t="str">
        <f>VLOOKUP(CENSO[[#This Row],[NOME COMUM]],ESPECIES[],2,FALSE)</f>
        <v>Erisma uncinatum Warm.</v>
      </c>
      <c r="E4062" s="51" t="s">
        <v>98</v>
      </c>
      <c r="F4062" s="51">
        <v>233</v>
      </c>
      <c r="G4062" s="74">
        <f>CENSO[[#This Row],[CAP (cm)]]/PI()</f>
        <v>74.166203480823228</v>
      </c>
      <c r="H4062" s="51">
        <v>16</v>
      </c>
      <c r="I4062" s="85">
        <f>PI()*CENSO[[#This Row],[DAP (cm)]]^2/40000</f>
        <v>0.43201813527579536</v>
      </c>
      <c r="J4062" s="85">
        <f>CENSO[[#This Row],[g (m²)]]*CENSO[[#This Row],[H (m)]]*0.7</f>
        <v>4.8386031150889073</v>
      </c>
      <c r="K4062" s="51">
        <v>1</v>
      </c>
      <c r="L4062" s="51">
        <v>366305.799999999</v>
      </c>
      <c r="M4062" s="51">
        <v>9703027.4000000004</v>
      </c>
      <c r="N4062" s="77"/>
      <c r="O406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06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062" s="77"/>
    </row>
    <row r="4063" spans="1:17" x14ac:dyDescent="0.25">
      <c r="A4063" s="76">
        <v>2</v>
      </c>
      <c r="B4063" s="51">
        <v>112</v>
      </c>
      <c r="C4063" s="51">
        <v>4062</v>
      </c>
      <c r="D4063" s="81" t="str">
        <f>VLOOKUP(CENSO[[#This Row],[NOME COMUM]],ESPECIES[],2,FALSE)</f>
        <v>Erisma uncinatum Warm.</v>
      </c>
      <c r="E4063" s="51" t="s">
        <v>98</v>
      </c>
      <c r="F4063" s="51">
        <v>231</v>
      </c>
      <c r="G4063" s="74">
        <f>CENSO[[#This Row],[CAP (cm)]]/PI()</f>
        <v>73.529583708455647</v>
      </c>
      <c r="H4063" s="51">
        <v>16</v>
      </c>
      <c r="I4063" s="85">
        <f>PI()*CENSO[[#This Row],[DAP (cm)]]^2/40000</f>
        <v>0.4246333459163314</v>
      </c>
      <c r="J4063" s="85">
        <f>CENSO[[#This Row],[g (m²)]]*CENSO[[#This Row],[H (m)]]*0.7</f>
        <v>4.7558934742629111</v>
      </c>
      <c r="K4063" s="51">
        <v>1</v>
      </c>
      <c r="L4063" s="51">
        <v>366379.4</v>
      </c>
      <c r="M4063" s="51">
        <v>9703127.4000000004</v>
      </c>
      <c r="N4063" s="77"/>
      <c r="O406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06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063" s="77"/>
    </row>
    <row r="4064" spans="1:17" x14ac:dyDescent="0.25">
      <c r="A4064" s="76">
        <v>2</v>
      </c>
      <c r="B4064" s="51">
        <v>112</v>
      </c>
      <c r="C4064" s="51">
        <v>4063</v>
      </c>
      <c r="D4064" s="81" t="str">
        <f>VLOOKUP(CENSO[[#This Row],[NOME COMUM]],ESPECIES[],2,FALSE)</f>
        <v>Manilkara huberi (Ducke) Chevalier</v>
      </c>
      <c r="E4064" s="51" t="s">
        <v>30</v>
      </c>
      <c r="F4064" s="51">
        <v>239</v>
      </c>
      <c r="G4064" s="74">
        <f>CENSO[[#This Row],[CAP (cm)]]/PI()</f>
        <v>76.076062797925971</v>
      </c>
      <c r="H4064" s="51">
        <v>23</v>
      </c>
      <c r="I4064" s="85">
        <f>PI()*CENSO[[#This Row],[DAP (cm)]]^2/40000</f>
        <v>0.45455447521760761</v>
      </c>
      <c r="J4064" s="85">
        <f>CENSO[[#This Row],[g (m²)]]*CENSO[[#This Row],[H (m)]]*0.7</f>
        <v>7.3183270510034824</v>
      </c>
      <c r="K4064" s="51">
        <v>1</v>
      </c>
      <c r="L4064" s="51">
        <v>366412.2</v>
      </c>
      <c r="M4064" s="51">
        <v>9703141.4000000004</v>
      </c>
      <c r="N4064" s="77"/>
      <c r="O406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06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064" s="77"/>
    </row>
    <row r="4065" spans="1:17" x14ac:dyDescent="0.25">
      <c r="A4065" s="76">
        <v>2</v>
      </c>
      <c r="B4065" s="51">
        <v>112</v>
      </c>
      <c r="C4065" s="51">
        <v>4064</v>
      </c>
      <c r="D4065" s="81" t="str">
        <f>VLOOKUP(CENSO[[#This Row],[NOME COMUM]],ESPECIES[],2,FALSE)</f>
        <v>Didymopanax calvum Decne. &amp; Planch.</v>
      </c>
      <c r="E4065" s="51" t="s">
        <v>52</v>
      </c>
      <c r="F4065" s="51">
        <v>197</v>
      </c>
      <c r="G4065" s="74">
        <f>CENSO[[#This Row],[CAP (cm)]]/PI()</f>
        <v>62.707047578206762</v>
      </c>
      <c r="H4065" s="51">
        <v>21</v>
      </c>
      <c r="I4065" s="85">
        <f>PI()*CENSO[[#This Row],[DAP (cm)]]^2/40000</f>
        <v>0.30883220932266825</v>
      </c>
      <c r="J4065" s="85">
        <f>CENSO[[#This Row],[g (m²)]]*CENSO[[#This Row],[H (m)]]*0.7</f>
        <v>4.5398334770432234</v>
      </c>
      <c r="K4065" s="51">
        <v>1</v>
      </c>
      <c r="L4065" s="51">
        <v>366413.799999999</v>
      </c>
      <c r="M4065" s="51">
        <v>9703150.8000000007</v>
      </c>
      <c r="N4065" s="77"/>
      <c r="O406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06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065" s="77"/>
    </row>
    <row r="4066" spans="1:17" x14ac:dyDescent="0.25">
      <c r="A4066" s="76">
        <v>2</v>
      </c>
      <c r="B4066" s="51">
        <v>112</v>
      </c>
      <c r="C4066" s="51">
        <v>4065</v>
      </c>
      <c r="D4066" s="81" t="str">
        <f>VLOOKUP(CENSO[[#This Row],[NOME COMUM]],ESPECIES[],2,FALSE)</f>
        <v>Parkia pendula (Willd.) Benth. ex Walp.</v>
      </c>
      <c r="E4066" s="51" t="s">
        <v>58</v>
      </c>
      <c r="F4066" s="51">
        <v>234</v>
      </c>
      <c r="G4066" s="74">
        <f>CENSO[[#This Row],[CAP (cm)]]/PI()</f>
        <v>74.484513367007025</v>
      </c>
      <c r="H4066" s="51">
        <v>18</v>
      </c>
      <c r="I4066" s="85">
        <f>PI()*CENSO[[#This Row],[DAP (cm)]]^2/40000</f>
        <v>0.43573440319699114</v>
      </c>
      <c r="J4066" s="85">
        <f>CENSO[[#This Row],[g (m²)]]*CENSO[[#This Row],[H (m)]]*0.7</f>
        <v>5.4902534802820879</v>
      </c>
      <c r="K4066" s="51">
        <v>1</v>
      </c>
      <c r="L4066" s="51">
        <v>366395</v>
      </c>
      <c r="M4066" s="51">
        <v>9703200.6999999899</v>
      </c>
      <c r="N4066" s="77"/>
      <c r="O406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06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066" s="77"/>
    </row>
    <row r="4067" spans="1:17" x14ac:dyDescent="0.25">
      <c r="A4067" s="76">
        <v>2</v>
      </c>
      <c r="B4067" s="51">
        <v>112</v>
      </c>
      <c r="C4067" s="51">
        <v>4066</v>
      </c>
      <c r="D4067" s="81" t="str">
        <f>VLOOKUP(CENSO[[#This Row],[NOME COMUM]],ESPECIES[],2,FALSE)</f>
        <v>Couratari guianensis Aubl.</v>
      </c>
      <c r="E4067" s="51" t="s">
        <v>6</v>
      </c>
      <c r="F4067" s="51">
        <v>173</v>
      </c>
      <c r="G4067" s="74">
        <f>CENSO[[#This Row],[CAP (cm)]]/PI()</f>
        <v>55.067610309795789</v>
      </c>
      <c r="H4067" s="51">
        <v>25</v>
      </c>
      <c r="I4067" s="85">
        <f>PI()*CENSO[[#This Row],[DAP (cm)]]^2/40000</f>
        <v>0.23816741458986682</v>
      </c>
      <c r="J4067" s="85">
        <f>CENSO[[#This Row],[g (m²)]]*CENSO[[#This Row],[H (m)]]*0.7</f>
        <v>4.1679297553226684</v>
      </c>
      <c r="K4067" s="51">
        <v>1</v>
      </c>
      <c r="L4067" s="51">
        <v>366440.5</v>
      </c>
      <c r="M4067" s="51">
        <v>9703262.0999999903</v>
      </c>
      <c r="N4067" s="77"/>
      <c r="O406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06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067" s="77"/>
    </row>
    <row r="4068" spans="1:17" x14ac:dyDescent="0.25">
      <c r="A4068" s="76">
        <v>2</v>
      </c>
      <c r="B4068" s="51">
        <v>112</v>
      </c>
      <c r="C4068" s="51">
        <v>4067</v>
      </c>
      <c r="D4068" s="81" t="str">
        <f>VLOOKUP(CENSO[[#This Row],[NOME COMUM]],ESPECIES[],2,FALSE)</f>
        <v>Couratari guianensis Aubl.</v>
      </c>
      <c r="E4068" s="51" t="s">
        <v>6</v>
      </c>
      <c r="F4068" s="51">
        <v>170</v>
      </c>
      <c r="G4068" s="74">
        <f>CENSO[[#This Row],[CAP (cm)]]/PI()</f>
        <v>54.112680651244418</v>
      </c>
      <c r="H4068" s="51">
        <v>24</v>
      </c>
      <c r="I4068" s="85">
        <f>PI()*CENSO[[#This Row],[DAP (cm)]]^2/40000</f>
        <v>0.2299788927677888</v>
      </c>
      <c r="J4068" s="85">
        <f>CENSO[[#This Row],[g (m²)]]*CENSO[[#This Row],[H (m)]]*0.7</f>
        <v>3.8636453984988512</v>
      </c>
      <c r="K4068" s="51">
        <v>1</v>
      </c>
      <c r="L4068" s="51">
        <v>366447.7</v>
      </c>
      <c r="M4068" s="51">
        <v>9703297.4000000004</v>
      </c>
      <c r="N4068" s="77"/>
      <c r="O406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06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068" s="77"/>
    </row>
    <row r="4069" spans="1:17" x14ac:dyDescent="0.25">
      <c r="A4069" s="76">
        <v>2</v>
      </c>
      <c r="B4069" s="51">
        <v>112</v>
      </c>
      <c r="C4069" s="51">
        <v>4068</v>
      </c>
      <c r="D4069" s="81" t="str">
        <f>VLOOKUP(CENSO[[#This Row],[NOME COMUM]],ESPECIES[],2,FALSE)</f>
        <v>Pouteria sp.</v>
      </c>
      <c r="E4069" s="51" t="s">
        <v>83</v>
      </c>
      <c r="F4069" s="51">
        <v>126</v>
      </c>
      <c r="G4069" s="74">
        <f>CENSO[[#This Row],[CAP (cm)]]/PI()</f>
        <v>40.107045659157627</v>
      </c>
      <c r="H4069" s="51">
        <v>13</v>
      </c>
      <c r="I4069" s="85">
        <f>PI()*CENSO[[#This Row],[DAP (cm)]]^2/40000</f>
        <v>0.12633719382634653</v>
      </c>
      <c r="J4069" s="85">
        <f>CENSO[[#This Row],[g (m²)]]*CENSO[[#This Row],[H (m)]]*0.7</f>
        <v>1.1496684638197534</v>
      </c>
      <c r="K4069" s="51">
        <v>2</v>
      </c>
      <c r="L4069" s="51">
        <v>366447.7</v>
      </c>
      <c r="M4069" s="51">
        <v>9703304</v>
      </c>
      <c r="N4069" s="77"/>
      <c r="O406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406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4069" s="77"/>
    </row>
    <row r="4070" spans="1:17" x14ac:dyDescent="0.25">
      <c r="A4070" s="76">
        <v>2</v>
      </c>
      <c r="B4070" s="51">
        <v>113</v>
      </c>
      <c r="C4070" s="51">
        <v>4069</v>
      </c>
      <c r="D4070" s="81" t="str">
        <f>VLOOKUP(CENSO[[#This Row],[NOME COMUM]],ESPECIES[],2,FALSE)</f>
        <v>Couratari guianensis Aubl.</v>
      </c>
      <c r="E4070" s="51" t="s">
        <v>6</v>
      </c>
      <c r="F4070" s="51">
        <v>195</v>
      </c>
      <c r="G4070" s="74">
        <f>CENSO[[#This Row],[CAP (cm)]]/PI()</f>
        <v>62.070427805839181</v>
      </c>
      <c r="H4070" s="51">
        <v>20</v>
      </c>
      <c r="I4070" s="85">
        <f>PI()*CENSO[[#This Row],[DAP (cm)]]^2/40000</f>
        <v>0.30259333555346601</v>
      </c>
      <c r="J4070" s="85">
        <f>CENSO[[#This Row],[g (m²)]]*CENSO[[#This Row],[H (m)]]*0.7</f>
        <v>4.2363066977485238</v>
      </c>
      <c r="K4070" s="51">
        <v>1</v>
      </c>
      <c r="L4070" s="51">
        <v>366534.799999999</v>
      </c>
      <c r="M4070" s="51">
        <v>9703287.1999999899</v>
      </c>
      <c r="N4070" s="77"/>
      <c r="O407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07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070" s="77"/>
    </row>
    <row r="4071" spans="1:17" x14ac:dyDescent="0.25">
      <c r="A4071" s="76">
        <v>2</v>
      </c>
      <c r="B4071" s="51">
        <v>113</v>
      </c>
      <c r="C4071" s="51">
        <v>4070</v>
      </c>
      <c r="D4071" s="81" t="str">
        <f>VLOOKUP(CENSO[[#This Row],[NOME COMUM]],ESPECIES[],2,FALSE)</f>
        <v>Tachigali myrmecophila Ducke</v>
      </c>
      <c r="E4071" s="51" t="s">
        <v>14</v>
      </c>
      <c r="F4071" s="51">
        <v>270</v>
      </c>
      <c r="G4071" s="74">
        <f>CENSO[[#This Row],[CAP (cm)]]/PI()</f>
        <v>85.943669269623484</v>
      </c>
      <c r="H4071" s="51">
        <v>17</v>
      </c>
      <c r="I4071" s="85">
        <f>PI()*CENSO[[#This Row],[DAP (cm)]]^2/40000</f>
        <v>0.58011976756995842</v>
      </c>
      <c r="J4071" s="85">
        <f>CENSO[[#This Row],[g (m²)]]*CENSO[[#This Row],[H (m)]]*0.7</f>
        <v>6.903425234082504</v>
      </c>
      <c r="K4071" s="51">
        <v>1</v>
      </c>
      <c r="L4071" s="51">
        <v>366492</v>
      </c>
      <c r="M4071" s="51">
        <v>9703283.0999999903</v>
      </c>
      <c r="N4071" s="77"/>
      <c r="O407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407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071" s="77"/>
    </row>
    <row r="4072" spans="1:17" x14ac:dyDescent="0.25">
      <c r="A4072" s="76">
        <v>2</v>
      </c>
      <c r="B4072" s="51">
        <v>113</v>
      </c>
      <c r="C4072" s="51">
        <v>4071</v>
      </c>
      <c r="D4072" s="81" t="str">
        <f>VLOOKUP(CENSO[[#This Row],[NOME COMUM]],ESPECIES[],2,FALSE)</f>
        <v>Erisma uncinatum Warm.</v>
      </c>
      <c r="E4072" s="51" t="s">
        <v>98</v>
      </c>
      <c r="F4072" s="51">
        <v>300</v>
      </c>
      <c r="G4072" s="74">
        <f>CENSO[[#This Row],[CAP (cm)]]/PI()</f>
        <v>95.4929658551372</v>
      </c>
      <c r="H4072" s="51">
        <v>12</v>
      </c>
      <c r="I4072" s="85">
        <f>PI()*CENSO[[#This Row],[DAP (cm)]]^2/40000</f>
        <v>0.7161972439135289</v>
      </c>
      <c r="J4072" s="85">
        <f>CENSO[[#This Row],[g (m²)]]*CENSO[[#This Row],[H (m)]]*0.7</f>
        <v>6.0160568488736432</v>
      </c>
      <c r="K4072" s="51">
        <v>2</v>
      </c>
      <c r="L4072" s="51">
        <v>366462</v>
      </c>
      <c r="M4072" s="51">
        <v>9703175.6999999899</v>
      </c>
      <c r="N4072" s="77"/>
      <c r="O407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07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072" s="77"/>
    </row>
    <row r="4073" spans="1:17" x14ac:dyDescent="0.25">
      <c r="A4073" s="76">
        <v>2</v>
      </c>
      <c r="B4073" s="51">
        <v>113</v>
      </c>
      <c r="C4073" s="51">
        <v>4072</v>
      </c>
      <c r="D4073" s="81" t="str">
        <f>VLOOKUP(CENSO[[#This Row],[NOME COMUM]],ESPECIES[],2,FALSE)</f>
        <v>Tachigali myrmecophila Ducke</v>
      </c>
      <c r="E4073" s="51" t="s">
        <v>14</v>
      </c>
      <c r="F4073" s="51">
        <v>160</v>
      </c>
      <c r="G4073" s="74">
        <f>CENSO[[#This Row],[CAP (cm)]]/PI()</f>
        <v>50.929581789406512</v>
      </c>
      <c r="H4073" s="51">
        <v>15</v>
      </c>
      <c r="I4073" s="85">
        <f>PI()*CENSO[[#This Row],[DAP (cm)]]^2/40000</f>
        <v>0.20371832715762608</v>
      </c>
      <c r="J4073" s="85">
        <f>CENSO[[#This Row],[g (m²)]]*CENSO[[#This Row],[H (m)]]*0.7</f>
        <v>2.1390424351550736</v>
      </c>
      <c r="K4073" s="51">
        <v>1</v>
      </c>
      <c r="L4073" s="51">
        <v>366443.59999999899</v>
      </c>
      <c r="M4073" s="51">
        <v>9703151.3000000007</v>
      </c>
      <c r="N4073" s="77"/>
      <c r="O407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07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073" s="77"/>
    </row>
    <row r="4074" spans="1:17" x14ac:dyDescent="0.25">
      <c r="A4074" s="76">
        <v>2</v>
      </c>
      <c r="B4074" s="51">
        <v>113</v>
      </c>
      <c r="C4074" s="51">
        <v>4073</v>
      </c>
      <c r="D4074" s="81" t="str">
        <f>VLOOKUP(CENSO[[#This Row],[NOME COMUM]],ESPECIES[],2,FALSE)</f>
        <v>Couratari guianensis Aubl.</v>
      </c>
      <c r="E4074" s="51" t="s">
        <v>6</v>
      </c>
      <c r="F4074" s="51">
        <v>162</v>
      </c>
      <c r="G4074" s="74">
        <f>CENSO[[#This Row],[CAP (cm)]]/PI()</f>
        <v>51.566201561774093</v>
      </c>
      <c r="H4074" s="51">
        <v>15</v>
      </c>
      <c r="I4074" s="85">
        <f>PI()*CENSO[[#This Row],[DAP (cm)]]^2/40000</f>
        <v>0.20884311632518512</v>
      </c>
      <c r="J4074" s="85">
        <f>CENSO[[#This Row],[g (m²)]]*CENSO[[#This Row],[H (m)]]*0.7</f>
        <v>2.192852721414444</v>
      </c>
      <c r="K4074" s="51">
        <v>1</v>
      </c>
      <c r="L4074" s="51">
        <v>366441.59999999899</v>
      </c>
      <c r="M4074" s="51">
        <v>9703130.0999999903</v>
      </c>
      <c r="N4074" s="77"/>
      <c r="O407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07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074" s="77"/>
    </row>
    <row r="4075" spans="1:17" x14ac:dyDescent="0.25">
      <c r="A4075" s="76">
        <v>2</v>
      </c>
      <c r="B4075" s="51">
        <v>113</v>
      </c>
      <c r="C4075" s="51">
        <v>4074</v>
      </c>
      <c r="D4075" s="81" t="str">
        <f>VLOOKUP(CENSO[[#This Row],[NOME COMUM]],ESPECIES[],2,FALSE)</f>
        <v>Tachigali myrmecophila Ducke</v>
      </c>
      <c r="E4075" s="51" t="s">
        <v>14</v>
      </c>
      <c r="F4075" s="51">
        <v>257</v>
      </c>
      <c r="G4075" s="74">
        <f>CENSO[[#This Row],[CAP (cm)]]/PI()</f>
        <v>81.8056407492342</v>
      </c>
      <c r="H4075" s="51">
        <v>16</v>
      </c>
      <c r="I4075" s="85">
        <f>PI()*CENSO[[#This Row],[DAP (cm)]]^2/40000</f>
        <v>0.52560124181382972</v>
      </c>
      <c r="J4075" s="85">
        <f>CENSO[[#This Row],[g (m²)]]*CENSO[[#This Row],[H (m)]]*0.7</f>
        <v>5.8867339083148922</v>
      </c>
      <c r="K4075" s="51">
        <v>1</v>
      </c>
      <c r="L4075" s="51">
        <v>366412.4</v>
      </c>
      <c r="M4075" s="51">
        <v>9703113</v>
      </c>
      <c r="N4075" s="77"/>
      <c r="O407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407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075" s="77"/>
    </row>
    <row r="4076" spans="1:17" x14ac:dyDescent="0.25">
      <c r="A4076" s="76">
        <v>2</v>
      </c>
      <c r="B4076" s="51">
        <v>113</v>
      </c>
      <c r="C4076" s="51">
        <v>4075</v>
      </c>
      <c r="D4076" s="81" t="str">
        <f>VLOOKUP(CENSO[[#This Row],[NOME COMUM]],ESPECIES[],2,FALSE)</f>
        <v>Enterolobium contortisiliquum (Vell.) Morong</v>
      </c>
      <c r="E4076" s="51" t="s">
        <v>45</v>
      </c>
      <c r="F4076" s="51">
        <v>222</v>
      </c>
      <c r="G4076" s="74">
        <f>CENSO[[#This Row],[CAP (cm)]]/PI()</f>
        <v>70.664794732801525</v>
      </c>
      <c r="H4076" s="51">
        <v>9</v>
      </c>
      <c r="I4076" s="85">
        <f>PI()*CENSO[[#This Row],[DAP (cm)]]^2/40000</f>
        <v>0.39218961076704845</v>
      </c>
      <c r="J4076" s="85">
        <f>CENSO[[#This Row],[g (m²)]]*CENSO[[#This Row],[H (m)]]*0.7</f>
        <v>2.4707945478324054</v>
      </c>
      <c r="K4076" s="51">
        <v>1</v>
      </c>
      <c r="L4076" s="51">
        <v>366402</v>
      </c>
      <c r="M4076" s="51">
        <v>9703112.4000000004</v>
      </c>
      <c r="N4076" s="77"/>
      <c r="O407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07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076" s="77"/>
    </row>
    <row r="4077" spans="1:17" x14ac:dyDescent="0.25">
      <c r="A4077" s="76">
        <v>2</v>
      </c>
      <c r="B4077" s="51">
        <v>113</v>
      </c>
      <c r="C4077" s="51">
        <v>4076</v>
      </c>
      <c r="D4077" s="81" t="str">
        <f>VLOOKUP(CENSO[[#This Row],[NOME COMUM]],ESPECIES[],2,FALSE)</f>
        <v>Piptadenia suaveolens Miq.</v>
      </c>
      <c r="E4077" s="51" t="s">
        <v>22</v>
      </c>
      <c r="F4077" s="51">
        <v>315</v>
      </c>
      <c r="G4077" s="74">
        <f>CENSO[[#This Row],[CAP (cm)]]/PI()</f>
        <v>100.26761414789407</v>
      </c>
      <c r="H4077" s="51">
        <v>16</v>
      </c>
      <c r="I4077" s="85">
        <f>PI()*CENSO[[#This Row],[DAP (cm)]]^2/40000</f>
        <v>0.78960746141466576</v>
      </c>
      <c r="J4077" s="85">
        <f>CENSO[[#This Row],[g (m²)]]*CENSO[[#This Row],[H (m)]]*0.7</f>
        <v>8.8436035678442551</v>
      </c>
      <c r="K4077" s="51">
        <v>2</v>
      </c>
      <c r="L4077" s="51">
        <v>366417.299999999</v>
      </c>
      <c r="M4077" s="51">
        <v>9703053.1999999899</v>
      </c>
      <c r="N4077" s="77"/>
      <c r="O407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407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077" s="77"/>
    </row>
    <row r="4078" spans="1:17" x14ac:dyDescent="0.25">
      <c r="A4078" s="76">
        <v>2</v>
      </c>
      <c r="B4078" s="51">
        <v>113</v>
      </c>
      <c r="C4078" s="51">
        <v>4077</v>
      </c>
      <c r="D4078" s="81" t="str">
        <f>VLOOKUP(CENSO[[#This Row],[NOME COMUM]],ESPECIES[],2,FALSE)</f>
        <v>Couratari guianensis Aubl.</v>
      </c>
      <c r="E4078" s="51" t="s">
        <v>6</v>
      </c>
      <c r="F4078" s="51">
        <v>163</v>
      </c>
      <c r="G4078" s="74">
        <f>CENSO[[#This Row],[CAP (cm)]]/PI()</f>
        <v>51.884511447957884</v>
      </c>
      <c r="H4078" s="51">
        <v>17</v>
      </c>
      <c r="I4078" s="85">
        <f>PI()*CENSO[[#This Row],[DAP (cm)]]^2/40000</f>
        <v>0.21142938415042836</v>
      </c>
      <c r="J4078" s="85">
        <f>CENSO[[#This Row],[g (m²)]]*CENSO[[#This Row],[H (m)]]*0.7</f>
        <v>2.5160096713900972</v>
      </c>
      <c r="K4078" s="51">
        <v>1</v>
      </c>
      <c r="L4078" s="51">
        <v>366326.5</v>
      </c>
      <c r="M4078" s="51">
        <v>9702952.4000000004</v>
      </c>
      <c r="N4078" s="77"/>
      <c r="O407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07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078" s="77"/>
    </row>
    <row r="4079" spans="1:17" x14ac:dyDescent="0.25">
      <c r="A4079" s="76">
        <v>2</v>
      </c>
      <c r="B4079" s="51">
        <v>113</v>
      </c>
      <c r="C4079" s="51">
        <v>4078</v>
      </c>
      <c r="D4079" s="81" t="str">
        <f>VLOOKUP(CENSO[[#This Row],[NOME COMUM]],ESPECIES[],2,FALSE)</f>
        <v>Couratari guianensis Aubl.</v>
      </c>
      <c r="E4079" s="51" t="s">
        <v>6</v>
      </c>
      <c r="F4079" s="51">
        <v>484</v>
      </c>
      <c r="G4079" s="74">
        <f>CENSO[[#This Row],[CAP (cm)]]/PI()</f>
        <v>154.0619849129547</v>
      </c>
      <c r="H4079" s="51">
        <v>24</v>
      </c>
      <c r="I4079" s="85">
        <f>PI()*CENSO[[#This Row],[DAP (cm)]]^2/40000</f>
        <v>1.864150017446752</v>
      </c>
      <c r="J4079" s="85">
        <f>CENSO[[#This Row],[g (m²)]]*CENSO[[#This Row],[H (m)]]*0.7</f>
        <v>31.317720293105431</v>
      </c>
      <c r="K4079" s="51">
        <v>1</v>
      </c>
      <c r="L4079" s="51">
        <v>366313.9</v>
      </c>
      <c r="M4079" s="51">
        <v>9702858.9000000004</v>
      </c>
      <c r="N4079" s="77"/>
      <c r="O407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150├ 160</v>
      </c>
      <c r="P407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079" s="77"/>
    </row>
    <row r="4080" spans="1:17" x14ac:dyDescent="0.25">
      <c r="A4080" s="76">
        <v>2</v>
      </c>
      <c r="B4080" s="51">
        <v>113</v>
      </c>
      <c r="C4080" s="51">
        <v>4079</v>
      </c>
      <c r="D4080" s="81" t="str">
        <f>VLOOKUP(CENSO[[#This Row],[NOME COMUM]],ESPECIES[],2,FALSE)</f>
        <v>Tachigali myrmecophila Ducke</v>
      </c>
      <c r="E4080" s="51" t="s">
        <v>14</v>
      </c>
      <c r="F4080" s="51">
        <v>274</v>
      </c>
      <c r="G4080" s="74">
        <f>CENSO[[#This Row],[CAP (cm)]]/PI()</f>
        <v>87.216908814358646</v>
      </c>
      <c r="H4080" s="51">
        <v>14</v>
      </c>
      <c r="I4080" s="85">
        <f>PI()*CENSO[[#This Row],[DAP (cm)]]^2/40000</f>
        <v>0.59743582537835671</v>
      </c>
      <c r="J4080" s="85">
        <f>CENSO[[#This Row],[g (m²)]]*CENSO[[#This Row],[H (m)]]*0.7</f>
        <v>5.8548710887078954</v>
      </c>
      <c r="K4080" s="51">
        <v>1</v>
      </c>
      <c r="L4080" s="51">
        <v>366192.5</v>
      </c>
      <c r="M4080" s="51">
        <v>9702695.1999999899</v>
      </c>
      <c r="N4080" s="77"/>
      <c r="O408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408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080" s="77"/>
    </row>
    <row r="4081" spans="1:17" x14ac:dyDescent="0.25">
      <c r="A4081" s="76">
        <v>2</v>
      </c>
      <c r="B4081" s="51">
        <v>113</v>
      </c>
      <c r="C4081" s="51">
        <v>4080</v>
      </c>
      <c r="D4081" s="81" t="str">
        <f>VLOOKUP(CENSO[[#This Row],[NOME COMUM]],ESPECIES[],2,FALSE)</f>
        <v>Hymenolobium petraeum Ducke</v>
      </c>
      <c r="E4081" s="51" t="s">
        <v>40</v>
      </c>
      <c r="F4081" s="51">
        <v>210</v>
      </c>
      <c r="G4081" s="74">
        <f>CENSO[[#This Row],[CAP (cm)]]/PI()</f>
        <v>66.845076098596039</v>
      </c>
      <c r="H4081" s="51">
        <v>23</v>
      </c>
      <c r="I4081" s="85">
        <f>PI()*CENSO[[#This Row],[DAP (cm)]]^2/40000</f>
        <v>0.35093664951762915</v>
      </c>
      <c r="J4081" s="85">
        <f>CENSO[[#This Row],[g (m²)]]*CENSO[[#This Row],[H (m)]]*0.7</f>
        <v>5.6500800572338283</v>
      </c>
      <c r="K4081" s="51">
        <v>1</v>
      </c>
      <c r="L4081" s="51">
        <v>366164.09999999899</v>
      </c>
      <c r="M4081" s="51">
        <v>9702614.6999999899</v>
      </c>
      <c r="N4081" s="77"/>
      <c r="O408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08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081" s="77"/>
    </row>
    <row r="4082" spans="1:17" x14ac:dyDescent="0.25">
      <c r="A4082" s="76">
        <v>2</v>
      </c>
      <c r="B4082" s="51">
        <v>113</v>
      </c>
      <c r="C4082" s="51">
        <v>4081</v>
      </c>
      <c r="D4082" s="81" t="str">
        <f>VLOOKUP(CENSO[[#This Row],[NOME COMUM]],ESPECIES[],2,FALSE)</f>
        <v>Couratari guianensis Aubl.</v>
      </c>
      <c r="E4082" s="51" t="s">
        <v>6</v>
      </c>
      <c r="F4082" s="51">
        <v>192</v>
      </c>
      <c r="G4082" s="74">
        <f>CENSO[[#This Row],[CAP (cm)]]/PI()</f>
        <v>61.115498147287809</v>
      </c>
      <c r="H4082" s="51">
        <v>19</v>
      </c>
      <c r="I4082" s="85">
        <f>PI()*CENSO[[#This Row],[DAP (cm)]]^2/40000</f>
        <v>0.29335439110698147</v>
      </c>
      <c r="J4082" s="85">
        <f>CENSO[[#This Row],[g (m²)]]*CENSO[[#This Row],[H (m)]]*0.7</f>
        <v>3.901613401722853</v>
      </c>
      <c r="K4082" s="51">
        <v>1</v>
      </c>
      <c r="L4082" s="51">
        <v>366171.299999999</v>
      </c>
      <c r="M4082" s="51">
        <v>9702611.3000000007</v>
      </c>
      <c r="N4082" s="77"/>
      <c r="O408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08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082" s="77"/>
    </row>
    <row r="4083" spans="1:17" x14ac:dyDescent="0.25">
      <c r="A4083" s="76">
        <v>2</v>
      </c>
      <c r="B4083" s="51">
        <v>113</v>
      </c>
      <c r="C4083" s="51">
        <v>4082</v>
      </c>
      <c r="D4083" s="81" t="str">
        <f>VLOOKUP(CENSO[[#This Row],[NOME COMUM]],ESPECIES[],2,FALSE)</f>
        <v>Couratari guianensis Aubl.</v>
      </c>
      <c r="E4083" s="51" t="s">
        <v>6</v>
      </c>
      <c r="F4083" s="51">
        <v>202</v>
      </c>
      <c r="G4083" s="74">
        <f>CENSO[[#This Row],[CAP (cm)]]/PI()</f>
        <v>64.298597009125714</v>
      </c>
      <c r="H4083" s="51">
        <v>22</v>
      </c>
      <c r="I4083" s="85">
        <f>PI()*CENSO[[#This Row],[DAP (cm)]]^2/40000</f>
        <v>0.3247079148960848</v>
      </c>
      <c r="J4083" s="85">
        <f>CENSO[[#This Row],[g (m²)]]*CENSO[[#This Row],[H (m)]]*0.7</f>
        <v>5.0005018893997057</v>
      </c>
      <c r="K4083" s="51">
        <v>1</v>
      </c>
      <c r="L4083" s="51">
        <v>366130.5</v>
      </c>
      <c r="M4083" s="51">
        <v>9702517.8000000007</v>
      </c>
      <c r="N4083" s="77"/>
      <c r="O408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08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083" s="77"/>
    </row>
    <row r="4084" spans="1:17" x14ac:dyDescent="0.25">
      <c r="A4084" s="76">
        <v>2</v>
      </c>
      <c r="B4084" s="51">
        <v>113</v>
      </c>
      <c r="C4084" s="51">
        <v>4083</v>
      </c>
      <c r="D4084" s="81" t="str">
        <f>VLOOKUP(CENSO[[#This Row],[NOME COMUM]],ESPECIES[],2,FALSE)</f>
        <v>Astronium lecointei Ducke</v>
      </c>
      <c r="E4084" s="51" t="s">
        <v>5</v>
      </c>
      <c r="F4084" s="51">
        <v>207</v>
      </c>
      <c r="G4084" s="74">
        <f>CENSO[[#This Row],[CAP (cm)]]/PI()</f>
        <v>65.890146440044674</v>
      </c>
      <c r="H4084" s="51">
        <v>20</v>
      </c>
      <c r="I4084" s="85">
        <f>PI()*CENSO[[#This Row],[DAP (cm)]]^2/40000</f>
        <v>0.34098150782723119</v>
      </c>
      <c r="J4084" s="85">
        <f>CENSO[[#This Row],[g (m²)]]*CENSO[[#This Row],[H (m)]]*0.7</f>
        <v>4.7737411095812359</v>
      </c>
      <c r="K4084" s="51">
        <v>1</v>
      </c>
      <c r="L4084" s="51">
        <v>366124.59999999899</v>
      </c>
      <c r="M4084" s="51">
        <v>9702517.3000000007</v>
      </c>
      <c r="N4084" s="77"/>
      <c r="O408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08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084" s="77"/>
    </row>
    <row r="4085" spans="1:17" x14ac:dyDescent="0.25">
      <c r="A4085" s="76">
        <v>2</v>
      </c>
      <c r="B4085" s="51">
        <v>113</v>
      </c>
      <c r="C4085" s="51">
        <v>4084</v>
      </c>
      <c r="D4085" s="81" t="str">
        <f>VLOOKUP(CENSO[[#This Row],[NOME COMUM]],ESPECIES[],2,FALSE)</f>
        <v>Hymenaea courbaril L.</v>
      </c>
      <c r="E4085" s="51" t="s">
        <v>3</v>
      </c>
      <c r="F4085" s="51">
        <v>333</v>
      </c>
      <c r="G4085" s="74">
        <f>CENSO[[#This Row],[CAP (cm)]]/PI()</f>
        <v>105.99719209920229</v>
      </c>
      <c r="H4085" s="51">
        <v>25</v>
      </c>
      <c r="I4085" s="85">
        <f>PI()*CENSO[[#This Row],[DAP (cm)]]^2/40000</f>
        <v>0.88242662422585905</v>
      </c>
      <c r="J4085" s="85">
        <f>CENSO[[#This Row],[g (m²)]]*CENSO[[#This Row],[H (m)]]*0.7</f>
        <v>15.442465923952533</v>
      </c>
      <c r="K4085" s="51">
        <v>1</v>
      </c>
      <c r="L4085" s="51">
        <v>366090.7</v>
      </c>
      <c r="M4085" s="51">
        <v>9702430.5999999903</v>
      </c>
      <c r="N4085" s="77"/>
      <c r="O408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408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085" s="77"/>
    </row>
    <row r="4086" spans="1:17" x14ac:dyDescent="0.25">
      <c r="A4086" s="76">
        <v>2</v>
      </c>
      <c r="B4086" s="51">
        <v>113</v>
      </c>
      <c r="C4086" s="51">
        <v>4085</v>
      </c>
      <c r="D4086" s="81" t="str">
        <f>VLOOKUP(CENSO[[#This Row],[NOME COMUM]],ESPECIES[],2,FALSE)</f>
        <v>Couratari guianensis Aubl.</v>
      </c>
      <c r="E4086" s="51" t="s">
        <v>6</v>
      </c>
      <c r="F4086" s="51">
        <v>193</v>
      </c>
      <c r="G4086" s="74">
        <f>CENSO[[#This Row],[CAP (cm)]]/PI()</f>
        <v>61.4338080334716</v>
      </c>
      <c r="H4086" s="51">
        <v>18</v>
      </c>
      <c r="I4086" s="85">
        <f>PI()*CENSO[[#This Row],[DAP (cm)]]^2/40000</f>
        <v>0.29641812376150045</v>
      </c>
      <c r="J4086" s="85">
        <f>CENSO[[#This Row],[g (m²)]]*CENSO[[#This Row],[H (m)]]*0.7</f>
        <v>3.7348683593949059</v>
      </c>
      <c r="K4086" s="51">
        <v>1</v>
      </c>
      <c r="L4086" s="51">
        <v>366055.4</v>
      </c>
      <c r="M4086" s="51">
        <v>9702445</v>
      </c>
      <c r="N4086" s="77"/>
      <c r="O408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08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086" s="77"/>
    </row>
    <row r="4087" spans="1:17" x14ac:dyDescent="0.25">
      <c r="A4087" s="76">
        <v>2</v>
      </c>
      <c r="B4087" s="51">
        <v>113</v>
      </c>
      <c r="C4087" s="51">
        <v>4086</v>
      </c>
      <c r="D4087" s="81" t="str">
        <f>VLOOKUP(CENSO[[#This Row],[NOME COMUM]],ESPECIES[],2,FALSE)</f>
        <v>Hymenaea courbaril L.</v>
      </c>
      <c r="E4087" s="51" t="s">
        <v>3</v>
      </c>
      <c r="F4087" s="51">
        <v>260</v>
      </c>
      <c r="G4087" s="74">
        <f>CENSO[[#This Row],[CAP (cm)]]/PI()</f>
        <v>82.760570407785579</v>
      </c>
      <c r="H4087" s="51">
        <v>24</v>
      </c>
      <c r="I4087" s="85">
        <f>PI()*CENSO[[#This Row],[DAP (cm)]]^2/40000</f>
        <v>0.53794370765060628</v>
      </c>
      <c r="J4087" s="85">
        <f>CENSO[[#This Row],[g (m²)]]*CENSO[[#This Row],[H (m)]]*0.7</f>
        <v>9.037454288530185</v>
      </c>
      <c r="K4087" s="51">
        <v>1</v>
      </c>
      <c r="L4087" s="51">
        <v>366044.9</v>
      </c>
      <c r="M4087" s="51">
        <v>9702413.0999999903</v>
      </c>
      <c r="N4087" s="77"/>
      <c r="O408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408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087" s="77"/>
    </row>
    <row r="4088" spans="1:17" x14ac:dyDescent="0.25">
      <c r="A4088" s="76">
        <v>2</v>
      </c>
      <c r="B4088" s="51">
        <v>113</v>
      </c>
      <c r="C4088" s="51">
        <v>4087</v>
      </c>
      <c r="D4088" s="81" t="str">
        <f>VLOOKUP(CENSO[[#This Row],[NOME COMUM]],ESPECIES[],2,FALSE)</f>
        <v>Vatairea fusca Ducke</v>
      </c>
      <c r="E4088" s="51" t="s">
        <v>50</v>
      </c>
      <c r="F4088" s="51">
        <v>315</v>
      </c>
      <c r="G4088" s="74">
        <f>CENSO[[#This Row],[CAP (cm)]]/PI()</f>
        <v>100.26761414789407</v>
      </c>
      <c r="H4088" s="51">
        <v>13</v>
      </c>
      <c r="I4088" s="85">
        <f>PI()*CENSO[[#This Row],[DAP (cm)]]^2/40000</f>
        <v>0.78960746141466576</v>
      </c>
      <c r="J4088" s="85">
        <f>CENSO[[#This Row],[g (m²)]]*CENSO[[#This Row],[H (m)]]*0.7</f>
        <v>7.1854278988734572</v>
      </c>
      <c r="K4088" s="51">
        <v>1</v>
      </c>
      <c r="L4088" s="51">
        <v>366044.59999999899</v>
      </c>
      <c r="M4088" s="51">
        <v>9702386.6999999899</v>
      </c>
      <c r="N4088" s="77"/>
      <c r="O408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408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088" s="77"/>
    </row>
    <row r="4089" spans="1:17" x14ac:dyDescent="0.25">
      <c r="A4089" s="76">
        <v>2</v>
      </c>
      <c r="B4089" s="51">
        <v>113</v>
      </c>
      <c r="C4089" s="51">
        <v>4088</v>
      </c>
      <c r="D4089" s="81" t="str">
        <f>VLOOKUP(CENSO[[#This Row],[NOME COMUM]],ESPECIES[],2,FALSE)</f>
        <v>Pouteria sp.</v>
      </c>
      <c r="E4089" s="51" t="s">
        <v>83</v>
      </c>
      <c r="F4089" s="51">
        <v>235</v>
      </c>
      <c r="G4089" s="74">
        <f>CENSO[[#This Row],[CAP (cm)]]/PI()</f>
        <v>74.802823253190809</v>
      </c>
      <c r="H4089" s="51">
        <v>19</v>
      </c>
      <c r="I4089" s="85">
        <f>PI()*CENSO[[#This Row],[DAP (cm)]]^2/40000</f>
        <v>0.43946658661249605</v>
      </c>
      <c r="J4089" s="85">
        <f>CENSO[[#This Row],[g (m²)]]*CENSO[[#This Row],[H (m)]]*0.7</f>
        <v>5.8449056019461976</v>
      </c>
      <c r="K4089" s="51">
        <v>1</v>
      </c>
      <c r="L4089" s="51">
        <v>366060</v>
      </c>
      <c r="M4089" s="51">
        <v>9702377.3000000007</v>
      </c>
      <c r="N4089" s="77"/>
      <c r="O408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08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089" s="77"/>
    </row>
    <row r="4090" spans="1:17" x14ac:dyDescent="0.25">
      <c r="A4090" s="76">
        <v>2</v>
      </c>
      <c r="B4090" s="51">
        <v>113</v>
      </c>
      <c r="C4090" s="51">
        <v>4089</v>
      </c>
      <c r="D4090" s="81" t="str">
        <f>VLOOKUP(CENSO[[#This Row],[NOME COMUM]],ESPECIES[],2,FALSE)</f>
        <v>Lecythis pisonis Cambess.</v>
      </c>
      <c r="E4090" s="51" t="s">
        <v>9</v>
      </c>
      <c r="F4090" s="51">
        <v>300</v>
      </c>
      <c r="G4090" s="74">
        <f>CENSO[[#This Row],[CAP (cm)]]/PI()</f>
        <v>95.4929658551372</v>
      </c>
      <c r="H4090" s="51">
        <v>16</v>
      </c>
      <c r="I4090" s="85">
        <f>PI()*CENSO[[#This Row],[DAP (cm)]]^2/40000</f>
        <v>0.7161972439135289</v>
      </c>
      <c r="J4090" s="85">
        <f>CENSO[[#This Row],[g (m²)]]*CENSO[[#This Row],[H (m)]]*0.7</f>
        <v>8.0214091318315237</v>
      </c>
      <c r="K4090" s="51">
        <v>2</v>
      </c>
      <c r="L4090" s="51">
        <v>366044.09999999899</v>
      </c>
      <c r="M4090" s="51">
        <v>9702379.1999999899</v>
      </c>
      <c r="N4090" s="77"/>
      <c r="O409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09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090" s="77"/>
    </row>
    <row r="4091" spans="1:17" x14ac:dyDescent="0.25">
      <c r="A4091" s="76">
        <v>2</v>
      </c>
      <c r="B4091" s="51">
        <v>113</v>
      </c>
      <c r="C4091" s="51">
        <v>4090</v>
      </c>
      <c r="D4091" s="81" t="str">
        <f>VLOOKUP(CENSO[[#This Row],[NOME COMUM]],ESPECIES[],2,FALSE)</f>
        <v>Pouteria sp.</v>
      </c>
      <c r="E4091" s="51" t="s">
        <v>83</v>
      </c>
      <c r="F4091" s="51">
        <v>130</v>
      </c>
      <c r="G4091" s="74">
        <f>CENSO[[#This Row],[CAP (cm)]]/PI()</f>
        <v>41.38028520389279</v>
      </c>
      <c r="H4091" s="51">
        <v>10</v>
      </c>
      <c r="I4091" s="85">
        <f>PI()*CENSO[[#This Row],[DAP (cm)]]^2/40000</f>
        <v>0.13448592691265157</v>
      </c>
      <c r="J4091" s="85">
        <f>CENSO[[#This Row],[g (m²)]]*CENSO[[#This Row],[H (m)]]*0.7</f>
        <v>0.94140148838856097</v>
      </c>
      <c r="K4091" s="51">
        <v>1</v>
      </c>
      <c r="L4091" s="51">
        <v>366054.799999999</v>
      </c>
      <c r="M4091" s="51">
        <v>9702363.0999999903</v>
      </c>
      <c r="N4091" s="77"/>
      <c r="O409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409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4091" s="77"/>
    </row>
    <row r="4092" spans="1:17" x14ac:dyDescent="0.25">
      <c r="A4092" s="76">
        <v>2</v>
      </c>
      <c r="B4092" s="51">
        <v>113</v>
      </c>
      <c r="C4092" s="51">
        <v>4091</v>
      </c>
      <c r="D4092" s="81" t="str">
        <f>VLOOKUP(CENSO[[#This Row],[NOME COMUM]],ESPECIES[],2,FALSE)</f>
        <v>Protium spruceanum Engl.</v>
      </c>
      <c r="E4092" s="51" t="s">
        <v>46</v>
      </c>
      <c r="F4092" s="51">
        <v>286</v>
      </c>
      <c r="G4092" s="74">
        <f>CENSO[[#This Row],[CAP (cm)]]/PI()</f>
        <v>91.036627448564133</v>
      </c>
      <c r="H4092" s="51">
        <v>20</v>
      </c>
      <c r="I4092" s="85">
        <f>PI()*CENSO[[#This Row],[DAP (cm)]]^2/40000</f>
        <v>0.65091188625723362</v>
      </c>
      <c r="J4092" s="85">
        <f>CENSO[[#This Row],[g (m²)]]*CENSO[[#This Row],[H (m)]]*0.7</f>
        <v>9.1127664076012707</v>
      </c>
      <c r="K4092" s="51">
        <v>1</v>
      </c>
      <c r="L4092" s="51">
        <v>366052.5</v>
      </c>
      <c r="M4092" s="51">
        <v>9702358.6999999899</v>
      </c>
      <c r="N4092" s="77"/>
      <c r="O409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09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092" s="77"/>
    </row>
    <row r="4093" spans="1:17" x14ac:dyDescent="0.25">
      <c r="A4093" s="76">
        <v>2</v>
      </c>
      <c r="B4093" s="51">
        <v>113</v>
      </c>
      <c r="C4093" s="51">
        <v>4092</v>
      </c>
      <c r="D4093" s="81" t="str">
        <f>VLOOKUP(CENSO[[#This Row],[NOME COMUM]],ESPECIES[],2,FALSE)</f>
        <v>Astronium lecointei Ducke</v>
      </c>
      <c r="E4093" s="51" t="s">
        <v>5</v>
      </c>
      <c r="F4093" s="51">
        <v>155</v>
      </c>
      <c r="G4093" s="74">
        <f>CENSO[[#This Row],[CAP (cm)]]/PI()</f>
        <v>49.338032358487553</v>
      </c>
      <c r="H4093" s="51">
        <v>15</v>
      </c>
      <c r="I4093" s="85">
        <f>PI()*CENSO[[#This Row],[DAP (cm)]]^2/40000</f>
        <v>0.19118487538913922</v>
      </c>
      <c r="J4093" s="85">
        <f>CENSO[[#This Row],[g (m²)]]*CENSO[[#This Row],[H (m)]]*0.7</f>
        <v>2.0074411915859618</v>
      </c>
      <c r="K4093" s="51">
        <v>1</v>
      </c>
      <c r="L4093" s="51">
        <v>366058.9</v>
      </c>
      <c r="M4093" s="51">
        <v>9702355.6999999899</v>
      </c>
      <c r="N4093" s="77"/>
      <c r="O409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409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4093" s="77"/>
    </row>
    <row r="4094" spans="1:17" x14ac:dyDescent="0.25">
      <c r="A4094" s="76">
        <v>2</v>
      </c>
      <c r="B4094" s="51">
        <v>114</v>
      </c>
      <c r="C4094" s="51">
        <v>4093</v>
      </c>
      <c r="D4094" s="81" t="str">
        <f>VLOOKUP(CENSO[[#This Row],[NOME COMUM]],ESPECIES[],2,FALSE)</f>
        <v>Hymenaea courbaril L.</v>
      </c>
      <c r="E4094" s="51" t="s">
        <v>3</v>
      </c>
      <c r="F4094" s="51">
        <v>178</v>
      </c>
      <c r="G4094" s="74">
        <f>CENSO[[#This Row],[CAP (cm)]]/PI()</f>
        <v>56.659159740714742</v>
      </c>
      <c r="H4094" s="51">
        <v>19</v>
      </c>
      <c r="I4094" s="85">
        <f>PI()*CENSO[[#This Row],[DAP (cm)]]^2/40000</f>
        <v>0.2521332608461806</v>
      </c>
      <c r="J4094" s="85">
        <f>CENSO[[#This Row],[g (m²)]]*CENSO[[#This Row],[H (m)]]*0.7</f>
        <v>3.3533723692542017</v>
      </c>
      <c r="K4094" s="51">
        <v>1</v>
      </c>
      <c r="L4094" s="51">
        <v>366087.2</v>
      </c>
      <c r="M4094" s="51">
        <v>9702331.1999999899</v>
      </c>
      <c r="N4094" s="77"/>
      <c r="O409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09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094" s="77"/>
    </row>
    <row r="4095" spans="1:17" x14ac:dyDescent="0.25">
      <c r="A4095" s="76">
        <v>2</v>
      </c>
      <c r="B4095" s="51">
        <v>114</v>
      </c>
      <c r="C4095" s="51">
        <v>4094</v>
      </c>
      <c r="D4095" s="81" t="str">
        <f>VLOOKUP(CENSO[[#This Row],[NOME COMUM]],ESPECIES[],2,FALSE)</f>
        <v>Enterolobium contortisiliquum (Vell.) Morong</v>
      </c>
      <c r="E4095" s="51" t="s">
        <v>45</v>
      </c>
      <c r="F4095" s="51">
        <v>535</v>
      </c>
      <c r="G4095" s="74">
        <f>CENSO[[#This Row],[CAP (cm)]]/PI()</f>
        <v>170.29578910832802</v>
      </c>
      <c r="H4095" s="51">
        <v>24</v>
      </c>
      <c r="I4095" s="85">
        <f>PI()*CENSO[[#This Row],[DAP (cm)]]^2/40000</f>
        <v>2.2777061793238875</v>
      </c>
      <c r="J4095" s="85">
        <f>CENSO[[#This Row],[g (m²)]]*CENSO[[#This Row],[H (m)]]*0.7</f>
        <v>38.265463812641308</v>
      </c>
      <c r="K4095" s="51">
        <v>2</v>
      </c>
      <c r="L4095" s="51">
        <v>366087.2</v>
      </c>
      <c r="M4095" s="51">
        <v>9702331.1999999899</v>
      </c>
      <c r="N4095" s="77"/>
      <c r="O409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170├ 180</v>
      </c>
      <c r="P409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095" s="77"/>
    </row>
    <row r="4096" spans="1:17" x14ac:dyDescent="0.25">
      <c r="A4096" s="76">
        <v>2</v>
      </c>
      <c r="B4096" s="51">
        <v>114</v>
      </c>
      <c r="C4096" s="51">
        <v>4095</v>
      </c>
      <c r="D4096" s="81" t="str">
        <f>VLOOKUP(CENSO[[#This Row],[NOME COMUM]],ESPECIES[],2,FALSE)</f>
        <v>Copaifera guianensis Desf.</v>
      </c>
      <c r="E4096" s="51" t="s">
        <v>7</v>
      </c>
      <c r="F4096" s="51">
        <v>200</v>
      </c>
      <c r="G4096" s="74">
        <f>CENSO[[#This Row],[CAP (cm)]]/PI()</f>
        <v>63.661977236758133</v>
      </c>
      <c r="H4096" s="51">
        <v>20</v>
      </c>
      <c r="I4096" s="85">
        <f>PI()*CENSO[[#This Row],[DAP (cm)]]^2/40000</f>
        <v>0.31830988618379064</v>
      </c>
      <c r="J4096" s="85">
        <f>CENSO[[#This Row],[g (m²)]]*CENSO[[#This Row],[H (m)]]*0.7</f>
        <v>4.4563384065730682</v>
      </c>
      <c r="K4096" s="51">
        <v>1</v>
      </c>
      <c r="L4096" s="51">
        <v>366100</v>
      </c>
      <c r="M4096" s="51">
        <v>9702338.4000000004</v>
      </c>
      <c r="N4096" s="77"/>
      <c r="O409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09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096" s="77"/>
    </row>
    <row r="4097" spans="1:17" x14ac:dyDescent="0.25">
      <c r="A4097" s="76">
        <v>2</v>
      </c>
      <c r="B4097" s="51">
        <v>114</v>
      </c>
      <c r="C4097" s="51">
        <v>4096</v>
      </c>
      <c r="D4097" s="81" t="str">
        <f>VLOOKUP(CENSO[[#This Row],[NOME COMUM]],ESPECIES[],2,FALSE)</f>
        <v>Didymopanax calvum Decne. &amp; Planch.</v>
      </c>
      <c r="E4097" s="51" t="s">
        <v>52</v>
      </c>
      <c r="F4097" s="51">
        <v>210</v>
      </c>
      <c r="G4097" s="74">
        <f>CENSO[[#This Row],[CAP (cm)]]/PI()</f>
        <v>66.845076098596039</v>
      </c>
      <c r="H4097" s="51">
        <v>20</v>
      </c>
      <c r="I4097" s="85">
        <f>PI()*CENSO[[#This Row],[DAP (cm)]]^2/40000</f>
        <v>0.35093664951762915</v>
      </c>
      <c r="J4097" s="85">
        <f>CENSO[[#This Row],[g (m²)]]*CENSO[[#This Row],[H (m)]]*0.7</f>
        <v>4.9131130932468077</v>
      </c>
      <c r="K4097" s="51">
        <v>1</v>
      </c>
      <c r="L4097" s="51">
        <v>366105.5</v>
      </c>
      <c r="M4097" s="51">
        <v>9702344.6999999899</v>
      </c>
      <c r="N4097" s="77"/>
      <c r="O409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09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097" s="77"/>
    </row>
    <row r="4098" spans="1:17" x14ac:dyDescent="0.25">
      <c r="A4098" s="76">
        <v>2</v>
      </c>
      <c r="B4098" s="51">
        <v>114</v>
      </c>
      <c r="C4098" s="51">
        <v>4097</v>
      </c>
      <c r="D4098" s="81" t="str">
        <f>VLOOKUP(CENSO[[#This Row],[NOME COMUM]],ESPECIES[],2,FALSE)</f>
        <v>Astronium lecointei Ducke</v>
      </c>
      <c r="E4098" s="51" t="s">
        <v>5</v>
      </c>
      <c r="F4098" s="51">
        <v>178</v>
      </c>
      <c r="G4098" s="74">
        <f>CENSO[[#This Row],[CAP (cm)]]/PI()</f>
        <v>56.659159740714742</v>
      </c>
      <c r="H4098" s="51">
        <v>17</v>
      </c>
      <c r="I4098" s="85">
        <f>PI()*CENSO[[#This Row],[DAP (cm)]]^2/40000</f>
        <v>0.2521332608461806</v>
      </c>
      <c r="J4098" s="85">
        <f>CENSO[[#This Row],[g (m²)]]*CENSO[[#This Row],[H (m)]]*0.7</f>
        <v>3.0003858040695492</v>
      </c>
      <c r="K4098" s="51">
        <v>1</v>
      </c>
      <c r="L4098" s="51">
        <v>366093.7</v>
      </c>
      <c r="M4098" s="51">
        <v>9702350.1999999899</v>
      </c>
      <c r="N4098" s="77"/>
      <c r="O409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09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098" s="77"/>
    </row>
    <row r="4099" spans="1:17" x14ac:dyDescent="0.25">
      <c r="A4099" s="76">
        <v>2</v>
      </c>
      <c r="B4099" s="51">
        <v>114</v>
      </c>
      <c r="C4099" s="51">
        <v>4098</v>
      </c>
      <c r="D4099" s="81" t="str">
        <f>VLOOKUP(CENSO[[#This Row],[NOME COMUM]],ESPECIES[],2,FALSE)</f>
        <v>Goupia glabra Aubl.</v>
      </c>
      <c r="E4099" s="51" t="s">
        <v>34</v>
      </c>
      <c r="F4099" s="51">
        <v>233</v>
      </c>
      <c r="G4099" s="74">
        <f>CENSO[[#This Row],[CAP (cm)]]/PI()</f>
        <v>74.166203480823228</v>
      </c>
      <c r="H4099" s="51">
        <v>8</v>
      </c>
      <c r="I4099" s="85">
        <f>PI()*CENSO[[#This Row],[DAP (cm)]]^2/40000</f>
        <v>0.43201813527579536</v>
      </c>
      <c r="J4099" s="85">
        <f>CENSO[[#This Row],[g (m²)]]*CENSO[[#This Row],[H (m)]]*0.7</f>
        <v>2.4193015575444536</v>
      </c>
      <c r="K4099" s="51">
        <v>2</v>
      </c>
      <c r="L4099" s="51">
        <v>366088.299999999</v>
      </c>
      <c r="M4099" s="51">
        <v>9702355</v>
      </c>
      <c r="N4099" s="77"/>
      <c r="O409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09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099" s="77"/>
    </row>
    <row r="4100" spans="1:17" x14ac:dyDescent="0.25">
      <c r="A4100" s="76">
        <v>2</v>
      </c>
      <c r="B4100" s="51">
        <v>114</v>
      </c>
      <c r="C4100" s="51">
        <v>4099</v>
      </c>
      <c r="D4100" s="81" t="str">
        <f>VLOOKUP(CENSO[[#This Row],[NOME COMUM]],ESPECIES[],2,FALSE)</f>
        <v>Couratari guianensis Aubl.</v>
      </c>
      <c r="E4100" s="51" t="s">
        <v>6</v>
      </c>
      <c r="F4100" s="51">
        <v>135</v>
      </c>
      <c r="G4100" s="74">
        <f>CENSO[[#This Row],[CAP (cm)]]/PI()</f>
        <v>42.971834634811742</v>
      </c>
      <c r="H4100" s="51">
        <v>15</v>
      </c>
      <c r="I4100" s="85">
        <f>PI()*CENSO[[#This Row],[DAP (cm)]]^2/40000</f>
        <v>0.14502994189248961</v>
      </c>
      <c r="J4100" s="85">
        <f>CENSO[[#This Row],[g (m²)]]*CENSO[[#This Row],[H (m)]]*0.7</f>
        <v>1.5228143898711408</v>
      </c>
      <c r="K4100" s="51">
        <v>1</v>
      </c>
      <c r="L4100" s="51">
        <v>366074.09999999899</v>
      </c>
      <c r="M4100" s="51">
        <v>9702359.9000000004</v>
      </c>
      <c r="N4100" s="77"/>
      <c r="O410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410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4100" s="77"/>
    </row>
    <row r="4101" spans="1:17" x14ac:dyDescent="0.25">
      <c r="A4101" s="76">
        <v>2</v>
      </c>
      <c r="B4101" s="51">
        <v>114</v>
      </c>
      <c r="C4101" s="51">
        <v>4100</v>
      </c>
      <c r="D4101" s="81" t="str">
        <f>VLOOKUP(CENSO[[#This Row],[NOME COMUM]],ESPECIES[],2,FALSE)</f>
        <v>Couratari guianensis Aubl.</v>
      </c>
      <c r="E4101" s="51" t="s">
        <v>6</v>
      </c>
      <c r="F4101" s="51">
        <v>190</v>
      </c>
      <c r="G4101" s="74">
        <f>CENSO[[#This Row],[CAP (cm)]]/PI()</f>
        <v>60.478878374920228</v>
      </c>
      <c r="H4101" s="51">
        <v>18</v>
      </c>
      <c r="I4101" s="85">
        <f>PI()*CENSO[[#This Row],[DAP (cm)]]^2/40000</f>
        <v>0.28727467228087106</v>
      </c>
      <c r="J4101" s="85">
        <f>CENSO[[#This Row],[g (m²)]]*CENSO[[#This Row],[H (m)]]*0.7</f>
        <v>3.6196608707389748</v>
      </c>
      <c r="K4101" s="51">
        <v>1</v>
      </c>
      <c r="L4101" s="51">
        <v>366072.4</v>
      </c>
      <c r="M4101" s="51">
        <v>9702371.6999999899</v>
      </c>
      <c r="N4101" s="77"/>
      <c r="O410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10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101" s="77"/>
    </row>
    <row r="4102" spans="1:17" x14ac:dyDescent="0.25">
      <c r="A4102" s="76">
        <v>2</v>
      </c>
      <c r="B4102" s="51">
        <v>114</v>
      </c>
      <c r="C4102" s="51">
        <v>4101</v>
      </c>
      <c r="D4102" s="81" t="str">
        <f>VLOOKUP(CENSO[[#This Row],[NOME COMUM]],ESPECIES[],2,FALSE)</f>
        <v>Aspidosperma spruceanum Benth. ex Müll.Arg.</v>
      </c>
      <c r="E4102" s="51" t="s">
        <v>62</v>
      </c>
      <c r="F4102" s="51">
        <v>228</v>
      </c>
      <c r="G4102" s="74">
        <f>CENSO[[#This Row],[CAP (cm)]]/PI()</f>
        <v>72.574654049904282</v>
      </c>
      <c r="H4102" s="51">
        <v>22</v>
      </c>
      <c r="I4102" s="85">
        <f>PI()*CENSO[[#This Row],[DAP (cm)]]^2/40000</f>
        <v>0.41367552808445446</v>
      </c>
      <c r="J4102" s="85">
        <f>CENSO[[#This Row],[g (m²)]]*CENSO[[#This Row],[H (m)]]*0.7</f>
        <v>6.3706031325005981</v>
      </c>
      <c r="K4102" s="51">
        <v>1</v>
      </c>
      <c r="L4102" s="51">
        <v>366078.4</v>
      </c>
      <c r="M4102" s="51">
        <v>9702383.1999999899</v>
      </c>
      <c r="N4102" s="77"/>
      <c r="O410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10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102" s="77"/>
    </row>
    <row r="4103" spans="1:17" x14ac:dyDescent="0.25">
      <c r="A4103" s="76">
        <v>2</v>
      </c>
      <c r="B4103" s="51">
        <v>114</v>
      </c>
      <c r="C4103" s="51">
        <v>4102</v>
      </c>
      <c r="D4103" s="81" t="str">
        <f>VLOOKUP(CENSO[[#This Row],[NOME COMUM]],ESPECIES[],2,FALSE)</f>
        <v>Cedrelinga catenaeformis Ducke</v>
      </c>
      <c r="E4103" s="51" t="s">
        <v>71</v>
      </c>
      <c r="F4103" s="51">
        <v>537</v>
      </c>
      <c r="G4103" s="74">
        <f>CENSO[[#This Row],[CAP (cm)]]/PI()</f>
        <v>170.93240888069559</v>
      </c>
      <c r="H4103" s="51">
        <v>24</v>
      </c>
      <c r="I4103" s="85">
        <f>PI()*CENSO[[#This Row],[DAP (cm)]]^2/40000</f>
        <v>2.2947675892233383</v>
      </c>
      <c r="J4103" s="85">
        <f>CENSO[[#This Row],[g (m²)]]*CENSO[[#This Row],[H (m)]]*0.7</f>
        <v>38.552095498952077</v>
      </c>
      <c r="K4103" s="51">
        <v>1</v>
      </c>
      <c r="L4103" s="51">
        <v>366121.799999999</v>
      </c>
      <c r="M4103" s="51">
        <v>9702364.9000000004</v>
      </c>
      <c r="N4103" s="77"/>
      <c r="O410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170├ 180</v>
      </c>
      <c r="P410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103" s="77"/>
    </row>
    <row r="4104" spans="1:17" x14ac:dyDescent="0.25">
      <c r="A4104" s="76">
        <v>2</v>
      </c>
      <c r="B4104" s="51">
        <v>114</v>
      </c>
      <c r="C4104" s="51">
        <v>4103</v>
      </c>
      <c r="D4104" s="81" t="str">
        <f>VLOOKUP(CENSO[[#This Row],[NOME COMUM]],ESPECIES[],2,FALSE)</f>
        <v>Didymopanax calvum Decne. &amp; Planch.</v>
      </c>
      <c r="E4104" s="51" t="s">
        <v>52</v>
      </c>
      <c r="F4104" s="51">
        <v>190</v>
      </c>
      <c r="G4104" s="74">
        <f>CENSO[[#This Row],[CAP (cm)]]/PI()</f>
        <v>60.478878374920228</v>
      </c>
      <c r="H4104" s="51">
        <v>16</v>
      </c>
      <c r="I4104" s="85">
        <f>PI()*CENSO[[#This Row],[DAP (cm)]]^2/40000</f>
        <v>0.28727467228087106</v>
      </c>
      <c r="J4104" s="85">
        <f>CENSO[[#This Row],[g (m²)]]*CENSO[[#This Row],[H (m)]]*0.7</f>
        <v>3.2174763295457556</v>
      </c>
      <c r="K4104" s="51">
        <v>1</v>
      </c>
      <c r="L4104" s="51">
        <v>366121.4</v>
      </c>
      <c r="M4104" s="51">
        <v>9702370.6999999899</v>
      </c>
      <c r="N4104" s="77"/>
      <c r="O410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10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104" s="77"/>
    </row>
    <row r="4105" spans="1:17" x14ac:dyDescent="0.25">
      <c r="A4105" s="76">
        <v>2</v>
      </c>
      <c r="B4105" s="51">
        <v>114</v>
      </c>
      <c r="C4105" s="51">
        <v>4104</v>
      </c>
      <c r="D4105" s="81" t="str">
        <f>VLOOKUP(CENSO[[#This Row],[NOME COMUM]],ESPECIES[],2,FALSE)</f>
        <v>Bertholletia excelsa Humb. &amp; Bonpl.</v>
      </c>
      <c r="E4105" s="51" t="s">
        <v>37</v>
      </c>
      <c r="F4105" s="51">
        <v>273</v>
      </c>
      <c r="G4105" s="74">
        <f>CENSO[[#This Row],[CAP (cm)]]/PI()</f>
        <v>86.898598928174863</v>
      </c>
      <c r="H4105" s="51">
        <v>22</v>
      </c>
      <c r="I4105" s="85">
        <f>PI()*CENSO[[#This Row],[DAP (cm)]]^2/40000</f>
        <v>0.59308293768479348</v>
      </c>
      <c r="J4105" s="85">
        <f>CENSO[[#This Row],[g (m²)]]*CENSO[[#This Row],[H (m)]]*0.7</f>
        <v>9.1334772403458189</v>
      </c>
      <c r="K4105" s="51">
        <v>1</v>
      </c>
      <c r="L4105" s="51">
        <v>366122.4</v>
      </c>
      <c r="M4105" s="51">
        <v>9702379</v>
      </c>
      <c r="N4105" s="77"/>
      <c r="O410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410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105" s="77"/>
    </row>
    <row r="4106" spans="1:17" x14ac:dyDescent="0.25">
      <c r="A4106" s="76">
        <v>2</v>
      </c>
      <c r="B4106" s="51">
        <v>114</v>
      </c>
      <c r="C4106" s="51">
        <v>4105</v>
      </c>
      <c r="D4106" s="81" t="str">
        <f>VLOOKUP(CENSO[[#This Row],[NOME COMUM]],ESPECIES[],2,FALSE)</f>
        <v>Tachigali myrmecophila Ducke</v>
      </c>
      <c r="E4106" s="51" t="s">
        <v>14</v>
      </c>
      <c r="F4106" s="51">
        <v>196</v>
      </c>
      <c r="G4106" s="74">
        <f>CENSO[[#This Row],[CAP (cm)]]/PI()</f>
        <v>62.388737692022971</v>
      </c>
      <c r="H4106" s="51">
        <v>14</v>
      </c>
      <c r="I4106" s="85">
        <f>PI()*CENSO[[#This Row],[DAP (cm)]]^2/40000</f>
        <v>0.30570481469091254</v>
      </c>
      <c r="J4106" s="85">
        <f>CENSO[[#This Row],[g (m²)]]*CENSO[[#This Row],[H (m)]]*0.7</f>
        <v>2.9959071839709428</v>
      </c>
      <c r="K4106" s="51">
        <v>1</v>
      </c>
      <c r="L4106" s="51">
        <v>366092.7</v>
      </c>
      <c r="M4106" s="51">
        <v>9702408.5</v>
      </c>
      <c r="N4106" s="77"/>
      <c r="O410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10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106" s="77"/>
    </row>
    <row r="4107" spans="1:17" x14ac:dyDescent="0.25">
      <c r="A4107" s="76">
        <v>2</v>
      </c>
      <c r="B4107" s="51">
        <v>114</v>
      </c>
      <c r="C4107" s="51">
        <v>4106</v>
      </c>
      <c r="D4107" s="81" t="str">
        <f>VLOOKUP(CENSO[[#This Row],[NOME COMUM]],ESPECIES[],2,FALSE)</f>
        <v>Brosimum parinarioides Ducke</v>
      </c>
      <c r="E4107" s="51" t="s">
        <v>54</v>
      </c>
      <c r="F4107" s="51">
        <v>358</v>
      </c>
      <c r="G4107" s="74">
        <f>CENSO[[#This Row],[CAP (cm)]]/PI()</f>
        <v>113.95493925379706</v>
      </c>
      <c r="H4107" s="51">
        <v>19</v>
      </c>
      <c r="I4107" s="85">
        <f>PI()*CENSO[[#This Row],[DAP (cm)]]^2/40000</f>
        <v>1.0198967063214837</v>
      </c>
      <c r="J4107" s="85">
        <f>CENSO[[#This Row],[g (m²)]]*CENSO[[#This Row],[H (m)]]*0.7</f>
        <v>13.564626194075732</v>
      </c>
      <c r="K4107" s="51">
        <v>1</v>
      </c>
      <c r="L4107" s="51">
        <v>366115.2</v>
      </c>
      <c r="M4107" s="51">
        <v>9702434.4000000004</v>
      </c>
      <c r="N4107" s="77"/>
      <c r="O410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410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107" s="77"/>
    </row>
    <row r="4108" spans="1:17" x14ac:dyDescent="0.25">
      <c r="A4108" s="76">
        <v>2</v>
      </c>
      <c r="B4108" s="51">
        <v>114</v>
      </c>
      <c r="C4108" s="51">
        <v>4107</v>
      </c>
      <c r="D4108" s="81" t="str">
        <f>VLOOKUP(CENSO[[#This Row],[NOME COMUM]],ESPECIES[],2,FALSE)</f>
        <v>Tachigali myrmecophila Ducke</v>
      </c>
      <c r="E4108" s="51" t="s">
        <v>14</v>
      </c>
      <c r="F4108" s="51">
        <v>288</v>
      </c>
      <c r="G4108" s="74">
        <f>CENSO[[#This Row],[CAP (cm)]]/PI()</f>
        <v>91.673247220931714</v>
      </c>
      <c r="H4108" s="51">
        <v>17</v>
      </c>
      <c r="I4108" s="85">
        <f>PI()*CENSO[[#This Row],[DAP (cm)]]^2/40000</f>
        <v>0.66004737999070828</v>
      </c>
      <c r="J4108" s="85">
        <f>CENSO[[#This Row],[g (m²)]]*CENSO[[#This Row],[H (m)]]*0.7</f>
        <v>7.8545638218894274</v>
      </c>
      <c r="K4108" s="51">
        <v>1</v>
      </c>
      <c r="L4108" s="51">
        <v>366166.7</v>
      </c>
      <c r="M4108" s="51">
        <v>9702454.6999999899</v>
      </c>
      <c r="N4108" s="77"/>
      <c r="O410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10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108" s="77"/>
    </row>
    <row r="4109" spans="1:17" x14ac:dyDescent="0.25">
      <c r="A4109" s="76">
        <v>2</v>
      </c>
      <c r="B4109" s="51">
        <v>114</v>
      </c>
      <c r="C4109" s="51">
        <v>4108</v>
      </c>
      <c r="D4109" s="81" t="str">
        <f>VLOOKUP(CENSO[[#This Row],[NOME COMUM]],ESPECIES[],2,FALSE)</f>
        <v>Tachigali myrmecophila Ducke</v>
      </c>
      <c r="E4109" s="51" t="s">
        <v>14</v>
      </c>
      <c r="F4109" s="51">
        <v>186</v>
      </c>
      <c r="G4109" s="74">
        <f>CENSO[[#This Row],[CAP (cm)]]/PI()</f>
        <v>59.205638830185066</v>
      </c>
      <c r="H4109" s="51">
        <v>15</v>
      </c>
      <c r="I4109" s="85">
        <f>PI()*CENSO[[#This Row],[DAP (cm)]]^2/40000</f>
        <v>0.27530622056036053</v>
      </c>
      <c r="J4109" s="85">
        <f>CENSO[[#This Row],[g (m²)]]*CENSO[[#This Row],[H (m)]]*0.7</f>
        <v>2.8907153158837851</v>
      </c>
      <c r="K4109" s="51">
        <v>1</v>
      </c>
      <c r="L4109" s="51">
        <v>366187.799999999</v>
      </c>
      <c r="M4109" s="51">
        <v>9702493.9000000004</v>
      </c>
      <c r="N4109" s="77"/>
      <c r="O410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10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109" s="77"/>
    </row>
    <row r="4110" spans="1:17" x14ac:dyDescent="0.25">
      <c r="A4110" s="76">
        <v>2</v>
      </c>
      <c r="B4110" s="51">
        <v>114</v>
      </c>
      <c r="C4110" s="51">
        <v>4109</v>
      </c>
      <c r="D4110" s="81" t="str">
        <f>VLOOKUP(CENSO[[#This Row],[NOME COMUM]],ESPECIES[],2,FALSE)</f>
        <v>Goupia glabra Aubl.</v>
      </c>
      <c r="E4110" s="51" t="s">
        <v>34</v>
      </c>
      <c r="F4110" s="51">
        <v>335</v>
      </c>
      <c r="G4110" s="74">
        <f>CENSO[[#This Row],[CAP (cm)]]/PI()</f>
        <v>106.63381187156988</v>
      </c>
      <c r="H4110" s="51">
        <v>16</v>
      </c>
      <c r="I4110" s="85">
        <f>PI()*CENSO[[#This Row],[DAP (cm)]]^2/40000</f>
        <v>0.89305817442439761</v>
      </c>
      <c r="J4110" s="85">
        <f>CENSO[[#This Row],[g (m²)]]*CENSO[[#This Row],[H (m)]]*0.7</f>
        <v>10.002251553553252</v>
      </c>
      <c r="K4110" s="51">
        <v>1</v>
      </c>
      <c r="L4110" s="51">
        <v>366164.7</v>
      </c>
      <c r="M4110" s="51">
        <v>9702533.6999999899</v>
      </c>
      <c r="N4110" s="77"/>
      <c r="O411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411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110" s="77"/>
    </row>
    <row r="4111" spans="1:17" x14ac:dyDescent="0.25">
      <c r="A4111" s="76">
        <v>2</v>
      </c>
      <c r="B4111" s="51">
        <v>114</v>
      </c>
      <c r="C4111" s="51">
        <v>4110</v>
      </c>
      <c r="D4111" s="81" t="str">
        <f>VLOOKUP(CENSO[[#This Row],[NOME COMUM]],ESPECIES[],2,FALSE)</f>
        <v>Couratari guianensis Aubl.</v>
      </c>
      <c r="E4111" s="51" t="s">
        <v>6</v>
      </c>
      <c r="F4111" s="51">
        <v>187</v>
      </c>
      <c r="G4111" s="74">
        <f>CENSO[[#This Row],[CAP (cm)]]/PI()</f>
        <v>59.523948716368857</v>
      </c>
      <c r="H4111" s="51">
        <v>18</v>
      </c>
      <c r="I4111" s="85">
        <f>PI()*CENSO[[#This Row],[DAP (cm)]]^2/40000</f>
        <v>0.27827446024902436</v>
      </c>
      <c r="J4111" s="85">
        <f>CENSO[[#This Row],[g (m²)]]*CENSO[[#This Row],[H (m)]]*0.7</f>
        <v>3.5062581991377066</v>
      </c>
      <c r="K4111" s="51">
        <v>1</v>
      </c>
      <c r="L4111" s="51">
        <v>366166.7</v>
      </c>
      <c r="M4111" s="51">
        <v>9702550.5</v>
      </c>
      <c r="N4111" s="77"/>
      <c r="O411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11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111" s="77"/>
    </row>
    <row r="4112" spans="1:17" x14ac:dyDescent="0.25">
      <c r="A4112" s="76">
        <v>2</v>
      </c>
      <c r="B4112" s="51">
        <v>114</v>
      </c>
      <c r="C4112" s="51">
        <v>4111</v>
      </c>
      <c r="D4112" s="81" t="str">
        <f>VLOOKUP(CENSO[[#This Row],[NOME COMUM]],ESPECIES[],2,FALSE)</f>
        <v>Piptadenia suaveolens Miq.</v>
      </c>
      <c r="E4112" s="51" t="s">
        <v>22</v>
      </c>
      <c r="F4112" s="51">
        <v>248</v>
      </c>
      <c r="G4112" s="74">
        <f>CENSO[[#This Row],[CAP (cm)]]/PI()</f>
        <v>78.940851773580093</v>
      </c>
      <c r="H4112" s="51">
        <v>15</v>
      </c>
      <c r="I4112" s="85">
        <f>PI()*CENSO[[#This Row],[DAP (cm)]]^2/40000</f>
        <v>0.48943328099619665</v>
      </c>
      <c r="J4112" s="85">
        <f>CENSO[[#This Row],[g (m²)]]*CENSO[[#This Row],[H (m)]]*0.7</f>
        <v>5.1390494504600639</v>
      </c>
      <c r="K4112" s="51">
        <v>2</v>
      </c>
      <c r="L4112" s="51">
        <v>366186.7</v>
      </c>
      <c r="M4112" s="51">
        <v>9702554.3000000007</v>
      </c>
      <c r="N4112" s="77"/>
      <c r="O411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11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112" s="77"/>
    </row>
    <row r="4113" spans="1:17" x14ac:dyDescent="0.25">
      <c r="A4113" s="76">
        <v>2</v>
      </c>
      <c r="B4113" s="51">
        <v>114</v>
      </c>
      <c r="C4113" s="51">
        <v>4112</v>
      </c>
      <c r="D4113" s="81" t="str">
        <f>VLOOKUP(CENSO[[#This Row],[NOME COMUM]],ESPECIES[],2,FALSE)</f>
        <v>Brosimum parinarioides Ducke</v>
      </c>
      <c r="E4113" s="51" t="s">
        <v>54</v>
      </c>
      <c r="F4113" s="51">
        <v>270</v>
      </c>
      <c r="G4113" s="74">
        <f>CENSO[[#This Row],[CAP (cm)]]/PI()</f>
        <v>85.943669269623484</v>
      </c>
      <c r="H4113" s="51">
        <v>17</v>
      </c>
      <c r="I4113" s="85">
        <f>PI()*CENSO[[#This Row],[DAP (cm)]]^2/40000</f>
        <v>0.58011976756995842</v>
      </c>
      <c r="J4113" s="85">
        <f>CENSO[[#This Row],[g (m²)]]*CENSO[[#This Row],[H (m)]]*0.7</f>
        <v>6.903425234082504</v>
      </c>
      <c r="K4113" s="51">
        <v>1</v>
      </c>
      <c r="L4113" s="51">
        <v>366203.5</v>
      </c>
      <c r="M4113" s="51">
        <v>9702556.3000000007</v>
      </c>
      <c r="N4113" s="77"/>
      <c r="O411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411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113" s="77"/>
    </row>
    <row r="4114" spans="1:17" x14ac:dyDescent="0.25">
      <c r="A4114" s="76">
        <v>2</v>
      </c>
      <c r="B4114" s="51">
        <v>114</v>
      </c>
      <c r="C4114" s="51">
        <v>4113</v>
      </c>
      <c r="D4114" s="81" t="str">
        <f>VLOOKUP(CENSO[[#This Row],[NOME COMUM]],ESPECIES[],2,FALSE)</f>
        <v>Manilkara huberi (Ducke) Chevalier</v>
      </c>
      <c r="E4114" s="51" t="s">
        <v>30</v>
      </c>
      <c r="F4114" s="51">
        <v>275</v>
      </c>
      <c r="G4114" s="74">
        <f>CENSO[[#This Row],[CAP (cm)]]/PI()</f>
        <v>87.535218700542444</v>
      </c>
      <c r="H4114" s="51">
        <v>20</v>
      </c>
      <c r="I4114" s="85">
        <f>PI()*CENSO[[#This Row],[DAP (cm)]]^2/40000</f>
        <v>0.60180462856622929</v>
      </c>
      <c r="J4114" s="85">
        <f>CENSO[[#This Row],[g (m²)]]*CENSO[[#This Row],[H (m)]]*0.7</f>
        <v>8.4252647999272092</v>
      </c>
      <c r="K4114" s="51">
        <v>1</v>
      </c>
      <c r="L4114" s="51">
        <v>366252.5</v>
      </c>
      <c r="M4114" s="51">
        <v>9702613.5</v>
      </c>
      <c r="N4114" s="77"/>
      <c r="O411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411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114" s="77"/>
    </row>
    <row r="4115" spans="1:17" x14ac:dyDescent="0.25">
      <c r="A4115" s="76">
        <v>2</v>
      </c>
      <c r="B4115" s="51">
        <v>114</v>
      </c>
      <c r="C4115" s="51">
        <v>4114</v>
      </c>
      <c r="D4115" s="81" t="str">
        <f>VLOOKUP(CENSO[[#This Row],[NOME COMUM]],ESPECIES[],2,FALSE)</f>
        <v>Astronium lecointei Ducke</v>
      </c>
      <c r="E4115" s="51" t="s">
        <v>5</v>
      </c>
      <c r="F4115" s="51">
        <v>250</v>
      </c>
      <c r="G4115" s="74">
        <f>CENSO[[#This Row],[CAP (cm)]]/PI()</f>
        <v>79.577471545947674</v>
      </c>
      <c r="H4115" s="51">
        <v>23</v>
      </c>
      <c r="I4115" s="85">
        <f>PI()*CENSO[[#This Row],[DAP (cm)]]^2/40000</f>
        <v>0.49735919716217297</v>
      </c>
      <c r="J4115" s="85">
        <f>CENSO[[#This Row],[g (m²)]]*CENSO[[#This Row],[H (m)]]*0.7</f>
        <v>8.0074830743109846</v>
      </c>
      <c r="K4115" s="51">
        <v>1</v>
      </c>
      <c r="L4115" s="51">
        <v>366246.299999999</v>
      </c>
      <c r="M4115" s="51">
        <v>9702616.8000000007</v>
      </c>
      <c r="N4115" s="77"/>
      <c r="O411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11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115" s="77"/>
    </row>
    <row r="4116" spans="1:17" x14ac:dyDescent="0.25">
      <c r="A4116" s="76">
        <v>2</v>
      </c>
      <c r="B4116" s="51">
        <v>114</v>
      </c>
      <c r="C4116" s="51">
        <v>4115</v>
      </c>
      <c r="D4116" s="81" t="str">
        <f>VLOOKUP(CENSO[[#This Row],[NOME COMUM]],ESPECIES[],2,FALSE)</f>
        <v>Tachigali myrmecophila Ducke</v>
      </c>
      <c r="E4116" s="51" t="s">
        <v>14</v>
      </c>
      <c r="F4116" s="51">
        <v>263</v>
      </c>
      <c r="G4116" s="74">
        <f>CENSO[[#This Row],[CAP (cm)]]/PI()</f>
        <v>83.715500066336944</v>
      </c>
      <c r="H4116" s="51">
        <v>16</v>
      </c>
      <c r="I4116" s="85">
        <f>PI()*CENSO[[#This Row],[DAP (cm)]]^2/40000</f>
        <v>0.55042941293616532</v>
      </c>
      <c r="J4116" s="85">
        <f>CENSO[[#This Row],[g (m²)]]*CENSO[[#This Row],[H (m)]]*0.7</f>
        <v>6.1648094248850516</v>
      </c>
      <c r="K4116" s="51">
        <v>1</v>
      </c>
      <c r="L4116" s="51">
        <v>366259.09999999899</v>
      </c>
      <c r="M4116" s="51">
        <v>9702630.5999999903</v>
      </c>
      <c r="N4116" s="77"/>
      <c r="O411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411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116" s="77"/>
    </row>
    <row r="4117" spans="1:17" x14ac:dyDescent="0.25">
      <c r="A4117" s="76">
        <v>2</v>
      </c>
      <c r="B4117" s="51">
        <v>114</v>
      </c>
      <c r="C4117" s="51">
        <v>4116</v>
      </c>
      <c r="D4117" s="81" t="str">
        <f>VLOOKUP(CENSO[[#This Row],[NOME COMUM]],ESPECIES[],2,FALSE)</f>
        <v>Tachigali myrmecophila Ducke</v>
      </c>
      <c r="E4117" s="51" t="s">
        <v>14</v>
      </c>
      <c r="F4117" s="51">
        <v>170</v>
      </c>
      <c r="G4117" s="74">
        <f>CENSO[[#This Row],[CAP (cm)]]/PI()</f>
        <v>54.112680651244418</v>
      </c>
      <c r="H4117" s="51">
        <v>15</v>
      </c>
      <c r="I4117" s="85">
        <f>PI()*CENSO[[#This Row],[DAP (cm)]]^2/40000</f>
        <v>0.2299788927677888</v>
      </c>
      <c r="J4117" s="85">
        <f>CENSO[[#This Row],[g (m²)]]*CENSO[[#This Row],[H (m)]]*0.7</f>
        <v>2.4147783740617825</v>
      </c>
      <c r="K4117" s="51">
        <v>1</v>
      </c>
      <c r="L4117" s="51">
        <v>366261.5</v>
      </c>
      <c r="M4117" s="51">
        <v>9702646</v>
      </c>
      <c r="N4117" s="77"/>
      <c r="O411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11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117" s="77"/>
    </row>
    <row r="4118" spans="1:17" x14ac:dyDescent="0.25">
      <c r="A4118" s="76">
        <v>2</v>
      </c>
      <c r="B4118" s="51">
        <v>114</v>
      </c>
      <c r="C4118" s="51">
        <v>4117</v>
      </c>
      <c r="D4118" s="81" t="str">
        <f>VLOOKUP(CENSO[[#This Row],[NOME COMUM]],ESPECIES[],2,FALSE)</f>
        <v>Astronium lecointei Ducke</v>
      </c>
      <c r="E4118" s="51" t="s">
        <v>5</v>
      </c>
      <c r="F4118" s="51">
        <v>172</v>
      </c>
      <c r="G4118" s="74">
        <f>CENSO[[#This Row],[CAP (cm)]]/PI()</f>
        <v>54.749300423611999</v>
      </c>
      <c r="H4118" s="51">
        <v>16</v>
      </c>
      <c r="I4118" s="85">
        <f>PI()*CENSO[[#This Row],[DAP (cm)]]^2/40000</f>
        <v>0.23542199182153159</v>
      </c>
      <c r="J4118" s="85">
        <f>CENSO[[#This Row],[g (m²)]]*CENSO[[#This Row],[H (m)]]*0.7</f>
        <v>2.6367263084011539</v>
      </c>
      <c r="K4118" s="51">
        <v>1</v>
      </c>
      <c r="L4118" s="51">
        <v>366266.7</v>
      </c>
      <c r="M4118" s="51">
        <v>9702660.1999999899</v>
      </c>
      <c r="N4118" s="77"/>
      <c r="O411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11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118" s="77"/>
    </row>
    <row r="4119" spans="1:17" x14ac:dyDescent="0.25">
      <c r="A4119" s="76">
        <v>2</v>
      </c>
      <c r="B4119" s="51">
        <v>114</v>
      </c>
      <c r="C4119" s="51">
        <v>4118</v>
      </c>
      <c r="D4119" s="81" t="str">
        <f>VLOOKUP(CENSO[[#This Row],[NOME COMUM]],ESPECIES[],2,FALSE)</f>
        <v>Astronium lecointei Ducke</v>
      </c>
      <c r="E4119" s="51" t="s">
        <v>5</v>
      </c>
      <c r="F4119" s="51">
        <v>148</v>
      </c>
      <c r="G4119" s="74">
        <f>CENSO[[#This Row],[CAP (cm)]]/PI()</f>
        <v>47.109863155201019</v>
      </c>
      <c r="H4119" s="51">
        <v>15</v>
      </c>
      <c r="I4119" s="85">
        <f>PI()*CENSO[[#This Row],[DAP (cm)]]^2/40000</f>
        <v>0.17430649367424375</v>
      </c>
      <c r="J4119" s="85">
        <f>CENSO[[#This Row],[g (m²)]]*CENSO[[#This Row],[H (m)]]*0.7</f>
        <v>1.8302181835795592</v>
      </c>
      <c r="K4119" s="51">
        <v>1</v>
      </c>
      <c r="L4119" s="51">
        <v>366270.4</v>
      </c>
      <c r="M4119" s="51">
        <v>9702671.6999999899</v>
      </c>
      <c r="N4119" s="77"/>
      <c r="O411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411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4119" s="77"/>
    </row>
    <row r="4120" spans="1:17" x14ac:dyDescent="0.25">
      <c r="A4120" s="76">
        <v>2</v>
      </c>
      <c r="B4120" s="51">
        <v>114</v>
      </c>
      <c r="C4120" s="51">
        <v>4119</v>
      </c>
      <c r="D4120" s="81" t="str">
        <f>VLOOKUP(CENSO[[#This Row],[NOME COMUM]],ESPECIES[],2,FALSE)</f>
        <v>Couratari guianensis Aubl.</v>
      </c>
      <c r="E4120" s="51" t="s">
        <v>6</v>
      </c>
      <c r="F4120" s="51">
        <v>211</v>
      </c>
      <c r="G4120" s="74">
        <f>CENSO[[#This Row],[CAP (cm)]]/PI()</f>
        <v>67.163385984779836</v>
      </c>
      <c r="H4120" s="51">
        <v>17</v>
      </c>
      <c r="I4120" s="85">
        <f>PI()*CENSO[[#This Row],[DAP (cm)]]^2/40000</f>
        <v>0.35428686106971363</v>
      </c>
      <c r="J4120" s="85">
        <f>CENSO[[#This Row],[g (m²)]]*CENSO[[#This Row],[H (m)]]*0.7</f>
        <v>4.2160136467295919</v>
      </c>
      <c r="K4120" s="51">
        <v>2</v>
      </c>
      <c r="L4120" s="51">
        <v>366271.4</v>
      </c>
      <c r="M4120" s="51">
        <v>9702680.0999999903</v>
      </c>
      <c r="N4120" s="77"/>
      <c r="O412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12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120" s="77"/>
    </row>
    <row r="4121" spans="1:17" x14ac:dyDescent="0.25">
      <c r="A4121" s="76">
        <v>2</v>
      </c>
      <c r="B4121" s="51">
        <v>114</v>
      </c>
      <c r="C4121" s="51">
        <v>4120</v>
      </c>
      <c r="D4121" s="81" t="str">
        <f>VLOOKUP(CENSO[[#This Row],[NOME COMUM]],ESPECIES[],2,FALSE)</f>
        <v>Parkia pendula (Willd.) Benth. ex Walp.</v>
      </c>
      <c r="E4121" s="51" t="s">
        <v>58</v>
      </c>
      <c r="F4121" s="51">
        <v>200</v>
      </c>
      <c r="G4121" s="74">
        <f>CENSO[[#This Row],[CAP (cm)]]/PI()</f>
        <v>63.661977236758133</v>
      </c>
      <c r="H4121" s="51">
        <v>19</v>
      </c>
      <c r="I4121" s="85">
        <f>PI()*CENSO[[#This Row],[DAP (cm)]]^2/40000</f>
        <v>0.31830988618379064</v>
      </c>
      <c r="J4121" s="85">
        <f>CENSO[[#This Row],[g (m²)]]*CENSO[[#This Row],[H (m)]]*0.7</f>
        <v>4.233521486244415</v>
      </c>
      <c r="K4121" s="51">
        <v>1</v>
      </c>
      <c r="L4121" s="51">
        <v>366283.7</v>
      </c>
      <c r="M4121" s="51">
        <v>9702682</v>
      </c>
      <c r="N4121" s="77"/>
      <c r="O412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12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121" s="77"/>
    </row>
    <row r="4122" spans="1:17" x14ac:dyDescent="0.25">
      <c r="A4122" s="76">
        <v>2</v>
      </c>
      <c r="B4122" s="51">
        <v>114</v>
      </c>
      <c r="C4122" s="51">
        <v>4121</v>
      </c>
      <c r="D4122" s="81" t="str">
        <f>VLOOKUP(CENSO[[#This Row],[NOME COMUM]],ESPECIES[],2,FALSE)</f>
        <v>Piptadenia suaveolens Miq.</v>
      </c>
      <c r="E4122" s="51" t="s">
        <v>22</v>
      </c>
      <c r="F4122" s="51">
        <v>244</v>
      </c>
      <c r="G4122" s="74">
        <f>CENSO[[#This Row],[CAP (cm)]]/PI()</f>
        <v>77.667612228844931</v>
      </c>
      <c r="H4122" s="51">
        <v>18</v>
      </c>
      <c r="I4122" s="85">
        <f>PI()*CENSO[[#This Row],[DAP (cm)]]^2/40000</f>
        <v>0.47377243459595408</v>
      </c>
      <c r="J4122" s="85">
        <f>CENSO[[#This Row],[g (m²)]]*CENSO[[#This Row],[H (m)]]*0.7</f>
        <v>5.9695326759090213</v>
      </c>
      <c r="K4122" s="51">
        <v>1</v>
      </c>
      <c r="L4122" s="51">
        <v>366277.799999999</v>
      </c>
      <c r="M4122" s="51">
        <v>9702688.0999999903</v>
      </c>
      <c r="N4122" s="77"/>
      <c r="O412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12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122" s="77"/>
    </row>
    <row r="4123" spans="1:17" x14ac:dyDescent="0.25">
      <c r="A4123" s="76">
        <v>2</v>
      </c>
      <c r="B4123" s="51">
        <v>114</v>
      </c>
      <c r="C4123" s="51">
        <v>4122</v>
      </c>
      <c r="D4123" s="81" t="str">
        <f>VLOOKUP(CENSO[[#This Row],[NOME COMUM]],ESPECIES[],2,FALSE)</f>
        <v>Enterolobium contortisiliquum (Vell.) Morong</v>
      </c>
      <c r="E4123" s="51" t="s">
        <v>45</v>
      </c>
      <c r="F4123" s="51">
        <v>222</v>
      </c>
      <c r="G4123" s="74">
        <f>CENSO[[#This Row],[CAP (cm)]]/PI()</f>
        <v>70.664794732801525</v>
      </c>
      <c r="H4123" s="51">
        <v>19</v>
      </c>
      <c r="I4123" s="85">
        <f>PI()*CENSO[[#This Row],[DAP (cm)]]^2/40000</f>
        <v>0.39218961076704845</v>
      </c>
      <c r="J4123" s="85">
        <f>CENSO[[#This Row],[g (m²)]]*CENSO[[#This Row],[H (m)]]*0.7</f>
        <v>5.2161218232017434</v>
      </c>
      <c r="K4123" s="51">
        <v>1</v>
      </c>
      <c r="L4123" s="51">
        <v>366273.299999999</v>
      </c>
      <c r="M4123" s="51">
        <v>9702690.1999999899</v>
      </c>
      <c r="N4123" s="77"/>
      <c r="O412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12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123" s="77"/>
    </row>
    <row r="4124" spans="1:17" x14ac:dyDescent="0.25">
      <c r="A4124" s="76">
        <v>2</v>
      </c>
      <c r="B4124" s="51">
        <v>114</v>
      </c>
      <c r="C4124" s="51">
        <v>4123</v>
      </c>
      <c r="D4124" s="81" t="str">
        <f>VLOOKUP(CENSO[[#This Row],[NOME COMUM]],ESPECIES[],2,FALSE)</f>
        <v>Couratari guianensis Aubl.</v>
      </c>
      <c r="E4124" s="51" t="s">
        <v>6</v>
      </c>
      <c r="F4124" s="51">
        <v>275</v>
      </c>
      <c r="G4124" s="74">
        <f>CENSO[[#This Row],[CAP (cm)]]/PI()</f>
        <v>87.535218700542444</v>
      </c>
      <c r="H4124" s="51">
        <v>23</v>
      </c>
      <c r="I4124" s="85">
        <f>PI()*CENSO[[#This Row],[DAP (cm)]]^2/40000</f>
        <v>0.60180462856622929</v>
      </c>
      <c r="J4124" s="85">
        <f>CENSO[[#This Row],[g (m²)]]*CENSO[[#This Row],[H (m)]]*0.7</f>
        <v>9.6890545199162901</v>
      </c>
      <c r="K4124" s="51">
        <v>1</v>
      </c>
      <c r="L4124" s="51">
        <v>366269.9</v>
      </c>
      <c r="M4124" s="51">
        <v>9702713.9000000004</v>
      </c>
      <c r="N4124" s="77"/>
      <c r="O412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412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124" s="77"/>
    </row>
    <row r="4125" spans="1:17" x14ac:dyDescent="0.25">
      <c r="A4125" s="76">
        <v>2</v>
      </c>
      <c r="B4125" s="51">
        <v>114</v>
      </c>
      <c r="C4125" s="51">
        <v>4124</v>
      </c>
      <c r="D4125" s="81" t="str">
        <f>VLOOKUP(CENSO[[#This Row],[NOME COMUM]],ESPECIES[],2,FALSE)</f>
        <v>Piptadenia suaveolens Miq.</v>
      </c>
      <c r="E4125" s="51" t="s">
        <v>22</v>
      </c>
      <c r="F4125" s="51">
        <v>273</v>
      </c>
      <c r="G4125" s="74">
        <f>CENSO[[#This Row],[CAP (cm)]]/PI()</f>
        <v>86.898598928174863</v>
      </c>
      <c r="H4125" s="51">
        <v>20</v>
      </c>
      <c r="I4125" s="85">
        <f>PI()*CENSO[[#This Row],[DAP (cm)]]^2/40000</f>
        <v>0.59308293768479348</v>
      </c>
      <c r="J4125" s="85">
        <f>CENSO[[#This Row],[g (m²)]]*CENSO[[#This Row],[H (m)]]*0.7</f>
        <v>8.3031611275871082</v>
      </c>
      <c r="K4125" s="51">
        <v>1</v>
      </c>
      <c r="L4125" s="51">
        <v>366266.299999999</v>
      </c>
      <c r="M4125" s="51">
        <v>9702724.4000000004</v>
      </c>
      <c r="N4125" s="77"/>
      <c r="O412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412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125" s="77"/>
    </row>
    <row r="4126" spans="1:17" x14ac:dyDescent="0.25">
      <c r="A4126" s="76">
        <v>2</v>
      </c>
      <c r="B4126" s="51">
        <v>114</v>
      </c>
      <c r="C4126" s="51">
        <v>4125</v>
      </c>
      <c r="D4126" s="81" t="str">
        <f>VLOOKUP(CENSO[[#This Row],[NOME COMUM]],ESPECIES[],2,FALSE)</f>
        <v>Piptadenia suaveolens Miq.</v>
      </c>
      <c r="E4126" s="51" t="s">
        <v>22</v>
      </c>
      <c r="F4126" s="51">
        <v>230</v>
      </c>
      <c r="G4126" s="74">
        <f>CENSO[[#This Row],[CAP (cm)]]/PI()</f>
        <v>73.211273822271863</v>
      </c>
      <c r="H4126" s="51">
        <v>18</v>
      </c>
      <c r="I4126" s="85">
        <f>PI()*CENSO[[#This Row],[DAP (cm)]]^2/40000</f>
        <v>0.42096482447806327</v>
      </c>
      <c r="J4126" s="85">
        <f>CENSO[[#This Row],[g (m²)]]*CENSO[[#This Row],[H (m)]]*0.7</f>
        <v>5.3041567884235965</v>
      </c>
      <c r="K4126" s="51">
        <v>1</v>
      </c>
      <c r="L4126" s="51">
        <v>366271.9</v>
      </c>
      <c r="M4126" s="51">
        <v>9702735.0999999903</v>
      </c>
      <c r="N4126" s="77"/>
      <c r="O412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12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126" s="77"/>
    </row>
    <row r="4127" spans="1:17" x14ac:dyDescent="0.25">
      <c r="A4127" s="76">
        <v>2</v>
      </c>
      <c r="B4127" s="51">
        <v>114</v>
      </c>
      <c r="C4127" s="51">
        <v>4126</v>
      </c>
      <c r="D4127" s="81" t="str">
        <f>VLOOKUP(CENSO[[#This Row],[NOME COMUM]],ESPECIES[],2,FALSE)</f>
        <v>Ocotea cymbarum Kunth</v>
      </c>
      <c r="E4127" s="51" t="s">
        <v>11</v>
      </c>
      <c r="F4127" s="51">
        <v>187</v>
      </c>
      <c r="G4127" s="74">
        <f>CENSO[[#This Row],[CAP (cm)]]/PI()</f>
        <v>59.523948716368857</v>
      </c>
      <c r="H4127" s="51">
        <v>16</v>
      </c>
      <c r="I4127" s="85">
        <f>PI()*CENSO[[#This Row],[DAP (cm)]]^2/40000</f>
        <v>0.27827446024902436</v>
      </c>
      <c r="J4127" s="85">
        <f>CENSO[[#This Row],[g (m²)]]*CENSO[[#This Row],[H (m)]]*0.7</f>
        <v>3.1166739547890727</v>
      </c>
      <c r="K4127" s="51">
        <v>2</v>
      </c>
      <c r="L4127" s="51">
        <v>366310.09999999899</v>
      </c>
      <c r="M4127" s="51">
        <v>9702739.1999999899</v>
      </c>
      <c r="N4127" s="77"/>
      <c r="O412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12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127" s="77"/>
    </row>
    <row r="4128" spans="1:17" x14ac:dyDescent="0.25">
      <c r="A4128" s="76">
        <v>2</v>
      </c>
      <c r="B4128" s="51">
        <v>114</v>
      </c>
      <c r="C4128" s="51">
        <v>4127</v>
      </c>
      <c r="D4128" s="81" t="str">
        <f>VLOOKUP(CENSO[[#This Row],[NOME COMUM]],ESPECIES[],2,FALSE)</f>
        <v>Piptadenia suaveolens Miq.</v>
      </c>
      <c r="E4128" s="51" t="s">
        <v>22</v>
      </c>
      <c r="F4128" s="51">
        <v>234</v>
      </c>
      <c r="G4128" s="74">
        <f>CENSO[[#This Row],[CAP (cm)]]/PI()</f>
        <v>74.484513367007025</v>
      </c>
      <c r="H4128" s="51">
        <v>17</v>
      </c>
      <c r="I4128" s="85">
        <f>PI()*CENSO[[#This Row],[DAP (cm)]]^2/40000</f>
        <v>0.43573440319699114</v>
      </c>
      <c r="J4128" s="85">
        <f>CENSO[[#This Row],[g (m²)]]*CENSO[[#This Row],[H (m)]]*0.7</f>
        <v>5.1852393980441942</v>
      </c>
      <c r="K4128" s="51">
        <v>1</v>
      </c>
      <c r="L4128" s="51">
        <v>366317.4</v>
      </c>
      <c r="M4128" s="51">
        <v>9702746.8000000007</v>
      </c>
      <c r="N4128" s="77"/>
      <c r="O412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12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128" s="77"/>
    </row>
    <row r="4129" spans="1:17" x14ac:dyDescent="0.25">
      <c r="A4129" s="76">
        <v>2</v>
      </c>
      <c r="B4129" s="51">
        <v>114</v>
      </c>
      <c r="C4129" s="51">
        <v>4128</v>
      </c>
      <c r="D4129" s="81" t="str">
        <f>VLOOKUP(CENSO[[#This Row],[NOME COMUM]],ESPECIES[],2,FALSE)</f>
        <v>Manilkara huberi (Ducke) Chevalier</v>
      </c>
      <c r="E4129" s="51" t="s">
        <v>30</v>
      </c>
      <c r="F4129" s="51">
        <v>144</v>
      </c>
      <c r="G4129" s="74">
        <f>CENSO[[#This Row],[CAP (cm)]]/PI()</f>
        <v>45.836623610465857</v>
      </c>
      <c r="H4129" s="51">
        <v>15</v>
      </c>
      <c r="I4129" s="85">
        <f>PI()*CENSO[[#This Row],[DAP (cm)]]^2/40000</f>
        <v>0.16501184499767707</v>
      </c>
      <c r="J4129" s="85">
        <f>CENSO[[#This Row],[g (m²)]]*CENSO[[#This Row],[H (m)]]*0.7</f>
        <v>1.7326243724756092</v>
      </c>
      <c r="K4129" s="51">
        <v>1</v>
      </c>
      <c r="L4129" s="51">
        <v>366348.7</v>
      </c>
      <c r="M4129" s="51">
        <v>9702800.5</v>
      </c>
      <c r="N4129" s="77"/>
      <c r="O412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412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4129" s="77"/>
    </row>
    <row r="4130" spans="1:17" x14ac:dyDescent="0.25">
      <c r="A4130" s="76">
        <v>2</v>
      </c>
      <c r="B4130" s="51">
        <v>114</v>
      </c>
      <c r="C4130" s="51">
        <v>4129</v>
      </c>
      <c r="D4130" s="81" t="str">
        <f>VLOOKUP(CENSO[[#This Row],[NOME COMUM]],ESPECIES[],2,FALSE)</f>
        <v>Pouteria sp.</v>
      </c>
      <c r="E4130" s="51" t="s">
        <v>83</v>
      </c>
      <c r="F4130" s="51">
        <v>196</v>
      </c>
      <c r="G4130" s="74">
        <f>CENSO[[#This Row],[CAP (cm)]]/PI()</f>
        <v>62.388737692022971</v>
      </c>
      <c r="H4130" s="51">
        <v>17</v>
      </c>
      <c r="I4130" s="85">
        <f>PI()*CENSO[[#This Row],[DAP (cm)]]^2/40000</f>
        <v>0.30570481469091254</v>
      </c>
      <c r="J4130" s="85">
        <f>CENSO[[#This Row],[g (m²)]]*CENSO[[#This Row],[H (m)]]*0.7</f>
        <v>3.637887294821859</v>
      </c>
      <c r="K4130" s="51">
        <v>1</v>
      </c>
      <c r="L4130" s="51">
        <v>366342.5</v>
      </c>
      <c r="M4130" s="51">
        <v>9702812.1999999899</v>
      </c>
      <c r="N4130" s="77"/>
      <c r="O413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13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130" s="77"/>
    </row>
    <row r="4131" spans="1:17" x14ac:dyDescent="0.25">
      <c r="A4131" s="76">
        <v>2</v>
      </c>
      <c r="B4131" s="51">
        <v>114</v>
      </c>
      <c r="C4131" s="51">
        <v>4130</v>
      </c>
      <c r="D4131" s="81" t="str">
        <f>VLOOKUP(CENSO[[#This Row],[NOME COMUM]],ESPECIES[],2,FALSE)</f>
        <v>Piptadenia suaveolens Miq.</v>
      </c>
      <c r="E4131" s="51" t="s">
        <v>22</v>
      </c>
      <c r="F4131" s="51">
        <v>246</v>
      </c>
      <c r="G4131" s="74">
        <f>CENSO[[#This Row],[CAP (cm)]]/PI()</f>
        <v>78.304232001212512</v>
      </c>
      <c r="H4131" s="51">
        <v>15</v>
      </c>
      <c r="I4131" s="85">
        <f>PI()*CENSO[[#This Row],[DAP (cm)]]^2/40000</f>
        <v>0.48157102680745695</v>
      </c>
      <c r="J4131" s="85">
        <f>CENSO[[#This Row],[g (m²)]]*CENSO[[#This Row],[H (m)]]*0.7</f>
        <v>5.0564957814782971</v>
      </c>
      <c r="K4131" s="51">
        <v>2</v>
      </c>
      <c r="L4131" s="51">
        <v>366365.5</v>
      </c>
      <c r="M4131" s="51">
        <v>9702845.5999999903</v>
      </c>
      <c r="N4131" s="77"/>
      <c r="O413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13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131" s="77"/>
    </row>
    <row r="4132" spans="1:17" x14ac:dyDescent="0.25">
      <c r="A4132" s="76">
        <v>2</v>
      </c>
      <c r="B4132" s="51">
        <v>114</v>
      </c>
      <c r="C4132" s="51">
        <v>4131</v>
      </c>
      <c r="D4132" s="81" t="str">
        <f>VLOOKUP(CENSO[[#This Row],[NOME COMUM]],ESPECIES[],2,FALSE)</f>
        <v>Tachigali myrmecophila Ducke</v>
      </c>
      <c r="E4132" s="51" t="s">
        <v>14</v>
      </c>
      <c r="F4132" s="51">
        <v>200</v>
      </c>
      <c r="G4132" s="74">
        <f>CENSO[[#This Row],[CAP (cm)]]/PI()</f>
        <v>63.661977236758133</v>
      </c>
      <c r="H4132" s="51">
        <v>15</v>
      </c>
      <c r="I4132" s="85">
        <f>PI()*CENSO[[#This Row],[DAP (cm)]]^2/40000</f>
        <v>0.31830988618379064</v>
      </c>
      <c r="J4132" s="85">
        <f>CENSO[[#This Row],[g (m²)]]*CENSO[[#This Row],[H (m)]]*0.7</f>
        <v>3.3422538049298014</v>
      </c>
      <c r="K4132" s="51">
        <v>1</v>
      </c>
      <c r="L4132" s="51">
        <v>366398</v>
      </c>
      <c r="M4132" s="51">
        <v>9702929.6999999899</v>
      </c>
      <c r="N4132" s="77"/>
      <c r="O413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13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132" s="77"/>
    </row>
    <row r="4133" spans="1:17" x14ac:dyDescent="0.25">
      <c r="A4133" s="76">
        <v>2</v>
      </c>
      <c r="B4133" s="51">
        <v>114</v>
      </c>
      <c r="C4133" s="51">
        <v>4132</v>
      </c>
      <c r="D4133" s="81" t="str">
        <f>VLOOKUP(CENSO[[#This Row],[NOME COMUM]],ESPECIES[],2,FALSE)</f>
        <v>Bertholletia excelsa Humb. &amp; Bonpl.</v>
      </c>
      <c r="E4133" s="51" t="s">
        <v>37</v>
      </c>
      <c r="F4133" s="51">
        <v>240</v>
      </c>
      <c r="G4133" s="74">
        <f>CENSO[[#This Row],[CAP (cm)]]/PI()</f>
        <v>76.394372684109769</v>
      </c>
      <c r="H4133" s="51">
        <v>24</v>
      </c>
      <c r="I4133" s="85">
        <f>PI()*CENSO[[#This Row],[DAP (cm)]]^2/40000</f>
        <v>0.45836623610465865</v>
      </c>
      <c r="J4133" s="85">
        <f>CENSO[[#This Row],[g (m²)]]*CENSO[[#This Row],[H (m)]]*0.7</f>
        <v>7.700552766558264</v>
      </c>
      <c r="K4133" s="51">
        <v>1</v>
      </c>
      <c r="L4133" s="51">
        <v>366441.9</v>
      </c>
      <c r="M4133" s="51">
        <v>9702985</v>
      </c>
      <c r="N4133" s="77"/>
      <c r="O413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13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133" s="77"/>
    </row>
    <row r="4134" spans="1:17" x14ac:dyDescent="0.25">
      <c r="A4134" s="76">
        <v>2</v>
      </c>
      <c r="B4134" s="51">
        <v>114</v>
      </c>
      <c r="C4134" s="51">
        <v>4134</v>
      </c>
      <c r="D4134" s="81" t="str">
        <f>VLOOKUP(CENSO[[#This Row],[NOME COMUM]],ESPECIES[],2,FALSE)</f>
        <v>Couratari guianensis Aubl.</v>
      </c>
      <c r="E4134" s="51" t="s">
        <v>6</v>
      </c>
      <c r="F4134" s="51">
        <v>193</v>
      </c>
      <c r="G4134" s="74">
        <f>CENSO[[#This Row],[CAP (cm)]]/PI()</f>
        <v>61.4338080334716</v>
      </c>
      <c r="H4134" s="51">
        <v>18</v>
      </c>
      <c r="I4134" s="85">
        <f>PI()*CENSO[[#This Row],[DAP (cm)]]^2/40000</f>
        <v>0.29641812376150045</v>
      </c>
      <c r="J4134" s="85">
        <f>CENSO[[#This Row],[g (m²)]]*CENSO[[#This Row],[H (m)]]*0.7</f>
        <v>3.7348683593949059</v>
      </c>
      <c r="K4134" s="51">
        <v>1</v>
      </c>
      <c r="L4134" s="51">
        <v>366479.59999999899</v>
      </c>
      <c r="M4134" s="51">
        <v>9703112.1999999899</v>
      </c>
      <c r="N4134" s="77"/>
      <c r="O413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13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134" s="77"/>
    </row>
    <row r="4135" spans="1:17" x14ac:dyDescent="0.25">
      <c r="A4135" s="76">
        <v>2</v>
      </c>
      <c r="B4135" s="51">
        <v>114</v>
      </c>
      <c r="C4135" s="51">
        <v>4135</v>
      </c>
      <c r="D4135" s="81" t="str">
        <f>VLOOKUP(CENSO[[#This Row],[NOME COMUM]],ESPECIES[],2,FALSE)</f>
        <v>Handroanthus serratifolius</v>
      </c>
      <c r="E4135" s="51" t="s">
        <v>101</v>
      </c>
      <c r="F4135" s="51">
        <v>210</v>
      </c>
      <c r="G4135" s="74">
        <f>CENSO[[#This Row],[CAP (cm)]]/PI()</f>
        <v>66.845076098596039</v>
      </c>
      <c r="H4135" s="51">
        <v>20</v>
      </c>
      <c r="I4135" s="85">
        <f>PI()*CENSO[[#This Row],[DAP (cm)]]^2/40000</f>
        <v>0.35093664951762915</v>
      </c>
      <c r="J4135" s="85">
        <f>CENSO[[#This Row],[g (m²)]]*CENSO[[#This Row],[H (m)]]*0.7</f>
        <v>4.9131130932468077</v>
      </c>
      <c r="K4135" s="51">
        <v>1</v>
      </c>
      <c r="L4135" s="51">
        <v>366521.2</v>
      </c>
      <c r="M4135" s="51">
        <v>9703192</v>
      </c>
      <c r="N4135" s="77"/>
      <c r="O413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13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135" s="77"/>
    </row>
    <row r="4136" spans="1:17" x14ac:dyDescent="0.25">
      <c r="A4136" s="76">
        <v>2</v>
      </c>
      <c r="B4136" s="51">
        <v>114</v>
      </c>
      <c r="C4136" s="51">
        <v>4136</v>
      </c>
      <c r="D4136" s="81" t="str">
        <f>VLOOKUP(CENSO[[#This Row],[NOME COMUM]],ESPECIES[],2,FALSE)</f>
        <v>Tachigali myrmecophila Ducke</v>
      </c>
      <c r="E4136" s="51" t="s">
        <v>14</v>
      </c>
      <c r="F4136" s="51">
        <v>243</v>
      </c>
      <c r="G4136" s="74">
        <f>CENSO[[#This Row],[CAP (cm)]]/PI()</f>
        <v>77.349302342661133</v>
      </c>
      <c r="H4136" s="51">
        <v>18</v>
      </c>
      <c r="I4136" s="85">
        <f>PI()*CENSO[[#This Row],[DAP (cm)]]^2/40000</f>
        <v>0.46989701173166643</v>
      </c>
      <c r="J4136" s="85">
        <f>CENSO[[#This Row],[g (m²)]]*CENSO[[#This Row],[H (m)]]*0.7</f>
        <v>5.9207023478189971</v>
      </c>
      <c r="K4136" s="51">
        <v>1</v>
      </c>
      <c r="L4136" s="51">
        <v>366521.299999999</v>
      </c>
      <c r="M4136" s="51">
        <v>9703203</v>
      </c>
      <c r="N4136" s="77"/>
      <c r="O413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13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136" s="77"/>
    </row>
    <row r="4137" spans="1:17" x14ac:dyDescent="0.25">
      <c r="A4137" s="76">
        <v>2</v>
      </c>
      <c r="B4137" s="51">
        <v>114</v>
      </c>
      <c r="C4137" s="51">
        <v>4137</v>
      </c>
      <c r="D4137" s="81" t="str">
        <f>VLOOKUP(CENSO[[#This Row],[NOME COMUM]],ESPECIES[],2,FALSE)</f>
        <v>Eschweilera grandiflora (Aubl.) Sandwith</v>
      </c>
      <c r="E4137" s="51" t="s">
        <v>19</v>
      </c>
      <c r="F4137" s="51">
        <v>200</v>
      </c>
      <c r="G4137" s="74">
        <f>CENSO[[#This Row],[CAP (cm)]]/PI()</f>
        <v>63.661977236758133</v>
      </c>
      <c r="H4137" s="51">
        <v>19</v>
      </c>
      <c r="I4137" s="85">
        <f>PI()*CENSO[[#This Row],[DAP (cm)]]^2/40000</f>
        <v>0.31830988618379064</v>
      </c>
      <c r="J4137" s="85">
        <f>CENSO[[#This Row],[g (m²)]]*CENSO[[#This Row],[H (m)]]*0.7</f>
        <v>4.233521486244415</v>
      </c>
      <c r="K4137" s="51">
        <v>1</v>
      </c>
      <c r="L4137" s="51">
        <v>366525.799999999</v>
      </c>
      <c r="M4137" s="51">
        <v>9703200.9000000004</v>
      </c>
      <c r="N4137" s="77"/>
      <c r="O413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13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137" s="77"/>
    </row>
    <row r="4138" spans="1:17" x14ac:dyDescent="0.25">
      <c r="A4138" s="76">
        <v>2</v>
      </c>
      <c r="B4138" s="51">
        <v>114</v>
      </c>
      <c r="C4138" s="51">
        <v>4138</v>
      </c>
      <c r="D4138" s="81" t="str">
        <f>VLOOKUP(CENSO[[#This Row],[NOME COMUM]],ESPECIES[],2,FALSE)</f>
        <v>Pouteria sp.</v>
      </c>
      <c r="E4138" s="51" t="s">
        <v>83</v>
      </c>
      <c r="F4138" s="51">
        <v>222</v>
      </c>
      <c r="G4138" s="74">
        <f>CENSO[[#This Row],[CAP (cm)]]/PI()</f>
        <v>70.664794732801525</v>
      </c>
      <c r="H4138" s="51">
        <v>20</v>
      </c>
      <c r="I4138" s="85">
        <f>PI()*CENSO[[#This Row],[DAP (cm)]]^2/40000</f>
        <v>0.39218961076704845</v>
      </c>
      <c r="J4138" s="85">
        <f>CENSO[[#This Row],[g (m²)]]*CENSO[[#This Row],[H (m)]]*0.7</f>
        <v>5.4906545507386779</v>
      </c>
      <c r="K4138" s="51">
        <v>1</v>
      </c>
      <c r="L4138" s="51">
        <v>366531.2</v>
      </c>
      <c r="M4138" s="51">
        <v>9703200.5</v>
      </c>
      <c r="N4138" s="77"/>
      <c r="O413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13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138" s="77"/>
    </row>
    <row r="4139" spans="1:17" x14ac:dyDescent="0.25">
      <c r="A4139" s="76">
        <v>2</v>
      </c>
      <c r="B4139" s="51">
        <v>114</v>
      </c>
      <c r="C4139" s="51">
        <v>4139</v>
      </c>
      <c r="D4139" s="81" t="str">
        <f>VLOOKUP(CENSO[[#This Row],[NOME COMUM]],ESPECIES[],2,FALSE)</f>
        <v>Piptadenia suaveolens Miq.</v>
      </c>
      <c r="E4139" s="51" t="s">
        <v>22</v>
      </c>
      <c r="F4139" s="51">
        <v>430</v>
      </c>
      <c r="G4139" s="74">
        <f>CENSO[[#This Row],[CAP (cm)]]/PI()</f>
        <v>136.87325105903</v>
      </c>
      <c r="H4139" s="51">
        <v>18</v>
      </c>
      <c r="I4139" s="85">
        <f>PI()*CENSO[[#This Row],[DAP (cm)]]^2/40000</f>
        <v>1.4713874488845726</v>
      </c>
      <c r="J4139" s="85">
        <f>CENSO[[#This Row],[g (m²)]]*CENSO[[#This Row],[H (m)]]*0.7</f>
        <v>18.539481855945613</v>
      </c>
      <c r="K4139" s="51">
        <v>1</v>
      </c>
      <c r="L4139" s="51">
        <v>366530.4</v>
      </c>
      <c r="M4139" s="51">
        <v>9703209.6999999899</v>
      </c>
      <c r="N4139" s="77"/>
      <c r="O413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413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139" s="77"/>
    </row>
    <row r="4140" spans="1:17" x14ac:dyDescent="0.25">
      <c r="A4140" s="76">
        <v>2</v>
      </c>
      <c r="B4140" s="51">
        <v>114</v>
      </c>
      <c r="C4140" s="51">
        <v>4140</v>
      </c>
      <c r="D4140" s="81" t="str">
        <f>VLOOKUP(CENSO[[#This Row],[NOME COMUM]],ESPECIES[],2,FALSE)</f>
        <v>Couratari guianensis Aubl.</v>
      </c>
      <c r="E4140" s="51" t="s">
        <v>6</v>
      </c>
      <c r="F4140" s="51">
        <v>160</v>
      </c>
      <c r="G4140" s="74">
        <f>CENSO[[#This Row],[CAP (cm)]]/PI()</f>
        <v>50.929581789406512</v>
      </c>
      <c r="H4140" s="51">
        <v>15</v>
      </c>
      <c r="I4140" s="85">
        <f>PI()*CENSO[[#This Row],[DAP (cm)]]^2/40000</f>
        <v>0.20371832715762608</v>
      </c>
      <c r="J4140" s="85">
        <f>CENSO[[#This Row],[g (m²)]]*CENSO[[#This Row],[H (m)]]*0.7</f>
        <v>2.1390424351550736</v>
      </c>
      <c r="K4140" s="51">
        <v>1</v>
      </c>
      <c r="L4140" s="51">
        <v>366541.299999999</v>
      </c>
      <c r="M4140" s="51">
        <v>9703204.5999999903</v>
      </c>
      <c r="N4140" s="77"/>
      <c r="O414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14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140" s="77"/>
    </row>
    <row r="4141" spans="1:17" x14ac:dyDescent="0.25">
      <c r="A4141" s="76">
        <v>2</v>
      </c>
      <c r="B4141" s="51">
        <v>114</v>
      </c>
      <c r="C4141" s="51">
        <v>4141</v>
      </c>
      <c r="D4141" s="81" t="str">
        <f>VLOOKUP(CENSO[[#This Row],[NOME COMUM]],ESPECIES[],2,FALSE)</f>
        <v>Piptadenia suaveolens Miq.</v>
      </c>
      <c r="E4141" s="51" t="s">
        <v>22</v>
      </c>
      <c r="F4141" s="51">
        <v>200</v>
      </c>
      <c r="G4141" s="74">
        <f>CENSO[[#This Row],[CAP (cm)]]/PI()</f>
        <v>63.661977236758133</v>
      </c>
      <c r="H4141" s="51">
        <v>18</v>
      </c>
      <c r="I4141" s="85">
        <f>PI()*CENSO[[#This Row],[DAP (cm)]]^2/40000</f>
        <v>0.31830988618379064</v>
      </c>
      <c r="J4141" s="85">
        <f>CENSO[[#This Row],[g (m²)]]*CENSO[[#This Row],[H (m)]]*0.7</f>
        <v>4.0107045659157619</v>
      </c>
      <c r="K4141" s="51">
        <v>1</v>
      </c>
      <c r="L4141" s="51">
        <v>366514.09999999899</v>
      </c>
      <c r="M4141" s="51">
        <v>9703217.4000000004</v>
      </c>
      <c r="N4141" s="77"/>
      <c r="O414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14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141" s="77"/>
    </row>
    <row r="4142" spans="1:17" x14ac:dyDescent="0.25">
      <c r="A4142" s="76">
        <v>2</v>
      </c>
      <c r="B4142" s="51">
        <v>114</v>
      </c>
      <c r="C4142" s="51">
        <v>4142</v>
      </c>
      <c r="D4142" s="81" t="str">
        <f>VLOOKUP(CENSO[[#This Row],[NOME COMUM]],ESPECIES[],2,FALSE)</f>
        <v>Piptadenia suaveolens Miq.</v>
      </c>
      <c r="E4142" s="51" t="s">
        <v>22</v>
      </c>
      <c r="F4142" s="51">
        <v>190</v>
      </c>
      <c r="G4142" s="74">
        <f>CENSO[[#This Row],[CAP (cm)]]/PI()</f>
        <v>60.478878374920228</v>
      </c>
      <c r="H4142" s="51">
        <v>15</v>
      </c>
      <c r="I4142" s="85">
        <f>PI()*CENSO[[#This Row],[DAP (cm)]]^2/40000</f>
        <v>0.28727467228087106</v>
      </c>
      <c r="J4142" s="85">
        <f>CENSO[[#This Row],[g (m²)]]*CENSO[[#This Row],[H (m)]]*0.7</f>
        <v>3.016384058949146</v>
      </c>
      <c r="K4142" s="51">
        <v>1</v>
      </c>
      <c r="L4142" s="51">
        <v>366532.799999999</v>
      </c>
      <c r="M4142" s="51">
        <v>9703248.8000000007</v>
      </c>
      <c r="N4142" s="77"/>
      <c r="O414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14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142" s="77"/>
    </row>
    <row r="4143" spans="1:17" x14ac:dyDescent="0.25">
      <c r="A4143" s="76">
        <v>2</v>
      </c>
      <c r="B4143" s="51">
        <v>114</v>
      </c>
      <c r="C4143" s="51">
        <v>4143</v>
      </c>
      <c r="D4143" s="81" t="str">
        <f>VLOOKUP(CENSO[[#This Row],[NOME COMUM]],ESPECIES[],2,FALSE)</f>
        <v>Tachigali myrmecophila Ducke</v>
      </c>
      <c r="E4143" s="51" t="s">
        <v>14</v>
      </c>
      <c r="F4143" s="51">
        <v>272</v>
      </c>
      <c r="G4143" s="74">
        <f>CENSO[[#This Row],[CAP (cm)]]/PI()</f>
        <v>86.580289041991065</v>
      </c>
      <c r="H4143" s="51">
        <v>18</v>
      </c>
      <c r="I4143" s="85">
        <f>PI()*CENSO[[#This Row],[DAP (cm)]]^2/40000</f>
        <v>0.58874596548553915</v>
      </c>
      <c r="J4143" s="85">
        <f>CENSO[[#This Row],[g (m²)]]*CENSO[[#This Row],[H (m)]]*0.7</f>
        <v>7.4181991651177928</v>
      </c>
      <c r="K4143" s="51">
        <v>1</v>
      </c>
      <c r="L4143" s="51">
        <v>366540.59999999899</v>
      </c>
      <c r="M4143" s="51">
        <v>9703261.5</v>
      </c>
      <c r="N4143" s="77"/>
      <c r="O414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414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143" s="77"/>
    </row>
    <row r="4144" spans="1:17" x14ac:dyDescent="0.25">
      <c r="A4144" s="76">
        <v>2</v>
      </c>
      <c r="B4144" s="51">
        <v>115</v>
      </c>
      <c r="C4144" s="51">
        <v>4144</v>
      </c>
      <c r="D4144" s="81" t="str">
        <f>VLOOKUP(CENSO[[#This Row],[NOME COMUM]],ESPECIES[],2,FALSE)</f>
        <v>Couratari guianensis Aubl.</v>
      </c>
      <c r="E4144" s="51" t="s">
        <v>6</v>
      </c>
      <c r="F4144" s="51">
        <v>207</v>
      </c>
      <c r="G4144" s="74">
        <f>CENSO[[#This Row],[CAP (cm)]]/PI()</f>
        <v>65.890146440044674</v>
      </c>
      <c r="H4144" s="51">
        <v>20</v>
      </c>
      <c r="I4144" s="85">
        <f>PI()*CENSO[[#This Row],[DAP (cm)]]^2/40000</f>
        <v>0.34098150782723119</v>
      </c>
      <c r="J4144" s="85">
        <f>CENSO[[#This Row],[g (m²)]]*CENSO[[#This Row],[H (m)]]*0.7</f>
        <v>4.7737411095812359</v>
      </c>
      <c r="K4144" s="51">
        <v>1</v>
      </c>
      <c r="L4144" s="51">
        <v>366603.5</v>
      </c>
      <c r="M4144" s="51">
        <v>9703252.5999999903</v>
      </c>
      <c r="N4144" s="77"/>
      <c r="O414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14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144" s="77"/>
    </row>
    <row r="4145" spans="1:17" x14ac:dyDescent="0.25">
      <c r="A4145" s="76">
        <v>2</v>
      </c>
      <c r="B4145" s="51">
        <v>115</v>
      </c>
      <c r="C4145" s="51">
        <v>4145</v>
      </c>
      <c r="D4145" s="81" t="str">
        <f>VLOOKUP(CENSO[[#This Row],[NOME COMUM]],ESPECIES[],2,FALSE)</f>
        <v>Handroanthus serratifolius</v>
      </c>
      <c r="E4145" s="51" t="s">
        <v>101</v>
      </c>
      <c r="F4145" s="51">
        <v>209</v>
      </c>
      <c r="G4145" s="74">
        <f>CENSO[[#This Row],[CAP (cm)]]/PI()</f>
        <v>66.526766212412255</v>
      </c>
      <c r="H4145" s="51">
        <v>19</v>
      </c>
      <c r="I4145" s="85">
        <f>PI()*CENSO[[#This Row],[DAP (cm)]]^2/40000</f>
        <v>0.34760235345985407</v>
      </c>
      <c r="J4145" s="85">
        <f>CENSO[[#This Row],[g (m²)]]*CENSO[[#This Row],[H (m)]]*0.7</f>
        <v>4.6231113010160589</v>
      </c>
      <c r="K4145" s="51">
        <v>1</v>
      </c>
      <c r="L4145" s="51">
        <v>366598.09999999899</v>
      </c>
      <c r="M4145" s="51">
        <v>9703214.1999999899</v>
      </c>
      <c r="N4145" s="77"/>
      <c r="O414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14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145" s="77"/>
    </row>
    <row r="4146" spans="1:17" x14ac:dyDescent="0.25">
      <c r="A4146" s="76">
        <v>2</v>
      </c>
      <c r="B4146" s="51">
        <v>115</v>
      </c>
      <c r="C4146" s="51">
        <v>4146</v>
      </c>
      <c r="D4146" s="81" t="str">
        <f>VLOOKUP(CENSO[[#This Row],[NOME COMUM]],ESPECIES[],2,FALSE)</f>
        <v>Brosimum parinarioides Ducke</v>
      </c>
      <c r="E4146" s="51" t="s">
        <v>54</v>
      </c>
      <c r="F4146" s="51">
        <v>207</v>
      </c>
      <c r="G4146" s="74">
        <f>CENSO[[#This Row],[CAP (cm)]]/PI()</f>
        <v>65.890146440044674</v>
      </c>
      <c r="H4146" s="51">
        <v>18</v>
      </c>
      <c r="I4146" s="85">
        <f>PI()*CENSO[[#This Row],[DAP (cm)]]^2/40000</f>
        <v>0.34098150782723119</v>
      </c>
      <c r="J4146" s="85">
        <f>CENSO[[#This Row],[g (m²)]]*CENSO[[#This Row],[H (m)]]*0.7</f>
        <v>4.296366998623113</v>
      </c>
      <c r="K4146" s="51">
        <v>1</v>
      </c>
      <c r="L4146" s="51">
        <v>366582.5</v>
      </c>
      <c r="M4146" s="51">
        <v>9703190.6999999899</v>
      </c>
      <c r="N4146" s="77"/>
      <c r="O414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14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146" s="77"/>
    </row>
    <row r="4147" spans="1:17" x14ac:dyDescent="0.25">
      <c r="A4147" s="76">
        <v>2</v>
      </c>
      <c r="B4147" s="51">
        <v>115</v>
      </c>
      <c r="C4147" s="51">
        <v>4147</v>
      </c>
      <c r="D4147" s="81" t="str">
        <f>VLOOKUP(CENSO[[#This Row],[NOME COMUM]],ESPECIES[],2,FALSE)</f>
        <v>Swartzia ingaefolia Ducke</v>
      </c>
      <c r="E4147" s="51" t="s">
        <v>80</v>
      </c>
      <c r="F4147" s="51">
        <v>166</v>
      </c>
      <c r="G4147" s="74">
        <f>CENSO[[#This Row],[CAP (cm)]]/PI()</f>
        <v>52.839441106509256</v>
      </c>
      <c r="H4147" s="51">
        <v>15</v>
      </c>
      <c r="I4147" s="85">
        <f>PI()*CENSO[[#This Row],[DAP (cm)]]^2/40000</f>
        <v>0.21928368059201345</v>
      </c>
      <c r="J4147" s="85">
        <f>CENSO[[#This Row],[g (m²)]]*CENSO[[#This Row],[H (m)]]*0.7</f>
        <v>2.3024786462161413</v>
      </c>
      <c r="K4147" s="51">
        <v>1</v>
      </c>
      <c r="L4147" s="51">
        <v>366501.299999999</v>
      </c>
      <c r="M4147" s="51">
        <v>9703080.6999999899</v>
      </c>
      <c r="N4147" s="77"/>
      <c r="O414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14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147" s="77"/>
    </row>
    <row r="4148" spans="1:17" x14ac:dyDescent="0.25">
      <c r="A4148" s="76">
        <v>2</v>
      </c>
      <c r="B4148" s="51">
        <v>115</v>
      </c>
      <c r="C4148" s="51">
        <v>4148</v>
      </c>
      <c r="D4148" s="81" t="str">
        <f>VLOOKUP(CENSO[[#This Row],[NOME COMUM]],ESPECIES[],2,FALSE)</f>
        <v>Piptadenia suaveolens Miq.</v>
      </c>
      <c r="E4148" s="51" t="s">
        <v>22</v>
      </c>
      <c r="F4148" s="51">
        <v>227</v>
      </c>
      <c r="G4148" s="74">
        <f>CENSO[[#This Row],[CAP (cm)]]/PI()</f>
        <v>72.256344163720485</v>
      </c>
      <c r="H4148" s="51">
        <v>18</v>
      </c>
      <c r="I4148" s="85">
        <f>PI()*CENSO[[#This Row],[DAP (cm)]]^2/40000</f>
        <v>0.41005475312911377</v>
      </c>
      <c r="J4148" s="85">
        <f>CENSO[[#This Row],[g (m²)]]*CENSO[[#This Row],[H (m)]]*0.7</f>
        <v>5.1666898894268334</v>
      </c>
      <c r="K4148" s="51">
        <v>1</v>
      </c>
      <c r="L4148" s="51">
        <v>366438.40000000002</v>
      </c>
      <c r="M4148" s="51">
        <v>9702925</v>
      </c>
      <c r="N4148" s="77"/>
      <c r="O414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14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148" s="77"/>
    </row>
    <row r="4149" spans="1:17" x14ac:dyDescent="0.25">
      <c r="A4149" s="76">
        <v>2</v>
      </c>
      <c r="B4149" s="51">
        <v>115</v>
      </c>
      <c r="C4149" s="51">
        <v>4149</v>
      </c>
      <c r="D4149" s="81" t="str">
        <f>VLOOKUP(CENSO[[#This Row],[NOME COMUM]],ESPECIES[],2,FALSE)</f>
        <v>Caryocar villosum (Aubl.) Pers.</v>
      </c>
      <c r="E4149" s="51" t="s">
        <v>33</v>
      </c>
      <c r="F4149" s="51">
        <v>311</v>
      </c>
      <c r="G4149" s="74">
        <f>CENSO[[#This Row],[CAP (cm)]]/PI()</f>
        <v>98.994374603158903</v>
      </c>
      <c r="H4149" s="51">
        <v>16</v>
      </c>
      <c r="I4149" s="85">
        <f>PI()*CENSO[[#This Row],[DAP (cm)]]^2/40000</f>
        <v>0.76968126253956048</v>
      </c>
      <c r="J4149" s="85">
        <f>CENSO[[#This Row],[g (m²)]]*CENSO[[#This Row],[H (m)]]*0.7</f>
        <v>8.6204301404430765</v>
      </c>
      <c r="K4149" s="51">
        <v>1</v>
      </c>
      <c r="L4149" s="51">
        <v>366462.59999999899</v>
      </c>
      <c r="M4149" s="51">
        <v>9702912.1999999899</v>
      </c>
      <c r="N4149" s="77"/>
      <c r="O414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14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149" s="77"/>
    </row>
    <row r="4150" spans="1:17" x14ac:dyDescent="0.25">
      <c r="A4150" s="76">
        <v>2</v>
      </c>
      <c r="B4150" s="51">
        <v>115</v>
      </c>
      <c r="C4150" s="51">
        <v>4150</v>
      </c>
      <c r="D4150" s="81" t="str">
        <f>VLOOKUP(CENSO[[#This Row],[NOME COMUM]],ESPECIES[],2,FALSE)</f>
        <v>Tachigali myrmecophila Ducke</v>
      </c>
      <c r="E4150" s="51" t="s">
        <v>14</v>
      </c>
      <c r="F4150" s="51">
        <v>218</v>
      </c>
      <c r="G4150" s="74">
        <f>CENSO[[#This Row],[CAP (cm)]]/PI()</f>
        <v>69.391555188066363</v>
      </c>
      <c r="H4150" s="51">
        <v>16</v>
      </c>
      <c r="I4150" s="85">
        <f>PI()*CENSO[[#This Row],[DAP (cm)]]^2/40000</f>
        <v>0.37818397577496166</v>
      </c>
      <c r="J4150" s="85">
        <f>CENSO[[#This Row],[g (m²)]]*CENSO[[#This Row],[H (m)]]*0.7</f>
        <v>4.2356605286795705</v>
      </c>
      <c r="K4150" s="51">
        <v>1</v>
      </c>
      <c r="L4150" s="51">
        <v>366439.9</v>
      </c>
      <c r="M4150" s="51">
        <v>9702866.8000000007</v>
      </c>
      <c r="N4150" s="77"/>
      <c r="O415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15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150" s="77"/>
    </row>
    <row r="4151" spans="1:17" x14ac:dyDescent="0.25">
      <c r="A4151" s="76">
        <v>2</v>
      </c>
      <c r="B4151" s="51">
        <v>115</v>
      </c>
      <c r="C4151" s="51">
        <v>4151</v>
      </c>
      <c r="D4151" s="81" t="str">
        <f>VLOOKUP(CENSO[[#This Row],[NOME COMUM]],ESPECIES[],2,FALSE)</f>
        <v>Couratari guianensis Aubl.</v>
      </c>
      <c r="E4151" s="51" t="s">
        <v>6</v>
      </c>
      <c r="F4151" s="51">
        <v>187</v>
      </c>
      <c r="G4151" s="74">
        <f>CENSO[[#This Row],[CAP (cm)]]/PI()</f>
        <v>59.523948716368857</v>
      </c>
      <c r="H4151" s="51">
        <v>17</v>
      </c>
      <c r="I4151" s="85">
        <f>PI()*CENSO[[#This Row],[DAP (cm)]]^2/40000</f>
        <v>0.27827446024902436</v>
      </c>
      <c r="J4151" s="85">
        <f>CENSO[[#This Row],[g (m²)]]*CENSO[[#This Row],[H (m)]]*0.7</f>
        <v>3.3114660769633897</v>
      </c>
      <c r="K4151" s="51">
        <v>1</v>
      </c>
      <c r="L4151" s="51">
        <v>366433.4</v>
      </c>
      <c r="M4151" s="51">
        <v>9702855.6999999899</v>
      </c>
      <c r="N4151" s="77"/>
      <c r="O415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15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151" s="77"/>
    </row>
    <row r="4152" spans="1:17" x14ac:dyDescent="0.25">
      <c r="A4152" s="76">
        <v>2</v>
      </c>
      <c r="B4152" s="51">
        <v>115</v>
      </c>
      <c r="C4152" s="51">
        <v>4152</v>
      </c>
      <c r="D4152" s="81" t="str">
        <f>VLOOKUP(CENSO[[#This Row],[NOME COMUM]],ESPECIES[],2,FALSE)</f>
        <v>Piptadenia suaveolens Miq.</v>
      </c>
      <c r="E4152" s="51" t="s">
        <v>22</v>
      </c>
      <c r="F4152" s="51">
        <v>315</v>
      </c>
      <c r="G4152" s="74">
        <f>CENSO[[#This Row],[CAP (cm)]]/PI()</f>
        <v>100.26761414789407</v>
      </c>
      <c r="H4152" s="51">
        <v>16</v>
      </c>
      <c r="I4152" s="85">
        <f>PI()*CENSO[[#This Row],[DAP (cm)]]^2/40000</f>
        <v>0.78960746141466576</v>
      </c>
      <c r="J4152" s="85">
        <f>CENSO[[#This Row],[g (m²)]]*CENSO[[#This Row],[H (m)]]*0.7</f>
        <v>8.8436035678442551</v>
      </c>
      <c r="K4152" s="51">
        <v>1</v>
      </c>
      <c r="L4152" s="51">
        <v>366416.5</v>
      </c>
      <c r="M4152" s="51">
        <v>9702865.6999999899</v>
      </c>
      <c r="N4152" s="77"/>
      <c r="O415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415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152" s="77"/>
    </row>
    <row r="4153" spans="1:17" x14ac:dyDescent="0.25">
      <c r="A4153" s="76">
        <v>2</v>
      </c>
      <c r="B4153" s="51">
        <v>115</v>
      </c>
      <c r="C4153" s="51">
        <v>4153</v>
      </c>
      <c r="D4153" s="81" t="str">
        <f>VLOOKUP(CENSO[[#This Row],[NOME COMUM]],ESPECIES[],2,FALSE)</f>
        <v>Piptadenia suaveolens Miq.</v>
      </c>
      <c r="E4153" s="51" t="s">
        <v>22</v>
      </c>
      <c r="F4153" s="51">
        <v>200</v>
      </c>
      <c r="G4153" s="74">
        <f>CENSO[[#This Row],[CAP (cm)]]/PI()</f>
        <v>63.661977236758133</v>
      </c>
      <c r="H4153" s="51">
        <v>15</v>
      </c>
      <c r="I4153" s="85">
        <f>PI()*CENSO[[#This Row],[DAP (cm)]]^2/40000</f>
        <v>0.31830988618379064</v>
      </c>
      <c r="J4153" s="85">
        <f>CENSO[[#This Row],[g (m²)]]*CENSO[[#This Row],[H (m)]]*0.7</f>
        <v>3.3422538049298014</v>
      </c>
      <c r="K4153" s="51">
        <v>1</v>
      </c>
      <c r="L4153" s="51">
        <v>366400.09999999899</v>
      </c>
      <c r="M4153" s="51">
        <v>9702851.4000000004</v>
      </c>
      <c r="N4153" s="77"/>
      <c r="O415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15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153" s="77"/>
    </row>
    <row r="4154" spans="1:17" x14ac:dyDescent="0.25">
      <c r="A4154" s="76">
        <v>2</v>
      </c>
      <c r="B4154" s="51">
        <v>115</v>
      </c>
      <c r="C4154" s="51">
        <v>4154</v>
      </c>
      <c r="D4154" s="81" t="str">
        <f>VLOOKUP(CENSO[[#This Row],[NOME COMUM]],ESPECIES[],2,FALSE)</f>
        <v>Goupia glabra Aubl.</v>
      </c>
      <c r="E4154" s="51" t="s">
        <v>34</v>
      </c>
      <c r="F4154" s="51">
        <v>192</v>
      </c>
      <c r="G4154" s="74">
        <f>CENSO[[#This Row],[CAP (cm)]]/PI()</f>
        <v>61.115498147287809</v>
      </c>
      <c r="H4154" s="51">
        <v>11</v>
      </c>
      <c r="I4154" s="85">
        <f>PI()*CENSO[[#This Row],[DAP (cm)]]^2/40000</f>
        <v>0.29335439110698147</v>
      </c>
      <c r="J4154" s="85">
        <f>CENSO[[#This Row],[g (m²)]]*CENSO[[#This Row],[H (m)]]*0.7</f>
        <v>2.2588288115237574</v>
      </c>
      <c r="K4154" s="51">
        <v>1</v>
      </c>
      <c r="L4154" s="51">
        <v>366354.09999999899</v>
      </c>
      <c r="M4154" s="51">
        <v>9702784.6999999899</v>
      </c>
      <c r="N4154" s="77"/>
      <c r="O415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15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154" s="77"/>
    </row>
    <row r="4155" spans="1:17" x14ac:dyDescent="0.25">
      <c r="A4155" s="76">
        <v>2</v>
      </c>
      <c r="B4155" s="51">
        <v>115</v>
      </c>
      <c r="C4155" s="51">
        <v>4155</v>
      </c>
      <c r="D4155" s="81" t="str">
        <f>VLOOKUP(CENSO[[#This Row],[NOME COMUM]],ESPECIES[],2,FALSE)</f>
        <v>Couratari guianensis Aubl.</v>
      </c>
      <c r="E4155" s="51" t="s">
        <v>6</v>
      </c>
      <c r="F4155" s="51">
        <v>186</v>
      </c>
      <c r="G4155" s="74">
        <f>CENSO[[#This Row],[CAP (cm)]]/PI()</f>
        <v>59.205638830185066</v>
      </c>
      <c r="H4155" s="51">
        <v>18</v>
      </c>
      <c r="I4155" s="85">
        <f>PI()*CENSO[[#This Row],[DAP (cm)]]^2/40000</f>
        <v>0.27530622056036053</v>
      </c>
      <c r="J4155" s="85">
        <f>CENSO[[#This Row],[g (m²)]]*CENSO[[#This Row],[H (m)]]*0.7</f>
        <v>3.4688583790605425</v>
      </c>
      <c r="K4155" s="51">
        <v>1</v>
      </c>
      <c r="L4155" s="51">
        <v>366283.5</v>
      </c>
      <c r="M4155" s="51">
        <v>9702668.8000000007</v>
      </c>
      <c r="N4155" s="77"/>
      <c r="O415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15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155" s="77"/>
    </row>
    <row r="4156" spans="1:17" x14ac:dyDescent="0.25">
      <c r="A4156" s="76">
        <v>2</v>
      </c>
      <c r="B4156" s="51">
        <v>115</v>
      </c>
      <c r="C4156" s="51">
        <v>4156</v>
      </c>
      <c r="D4156" s="81" t="str">
        <f>VLOOKUP(CENSO[[#This Row],[NOME COMUM]],ESPECIES[],2,FALSE)</f>
        <v>Schefflera morototoni (Aubl.) Decne. &amp; Planch.</v>
      </c>
      <c r="E4156" s="51" t="s">
        <v>12</v>
      </c>
      <c r="F4156" s="51">
        <v>223</v>
      </c>
      <c r="G4156" s="74">
        <f>CENSO[[#This Row],[CAP (cm)]]/PI()</f>
        <v>70.983104618985323</v>
      </c>
      <c r="H4156" s="51">
        <v>19</v>
      </c>
      <c r="I4156" s="85">
        <f>PI()*CENSO[[#This Row],[DAP (cm)]]^2/40000</f>
        <v>0.39573080825084317</v>
      </c>
      <c r="J4156" s="85">
        <f>CENSO[[#This Row],[g (m²)]]*CENSO[[#This Row],[H (m)]]*0.7</f>
        <v>5.2632197497362139</v>
      </c>
      <c r="K4156" s="51">
        <v>1</v>
      </c>
      <c r="L4156" s="51">
        <v>366290.799999999</v>
      </c>
      <c r="M4156" s="51">
        <v>9702663.1999999899</v>
      </c>
      <c r="N4156" s="77"/>
      <c r="O415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15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156" s="77"/>
    </row>
    <row r="4157" spans="1:17" x14ac:dyDescent="0.25">
      <c r="A4157" s="76">
        <v>2</v>
      </c>
      <c r="B4157" s="51">
        <v>115</v>
      </c>
      <c r="C4157" s="51">
        <v>4157</v>
      </c>
      <c r="D4157" s="81" t="str">
        <f>VLOOKUP(CENSO[[#This Row],[NOME COMUM]],ESPECIES[],2,FALSE)</f>
        <v>Hymenolobium petraeum Ducke</v>
      </c>
      <c r="E4157" s="51" t="s">
        <v>40</v>
      </c>
      <c r="F4157" s="51">
        <v>252</v>
      </c>
      <c r="G4157" s="74">
        <f>CENSO[[#This Row],[CAP (cm)]]/PI()</f>
        <v>80.214091318315255</v>
      </c>
      <c r="H4157" s="51">
        <v>17</v>
      </c>
      <c r="I4157" s="85">
        <f>PI()*CENSO[[#This Row],[DAP (cm)]]^2/40000</f>
        <v>0.50534877530538613</v>
      </c>
      <c r="J4157" s="85">
        <f>CENSO[[#This Row],[g (m²)]]*CENSO[[#This Row],[H (m)]]*0.7</f>
        <v>6.0136504261340944</v>
      </c>
      <c r="K4157" s="51">
        <v>1</v>
      </c>
      <c r="L4157" s="51">
        <v>366306.799999999</v>
      </c>
      <c r="M4157" s="51">
        <v>9702624.6999999899</v>
      </c>
      <c r="N4157" s="77"/>
      <c r="O415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415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157" s="77"/>
    </row>
    <row r="4158" spans="1:17" x14ac:dyDescent="0.25">
      <c r="A4158" s="76">
        <v>2</v>
      </c>
      <c r="B4158" s="51">
        <v>115</v>
      </c>
      <c r="C4158" s="51">
        <v>4158</v>
      </c>
      <c r="D4158" s="81" t="str">
        <f>VLOOKUP(CENSO[[#This Row],[NOME COMUM]],ESPECIES[],2,FALSE)</f>
        <v>Erisma uncinatum Warm.</v>
      </c>
      <c r="E4158" s="51" t="s">
        <v>98</v>
      </c>
      <c r="F4158" s="51">
        <v>627</v>
      </c>
      <c r="G4158" s="74">
        <f>CENSO[[#This Row],[CAP (cm)]]/PI()</f>
        <v>199.58029863723675</v>
      </c>
      <c r="H4158" s="51">
        <v>20</v>
      </c>
      <c r="I4158" s="85">
        <f>PI()*CENSO[[#This Row],[DAP (cm)]]^2/40000</f>
        <v>3.1284211811386862</v>
      </c>
      <c r="J4158" s="85">
        <f>CENSO[[#This Row],[g (m²)]]*CENSO[[#This Row],[H (m)]]*0.7</f>
        <v>43.797896535941604</v>
      </c>
      <c r="K4158" s="51">
        <v>1</v>
      </c>
      <c r="L4158" s="51">
        <v>366257.09999999899</v>
      </c>
      <c r="M4158" s="51">
        <v>9702609.5</v>
      </c>
      <c r="N4158" s="77"/>
      <c r="O415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190├┤200</v>
      </c>
      <c r="P415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158" s="77"/>
    </row>
    <row r="4159" spans="1:17" x14ac:dyDescent="0.25">
      <c r="A4159" s="76">
        <v>2</v>
      </c>
      <c r="B4159" s="51">
        <v>115</v>
      </c>
      <c r="C4159" s="51">
        <v>4159</v>
      </c>
      <c r="D4159" s="81" t="str">
        <f>VLOOKUP(CENSO[[#This Row],[NOME COMUM]],ESPECIES[],2,FALSE)</f>
        <v>Dimorphandra multiflora Ducke</v>
      </c>
      <c r="E4159" s="51" t="s">
        <v>73</v>
      </c>
      <c r="F4159" s="51">
        <v>242</v>
      </c>
      <c r="G4159" s="74">
        <f>CENSO[[#This Row],[CAP (cm)]]/PI()</f>
        <v>77.03099245647735</v>
      </c>
      <c r="H4159" s="51">
        <v>17</v>
      </c>
      <c r="I4159" s="85">
        <f>PI()*CENSO[[#This Row],[DAP (cm)]]^2/40000</f>
        <v>0.466037504361688</v>
      </c>
      <c r="J4159" s="85">
        <f>CENSO[[#This Row],[g (m²)]]*CENSO[[#This Row],[H (m)]]*0.7</f>
        <v>5.5458463019040876</v>
      </c>
      <c r="K4159" s="51">
        <v>2</v>
      </c>
      <c r="L4159" s="51">
        <v>366249.59999999899</v>
      </c>
      <c r="M4159" s="51">
        <v>9702579.9000000004</v>
      </c>
      <c r="N4159" s="77"/>
      <c r="O415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15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159" s="77"/>
    </row>
    <row r="4160" spans="1:17" x14ac:dyDescent="0.25">
      <c r="A4160" s="76">
        <v>2</v>
      </c>
      <c r="B4160" s="51">
        <v>115</v>
      </c>
      <c r="C4160" s="51">
        <v>4160</v>
      </c>
      <c r="D4160" s="81" t="str">
        <f>VLOOKUP(CENSO[[#This Row],[NOME COMUM]],ESPECIES[],2,FALSE)</f>
        <v>Rauvolfia pentaphylla (Huber) Ducke</v>
      </c>
      <c r="E4160" s="51" t="s">
        <v>94</v>
      </c>
      <c r="F4160" s="51">
        <v>248</v>
      </c>
      <c r="G4160" s="74">
        <f>CENSO[[#This Row],[CAP (cm)]]/PI()</f>
        <v>78.940851773580093</v>
      </c>
      <c r="H4160" s="51">
        <v>18</v>
      </c>
      <c r="I4160" s="85">
        <f>PI()*CENSO[[#This Row],[DAP (cm)]]^2/40000</f>
        <v>0.48943328099619665</v>
      </c>
      <c r="J4160" s="85">
        <f>CENSO[[#This Row],[g (m²)]]*CENSO[[#This Row],[H (m)]]*0.7</f>
        <v>6.1668593405520777</v>
      </c>
      <c r="K4160" s="51">
        <v>3</v>
      </c>
      <c r="L4160" s="51">
        <v>366241.5</v>
      </c>
      <c r="M4160" s="51">
        <v>9702583.6999999899</v>
      </c>
      <c r="N4160" s="77"/>
      <c r="O416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16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160" s="77"/>
    </row>
    <row r="4161" spans="1:17" x14ac:dyDescent="0.25">
      <c r="A4161" s="76">
        <v>2</v>
      </c>
      <c r="B4161" s="51">
        <v>115</v>
      </c>
      <c r="C4161" s="51">
        <v>4161</v>
      </c>
      <c r="D4161" s="81" t="str">
        <f>VLOOKUP(CENSO[[#This Row],[NOME COMUM]],ESPECIES[],2,FALSE)</f>
        <v>Pouteria sp.</v>
      </c>
      <c r="E4161" s="51" t="s">
        <v>83</v>
      </c>
      <c r="F4161" s="51">
        <v>140</v>
      </c>
      <c r="G4161" s="74">
        <f>CENSO[[#This Row],[CAP (cm)]]/PI()</f>
        <v>44.563384065730695</v>
      </c>
      <c r="H4161" s="51">
        <v>14</v>
      </c>
      <c r="I4161" s="85">
        <f>PI()*CENSO[[#This Row],[DAP (cm)]]^2/40000</f>
        <v>0.15597184423005742</v>
      </c>
      <c r="J4161" s="85">
        <f>CENSO[[#This Row],[g (m²)]]*CENSO[[#This Row],[H (m)]]*0.7</f>
        <v>1.5285240734545624</v>
      </c>
      <c r="K4161" s="51">
        <v>1</v>
      </c>
      <c r="L4161" s="51">
        <v>366262.9</v>
      </c>
      <c r="M4161" s="51">
        <v>9702524</v>
      </c>
      <c r="N4161" s="77"/>
      <c r="O416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416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4161" s="77"/>
    </row>
    <row r="4162" spans="1:17" x14ac:dyDescent="0.25">
      <c r="A4162" s="76">
        <v>2</v>
      </c>
      <c r="B4162" s="51">
        <v>115</v>
      </c>
      <c r="C4162" s="51">
        <v>4162</v>
      </c>
      <c r="D4162" s="81" t="str">
        <f>VLOOKUP(CENSO[[#This Row],[NOME COMUM]],ESPECIES[],2,FALSE)</f>
        <v>Aspidosperma spruceanum Benth. ex Müll.Arg.</v>
      </c>
      <c r="E4162" s="51" t="s">
        <v>62</v>
      </c>
      <c r="F4162" s="51">
        <v>285</v>
      </c>
      <c r="G4162" s="74">
        <f>CENSO[[#This Row],[CAP (cm)]]/PI()</f>
        <v>90.718317562380349</v>
      </c>
      <c r="H4162" s="51">
        <v>20</v>
      </c>
      <c r="I4162" s="85">
        <f>PI()*CENSO[[#This Row],[DAP (cm)]]^2/40000</f>
        <v>0.64636801263195998</v>
      </c>
      <c r="J4162" s="85">
        <f>CENSO[[#This Row],[g (m²)]]*CENSO[[#This Row],[H (m)]]*0.7</f>
        <v>9.0491521768474392</v>
      </c>
      <c r="K4162" s="51">
        <v>1</v>
      </c>
      <c r="L4162" s="51">
        <v>366218.299999999</v>
      </c>
      <c r="M4162" s="51">
        <v>9702530.5999999903</v>
      </c>
      <c r="N4162" s="77"/>
      <c r="O416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16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162" s="77"/>
    </row>
    <row r="4163" spans="1:17" x14ac:dyDescent="0.25">
      <c r="A4163" s="76">
        <v>2</v>
      </c>
      <c r="B4163" s="51">
        <v>115</v>
      </c>
      <c r="C4163" s="51">
        <v>4163</v>
      </c>
      <c r="D4163" s="81" t="str">
        <f>VLOOKUP(CENSO[[#This Row],[NOME COMUM]],ESPECIES[],2,FALSE)</f>
        <v>Goupia glabra Aubl.</v>
      </c>
      <c r="E4163" s="51" t="s">
        <v>34</v>
      </c>
      <c r="F4163" s="51">
        <v>497</v>
      </c>
      <c r="G4163" s="74">
        <f>CENSO[[#This Row],[CAP (cm)]]/PI()</f>
        <v>158.20001343334397</v>
      </c>
      <c r="H4163" s="51">
        <v>17</v>
      </c>
      <c r="I4163" s="85">
        <f>PI()*CENSO[[#This Row],[DAP (cm)]]^2/40000</f>
        <v>1.9656351669092991</v>
      </c>
      <c r="J4163" s="85">
        <f>CENSO[[#This Row],[g (m²)]]*CENSO[[#This Row],[H (m)]]*0.7</f>
        <v>23.391058486220658</v>
      </c>
      <c r="K4163" s="51">
        <v>1</v>
      </c>
      <c r="L4163" s="51">
        <v>366216.59999999899</v>
      </c>
      <c r="M4163" s="51">
        <v>9702499.3000000007</v>
      </c>
      <c r="N4163" s="77"/>
      <c r="O416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150├ 160</v>
      </c>
      <c r="P416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163" s="77"/>
    </row>
    <row r="4164" spans="1:17" x14ac:dyDescent="0.25">
      <c r="A4164" s="76">
        <v>2</v>
      </c>
      <c r="B4164" s="51">
        <v>115</v>
      </c>
      <c r="C4164" s="51">
        <v>4164</v>
      </c>
      <c r="D4164" s="81" t="str">
        <f>VLOOKUP(CENSO[[#This Row],[NOME COMUM]],ESPECIES[],2,FALSE)</f>
        <v>Parkia pendula (Willd.) Benth. ex Walp.</v>
      </c>
      <c r="E4164" s="51" t="s">
        <v>58</v>
      </c>
      <c r="F4164" s="51">
        <v>315</v>
      </c>
      <c r="G4164" s="74">
        <f>CENSO[[#This Row],[CAP (cm)]]/PI()</f>
        <v>100.26761414789407</v>
      </c>
      <c r="H4164" s="51">
        <v>16</v>
      </c>
      <c r="I4164" s="85">
        <f>PI()*CENSO[[#This Row],[DAP (cm)]]^2/40000</f>
        <v>0.78960746141466576</v>
      </c>
      <c r="J4164" s="85">
        <f>CENSO[[#This Row],[g (m²)]]*CENSO[[#This Row],[H (m)]]*0.7</f>
        <v>8.8436035678442551</v>
      </c>
      <c r="K4164" s="51">
        <v>1</v>
      </c>
      <c r="L4164" s="51">
        <v>366177.7</v>
      </c>
      <c r="M4164" s="51">
        <v>9702461.3000000007</v>
      </c>
      <c r="N4164" s="77"/>
      <c r="O416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416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164" s="77"/>
    </row>
    <row r="4165" spans="1:17" x14ac:dyDescent="0.25">
      <c r="A4165" s="76">
        <v>2</v>
      </c>
      <c r="B4165" s="51">
        <v>115</v>
      </c>
      <c r="C4165" s="51">
        <v>4165</v>
      </c>
      <c r="D4165" s="81" t="str">
        <f>VLOOKUP(CENSO[[#This Row],[NOME COMUM]],ESPECIES[],2,FALSE)</f>
        <v>Tachigali myrmecophila Ducke</v>
      </c>
      <c r="E4165" s="51" t="s">
        <v>14</v>
      </c>
      <c r="F4165" s="51">
        <v>247</v>
      </c>
      <c r="G4165" s="74">
        <f>CENSO[[#This Row],[CAP (cm)]]/PI()</f>
        <v>78.622541887396295</v>
      </c>
      <c r="H4165" s="51">
        <v>15</v>
      </c>
      <c r="I4165" s="85">
        <f>PI()*CENSO[[#This Row],[DAP (cm)]]^2/40000</f>
        <v>0.48549419615467204</v>
      </c>
      <c r="J4165" s="85">
        <f>CENSO[[#This Row],[g (m²)]]*CENSO[[#This Row],[H (m)]]*0.7</f>
        <v>5.0976890596240558</v>
      </c>
      <c r="K4165" s="51">
        <v>1</v>
      </c>
      <c r="L4165" s="51">
        <v>366193.09999999899</v>
      </c>
      <c r="M4165" s="51">
        <v>9702454.0999999903</v>
      </c>
      <c r="N4165" s="77"/>
      <c r="O416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16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165" s="77"/>
    </row>
    <row r="4166" spans="1:17" x14ac:dyDescent="0.25">
      <c r="A4166" s="76">
        <v>2</v>
      </c>
      <c r="B4166" s="51">
        <v>115</v>
      </c>
      <c r="C4166" s="51">
        <v>4166</v>
      </c>
      <c r="D4166" s="81" t="str">
        <f>VLOOKUP(CENSO[[#This Row],[NOME COMUM]],ESPECIES[],2,FALSE)</f>
        <v>Goupia glabra Aubl.</v>
      </c>
      <c r="E4166" s="51" t="s">
        <v>34</v>
      </c>
      <c r="F4166" s="51">
        <v>203</v>
      </c>
      <c r="G4166" s="74">
        <f>CENSO[[#This Row],[CAP (cm)]]/PI()</f>
        <v>64.616906895309512</v>
      </c>
      <c r="H4166" s="51">
        <v>11</v>
      </c>
      <c r="I4166" s="85">
        <f>PI()*CENSO[[#This Row],[DAP (cm)]]^2/40000</f>
        <v>0.32793080249369577</v>
      </c>
      <c r="J4166" s="85">
        <f>CENSO[[#This Row],[g (m²)]]*CENSO[[#This Row],[H (m)]]*0.7</f>
        <v>2.5250671792014572</v>
      </c>
      <c r="K4166" s="51">
        <v>2</v>
      </c>
      <c r="L4166" s="51">
        <v>366204.299999999</v>
      </c>
      <c r="M4166" s="51">
        <v>9702443.1999999899</v>
      </c>
      <c r="N4166" s="77"/>
      <c r="O416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16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166" s="77"/>
    </row>
    <row r="4167" spans="1:17" x14ac:dyDescent="0.25">
      <c r="A4167" s="76">
        <v>2</v>
      </c>
      <c r="B4167" s="51">
        <v>115</v>
      </c>
      <c r="C4167" s="51">
        <v>4167</v>
      </c>
      <c r="D4167" s="81" t="str">
        <f>VLOOKUP(CENSO[[#This Row],[NOME COMUM]],ESPECIES[],2,FALSE)</f>
        <v>Pouteria sp.</v>
      </c>
      <c r="E4167" s="51" t="s">
        <v>83</v>
      </c>
      <c r="F4167" s="51">
        <v>188</v>
      </c>
      <c r="G4167" s="74">
        <f>CENSO[[#This Row],[CAP (cm)]]/PI()</f>
        <v>59.842258602552647</v>
      </c>
      <c r="H4167" s="51">
        <v>16</v>
      </c>
      <c r="I4167" s="85">
        <f>PI()*CENSO[[#This Row],[DAP (cm)]]^2/40000</f>
        <v>0.28125861543199743</v>
      </c>
      <c r="J4167" s="85">
        <f>CENSO[[#This Row],[g (m²)]]*CENSO[[#This Row],[H (m)]]*0.7</f>
        <v>3.150096492838371</v>
      </c>
      <c r="K4167" s="51">
        <v>1</v>
      </c>
      <c r="L4167" s="51">
        <v>366205.09999999899</v>
      </c>
      <c r="M4167" s="51">
        <v>9702429.5999999903</v>
      </c>
      <c r="N4167" s="77"/>
      <c r="O416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16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167" s="77"/>
    </row>
    <row r="4168" spans="1:17" x14ac:dyDescent="0.25">
      <c r="A4168" s="76">
        <v>2</v>
      </c>
      <c r="B4168" s="51">
        <v>115</v>
      </c>
      <c r="C4168" s="51">
        <v>4168</v>
      </c>
      <c r="D4168" s="81" t="str">
        <f>VLOOKUP(CENSO[[#This Row],[NOME COMUM]],ESPECIES[],2,FALSE)</f>
        <v>Brosimum parinarioides Ducke</v>
      </c>
      <c r="E4168" s="51" t="s">
        <v>54</v>
      </c>
      <c r="F4168" s="51">
        <v>223</v>
      </c>
      <c r="G4168" s="74">
        <f>CENSO[[#This Row],[CAP (cm)]]/PI()</f>
        <v>70.983104618985323</v>
      </c>
      <c r="H4168" s="51">
        <v>19</v>
      </c>
      <c r="I4168" s="85">
        <f>PI()*CENSO[[#This Row],[DAP (cm)]]^2/40000</f>
        <v>0.39573080825084317</v>
      </c>
      <c r="J4168" s="85">
        <f>CENSO[[#This Row],[g (m²)]]*CENSO[[#This Row],[H (m)]]*0.7</f>
        <v>5.2632197497362139</v>
      </c>
      <c r="K4168" s="51">
        <v>1</v>
      </c>
      <c r="L4168" s="51">
        <v>366182.5</v>
      </c>
      <c r="M4168" s="51">
        <v>9702390.5</v>
      </c>
      <c r="N4168" s="77"/>
      <c r="O416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16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168" s="77"/>
    </row>
    <row r="4169" spans="1:17" x14ac:dyDescent="0.25">
      <c r="A4169" s="76">
        <v>2</v>
      </c>
      <c r="B4169" s="51">
        <v>115</v>
      </c>
      <c r="C4169" s="51">
        <v>4169</v>
      </c>
      <c r="D4169" s="81" t="str">
        <f>VLOOKUP(CENSO[[#This Row],[NOME COMUM]],ESPECIES[],2,FALSE)</f>
        <v>Parkia pendula (Willd.) Benth. ex Walp.</v>
      </c>
      <c r="E4169" s="51" t="s">
        <v>58</v>
      </c>
      <c r="F4169" s="51">
        <v>210</v>
      </c>
      <c r="G4169" s="74">
        <f>CENSO[[#This Row],[CAP (cm)]]/PI()</f>
        <v>66.845076098596039</v>
      </c>
      <c r="H4169" s="51">
        <v>17</v>
      </c>
      <c r="I4169" s="85">
        <f>PI()*CENSO[[#This Row],[DAP (cm)]]^2/40000</f>
        <v>0.35093664951762915</v>
      </c>
      <c r="J4169" s="85">
        <f>CENSO[[#This Row],[g (m²)]]*CENSO[[#This Row],[H (m)]]*0.7</f>
        <v>4.1761461292597861</v>
      </c>
      <c r="K4169" s="51">
        <v>1</v>
      </c>
      <c r="L4169" s="51">
        <v>366174.299999999</v>
      </c>
      <c r="M4169" s="51">
        <v>9702385.5999999903</v>
      </c>
      <c r="N4169" s="77"/>
      <c r="O416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16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169" s="77"/>
    </row>
    <row r="4170" spans="1:17" x14ac:dyDescent="0.25">
      <c r="A4170" s="76">
        <v>2</v>
      </c>
      <c r="B4170" s="51">
        <v>115</v>
      </c>
      <c r="C4170" s="51">
        <v>4170</v>
      </c>
      <c r="D4170" s="81" t="str">
        <f>VLOOKUP(CENSO[[#This Row],[NOME COMUM]],ESPECIES[],2,FALSE)</f>
        <v>Alexa grandiflora Ducke</v>
      </c>
      <c r="E4170" s="51" t="s">
        <v>13</v>
      </c>
      <c r="F4170" s="51">
        <v>284</v>
      </c>
      <c r="G4170" s="74">
        <f>CENSO[[#This Row],[CAP (cm)]]/PI()</f>
        <v>90.400007676196552</v>
      </c>
      <c r="H4170" s="51">
        <v>18</v>
      </c>
      <c r="I4170" s="85">
        <f>PI()*CENSO[[#This Row],[DAP (cm)]]^2/40000</f>
        <v>0.64184005450099546</v>
      </c>
      <c r="J4170" s="85">
        <f>CENSO[[#This Row],[g (m²)]]*CENSO[[#This Row],[H (m)]]*0.7</f>
        <v>8.0871846867125434</v>
      </c>
      <c r="K4170" s="51">
        <v>1</v>
      </c>
      <c r="L4170" s="51">
        <v>366163.799999999</v>
      </c>
      <c r="M4170" s="51">
        <v>9702380.5999999903</v>
      </c>
      <c r="N4170" s="77"/>
      <c r="O417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17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170" s="77"/>
    </row>
    <row r="4171" spans="1:17" x14ac:dyDescent="0.25">
      <c r="A4171" s="76">
        <v>2</v>
      </c>
      <c r="B4171" s="51">
        <v>115</v>
      </c>
      <c r="C4171" s="51">
        <v>4171</v>
      </c>
      <c r="D4171" s="81" t="str">
        <f>VLOOKUP(CENSO[[#This Row],[NOME COMUM]],ESPECIES[],2,FALSE)</f>
        <v>Lecythis pisonis Cambess.</v>
      </c>
      <c r="E4171" s="51" t="s">
        <v>9</v>
      </c>
      <c r="F4171" s="51">
        <v>305</v>
      </c>
      <c r="G4171" s="74">
        <f>CENSO[[#This Row],[CAP (cm)]]/PI()</f>
        <v>97.08451528605616</v>
      </c>
      <c r="H4171" s="51">
        <v>20</v>
      </c>
      <c r="I4171" s="85">
        <f>PI()*CENSO[[#This Row],[DAP (cm)]]^2/40000</f>
        <v>0.74026942905617821</v>
      </c>
      <c r="J4171" s="85">
        <f>CENSO[[#This Row],[g (m²)]]*CENSO[[#This Row],[H (m)]]*0.7</f>
        <v>10.363772006786494</v>
      </c>
      <c r="K4171" s="51">
        <v>1</v>
      </c>
      <c r="L4171" s="51">
        <v>366152.5</v>
      </c>
      <c r="M4171" s="51">
        <v>9702382.5999999903</v>
      </c>
      <c r="N4171" s="77"/>
      <c r="O417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17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171" s="77"/>
    </row>
    <row r="4172" spans="1:17" x14ac:dyDescent="0.25">
      <c r="A4172" s="76">
        <v>2</v>
      </c>
      <c r="B4172" s="51">
        <v>115</v>
      </c>
      <c r="C4172" s="51">
        <v>4172</v>
      </c>
      <c r="D4172" s="81" t="str">
        <f>VLOOKUP(CENSO[[#This Row],[NOME COMUM]],ESPECIES[],2,FALSE)</f>
        <v>Ocotea cymbarum Kunth</v>
      </c>
      <c r="E4172" s="51" t="s">
        <v>11</v>
      </c>
      <c r="F4172" s="51">
        <v>190</v>
      </c>
      <c r="G4172" s="74">
        <f>CENSO[[#This Row],[CAP (cm)]]/PI()</f>
        <v>60.478878374920228</v>
      </c>
      <c r="H4172" s="51">
        <v>11</v>
      </c>
      <c r="I4172" s="85">
        <f>PI()*CENSO[[#This Row],[DAP (cm)]]^2/40000</f>
        <v>0.28727467228087106</v>
      </c>
      <c r="J4172" s="85">
        <f>CENSO[[#This Row],[g (m²)]]*CENSO[[#This Row],[H (m)]]*0.7</f>
        <v>2.2120149765627071</v>
      </c>
      <c r="K4172" s="51">
        <v>2</v>
      </c>
      <c r="L4172" s="51">
        <v>366141.5</v>
      </c>
      <c r="M4172" s="51">
        <v>9702376.6999999899</v>
      </c>
      <c r="N4172" s="77"/>
      <c r="O417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17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172" s="77"/>
    </row>
    <row r="4173" spans="1:17" x14ac:dyDescent="0.25">
      <c r="A4173" s="76">
        <v>2</v>
      </c>
      <c r="B4173" s="51">
        <v>115</v>
      </c>
      <c r="C4173" s="51">
        <v>4173</v>
      </c>
      <c r="D4173" s="81" t="str">
        <f>VLOOKUP(CENSO[[#This Row],[NOME COMUM]],ESPECIES[],2,FALSE)</f>
        <v>Alexa grandiflora Ducke</v>
      </c>
      <c r="E4173" s="51" t="s">
        <v>13</v>
      </c>
      <c r="F4173" s="51">
        <v>300</v>
      </c>
      <c r="G4173" s="74">
        <f>CENSO[[#This Row],[CAP (cm)]]/PI()</f>
        <v>95.4929658551372</v>
      </c>
      <c r="H4173" s="51">
        <v>20</v>
      </c>
      <c r="I4173" s="85">
        <f>PI()*CENSO[[#This Row],[DAP (cm)]]^2/40000</f>
        <v>0.7161972439135289</v>
      </c>
      <c r="J4173" s="85">
        <f>CENSO[[#This Row],[g (m²)]]*CENSO[[#This Row],[H (m)]]*0.7</f>
        <v>10.026761414789403</v>
      </c>
      <c r="K4173" s="51">
        <v>1</v>
      </c>
      <c r="L4173" s="51">
        <v>366139.4</v>
      </c>
      <c r="M4173" s="51">
        <v>9702344.5999999903</v>
      </c>
      <c r="N4173" s="77"/>
      <c r="O417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17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173" s="77"/>
    </row>
    <row r="4174" spans="1:17" x14ac:dyDescent="0.25">
      <c r="A4174" s="76">
        <v>2</v>
      </c>
      <c r="B4174" s="51">
        <v>115</v>
      </c>
      <c r="C4174" s="51">
        <v>4174</v>
      </c>
      <c r="D4174" s="81" t="str">
        <f>VLOOKUP(CENSO[[#This Row],[NOME COMUM]],ESPECIES[],2,FALSE)</f>
        <v>Alexa grandiflora Ducke</v>
      </c>
      <c r="E4174" s="51" t="s">
        <v>13</v>
      </c>
      <c r="F4174" s="51">
        <v>400</v>
      </c>
      <c r="G4174" s="74">
        <f>CENSO[[#This Row],[CAP (cm)]]/PI()</f>
        <v>127.32395447351627</v>
      </c>
      <c r="H4174" s="51">
        <v>20</v>
      </c>
      <c r="I4174" s="85">
        <f>PI()*CENSO[[#This Row],[DAP (cm)]]^2/40000</f>
        <v>1.2732395447351625</v>
      </c>
      <c r="J4174" s="85">
        <f>CENSO[[#This Row],[g (m²)]]*CENSO[[#This Row],[H (m)]]*0.7</f>
        <v>17.825353626292273</v>
      </c>
      <c r="K4174" s="51">
        <v>1</v>
      </c>
      <c r="L4174" s="51">
        <v>366121.7</v>
      </c>
      <c r="M4174" s="51">
        <v>9702348.5</v>
      </c>
      <c r="N4174" s="77"/>
      <c r="O417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417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174" s="77"/>
    </row>
    <row r="4175" spans="1:17" x14ac:dyDescent="0.25">
      <c r="A4175" s="76">
        <v>2</v>
      </c>
      <c r="B4175" s="51">
        <v>115</v>
      </c>
      <c r="C4175" s="51">
        <v>4175</v>
      </c>
      <c r="D4175" s="81" t="str">
        <f>VLOOKUP(CENSO[[#This Row],[NOME COMUM]],ESPECIES[],2,FALSE)</f>
        <v>Erisma uncinatum Warm.</v>
      </c>
      <c r="E4175" s="51" t="s">
        <v>98</v>
      </c>
      <c r="F4175" s="51">
        <v>410</v>
      </c>
      <c r="G4175" s="74">
        <f>CENSO[[#This Row],[CAP (cm)]]/PI()</f>
        <v>130.50705333535419</v>
      </c>
      <c r="H4175" s="51">
        <v>17</v>
      </c>
      <c r="I4175" s="85">
        <f>PI()*CENSO[[#This Row],[DAP (cm)]]^2/40000</f>
        <v>1.3376972966873806</v>
      </c>
      <c r="J4175" s="85">
        <f>CENSO[[#This Row],[g (m²)]]*CENSO[[#This Row],[H (m)]]*0.7</f>
        <v>15.918597830579827</v>
      </c>
      <c r="K4175" s="51">
        <v>1</v>
      </c>
      <c r="L4175" s="51">
        <v>366126.799999999</v>
      </c>
      <c r="M4175" s="51">
        <v>9702326.1999999899</v>
      </c>
      <c r="N4175" s="77"/>
      <c r="O417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417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175" s="77"/>
    </row>
    <row r="4176" spans="1:17" x14ac:dyDescent="0.25">
      <c r="A4176" s="76">
        <v>2</v>
      </c>
      <c r="B4176" s="51">
        <v>115</v>
      </c>
      <c r="C4176" s="51">
        <v>4176</v>
      </c>
      <c r="D4176" s="81" t="str">
        <f>VLOOKUP(CENSO[[#This Row],[NOME COMUM]],ESPECIES[],2,FALSE)</f>
        <v>Couratari guianensis Aubl.</v>
      </c>
      <c r="E4176" s="51" t="s">
        <v>6</v>
      </c>
      <c r="F4176" s="51">
        <v>130</v>
      </c>
      <c r="G4176" s="74">
        <f>CENSO[[#This Row],[CAP (cm)]]/PI()</f>
        <v>41.38028520389279</v>
      </c>
      <c r="H4176" s="51">
        <v>15</v>
      </c>
      <c r="I4176" s="85">
        <f>PI()*CENSO[[#This Row],[DAP (cm)]]^2/40000</f>
        <v>0.13448592691265157</v>
      </c>
      <c r="J4176" s="85">
        <f>CENSO[[#This Row],[g (m²)]]*CENSO[[#This Row],[H (m)]]*0.7</f>
        <v>1.4121022325828414</v>
      </c>
      <c r="K4176" s="51">
        <v>1</v>
      </c>
      <c r="L4176" s="51">
        <v>366125</v>
      </c>
      <c r="M4176" s="51">
        <v>9702327.0999999903</v>
      </c>
      <c r="N4176" s="77"/>
      <c r="O417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417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4176" s="77"/>
    </row>
    <row r="4177" spans="1:17" x14ac:dyDescent="0.25">
      <c r="A4177" s="76">
        <v>2</v>
      </c>
      <c r="B4177" s="51">
        <v>115</v>
      </c>
      <c r="C4177" s="51">
        <v>4177</v>
      </c>
      <c r="D4177" s="81" t="str">
        <f>VLOOKUP(CENSO[[#This Row],[NOME COMUM]],ESPECIES[],2,FALSE)</f>
        <v>Parkia pendula (Willd.) Benth. ex Walp.</v>
      </c>
      <c r="E4177" s="51" t="s">
        <v>58</v>
      </c>
      <c r="F4177" s="51">
        <v>230</v>
      </c>
      <c r="G4177" s="74">
        <f>CENSO[[#This Row],[CAP (cm)]]/PI()</f>
        <v>73.211273822271863</v>
      </c>
      <c r="H4177" s="51">
        <v>17</v>
      </c>
      <c r="I4177" s="85">
        <f>PI()*CENSO[[#This Row],[DAP (cm)]]^2/40000</f>
        <v>0.42096482447806327</v>
      </c>
      <c r="J4177" s="85">
        <f>CENSO[[#This Row],[g (m²)]]*CENSO[[#This Row],[H (m)]]*0.7</f>
        <v>5.0094814112889523</v>
      </c>
      <c r="K4177" s="51">
        <v>1</v>
      </c>
      <c r="L4177" s="51">
        <v>366113.7</v>
      </c>
      <c r="M4177" s="51">
        <v>9702326.9000000004</v>
      </c>
      <c r="N4177" s="77"/>
      <c r="O417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17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177" s="77"/>
    </row>
    <row r="4178" spans="1:17" x14ac:dyDescent="0.25">
      <c r="A4178" s="76">
        <v>2</v>
      </c>
      <c r="B4178" s="51">
        <v>115</v>
      </c>
      <c r="C4178" s="51">
        <v>4178</v>
      </c>
      <c r="D4178" s="81" t="str">
        <f>VLOOKUP(CENSO[[#This Row],[NOME COMUM]],ESPECIES[],2,FALSE)</f>
        <v>Piptadenia suaveolens Miq.</v>
      </c>
      <c r="E4178" s="51" t="s">
        <v>22</v>
      </c>
      <c r="F4178" s="51">
        <v>247</v>
      </c>
      <c r="G4178" s="74">
        <f>CENSO[[#This Row],[CAP (cm)]]/PI()</f>
        <v>78.622541887396295</v>
      </c>
      <c r="H4178" s="51">
        <v>15</v>
      </c>
      <c r="I4178" s="85">
        <f>PI()*CENSO[[#This Row],[DAP (cm)]]^2/40000</f>
        <v>0.48549419615467204</v>
      </c>
      <c r="J4178" s="85">
        <f>CENSO[[#This Row],[g (m²)]]*CENSO[[#This Row],[H (m)]]*0.7</f>
        <v>5.0976890596240558</v>
      </c>
      <c r="K4178" s="51">
        <v>1</v>
      </c>
      <c r="L4178" s="51">
        <v>366124.9</v>
      </c>
      <c r="M4178" s="51">
        <v>9702316</v>
      </c>
      <c r="N4178" s="77"/>
      <c r="O417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17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178" s="77"/>
    </row>
    <row r="4179" spans="1:17" x14ac:dyDescent="0.25">
      <c r="A4179" s="76">
        <v>2</v>
      </c>
      <c r="B4179" s="51">
        <v>115</v>
      </c>
      <c r="C4179" s="51">
        <v>4179</v>
      </c>
      <c r="D4179" s="81" t="str">
        <f>VLOOKUP(CENSO[[#This Row],[NOME COMUM]],ESPECIES[],2,FALSE)</f>
        <v>Ocotea cymbarum Kunth</v>
      </c>
      <c r="E4179" s="51" t="s">
        <v>11</v>
      </c>
      <c r="F4179" s="51">
        <v>193</v>
      </c>
      <c r="G4179" s="74">
        <f>CENSO[[#This Row],[CAP (cm)]]/PI()</f>
        <v>61.4338080334716</v>
      </c>
      <c r="H4179" s="51">
        <v>18</v>
      </c>
      <c r="I4179" s="85">
        <f>PI()*CENSO[[#This Row],[DAP (cm)]]^2/40000</f>
        <v>0.29641812376150045</v>
      </c>
      <c r="J4179" s="85">
        <f>CENSO[[#This Row],[g (m²)]]*CENSO[[#This Row],[H (m)]]*0.7</f>
        <v>3.7348683593949059</v>
      </c>
      <c r="K4179" s="51">
        <v>1</v>
      </c>
      <c r="L4179" s="51">
        <v>366105.9</v>
      </c>
      <c r="M4179" s="51">
        <v>9702322.8000000007</v>
      </c>
      <c r="N4179" s="77"/>
      <c r="O417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17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179" s="77"/>
    </row>
    <row r="4180" spans="1:17" x14ac:dyDescent="0.25">
      <c r="A4180" s="76">
        <v>2</v>
      </c>
      <c r="B4180" s="51">
        <v>115</v>
      </c>
      <c r="C4180" s="51">
        <v>4180</v>
      </c>
      <c r="D4180" s="81" t="str">
        <f>VLOOKUP(CENSO[[#This Row],[NOME COMUM]],ESPECIES[],2,FALSE)</f>
        <v>Cordia umbraculifera DC.</v>
      </c>
      <c r="E4180" s="51" t="s">
        <v>92</v>
      </c>
      <c r="F4180" s="51">
        <v>140</v>
      </c>
      <c r="G4180" s="74">
        <f>CENSO[[#This Row],[CAP (cm)]]/PI()</f>
        <v>44.563384065730695</v>
      </c>
      <c r="H4180" s="51">
        <v>15</v>
      </c>
      <c r="I4180" s="85">
        <f>PI()*CENSO[[#This Row],[DAP (cm)]]^2/40000</f>
        <v>0.15597184423005742</v>
      </c>
      <c r="J4180" s="85">
        <f>CENSO[[#This Row],[g (m²)]]*CENSO[[#This Row],[H (m)]]*0.7</f>
        <v>1.6377043644156026</v>
      </c>
      <c r="K4180" s="51">
        <v>1</v>
      </c>
      <c r="L4180" s="51">
        <v>366145.2</v>
      </c>
      <c r="M4180" s="51">
        <v>9702300.9000000004</v>
      </c>
      <c r="N4180" s="77"/>
      <c r="O418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418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4180" s="77"/>
    </row>
    <row r="4181" spans="1:17" x14ac:dyDescent="0.25">
      <c r="A4181" s="76">
        <v>2</v>
      </c>
      <c r="B4181" s="51">
        <v>116</v>
      </c>
      <c r="C4181" s="51">
        <v>4181</v>
      </c>
      <c r="D4181" s="81" t="str">
        <f>VLOOKUP(CENSO[[#This Row],[NOME COMUM]],ESPECIES[],2,FALSE)</f>
        <v>Alexa grandiflora Ducke</v>
      </c>
      <c r="E4181" s="51" t="s">
        <v>13</v>
      </c>
      <c r="F4181" s="51">
        <v>250</v>
      </c>
      <c r="G4181" s="74">
        <f>CENSO[[#This Row],[CAP (cm)]]/PI()</f>
        <v>79.577471545947674</v>
      </c>
      <c r="H4181" s="51">
        <v>18</v>
      </c>
      <c r="I4181" s="85">
        <f>PI()*CENSO[[#This Row],[DAP (cm)]]^2/40000</f>
        <v>0.49735919716217297</v>
      </c>
      <c r="J4181" s="85">
        <f>CENSO[[#This Row],[g (m²)]]*CENSO[[#This Row],[H (m)]]*0.7</f>
        <v>6.2667258842433791</v>
      </c>
      <c r="K4181" s="51">
        <v>1</v>
      </c>
      <c r="L4181" s="51">
        <v>366181.7</v>
      </c>
      <c r="M4181" s="51">
        <v>9702274.5</v>
      </c>
      <c r="N4181" s="77"/>
      <c r="O418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18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181" s="77"/>
    </row>
    <row r="4182" spans="1:17" x14ac:dyDescent="0.25">
      <c r="A4182" s="76">
        <v>2</v>
      </c>
      <c r="B4182" s="51">
        <v>116</v>
      </c>
      <c r="C4182" s="51">
        <v>4182</v>
      </c>
      <c r="D4182" s="81" t="str">
        <f>VLOOKUP(CENSO[[#This Row],[NOME COMUM]],ESPECIES[],2,FALSE)</f>
        <v>Handroanthus serratifolius</v>
      </c>
      <c r="E4182" s="51" t="s">
        <v>101</v>
      </c>
      <c r="F4182" s="51">
        <v>203</v>
      </c>
      <c r="G4182" s="74">
        <f>CENSO[[#This Row],[CAP (cm)]]/PI()</f>
        <v>64.616906895309512</v>
      </c>
      <c r="H4182" s="51">
        <v>20</v>
      </c>
      <c r="I4182" s="85">
        <f>PI()*CENSO[[#This Row],[DAP (cm)]]^2/40000</f>
        <v>0.32793080249369577</v>
      </c>
      <c r="J4182" s="85">
        <f>CENSO[[#This Row],[g (m²)]]*CENSO[[#This Row],[H (m)]]*0.7</f>
        <v>4.5910312349117408</v>
      </c>
      <c r="K4182" s="51">
        <v>1</v>
      </c>
      <c r="L4182" s="51">
        <v>366186.799999999</v>
      </c>
      <c r="M4182" s="51">
        <v>9702286.5</v>
      </c>
      <c r="N4182" s="77"/>
      <c r="O418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18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182" s="77"/>
    </row>
    <row r="4183" spans="1:17" x14ac:dyDescent="0.25">
      <c r="A4183" s="76">
        <v>2</v>
      </c>
      <c r="B4183" s="51">
        <v>116</v>
      </c>
      <c r="C4183" s="51">
        <v>4183</v>
      </c>
      <c r="D4183" s="81" t="str">
        <f>VLOOKUP(CENSO[[#This Row],[NOME COMUM]],ESPECIES[],2,FALSE)</f>
        <v>Piptadenia suaveolens Miq.</v>
      </c>
      <c r="E4183" s="51" t="s">
        <v>22</v>
      </c>
      <c r="F4183" s="51">
        <v>215</v>
      </c>
      <c r="G4183" s="74">
        <f>CENSO[[#This Row],[CAP (cm)]]/PI()</f>
        <v>68.436625529514998</v>
      </c>
      <c r="H4183" s="51">
        <v>19</v>
      </c>
      <c r="I4183" s="85">
        <f>PI()*CENSO[[#This Row],[DAP (cm)]]^2/40000</f>
        <v>0.36784686222114316</v>
      </c>
      <c r="J4183" s="85">
        <f>CENSO[[#This Row],[g (m²)]]*CENSO[[#This Row],[H (m)]]*0.7</f>
        <v>4.8923632675412039</v>
      </c>
      <c r="K4183" s="51">
        <v>1</v>
      </c>
      <c r="L4183" s="51">
        <v>366184.2</v>
      </c>
      <c r="M4183" s="51">
        <v>9702300.9000000004</v>
      </c>
      <c r="N4183" s="77"/>
      <c r="O418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18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183" s="77"/>
    </row>
    <row r="4184" spans="1:17" x14ac:dyDescent="0.25">
      <c r="A4184" s="76">
        <v>2</v>
      </c>
      <c r="B4184" s="51">
        <v>116</v>
      </c>
      <c r="C4184" s="51">
        <v>4184</v>
      </c>
      <c r="D4184" s="81" t="str">
        <f>VLOOKUP(CENSO[[#This Row],[NOME COMUM]],ESPECIES[],2,FALSE)</f>
        <v>Bertholletia excelsa Humb. &amp; Bonpl.</v>
      </c>
      <c r="E4184" s="51" t="s">
        <v>37</v>
      </c>
      <c r="F4184" s="51">
        <v>700</v>
      </c>
      <c r="G4184" s="74">
        <f>CENSO[[#This Row],[CAP (cm)]]/PI()</f>
        <v>222.81692032865348</v>
      </c>
      <c r="H4184" s="51">
        <v>25</v>
      </c>
      <c r="I4184" s="85">
        <f>PI()*CENSO[[#This Row],[DAP (cm)]]^2/40000</f>
        <v>3.8992961057514361</v>
      </c>
      <c r="J4184" s="85">
        <f>CENSO[[#This Row],[g (m²)]]*CENSO[[#This Row],[H (m)]]*0.7</f>
        <v>68.237681850650134</v>
      </c>
      <c r="K4184" s="51">
        <v>2</v>
      </c>
      <c r="L4184" s="51">
        <v>366166.2</v>
      </c>
      <c r="M4184" s="51">
        <v>9702284.0999999903</v>
      </c>
      <c r="N4184" s="77"/>
      <c r="O418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&gt;200</v>
      </c>
      <c r="P418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184" s="77"/>
    </row>
    <row r="4185" spans="1:17" x14ac:dyDescent="0.25">
      <c r="A4185" s="76">
        <v>2</v>
      </c>
      <c r="B4185" s="51">
        <v>116</v>
      </c>
      <c r="C4185" s="51">
        <v>4185</v>
      </c>
      <c r="D4185" s="81" t="str">
        <f>VLOOKUP(CENSO[[#This Row],[NOME COMUM]],ESPECIES[],2,FALSE)</f>
        <v>Parkia pendula (Willd.) Benth. ex Walp.</v>
      </c>
      <c r="E4185" s="51" t="s">
        <v>58</v>
      </c>
      <c r="F4185" s="51">
        <v>252</v>
      </c>
      <c r="G4185" s="74">
        <f>CENSO[[#This Row],[CAP (cm)]]/PI()</f>
        <v>80.214091318315255</v>
      </c>
      <c r="H4185" s="51">
        <v>20</v>
      </c>
      <c r="I4185" s="85">
        <f>PI()*CENSO[[#This Row],[DAP (cm)]]^2/40000</f>
        <v>0.50534877530538613</v>
      </c>
      <c r="J4185" s="85">
        <f>CENSO[[#This Row],[g (m²)]]*CENSO[[#This Row],[H (m)]]*0.7</f>
        <v>7.0748828542754056</v>
      </c>
      <c r="K4185" s="51">
        <v>1</v>
      </c>
      <c r="L4185" s="51">
        <v>366169.799999999</v>
      </c>
      <c r="M4185" s="51">
        <v>9702291.1999999899</v>
      </c>
      <c r="N4185" s="77"/>
      <c r="O418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418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185" s="77"/>
    </row>
    <row r="4186" spans="1:17" x14ac:dyDescent="0.25">
      <c r="A4186" s="76">
        <v>2</v>
      </c>
      <c r="B4186" s="51">
        <v>116</v>
      </c>
      <c r="C4186" s="51">
        <v>4186</v>
      </c>
      <c r="D4186" s="81" t="str">
        <f>VLOOKUP(CENSO[[#This Row],[NOME COMUM]],ESPECIES[],2,FALSE)</f>
        <v>Couratari guianensis Aubl.</v>
      </c>
      <c r="E4186" s="51" t="s">
        <v>6</v>
      </c>
      <c r="F4186" s="51">
        <v>130</v>
      </c>
      <c r="G4186" s="74">
        <f>CENSO[[#This Row],[CAP (cm)]]/PI()</f>
        <v>41.38028520389279</v>
      </c>
      <c r="H4186" s="51">
        <v>15</v>
      </c>
      <c r="I4186" s="85">
        <f>PI()*CENSO[[#This Row],[DAP (cm)]]^2/40000</f>
        <v>0.13448592691265157</v>
      </c>
      <c r="J4186" s="85">
        <f>CENSO[[#This Row],[g (m²)]]*CENSO[[#This Row],[H (m)]]*0.7</f>
        <v>1.4121022325828414</v>
      </c>
      <c r="K4186" s="51">
        <v>1</v>
      </c>
      <c r="L4186" s="51">
        <v>366177.2</v>
      </c>
      <c r="M4186" s="51">
        <v>9702301</v>
      </c>
      <c r="N4186" s="77"/>
      <c r="O418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418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4186" s="77"/>
    </row>
    <row r="4187" spans="1:17" x14ac:dyDescent="0.25">
      <c r="A4187" s="76">
        <v>2</v>
      </c>
      <c r="B4187" s="51">
        <v>116</v>
      </c>
      <c r="C4187" s="51">
        <v>4187</v>
      </c>
      <c r="D4187" s="81" t="str">
        <f>VLOOKUP(CENSO[[#This Row],[NOME COMUM]],ESPECIES[],2,FALSE)</f>
        <v>Brosimum parinarioides Ducke</v>
      </c>
      <c r="E4187" s="51" t="s">
        <v>54</v>
      </c>
      <c r="F4187" s="51">
        <v>215</v>
      </c>
      <c r="G4187" s="74">
        <f>CENSO[[#This Row],[CAP (cm)]]/PI()</f>
        <v>68.436625529514998</v>
      </c>
      <c r="H4187" s="51">
        <v>18</v>
      </c>
      <c r="I4187" s="85">
        <f>PI()*CENSO[[#This Row],[DAP (cm)]]^2/40000</f>
        <v>0.36784686222114316</v>
      </c>
      <c r="J4187" s="85">
        <f>CENSO[[#This Row],[g (m²)]]*CENSO[[#This Row],[H (m)]]*0.7</f>
        <v>4.6348704639864033</v>
      </c>
      <c r="K4187" s="51">
        <v>1</v>
      </c>
      <c r="L4187" s="51">
        <v>366171.4</v>
      </c>
      <c r="M4187" s="51">
        <v>9702309.3000000007</v>
      </c>
      <c r="N4187" s="77"/>
      <c r="O418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18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187" s="77"/>
    </row>
    <row r="4188" spans="1:17" x14ac:dyDescent="0.25">
      <c r="A4188" s="76">
        <v>2</v>
      </c>
      <c r="B4188" s="51">
        <v>116</v>
      </c>
      <c r="C4188" s="51">
        <v>4188</v>
      </c>
      <c r="D4188" s="81" t="str">
        <f>VLOOKUP(CENSO[[#This Row],[NOME COMUM]],ESPECIES[],2,FALSE)</f>
        <v>Ocotea cymbarum Kunth</v>
      </c>
      <c r="E4188" s="51" t="s">
        <v>11</v>
      </c>
      <c r="F4188" s="51">
        <v>138</v>
      </c>
      <c r="G4188" s="74">
        <f>CENSO[[#This Row],[CAP (cm)]]/PI()</f>
        <v>43.926764293363114</v>
      </c>
      <c r="H4188" s="51">
        <v>11</v>
      </c>
      <c r="I4188" s="85">
        <f>PI()*CENSO[[#This Row],[DAP (cm)]]^2/40000</f>
        <v>0.15154733681210272</v>
      </c>
      <c r="J4188" s="85">
        <f>CENSO[[#This Row],[g (m²)]]*CENSO[[#This Row],[H (m)]]*0.7</f>
        <v>1.166914493453191</v>
      </c>
      <c r="K4188" s="51">
        <v>1</v>
      </c>
      <c r="L4188" s="51">
        <v>366170.09999999899</v>
      </c>
      <c r="M4188" s="51">
        <v>9702324.3000000007</v>
      </c>
      <c r="N4188" s="77"/>
      <c r="O418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418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4188" s="77"/>
    </row>
    <row r="4189" spans="1:17" x14ac:dyDescent="0.25">
      <c r="A4189" s="76">
        <v>2</v>
      </c>
      <c r="B4189" s="51">
        <v>116</v>
      </c>
      <c r="C4189" s="51">
        <v>4189</v>
      </c>
      <c r="D4189" s="81" t="str">
        <f>VLOOKUP(CENSO[[#This Row],[NOME COMUM]],ESPECIES[],2,FALSE)</f>
        <v>Erisma uncinatum Warm.</v>
      </c>
      <c r="E4189" s="51" t="s">
        <v>98</v>
      </c>
      <c r="F4189" s="51">
        <v>302</v>
      </c>
      <c r="G4189" s="74">
        <f>CENSO[[#This Row],[CAP (cm)]]/PI()</f>
        <v>96.129585627504781</v>
      </c>
      <c r="H4189" s="51">
        <v>18</v>
      </c>
      <c r="I4189" s="85">
        <f>PI()*CENSO[[#This Row],[DAP (cm)]]^2/40000</f>
        <v>0.725778371487661</v>
      </c>
      <c r="J4189" s="85">
        <f>CENSO[[#This Row],[g (m²)]]*CENSO[[#This Row],[H (m)]]*0.7</f>
        <v>9.1448074807445288</v>
      </c>
      <c r="K4189" s="51">
        <v>1</v>
      </c>
      <c r="L4189" s="51">
        <v>366200.7</v>
      </c>
      <c r="M4189" s="51">
        <v>9702318.5</v>
      </c>
      <c r="N4189" s="77"/>
      <c r="O418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18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189" s="77"/>
    </row>
    <row r="4190" spans="1:17" x14ac:dyDescent="0.25">
      <c r="A4190" s="76">
        <v>2</v>
      </c>
      <c r="B4190" s="51">
        <v>116</v>
      </c>
      <c r="C4190" s="51">
        <v>4190</v>
      </c>
      <c r="D4190" s="81" t="str">
        <f>VLOOKUP(CENSO[[#This Row],[NOME COMUM]],ESPECIES[],2,FALSE)</f>
        <v>Manilkara huberi (Ducke) Chevalier</v>
      </c>
      <c r="E4190" s="51" t="s">
        <v>30</v>
      </c>
      <c r="F4190" s="51">
        <v>132</v>
      </c>
      <c r="G4190" s="74">
        <f>CENSO[[#This Row],[CAP (cm)]]/PI()</f>
        <v>42.016904976260371</v>
      </c>
      <c r="H4190" s="51">
        <v>13</v>
      </c>
      <c r="I4190" s="85">
        <f>PI()*CENSO[[#This Row],[DAP (cm)]]^2/40000</f>
        <v>0.13865578642165921</v>
      </c>
      <c r="J4190" s="85">
        <f>CENSO[[#This Row],[g (m²)]]*CENSO[[#This Row],[H (m)]]*0.7</f>
        <v>1.2617676564370988</v>
      </c>
      <c r="K4190" s="51">
        <v>1</v>
      </c>
      <c r="L4190" s="51">
        <v>366196.7</v>
      </c>
      <c r="M4190" s="51">
        <v>9702326</v>
      </c>
      <c r="N4190" s="77"/>
      <c r="O419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419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4190" s="77"/>
    </row>
    <row r="4191" spans="1:17" x14ac:dyDescent="0.25">
      <c r="A4191" s="76">
        <v>2</v>
      </c>
      <c r="B4191" s="51">
        <v>116</v>
      </c>
      <c r="C4191" s="51">
        <v>4191</v>
      </c>
      <c r="D4191" s="81" t="str">
        <f>VLOOKUP(CENSO[[#This Row],[NOME COMUM]],ESPECIES[],2,FALSE)</f>
        <v>Couratari guianensis Aubl.</v>
      </c>
      <c r="E4191" s="51" t="s">
        <v>6</v>
      </c>
      <c r="F4191" s="51">
        <v>154</v>
      </c>
      <c r="G4191" s="74">
        <f>CENSO[[#This Row],[CAP (cm)]]/PI()</f>
        <v>49.019722472303762</v>
      </c>
      <c r="H4191" s="51">
        <v>15</v>
      </c>
      <c r="I4191" s="85">
        <f>PI()*CENSO[[#This Row],[DAP (cm)]]^2/40000</f>
        <v>0.18872593151836947</v>
      </c>
      <c r="J4191" s="85">
        <f>CENSO[[#This Row],[g (m²)]]*CENSO[[#This Row],[H (m)]]*0.7</f>
        <v>1.9816222809428794</v>
      </c>
      <c r="K4191" s="51">
        <v>1</v>
      </c>
      <c r="L4191" s="51">
        <v>366187</v>
      </c>
      <c r="M4191" s="51">
        <v>9702313.9000000004</v>
      </c>
      <c r="N4191" s="77"/>
      <c r="O419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419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4191" s="77"/>
    </row>
    <row r="4192" spans="1:17" x14ac:dyDescent="0.25">
      <c r="A4192" s="76">
        <v>2</v>
      </c>
      <c r="B4192" s="51">
        <v>116</v>
      </c>
      <c r="C4192" s="51">
        <v>4192</v>
      </c>
      <c r="D4192" s="81" t="str">
        <f>VLOOKUP(CENSO[[#This Row],[NOME COMUM]],ESPECIES[],2,FALSE)</f>
        <v>Dipteryx odorata (Aubl.) Willd.</v>
      </c>
      <c r="E4192" s="51" t="s">
        <v>4</v>
      </c>
      <c r="F4192" s="51">
        <v>130</v>
      </c>
      <c r="G4192" s="74">
        <f>CENSO[[#This Row],[CAP (cm)]]/PI()</f>
        <v>41.38028520389279</v>
      </c>
      <c r="H4192" s="51">
        <v>15</v>
      </c>
      <c r="I4192" s="85">
        <f>PI()*CENSO[[#This Row],[DAP (cm)]]^2/40000</f>
        <v>0.13448592691265157</v>
      </c>
      <c r="J4192" s="85">
        <f>CENSO[[#This Row],[g (m²)]]*CENSO[[#This Row],[H (m)]]*0.7</f>
        <v>1.4121022325828414</v>
      </c>
      <c r="K4192" s="51">
        <v>1</v>
      </c>
      <c r="L4192" s="51">
        <v>366191.799999999</v>
      </c>
      <c r="M4192" s="51">
        <v>9702333.8000000007</v>
      </c>
      <c r="N4192" s="77"/>
      <c r="O419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419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4192" s="77"/>
    </row>
    <row r="4193" spans="1:17" x14ac:dyDescent="0.25">
      <c r="A4193" s="76">
        <v>2</v>
      </c>
      <c r="B4193" s="51">
        <v>116</v>
      </c>
      <c r="C4193" s="51">
        <v>4193</v>
      </c>
      <c r="D4193" s="81" t="str">
        <f>VLOOKUP(CENSO[[#This Row],[NOME COMUM]],ESPECIES[],2,FALSE)</f>
        <v>Tachigali myrmecophila Ducke</v>
      </c>
      <c r="E4193" s="51" t="s">
        <v>14</v>
      </c>
      <c r="F4193" s="51">
        <v>200</v>
      </c>
      <c r="G4193" s="74">
        <f>CENSO[[#This Row],[CAP (cm)]]/PI()</f>
        <v>63.661977236758133</v>
      </c>
      <c r="H4193" s="51">
        <v>14</v>
      </c>
      <c r="I4193" s="85">
        <f>PI()*CENSO[[#This Row],[DAP (cm)]]^2/40000</f>
        <v>0.31830988618379064</v>
      </c>
      <c r="J4193" s="85">
        <f>CENSO[[#This Row],[g (m²)]]*CENSO[[#This Row],[H (m)]]*0.7</f>
        <v>3.1194368846011482</v>
      </c>
      <c r="K4193" s="51">
        <v>1</v>
      </c>
      <c r="L4193" s="51">
        <v>366183.59999999899</v>
      </c>
      <c r="M4193" s="51">
        <v>9702339.8000000007</v>
      </c>
      <c r="N4193" s="77"/>
      <c r="O419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19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193" s="77"/>
    </row>
    <row r="4194" spans="1:17" x14ac:dyDescent="0.25">
      <c r="A4194" s="76">
        <v>2</v>
      </c>
      <c r="B4194" s="51">
        <v>116</v>
      </c>
      <c r="C4194" s="51">
        <v>4194</v>
      </c>
      <c r="D4194" s="81" t="str">
        <f>VLOOKUP(CENSO[[#This Row],[NOME COMUM]],ESPECIES[],2,FALSE)</f>
        <v>Tachigali myrmecophila Ducke</v>
      </c>
      <c r="E4194" s="51" t="s">
        <v>14</v>
      </c>
      <c r="F4194" s="51">
        <v>248</v>
      </c>
      <c r="G4194" s="74">
        <f>CENSO[[#This Row],[CAP (cm)]]/PI()</f>
        <v>78.940851773580093</v>
      </c>
      <c r="H4194" s="51">
        <v>18</v>
      </c>
      <c r="I4194" s="85">
        <f>PI()*CENSO[[#This Row],[DAP (cm)]]^2/40000</f>
        <v>0.48943328099619665</v>
      </c>
      <c r="J4194" s="85">
        <f>CENSO[[#This Row],[g (m²)]]*CENSO[[#This Row],[H (m)]]*0.7</f>
        <v>6.1668593405520777</v>
      </c>
      <c r="K4194" s="51">
        <v>1</v>
      </c>
      <c r="L4194" s="51">
        <v>366185</v>
      </c>
      <c r="M4194" s="51">
        <v>9702342.5</v>
      </c>
      <c r="N4194" s="77"/>
      <c r="O419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19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194" s="77"/>
    </row>
    <row r="4195" spans="1:17" x14ac:dyDescent="0.25">
      <c r="A4195" s="76">
        <v>2</v>
      </c>
      <c r="B4195" s="51">
        <v>116</v>
      </c>
      <c r="C4195" s="51">
        <v>4195</v>
      </c>
      <c r="D4195" s="81" t="str">
        <f>VLOOKUP(CENSO[[#This Row],[NOME COMUM]],ESPECIES[],2,FALSE)</f>
        <v>Couratari guianensis Aubl.</v>
      </c>
      <c r="E4195" s="51" t="s">
        <v>6</v>
      </c>
      <c r="F4195" s="51">
        <v>143</v>
      </c>
      <c r="G4195" s="74">
        <f>CENSO[[#This Row],[CAP (cm)]]/PI()</f>
        <v>45.518313724282066</v>
      </c>
      <c r="H4195" s="51">
        <v>15</v>
      </c>
      <c r="I4195" s="85">
        <f>PI()*CENSO[[#This Row],[DAP (cm)]]^2/40000</f>
        <v>0.1627279715643084</v>
      </c>
      <c r="J4195" s="85">
        <f>CENSO[[#This Row],[g (m²)]]*CENSO[[#This Row],[H (m)]]*0.7</f>
        <v>1.7086437014252382</v>
      </c>
      <c r="K4195" s="51">
        <v>1</v>
      </c>
      <c r="L4195" s="51">
        <v>366191.09999999899</v>
      </c>
      <c r="M4195" s="51">
        <v>9702358.4000000004</v>
      </c>
      <c r="N4195" s="77"/>
      <c r="O419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419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4195" s="77"/>
    </row>
    <row r="4196" spans="1:17" x14ac:dyDescent="0.25">
      <c r="A4196" s="76">
        <v>2</v>
      </c>
      <c r="B4196" s="51">
        <v>116</v>
      </c>
      <c r="C4196" s="51">
        <v>4196</v>
      </c>
      <c r="D4196" s="81" t="str">
        <f>VLOOKUP(CENSO[[#This Row],[NOME COMUM]],ESPECIES[],2,FALSE)</f>
        <v>Piptadenia suaveolens Miq.</v>
      </c>
      <c r="E4196" s="51" t="s">
        <v>22</v>
      </c>
      <c r="F4196" s="51">
        <v>150</v>
      </c>
      <c r="G4196" s="74">
        <f>CENSO[[#This Row],[CAP (cm)]]/PI()</f>
        <v>47.7464829275686</v>
      </c>
      <c r="H4196" s="51">
        <v>15</v>
      </c>
      <c r="I4196" s="85">
        <f>PI()*CENSO[[#This Row],[DAP (cm)]]^2/40000</f>
        <v>0.17904931097838223</v>
      </c>
      <c r="J4196" s="85">
        <f>CENSO[[#This Row],[g (m²)]]*CENSO[[#This Row],[H (m)]]*0.7</f>
        <v>1.8800177652730132</v>
      </c>
      <c r="K4196" s="51">
        <v>1</v>
      </c>
      <c r="L4196" s="51">
        <v>366203.09999999899</v>
      </c>
      <c r="M4196" s="51">
        <v>9702358.6999999899</v>
      </c>
      <c r="N4196" s="77"/>
      <c r="O419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419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4196" s="77"/>
    </row>
    <row r="4197" spans="1:17" x14ac:dyDescent="0.25">
      <c r="A4197" s="76">
        <v>2</v>
      </c>
      <c r="B4197" s="51">
        <v>116</v>
      </c>
      <c r="C4197" s="51">
        <v>4197</v>
      </c>
      <c r="D4197" s="81" t="str">
        <f>VLOOKUP(CENSO[[#This Row],[NOME COMUM]],ESPECIES[],2,FALSE)</f>
        <v>Qualea dichotoma (Mart.) Warm. ex Wille</v>
      </c>
      <c r="E4197" s="51" t="s">
        <v>55</v>
      </c>
      <c r="F4197" s="51">
        <v>180</v>
      </c>
      <c r="G4197" s="74">
        <f>CENSO[[#This Row],[CAP (cm)]]/PI()</f>
        <v>57.295779513082323</v>
      </c>
      <c r="H4197" s="51">
        <v>16</v>
      </c>
      <c r="I4197" s="85">
        <f>PI()*CENSO[[#This Row],[DAP (cm)]]^2/40000</f>
        <v>0.25783100780887047</v>
      </c>
      <c r="J4197" s="85">
        <f>CENSO[[#This Row],[g (m²)]]*CENSO[[#This Row],[H (m)]]*0.7</f>
        <v>2.887707287459349</v>
      </c>
      <c r="K4197" s="51">
        <v>1</v>
      </c>
      <c r="L4197" s="51">
        <v>366194.09999999899</v>
      </c>
      <c r="M4197" s="51">
        <v>9702365.1999999899</v>
      </c>
      <c r="N4197" s="77"/>
      <c r="O419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19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197" s="77"/>
    </row>
    <row r="4198" spans="1:17" x14ac:dyDescent="0.25">
      <c r="A4198" s="76">
        <v>2</v>
      </c>
      <c r="B4198" s="51">
        <v>116</v>
      </c>
      <c r="C4198" s="51">
        <v>4198</v>
      </c>
      <c r="D4198" s="81" t="str">
        <f>VLOOKUP(CENSO[[#This Row],[NOME COMUM]],ESPECIES[],2,FALSE)</f>
        <v>Kielmeyera variabilis Mart.</v>
      </c>
      <c r="E4198" s="51" t="s">
        <v>77</v>
      </c>
      <c r="F4198" s="51">
        <v>215</v>
      </c>
      <c r="G4198" s="74">
        <f>CENSO[[#This Row],[CAP (cm)]]/PI()</f>
        <v>68.436625529514998</v>
      </c>
      <c r="H4198" s="51">
        <v>17</v>
      </c>
      <c r="I4198" s="85">
        <f>PI()*CENSO[[#This Row],[DAP (cm)]]^2/40000</f>
        <v>0.36784686222114316</v>
      </c>
      <c r="J4198" s="85">
        <f>CENSO[[#This Row],[g (m²)]]*CENSO[[#This Row],[H (m)]]*0.7</f>
        <v>4.3773776604316037</v>
      </c>
      <c r="K4198" s="51">
        <v>1</v>
      </c>
      <c r="L4198" s="51">
        <v>366252.5</v>
      </c>
      <c r="M4198" s="51">
        <v>9702453.5999999903</v>
      </c>
      <c r="N4198" s="77"/>
      <c r="O419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19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198" s="77"/>
    </row>
    <row r="4199" spans="1:17" x14ac:dyDescent="0.25">
      <c r="A4199" s="76">
        <v>2</v>
      </c>
      <c r="B4199" s="51">
        <v>116</v>
      </c>
      <c r="C4199" s="51">
        <v>4199</v>
      </c>
      <c r="D4199" s="81" t="str">
        <f>VLOOKUP(CENSO[[#This Row],[NOME COMUM]],ESPECIES[],2,FALSE)</f>
        <v>Pouteria sp.</v>
      </c>
      <c r="E4199" s="51" t="s">
        <v>83</v>
      </c>
      <c r="F4199" s="51">
        <v>150</v>
      </c>
      <c r="G4199" s="74">
        <f>CENSO[[#This Row],[CAP (cm)]]/PI()</f>
        <v>47.7464829275686</v>
      </c>
      <c r="H4199" s="51">
        <v>14</v>
      </c>
      <c r="I4199" s="85">
        <f>PI()*CENSO[[#This Row],[DAP (cm)]]^2/40000</f>
        <v>0.17904931097838223</v>
      </c>
      <c r="J4199" s="85">
        <f>CENSO[[#This Row],[g (m²)]]*CENSO[[#This Row],[H (m)]]*0.7</f>
        <v>1.7546832475881458</v>
      </c>
      <c r="K4199" s="51">
        <v>1</v>
      </c>
      <c r="L4199" s="51">
        <v>366255.799999999</v>
      </c>
      <c r="M4199" s="51">
        <v>9702466.4000000004</v>
      </c>
      <c r="N4199" s="77"/>
      <c r="O419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419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4199" s="77"/>
    </row>
    <row r="4200" spans="1:17" x14ac:dyDescent="0.25">
      <c r="A4200" s="76">
        <v>2</v>
      </c>
      <c r="B4200" s="51">
        <v>116</v>
      </c>
      <c r="C4200" s="51">
        <v>4200</v>
      </c>
      <c r="D4200" s="81" t="str">
        <f>VLOOKUP(CENSO[[#This Row],[NOME COMUM]],ESPECIES[],2,FALSE)</f>
        <v>Couratari guianensis Aubl.</v>
      </c>
      <c r="E4200" s="51" t="s">
        <v>6</v>
      </c>
      <c r="F4200" s="51">
        <v>148</v>
      </c>
      <c r="G4200" s="74">
        <f>CENSO[[#This Row],[CAP (cm)]]/PI()</f>
        <v>47.109863155201019</v>
      </c>
      <c r="H4200" s="51">
        <v>14</v>
      </c>
      <c r="I4200" s="85">
        <f>PI()*CENSO[[#This Row],[DAP (cm)]]^2/40000</f>
        <v>0.17430649367424375</v>
      </c>
      <c r="J4200" s="85">
        <f>CENSO[[#This Row],[g (m²)]]*CENSO[[#This Row],[H (m)]]*0.7</f>
        <v>1.7082036380075887</v>
      </c>
      <c r="K4200" s="51">
        <v>1</v>
      </c>
      <c r="L4200" s="51">
        <v>366294.09999999899</v>
      </c>
      <c r="M4200" s="51">
        <v>9702481.5</v>
      </c>
      <c r="N4200" s="77"/>
      <c r="O420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420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4200" s="77"/>
    </row>
    <row r="4201" spans="1:17" x14ac:dyDescent="0.25">
      <c r="A4201" s="76">
        <v>2</v>
      </c>
      <c r="B4201" s="51">
        <v>116</v>
      </c>
      <c r="C4201" s="51">
        <v>4201</v>
      </c>
      <c r="D4201" s="81" t="str">
        <f>VLOOKUP(CENSO[[#This Row],[NOME COMUM]],ESPECIES[],2,FALSE)</f>
        <v>Tachigali myrmecophila Ducke</v>
      </c>
      <c r="E4201" s="51" t="s">
        <v>14</v>
      </c>
      <c r="F4201" s="51">
        <v>254</v>
      </c>
      <c r="G4201" s="74">
        <f>CENSO[[#This Row],[CAP (cm)]]/PI()</f>
        <v>80.850711090682836</v>
      </c>
      <c r="H4201" s="51">
        <v>18</v>
      </c>
      <c r="I4201" s="85">
        <f>PI()*CENSO[[#This Row],[DAP (cm)]]^2/40000</f>
        <v>0.51340201542583597</v>
      </c>
      <c r="J4201" s="85">
        <f>CENSO[[#This Row],[g (m²)]]*CENSO[[#This Row],[H (m)]]*0.7</f>
        <v>6.4688653943655323</v>
      </c>
      <c r="K4201" s="51">
        <v>1</v>
      </c>
      <c r="L4201" s="51">
        <v>366303.299999999</v>
      </c>
      <c r="M4201" s="51">
        <v>9702497</v>
      </c>
      <c r="N4201" s="77"/>
      <c r="O420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420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201" s="77"/>
    </row>
    <row r="4202" spans="1:17" x14ac:dyDescent="0.25">
      <c r="A4202" s="76">
        <v>2</v>
      </c>
      <c r="B4202" s="51">
        <v>116</v>
      </c>
      <c r="C4202" s="51">
        <v>4202</v>
      </c>
      <c r="D4202" s="81" t="str">
        <f>VLOOKUP(CENSO[[#This Row],[NOME COMUM]],ESPECIES[],2,FALSE)</f>
        <v>Tachigali myrmecophila Ducke</v>
      </c>
      <c r="E4202" s="51" t="s">
        <v>14</v>
      </c>
      <c r="F4202" s="51">
        <v>247</v>
      </c>
      <c r="G4202" s="74">
        <f>CENSO[[#This Row],[CAP (cm)]]/PI()</f>
        <v>78.622541887396295</v>
      </c>
      <c r="H4202" s="51">
        <v>17</v>
      </c>
      <c r="I4202" s="85">
        <f>PI()*CENSO[[#This Row],[DAP (cm)]]^2/40000</f>
        <v>0.48549419615467204</v>
      </c>
      <c r="J4202" s="85">
        <f>CENSO[[#This Row],[g (m²)]]*CENSO[[#This Row],[H (m)]]*0.7</f>
        <v>5.7773809342405968</v>
      </c>
      <c r="K4202" s="51">
        <v>1</v>
      </c>
      <c r="L4202" s="51">
        <v>366274</v>
      </c>
      <c r="M4202" s="51">
        <v>9702518.5999999903</v>
      </c>
      <c r="N4202" s="77"/>
      <c r="O420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20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202" s="77"/>
    </row>
    <row r="4203" spans="1:17" x14ac:dyDescent="0.25">
      <c r="A4203" s="76">
        <v>2</v>
      </c>
      <c r="B4203" s="51">
        <v>116</v>
      </c>
      <c r="C4203" s="51">
        <v>4203</v>
      </c>
      <c r="D4203" s="81" t="str">
        <f>VLOOKUP(CENSO[[#This Row],[NOME COMUM]],ESPECIES[],2,FALSE)</f>
        <v>Etaballia guianensis Benth.</v>
      </c>
      <c r="E4203" s="51" t="s">
        <v>43</v>
      </c>
      <c r="F4203" s="51">
        <v>148</v>
      </c>
      <c r="G4203" s="74">
        <f>CENSO[[#This Row],[CAP (cm)]]/PI()</f>
        <v>47.109863155201019</v>
      </c>
      <c r="H4203" s="51">
        <v>13</v>
      </c>
      <c r="I4203" s="85">
        <f>PI()*CENSO[[#This Row],[DAP (cm)]]^2/40000</f>
        <v>0.17430649367424375</v>
      </c>
      <c r="J4203" s="85">
        <f>CENSO[[#This Row],[g (m²)]]*CENSO[[#This Row],[H (m)]]*0.7</f>
        <v>1.5861890924356179</v>
      </c>
      <c r="K4203" s="51">
        <v>2</v>
      </c>
      <c r="L4203" s="51">
        <v>366269.09999999899</v>
      </c>
      <c r="M4203" s="51">
        <v>9702528.6999999899</v>
      </c>
      <c r="N4203" s="77"/>
      <c r="O420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420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4203" s="77"/>
    </row>
    <row r="4204" spans="1:17" x14ac:dyDescent="0.25">
      <c r="A4204" s="76">
        <v>2</v>
      </c>
      <c r="B4204" s="51">
        <v>116</v>
      </c>
      <c r="C4204" s="51">
        <v>4204</v>
      </c>
      <c r="D4204" s="81" t="str">
        <f>VLOOKUP(CENSO[[#This Row],[NOME COMUM]],ESPECIES[],2,FALSE)</f>
        <v>Cordia umbraculifera DC.</v>
      </c>
      <c r="E4204" s="51" t="s">
        <v>92</v>
      </c>
      <c r="F4204" s="51">
        <v>175</v>
      </c>
      <c r="G4204" s="74">
        <f>CENSO[[#This Row],[CAP (cm)]]/PI()</f>
        <v>55.70423008216337</v>
      </c>
      <c r="H4204" s="51">
        <v>15</v>
      </c>
      <c r="I4204" s="85">
        <f>PI()*CENSO[[#This Row],[DAP (cm)]]^2/40000</f>
        <v>0.24370600660946476</v>
      </c>
      <c r="J4204" s="85">
        <f>CENSO[[#This Row],[g (m²)]]*CENSO[[#This Row],[H (m)]]*0.7</f>
        <v>2.5589130693993796</v>
      </c>
      <c r="K4204" s="51">
        <v>1</v>
      </c>
      <c r="L4204" s="51">
        <v>366327.799999999</v>
      </c>
      <c r="M4204" s="51">
        <v>9702587.1999999899</v>
      </c>
      <c r="N4204" s="77"/>
      <c r="O420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20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204" s="77"/>
    </row>
    <row r="4205" spans="1:17" x14ac:dyDescent="0.25">
      <c r="A4205" s="76">
        <v>2</v>
      </c>
      <c r="B4205" s="51">
        <v>116</v>
      </c>
      <c r="C4205" s="51">
        <v>4205</v>
      </c>
      <c r="D4205" s="81" t="str">
        <f>VLOOKUP(CENSO[[#This Row],[NOME COMUM]],ESPECIES[],2,FALSE)</f>
        <v>Pouteria sp.</v>
      </c>
      <c r="E4205" s="51" t="s">
        <v>83</v>
      </c>
      <c r="F4205" s="51">
        <v>182</v>
      </c>
      <c r="G4205" s="74">
        <f>CENSO[[#This Row],[CAP (cm)]]/PI()</f>
        <v>57.932399285449904</v>
      </c>
      <c r="H4205" s="51">
        <v>15</v>
      </c>
      <c r="I4205" s="85">
        <f>PI()*CENSO[[#This Row],[DAP (cm)]]^2/40000</f>
        <v>0.26359241674879702</v>
      </c>
      <c r="J4205" s="85">
        <f>CENSO[[#This Row],[g (m²)]]*CENSO[[#This Row],[H (m)]]*0.7</f>
        <v>2.7677203758623685</v>
      </c>
      <c r="K4205" s="51">
        <v>2</v>
      </c>
      <c r="L4205" s="51">
        <v>366326.59999999899</v>
      </c>
      <c r="M4205" s="51">
        <v>9702554.5999999903</v>
      </c>
      <c r="N4205" s="77"/>
      <c r="O420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20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205" s="77"/>
    </row>
    <row r="4206" spans="1:17" x14ac:dyDescent="0.25">
      <c r="A4206" s="76">
        <v>2</v>
      </c>
      <c r="B4206" s="51">
        <v>116</v>
      </c>
      <c r="C4206" s="51">
        <v>4206</v>
      </c>
      <c r="D4206" s="81" t="str">
        <f>VLOOKUP(CENSO[[#This Row],[NOME COMUM]],ESPECIES[],2,FALSE)</f>
        <v>Pouteria sp.</v>
      </c>
      <c r="E4206" s="51" t="s">
        <v>83</v>
      </c>
      <c r="F4206" s="51">
        <v>200</v>
      </c>
      <c r="G4206" s="74">
        <f>CENSO[[#This Row],[CAP (cm)]]/PI()</f>
        <v>63.661977236758133</v>
      </c>
      <c r="H4206" s="51">
        <v>17</v>
      </c>
      <c r="I4206" s="85">
        <f>PI()*CENSO[[#This Row],[DAP (cm)]]^2/40000</f>
        <v>0.31830988618379064</v>
      </c>
      <c r="J4206" s="85">
        <f>CENSO[[#This Row],[g (m²)]]*CENSO[[#This Row],[H (m)]]*0.7</f>
        <v>3.7878876455871082</v>
      </c>
      <c r="K4206" s="51">
        <v>1</v>
      </c>
      <c r="L4206" s="51">
        <v>366334.299999999</v>
      </c>
      <c r="M4206" s="51">
        <v>9702558.5999999903</v>
      </c>
      <c r="N4206" s="77"/>
      <c r="O420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20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206" s="77"/>
    </row>
    <row r="4207" spans="1:17" x14ac:dyDescent="0.25">
      <c r="A4207" s="76">
        <v>2</v>
      </c>
      <c r="B4207" s="51">
        <v>116</v>
      </c>
      <c r="C4207" s="51">
        <v>4207</v>
      </c>
      <c r="D4207" s="81" t="str">
        <f>VLOOKUP(CENSO[[#This Row],[NOME COMUM]],ESPECIES[],2,FALSE)</f>
        <v>Parkia pendula (Willd.) Benth. ex Walp.</v>
      </c>
      <c r="E4207" s="51" t="s">
        <v>58</v>
      </c>
      <c r="F4207" s="51">
        <v>208</v>
      </c>
      <c r="G4207" s="74">
        <f>CENSO[[#This Row],[CAP (cm)]]/PI()</f>
        <v>66.208456326228458</v>
      </c>
      <c r="H4207" s="51">
        <v>16</v>
      </c>
      <c r="I4207" s="85">
        <f>PI()*CENSO[[#This Row],[DAP (cm)]]^2/40000</f>
        <v>0.34428397289638796</v>
      </c>
      <c r="J4207" s="85">
        <f>CENSO[[#This Row],[g (m²)]]*CENSO[[#This Row],[H (m)]]*0.7</f>
        <v>3.8559804964395448</v>
      </c>
      <c r="K4207" s="51">
        <v>1</v>
      </c>
      <c r="L4207" s="51">
        <v>366334</v>
      </c>
      <c r="M4207" s="51">
        <v>9702573.1999999899</v>
      </c>
      <c r="N4207" s="77"/>
      <c r="O420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20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207" s="77"/>
    </row>
    <row r="4208" spans="1:17" x14ac:dyDescent="0.25">
      <c r="A4208" s="76">
        <v>2</v>
      </c>
      <c r="B4208" s="51">
        <v>116</v>
      </c>
      <c r="C4208" s="51">
        <v>4208</v>
      </c>
      <c r="D4208" s="81" t="str">
        <f>VLOOKUP(CENSO[[#This Row],[NOME COMUM]],ESPECIES[],2,FALSE)</f>
        <v>Cedrelinga catenaeformis Ducke</v>
      </c>
      <c r="E4208" s="51" t="s">
        <v>71</v>
      </c>
      <c r="F4208" s="51">
        <v>195</v>
      </c>
      <c r="G4208" s="74">
        <f>CENSO[[#This Row],[CAP (cm)]]/PI()</f>
        <v>62.070427805839181</v>
      </c>
      <c r="H4208" s="51">
        <v>18</v>
      </c>
      <c r="I4208" s="85">
        <f>PI()*CENSO[[#This Row],[DAP (cm)]]^2/40000</f>
        <v>0.30259333555346601</v>
      </c>
      <c r="J4208" s="85">
        <f>CENSO[[#This Row],[g (m²)]]*CENSO[[#This Row],[H (m)]]*0.7</f>
        <v>3.8126760279736711</v>
      </c>
      <c r="K4208" s="51">
        <v>1</v>
      </c>
      <c r="L4208" s="51">
        <v>366335</v>
      </c>
      <c r="M4208" s="51">
        <v>9702581.5</v>
      </c>
      <c r="N4208" s="77"/>
      <c r="O420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20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208" s="77"/>
    </row>
    <row r="4209" spans="1:17" x14ac:dyDescent="0.25">
      <c r="A4209" s="76">
        <v>2</v>
      </c>
      <c r="B4209" s="51">
        <v>116</v>
      </c>
      <c r="C4209" s="51">
        <v>4209</v>
      </c>
      <c r="D4209" s="81" t="str">
        <f>VLOOKUP(CENSO[[#This Row],[NOME COMUM]],ESPECIES[],2,FALSE)</f>
        <v>Goupia glabra Aubl.</v>
      </c>
      <c r="E4209" s="51" t="s">
        <v>34</v>
      </c>
      <c r="F4209" s="51">
        <v>153</v>
      </c>
      <c r="G4209" s="74">
        <f>CENSO[[#This Row],[CAP (cm)]]/PI()</f>
        <v>48.701412586119972</v>
      </c>
      <c r="H4209" s="51">
        <v>11</v>
      </c>
      <c r="I4209" s="85">
        <f>PI()*CENSO[[#This Row],[DAP (cm)]]^2/40000</f>
        <v>0.18628290314190887</v>
      </c>
      <c r="J4209" s="85">
        <f>CENSO[[#This Row],[g (m²)]]*CENSO[[#This Row],[H (m)]]*0.7</f>
        <v>1.434378354192698</v>
      </c>
      <c r="K4209" s="51">
        <v>2</v>
      </c>
      <c r="L4209" s="51">
        <v>366365.799999999</v>
      </c>
      <c r="M4209" s="51">
        <v>9702630</v>
      </c>
      <c r="N4209" s="77"/>
      <c r="O420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420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4209" s="77"/>
    </row>
    <row r="4210" spans="1:17" x14ac:dyDescent="0.25">
      <c r="A4210" s="76">
        <v>2</v>
      </c>
      <c r="B4210" s="51">
        <v>116</v>
      </c>
      <c r="C4210" s="51">
        <v>4210</v>
      </c>
      <c r="D4210" s="81" t="str">
        <f>VLOOKUP(CENSO[[#This Row],[NOME COMUM]],ESPECIES[],2,FALSE)</f>
        <v>Brosimum parinarioides Ducke</v>
      </c>
      <c r="E4210" s="51" t="s">
        <v>54</v>
      </c>
      <c r="F4210" s="51">
        <v>349</v>
      </c>
      <c r="G4210" s="74">
        <f>CENSO[[#This Row],[CAP (cm)]]/PI()</f>
        <v>111.09015027814294</v>
      </c>
      <c r="H4210" s="51">
        <v>20</v>
      </c>
      <c r="I4210" s="85">
        <f>PI()*CENSO[[#This Row],[DAP (cm)]]^2/40000</f>
        <v>0.96926156117679707</v>
      </c>
      <c r="J4210" s="85">
        <f>CENSO[[#This Row],[g (m²)]]*CENSO[[#This Row],[H (m)]]*0.7</f>
        <v>13.569661856475159</v>
      </c>
      <c r="K4210" s="51">
        <v>1</v>
      </c>
      <c r="L4210" s="51">
        <v>366355.5</v>
      </c>
      <c r="M4210" s="51">
        <v>9702640.4000000004</v>
      </c>
      <c r="N4210" s="77"/>
      <c r="O421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421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210" s="77"/>
    </row>
    <row r="4211" spans="1:17" x14ac:dyDescent="0.25">
      <c r="A4211" s="76">
        <v>2</v>
      </c>
      <c r="B4211" s="51">
        <v>116</v>
      </c>
      <c r="C4211" s="51">
        <v>4211</v>
      </c>
      <c r="D4211" s="81" t="str">
        <f>VLOOKUP(CENSO[[#This Row],[NOME COMUM]],ESPECIES[],2,FALSE)</f>
        <v>Couratari guianensis Aubl.</v>
      </c>
      <c r="E4211" s="51" t="s">
        <v>6</v>
      </c>
      <c r="F4211" s="51">
        <v>203</v>
      </c>
      <c r="G4211" s="74">
        <f>CENSO[[#This Row],[CAP (cm)]]/PI()</f>
        <v>64.616906895309512</v>
      </c>
      <c r="H4211" s="51">
        <v>21</v>
      </c>
      <c r="I4211" s="85">
        <f>PI()*CENSO[[#This Row],[DAP (cm)]]^2/40000</f>
        <v>0.32793080249369577</v>
      </c>
      <c r="J4211" s="85">
        <f>CENSO[[#This Row],[g (m²)]]*CENSO[[#This Row],[H (m)]]*0.7</f>
        <v>4.8205827966573276</v>
      </c>
      <c r="K4211" s="51">
        <v>1</v>
      </c>
      <c r="L4211" s="51">
        <v>366355.09999999899</v>
      </c>
      <c r="M4211" s="51">
        <v>9702646.0999999903</v>
      </c>
      <c r="N4211" s="77"/>
      <c r="O421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21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211" s="77"/>
    </row>
    <row r="4212" spans="1:17" x14ac:dyDescent="0.25">
      <c r="A4212" s="76">
        <v>2</v>
      </c>
      <c r="B4212" s="51">
        <v>116</v>
      </c>
      <c r="C4212" s="51">
        <v>4212</v>
      </c>
      <c r="D4212" s="81" t="str">
        <f>VLOOKUP(CENSO[[#This Row],[NOME COMUM]],ESPECIES[],2,FALSE)</f>
        <v>Piptadenia suaveolens Miq.</v>
      </c>
      <c r="E4212" s="51" t="s">
        <v>22</v>
      </c>
      <c r="F4212" s="51">
        <v>254</v>
      </c>
      <c r="G4212" s="74">
        <f>CENSO[[#This Row],[CAP (cm)]]/PI()</f>
        <v>80.850711090682836</v>
      </c>
      <c r="H4212" s="51">
        <v>15</v>
      </c>
      <c r="I4212" s="85">
        <f>PI()*CENSO[[#This Row],[DAP (cm)]]^2/40000</f>
        <v>0.51340201542583597</v>
      </c>
      <c r="J4212" s="85">
        <f>CENSO[[#This Row],[g (m²)]]*CENSO[[#This Row],[H (m)]]*0.7</f>
        <v>5.3907211619712774</v>
      </c>
      <c r="K4212" s="51">
        <v>1</v>
      </c>
      <c r="L4212" s="51">
        <v>366378.4</v>
      </c>
      <c r="M4212" s="51">
        <v>9702662.6999999899</v>
      </c>
      <c r="N4212" s="77"/>
      <c r="O421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421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212" s="77"/>
    </row>
    <row r="4213" spans="1:17" x14ac:dyDescent="0.25">
      <c r="A4213" s="76">
        <v>2</v>
      </c>
      <c r="B4213" s="51">
        <v>116</v>
      </c>
      <c r="C4213" s="51">
        <v>4213</v>
      </c>
      <c r="D4213" s="81" t="str">
        <f>VLOOKUP(CENSO[[#This Row],[NOME COMUM]],ESPECIES[],2,FALSE)</f>
        <v>Couratari guianensis Aubl.</v>
      </c>
      <c r="E4213" s="51" t="s">
        <v>6</v>
      </c>
      <c r="F4213" s="51">
        <v>200</v>
      </c>
      <c r="G4213" s="74">
        <f>CENSO[[#This Row],[CAP (cm)]]/PI()</f>
        <v>63.661977236758133</v>
      </c>
      <c r="H4213" s="51">
        <v>22</v>
      </c>
      <c r="I4213" s="85">
        <f>PI()*CENSO[[#This Row],[DAP (cm)]]^2/40000</f>
        <v>0.31830988618379064</v>
      </c>
      <c r="J4213" s="85">
        <f>CENSO[[#This Row],[g (m²)]]*CENSO[[#This Row],[H (m)]]*0.7</f>
        <v>4.9019722472303755</v>
      </c>
      <c r="K4213" s="51">
        <v>1</v>
      </c>
      <c r="L4213" s="51">
        <v>366373.7</v>
      </c>
      <c r="M4213" s="51">
        <v>9702692.5999999903</v>
      </c>
      <c r="N4213" s="77"/>
      <c r="O421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21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213" s="77"/>
    </row>
    <row r="4214" spans="1:17" x14ac:dyDescent="0.25">
      <c r="A4214" s="76">
        <v>2</v>
      </c>
      <c r="B4214" s="51">
        <v>116</v>
      </c>
      <c r="C4214" s="51">
        <v>4214</v>
      </c>
      <c r="D4214" s="81" t="str">
        <f>VLOOKUP(CENSO[[#This Row],[NOME COMUM]],ESPECIES[],2,FALSE)</f>
        <v>Lecythis pisonis Cambess.</v>
      </c>
      <c r="E4214" s="51" t="s">
        <v>9</v>
      </c>
      <c r="F4214" s="51">
        <v>300</v>
      </c>
      <c r="G4214" s="74">
        <f>CENSO[[#This Row],[CAP (cm)]]/PI()</f>
        <v>95.4929658551372</v>
      </c>
      <c r="H4214" s="51">
        <v>18</v>
      </c>
      <c r="I4214" s="85">
        <f>PI()*CENSO[[#This Row],[DAP (cm)]]^2/40000</f>
        <v>0.7161972439135289</v>
      </c>
      <c r="J4214" s="85">
        <f>CENSO[[#This Row],[g (m²)]]*CENSO[[#This Row],[H (m)]]*0.7</f>
        <v>9.0240852733104635</v>
      </c>
      <c r="K4214" s="51">
        <v>1</v>
      </c>
      <c r="L4214" s="51">
        <v>366436.09999999899</v>
      </c>
      <c r="M4214" s="51">
        <v>9702773.5999999903</v>
      </c>
      <c r="N4214" s="77"/>
      <c r="O421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21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214" s="77"/>
    </row>
    <row r="4215" spans="1:17" x14ac:dyDescent="0.25">
      <c r="A4215" s="76">
        <v>2</v>
      </c>
      <c r="B4215" s="51">
        <v>116</v>
      </c>
      <c r="C4215" s="51">
        <v>4215</v>
      </c>
      <c r="D4215" s="81" t="str">
        <f>VLOOKUP(CENSO[[#This Row],[NOME COMUM]],ESPECIES[],2,FALSE)</f>
        <v>Manilkara huberi (Ducke) Chevalier</v>
      </c>
      <c r="E4215" s="51" t="s">
        <v>30</v>
      </c>
      <c r="F4215" s="51">
        <v>280</v>
      </c>
      <c r="G4215" s="74">
        <f>CENSO[[#This Row],[CAP (cm)]]/PI()</f>
        <v>89.12676813146139</v>
      </c>
      <c r="H4215" s="51">
        <v>22</v>
      </c>
      <c r="I4215" s="85">
        <f>PI()*CENSO[[#This Row],[DAP (cm)]]^2/40000</f>
        <v>0.62388737692022966</v>
      </c>
      <c r="J4215" s="85">
        <f>CENSO[[#This Row],[g (m²)]]*CENSO[[#This Row],[H (m)]]*0.7</f>
        <v>9.6078656045715363</v>
      </c>
      <c r="K4215" s="51">
        <v>1</v>
      </c>
      <c r="L4215" s="51">
        <v>366424.4</v>
      </c>
      <c r="M4215" s="51">
        <v>9702779.0999999903</v>
      </c>
      <c r="N4215" s="77"/>
      <c r="O421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421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215" s="77"/>
    </row>
    <row r="4216" spans="1:17" x14ac:dyDescent="0.25">
      <c r="A4216" s="76">
        <v>2</v>
      </c>
      <c r="B4216" s="51">
        <v>116</v>
      </c>
      <c r="C4216" s="51">
        <v>4216</v>
      </c>
      <c r="D4216" s="81" t="str">
        <f>VLOOKUP(CENSO[[#This Row],[NOME COMUM]],ESPECIES[],2,FALSE)</f>
        <v>Parahancornia amapa (Huber ) Ducke</v>
      </c>
      <c r="E4216" s="51" t="s">
        <v>15</v>
      </c>
      <c r="F4216" s="51">
        <v>247</v>
      </c>
      <c r="G4216" s="74">
        <f>CENSO[[#This Row],[CAP (cm)]]/PI()</f>
        <v>78.622541887396295</v>
      </c>
      <c r="H4216" s="51">
        <v>20</v>
      </c>
      <c r="I4216" s="85">
        <f>PI()*CENSO[[#This Row],[DAP (cm)]]^2/40000</f>
        <v>0.48549419615467204</v>
      </c>
      <c r="J4216" s="85">
        <f>CENSO[[#This Row],[g (m²)]]*CENSO[[#This Row],[H (m)]]*0.7</f>
        <v>6.7969187461654084</v>
      </c>
      <c r="K4216" s="51">
        <v>1</v>
      </c>
      <c r="L4216" s="51">
        <v>366435.7</v>
      </c>
      <c r="M4216" s="51">
        <v>9702779.3000000007</v>
      </c>
      <c r="N4216" s="77"/>
      <c r="O421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21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216" s="77"/>
    </row>
    <row r="4217" spans="1:17" x14ac:dyDescent="0.25">
      <c r="A4217" s="76">
        <v>2</v>
      </c>
      <c r="B4217" s="51">
        <v>116</v>
      </c>
      <c r="C4217" s="51">
        <v>4217</v>
      </c>
      <c r="D4217" s="81" t="str">
        <f>VLOOKUP(CENSO[[#This Row],[NOME COMUM]],ESPECIES[],2,FALSE)</f>
        <v>Piptadenia suaveolens Miq.</v>
      </c>
      <c r="E4217" s="51" t="s">
        <v>22</v>
      </c>
      <c r="F4217" s="51">
        <v>278</v>
      </c>
      <c r="G4217" s="74">
        <f>CENSO[[#This Row],[CAP (cm)]]/PI()</f>
        <v>88.490148359093808</v>
      </c>
      <c r="H4217" s="51">
        <v>16</v>
      </c>
      <c r="I4217" s="85">
        <f>PI()*CENSO[[#This Row],[DAP (cm)]]^2/40000</f>
        <v>0.61500653109570191</v>
      </c>
      <c r="J4217" s="85">
        <f>CENSO[[#This Row],[g (m²)]]*CENSO[[#This Row],[H (m)]]*0.7</f>
        <v>6.8880731482718609</v>
      </c>
      <c r="K4217" s="51">
        <v>1</v>
      </c>
      <c r="L4217" s="51">
        <v>366438.5</v>
      </c>
      <c r="M4217" s="51">
        <v>9702778</v>
      </c>
      <c r="N4217" s="77"/>
      <c r="O421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421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217" s="77"/>
    </row>
    <row r="4218" spans="1:17" x14ac:dyDescent="0.25">
      <c r="A4218" s="76">
        <v>2</v>
      </c>
      <c r="B4218" s="51">
        <v>116</v>
      </c>
      <c r="C4218" s="51">
        <v>4218</v>
      </c>
      <c r="D4218" s="81" t="str">
        <f>VLOOKUP(CENSO[[#This Row],[NOME COMUM]],ESPECIES[],2,FALSE)</f>
        <v>Enterolobium contortisiliquum (Vell.) Morong</v>
      </c>
      <c r="E4218" s="51" t="s">
        <v>45</v>
      </c>
      <c r="F4218" s="51">
        <v>242</v>
      </c>
      <c r="G4218" s="74">
        <f>CENSO[[#This Row],[CAP (cm)]]/PI()</f>
        <v>77.03099245647735</v>
      </c>
      <c r="H4218" s="51">
        <v>17</v>
      </c>
      <c r="I4218" s="85">
        <f>PI()*CENSO[[#This Row],[DAP (cm)]]^2/40000</f>
        <v>0.466037504361688</v>
      </c>
      <c r="J4218" s="85">
        <f>CENSO[[#This Row],[g (m²)]]*CENSO[[#This Row],[H (m)]]*0.7</f>
        <v>5.5458463019040876</v>
      </c>
      <c r="K4218" s="51">
        <v>1</v>
      </c>
      <c r="L4218" s="51">
        <v>366592.4</v>
      </c>
      <c r="M4218" s="51">
        <v>9703066.8000000007</v>
      </c>
      <c r="N4218" s="77"/>
      <c r="O421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21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218" s="77"/>
    </row>
    <row r="4219" spans="1:17" x14ac:dyDescent="0.25">
      <c r="A4219" s="76">
        <v>2</v>
      </c>
      <c r="B4219" s="51">
        <v>116</v>
      </c>
      <c r="C4219" s="51">
        <v>4219</v>
      </c>
      <c r="D4219" s="81" t="str">
        <f>VLOOKUP(CENSO[[#This Row],[NOME COMUM]],ESPECIES[],2,FALSE)</f>
        <v>Couratari guianensis Aubl.</v>
      </c>
      <c r="E4219" s="51" t="s">
        <v>6</v>
      </c>
      <c r="F4219" s="51">
        <v>278</v>
      </c>
      <c r="G4219" s="74">
        <f>CENSO[[#This Row],[CAP (cm)]]/PI()</f>
        <v>88.490148359093808</v>
      </c>
      <c r="H4219" s="51">
        <v>23</v>
      </c>
      <c r="I4219" s="85">
        <f>PI()*CENSO[[#This Row],[DAP (cm)]]^2/40000</f>
        <v>0.61500653109570191</v>
      </c>
      <c r="J4219" s="85">
        <f>CENSO[[#This Row],[g (m²)]]*CENSO[[#This Row],[H (m)]]*0.7</f>
        <v>9.9016051506407994</v>
      </c>
      <c r="K4219" s="51">
        <v>1</v>
      </c>
      <c r="L4219" s="51">
        <v>366633</v>
      </c>
      <c r="M4219" s="51">
        <v>9703207.6999999899</v>
      </c>
      <c r="N4219" s="77"/>
      <c r="O421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421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219" s="77"/>
    </row>
    <row r="4220" spans="1:17" x14ac:dyDescent="0.25">
      <c r="A4220" s="76">
        <v>2</v>
      </c>
      <c r="B4220" s="51">
        <v>116</v>
      </c>
      <c r="C4220" s="51">
        <v>4220</v>
      </c>
      <c r="D4220" s="81" t="str">
        <f>VLOOKUP(CENSO[[#This Row],[NOME COMUM]],ESPECIES[],2,FALSE)</f>
        <v>Rauvolfia paraensis Ducke</v>
      </c>
      <c r="E4220" s="51" t="s">
        <v>78</v>
      </c>
      <c r="F4220" s="51">
        <v>142</v>
      </c>
      <c r="G4220" s="74">
        <f>CENSO[[#This Row],[CAP (cm)]]/PI()</f>
        <v>45.200003838098276</v>
      </c>
      <c r="H4220" s="51">
        <v>15</v>
      </c>
      <c r="I4220" s="85">
        <f>PI()*CENSO[[#This Row],[DAP (cm)]]^2/40000</f>
        <v>0.16046001362524887</v>
      </c>
      <c r="J4220" s="85">
        <f>CENSO[[#This Row],[g (m²)]]*CENSO[[#This Row],[H (m)]]*0.7</f>
        <v>1.6848301430651129</v>
      </c>
      <c r="K4220" s="51">
        <v>1</v>
      </c>
      <c r="L4220" s="51">
        <v>366636.9</v>
      </c>
      <c r="M4220" s="51">
        <v>9703236.8000000007</v>
      </c>
      <c r="N4220" s="77"/>
      <c r="O422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422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4220" s="77"/>
    </row>
    <row r="4221" spans="1:17" x14ac:dyDescent="0.25">
      <c r="A4221" s="76">
        <v>2</v>
      </c>
      <c r="B4221" s="51">
        <v>117</v>
      </c>
      <c r="C4221" s="51">
        <v>4221</v>
      </c>
      <c r="D4221" s="81" t="str">
        <f>VLOOKUP(CENSO[[#This Row],[NOME COMUM]],ESPECIES[],2,FALSE)</f>
        <v>Enterolobium contortisiliquum (Vell.) Morong</v>
      </c>
      <c r="E4221" s="51" t="s">
        <v>45</v>
      </c>
      <c r="F4221" s="51">
        <v>290</v>
      </c>
      <c r="G4221" s="74">
        <f>CENSO[[#This Row],[CAP (cm)]]/PI()</f>
        <v>92.309866993299295</v>
      </c>
      <c r="H4221" s="51">
        <v>20</v>
      </c>
      <c r="I4221" s="85">
        <f>PI()*CENSO[[#This Row],[DAP (cm)]]^2/40000</f>
        <v>0.6692465357014199</v>
      </c>
      <c r="J4221" s="85">
        <f>CENSO[[#This Row],[g (m²)]]*CENSO[[#This Row],[H (m)]]*0.7</f>
        <v>9.3694514998198777</v>
      </c>
      <c r="K4221" s="51">
        <v>1</v>
      </c>
      <c r="L4221" s="51">
        <v>366699.299999999</v>
      </c>
      <c r="M4221" s="51">
        <v>9703207.3000000007</v>
      </c>
      <c r="N4221" s="77"/>
      <c r="O422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22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221" s="77"/>
    </row>
    <row r="4222" spans="1:17" x14ac:dyDescent="0.25">
      <c r="A4222" s="76">
        <v>2</v>
      </c>
      <c r="B4222" s="51">
        <v>117</v>
      </c>
      <c r="C4222" s="51">
        <v>4222</v>
      </c>
      <c r="D4222" s="81" t="str">
        <f>VLOOKUP(CENSO[[#This Row],[NOME COMUM]],ESPECIES[],2,FALSE)</f>
        <v>Apuleia leiocarpa (Vogel) J.F.Macbr.</v>
      </c>
      <c r="E4222" s="51" t="s">
        <v>51</v>
      </c>
      <c r="F4222" s="51">
        <v>293</v>
      </c>
      <c r="G4222" s="74">
        <f>CENSO[[#This Row],[CAP (cm)]]/PI()</f>
        <v>93.264796651850673</v>
      </c>
      <c r="H4222" s="51">
        <v>20</v>
      </c>
      <c r="I4222" s="85">
        <f>PI()*CENSO[[#This Row],[DAP (cm)]]^2/40000</f>
        <v>0.68316463547480621</v>
      </c>
      <c r="J4222" s="85">
        <f>CENSO[[#This Row],[g (m²)]]*CENSO[[#This Row],[H (m)]]*0.7</f>
        <v>9.5643048966472861</v>
      </c>
      <c r="K4222" s="51">
        <v>1</v>
      </c>
      <c r="L4222" s="51">
        <v>366688</v>
      </c>
      <c r="M4222" s="51">
        <v>9703207.1999999899</v>
      </c>
      <c r="N4222" s="77"/>
      <c r="O422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22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222" s="77"/>
    </row>
    <row r="4223" spans="1:17" x14ac:dyDescent="0.25">
      <c r="A4223" s="76">
        <v>2</v>
      </c>
      <c r="B4223" s="51">
        <v>117</v>
      </c>
      <c r="C4223" s="51">
        <v>4223</v>
      </c>
      <c r="D4223" s="81" t="str">
        <f>VLOOKUP(CENSO[[#This Row],[NOME COMUM]],ESPECIES[],2,FALSE)</f>
        <v>Platymiscium duckei Huber</v>
      </c>
      <c r="E4223" s="51" t="s">
        <v>42</v>
      </c>
      <c r="F4223" s="51">
        <v>201</v>
      </c>
      <c r="G4223" s="74">
        <f>CENSO[[#This Row],[CAP (cm)]]/PI()</f>
        <v>63.980287122941931</v>
      </c>
      <c r="H4223" s="51">
        <v>22</v>
      </c>
      <c r="I4223" s="85">
        <f>PI()*CENSO[[#This Row],[DAP (cm)]]^2/40000</f>
        <v>0.32150094279278324</v>
      </c>
      <c r="J4223" s="85">
        <f>CENSO[[#This Row],[g (m²)]]*CENSO[[#This Row],[H (m)]]*0.7</f>
        <v>4.9511145190088621</v>
      </c>
      <c r="K4223" s="51">
        <v>1</v>
      </c>
      <c r="L4223" s="51">
        <v>366721.4</v>
      </c>
      <c r="M4223" s="51">
        <v>9703191.4000000004</v>
      </c>
      <c r="N4223" s="77"/>
      <c r="O422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22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223" s="77"/>
    </row>
    <row r="4224" spans="1:17" x14ac:dyDescent="0.25">
      <c r="A4224" s="76">
        <v>2</v>
      </c>
      <c r="B4224" s="51">
        <v>117</v>
      </c>
      <c r="C4224" s="51">
        <v>4224</v>
      </c>
      <c r="D4224" s="81" t="str">
        <f>VLOOKUP(CENSO[[#This Row],[NOME COMUM]],ESPECIES[],2,FALSE)</f>
        <v>Brosimum parinarioides Ducke</v>
      </c>
      <c r="E4224" s="51" t="s">
        <v>54</v>
      </c>
      <c r="F4224" s="51">
        <v>300</v>
      </c>
      <c r="G4224" s="74">
        <f>CENSO[[#This Row],[CAP (cm)]]/PI()</f>
        <v>95.4929658551372</v>
      </c>
      <c r="H4224" s="51">
        <v>20</v>
      </c>
      <c r="I4224" s="85">
        <f>PI()*CENSO[[#This Row],[DAP (cm)]]^2/40000</f>
        <v>0.7161972439135289</v>
      </c>
      <c r="J4224" s="85">
        <f>CENSO[[#This Row],[g (m²)]]*CENSO[[#This Row],[H (m)]]*0.7</f>
        <v>10.026761414789403</v>
      </c>
      <c r="K4224" s="51">
        <v>2</v>
      </c>
      <c r="L4224" s="51">
        <v>366706.799999999</v>
      </c>
      <c r="M4224" s="51">
        <v>9703180.5999999903</v>
      </c>
      <c r="N4224" s="77"/>
      <c r="O422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22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224" s="77"/>
    </row>
    <row r="4225" spans="1:17" x14ac:dyDescent="0.25">
      <c r="A4225" s="76">
        <v>2</v>
      </c>
      <c r="B4225" s="51">
        <v>117</v>
      </c>
      <c r="C4225" s="51">
        <v>4225</v>
      </c>
      <c r="D4225" s="81" t="str">
        <f>VLOOKUP(CENSO[[#This Row],[NOME COMUM]],ESPECIES[],2,FALSE)</f>
        <v>Apuleia leiocarpa (Vogel) J.F.Macbr.</v>
      </c>
      <c r="E4225" s="51" t="s">
        <v>51</v>
      </c>
      <c r="F4225" s="51">
        <v>293</v>
      </c>
      <c r="G4225" s="74">
        <f>CENSO[[#This Row],[CAP (cm)]]/PI()</f>
        <v>93.264796651850673</v>
      </c>
      <c r="H4225" s="51">
        <v>21</v>
      </c>
      <c r="I4225" s="85">
        <f>PI()*CENSO[[#This Row],[DAP (cm)]]^2/40000</f>
        <v>0.68316463547480621</v>
      </c>
      <c r="J4225" s="85">
        <f>CENSO[[#This Row],[g (m²)]]*CENSO[[#This Row],[H (m)]]*0.7</f>
        <v>10.042520141479651</v>
      </c>
      <c r="K4225" s="51">
        <v>1</v>
      </c>
      <c r="L4225" s="51">
        <v>366698.9</v>
      </c>
      <c r="M4225" s="51">
        <v>9703161.0999999903</v>
      </c>
      <c r="N4225" s="77"/>
      <c r="O422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22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225" s="77"/>
    </row>
    <row r="4226" spans="1:17" x14ac:dyDescent="0.25">
      <c r="A4226" s="76">
        <v>2</v>
      </c>
      <c r="B4226" s="51">
        <v>117</v>
      </c>
      <c r="C4226" s="51">
        <v>4226</v>
      </c>
      <c r="D4226" s="81" t="str">
        <f>VLOOKUP(CENSO[[#This Row],[NOME COMUM]],ESPECIES[],2,FALSE)</f>
        <v>Pouteria sp.</v>
      </c>
      <c r="E4226" s="51" t="s">
        <v>83</v>
      </c>
      <c r="F4226" s="51">
        <v>161</v>
      </c>
      <c r="G4226" s="74">
        <f>CENSO[[#This Row],[CAP (cm)]]/PI()</f>
        <v>51.247891675590303</v>
      </c>
      <c r="H4226" s="51">
        <v>18</v>
      </c>
      <c r="I4226" s="85">
        <f>PI()*CENSO[[#This Row],[DAP (cm)]]^2/40000</f>
        <v>0.20627276399425096</v>
      </c>
      <c r="J4226" s="85">
        <f>CENSO[[#This Row],[g (m²)]]*CENSO[[#This Row],[H (m)]]*0.7</f>
        <v>2.5990368263275618</v>
      </c>
      <c r="K4226" s="51">
        <v>1</v>
      </c>
      <c r="L4226" s="51">
        <v>366702</v>
      </c>
      <c r="M4226" s="51">
        <v>9703156.3000000007</v>
      </c>
      <c r="N4226" s="77"/>
      <c r="O422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22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226" s="77"/>
    </row>
    <row r="4227" spans="1:17" x14ac:dyDescent="0.25">
      <c r="A4227" s="76">
        <v>2</v>
      </c>
      <c r="B4227" s="51">
        <v>117</v>
      </c>
      <c r="C4227" s="51">
        <v>4227</v>
      </c>
      <c r="D4227" s="81" t="str">
        <f>VLOOKUP(CENSO[[#This Row],[NOME COMUM]],ESPECIES[],2,FALSE)</f>
        <v>Couratari guianensis Aubl.</v>
      </c>
      <c r="E4227" s="51" t="s">
        <v>6</v>
      </c>
      <c r="F4227" s="51">
        <v>200</v>
      </c>
      <c r="G4227" s="74">
        <f>CENSO[[#This Row],[CAP (cm)]]/PI()</f>
        <v>63.661977236758133</v>
      </c>
      <c r="H4227" s="51">
        <v>24</v>
      </c>
      <c r="I4227" s="85">
        <f>PI()*CENSO[[#This Row],[DAP (cm)]]^2/40000</f>
        <v>0.31830988618379064</v>
      </c>
      <c r="J4227" s="85">
        <f>CENSO[[#This Row],[g (m²)]]*CENSO[[#This Row],[H (m)]]*0.7</f>
        <v>5.3476060878876828</v>
      </c>
      <c r="K4227" s="51">
        <v>1</v>
      </c>
      <c r="L4227" s="51">
        <v>366634.2</v>
      </c>
      <c r="M4227" s="51">
        <v>9703039.1999999899</v>
      </c>
      <c r="N4227" s="77"/>
      <c r="O422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22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227" s="77"/>
    </row>
    <row r="4228" spans="1:17" x14ac:dyDescent="0.25">
      <c r="A4228" s="76">
        <v>2</v>
      </c>
      <c r="B4228" s="51">
        <v>117</v>
      </c>
      <c r="C4228" s="51">
        <v>4228</v>
      </c>
      <c r="D4228" s="81" t="str">
        <f>VLOOKUP(CENSO[[#This Row],[NOME COMUM]],ESPECIES[],2,FALSE)</f>
        <v>Piptadenia suaveolens Miq.</v>
      </c>
      <c r="E4228" s="51" t="s">
        <v>22</v>
      </c>
      <c r="F4228" s="51">
        <v>192</v>
      </c>
      <c r="G4228" s="74">
        <f>CENSO[[#This Row],[CAP (cm)]]/PI()</f>
        <v>61.115498147287809</v>
      </c>
      <c r="H4228" s="51">
        <v>13</v>
      </c>
      <c r="I4228" s="85">
        <f>PI()*CENSO[[#This Row],[DAP (cm)]]^2/40000</f>
        <v>0.29335439110698147</v>
      </c>
      <c r="J4228" s="85">
        <f>CENSO[[#This Row],[g (m²)]]*CENSO[[#This Row],[H (m)]]*0.7</f>
        <v>2.6695249590735313</v>
      </c>
      <c r="K4228" s="51">
        <v>1</v>
      </c>
      <c r="L4228" s="51">
        <v>366611.5</v>
      </c>
      <c r="M4228" s="51">
        <v>9702980.3000000007</v>
      </c>
      <c r="N4228" s="77"/>
      <c r="O422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22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228" s="77"/>
    </row>
    <row r="4229" spans="1:17" x14ac:dyDescent="0.25">
      <c r="A4229" s="76">
        <v>2</v>
      </c>
      <c r="B4229" s="51">
        <v>117</v>
      </c>
      <c r="C4229" s="51">
        <v>4229</v>
      </c>
      <c r="D4229" s="81" t="str">
        <f>VLOOKUP(CENSO[[#This Row],[NOME COMUM]],ESPECIES[],2,FALSE)</f>
        <v>Curatella americana L.</v>
      </c>
      <c r="E4229" s="51" t="s">
        <v>88</v>
      </c>
      <c r="F4229" s="51">
        <v>160</v>
      </c>
      <c r="G4229" s="74">
        <f>CENSO[[#This Row],[CAP (cm)]]/PI()</f>
        <v>50.929581789406512</v>
      </c>
      <c r="H4229" s="51">
        <v>16</v>
      </c>
      <c r="I4229" s="85">
        <f>PI()*CENSO[[#This Row],[DAP (cm)]]^2/40000</f>
        <v>0.20371832715762608</v>
      </c>
      <c r="J4229" s="85">
        <f>CENSO[[#This Row],[g (m²)]]*CENSO[[#This Row],[H (m)]]*0.7</f>
        <v>2.2816452641654119</v>
      </c>
      <c r="K4229" s="51">
        <v>1</v>
      </c>
      <c r="L4229" s="51">
        <v>366543.799999999</v>
      </c>
      <c r="M4229" s="51">
        <v>9702893.0999999903</v>
      </c>
      <c r="N4229" s="77"/>
      <c r="O422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22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229" s="77"/>
    </row>
    <row r="4230" spans="1:17" x14ac:dyDescent="0.25">
      <c r="A4230" s="76">
        <v>2</v>
      </c>
      <c r="B4230" s="51">
        <v>117</v>
      </c>
      <c r="C4230" s="51">
        <v>4230</v>
      </c>
      <c r="D4230" s="81" t="str">
        <f>VLOOKUP(CENSO[[#This Row],[NOME COMUM]],ESPECIES[],2,FALSE)</f>
        <v>Piptadenia suaveolens Miq.</v>
      </c>
      <c r="E4230" s="51" t="s">
        <v>22</v>
      </c>
      <c r="F4230" s="51">
        <v>293</v>
      </c>
      <c r="G4230" s="74">
        <f>CENSO[[#This Row],[CAP (cm)]]/PI()</f>
        <v>93.264796651850673</v>
      </c>
      <c r="H4230" s="51">
        <v>16</v>
      </c>
      <c r="I4230" s="85">
        <f>PI()*CENSO[[#This Row],[DAP (cm)]]^2/40000</f>
        <v>0.68316463547480621</v>
      </c>
      <c r="J4230" s="85">
        <f>CENSO[[#This Row],[g (m²)]]*CENSO[[#This Row],[H (m)]]*0.7</f>
        <v>7.6514439173178292</v>
      </c>
      <c r="K4230" s="51">
        <v>1</v>
      </c>
      <c r="L4230" s="51">
        <v>366513.799999999</v>
      </c>
      <c r="M4230" s="51">
        <v>9702829.6999999899</v>
      </c>
      <c r="N4230" s="77"/>
      <c r="O423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23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230" s="77"/>
    </row>
    <row r="4231" spans="1:17" x14ac:dyDescent="0.25">
      <c r="A4231" s="76">
        <v>2</v>
      </c>
      <c r="B4231" s="51">
        <v>117</v>
      </c>
      <c r="C4231" s="51">
        <v>4231</v>
      </c>
      <c r="D4231" s="81" t="str">
        <f>VLOOKUP(CENSO[[#This Row],[NOME COMUM]],ESPECIES[],2,FALSE)</f>
        <v>Pouteria sp.</v>
      </c>
      <c r="E4231" s="51" t="s">
        <v>83</v>
      </c>
      <c r="F4231" s="51">
        <v>198</v>
      </c>
      <c r="G4231" s="74">
        <f>CENSO[[#This Row],[CAP (cm)]]/PI()</f>
        <v>63.025357464390552</v>
      </c>
      <c r="H4231" s="51">
        <v>20</v>
      </c>
      <c r="I4231" s="85">
        <f>PI()*CENSO[[#This Row],[DAP (cm)]]^2/40000</f>
        <v>0.3119755194487332</v>
      </c>
      <c r="J4231" s="85">
        <f>CENSO[[#This Row],[g (m²)]]*CENSO[[#This Row],[H (m)]]*0.7</f>
        <v>4.3676572722822646</v>
      </c>
      <c r="K4231" s="51">
        <v>1</v>
      </c>
      <c r="L4231" s="51">
        <v>366495.299999999</v>
      </c>
      <c r="M4231" s="51">
        <v>9702835.0999999903</v>
      </c>
      <c r="N4231" s="77"/>
      <c r="O423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23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231" s="77"/>
    </row>
    <row r="4232" spans="1:17" x14ac:dyDescent="0.25">
      <c r="A4232" s="76">
        <v>2</v>
      </c>
      <c r="B4232" s="51">
        <v>117</v>
      </c>
      <c r="C4232" s="51">
        <v>4232</v>
      </c>
      <c r="D4232" s="81" t="str">
        <f>VLOOKUP(CENSO[[#This Row],[NOME COMUM]],ESPECIES[],2,FALSE)</f>
        <v>Manilkara huberi (Ducke) Chevalier</v>
      </c>
      <c r="E4232" s="51" t="s">
        <v>30</v>
      </c>
      <c r="F4232" s="51">
        <v>280</v>
      </c>
      <c r="G4232" s="74">
        <f>CENSO[[#This Row],[CAP (cm)]]/PI()</f>
        <v>89.12676813146139</v>
      </c>
      <c r="H4232" s="51">
        <v>20</v>
      </c>
      <c r="I4232" s="85">
        <f>PI()*CENSO[[#This Row],[DAP (cm)]]^2/40000</f>
        <v>0.62388737692022966</v>
      </c>
      <c r="J4232" s="85">
        <f>CENSO[[#This Row],[g (m²)]]*CENSO[[#This Row],[H (m)]]*0.7</f>
        <v>8.7344232768832146</v>
      </c>
      <c r="K4232" s="51">
        <v>1</v>
      </c>
      <c r="L4232" s="51">
        <v>366491.09999999899</v>
      </c>
      <c r="M4232" s="51">
        <v>9702831.5999999903</v>
      </c>
      <c r="N4232" s="77"/>
      <c r="O423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423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232" s="77"/>
    </row>
    <row r="4233" spans="1:17" x14ac:dyDescent="0.25">
      <c r="A4233" s="76">
        <v>2</v>
      </c>
      <c r="B4233" s="51">
        <v>117</v>
      </c>
      <c r="C4233" s="51">
        <v>4233</v>
      </c>
      <c r="D4233" s="81" t="str">
        <f>VLOOKUP(CENSO[[#This Row],[NOME COMUM]],ESPECIES[],2,FALSE)</f>
        <v>Couratari guianensis Aubl.</v>
      </c>
      <c r="E4233" s="51" t="s">
        <v>6</v>
      </c>
      <c r="F4233" s="51">
        <v>170</v>
      </c>
      <c r="G4233" s="74">
        <f>CENSO[[#This Row],[CAP (cm)]]/PI()</f>
        <v>54.112680651244418</v>
      </c>
      <c r="H4233" s="51">
        <v>21</v>
      </c>
      <c r="I4233" s="85">
        <f>PI()*CENSO[[#This Row],[DAP (cm)]]^2/40000</f>
        <v>0.2299788927677888</v>
      </c>
      <c r="J4233" s="85">
        <f>CENSO[[#This Row],[g (m²)]]*CENSO[[#This Row],[H (m)]]*0.7</f>
        <v>3.3806897236864955</v>
      </c>
      <c r="K4233" s="51">
        <v>1</v>
      </c>
      <c r="L4233" s="51">
        <v>366499.299999999</v>
      </c>
      <c r="M4233" s="51">
        <v>9702825.5</v>
      </c>
      <c r="N4233" s="77"/>
      <c r="O423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23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233" s="77"/>
    </row>
    <row r="4234" spans="1:17" x14ac:dyDescent="0.25">
      <c r="A4234" s="76">
        <v>2</v>
      </c>
      <c r="B4234" s="51">
        <v>117</v>
      </c>
      <c r="C4234" s="51">
        <v>4234</v>
      </c>
      <c r="D4234" s="81" t="str">
        <f>VLOOKUP(CENSO[[#This Row],[NOME COMUM]],ESPECIES[],2,FALSE)</f>
        <v>Eschweilera grandiflora (Aubl.) Sandwith</v>
      </c>
      <c r="E4234" s="51" t="s">
        <v>19</v>
      </c>
      <c r="F4234" s="51">
        <v>152</v>
      </c>
      <c r="G4234" s="74">
        <f>CENSO[[#This Row],[CAP (cm)]]/PI()</f>
        <v>48.383102699936181</v>
      </c>
      <c r="H4234" s="51">
        <v>15</v>
      </c>
      <c r="I4234" s="85">
        <f>PI()*CENSO[[#This Row],[DAP (cm)]]^2/40000</f>
        <v>0.18385579025975748</v>
      </c>
      <c r="J4234" s="85">
        <f>CENSO[[#This Row],[g (m²)]]*CENSO[[#This Row],[H (m)]]*0.7</f>
        <v>1.9304857977274534</v>
      </c>
      <c r="K4234" s="51">
        <v>2</v>
      </c>
      <c r="L4234" s="51">
        <v>366451.799999999</v>
      </c>
      <c r="M4234" s="51">
        <v>9702749.5999999903</v>
      </c>
      <c r="N4234" s="77"/>
      <c r="O423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423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4234" s="77"/>
    </row>
    <row r="4235" spans="1:17" x14ac:dyDescent="0.25">
      <c r="A4235" s="76">
        <v>2</v>
      </c>
      <c r="B4235" s="51">
        <v>117</v>
      </c>
      <c r="C4235" s="51">
        <v>4235</v>
      </c>
      <c r="D4235" s="81" t="str">
        <f>VLOOKUP(CENSO[[#This Row],[NOME COMUM]],ESPECIES[],2,FALSE)</f>
        <v>Erisma uncinatum Warm.</v>
      </c>
      <c r="E4235" s="51" t="s">
        <v>98</v>
      </c>
      <c r="F4235" s="51">
        <v>153</v>
      </c>
      <c r="G4235" s="74">
        <f>CENSO[[#This Row],[CAP (cm)]]/PI()</f>
        <v>48.701412586119972</v>
      </c>
      <c r="H4235" s="51">
        <v>15</v>
      </c>
      <c r="I4235" s="85">
        <f>PI()*CENSO[[#This Row],[DAP (cm)]]^2/40000</f>
        <v>0.18628290314190887</v>
      </c>
      <c r="J4235" s="85">
        <f>CENSO[[#This Row],[g (m²)]]*CENSO[[#This Row],[H (m)]]*0.7</f>
        <v>1.9559704829900428</v>
      </c>
      <c r="K4235" s="51">
        <v>2</v>
      </c>
      <c r="L4235" s="51">
        <v>366458.09999999899</v>
      </c>
      <c r="M4235" s="51">
        <v>9702737.8000000007</v>
      </c>
      <c r="N4235" s="77"/>
      <c r="O423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423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4235" s="77"/>
    </row>
    <row r="4236" spans="1:17" x14ac:dyDescent="0.25">
      <c r="A4236" s="76">
        <v>2</v>
      </c>
      <c r="B4236" s="51">
        <v>117</v>
      </c>
      <c r="C4236" s="51">
        <v>4236</v>
      </c>
      <c r="D4236" s="81" t="str">
        <f>VLOOKUP(CENSO[[#This Row],[NOME COMUM]],ESPECIES[],2,FALSE)</f>
        <v>Erisma uncinatum Warm.</v>
      </c>
      <c r="E4236" s="51" t="s">
        <v>98</v>
      </c>
      <c r="F4236" s="51">
        <v>130</v>
      </c>
      <c r="G4236" s="74">
        <f>CENSO[[#This Row],[CAP (cm)]]/PI()</f>
        <v>41.38028520389279</v>
      </c>
      <c r="H4236" s="51">
        <v>14</v>
      </c>
      <c r="I4236" s="85">
        <f>PI()*CENSO[[#This Row],[DAP (cm)]]^2/40000</f>
        <v>0.13448592691265157</v>
      </c>
      <c r="J4236" s="85">
        <f>CENSO[[#This Row],[g (m²)]]*CENSO[[#This Row],[H (m)]]*0.7</f>
        <v>1.3179620837439854</v>
      </c>
      <c r="K4236" s="51">
        <v>1</v>
      </c>
      <c r="L4236" s="51">
        <v>366411.5</v>
      </c>
      <c r="M4236" s="51">
        <v>9702600</v>
      </c>
      <c r="N4236" s="77"/>
      <c r="O423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423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4236" s="77"/>
    </row>
    <row r="4237" spans="1:17" x14ac:dyDescent="0.25">
      <c r="A4237" s="76">
        <v>2</v>
      </c>
      <c r="B4237" s="51">
        <v>117</v>
      </c>
      <c r="C4237" s="51">
        <v>4237</v>
      </c>
      <c r="D4237" s="81" t="str">
        <f>VLOOKUP(CENSO[[#This Row],[NOME COMUM]],ESPECIES[],2,FALSE)</f>
        <v>Astronium lecointei Ducke</v>
      </c>
      <c r="E4237" s="51" t="s">
        <v>5</v>
      </c>
      <c r="F4237" s="51">
        <v>130</v>
      </c>
      <c r="G4237" s="74">
        <f>CENSO[[#This Row],[CAP (cm)]]/PI()</f>
        <v>41.38028520389279</v>
      </c>
      <c r="H4237" s="51">
        <v>20</v>
      </c>
      <c r="I4237" s="85">
        <f>PI()*CENSO[[#This Row],[DAP (cm)]]^2/40000</f>
        <v>0.13448592691265157</v>
      </c>
      <c r="J4237" s="85">
        <f>CENSO[[#This Row],[g (m²)]]*CENSO[[#This Row],[H (m)]]*0.7</f>
        <v>1.8828029767771219</v>
      </c>
      <c r="K4237" s="51">
        <v>1</v>
      </c>
      <c r="L4237" s="51">
        <v>366382</v>
      </c>
      <c r="M4237" s="51">
        <v>9702611.3000000007</v>
      </c>
      <c r="N4237" s="77"/>
      <c r="O423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423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4237" s="77"/>
    </row>
    <row r="4238" spans="1:17" x14ac:dyDescent="0.25">
      <c r="A4238" s="76">
        <v>2</v>
      </c>
      <c r="B4238" s="51">
        <v>117</v>
      </c>
      <c r="C4238" s="51">
        <v>4238</v>
      </c>
      <c r="D4238" s="81" t="str">
        <f>VLOOKUP(CENSO[[#This Row],[NOME COMUM]],ESPECIES[],2,FALSE)</f>
        <v>Pouteria sp.</v>
      </c>
      <c r="E4238" s="51" t="s">
        <v>83</v>
      </c>
      <c r="F4238" s="51">
        <v>214</v>
      </c>
      <c r="G4238" s="74">
        <f>CENSO[[#This Row],[CAP (cm)]]/PI()</f>
        <v>68.118315643331201</v>
      </c>
      <c r="H4238" s="51">
        <v>20</v>
      </c>
      <c r="I4238" s="85">
        <f>PI()*CENSO[[#This Row],[DAP (cm)]]^2/40000</f>
        <v>0.36443298869182189</v>
      </c>
      <c r="J4238" s="85">
        <f>CENSO[[#This Row],[g (m²)]]*CENSO[[#This Row],[H (m)]]*0.7</f>
        <v>5.1020618416855061</v>
      </c>
      <c r="K4238" s="51">
        <v>1</v>
      </c>
      <c r="L4238" s="51">
        <v>366366.59999999899</v>
      </c>
      <c r="M4238" s="51">
        <v>9702609.6999999899</v>
      </c>
      <c r="N4238" s="77"/>
      <c r="O423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23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238" s="77"/>
    </row>
    <row r="4239" spans="1:17" x14ac:dyDescent="0.25">
      <c r="A4239" s="76">
        <v>2</v>
      </c>
      <c r="B4239" s="51">
        <v>117</v>
      </c>
      <c r="C4239" s="51">
        <v>4239</v>
      </c>
      <c r="D4239" s="81" t="str">
        <f>VLOOKUP(CENSO[[#This Row],[NOME COMUM]],ESPECIES[],2,FALSE)</f>
        <v>Qualea dichotoma (Mart.) Warm. ex Wille</v>
      </c>
      <c r="E4239" s="51" t="s">
        <v>55</v>
      </c>
      <c r="F4239" s="51">
        <v>178</v>
      </c>
      <c r="G4239" s="74">
        <f>CENSO[[#This Row],[CAP (cm)]]/PI()</f>
        <v>56.659159740714742</v>
      </c>
      <c r="H4239" s="51">
        <v>18</v>
      </c>
      <c r="I4239" s="85">
        <f>PI()*CENSO[[#This Row],[DAP (cm)]]^2/40000</f>
        <v>0.2521332608461806</v>
      </c>
      <c r="J4239" s="85">
        <f>CENSO[[#This Row],[g (m²)]]*CENSO[[#This Row],[H (m)]]*0.7</f>
        <v>3.1768790866618755</v>
      </c>
      <c r="K4239" s="51">
        <v>2</v>
      </c>
      <c r="L4239" s="51">
        <v>366369.299999999</v>
      </c>
      <c r="M4239" s="51">
        <v>9702608.4000000004</v>
      </c>
      <c r="N4239" s="77"/>
      <c r="O423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23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239" s="77"/>
    </row>
    <row r="4240" spans="1:17" x14ac:dyDescent="0.25">
      <c r="A4240" s="76">
        <v>2</v>
      </c>
      <c r="B4240" s="51">
        <v>117</v>
      </c>
      <c r="C4240" s="51">
        <v>4240</v>
      </c>
      <c r="D4240" s="81" t="str">
        <f>VLOOKUP(CENSO[[#This Row],[NOME COMUM]],ESPECIES[],2,FALSE)</f>
        <v>Couratari guianensis Aubl.</v>
      </c>
      <c r="E4240" s="51" t="s">
        <v>6</v>
      </c>
      <c r="F4240" s="51">
        <v>190</v>
      </c>
      <c r="G4240" s="74">
        <f>CENSO[[#This Row],[CAP (cm)]]/PI()</f>
        <v>60.478878374920228</v>
      </c>
      <c r="H4240" s="51">
        <v>22</v>
      </c>
      <c r="I4240" s="85">
        <f>PI()*CENSO[[#This Row],[DAP (cm)]]^2/40000</f>
        <v>0.28727467228087106</v>
      </c>
      <c r="J4240" s="85">
        <f>CENSO[[#This Row],[g (m²)]]*CENSO[[#This Row],[H (m)]]*0.7</f>
        <v>4.4240299531254141</v>
      </c>
      <c r="K4240" s="51">
        <v>1</v>
      </c>
      <c r="L4240" s="51">
        <v>366384.59999999899</v>
      </c>
      <c r="M4240" s="51">
        <v>9702599</v>
      </c>
      <c r="N4240" s="77"/>
      <c r="O424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24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240" s="77"/>
    </row>
    <row r="4241" spans="1:17" x14ac:dyDescent="0.25">
      <c r="A4241" s="76">
        <v>2</v>
      </c>
      <c r="B4241" s="51">
        <v>117</v>
      </c>
      <c r="C4241" s="51">
        <v>4241</v>
      </c>
      <c r="D4241" s="81" t="str">
        <f>VLOOKUP(CENSO[[#This Row],[NOME COMUM]],ESPECIES[],2,FALSE)</f>
        <v>Protium spruceanum Engl.</v>
      </c>
      <c r="E4241" s="51" t="s">
        <v>46</v>
      </c>
      <c r="F4241" s="51">
        <v>170</v>
      </c>
      <c r="G4241" s="74">
        <f>CENSO[[#This Row],[CAP (cm)]]/PI()</f>
        <v>54.112680651244418</v>
      </c>
      <c r="H4241" s="51">
        <v>16</v>
      </c>
      <c r="I4241" s="85">
        <f>PI()*CENSO[[#This Row],[DAP (cm)]]^2/40000</f>
        <v>0.2299788927677888</v>
      </c>
      <c r="J4241" s="85">
        <f>CENSO[[#This Row],[g (m²)]]*CENSO[[#This Row],[H (m)]]*0.7</f>
        <v>2.5757635989992345</v>
      </c>
      <c r="K4241" s="51">
        <v>1</v>
      </c>
      <c r="L4241" s="51">
        <v>366350.2</v>
      </c>
      <c r="M4241" s="51">
        <v>9702556.6999999899</v>
      </c>
      <c r="N4241" s="77"/>
      <c r="O424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24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241" s="77"/>
    </row>
    <row r="4242" spans="1:17" x14ac:dyDescent="0.25">
      <c r="A4242" s="76">
        <v>2</v>
      </c>
      <c r="B4242" s="51">
        <v>117</v>
      </c>
      <c r="C4242" s="51">
        <v>4242</v>
      </c>
      <c r="D4242" s="81" t="str">
        <f>VLOOKUP(CENSO[[#This Row],[NOME COMUM]],ESPECIES[],2,FALSE)</f>
        <v>Parkia pendula (Willd.) Benth. ex Walp.</v>
      </c>
      <c r="E4242" s="51" t="s">
        <v>58</v>
      </c>
      <c r="F4242" s="51">
        <v>201</v>
      </c>
      <c r="G4242" s="74">
        <f>CENSO[[#This Row],[CAP (cm)]]/PI()</f>
        <v>63.980287122941931</v>
      </c>
      <c r="H4242" s="51">
        <v>17</v>
      </c>
      <c r="I4242" s="85">
        <f>PI()*CENSO[[#This Row],[DAP (cm)]]^2/40000</f>
        <v>0.32150094279278324</v>
      </c>
      <c r="J4242" s="85">
        <f>CENSO[[#This Row],[g (m²)]]*CENSO[[#This Row],[H (m)]]*0.7</f>
        <v>3.8258612192341199</v>
      </c>
      <c r="K4242" s="51">
        <v>1</v>
      </c>
      <c r="L4242" s="51">
        <v>366347</v>
      </c>
      <c r="M4242" s="51">
        <v>9702554.9000000004</v>
      </c>
      <c r="N4242" s="77"/>
      <c r="O424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24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242" s="77"/>
    </row>
    <row r="4243" spans="1:17" x14ac:dyDescent="0.25">
      <c r="A4243" s="76">
        <v>2</v>
      </c>
      <c r="B4243" s="51">
        <v>117</v>
      </c>
      <c r="C4243" s="51">
        <v>4243</v>
      </c>
      <c r="D4243" s="81" t="str">
        <f>VLOOKUP(CENSO[[#This Row],[NOME COMUM]],ESPECIES[],2,FALSE)</f>
        <v>Couratari guianensis Aubl.</v>
      </c>
      <c r="E4243" s="51" t="s">
        <v>6</v>
      </c>
      <c r="F4243" s="51">
        <v>142</v>
      </c>
      <c r="G4243" s="74">
        <f>CENSO[[#This Row],[CAP (cm)]]/PI()</f>
        <v>45.200003838098276</v>
      </c>
      <c r="H4243" s="51">
        <v>21</v>
      </c>
      <c r="I4243" s="85">
        <f>PI()*CENSO[[#This Row],[DAP (cm)]]^2/40000</f>
        <v>0.16046001362524887</v>
      </c>
      <c r="J4243" s="85">
        <f>CENSO[[#This Row],[g (m²)]]*CENSO[[#This Row],[H (m)]]*0.7</f>
        <v>2.3587622002911584</v>
      </c>
      <c r="K4243" s="51">
        <v>1</v>
      </c>
      <c r="L4243" s="51">
        <v>366323.7</v>
      </c>
      <c r="M4243" s="51">
        <v>9702488.5</v>
      </c>
      <c r="N4243" s="77"/>
      <c r="O424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424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4243" s="77"/>
    </row>
    <row r="4244" spans="1:17" x14ac:dyDescent="0.25">
      <c r="A4244" s="76">
        <v>2</v>
      </c>
      <c r="B4244" s="51">
        <v>117</v>
      </c>
      <c r="C4244" s="51">
        <v>4244</v>
      </c>
      <c r="D4244" s="81" t="str">
        <f>VLOOKUP(CENSO[[#This Row],[NOME COMUM]],ESPECIES[],2,FALSE)</f>
        <v>Couratari guianensis Aubl.</v>
      </c>
      <c r="E4244" s="51" t="s">
        <v>6</v>
      </c>
      <c r="F4244" s="51">
        <v>182</v>
      </c>
      <c r="G4244" s="74">
        <f>CENSO[[#This Row],[CAP (cm)]]/PI()</f>
        <v>57.932399285449904</v>
      </c>
      <c r="H4244" s="51">
        <v>22</v>
      </c>
      <c r="I4244" s="85">
        <f>PI()*CENSO[[#This Row],[DAP (cm)]]^2/40000</f>
        <v>0.26359241674879702</v>
      </c>
      <c r="J4244" s="85">
        <f>CENSO[[#This Row],[g (m²)]]*CENSO[[#This Row],[H (m)]]*0.7</f>
        <v>4.0593232179314738</v>
      </c>
      <c r="K4244" s="51">
        <v>1</v>
      </c>
      <c r="L4244" s="51">
        <v>366323.7</v>
      </c>
      <c r="M4244" s="51">
        <v>9702488.5</v>
      </c>
      <c r="N4244" s="77"/>
      <c r="O424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24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244" s="77"/>
    </row>
    <row r="4245" spans="1:17" x14ac:dyDescent="0.25">
      <c r="A4245" s="76">
        <v>2</v>
      </c>
      <c r="B4245" s="51">
        <v>117</v>
      </c>
      <c r="C4245" s="51">
        <v>4245</v>
      </c>
      <c r="D4245" s="81" t="str">
        <f>VLOOKUP(CENSO[[#This Row],[NOME COMUM]],ESPECIES[],2,FALSE)</f>
        <v>Aspidosperma spruceanum Benth. ex Müll.Arg.</v>
      </c>
      <c r="E4245" s="51" t="s">
        <v>62</v>
      </c>
      <c r="F4245" s="51">
        <v>187</v>
      </c>
      <c r="G4245" s="74">
        <f>CENSO[[#This Row],[CAP (cm)]]/PI()</f>
        <v>59.523948716368857</v>
      </c>
      <c r="H4245" s="51">
        <v>20</v>
      </c>
      <c r="I4245" s="85">
        <f>PI()*CENSO[[#This Row],[DAP (cm)]]^2/40000</f>
        <v>0.27827446024902436</v>
      </c>
      <c r="J4245" s="85">
        <f>CENSO[[#This Row],[g (m²)]]*CENSO[[#This Row],[H (m)]]*0.7</f>
        <v>3.8958424434863406</v>
      </c>
      <c r="K4245" s="51">
        <v>1</v>
      </c>
      <c r="L4245" s="51">
        <v>366310.799999999</v>
      </c>
      <c r="M4245" s="51">
        <v>9702463.6999999899</v>
      </c>
      <c r="N4245" s="77"/>
      <c r="O424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24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245" s="77"/>
    </row>
    <row r="4246" spans="1:17" x14ac:dyDescent="0.25">
      <c r="A4246" s="76">
        <v>2</v>
      </c>
      <c r="B4246" s="51">
        <v>117</v>
      </c>
      <c r="C4246" s="51">
        <v>4246</v>
      </c>
      <c r="D4246" s="81" t="str">
        <f>VLOOKUP(CENSO[[#This Row],[NOME COMUM]],ESPECIES[],2,FALSE)</f>
        <v>Tachigali myrmecophila Ducke</v>
      </c>
      <c r="E4246" s="51" t="s">
        <v>14</v>
      </c>
      <c r="F4246" s="51">
        <v>196</v>
      </c>
      <c r="G4246" s="74">
        <f>CENSO[[#This Row],[CAP (cm)]]/PI()</f>
        <v>62.388737692022971</v>
      </c>
      <c r="H4246" s="51">
        <v>15</v>
      </c>
      <c r="I4246" s="85">
        <f>PI()*CENSO[[#This Row],[DAP (cm)]]^2/40000</f>
        <v>0.30570481469091254</v>
      </c>
      <c r="J4246" s="85">
        <f>CENSO[[#This Row],[g (m²)]]*CENSO[[#This Row],[H (m)]]*0.7</f>
        <v>3.2099005542545815</v>
      </c>
      <c r="K4246" s="51">
        <v>1</v>
      </c>
      <c r="L4246" s="51">
        <v>366314</v>
      </c>
      <c r="M4246" s="51">
        <v>9702472.0999999903</v>
      </c>
      <c r="N4246" s="77"/>
      <c r="O424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24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246" s="77"/>
    </row>
    <row r="4247" spans="1:17" x14ac:dyDescent="0.25">
      <c r="A4247" s="76">
        <v>2</v>
      </c>
      <c r="B4247" s="51">
        <v>117</v>
      </c>
      <c r="C4247" s="51">
        <v>4247</v>
      </c>
      <c r="D4247" s="81" t="str">
        <f>VLOOKUP(CENSO[[#This Row],[NOME COMUM]],ESPECIES[],2,FALSE)</f>
        <v>Alexa grandiflora Ducke</v>
      </c>
      <c r="E4247" s="51" t="s">
        <v>13</v>
      </c>
      <c r="F4247" s="51">
        <v>314</v>
      </c>
      <c r="G4247" s="74">
        <f>CENSO[[#This Row],[CAP (cm)]]/PI()</f>
        <v>99.949304261710282</v>
      </c>
      <c r="H4247" s="51">
        <v>20</v>
      </c>
      <c r="I4247" s="85">
        <f>PI()*CENSO[[#This Row],[DAP (cm)]]^2/40000</f>
        <v>0.78460203845442589</v>
      </c>
      <c r="J4247" s="85">
        <f>CENSO[[#This Row],[g (m²)]]*CENSO[[#This Row],[H (m)]]*0.7</f>
        <v>10.984428538361962</v>
      </c>
      <c r="K4247" s="51">
        <v>1</v>
      </c>
      <c r="L4247" s="51">
        <v>366298.7</v>
      </c>
      <c r="M4247" s="51">
        <v>9702434</v>
      </c>
      <c r="N4247" s="77"/>
      <c r="O424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24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247" s="77"/>
    </row>
    <row r="4248" spans="1:17" x14ac:dyDescent="0.25">
      <c r="A4248" s="76">
        <v>2</v>
      </c>
      <c r="B4248" s="51">
        <v>117</v>
      </c>
      <c r="C4248" s="51">
        <v>4248</v>
      </c>
      <c r="D4248" s="81" t="str">
        <f>VLOOKUP(CENSO[[#This Row],[NOME COMUM]],ESPECIES[],2,FALSE)</f>
        <v>Alexa grandiflora Ducke</v>
      </c>
      <c r="E4248" s="51" t="s">
        <v>13</v>
      </c>
      <c r="F4248" s="51">
        <v>290</v>
      </c>
      <c r="G4248" s="74">
        <f>CENSO[[#This Row],[CAP (cm)]]/PI()</f>
        <v>92.309866993299295</v>
      </c>
      <c r="H4248" s="51">
        <v>19</v>
      </c>
      <c r="I4248" s="85">
        <f>PI()*CENSO[[#This Row],[DAP (cm)]]^2/40000</f>
        <v>0.6692465357014199</v>
      </c>
      <c r="J4248" s="85">
        <f>CENSO[[#This Row],[g (m²)]]*CENSO[[#This Row],[H (m)]]*0.7</f>
        <v>8.900978924828884</v>
      </c>
      <c r="K4248" s="51">
        <v>1</v>
      </c>
      <c r="L4248" s="51">
        <v>366310.799999999</v>
      </c>
      <c r="M4248" s="51">
        <v>9702422.8000000007</v>
      </c>
      <c r="N4248" s="77"/>
      <c r="O424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24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248" s="77"/>
    </row>
    <row r="4249" spans="1:17" x14ac:dyDescent="0.25">
      <c r="A4249" s="76">
        <v>2</v>
      </c>
      <c r="B4249" s="51">
        <v>117</v>
      </c>
      <c r="C4249" s="51">
        <v>4249</v>
      </c>
      <c r="D4249" s="81" t="str">
        <f>VLOOKUP(CENSO[[#This Row],[NOME COMUM]],ESPECIES[],2,FALSE)</f>
        <v>Erisma uncinatum Warm.</v>
      </c>
      <c r="E4249" s="51" t="s">
        <v>98</v>
      </c>
      <c r="F4249" s="51">
        <v>339</v>
      </c>
      <c r="G4249" s="74">
        <f>CENSO[[#This Row],[CAP (cm)]]/PI()</f>
        <v>107.90705141630504</v>
      </c>
      <c r="H4249" s="51">
        <v>16</v>
      </c>
      <c r="I4249" s="85">
        <f>PI()*CENSO[[#This Row],[DAP (cm)]]^2/40000</f>
        <v>0.91451226075318515</v>
      </c>
      <c r="J4249" s="85">
        <f>CENSO[[#This Row],[g (m²)]]*CENSO[[#This Row],[H (m)]]*0.7</f>
        <v>10.242537320435673</v>
      </c>
      <c r="K4249" s="51">
        <v>1</v>
      </c>
      <c r="L4249" s="51">
        <v>366267</v>
      </c>
      <c r="M4249" s="51">
        <v>9702399.1999999899</v>
      </c>
      <c r="N4249" s="77"/>
      <c r="O424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424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249" s="77"/>
    </row>
    <row r="4250" spans="1:17" x14ac:dyDescent="0.25">
      <c r="A4250" s="76">
        <v>2</v>
      </c>
      <c r="B4250" s="51">
        <v>117</v>
      </c>
      <c r="C4250" s="51">
        <v>4250</v>
      </c>
      <c r="D4250" s="81" t="str">
        <f>VLOOKUP(CENSO[[#This Row],[NOME COMUM]],ESPECIES[],2,FALSE)</f>
        <v>Simarouba amara Aubl.</v>
      </c>
      <c r="E4250" s="51" t="s">
        <v>20</v>
      </c>
      <c r="F4250" s="51">
        <v>231</v>
      </c>
      <c r="G4250" s="74">
        <f>CENSO[[#This Row],[CAP (cm)]]/PI()</f>
        <v>73.529583708455647</v>
      </c>
      <c r="H4250" s="51">
        <v>20</v>
      </c>
      <c r="I4250" s="85">
        <f>PI()*CENSO[[#This Row],[DAP (cm)]]^2/40000</f>
        <v>0.4246333459163314</v>
      </c>
      <c r="J4250" s="85">
        <f>CENSO[[#This Row],[g (m²)]]*CENSO[[#This Row],[H (m)]]*0.7</f>
        <v>5.9448668428286382</v>
      </c>
      <c r="K4250" s="51">
        <v>1</v>
      </c>
      <c r="L4250" s="51">
        <v>366263.9</v>
      </c>
      <c r="M4250" s="51">
        <v>9702399.5999999903</v>
      </c>
      <c r="N4250" s="77"/>
      <c r="O425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25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250" s="77"/>
    </row>
    <row r="4251" spans="1:17" x14ac:dyDescent="0.25">
      <c r="A4251" s="76">
        <v>2</v>
      </c>
      <c r="B4251" s="51">
        <v>117</v>
      </c>
      <c r="C4251" s="51">
        <v>4251</v>
      </c>
      <c r="D4251" s="81" t="str">
        <f>VLOOKUP(CENSO[[#This Row],[NOME COMUM]],ESPECIES[],2,FALSE)</f>
        <v>Astronium lecointei Ducke</v>
      </c>
      <c r="E4251" s="51" t="s">
        <v>5</v>
      </c>
      <c r="F4251" s="51">
        <v>225</v>
      </c>
      <c r="G4251" s="74">
        <f>CENSO[[#This Row],[CAP (cm)]]/PI()</f>
        <v>71.619724391352904</v>
      </c>
      <c r="H4251" s="51">
        <v>23</v>
      </c>
      <c r="I4251" s="85">
        <f>PI()*CENSO[[#This Row],[DAP (cm)]]^2/40000</f>
        <v>0.4028609497013601</v>
      </c>
      <c r="J4251" s="85">
        <f>CENSO[[#This Row],[g (m²)]]*CENSO[[#This Row],[H (m)]]*0.7</f>
        <v>6.4860612901918966</v>
      </c>
      <c r="K4251" s="51">
        <v>1</v>
      </c>
      <c r="L4251" s="51">
        <v>366258.9</v>
      </c>
      <c r="M4251" s="51">
        <v>9702400.9000000004</v>
      </c>
      <c r="N4251" s="77"/>
      <c r="O425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25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251" s="77"/>
    </row>
    <row r="4252" spans="1:17" x14ac:dyDescent="0.25">
      <c r="A4252" s="76">
        <v>2</v>
      </c>
      <c r="B4252" s="51">
        <v>117</v>
      </c>
      <c r="C4252" s="51">
        <v>4252</v>
      </c>
      <c r="D4252" s="81" t="str">
        <f>VLOOKUP(CENSO[[#This Row],[NOME COMUM]],ESPECIES[],2,FALSE)</f>
        <v>Ocotea cymbarum Kunth</v>
      </c>
      <c r="E4252" s="51" t="s">
        <v>11</v>
      </c>
      <c r="F4252" s="51">
        <v>194</v>
      </c>
      <c r="G4252" s="74">
        <f>CENSO[[#This Row],[CAP (cm)]]/PI()</f>
        <v>61.75211791965539</v>
      </c>
      <c r="H4252" s="51">
        <v>15</v>
      </c>
      <c r="I4252" s="85">
        <f>PI()*CENSO[[#This Row],[DAP (cm)]]^2/40000</f>
        <v>0.29949777191032861</v>
      </c>
      <c r="J4252" s="85">
        <f>CENSO[[#This Row],[g (m²)]]*CENSO[[#This Row],[H (m)]]*0.7</f>
        <v>3.1447266050584504</v>
      </c>
      <c r="K4252" s="51">
        <v>1</v>
      </c>
      <c r="L4252" s="51">
        <v>366289.5</v>
      </c>
      <c r="M4252" s="51">
        <v>9702373.1999999899</v>
      </c>
      <c r="N4252" s="77"/>
      <c r="O425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25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252" s="77"/>
    </row>
    <row r="4253" spans="1:17" x14ac:dyDescent="0.25">
      <c r="A4253" s="76">
        <v>2</v>
      </c>
      <c r="B4253" s="51">
        <v>117</v>
      </c>
      <c r="C4253" s="51">
        <v>4253</v>
      </c>
      <c r="D4253" s="81" t="str">
        <f>VLOOKUP(CENSO[[#This Row],[NOME COMUM]],ESPECIES[],2,FALSE)</f>
        <v>Alexa grandiflora Ducke</v>
      </c>
      <c r="E4253" s="51" t="s">
        <v>13</v>
      </c>
      <c r="F4253" s="51">
        <v>250</v>
      </c>
      <c r="G4253" s="74">
        <f>CENSO[[#This Row],[CAP (cm)]]/PI()</f>
        <v>79.577471545947674</v>
      </c>
      <c r="H4253" s="51">
        <v>19</v>
      </c>
      <c r="I4253" s="85">
        <f>PI()*CENSO[[#This Row],[DAP (cm)]]^2/40000</f>
        <v>0.49735919716217297</v>
      </c>
      <c r="J4253" s="85">
        <f>CENSO[[#This Row],[g (m²)]]*CENSO[[#This Row],[H (m)]]*0.7</f>
        <v>6.6148773222569002</v>
      </c>
      <c r="K4253" s="51">
        <v>1</v>
      </c>
      <c r="L4253" s="51">
        <v>366289.9</v>
      </c>
      <c r="M4253" s="51">
        <v>9702363</v>
      </c>
      <c r="N4253" s="77"/>
      <c r="O425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25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253" s="77"/>
    </row>
    <row r="4254" spans="1:17" x14ac:dyDescent="0.25">
      <c r="A4254" s="76">
        <v>2</v>
      </c>
      <c r="B4254" s="51">
        <v>117</v>
      </c>
      <c r="C4254" s="51">
        <v>4254</v>
      </c>
      <c r="D4254" s="81" t="str">
        <f>VLOOKUP(CENSO[[#This Row],[NOME COMUM]],ESPECIES[],2,FALSE)</f>
        <v>Parahancornia amapa (Huber ) Ducke</v>
      </c>
      <c r="E4254" s="51" t="s">
        <v>15</v>
      </c>
      <c r="F4254" s="51">
        <v>249</v>
      </c>
      <c r="G4254" s="74">
        <f>CENSO[[#This Row],[CAP (cm)]]/PI()</f>
        <v>79.259161659763876</v>
      </c>
      <c r="H4254" s="51">
        <v>21</v>
      </c>
      <c r="I4254" s="85">
        <f>PI()*CENSO[[#This Row],[DAP (cm)]]^2/40000</f>
        <v>0.49338828133203017</v>
      </c>
      <c r="J4254" s="85">
        <f>CENSO[[#This Row],[g (m²)]]*CENSO[[#This Row],[H (m)]]*0.7</f>
        <v>7.2528077355808431</v>
      </c>
      <c r="K4254" s="51">
        <v>1</v>
      </c>
      <c r="L4254" s="51">
        <v>366262.5</v>
      </c>
      <c r="M4254" s="51">
        <v>9702347.1999999899</v>
      </c>
      <c r="N4254" s="77"/>
      <c r="O425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25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254" s="77"/>
    </row>
    <row r="4255" spans="1:17" x14ac:dyDescent="0.25">
      <c r="A4255" s="76">
        <v>2</v>
      </c>
      <c r="B4255" s="51">
        <v>117</v>
      </c>
      <c r="C4255" s="51">
        <v>4255</v>
      </c>
      <c r="D4255" s="81" t="str">
        <f>VLOOKUP(CENSO[[#This Row],[NOME COMUM]],ESPECIES[],2,FALSE)</f>
        <v>Manilkara huberi (Ducke) Chevalier</v>
      </c>
      <c r="E4255" s="51" t="s">
        <v>30</v>
      </c>
      <c r="F4255" s="51">
        <v>300</v>
      </c>
      <c r="G4255" s="74">
        <f>CENSO[[#This Row],[CAP (cm)]]/PI()</f>
        <v>95.4929658551372</v>
      </c>
      <c r="H4255" s="51">
        <v>22</v>
      </c>
      <c r="I4255" s="85">
        <f>PI()*CENSO[[#This Row],[DAP (cm)]]^2/40000</f>
        <v>0.7161972439135289</v>
      </c>
      <c r="J4255" s="85">
        <f>CENSO[[#This Row],[g (m²)]]*CENSO[[#This Row],[H (m)]]*0.7</f>
        <v>11.029437556268345</v>
      </c>
      <c r="K4255" s="51">
        <v>1</v>
      </c>
      <c r="L4255" s="51">
        <v>366240.799999999</v>
      </c>
      <c r="M4255" s="51">
        <v>9702355.3000000007</v>
      </c>
      <c r="N4255" s="77"/>
      <c r="O425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25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255" s="77"/>
    </row>
    <row r="4256" spans="1:17" x14ac:dyDescent="0.25">
      <c r="A4256" s="76">
        <v>2</v>
      </c>
      <c r="B4256" s="51">
        <v>117</v>
      </c>
      <c r="C4256" s="51">
        <v>4256</v>
      </c>
      <c r="D4256" s="81" t="str">
        <f>VLOOKUP(CENSO[[#This Row],[NOME COMUM]],ESPECIES[],2,FALSE)</f>
        <v>Hymenolobium petraeum Ducke</v>
      </c>
      <c r="E4256" s="51" t="s">
        <v>40</v>
      </c>
      <c r="F4256" s="51">
        <v>199</v>
      </c>
      <c r="G4256" s="74">
        <f>CENSO[[#This Row],[CAP (cm)]]/PI()</f>
        <v>63.343667350574343</v>
      </c>
      <c r="H4256" s="51">
        <v>17</v>
      </c>
      <c r="I4256" s="85">
        <f>PI()*CENSO[[#This Row],[DAP (cm)]]^2/40000</f>
        <v>0.31513474506910732</v>
      </c>
      <c r="J4256" s="85">
        <f>CENSO[[#This Row],[g (m²)]]*CENSO[[#This Row],[H (m)]]*0.7</f>
        <v>3.7501034663223769</v>
      </c>
      <c r="K4256" s="51">
        <v>1</v>
      </c>
      <c r="L4256" s="51">
        <v>366240.09999999899</v>
      </c>
      <c r="M4256" s="51">
        <v>9702284.9000000004</v>
      </c>
      <c r="N4256" s="77"/>
      <c r="O425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25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256" s="77"/>
    </row>
    <row r="4257" spans="1:17" x14ac:dyDescent="0.25">
      <c r="A4257" s="76">
        <v>2</v>
      </c>
      <c r="B4257" s="51">
        <v>117</v>
      </c>
      <c r="C4257" s="51">
        <v>4257</v>
      </c>
      <c r="D4257" s="81" t="str">
        <f>VLOOKUP(CENSO[[#This Row],[NOME COMUM]],ESPECIES[],2,FALSE)</f>
        <v>Astronium lecointei Ducke</v>
      </c>
      <c r="E4257" s="51" t="s">
        <v>5</v>
      </c>
      <c r="F4257" s="51">
        <v>190</v>
      </c>
      <c r="G4257" s="74">
        <f>CENSO[[#This Row],[CAP (cm)]]/PI()</f>
        <v>60.478878374920228</v>
      </c>
      <c r="H4257" s="51">
        <v>23</v>
      </c>
      <c r="I4257" s="85">
        <f>PI()*CENSO[[#This Row],[DAP (cm)]]^2/40000</f>
        <v>0.28727467228087106</v>
      </c>
      <c r="J4257" s="85">
        <f>CENSO[[#This Row],[g (m²)]]*CENSO[[#This Row],[H (m)]]*0.7</f>
        <v>4.6251222237220233</v>
      </c>
      <c r="K4257" s="51">
        <v>1</v>
      </c>
      <c r="L4257" s="51">
        <v>366243.9</v>
      </c>
      <c r="M4257" s="51">
        <v>9702274.6999999899</v>
      </c>
      <c r="N4257" s="77"/>
      <c r="O425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25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257" s="77"/>
    </row>
    <row r="4258" spans="1:17" x14ac:dyDescent="0.25">
      <c r="A4258" s="76">
        <v>2</v>
      </c>
      <c r="B4258" s="51">
        <v>117</v>
      </c>
      <c r="C4258" s="51">
        <v>4258</v>
      </c>
      <c r="D4258" s="81" t="str">
        <f>VLOOKUP(CENSO[[#This Row],[NOME COMUM]],ESPECIES[],2,FALSE)</f>
        <v>Piptadenia suaveolens Miq.</v>
      </c>
      <c r="E4258" s="51" t="s">
        <v>22</v>
      </c>
      <c r="F4258" s="51">
        <v>195</v>
      </c>
      <c r="G4258" s="74">
        <f>CENSO[[#This Row],[CAP (cm)]]/PI()</f>
        <v>62.070427805839181</v>
      </c>
      <c r="H4258" s="51">
        <v>13</v>
      </c>
      <c r="I4258" s="85">
        <f>PI()*CENSO[[#This Row],[DAP (cm)]]^2/40000</f>
        <v>0.30259333555346601</v>
      </c>
      <c r="J4258" s="85">
        <f>CENSO[[#This Row],[g (m²)]]*CENSO[[#This Row],[H (m)]]*0.7</f>
        <v>2.7535993535365404</v>
      </c>
      <c r="K4258" s="51">
        <v>1</v>
      </c>
      <c r="L4258" s="51">
        <v>366239.799999999</v>
      </c>
      <c r="M4258" s="51">
        <v>9702266.6999999899</v>
      </c>
      <c r="N4258" s="77"/>
      <c r="O425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25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258" s="77"/>
    </row>
    <row r="4259" spans="1:17" x14ac:dyDescent="0.25">
      <c r="A4259" s="76">
        <v>2</v>
      </c>
      <c r="B4259" s="51">
        <v>117</v>
      </c>
      <c r="C4259" s="51">
        <v>4259</v>
      </c>
      <c r="D4259" s="81" t="str">
        <f>VLOOKUP(CENSO[[#This Row],[NOME COMUM]],ESPECIES[],2,FALSE)</f>
        <v>Pouteria sp.</v>
      </c>
      <c r="E4259" s="51" t="s">
        <v>83</v>
      </c>
      <c r="F4259" s="51">
        <v>178</v>
      </c>
      <c r="G4259" s="74">
        <f>CENSO[[#This Row],[CAP (cm)]]/PI()</f>
        <v>56.659159740714742</v>
      </c>
      <c r="H4259" s="51">
        <v>20</v>
      </c>
      <c r="I4259" s="85">
        <f>PI()*CENSO[[#This Row],[DAP (cm)]]^2/40000</f>
        <v>0.2521332608461806</v>
      </c>
      <c r="J4259" s="85">
        <f>CENSO[[#This Row],[g (m²)]]*CENSO[[#This Row],[H (m)]]*0.7</f>
        <v>3.5298656518465279</v>
      </c>
      <c r="K4259" s="51">
        <v>1</v>
      </c>
      <c r="L4259" s="51">
        <v>366235.09999999899</v>
      </c>
      <c r="M4259" s="51">
        <v>9702308.5999999903</v>
      </c>
      <c r="N4259" s="77"/>
      <c r="O425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25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259" s="77"/>
    </row>
    <row r="4260" spans="1:17" x14ac:dyDescent="0.25">
      <c r="A4260" s="76">
        <v>2</v>
      </c>
      <c r="B4260" s="51">
        <v>117</v>
      </c>
      <c r="C4260" s="51">
        <v>4260</v>
      </c>
      <c r="D4260" s="81" t="str">
        <f>VLOOKUP(CENSO[[#This Row],[NOME COMUM]],ESPECIES[],2,FALSE)</f>
        <v>Enterolobium contortisiliquum (Vell.) Morong</v>
      </c>
      <c r="E4260" s="51" t="s">
        <v>45</v>
      </c>
      <c r="F4260" s="51">
        <v>400</v>
      </c>
      <c r="G4260" s="74">
        <f>CENSO[[#This Row],[CAP (cm)]]/PI()</f>
        <v>127.32395447351627</v>
      </c>
      <c r="H4260" s="51">
        <v>20</v>
      </c>
      <c r="I4260" s="85">
        <f>PI()*CENSO[[#This Row],[DAP (cm)]]^2/40000</f>
        <v>1.2732395447351625</v>
      </c>
      <c r="J4260" s="85">
        <f>CENSO[[#This Row],[g (m²)]]*CENSO[[#This Row],[H (m)]]*0.7</f>
        <v>17.825353626292273</v>
      </c>
      <c r="K4260" s="51">
        <v>1</v>
      </c>
      <c r="L4260" s="51">
        <v>366220.9</v>
      </c>
      <c r="M4260" s="51">
        <v>9702303.0999999903</v>
      </c>
      <c r="N4260" s="77"/>
      <c r="O426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426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260" s="77"/>
    </row>
    <row r="4261" spans="1:17" x14ac:dyDescent="0.25">
      <c r="A4261" s="76">
        <v>2</v>
      </c>
      <c r="B4261" s="51">
        <v>117</v>
      </c>
      <c r="C4261" s="51">
        <v>4261</v>
      </c>
      <c r="D4261" s="81" t="str">
        <f>VLOOKUP(CENSO[[#This Row],[NOME COMUM]],ESPECIES[],2,FALSE)</f>
        <v>Goupia glabra Aubl.</v>
      </c>
      <c r="E4261" s="51" t="s">
        <v>34</v>
      </c>
      <c r="F4261" s="51">
        <v>190</v>
      </c>
      <c r="G4261" s="74">
        <f>CENSO[[#This Row],[CAP (cm)]]/PI()</f>
        <v>60.478878374920228</v>
      </c>
      <c r="H4261" s="51">
        <v>14</v>
      </c>
      <c r="I4261" s="85">
        <f>PI()*CENSO[[#This Row],[DAP (cm)]]^2/40000</f>
        <v>0.28727467228087106</v>
      </c>
      <c r="J4261" s="85">
        <f>CENSO[[#This Row],[g (m²)]]*CENSO[[#This Row],[H (m)]]*0.7</f>
        <v>2.8152917883525364</v>
      </c>
      <c r="K4261" s="51">
        <v>1</v>
      </c>
      <c r="L4261" s="51">
        <v>366203.9</v>
      </c>
      <c r="M4261" s="51">
        <v>9702279.0999999903</v>
      </c>
      <c r="N4261" s="77"/>
      <c r="O426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26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261" s="77"/>
    </row>
    <row r="4262" spans="1:17" x14ac:dyDescent="0.25">
      <c r="A4262" s="76">
        <v>2</v>
      </c>
      <c r="B4262" s="51">
        <v>117</v>
      </c>
      <c r="C4262" s="51">
        <v>4262</v>
      </c>
      <c r="D4262" s="81" t="str">
        <f>VLOOKUP(CENSO[[#This Row],[NOME COMUM]],ESPECIES[],2,FALSE)</f>
        <v>Pouteria sp.</v>
      </c>
      <c r="E4262" s="51" t="s">
        <v>83</v>
      </c>
      <c r="F4262" s="51">
        <v>200</v>
      </c>
      <c r="G4262" s="74">
        <f>CENSO[[#This Row],[CAP (cm)]]/PI()</f>
        <v>63.661977236758133</v>
      </c>
      <c r="H4262" s="51">
        <v>22</v>
      </c>
      <c r="I4262" s="85">
        <f>PI()*CENSO[[#This Row],[DAP (cm)]]^2/40000</f>
        <v>0.31830988618379064</v>
      </c>
      <c r="J4262" s="85">
        <f>CENSO[[#This Row],[g (m²)]]*CENSO[[#This Row],[H (m)]]*0.7</f>
        <v>4.9019722472303755</v>
      </c>
      <c r="K4262" s="51">
        <v>1</v>
      </c>
      <c r="L4262" s="51">
        <v>366227.299999999</v>
      </c>
      <c r="M4262" s="51">
        <v>9702256.9000000004</v>
      </c>
      <c r="N4262" s="77"/>
      <c r="O426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26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262" s="77"/>
    </row>
    <row r="4263" spans="1:17" x14ac:dyDescent="0.25">
      <c r="A4263" s="76">
        <v>2</v>
      </c>
      <c r="B4263" s="51">
        <v>117</v>
      </c>
      <c r="C4263" s="51">
        <v>4263</v>
      </c>
      <c r="D4263" s="81" t="str">
        <f>VLOOKUP(CENSO[[#This Row],[NOME COMUM]],ESPECIES[],2,FALSE)</f>
        <v>Erisma uncinatum Warm.</v>
      </c>
      <c r="E4263" s="51" t="s">
        <v>98</v>
      </c>
      <c r="F4263" s="51">
        <v>400</v>
      </c>
      <c r="G4263" s="74">
        <f>CENSO[[#This Row],[CAP (cm)]]/PI()</f>
        <v>127.32395447351627</v>
      </c>
      <c r="H4263" s="51">
        <v>17</v>
      </c>
      <c r="I4263" s="85">
        <f>PI()*CENSO[[#This Row],[DAP (cm)]]^2/40000</f>
        <v>1.2732395447351625</v>
      </c>
      <c r="J4263" s="85">
        <f>CENSO[[#This Row],[g (m²)]]*CENSO[[#This Row],[H (m)]]*0.7</f>
        <v>15.151550582348433</v>
      </c>
      <c r="K4263" s="51">
        <v>1</v>
      </c>
      <c r="L4263" s="51">
        <v>366219.2</v>
      </c>
      <c r="M4263" s="51">
        <v>9702260.8000000007</v>
      </c>
      <c r="N4263" s="77"/>
      <c r="O426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426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263" s="77"/>
    </row>
    <row r="4264" spans="1:17" x14ac:dyDescent="0.25">
      <c r="A4264" s="76">
        <v>2</v>
      </c>
      <c r="B4264" s="51">
        <v>117</v>
      </c>
      <c r="C4264" s="51">
        <v>4264</v>
      </c>
      <c r="D4264" s="81" t="str">
        <f>VLOOKUP(CENSO[[#This Row],[NOME COMUM]],ESPECIES[],2,FALSE)</f>
        <v>Couratari guianensis Aubl.</v>
      </c>
      <c r="E4264" s="51" t="s">
        <v>6</v>
      </c>
      <c r="F4264" s="51">
        <v>181</v>
      </c>
      <c r="G4264" s="74">
        <f>CENSO[[#This Row],[CAP (cm)]]/PI()</f>
        <v>57.614089399266113</v>
      </c>
      <c r="H4264" s="51">
        <v>24</v>
      </c>
      <c r="I4264" s="85">
        <f>PI()*CENSO[[#This Row],[DAP (cm)]]^2/40000</f>
        <v>0.26070375453167915</v>
      </c>
      <c r="J4264" s="85">
        <f>CENSO[[#This Row],[g (m²)]]*CENSO[[#This Row],[H (m)]]*0.7</f>
        <v>4.3798230761322099</v>
      </c>
      <c r="K4264" s="51">
        <v>1</v>
      </c>
      <c r="L4264" s="51">
        <v>366192.5</v>
      </c>
      <c r="M4264" s="51">
        <v>9702267.9000000004</v>
      </c>
      <c r="N4264" s="77"/>
      <c r="O426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26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264" s="77"/>
    </row>
    <row r="4265" spans="1:17" x14ac:dyDescent="0.25">
      <c r="A4265" s="76">
        <v>2</v>
      </c>
      <c r="B4265" s="51">
        <v>117</v>
      </c>
      <c r="C4265" s="51">
        <v>4265</v>
      </c>
      <c r="D4265" s="81" t="str">
        <f>VLOOKUP(CENSO[[#This Row],[NOME COMUM]],ESPECIES[],2,FALSE)</f>
        <v>Tachigali myrmecophila Ducke</v>
      </c>
      <c r="E4265" s="51" t="s">
        <v>14</v>
      </c>
      <c r="F4265" s="51">
        <v>183</v>
      </c>
      <c r="G4265" s="74">
        <f>CENSO[[#This Row],[CAP (cm)]]/PI()</f>
        <v>58.250709171633694</v>
      </c>
      <c r="H4265" s="51">
        <v>16</v>
      </c>
      <c r="I4265" s="85">
        <f>PI()*CENSO[[#This Row],[DAP (cm)]]^2/40000</f>
        <v>0.26649699446022412</v>
      </c>
      <c r="J4265" s="85">
        <f>CENSO[[#This Row],[g (m²)]]*CENSO[[#This Row],[H (m)]]*0.7</f>
        <v>2.9847663379545102</v>
      </c>
      <c r="K4265" s="51">
        <v>1</v>
      </c>
      <c r="L4265" s="51">
        <v>366222.7</v>
      </c>
      <c r="M4265" s="51">
        <v>9702248.0999999903</v>
      </c>
      <c r="N4265" s="77"/>
      <c r="O426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26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265" s="77"/>
    </row>
    <row r="4266" spans="1:17" x14ac:dyDescent="0.25">
      <c r="A4266" s="76">
        <v>2</v>
      </c>
      <c r="B4266" s="51">
        <v>118</v>
      </c>
      <c r="C4266" s="51">
        <v>4266</v>
      </c>
      <c r="D4266" s="81" t="str">
        <f>VLOOKUP(CENSO[[#This Row],[NOME COMUM]],ESPECIES[],2,FALSE)</f>
        <v>Alexa grandiflora Ducke</v>
      </c>
      <c r="E4266" s="51" t="s">
        <v>13</v>
      </c>
      <c r="F4266" s="51">
        <v>150</v>
      </c>
      <c r="G4266" s="74">
        <f>CENSO[[#This Row],[CAP (cm)]]/PI()</f>
        <v>47.7464829275686</v>
      </c>
      <c r="H4266" s="51">
        <v>20</v>
      </c>
      <c r="I4266" s="85">
        <f>PI()*CENSO[[#This Row],[DAP (cm)]]^2/40000</f>
        <v>0.17904931097838223</v>
      </c>
      <c r="J4266" s="85">
        <f>CENSO[[#This Row],[g (m²)]]*CENSO[[#This Row],[H (m)]]*0.7</f>
        <v>2.5066903536973508</v>
      </c>
      <c r="K4266" s="51">
        <v>1</v>
      </c>
      <c r="L4266" s="51">
        <v>366241.2</v>
      </c>
      <c r="M4266" s="51">
        <v>9702239.5</v>
      </c>
      <c r="N4266" s="77"/>
      <c r="O426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426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4266" s="77"/>
    </row>
    <row r="4267" spans="1:17" x14ac:dyDescent="0.25">
      <c r="A4267" s="76">
        <v>2</v>
      </c>
      <c r="B4267" s="51">
        <v>118</v>
      </c>
      <c r="C4267" s="51">
        <v>4267</v>
      </c>
      <c r="D4267" s="81" t="str">
        <f>VLOOKUP(CENSO[[#This Row],[NOME COMUM]],ESPECIES[],2,FALSE)</f>
        <v>Ocotea cymbarum Kunth</v>
      </c>
      <c r="E4267" s="51" t="s">
        <v>11</v>
      </c>
      <c r="F4267" s="51">
        <v>149</v>
      </c>
      <c r="G4267" s="74">
        <f>CENSO[[#This Row],[CAP (cm)]]/PI()</f>
        <v>47.428173041384809</v>
      </c>
      <c r="H4267" s="51">
        <v>17</v>
      </c>
      <c r="I4267" s="85">
        <f>PI()*CENSO[[#This Row],[DAP (cm)]]^2/40000</f>
        <v>0.17666994457915841</v>
      </c>
      <c r="J4267" s="85">
        <f>CENSO[[#This Row],[g (m²)]]*CENSO[[#This Row],[H (m)]]*0.7</f>
        <v>2.1023723404919847</v>
      </c>
      <c r="K4267" s="51">
        <v>1</v>
      </c>
      <c r="L4267" s="51">
        <v>366262.7</v>
      </c>
      <c r="M4267" s="51">
        <v>9702220.0999999903</v>
      </c>
      <c r="N4267" s="77"/>
      <c r="O426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426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4267" s="77"/>
    </row>
    <row r="4268" spans="1:17" x14ac:dyDescent="0.25">
      <c r="A4268" s="76">
        <v>2</v>
      </c>
      <c r="B4268" s="51">
        <v>118</v>
      </c>
      <c r="C4268" s="51">
        <v>4268</v>
      </c>
      <c r="D4268" s="81" t="str">
        <f>VLOOKUP(CENSO[[#This Row],[NOME COMUM]],ESPECIES[],2,FALSE)</f>
        <v>Astronium lecointei Ducke</v>
      </c>
      <c r="E4268" s="51" t="s">
        <v>5</v>
      </c>
      <c r="F4268" s="51">
        <v>281</v>
      </c>
      <c r="G4268" s="74">
        <f>CENSO[[#This Row],[CAP (cm)]]/PI()</f>
        <v>89.445078017645187</v>
      </c>
      <c r="H4268" s="51">
        <v>24</v>
      </c>
      <c r="I4268" s="85">
        <f>PI()*CENSO[[#This Row],[DAP (cm)]]^2/40000</f>
        <v>0.62835167307395745</v>
      </c>
      <c r="J4268" s="85">
        <f>CENSO[[#This Row],[g (m²)]]*CENSO[[#This Row],[H (m)]]*0.7</f>
        <v>10.556308107642485</v>
      </c>
      <c r="K4268" s="51">
        <v>1</v>
      </c>
      <c r="L4268" s="51">
        <v>366268.09999999899</v>
      </c>
      <c r="M4268" s="51">
        <v>9702217.5</v>
      </c>
      <c r="N4268" s="77"/>
      <c r="O426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426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268" s="77"/>
    </row>
    <row r="4269" spans="1:17" x14ac:dyDescent="0.25">
      <c r="A4269" s="76">
        <v>2</v>
      </c>
      <c r="B4269" s="51">
        <v>118</v>
      </c>
      <c r="C4269" s="51">
        <v>4269</v>
      </c>
      <c r="D4269" s="81" t="str">
        <f>VLOOKUP(CENSO[[#This Row],[NOME COMUM]],ESPECIES[],2,FALSE)</f>
        <v>Tachigali myrmecophila Ducke</v>
      </c>
      <c r="E4269" s="51" t="s">
        <v>14</v>
      </c>
      <c r="F4269" s="51">
        <v>278</v>
      </c>
      <c r="G4269" s="74">
        <f>CENSO[[#This Row],[CAP (cm)]]/PI()</f>
        <v>88.490148359093808</v>
      </c>
      <c r="H4269" s="51">
        <v>20</v>
      </c>
      <c r="I4269" s="85">
        <f>PI()*CENSO[[#This Row],[DAP (cm)]]^2/40000</f>
        <v>0.61500653109570191</v>
      </c>
      <c r="J4269" s="85">
        <f>CENSO[[#This Row],[g (m²)]]*CENSO[[#This Row],[H (m)]]*0.7</f>
        <v>8.6100914353398252</v>
      </c>
      <c r="K4269" s="51">
        <v>1</v>
      </c>
      <c r="L4269" s="51">
        <v>366270.799999999</v>
      </c>
      <c r="M4269" s="51">
        <v>9702216.1999999899</v>
      </c>
      <c r="N4269" s="77"/>
      <c r="O426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426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269" s="77"/>
    </row>
    <row r="4270" spans="1:17" x14ac:dyDescent="0.25">
      <c r="A4270" s="76">
        <v>2</v>
      </c>
      <c r="B4270" s="51">
        <v>118</v>
      </c>
      <c r="C4270" s="51">
        <v>4270</v>
      </c>
      <c r="D4270" s="81" t="str">
        <f>VLOOKUP(CENSO[[#This Row],[NOME COMUM]],ESPECIES[],2,FALSE)</f>
        <v>Tachigali myrmecophila Ducke</v>
      </c>
      <c r="E4270" s="51" t="s">
        <v>14</v>
      </c>
      <c r="F4270" s="51">
        <v>303</v>
      </c>
      <c r="G4270" s="74">
        <f>CENSO[[#This Row],[CAP (cm)]]/PI()</f>
        <v>96.447895513688579</v>
      </c>
      <c r="H4270" s="51">
        <v>17</v>
      </c>
      <c r="I4270" s="85">
        <f>PI()*CENSO[[#This Row],[DAP (cm)]]^2/40000</f>
        <v>0.73059280851619102</v>
      </c>
      <c r="J4270" s="85">
        <f>CENSO[[#This Row],[g (m²)]]*CENSO[[#This Row],[H (m)]]*0.7</f>
        <v>8.6940544213426723</v>
      </c>
      <c r="K4270" s="51">
        <v>1</v>
      </c>
      <c r="L4270" s="51">
        <v>366267.7</v>
      </c>
      <c r="M4270" s="51">
        <v>9702223.1999999899</v>
      </c>
      <c r="N4270" s="77"/>
      <c r="O427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27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270" s="77"/>
    </row>
    <row r="4271" spans="1:17" x14ac:dyDescent="0.25">
      <c r="A4271" s="76">
        <v>2</v>
      </c>
      <c r="B4271" s="51">
        <v>118</v>
      </c>
      <c r="C4271" s="51">
        <v>4271</v>
      </c>
      <c r="D4271" s="81" t="str">
        <f>VLOOKUP(CENSO[[#This Row],[NOME COMUM]],ESPECIES[],2,FALSE)</f>
        <v>Alexa grandiflora Ducke</v>
      </c>
      <c r="E4271" s="51" t="s">
        <v>13</v>
      </c>
      <c r="F4271" s="51">
        <v>297</v>
      </c>
      <c r="G4271" s="74">
        <f>CENSO[[#This Row],[CAP (cm)]]/PI()</f>
        <v>94.538036196585836</v>
      </c>
      <c r="H4271" s="51">
        <v>19</v>
      </c>
      <c r="I4271" s="85">
        <f>PI()*CENSO[[#This Row],[DAP (cm)]]^2/40000</f>
        <v>0.70194491875964982</v>
      </c>
      <c r="J4271" s="85">
        <f>CENSO[[#This Row],[g (m²)]]*CENSO[[#This Row],[H (m)]]*0.7</f>
        <v>9.3358674195033409</v>
      </c>
      <c r="K4271" s="51">
        <v>1</v>
      </c>
      <c r="L4271" s="51">
        <v>366269.799999999</v>
      </c>
      <c r="M4271" s="51">
        <v>9702253.1999999899</v>
      </c>
      <c r="N4271" s="77"/>
      <c r="O427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27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271" s="77"/>
    </row>
    <row r="4272" spans="1:17" x14ac:dyDescent="0.25">
      <c r="A4272" s="76">
        <v>2</v>
      </c>
      <c r="B4272" s="51">
        <v>118</v>
      </c>
      <c r="C4272" s="51">
        <v>4272</v>
      </c>
      <c r="D4272" s="81" t="str">
        <f>VLOOKUP(CENSO[[#This Row],[NOME COMUM]],ESPECIES[],2,FALSE)</f>
        <v>Alexa grandiflora Ducke</v>
      </c>
      <c r="E4272" s="51" t="s">
        <v>13</v>
      </c>
      <c r="F4272" s="51">
        <v>180</v>
      </c>
      <c r="G4272" s="74">
        <f>CENSO[[#This Row],[CAP (cm)]]/PI()</f>
        <v>57.295779513082323</v>
      </c>
      <c r="H4272" s="51">
        <v>17</v>
      </c>
      <c r="I4272" s="85">
        <f>PI()*CENSO[[#This Row],[DAP (cm)]]^2/40000</f>
        <v>0.25783100780887047</v>
      </c>
      <c r="J4272" s="85">
        <f>CENSO[[#This Row],[g (m²)]]*CENSO[[#This Row],[H (m)]]*0.7</f>
        <v>3.0681889929255584</v>
      </c>
      <c r="K4272" s="51">
        <v>1</v>
      </c>
      <c r="L4272" s="51">
        <v>366245.4</v>
      </c>
      <c r="M4272" s="51">
        <v>9702264.6999999899</v>
      </c>
      <c r="N4272" s="77"/>
      <c r="O427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27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272" s="77"/>
    </row>
    <row r="4273" spans="1:17" x14ac:dyDescent="0.25">
      <c r="A4273" s="76">
        <v>2</v>
      </c>
      <c r="B4273" s="51">
        <v>118</v>
      </c>
      <c r="C4273" s="51">
        <v>4273</v>
      </c>
      <c r="D4273" s="81" t="str">
        <f>VLOOKUP(CENSO[[#This Row],[NOME COMUM]],ESPECIES[],2,FALSE)</f>
        <v>Alexa grandiflora Ducke</v>
      </c>
      <c r="E4273" s="51" t="s">
        <v>13</v>
      </c>
      <c r="F4273" s="51">
        <v>475</v>
      </c>
      <c r="G4273" s="74">
        <f>CENSO[[#This Row],[CAP (cm)]]/PI()</f>
        <v>151.19719593730056</v>
      </c>
      <c r="H4273" s="51">
        <v>17</v>
      </c>
      <c r="I4273" s="85">
        <f>PI()*CENSO[[#This Row],[DAP (cm)]]^2/40000</f>
        <v>1.7954667017554438</v>
      </c>
      <c r="J4273" s="85">
        <f>CENSO[[#This Row],[g (m²)]]*CENSO[[#This Row],[H (m)]]*0.7</f>
        <v>21.36605375088978</v>
      </c>
      <c r="K4273" s="51">
        <v>1</v>
      </c>
      <c r="L4273" s="51">
        <v>366289.9</v>
      </c>
      <c r="M4273" s="51">
        <v>9702317.6999999899</v>
      </c>
      <c r="N4273" s="77"/>
      <c r="O427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150├ 160</v>
      </c>
      <c r="P427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273" s="77"/>
    </row>
    <row r="4274" spans="1:17" x14ac:dyDescent="0.25">
      <c r="A4274" s="76">
        <v>2</v>
      </c>
      <c r="B4274" s="51">
        <v>118</v>
      </c>
      <c r="C4274" s="51">
        <v>4274</v>
      </c>
      <c r="D4274" s="81" t="str">
        <f>VLOOKUP(CENSO[[#This Row],[NOME COMUM]],ESPECIES[],2,FALSE)</f>
        <v>Tachigali myrmecophila Ducke</v>
      </c>
      <c r="E4274" s="51" t="s">
        <v>14</v>
      </c>
      <c r="F4274" s="51">
        <v>300</v>
      </c>
      <c r="G4274" s="74">
        <f>CENSO[[#This Row],[CAP (cm)]]/PI()</f>
        <v>95.4929658551372</v>
      </c>
      <c r="H4274" s="51">
        <v>14</v>
      </c>
      <c r="I4274" s="85">
        <f>PI()*CENSO[[#This Row],[DAP (cm)]]^2/40000</f>
        <v>0.7161972439135289</v>
      </c>
      <c r="J4274" s="85">
        <f>CENSO[[#This Row],[g (m²)]]*CENSO[[#This Row],[H (m)]]*0.7</f>
        <v>7.018732990352583</v>
      </c>
      <c r="K4274" s="51">
        <v>1</v>
      </c>
      <c r="L4274" s="51">
        <v>366322.799999999</v>
      </c>
      <c r="M4274" s="51">
        <v>9702335.4000000004</v>
      </c>
      <c r="N4274" s="77"/>
      <c r="O427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27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274" s="77"/>
    </row>
    <row r="4275" spans="1:17" x14ac:dyDescent="0.25">
      <c r="A4275" s="76">
        <v>2</v>
      </c>
      <c r="B4275" s="51">
        <v>118</v>
      </c>
      <c r="C4275" s="51">
        <v>4275</v>
      </c>
      <c r="D4275" s="81" t="str">
        <f>VLOOKUP(CENSO[[#This Row],[NOME COMUM]],ESPECIES[],2,FALSE)</f>
        <v>Piptadenia suaveolens Miq.</v>
      </c>
      <c r="E4275" s="51" t="s">
        <v>22</v>
      </c>
      <c r="F4275" s="51">
        <v>420</v>
      </c>
      <c r="G4275" s="74">
        <f>CENSO[[#This Row],[CAP (cm)]]/PI()</f>
        <v>133.69015219719208</v>
      </c>
      <c r="H4275" s="51">
        <v>21</v>
      </c>
      <c r="I4275" s="85">
        <f>PI()*CENSO[[#This Row],[DAP (cm)]]^2/40000</f>
        <v>1.4037465980705166</v>
      </c>
      <c r="J4275" s="85">
        <f>CENSO[[#This Row],[g (m²)]]*CENSO[[#This Row],[H (m)]]*0.7</f>
        <v>20.635074991636593</v>
      </c>
      <c r="K4275" s="51">
        <v>1</v>
      </c>
      <c r="L4275" s="51">
        <v>366325.7</v>
      </c>
      <c r="M4275" s="51">
        <v>9702356.0999999903</v>
      </c>
      <c r="N4275" s="77"/>
      <c r="O427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427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275" s="77"/>
    </row>
    <row r="4276" spans="1:17" x14ac:dyDescent="0.25">
      <c r="A4276" s="76">
        <v>2</v>
      </c>
      <c r="B4276" s="51">
        <v>118</v>
      </c>
      <c r="C4276" s="51">
        <v>4276</v>
      </c>
      <c r="D4276" s="81" t="str">
        <f>VLOOKUP(CENSO[[#This Row],[NOME COMUM]],ESPECIES[],2,FALSE)</f>
        <v>Ocotea cymbarum Kunth</v>
      </c>
      <c r="E4276" s="51" t="s">
        <v>11</v>
      </c>
      <c r="F4276" s="51">
        <v>189</v>
      </c>
      <c r="G4276" s="74">
        <f>CENSO[[#This Row],[CAP (cm)]]/PI()</f>
        <v>60.160568488736438</v>
      </c>
      <c r="H4276" s="51">
        <v>16</v>
      </c>
      <c r="I4276" s="85">
        <f>PI()*CENSO[[#This Row],[DAP (cm)]]^2/40000</f>
        <v>0.28425868610927968</v>
      </c>
      <c r="J4276" s="85">
        <f>CENSO[[#This Row],[g (m²)]]*CENSO[[#This Row],[H (m)]]*0.7</f>
        <v>3.1836972844239324</v>
      </c>
      <c r="K4276" s="51">
        <v>1</v>
      </c>
      <c r="L4276" s="51">
        <v>366335.7</v>
      </c>
      <c r="M4276" s="51">
        <v>9702360.1999999899</v>
      </c>
      <c r="N4276" s="77"/>
      <c r="O427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27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276" s="77"/>
    </row>
    <row r="4277" spans="1:17" x14ac:dyDescent="0.25">
      <c r="A4277" s="76">
        <v>2</v>
      </c>
      <c r="B4277" s="51">
        <v>118</v>
      </c>
      <c r="C4277" s="51">
        <v>4277</v>
      </c>
      <c r="D4277" s="81" t="str">
        <f>VLOOKUP(CENSO[[#This Row],[NOME COMUM]],ESPECIES[],2,FALSE)</f>
        <v>Alexa grandiflora Ducke</v>
      </c>
      <c r="E4277" s="51" t="s">
        <v>13</v>
      </c>
      <c r="F4277" s="51">
        <v>168</v>
      </c>
      <c r="G4277" s="74">
        <f>CENSO[[#This Row],[CAP (cm)]]/PI()</f>
        <v>53.476060878876837</v>
      </c>
      <c r="H4277" s="51">
        <v>20</v>
      </c>
      <c r="I4277" s="85">
        <f>PI()*CENSO[[#This Row],[DAP (cm)]]^2/40000</f>
        <v>0.22459945569128273</v>
      </c>
      <c r="J4277" s="85">
        <f>CENSO[[#This Row],[g (m²)]]*CENSO[[#This Row],[H (m)]]*0.7</f>
        <v>3.1443923796779583</v>
      </c>
      <c r="K4277" s="51">
        <v>1</v>
      </c>
      <c r="L4277" s="51">
        <v>366327.59999999899</v>
      </c>
      <c r="M4277" s="51">
        <v>9702366.1999999899</v>
      </c>
      <c r="N4277" s="77"/>
      <c r="O427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27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277" s="77"/>
    </row>
    <row r="4278" spans="1:17" x14ac:dyDescent="0.25">
      <c r="A4278" s="76">
        <v>2</v>
      </c>
      <c r="B4278" s="51">
        <v>118</v>
      </c>
      <c r="C4278" s="51">
        <v>4278</v>
      </c>
      <c r="D4278" s="81" t="str">
        <f>VLOOKUP(CENSO[[#This Row],[NOME COMUM]],ESPECIES[],2,FALSE)</f>
        <v>Alexa grandiflora Ducke</v>
      </c>
      <c r="E4278" s="51" t="s">
        <v>13</v>
      </c>
      <c r="F4278" s="51">
        <v>170</v>
      </c>
      <c r="G4278" s="74">
        <f>CENSO[[#This Row],[CAP (cm)]]/PI()</f>
        <v>54.112680651244418</v>
      </c>
      <c r="H4278" s="51">
        <v>16</v>
      </c>
      <c r="I4278" s="85">
        <f>PI()*CENSO[[#This Row],[DAP (cm)]]^2/40000</f>
        <v>0.2299788927677888</v>
      </c>
      <c r="J4278" s="85">
        <f>CENSO[[#This Row],[g (m²)]]*CENSO[[#This Row],[H (m)]]*0.7</f>
        <v>2.5757635989992345</v>
      </c>
      <c r="K4278" s="51">
        <v>1</v>
      </c>
      <c r="L4278" s="51">
        <v>366329.9</v>
      </c>
      <c r="M4278" s="51">
        <v>9702370.6999999899</v>
      </c>
      <c r="N4278" s="77"/>
      <c r="O427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27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278" s="77"/>
    </row>
    <row r="4279" spans="1:17" x14ac:dyDescent="0.25">
      <c r="A4279" s="76">
        <v>2</v>
      </c>
      <c r="B4279" s="51">
        <v>118</v>
      </c>
      <c r="C4279" s="51">
        <v>4279</v>
      </c>
      <c r="D4279" s="81" t="str">
        <f>VLOOKUP(CENSO[[#This Row],[NOME COMUM]],ESPECIES[],2,FALSE)</f>
        <v>Alexa grandiflora Ducke</v>
      </c>
      <c r="E4279" s="51" t="s">
        <v>13</v>
      </c>
      <c r="F4279" s="51">
        <v>276</v>
      </c>
      <c r="G4279" s="74">
        <f>CENSO[[#This Row],[CAP (cm)]]/PI()</f>
        <v>87.853528586726227</v>
      </c>
      <c r="H4279" s="51">
        <v>22</v>
      </c>
      <c r="I4279" s="85">
        <f>PI()*CENSO[[#This Row],[DAP (cm)]]^2/40000</f>
        <v>0.60618934724841089</v>
      </c>
      <c r="J4279" s="85">
        <f>CENSO[[#This Row],[g (m²)]]*CENSO[[#This Row],[H (m)]]*0.7</f>
        <v>9.3353159476255279</v>
      </c>
      <c r="K4279" s="51">
        <v>1</v>
      </c>
      <c r="L4279" s="51">
        <v>366319.799999999</v>
      </c>
      <c r="M4279" s="51">
        <v>9702414.0999999903</v>
      </c>
      <c r="N4279" s="77"/>
      <c r="O427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427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279" s="77"/>
    </row>
    <row r="4280" spans="1:17" x14ac:dyDescent="0.25">
      <c r="A4280" s="76">
        <v>2</v>
      </c>
      <c r="B4280" s="51">
        <v>118</v>
      </c>
      <c r="C4280" s="51">
        <v>4280</v>
      </c>
      <c r="D4280" s="81" t="str">
        <f>VLOOKUP(CENSO[[#This Row],[NOME COMUM]],ESPECIES[],2,FALSE)</f>
        <v>Pouteria sp.</v>
      </c>
      <c r="E4280" s="51" t="s">
        <v>83</v>
      </c>
      <c r="F4280" s="51">
        <v>173</v>
      </c>
      <c r="G4280" s="74">
        <f>CENSO[[#This Row],[CAP (cm)]]/PI()</f>
        <v>55.067610309795789</v>
      </c>
      <c r="H4280" s="51">
        <v>20</v>
      </c>
      <c r="I4280" s="85">
        <f>PI()*CENSO[[#This Row],[DAP (cm)]]^2/40000</f>
        <v>0.23816741458986682</v>
      </c>
      <c r="J4280" s="85">
        <f>CENSO[[#This Row],[g (m²)]]*CENSO[[#This Row],[H (m)]]*0.7</f>
        <v>3.3343438042581353</v>
      </c>
      <c r="K4280" s="51">
        <v>1</v>
      </c>
      <c r="L4280" s="51">
        <v>366325.4</v>
      </c>
      <c r="M4280" s="51">
        <v>9702422.5</v>
      </c>
      <c r="N4280" s="77"/>
      <c r="O428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28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280" s="77"/>
    </row>
    <row r="4281" spans="1:17" x14ac:dyDescent="0.25">
      <c r="A4281" s="76">
        <v>2</v>
      </c>
      <c r="B4281" s="51">
        <v>118</v>
      </c>
      <c r="C4281" s="51">
        <v>4281</v>
      </c>
      <c r="D4281" s="81" t="str">
        <f>VLOOKUP(CENSO[[#This Row],[NOME COMUM]],ESPECIES[],2,FALSE)</f>
        <v>Alexa grandiflora Ducke</v>
      </c>
      <c r="E4281" s="51" t="s">
        <v>13</v>
      </c>
      <c r="F4281" s="51">
        <v>175</v>
      </c>
      <c r="G4281" s="74">
        <f>CENSO[[#This Row],[CAP (cm)]]/PI()</f>
        <v>55.70423008216337</v>
      </c>
      <c r="H4281" s="51">
        <v>19</v>
      </c>
      <c r="I4281" s="85">
        <f>PI()*CENSO[[#This Row],[DAP (cm)]]^2/40000</f>
        <v>0.24370600660946476</v>
      </c>
      <c r="J4281" s="85">
        <f>CENSO[[#This Row],[g (m²)]]*CENSO[[#This Row],[H (m)]]*0.7</f>
        <v>3.2412898879058809</v>
      </c>
      <c r="K4281" s="51">
        <v>1</v>
      </c>
      <c r="L4281" s="51">
        <v>366337.7</v>
      </c>
      <c r="M4281" s="51">
        <v>9702428.9000000004</v>
      </c>
      <c r="N4281" s="77"/>
      <c r="O428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28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281" s="77"/>
    </row>
    <row r="4282" spans="1:17" x14ac:dyDescent="0.25">
      <c r="A4282" s="76">
        <v>2</v>
      </c>
      <c r="B4282" s="51">
        <v>118</v>
      </c>
      <c r="C4282" s="51">
        <v>4282</v>
      </c>
      <c r="D4282" s="81" t="str">
        <f>VLOOKUP(CENSO[[#This Row],[NOME COMUM]],ESPECIES[],2,FALSE)</f>
        <v>Tachigali myrmecophila Ducke</v>
      </c>
      <c r="E4282" s="51" t="s">
        <v>14</v>
      </c>
      <c r="F4282" s="51">
        <v>172</v>
      </c>
      <c r="G4282" s="74">
        <f>CENSO[[#This Row],[CAP (cm)]]/PI()</f>
        <v>54.749300423611999</v>
      </c>
      <c r="H4282" s="51">
        <v>16</v>
      </c>
      <c r="I4282" s="85">
        <f>PI()*CENSO[[#This Row],[DAP (cm)]]^2/40000</f>
        <v>0.23542199182153159</v>
      </c>
      <c r="J4282" s="85">
        <f>CENSO[[#This Row],[g (m²)]]*CENSO[[#This Row],[H (m)]]*0.7</f>
        <v>2.6367263084011539</v>
      </c>
      <c r="K4282" s="51">
        <v>1</v>
      </c>
      <c r="L4282" s="51">
        <v>366355.799999999</v>
      </c>
      <c r="M4282" s="51">
        <v>9702420.3000000007</v>
      </c>
      <c r="N4282" s="77"/>
      <c r="O428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28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282" s="77"/>
    </row>
    <row r="4283" spans="1:17" x14ac:dyDescent="0.25">
      <c r="A4283" s="76">
        <v>2</v>
      </c>
      <c r="B4283" s="51">
        <v>118</v>
      </c>
      <c r="C4283" s="51">
        <v>4283</v>
      </c>
      <c r="D4283" s="81" t="str">
        <f>VLOOKUP(CENSO[[#This Row],[NOME COMUM]],ESPECIES[],2,FALSE)</f>
        <v>Alexa grandiflora Ducke</v>
      </c>
      <c r="E4283" s="51" t="s">
        <v>13</v>
      </c>
      <c r="F4283" s="51">
        <v>263</v>
      </c>
      <c r="G4283" s="74">
        <f>CENSO[[#This Row],[CAP (cm)]]/PI()</f>
        <v>83.715500066336944</v>
      </c>
      <c r="H4283" s="51">
        <v>17</v>
      </c>
      <c r="I4283" s="85">
        <f>PI()*CENSO[[#This Row],[DAP (cm)]]^2/40000</f>
        <v>0.55042941293616532</v>
      </c>
      <c r="J4283" s="85">
        <f>CENSO[[#This Row],[g (m²)]]*CENSO[[#This Row],[H (m)]]*0.7</f>
        <v>6.5501100139403663</v>
      </c>
      <c r="K4283" s="51">
        <v>1</v>
      </c>
      <c r="L4283" s="51">
        <v>366360.299999999</v>
      </c>
      <c r="M4283" s="51">
        <v>9702418.1999999899</v>
      </c>
      <c r="N4283" s="77"/>
      <c r="O428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428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283" s="77"/>
    </row>
    <row r="4284" spans="1:17" x14ac:dyDescent="0.25">
      <c r="A4284" s="76">
        <v>2</v>
      </c>
      <c r="B4284" s="51">
        <v>118</v>
      </c>
      <c r="C4284" s="51">
        <v>4284</v>
      </c>
      <c r="D4284" s="81" t="str">
        <f>VLOOKUP(CENSO[[#This Row],[NOME COMUM]],ESPECIES[],2,FALSE)</f>
        <v>Piptadenia suaveolens Miq.</v>
      </c>
      <c r="E4284" s="51" t="s">
        <v>22</v>
      </c>
      <c r="F4284" s="51">
        <v>160</v>
      </c>
      <c r="G4284" s="74">
        <f>CENSO[[#This Row],[CAP (cm)]]/PI()</f>
        <v>50.929581789406512</v>
      </c>
      <c r="H4284" s="51">
        <v>17</v>
      </c>
      <c r="I4284" s="85">
        <f>PI()*CENSO[[#This Row],[DAP (cm)]]^2/40000</f>
        <v>0.20371832715762608</v>
      </c>
      <c r="J4284" s="85">
        <f>CENSO[[#This Row],[g (m²)]]*CENSO[[#This Row],[H (m)]]*0.7</f>
        <v>2.4242480931757502</v>
      </c>
      <c r="K4284" s="51">
        <v>1</v>
      </c>
      <c r="L4284" s="51">
        <v>366417</v>
      </c>
      <c r="M4284" s="51">
        <v>9702516.3000000007</v>
      </c>
      <c r="N4284" s="77"/>
      <c r="O428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28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284" s="77"/>
    </row>
    <row r="4285" spans="1:17" x14ac:dyDescent="0.25">
      <c r="A4285" s="76">
        <v>2</v>
      </c>
      <c r="B4285" s="51">
        <v>118</v>
      </c>
      <c r="C4285" s="51">
        <v>4285</v>
      </c>
      <c r="D4285" s="81" t="str">
        <f>VLOOKUP(CENSO[[#This Row],[NOME COMUM]],ESPECIES[],2,FALSE)</f>
        <v>Pouteria sp.</v>
      </c>
      <c r="E4285" s="51" t="s">
        <v>83</v>
      </c>
      <c r="F4285" s="51">
        <v>170</v>
      </c>
      <c r="G4285" s="74">
        <f>CENSO[[#This Row],[CAP (cm)]]/PI()</f>
        <v>54.112680651244418</v>
      </c>
      <c r="H4285" s="51">
        <v>20</v>
      </c>
      <c r="I4285" s="85">
        <f>PI()*CENSO[[#This Row],[DAP (cm)]]^2/40000</f>
        <v>0.2299788927677888</v>
      </c>
      <c r="J4285" s="85">
        <f>CENSO[[#This Row],[g (m²)]]*CENSO[[#This Row],[H (m)]]*0.7</f>
        <v>3.2197044987490426</v>
      </c>
      <c r="K4285" s="51">
        <v>1</v>
      </c>
      <c r="L4285" s="51">
        <v>366412.09999999899</v>
      </c>
      <c r="M4285" s="51">
        <v>9702528.5</v>
      </c>
      <c r="N4285" s="77"/>
      <c r="O428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28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285" s="77"/>
    </row>
    <row r="4286" spans="1:17" x14ac:dyDescent="0.25">
      <c r="A4286" s="76">
        <v>2</v>
      </c>
      <c r="B4286" s="51">
        <v>118</v>
      </c>
      <c r="C4286" s="51">
        <v>4286</v>
      </c>
      <c r="D4286" s="81" t="str">
        <f>VLOOKUP(CENSO[[#This Row],[NOME COMUM]],ESPECIES[],2,FALSE)</f>
        <v>Astronium lecointei Ducke</v>
      </c>
      <c r="E4286" s="51" t="s">
        <v>5</v>
      </c>
      <c r="F4286" s="51">
        <v>189</v>
      </c>
      <c r="G4286" s="74">
        <f>CENSO[[#This Row],[CAP (cm)]]/PI()</f>
        <v>60.160568488736438</v>
      </c>
      <c r="H4286" s="51">
        <v>24</v>
      </c>
      <c r="I4286" s="85">
        <f>PI()*CENSO[[#This Row],[DAP (cm)]]^2/40000</f>
        <v>0.28425868610927968</v>
      </c>
      <c r="J4286" s="85">
        <f>CENSO[[#This Row],[g (m²)]]*CENSO[[#This Row],[H (m)]]*0.7</f>
        <v>4.7755459266358979</v>
      </c>
      <c r="K4286" s="51">
        <v>1</v>
      </c>
      <c r="L4286" s="51">
        <v>366407.2</v>
      </c>
      <c r="M4286" s="51">
        <v>9702538.5999999903</v>
      </c>
      <c r="N4286" s="77"/>
      <c r="O428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28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286" s="77"/>
    </row>
    <row r="4287" spans="1:17" x14ac:dyDescent="0.25">
      <c r="A4287" s="76">
        <v>2</v>
      </c>
      <c r="B4287" s="51">
        <v>118</v>
      </c>
      <c r="C4287" s="51">
        <v>4287</v>
      </c>
      <c r="D4287" s="81" t="str">
        <f>VLOOKUP(CENSO[[#This Row],[NOME COMUM]],ESPECIES[],2,FALSE)</f>
        <v>Sterculia apeibophylla Ducke</v>
      </c>
      <c r="E4287" s="51" t="s">
        <v>25</v>
      </c>
      <c r="F4287" s="51">
        <v>200</v>
      </c>
      <c r="G4287" s="74">
        <f>CENSO[[#This Row],[CAP (cm)]]/PI()</f>
        <v>63.661977236758133</v>
      </c>
      <c r="H4287" s="51">
        <v>21</v>
      </c>
      <c r="I4287" s="85">
        <f>PI()*CENSO[[#This Row],[DAP (cm)]]^2/40000</f>
        <v>0.31830988618379064</v>
      </c>
      <c r="J4287" s="85">
        <f>CENSO[[#This Row],[g (m²)]]*CENSO[[#This Row],[H (m)]]*0.7</f>
        <v>4.6791553269017223</v>
      </c>
      <c r="K4287" s="51">
        <v>3</v>
      </c>
      <c r="L4287" s="51">
        <v>366464.299999999</v>
      </c>
      <c r="M4287" s="51">
        <v>9702617.6999999899</v>
      </c>
      <c r="N4287" s="77"/>
      <c r="O428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28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287" s="77"/>
    </row>
    <row r="4288" spans="1:17" x14ac:dyDescent="0.25">
      <c r="A4288" s="76">
        <v>2</v>
      </c>
      <c r="B4288" s="51">
        <v>118</v>
      </c>
      <c r="C4288" s="51">
        <v>4288</v>
      </c>
      <c r="D4288" s="81" t="str">
        <f>VLOOKUP(CENSO[[#This Row],[NOME COMUM]],ESPECIES[],2,FALSE)</f>
        <v>Goupia glabra Aubl.</v>
      </c>
      <c r="E4288" s="51" t="s">
        <v>34</v>
      </c>
      <c r="F4288" s="51">
        <v>150</v>
      </c>
      <c r="G4288" s="74">
        <f>CENSO[[#This Row],[CAP (cm)]]/PI()</f>
        <v>47.7464829275686</v>
      </c>
      <c r="H4288" s="51">
        <v>18</v>
      </c>
      <c r="I4288" s="85">
        <f>PI()*CENSO[[#This Row],[DAP (cm)]]^2/40000</f>
        <v>0.17904931097838223</v>
      </c>
      <c r="J4288" s="85">
        <f>CENSO[[#This Row],[g (m²)]]*CENSO[[#This Row],[H (m)]]*0.7</f>
        <v>2.2560213183276159</v>
      </c>
      <c r="K4288" s="51">
        <v>1</v>
      </c>
      <c r="L4288" s="51">
        <v>366470.59999999899</v>
      </c>
      <c r="M4288" s="51">
        <v>9702619.1999999899</v>
      </c>
      <c r="N4288" s="77"/>
      <c r="O428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428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4288" s="77"/>
    </row>
    <row r="4289" spans="1:17" x14ac:dyDescent="0.25">
      <c r="A4289" s="76">
        <v>2</v>
      </c>
      <c r="B4289" s="51">
        <v>118</v>
      </c>
      <c r="C4289" s="51">
        <v>4289</v>
      </c>
      <c r="D4289" s="81" t="str">
        <f>VLOOKUP(CENSO[[#This Row],[NOME COMUM]],ESPECIES[],2,FALSE)</f>
        <v>Piptadenia suaveolens Miq.</v>
      </c>
      <c r="E4289" s="51" t="s">
        <v>22</v>
      </c>
      <c r="F4289" s="51">
        <v>179</v>
      </c>
      <c r="G4289" s="74">
        <f>CENSO[[#This Row],[CAP (cm)]]/PI()</f>
        <v>56.977469626898532</v>
      </c>
      <c r="H4289" s="51">
        <v>17</v>
      </c>
      <c r="I4289" s="85">
        <f>PI()*CENSO[[#This Row],[DAP (cm)]]^2/40000</f>
        <v>0.25497417658037091</v>
      </c>
      <c r="J4289" s="85">
        <f>CENSO[[#This Row],[g (m²)]]*CENSO[[#This Row],[H (m)]]*0.7</f>
        <v>3.0341927013064134</v>
      </c>
      <c r="K4289" s="51">
        <v>2</v>
      </c>
      <c r="L4289" s="51">
        <v>366475.2</v>
      </c>
      <c r="M4289" s="51">
        <v>9702628</v>
      </c>
      <c r="N4289" s="77"/>
      <c r="O428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28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289" s="77"/>
    </row>
    <row r="4290" spans="1:17" x14ac:dyDescent="0.25">
      <c r="A4290" s="76">
        <v>2</v>
      </c>
      <c r="B4290" s="51">
        <v>118</v>
      </c>
      <c r="C4290" s="51">
        <v>4290</v>
      </c>
      <c r="D4290" s="81" t="str">
        <f>VLOOKUP(CENSO[[#This Row],[NOME COMUM]],ESPECIES[],2,FALSE)</f>
        <v>Piptadenia suaveolens Miq.</v>
      </c>
      <c r="E4290" s="51" t="s">
        <v>22</v>
      </c>
      <c r="F4290" s="51">
        <v>288</v>
      </c>
      <c r="G4290" s="74">
        <f>CENSO[[#This Row],[CAP (cm)]]/PI()</f>
        <v>91.673247220931714</v>
      </c>
      <c r="H4290" s="51">
        <v>21</v>
      </c>
      <c r="I4290" s="85">
        <f>PI()*CENSO[[#This Row],[DAP (cm)]]^2/40000</f>
        <v>0.66004737999070828</v>
      </c>
      <c r="J4290" s="85">
        <f>CENSO[[#This Row],[g (m²)]]*CENSO[[#This Row],[H (m)]]*0.7</f>
        <v>9.7026964858634113</v>
      </c>
      <c r="K4290" s="51">
        <v>1</v>
      </c>
      <c r="L4290" s="51">
        <v>366475.7</v>
      </c>
      <c r="M4290" s="51">
        <v>9702628.9000000004</v>
      </c>
      <c r="N4290" s="77"/>
      <c r="O429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29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290" s="77"/>
    </row>
    <row r="4291" spans="1:17" x14ac:dyDescent="0.25">
      <c r="A4291" s="76">
        <v>2</v>
      </c>
      <c r="B4291" s="51">
        <v>118</v>
      </c>
      <c r="C4291" s="51">
        <v>4291</v>
      </c>
      <c r="D4291" s="81" t="str">
        <f>VLOOKUP(CENSO[[#This Row],[NOME COMUM]],ESPECIES[],2,FALSE)</f>
        <v>Cedrela fissilis Vell.</v>
      </c>
      <c r="E4291" s="51" t="s">
        <v>17</v>
      </c>
      <c r="F4291" s="51">
        <v>180</v>
      </c>
      <c r="G4291" s="74">
        <f>CENSO[[#This Row],[CAP (cm)]]/PI()</f>
        <v>57.295779513082323</v>
      </c>
      <c r="H4291" s="51">
        <v>14</v>
      </c>
      <c r="I4291" s="85">
        <f>PI()*CENSO[[#This Row],[DAP (cm)]]^2/40000</f>
        <v>0.25783100780887047</v>
      </c>
      <c r="J4291" s="85">
        <f>CENSO[[#This Row],[g (m²)]]*CENSO[[#This Row],[H (m)]]*0.7</f>
        <v>2.5267438765269308</v>
      </c>
      <c r="K4291" s="51">
        <v>1</v>
      </c>
      <c r="L4291" s="51">
        <v>366471.2</v>
      </c>
      <c r="M4291" s="51">
        <v>9702631</v>
      </c>
      <c r="N4291" s="77"/>
      <c r="O429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29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291" s="77"/>
    </row>
    <row r="4292" spans="1:17" x14ac:dyDescent="0.25">
      <c r="A4292" s="76">
        <v>2</v>
      </c>
      <c r="B4292" s="51">
        <v>118</v>
      </c>
      <c r="C4292" s="51">
        <v>4292</v>
      </c>
      <c r="D4292" s="81" t="str">
        <f>VLOOKUP(CENSO[[#This Row],[NOME COMUM]],ESPECIES[],2,FALSE)</f>
        <v>Goupia glabra Aubl.</v>
      </c>
      <c r="E4292" s="51" t="s">
        <v>34</v>
      </c>
      <c r="F4292" s="51">
        <v>240</v>
      </c>
      <c r="G4292" s="74">
        <f>CENSO[[#This Row],[CAP (cm)]]/PI()</f>
        <v>76.394372684109769</v>
      </c>
      <c r="H4292" s="51">
        <v>12</v>
      </c>
      <c r="I4292" s="85">
        <f>PI()*CENSO[[#This Row],[DAP (cm)]]^2/40000</f>
        <v>0.45836623610465865</v>
      </c>
      <c r="J4292" s="85">
        <f>CENSO[[#This Row],[g (m²)]]*CENSO[[#This Row],[H (m)]]*0.7</f>
        <v>3.850276383279132</v>
      </c>
      <c r="K4292" s="51">
        <v>1</v>
      </c>
      <c r="L4292" s="51">
        <v>366440.4</v>
      </c>
      <c r="M4292" s="51">
        <v>9702645.5999999903</v>
      </c>
      <c r="N4292" s="77"/>
      <c r="O429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29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292" s="77"/>
    </row>
    <row r="4293" spans="1:17" x14ac:dyDescent="0.25">
      <c r="A4293" s="76">
        <v>2</v>
      </c>
      <c r="B4293" s="51">
        <v>118</v>
      </c>
      <c r="C4293" s="51">
        <v>4293</v>
      </c>
      <c r="D4293" s="81" t="str">
        <f>VLOOKUP(CENSO[[#This Row],[NOME COMUM]],ESPECIES[],2,FALSE)</f>
        <v>Ocotea diospyrifolia (Meisn.) Mez</v>
      </c>
      <c r="E4293" s="51" t="s">
        <v>86</v>
      </c>
      <c r="F4293" s="51">
        <v>171</v>
      </c>
      <c r="G4293" s="74">
        <f>CENSO[[#This Row],[CAP (cm)]]/PI()</f>
        <v>54.430990537428208</v>
      </c>
      <c r="H4293" s="51">
        <v>23</v>
      </c>
      <c r="I4293" s="85">
        <f>PI()*CENSO[[#This Row],[DAP (cm)]]^2/40000</f>
        <v>0.2326924845475056</v>
      </c>
      <c r="J4293" s="85">
        <f>CENSO[[#This Row],[g (m²)]]*CENSO[[#This Row],[H (m)]]*0.7</f>
        <v>3.7463490012148397</v>
      </c>
      <c r="K4293" s="51">
        <v>1</v>
      </c>
      <c r="L4293" s="51">
        <v>366479.299999999</v>
      </c>
      <c r="M4293" s="51">
        <v>9702670.3000000007</v>
      </c>
      <c r="N4293" s="77"/>
      <c r="O429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29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293" s="77"/>
    </row>
    <row r="4294" spans="1:17" x14ac:dyDescent="0.25">
      <c r="A4294" s="76">
        <v>2</v>
      </c>
      <c r="B4294" s="51">
        <v>118</v>
      </c>
      <c r="C4294" s="51">
        <v>4294</v>
      </c>
      <c r="D4294" s="81" t="str">
        <f>VLOOKUP(CENSO[[#This Row],[NOME COMUM]],ESPECIES[],2,FALSE)</f>
        <v>Buchenavia capitata (Vahl) Eichler</v>
      </c>
      <c r="E4294" s="51" t="s">
        <v>10</v>
      </c>
      <c r="F4294" s="51">
        <v>205</v>
      </c>
      <c r="G4294" s="74">
        <f>CENSO[[#This Row],[CAP (cm)]]/PI()</f>
        <v>65.253526667677093</v>
      </c>
      <c r="H4294" s="51">
        <v>20</v>
      </c>
      <c r="I4294" s="85">
        <f>PI()*CENSO[[#This Row],[DAP (cm)]]^2/40000</f>
        <v>0.33442432417184514</v>
      </c>
      <c r="J4294" s="85">
        <f>CENSO[[#This Row],[g (m²)]]*CENSO[[#This Row],[H (m)]]*0.7</f>
        <v>4.6819405384058319</v>
      </c>
      <c r="K4294" s="51">
        <v>1</v>
      </c>
      <c r="L4294" s="51">
        <v>366489</v>
      </c>
      <c r="M4294" s="51">
        <v>9702738.6999999899</v>
      </c>
      <c r="N4294" s="77"/>
      <c r="O429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29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294" s="77"/>
    </row>
    <row r="4295" spans="1:17" x14ac:dyDescent="0.25">
      <c r="A4295" s="76">
        <v>2</v>
      </c>
      <c r="B4295" s="51">
        <v>118</v>
      </c>
      <c r="C4295" s="51">
        <v>4295</v>
      </c>
      <c r="D4295" s="81" t="str">
        <f>VLOOKUP(CENSO[[#This Row],[NOME COMUM]],ESPECIES[],2,FALSE)</f>
        <v>Piptadenia suaveolens Miq.</v>
      </c>
      <c r="E4295" s="51" t="s">
        <v>22</v>
      </c>
      <c r="F4295" s="51">
        <v>270</v>
      </c>
      <c r="G4295" s="74">
        <f>CENSO[[#This Row],[CAP (cm)]]/PI()</f>
        <v>85.943669269623484</v>
      </c>
      <c r="H4295" s="51">
        <v>16</v>
      </c>
      <c r="I4295" s="85">
        <f>PI()*CENSO[[#This Row],[DAP (cm)]]^2/40000</f>
        <v>0.58011976756995842</v>
      </c>
      <c r="J4295" s="85">
        <f>CENSO[[#This Row],[g (m²)]]*CENSO[[#This Row],[H (m)]]*0.7</f>
        <v>6.4973413967835336</v>
      </c>
      <c r="K4295" s="51">
        <v>1</v>
      </c>
      <c r="L4295" s="51">
        <v>366519.7</v>
      </c>
      <c r="M4295" s="51">
        <v>9702724.1999999899</v>
      </c>
      <c r="N4295" s="77"/>
      <c r="O429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429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295" s="77"/>
    </row>
    <row r="4296" spans="1:17" x14ac:dyDescent="0.25">
      <c r="A4296" s="76">
        <v>2</v>
      </c>
      <c r="B4296" s="51">
        <v>118</v>
      </c>
      <c r="C4296" s="51">
        <v>4296</v>
      </c>
      <c r="D4296" s="81" t="str">
        <f>VLOOKUP(CENSO[[#This Row],[NOME COMUM]],ESPECIES[],2,FALSE)</f>
        <v>Couratari guianensis Aubl.</v>
      </c>
      <c r="E4296" s="51" t="s">
        <v>6</v>
      </c>
      <c r="F4296" s="51">
        <v>183</v>
      </c>
      <c r="G4296" s="74">
        <f>CENSO[[#This Row],[CAP (cm)]]/PI()</f>
        <v>58.250709171633694</v>
      </c>
      <c r="H4296" s="51">
        <v>21</v>
      </c>
      <c r="I4296" s="85">
        <f>PI()*CENSO[[#This Row],[DAP (cm)]]^2/40000</f>
        <v>0.26649699446022412</v>
      </c>
      <c r="J4296" s="85">
        <f>CENSO[[#This Row],[g (m²)]]*CENSO[[#This Row],[H (m)]]*0.7</f>
        <v>3.9175058185652945</v>
      </c>
      <c r="K4296" s="51">
        <v>1</v>
      </c>
      <c r="L4296" s="51">
        <v>366531.299999999</v>
      </c>
      <c r="M4296" s="51">
        <v>9702798.3000000007</v>
      </c>
      <c r="N4296" s="77"/>
      <c r="O429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29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296" s="77"/>
    </row>
    <row r="4297" spans="1:17" x14ac:dyDescent="0.25">
      <c r="A4297" s="76">
        <v>2</v>
      </c>
      <c r="B4297" s="51">
        <v>118</v>
      </c>
      <c r="C4297" s="51">
        <v>4297</v>
      </c>
      <c r="D4297" s="81" t="str">
        <f>VLOOKUP(CENSO[[#This Row],[NOME COMUM]],ESPECIES[],2,FALSE)</f>
        <v>Lecythis pisonis Cambess.</v>
      </c>
      <c r="E4297" s="51" t="s">
        <v>9</v>
      </c>
      <c r="F4297" s="51">
        <v>300</v>
      </c>
      <c r="G4297" s="74">
        <f>CENSO[[#This Row],[CAP (cm)]]/PI()</f>
        <v>95.4929658551372</v>
      </c>
      <c r="H4297" s="51">
        <v>16</v>
      </c>
      <c r="I4297" s="85">
        <f>PI()*CENSO[[#This Row],[DAP (cm)]]^2/40000</f>
        <v>0.7161972439135289</v>
      </c>
      <c r="J4297" s="85">
        <f>CENSO[[#This Row],[g (m²)]]*CENSO[[#This Row],[H (m)]]*0.7</f>
        <v>8.0214091318315237</v>
      </c>
      <c r="K4297" s="51">
        <v>2</v>
      </c>
      <c r="L4297" s="51">
        <v>366571.2</v>
      </c>
      <c r="M4297" s="51">
        <v>9702792.6999999899</v>
      </c>
      <c r="N4297" s="77"/>
      <c r="O429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29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297" s="77"/>
    </row>
    <row r="4298" spans="1:17" x14ac:dyDescent="0.25">
      <c r="A4298" s="76">
        <v>2</v>
      </c>
      <c r="B4298" s="51">
        <v>118</v>
      </c>
      <c r="C4298" s="51">
        <v>4298</v>
      </c>
      <c r="D4298" s="81" t="str">
        <f>VLOOKUP(CENSO[[#This Row],[NOME COMUM]],ESPECIES[],2,FALSE)</f>
        <v>Ocotea cymbarum Kunth</v>
      </c>
      <c r="E4298" s="51" t="s">
        <v>11</v>
      </c>
      <c r="F4298" s="51">
        <v>195</v>
      </c>
      <c r="G4298" s="74">
        <f>CENSO[[#This Row],[CAP (cm)]]/PI()</f>
        <v>62.070427805839181</v>
      </c>
      <c r="H4298" s="51">
        <v>17</v>
      </c>
      <c r="I4298" s="85">
        <f>PI()*CENSO[[#This Row],[DAP (cm)]]^2/40000</f>
        <v>0.30259333555346601</v>
      </c>
      <c r="J4298" s="85">
        <f>CENSO[[#This Row],[g (m²)]]*CENSO[[#This Row],[H (m)]]*0.7</f>
        <v>3.6008606930862452</v>
      </c>
      <c r="K4298" s="51">
        <v>1</v>
      </c>
      <c r="L4298" s="51">
        <v>366578.09999999899</v>
      </c>
      <c r="M4298" s="51">
        <v>9702810.4000000004</v>
      </c>
      <c r="N4298" s="77"/>
      <c r="O429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29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298" s="77"/>
    </row>
    <row r="4299" spans="1:17" x14ac:dyDescent="0.25">
      <c r="A4299" s="76">
        <v>2</v>
      </c>
      <c r="B4299" s="51">
        <v>118</v>
      </c>
      <c r="C4299" s="51">
        <v>4299</v>
      </c>
      <c r="D4299" s="81" t="str">
        <f>VLOOKUP(CENSO[[#This Row],[NOME COMUM]],ESPECIES[],2,FALSE)</f>
        <v>Goupia glabra Aubl.</v>
      </c>
      <c r="E4299" s="51" t="s">
        <v>34</v>
      </c>
      <c r="F4299" s="51">
        <v>241</v>
      </c>
      <c r="G4299" s="74">
        <f>CENSO[[#This Row],[CAP (cm)]]/PI()</f>
        <v>76.712682570293552</v>
      </c>
      <c r="H4299" s="51">
        <v>13</v>
      </c>
      <c r="I4299" s="85">
        <f>PI()*CENSO[[#This Row],[DAP (cm)]]^2/40000</f>
        <v>0.4621939124860186</v>
      </c>
      <c r="J4299" s="85">
        <f>CENSO[[#This Row],[g (m²)]]*CENSO[[#This Row],[H (m)]]*0.7</f>
        <v>4.2059646036227685</v>
      </c>
      <c r="K4299" s="51">
        <v>1</v>
      </c>
      <c r="L4299" s="51">
        <v>366574.59999999899</v>
      </c>
      <c r="M4299" s="51">
        <v>9702818.6999999899</v>
      </c>
      <c r="N4299" s="77"/>
      <c r="O429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29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299" s="77"/>
    </row>
    <row r="4300" spans="1:17" x14ac:dyDescent="0.25">
      <c r="A4300" s="76">
        <v>2</v>
      </c>
      <c r="B4300" s="51">
        <v>118</v>
      </c>
      <c r="C4300" s="51">
        <v>4300</v>
      </c>
      <c r="D4300" s="81" t="str">
        <f>VLOOKUP(CENSO[[#This Row],[NOME COMUM]],ESPECIES[],2,FALSE)</f>
        <v>Schefflera morototoni (Aubl.) Decne. &amp; Planch.</v>
      </c>
      <c r="E4300" s="51" t="s">
        <v>12</v>
      </c>
      <c r="F4300" s="51">
        <v>190</v>
      </c>
      <c r="G4300" s="74">
        <f>CENSO[[#This Row],[CAP (cm)]]/PI()</f>
        <v>60.478878374920228</v>
      </c>
      <c r="H4300" s="51">
        <v>18</v>
      </c>
      <c r="I4300" s="85">
        <f>PI()*CENSO[[#This Row],[DAP (cm)]]^2/40000</f>
        <v>0.28727467228087106</v>
      </c>
      <c r="J4300" s="85">
        <f>CENSO[[#This Row],[g (m²)]]*CENSO[[#This Row],[H (m)]]*0.7</f>
        <v>3.6196608707389748</v>
      </c>
      <c r="K4300" s="51">
        <v>1</v>
      </c>
      <c r="L4300" s="51">
        <v>366593.4</v>
      </c>
      <c r="M4300" s="51">
        <v>9702837.5</v>
      </c>
      <c r="N4300" s="77"/>
      <c r="O430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30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300" s="77"/>
    </row>
    <row r="4301" spans="1:17" x14ac:dyDescent="0.25">
      <c r="A4301" s="76">
        <v>2</v>
      </c>
      <c r="B4301" s="51">
        <v>118</v>
      </c>
      <c r="C4301" s="51">
        <v>4301</v>
      </c>
      <c r="D4301" s="81" t="str">
        <f>VLOOKUP(CENSO[[#This Row],[NOME COMUM]],ESPECIES[],2,FALSE)</f>
        <v>Enterolobium contortisiliquum (Vell.) Morong</v>
      </c>
      <c r="E4301" s="51" t="s">
        <v>45</v>
      </c>
      <c r="F4301" s="51">
        <v>348</v>
      </c>
      <c r="G4301" s="74">
        <f>CENSO[[#This Row],[CAP (cm)]]/PI()</f>
        <v>110.77184039195916</v>
      </c>
      <c r="H4301" s="51">
        <v>18</v>
      </c>
      <c r="I4301" s="85">
        <f>PI()*CENSO[[#This Row],[DAP (cm)]]^2/40000</f>
        <v>0.96371501141004479</v>
      </c>
      <c r="J4301" s="85">
        <f>CENSO[[#This Row],[g (m²)]]*CENSO[[#This Row],[H (m)]]*0.7</f>
        <v>12.142809143766565</v>
      </c>
      <c r="K4301" s="51">
        <v>1</v>
      </c>
      <c r="L4301" s="51">
        <v>366612.799999999</v>
      </c>
      <c r="M4301" s="51">
        <v>9702876.9000000004</v>
      </c>
      <c r="N4301" s="77"/>
      <c r="O430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430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301" s="77"/>
    </row>
    <row r="4302" spans="1:17" x14ac:dyDescent="0.25">
      <c r="A4302" s="76">
        <v>2</v>
      </c>
      <c r="B4302" s="51">
        <v>118</v>
      </c>
      <c r="C4302" s="51">
        <v>4302</v>
      </c>
      <c r="D4302" s="81" t="str">
        <f>VLOOKUP(CENSO[[#This Row],[NOME COMUM]],ESPECIES[],2,FALSE)</f>
        <v>Curatella americana L.</v>
      </c>
      <c r="E4302" s="51" t="s">
        <v>88</v>
      </c>
      <c r="F4302" s="51">
        <v>160</v>
      </c>
      <c r="G4302" s="74">
        <f>CENSO[[#This Row],[CAP (cm)]]/PI()</f>
        <v>50.929581789406512</v>
      </c>
      <c r="H4302" s="51">
        <v>16</v>
      </c>
      <c r="I4302" s="85">
        <f>PI()*CENSO[[#This Row],[DAP (cm)]]^2/40000</f>
        <v>0.20371832715762608</v>
      </c>
      <c r="J4302" s="85">
        <f>CENSO[[#This Row],[g (m²)]]*CENSO[[#This Row],[H (m)]]*0.7</f>
        <v>2.2816452641654119</v>
      </c>
      <c r="K4302" s="51">
        <v>1</v>
      </c>
      <c r="L4302" s="51">
        <v>366617.5</v>
      </c>
      <c r="M4302" s="51">
        <v>9702883.9000000004</v>
      </c>
      <c r="N4302" s="77"/>
      <c r="O430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30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302" s="77"/>
    </row>
    <row r="4303" spans="1:17" x14ac:dyDescent="0.25">
      <c r="A4303" s="76">
        <v>2</v>
      </c>
      <c r="B4303" s="51">
        <v>118</v>
      </c>
      <c r="C4303" s="51">
        <v>4303</v>
      </c>
      <c r="D4303" s="81" t="str">
        <f>VLOOKUP(CENSO[[#This Row],[NOME COMUM]],ESPECIES[],2,FALSE)</f>
        <v>Erisma uncinatum Warm.</v>
      </c>
      <c r="E4303" s="51" t="s">
        <v>98</v>
      </c>
      <c r="F4303" s="51">
        <v>481</v>
      </c>
      <c r="G4303" s="74">
        <f>CENSO[[#This Row],[CAP (cm)]]/PI()</f>
        <v>153.10705525440332</v>
      </c>
      <c r="H4303" s="51">
        <v>20</v>
      </c>
      <c r="I4303" s="85">
        <f>PI()*CENSO[[#This Row],[DAP (cm)]]^2/40000</f>
        <v>1.8411123394342002</v>
      </c>
      <c r="J4303" s="85">
        <f>CENSO[[#This Row],[g (m²)]]*CENSO[[#This Row],[H (m)]]*0.7</f>
        <v>25.775572752078801</v>
      </c>
      <c r="K4303" s="51">
        <v>1</v>
      </c>
      <c r="L4303" s="51">
        <v>366684.299999999</v>
      </c>
      <c r="M4303" s="51">
        <v>9703027.4000000004</v>
      </c>
      <c r="N4303" s="77"/>
      <c r="O430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150├ 160</v>
      </c>
      <c r="P430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303" s="77"/>
    </row>
    <row r="4304" spans="1:17" x14ac:dyDescent="0.25">
      <c r="A4304" s="76">
        <v>2</v>
      </c>
      <c r="B4304" s="51">
        <v>118</v>
      </c>
      <c r="C4304" s="51">
        <v>4304</v>
      </c>
      <c r="D4304" s="81" t="str">
        <f>VLOOKUP(CENSO[[#This Row],[NOME COMUM]],ESPECIES[],2,FALSE)</f>
        <v>Astronium lecointei Ducke</v>
      </c>
      <c r="E4304" s="51" t="s">
        <v>5</v>
      </c>
      <c r="F4304" s="51">
        <v>212</v>
      </c>
      <c r="G4304" s="74">
        <f>CENSO[[#This Row],[CAP (cm)]]/PI()</f>
        <v>67.48169587096362</v>
      </c>
      <c r="H4304" s="51">
        <v>22</v>
      </c>
      <c r="I4304" s="85">
        <f>PI()*CENSO[[#This Row],[DAP (cm)]]^2/40000</f>
        <v>0.35765298811610713</v>
      </c>
      <c r="J4304" s="85">
        <f>CENSO[[#This Row],[g (m²)]]*CENSO[[#This Row],[H (m)]]*0.7</f>
        <v>5.5078560169880495</v>
      </c>
      <c r="K4304" s="51">
        <v>1</v>
      </c>
      <c r="L4304" s="51">
        <v>366722.299999999</v>
      </c>
      <c r="M4304" s="51">
        <v>9703084.9000000004</v>
      </c>
      <c r="N4304" s="77"/>
      <c r="O430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30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304" s="77"/>
    </row>
    <row r="4305" spans="1:17" x14ac:dyDescent="0.25">
      <c r="A4305" s="76">
        <v>2</v>
      </c>
      <c r="B4305" s="51">
        <v>118</v>
      </c>
      <c r="C4305" s="51">
        <v>4305</v>
      </c>
      <c r="D4305" s="81" t="str">
        <f>VLOOKUP(CENSO[[#This Row],[NOME COMUM]],ESPECIES[],2,FALSE)</f>
        <v>Couratari guianensis Aubl.</v>
      </c>
      <c r="E4305" s="51" t="s">
        <v>6</v>
      </c>
      <c r="F4305" s="51">
        <v>231</v>
      </c>
      <c r="G4305" s="74">
        <f>CENSO[[#This Row],[CAP (cm)]]/PI()</f>
        <v>73.529583708455647</v>
      </c>
      <c r="H4305" s="51">
        <v>23</v>
      </c>
      <c r="I4305" s="85">
        <f>PI()*CENSO[[#This Row],[DAP (cm)]]^2/40000</f>
        <v>0.4246333459163314</v>
      </c>
      <c r="J4305" s="85">
        <f>CENSO[[#This Row],[g (m²)]]*CENSO[[#This Row],[H (m)]]*0.7</f>
        <v>6.8365968692529346</v>
      </c>
      <c r="K4305" s="51">
        <v>1</v>
      </c>
      <c r="L4305" s="51">
        <v>366701.9</v>
      </c>
      <c r="M4305" s="51">
        <v>9703095.5999999903</v>
      </c>
      <c r="N4305" s="77"/>
      <c r="O430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30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305" s="77"/>
    </row>
    <row r="4306" spans="1:17" x14ac:dyDescent="0.25">
      <c r="A4306" s="76">
        <v>2</v>
      </c>
      <c r="B4306" s="51">
        <v>118</v>
      </c>
      <c r="C4306" s="51">
        <v>4306</v>
      </c>
      <c r="D4306" s="81" t="str">
        <f>VLOOKUP(CENSO[[#This Row],[NOME COMUM]],ESPECIES[],2,FALSE)</f>
        <v>Tachigali myrmecophila Ducke</v>
      </c>
      <c r="E4306" s="51" t="s">
        <v>14</v>
      </c>
      <c r="F4306" s="51">
        <v>306</v>
      </c>
      <c r="G4306" s="74">
        <f>CENSO[[#This Row],[CAP (cm)]]/PI()</f>
        <v>97.402825172239943</v>
      </c>
      <c r="H4306" s="51">
        <v>17</v>
      </c>
      <c r="I4306" s="85">
        <f>PI()*CENSO[[#This Row],[DAP (cm)]]^2/40000</f>
        <v>0.74513161256763549</v>
      </c>
      <c r="J4306" s="85">
        <f>CENSO[[#This Row],[g (m²)]]*CENSO[[#This Row],[H (m)]]*0.7</f>
        <v>8.8670661895548619</v>
      </c>
      <c r="K4306" s="51">
        <v>1</v>
      </c>
      <c r="L4306" s="51">
        <v>366704.2</v>
      </c>
      <c r="M4306" s="51">
        <v>9703100</v>
      </c>
      <c r="N4306" s="77"/>
      <c r="O430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30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306" s="77"/>
    </row>
    <row r="4307" spans="1:17" x14ac:dyDescent="0.25">
      <c r="A4307" s="76">
        <v>2</v>
      </c>
      <c r="B4307" s="51">
        <v>118</v>
      </c>
      <c r="C4307" s="51">
        <v>4307</v>
      </c>
      <c r="D4307" s="81" t="str">
        <f>VLOOKUP(CENSO[[#This Row],[NOME COMUM]],ESPECIES[],2,FALSE)</f>
        <v>Tachigali myrmecophila Ducke</v>
      </c>
      <c r="E4307" s="51" t="s">
        <v>14</v>
      </c>
      <c r="F4307" s="51">
        <v>250</v>
      </c>
      <c r="G4307" s="74">
        <f>CENSO[[#This Row],[CAP (cm)]]/PI()</f>
        <v>79.577471545947674</v>
      </c>
      <c r="H4307" s="51">
        <v>15</v>
      </c>
      <c r="I4307" s="85">
        <f>PI()*CENSO[[#This Row],[DAP (cm)]]^2/40000</f>
        <v>0.49735919716217297</v>
      </c>
      <c r="J4307" s="85">
        <f>CENSO[[#This Row],[g (m²)]]*CENSO[[#This Row],[H (m)]]*0.7</f>
        <v>5.2222715702028157</v>
      </c>
      <c r="K4307" s="51">
        <v>1</v>
      </c>
      <c r="L4307" s="51">
        <v>366702.5</v>
      </c>
      <c r="M4307" s="51">
        <v>9703107.5</v>
      </c>
      <c r="N4307" s="77"/>
      <c r="O430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30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307" s="77"/>
    </row>
    <row r="4308" spans="1:17" x14ac:dyDescent="0.25">
      <c r="A4308" s="76">
        <v>2</v>
      </c>
      <c r="B4308" s="51">
        <v>118</v>
      </c>
      <c r="C4308" s="51">
        <v>4308</v>
      </c>
      <c r="D4308" s="81" t="str">
        <f>VLOOKUP(CENSO[[#This Row],[NOME COMUM]],ESPECIES[],2,FALSE)</f>
        <v>Pouteria sp.</v>
      </c>
      <c r="E4308" s="51" t="s">
        <v>83</v>
      </c>
      <c r="F4308" s="51">
        <v>141</v>
      </c>
      <c r="G4308" s="74">
        <f>CENSO[[#This Row],[CAP (cm)]]/PI()</f>
        <v>44.881693951914485</v>
      </c>
      <c r="H4308" s="51">
        <v>19</v>
      </c>
      <c r="I4308" s="85">
        <f>PI()*CENSO[[#This Row],[DAP (cm)]]^2/40000</f>
        <v>0.15820797118049854</v>
      </c>
      <c r="J4308" s="85">
        <f>CENSO[[#This Row],[g (m²)]]*CENSO[[#This Row],[H (m)]]*0.7</f>
        <v>2.1041660167006304</v>
      </c>
      <c r="K4308" s="51">
        <v>1</v>
      </c>
      <c r="L4308" s="51">
        <v>366709.5</v>
      </c>
      <c r="M4308" s="51">
        <v>9703125.1999999899</v>
      </c>
      <c r="N4308" s="77"/>
      <c r="O430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430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4308" s="77"/>
    </row>
    <row r="4309" spans="1:17" x14ac:dyDescent="0.25">
      <c r="A4309" s="76">
        <v>2</v>
      </c>
      <c r="B4309" s="51">
        <v>118</v>
      </c>
      <c r="C4309" s="51">
        <v>4309</v>
      </c>
      <c r="D4309" s="81" t="str">
        <f>VLOOKUP(CENSO[[#This Row],[NOME COMUM]],ESPECIES[],2,FALSE)</f>
        <v>Tachigali myrmecophila Ducke</v>
      </c>
      <c r="E4309" s="51" t="s">
        <v>14</v>
      </c>
      <c r="F4309" s="51">
        <v>219</v>
      </c>
      <c r="G4309" s="74">
        <f>CENSO[[#This Row],[CAP (cm)]]/PI()</f>
        <v>69.70986507425016</v>
      </c>
      <c r="H4309" s="51">
        <v>18</v>
      </c>
      <c r="I4309" s="85">
        <f>PI()*CENSO[[#This Row],[DAP (cm)]]^2/40000</f>
        <v>0.38166151128151965</v>
      </c>
      <c r="J4309" s="85">
        <f>CENSO[[#This Row],[g (m²)]]*CENSO[[#This Row],[H (m)]]*0.7</f>
        <v>4.8089350421471471</v>
      </c>
      <c r="K4309" s="51">
        <v>1</v>
      </c>
      <c r="L4309" s="51">
        <v>366717.299999999</v>
      </c>
      <c r="M4309" s="51">
        <v>9703142.5</v>
      </c>
      <c r="N4309" s="77"/>
      <c r="O430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30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309" s="77"/>
    </row>
    <row r="4310" spans="1:17" x14ac:dyDescent="0.25">
      <c r="A4310" s="76">
        <v>2</v>
      </c>
      <c r="B4310" s="51">
        <v>118</v>
      </c>
      <c r="C4310" s="51">
        <v>4310</v>
      </c>
      <c r="D4310" s="81" t="str">
        <f>VLOOKUP(CENSO[[#This Row],[NOME COMUM]],ESPECIES[],2,FALSE)</f>
        <v>Pouteria sp.</v>
      </c>
      <c r="E4310" s="51" t="s">
        <v>83</v>
      </c>
      <c r="F4310" s="51">
        <v>181</v>
      </c>
      <c r="G4310" s="74">
        <f>CENSO[[#This Row],[CAP (cm)]]/PI()</f>
        <v>57.614089399266113</v>
      </c>
      <c r="H4310" s="51">
        <v>16</v>
      </c>
      <c r="I4310" s="85">
        <f>PI()*CENSO[[#This Row],[DAP (cm)]]^2/40000</f>
        <v>0.26070375453167915</v>
      </c>
      <c r="J4310" s="85">
        <f>CENSO[[#This Row],[g (m²)]]*CENSO[[#This Row],[H (m)]]*0.7</f>
        <v>2.9198820507548064</v>
      </c>
      <c r="K4310" s="51">
        <v>1</v>
      </c>
      <c r="L4310" s="51">
        <v>366725.2</v>
      </c>
      <c r="M4310" s="51">
        <v>9703161.9000000004</v>
      </c>
      <c r="N4310" s="77"/>
      <c r="O431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31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310" s="77"/>
    </row>
    <row r="4311" spans="1:17" x14ac:dyDescent="0.25">
      <c r="A4311" s="76">
        <v>2</v>
      </c>
      <c r="B4311" s="51">
        <v>118</v>
      </c>
      <c r="C4311" s="51">
        <v>4311</v>
      </c>
      <c r="D4311" s="81" t="str">
        <f>VLOOKUP(CENSO[[#This Row],[NOME COMUM]],ESPECIES[],2,FALSE)</f>
        <v>Tachigali myrmecophila Ducke</v>
      </c>
      <c r="E4311" s="51" t="s">
        <v>14</v>
      </c>
      <c r="F4311" s="51">
        <v>310</v>
      </c>
      <c r="G4311" s="74">
        <f>CENSO[[#This Row],[CAP (cm)]]/PI()</f>
        <v>98.676064716975105</v>
      </c>
      <c r="H4311" s="51">
        <v>18</v>
      </c>
      <c r="I4311" s="85">
        <f>PI()*CENSO[[#This Row],[DAP (cm)]]^2/40000</f>
        <v>0.7647395015565569</v>
      </c>
      <c r="J4311" s="85">
        <f>CENSO[[#This Row],[g (m²)]]*CENSO[[#This Row],[H (m)]]*0.7</f>
        <v>9.6357177196126162</v>
      </c>
      <c r="K4311" s="51">
        <v>1</v>
      </c>
      <c r="L4311" s="51">
        <v>366740.2</v>
      </c>
      <c r="M4311" s="51">
        <v>9703156</v>
      </c>
      <c r="N4311" s="77"/>
      <c r="O431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31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311" s="77"/>
    </row>
    <row r="4312" spans="1:17" x14ac:dyDescent="0.25">
      <c r="A4312" s="76">
        <v>2</v>
      </c>
      <c r="B4312" s="51">
        <v>118</v>
      </c>
      <c r="C4312" s="51">
        <v>4312</v>
      </c>
      <c r="D4312" s="81" t="str">
        <f>VLOOKUP(CENSO[[#This Row],[NOME COMUM]],ESPECIES[],2,FALSE)</f>
        <v>Licania octandra</v>
      </c>
      <c r="E4312" s="51" t="s">
        <v>21</v>
      </c>
      <c r="F4312" s="51">
        <v>162</v>
      </c>
      <c r="G4312" s="74">
        <f>CENSO[[#This Row],[CAP (cm)]]/PI()</f>
        <v>51.566201561774093</v>
      </c>
      <c r="H4312" s="51">
        <v>18</v>
      </c>
      <c r="I4312" s="85">
        <f>PI()*CENSO[[#This Row],[DAP (cm)]]^2/40000</f>
        <v>0.20884311632518512</v>
      </c>
      <c r="J4312" s="85">
        <f>CENSO[[#This Row],[g (m²)]]*CENSO[[#This Row],[H (m)]]*0.7</f>
        <v>2.6314232656973324</v>
      </c>
      <c r="K4312" s="51">
        <v>1</v>
      </c>
      <c r="L4312" s="51">
        <v>366748.299999999</v>
      </c>
      <c r="M4312" s="51">
        <v>9703152.1999999899</v>
      </c>
      <c r="N4312" s="77"/>
      <c r="O431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31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312" s="77"/>
    </row>
    <row r="4313" spans="1:17" x14ac:dyDescent="0.25">
      <c r="A4313" s="76">
        <v>2</v>
      </c>
      <c r="B4313" s="51">
        <v>118</v>
      </c>
      <c r="C4313" s="51">
        <v>4313</v>
      </c>
      <c r="D4313" s="81" t="str">
        <f>VLOOKUP(CENSO[[#This Row],[NOME COMUM]],ESPECIES[],2,FALSE)</f>
        <v>Platymiscium duckei Huber</v>
      </c>
      <c r="E4313" s="51" t="s">
        <v>42</v>
      </c>
      <c r="F4313" s="51">
        <v>170</v>
      </c>
      <c r="G4313" s="74">
        <f>CENSO[[#This Row],[CAP (cm)]]/PI()</f>
        <v>54.112680651244418</v>
      </c>
      <c r="H4313" s="51">
        <v>21</v>
      </c>
      <c r="I4313" s="85">
        <f>PI()*CENSO[[#This Row],[DAP (cm)]]^2/40000</f>
        <v>0.2299788927677888</v>
      </c>
      <c r="J4313" s="85">
        <f>CENSO[[#This Row],[g (m²)]]*CENSO[[#This Row],[H (m)]]*0.7</f>
        <v>3.3806897236864955</v>
      </c>
      <c r="K4313" s="51">
        <v>1</v>
      </c>
      <c r="L4313" s="51">
        <v>366743.9</v>
      </c>
      <c r="M4313" s="51">
        <v>9703165.3000000007</v>
      </c>
      <c r="N4313" s="77"/>
      <c r="O431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31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313" s="77"/>
    </row>
    <row r="4314" spans="1:17" x14ac:dyDescent="0.25">
      <c r="A4314" s="76">
        <v>2</v>
      </c>
      <c r="B4314" s="51">
        <v>118</v>
      </c>
      <c r="C4314" s="51">
        <v>4314</v>
      </c>
      <c r="D4314" s="81" t="str">
        <f>VLOOKUP(CENSO[[#This Row],[NOME COMUM]],ESPECIES[],2,FALSE)</f>
        <v>Tachigali myrmecophila Ducke</v>
      </c>
      <c r="E4314" s="51" t="s">
        <v>14</v>
      </c>
      <c r="F4314" s="51">
        <v>201</v>
      </c>
      <c r="G4314" s="74">
        <f>CENSO[[#This Row],[CAP (cm)]]/PI()</f>
        <v>63.980287122941931</v>
      </c>
      <c r="H4314" s="51">
        <v>15</v>
      </c>
      <c r="I4314" s="85">
        <f>PI()*CENSO[[#This Row],[DAP (cm)]]^2/40000</f>
        <v>0.32150094279278324</v>
      </c>
      <c r="J4314" s="85">
        <f>CENSO[[#This Row],[g (m²)]]*CENSO[[#This Row],[H (m)]]*0.7</f>
        <v>3.3757598993242239</v>
      </c>
      <c r="K4314" s="51">
        <v>1</v>
      </c>
      <c r="L4314" s="51">
        <v>366748.799999999</v>
      </c>
      <c r="M4314" s="51">
        <v>9703153</v>
      </c>
      <c r="N4314" s="77"/>
      <c r="O431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31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314" s="77"/>
    </row>
    <row r="4315" spans="1:17" x14ac:dyDescent="0.25">
      <c r="A4315" s="76">
        <v>2</v>
      </c>
      <c r="B4315" s="51">
        <v>119</v>
      </c>
      <c r="C4315" s="51">
        <v>4315</v>
      </c>
      <c r="D4315" s="81" t="str">
        <f>VLOOKUP(CENSO[[#This Row],[NOME COMUM]],ESPECIES[],2,FALSE)</f>
        <v>Buchenavia capitata (Vahl) Eichler</v>
      </c>
      <c r="E4315" s="51" t="s">
        <v>10</v>
      </c>
      <c r="F4315" s="51">
        <v>190</v>
      </c>
      <c r="G4315" s="74">
        <f>CENSO[[#This Row],[CAP (cm)]]/PI()</f>
        <v>60.478878374920228</v>
      </c>
      <c r="H4315" s="51">
        <v>18</v>
      </c>
      <c r="I4315" s="85">
        <f>PI()*CENSO[[#This Row],[DAP (cm)]]^2/40000</f>
        <v>0.28727467228087106</v>
      </c>
      <c r="J4315" s="85">
        <f>CENSO[[#This Row],[g (m²)]]*CENSO[[#This Row],[H (m)]]*0.7</f>
        <v>3.6196608707389748</v>
      </c>
      <c r="K4315" s="51">
        <v>1</v>
      </c>
      <c r="L4315" s="51">
        <v>366816.299999999</v>
      </c>
      <c r="M4315" s="51">
        <v>9703158.4000000004</v>
      </c>
      <c r="N4315" s="77"/>
      <c r="O431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31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315" s="77"/>
    </row>
    <row r="4316" spans="1:17" x14ac:dyDescent="0.25">
      <c r="A4316" s="76">
        <v>2</v>
      </c>
      <c r="B4316" s="51">
        <v>119</v>
      </c>
      <c r="C4316" s="51">
        <v>4316</v>
      </c>
      <c r="D4316" s="81" t="str">
        <f>VLOOKUP(CENSO[[#This Row],[NOME COMUM]],ESPECIES[],2,FALSE)</f>
        <v>Piptadenia suaveolens Miq.</v>
      </c>
      <c r="E4316" s="51" t="s">
        <v>22</v>
      </c>
      <c r="F4316" s="51">
        <v>153</v>
      </c>
      <c r="G4316" s="74">
        <f>CENSO[[#This Row],[CAP (cm)]]/PI()</f>
        <v>48.701412586119972</v>
      </c>
      <c r="H4316" s="51">
        <v>10</v>
      </c>
      <c r="I4316" s="85">
        <f>PI()*CENSO[[#This Row],[DAP (cm)]]^2/40000</f>
        <v>0.18628290314190887</v>
      </c>
      <c r="J4316" s="85">
        <f>CENSO[[#This Row],[g (m²)]]*CENSO[[#This Row],[H (m)]]*0.7</f>
        <v>1.3039803219933621</v>
      </c>
      <c r="K4316" s="51">
        <v>1</v>
      </c>
      <c r="L4316" s="51">
        <v>366818.299999999</v>
      </c>
      <c r="M4316" s="51">
        <v>9703156.6999999899</v>
      </c>
      <c r="N4316" s="77"/>
      <c r="O431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431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4316" s="77"/>
    </row>
    <row r="4317" spans="1:17" x14ac:dyDescent="0.25">
      <c r="A4317" s="76">
        <v>2</v>
      </c>
      <c r="B4317" s="51">
        <v>119</v>
      </c>
      <c r="C4317" s="51">
        <v>4317</v>
      </c>
      <c r="D4317" s="81" t="str">
        <f>VLOOKUP(CENSO[[#This Row],[NOME COMUM]],ESPECIES[],2,FALSE)</f>
        <v>Platymiscium duckei Huber</v>
      </c>
      <c r="E4317" s="51" t="s">
        <v>42</v>
      </c>
      <c r="F4317" s="51">
        <v>200</v>
      </c>
      <c r="G4317" s="74">
        <f>CENSO[[#This Row],[CAP (cm)]]/PI()</f>
        <v>63.661977236758133</v>
      </c>
      <c r="H4317" s="51">
        <v>21</v>
      </c>
      <c r="I4317" s="85">
        <f>PI()*CENSO[[#This Row],[DAP (cm)]]^2/40000</f>
        <v>0.31830988618379064</v>
      </c>
      <c r="J4317" s="85">
        <f>CENSO[[#This Row],[g (m²)]]*CENSO[[#This Row],[H (m)]]*0.7</f>
        <v>4.6791553269017223</v>
      </c>
      <c r="K4317" s="51">
        <v>1</v>
      </c>
      <c r="L4317" s="51">
        <v>366774.9</v>
      </c>
      <c r="M4317" s="51">
        <v>9703177.1999999899</v>
      </c>
      <c r="N4317" s="77"/>
      <c r="O431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31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317" s="77"/>
    </row>
    <row r="4318" spans="1:17" x14ac:dyDescent="0.25">
      <c r="A4318" s="76">
        <v>2</v>
      </c>
      <c r="B4318" s="51">
        <v>119</v>
      </c>
      <c r="C4318" s="51">
        <v>4318</v>
      </c>
      <c r="D4318" s="81" t="str">
        <f>VLOOKUP(CENSO[[#This Row],[NOME COMUM]],ESPECIES[],2,FALSE)</f>
        <v>Platymiscium duckei Huber</v>
      </c>
      <c r="E4318" s="51" t="s">
        <v>42</v>
      </c>
      <c r="F4318" s="51">
        <v>166</v>
      </c>
      <c r="G4318" s="74">
        <f>CENSO[[#This Row],[CAP (cm)]]/PI()</f>
        <v>52.839441106509256</v>
      </c>
      <c r="H4318" s="51">
        <v>25</v>
      </c>
      <c r="I4318" s="85">
        <f>PI()*CENSO[[#This Row],[DAP (cm)]]^2/40000</f>
        <v>0.21928368059201345</v>
      </c>
      <c r="J4318" s="85">
        <f>CENSO[[#This Row],[g (m²)]]*CENSO[[#This Row],[H (m)]]*0.7</f>
        <v>3.8374644103602349</v>
      </c>
      <c r="K4318" s="51">
        <v>1</v>
      </c>
      <c r="L4318" s="51">
        <v>366751</v>
      </c>
      <c r="M4318" s="51">
        <v>9703094.5</v>
      </c>
      <c r="N4318" s="77"/>
      <c r="O431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31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318" s="77"/>
    </row>
    <row r="4319" spans="1:17" x14ac:dyDescent="0.25">
      <c r="A4319" s="76">
        <v>2</v>
      </c>
      <c r="B4319" s="51">
        <v>119</v>
      </c>
      <c r="C4319" s="51">
        <v>4319</v>
      </c>
      <c r="D4319" s="81" t="str">
        <f>VLOOKUP(CENSO[[#This Row],[NOME COMUM]],ESPECIES[],2,FALSE)</f>
        <v>Tachigali myrmecophila Ducke</v>
      </c>
      <c r="E4319" s="51" t="s">
        <v>14</v>
      </c>
      <c r="F4319" s="51">
        <v>198</v>
      </c>
      <c r="G4319" s="74">
        <f>CENSO[[#This Row],[CAP (cm)]]/PI()</f>
        <v>63.025357464390552</v>
      </c>
      <c r="H4319" s="51">
        <v>16</v>
      </c>
      <c r="I4319" s="85">
        <f>PI()*CENSO[[#This Row],[DAP (cm)]]^2/40000</f>
        <v>0.3119755194487332</v>
      </c>
      <c r="J4319" s="85">
        <f>CENSO[[#This Row],[g (m²)]]*CENSO[[#This Row],[H (m)]]*0.7</f>
        <v>3.4941258178258114</v>
      </c>
      <c r="K4319" s="51">
        <v>1</v>
      </c>
      <c r="L4319" s="51">
        <v>366744.59999999899</v>
      </c>
      <c r="M4319" s="51">
        <v>9703020.4000000004</v>
      </c>
      <c r="N4319" s="77"/>
      <c r="O431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31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319" s="77"/>
    </row>
    <row r="4320" spans="1:17" x14ac:dyDescent="0.25">
      <c r="A4320" s="76">
        <v>2</v>
      </c>
      <c r="B4320" s="51">
        <v>119</v>
      </c>
      <c r="C4320" s="51">
        <v>4320</v>
      </c>
      <c r="D4320" s="81" t="str">
        <f>VLOOKUP(CENSO[[#This Row],[NOME COMUM]],ESPECIES[],2,FALSE)</f>
        <v>Schefflera morototoni (Aubl.) Decne. &amp; Planch.</v>
      </c>
      <c r="E4320" s="51" t="s">
        <v>12</v>
      </c>
      <c r="F4320" s="51">
        <v>203</v>
      </c>
      <c r="G4320" s="74">
        <f>CENSO[[#This Row],[CAP (cm)]]/PI()</f>
        <v>64.616906895309512</v>
      </c>
      <c r="H4320" s="51">
        <v>19</v>
      </c>
      <c r="I4320" s="85">
        <f>PI()*CENSO[[#This Row],[DAP (cm)]]^2/40000</f>
        <v>0.32793080249369577</v>
      </c>
      <c r="J4320" s="85">
        <f>CENSO[[#This Row],[g (m²)]]*CENSO[[#This Row],[H (m)]]*0.7</f>
        <v>4.3614796731661531</v>
      </c>
      <c r="K4320" s="51">
        <v>2</v>
      </c>
      <c r="L4320" s="51">
        <v>366682.59999999899</v>
      </c>
      <c r="M4320" s="51">
        <v>9702961.0999999903</v>
      </c>
      <c r="N4320" s="77"/>
      <c r="O432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32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320" s="77"/>
    </row>
    <row r="4321" spans="1:17" x14ac:dyDescent="0.25">
      <c r="A4321" s="76">
        <v>2</v>
      </c>
      <c r="B4321" s="51">
        <v>119</v>
      </c>
      <c r="C4321" s="51">
        <v>4321</v>
      </c>
      <c r="D4321" s="81" t="str">
        <f>VLOOKUP(CENSO[[#This Row],[NOME COMUM]],ESPECIES[],2,FALSE)</f>
        <v>Cedrelinga catenaeformis Ducke</v>
      </c>
      <c r="E4321" s="51" t="s">
        <v>71</v>
      </c>
      <c r="F4321" s="51">
        <v>225</v>
      </c>
      <c r="G4321" s="74">
        <f>CENSO[[#This Row],[CAP (cm)]]/PI()</f>
        <v>71.619724391352904</v>
      </c>
      <c r="H4321" s="51">
        <v>17</v>
      </c>
      <c r="I4321" s="85">
        <f>PI()*CENSO[[#This Row],[DAP (cm)]]^2/40000</f>
        <v>0.4028609497013601</v>
      </c>
      <c r="J4321" s="85">
        <f>CENSO[[#This Row],[g (m²)]]*CENSO[[#This Row],[H (m)]]*0.7</f>
        <v>4.794045301446185</v>
      </c>
      <c r="K4321" s="51">
        <v>1</v>
      </c>
      <c r="L4321" s="51">
        <v>366674.799999999</v>
      </c>
      <c r="M4321" s="51">
        <v>9702961.4000000004</v>
      </c>
      <c r="N4321" s="77"/>
      <c r="O432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32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321" s="77"/>
    </row>
    <row r="4322" spans="1:17" x14ac:dyDescent="0.25">
      <c r="A4322" s="76">
        <v>2</v>
      </c>
      <c r="B4322" s="51">
        <v>119</v>
      </c>
      <c r="C4322" s="51">
        <v>4322</v>
      </c>
      <c r="D4322" s="81" t="str">
        <f>VLOOKUP(CENSO[[#This Row],[NOME COMUM]],ESPECIES[],2,FALSE)</f>
        <v>Couratari guianensis Aubl.</v>
      </c>
      <c r="E4322" s="51" t="s">
        <v>6</v>
      </c>
      <c r="F4322" s="51">
        <v>308</v>
      </c>
      <c r="G4322" s="74">
        <f>CENSO[[#This Row],[CAP (cm)]]/PI()</f>
        <v>98.039444944607524</v>
      </c>
      <c r="H4322" s="51">
        <v>24</v>
      </c>
      <c r="I4322" s="85">
        <f>PI()*CENSO[[#This Row],[DAP (cm)]]^2/40000</f>
        <v>0.75490372607347789</v>
      </c>
      <c r="J4322" s="85">
        <f>CENSO[[#This Row],[g (m²)]]*CENSO[[#This Row],[H (m)]]*0.7</f>
        <v>12.682382598034428</v>
      </c>
      <c r="K4322" s="51">
        <v>1</v>
      </c>
      <c r="L4322" s="51">
        <v>366676.59999999899</v>
      </c>
      <c r="M4322" s="51">
        <v>9702951.8000000007</v>
      </c>
      <c r="N4322" s="77"/>
      <c r="O432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32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322" s="77"/>
    </row>
    <row r="4323" spans="1:17" x14ac:dyDescent="0.25">
      <c r="A4323" s="76">
        <v>2</v>
      </c>
      <c r="B4323" s="51">
        <v>119</v>
      </c>
      <c r="C4323" s="51">
        <v>4323</v>
      </c>
      <c r="D4323" s="81" t="str">
        <f>VLOOKUP(CENSO[[#This Row],[NOME COMUM]],ESPECIES[],2,FALSE)</f>
        <v>Goupia glabra Aubl.</v>
      </c>
      <c r="E4323" s="51" t="s">
        <v>34</v>
      </c>
      <c r="F4323" s="51">
        <v>240</v>
      </c>
      <c r="G4323" s="74">
        <f>CENSO[[#This Row],[CAP (cm)]]/PI()</f>
        <v>76.394372684109769</v>
      </c>
      <c r="H4323" s="51">
        <v>13</v>
      </c>
      <c r="I4323" s="85">
        <f>PI()*CENSO[[#This Row],[DAP (cm)]]^2/40000</f>
        <v>0.45836623610465865</v>
      </c>
      <c r="J4323" s="85">
        <f>CENSO[[#This Row],[g (m²)]]*CENSO[[#This Row],[H (m)]]*0.7</f>
        <v>4.1711327485523935</v>
      </c>
      <c r="K4323" s="51">
        <v>1</v>
      </c>
      <c r="L4323" s="51">
        <v>366672.4</v>
      </c>
      <c r="M4323" s="51">
        <v>9702943.8000000007</v>
      </c>
      <c r="N4323" s="77"/>
      <c r="O432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32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323" s="77"/>
    </row>
    <row r="4324" spans="1:17" x14ac:dyDescent="0.25">
      <c r="A4324" s="76">
        <v>2</v>
      </c>
      <c r="B4324" s="51">
        <v>119</v>
      </c>
      <c r="C4324" s="51">
        <v>4324</v>
      </c>
      <c r="D4324" s="81" t="str">
        <f>VLOOKUP(CENSO[[#This Row],[NOME COMUM]],ESPECIES[],2,FALSE)</f>
        <v>Couratari guianensis Aubl.</v>
      </c>
      <c r="E4324" s="51" t="s">
        <v>6</v>
      </c>
      <c r="F4324" s="51">
        <v>254</v>
      </c>
      <c r="G4324" s="74">
        <f>CENSO[[#This Row],[CAP (cm)]]/PI()</f>
        <v>80.850711090682836</v>
      </c>
      <c r="H4324" s="51">
        <v>22</v>
      </c>
      <c r="I4324" s="85">
        <f>PI()*CENSO[[#This Row],[DAP (cm)]]^2/40000</f>
        <v>0.51340201542583597</v>
      </c>
      <c r="J4324" s="85">
        <f>CENSO[[#This Row],[g (m²)]]*CENSO[[#This Row],[H (m)]]*0.7</f>
        <v>7.9063910375578725</v>
      </c>
      <c r="K4324" s="51">
        <v>1</v>
      </c>
      <c r="L4324" s="51">
        <v>366659.9</v>
      </c>
      <c r="M4324" s="51">
        <v>9702917.5999999903</v>
      </c>
      <c r="N4324" s="77"/>
      <c r="O432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432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324" s="77"/>
    </row>
    <row r="4325" spans="1:17" x14ac:dyDescent="0.25">
      <c r="A4325" s="76">
        <v>2</v>
      </c>
      <c r="B4325" s="51">
        <v>119</v>
      </c>
      <c r="C4325" s="51">
        <v>4325</v>
      </c>
      <c r="D4325" s="81" t="str">
        <f>VLOOKUP(CENSO[[#This Row],[NOME COMUM]],ESPECIES[],2,FALSE)</f>
        <v>Dimorphandra multiflora Ducke</v>
      </c>
      <c r="E4325" s="51" t="s">
        <v>73</v>
      </c>
      <c r="F4325" s="51">
        <v>400</v>
      </c>
      <c r="G4325" s="74">
        <f>CENSO[[#This Row],[CAP (cm)]]/PI()</f>
        <v>127.32395447351627</v>
      </c>
      <c r="H4325" s="51">
        <v>19</v>
      </c>
      <c r="I4325" s="85">
        <f>PI()*CENSO[[#This Row],[DAP (cm)]]^2/40000</f>
        <v>1.2732395447351625</v>
      </c>
      <c r="J4325" s="85">
        <f>CENSO[[#This Row],[g (m²)]]*CENSO[[#This Row],[H (m)]]*0.7</f>
        <v>16.93408594497766</v>
      </c>
      <c r="K4325" s="51">
        <v>1</v>
      </c>
      <c r="L4325" s="51">
        <v>366682.09999999899</v>
      </c>
      <c r="M4325" s="51">
        <v>9702962.4000000004</v>
      </c>
      <c r="N4325" s="77"/>
      <c r="O432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432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325" s="77"/>
    </row>
    <row r="4326" spans="1:17" x14ac:dyDescent="0.25">
      <c r="A4326" s="76">
        <v>2</v>
      </c>
      <c r="B4326" s="51">
        <v>119</v>
      </c>
      <c r="C4326" s="51">
        <v>4326</v>
      </c>
      <c r="D4326" s="81" t="str">
        <f>VLOOKUP(CENSO[[#This Row],[NOME COMUM]],ESPECIES[],2,FALSE)</f>
        <v>Pouteria sp.</v>
      </c>
      <c r="E4326" s="51" t="s">
        <v>83</v>
      </c>
      <c r="F4326" s="51">
        <v>160</v>
      </c>
      <c r="G4326" s="74">
        <f>CENSO[[#This Row],[CAP (cm)]]/PI()</f>
        <v>50.929581789406512</v>
      </c>
      <c r="H4326" s="51">
        <v>19</v>
      </c>
      <c r="I4326" s="85">
        <f>PI()*CENSO[[#This Row],[DAP (cm)]]^2/40000</f>
        <v>0.20371832715762608</v>
      </c>
      <c r="J4326" s="85">
        <f>CENSO[[#This Row],[g (m²)]]*CENSO[[#This Row],[H (m)]]*0.7</f>
        <v>2.7094537511964267</v>
      </c>
      <c r="K4326" s="51">
        <v>1</v>
      </c>
      <c r="L4326" s="51">
        <v>366659.5</v>
      </c>
      <c r="M4326" s="51">
        <v>9702916.6999999899</v>
      </c>
      <c r="N4326" s="77"/>
      <c r="O432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32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326" s="77"/>
    </row>
    <row r="4327" spans="1:17" x14ac:dyDescent="0.25">
      <c r="A4327" s="76">
        <v>2</v>
      </c>
      <c r="B4327" s="51">
        <v>119</v>
      </c>
      <c r="C4327" s="51">
        <v>4327</v>
      </c>
      <c r="D4327" s="81" t="str">
        <f>VLOOKUP(CENSO[[#This Row],[NOME COMUM]],ESPECIES[],2,FALSE)</f>
        <v>Aspidosperma spruceanum Benth. ex Müll.Arg.</v>
      </c>
      <c r="E4327" s="51" t="s">
        <v>62</v>
      </c>
      <c r="F4327" s="51">
        <v>166</v>
      </c>
      <c r="G4327" s="74">
        <f>CENSO[[#This Row],[CAP (cm)]]/PI()</f>
        <v>52.839441106509256</v>
      </c>
      <c r="H4327" s="51">
        <v>20</v>
      </c>
      <c r="I4327" s="85">
        <f>PI()*CENSO[[#This Row],[DAP (cm)]]^2/40000</f>
        <v>0.21928368059201345</v>
      </c>
      <c r="J4327" s="85">
        <f>CENSO[[#This Row],[g (m²)]]*CENSO[[#This Row],[H (m)]]*0.7</f>
        <v>3.0699715282881881</v>
      </c>
      <c r="K4327" s="51">
        <v>1</v>
      </c>
      <c r="L4327" s="51">
        <v>366678.5</v>
      </c>
      <c r="M4327" s="51">
        <v>9702907.8000000007</v>
      </c>
      <c r="N4327" s="77"/>
      <c r="O432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32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327" s="77"/>
    </row>
    <row r="4328" spans="1:17" x14ac:dyDescent="0.25">
      <c r="A4328" s="76">
        <v>2</v>
      </c>
      <c r="B4328" s="51">
        <v>119</v>
      </c>
      <c r="C4328" s="51">
        <v>4328</v>
      </c>
      <c r="D4328" s="81" t="str">
        <f>VLOOKUP(CENSO[[#This Row],[NOME COMUM]],ESPECIES[],2,FALSE)</f>
        <v>Couratari guianensis Aubl.</v>
      </c>
      <c r="E4328" s="51" t="s">
        <v>6</v>
      </c>
      <c r="F4328" s="51">
        <v>180</v>
      </c>
      <c r="G4328" s="74">
        <f>CENSO[[#This Row],[CAP (cm)]]/PI()</f>
        <v>57.295779513082323</v>
      </c>
      <c r="H4328" s="51">
        <v>23</v>
      </c>
      <c r="I4328" s="85">
        <f>PI()*CENSO[[#This Row],[DAP (cm)]]^2/40000</f>
        <v>0.25783100780887047</v>
      </c>
      <c r="J4328" s="85">
        <f>CENSO[[#This Row],[g (m²)]]*CENSO[[#This Row],[H (m)]]*0.7</f>
        <v>4.1510792257228148</v>
      </c>
      <c r="K4328" s="51">
        <v>1</v>
      </c>
      <c r="L4328" s="51">
        <v>366554.9</v>
      </c>
      <c r="M4328" s="51">
        <v>9702705.3000000007</v>
      </c>
      <c r="N4328" s="77"/>
      <c r="O432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32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328" s="77"/>
    </row>
    <row r="4329" spans="1:17" x14ac:dyDescent="0.25">
      <c r="A4329" s="76">
        <v>2</v>
      </c>
      <c r="B4329" s="51">
        <v>119</v>
      </c>
      <c r="C4329" s="51">
        <v>4329</v>
      </c>
      <c r="D4329" s="81" t="str">
        <f>VLOOKUP(CENSO[[#This Row],[NOME COMUM]],ESPECIES[],2,FALSE)</f>
        <v>Couratari guianensis Aubl.</v>
      </c>
      <c r="E4329" s="51" t="s">
        <v>6</v>
      </c>
      <c r="F4329" s="51">
        <v>201</v>
      </c>
      <c r="G4329" s="74">
        <f>CENSO[[#This Row],[CAP (cm)]]/PI()</f>
        <v>63.980287122941931</v>
      </c>
      <c r="H4329" s="51">
        <v>25</v>
      </c>
      <c r="I4329" s="85">
        <f>PI()*CENSO[[#This Row],[DAP (cm)]]^2/40000</f>
        <v>0.32150094279278324</v>
      </c>
      <c r="J4329" s="85">
        <f>CENSO[[#This Row],[g (m²)]]*CENSO[[#This Row],[H (m)]]*0.7</f>
        <v>5.6262664988737061</v>
      </c>
      <c r="K4329" s="51">
        <v>1</v>
      </c>
      <c r="L4329" s="51">
        <v>366546.799999999</v>
      </c>
      <c r="M4329" s="51">
        <v>9702704.8000000007</v>
      </c>
      <c r="N4329" s="77"/>
      <c r="O432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32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329" s="77"/>
    </row>
    <row r="4330" spans="1:17" x14ac:dyDescent="0.25">
      <c r="A4330" s="76">
        <v>2</v>
      </c>
      <c r="B4330" s="51">
        <v>119</v>
      </c>
      <c r="C4330" s="51">
        <v>4330</v>
      </c>
      <c r="D4330" s="81" t="str">
        <f>VLOOKUP(CENSO[[#This Row],[NOME COMUM]],ESPECIES[],2,FALSE)</f>
        <v>Astronium lecointei Ducke</v>
      </c>
      <c r="E4330" s="51" t="s">
        <v>5</v>
      </c>
      <c r="F4330" s="51">
        <v>163</v>
      </c>
      <c r="G4330" s="74">
        <f>CENSO[[#This Row],[CAP (cm)]]/PI()</f>
        <v>51.884511447957884</v>
      </c>
      <c r="H4330" s="51">
        <v>22</v>
      </c>
      <c r="I4330" s="85">
        <f>PI()*CENSO[[#This Row],[DAP (cm)]]^2/40000</f>
        <v>0.21142938415042836</v>
      </c>
      <c r="J4330" s="85">
        <f>CENSO[[#This Row],[g (m²)]]*CENSO[[#This Row],[H (m)]]*0.7</f>
        <v>3.2560125159165962</v>
      </c>
      <c r="K4330" s="51">
        <v>1</v>
      </c>
      <c r="L4330" s="51">
        <v>366515.799999999</v>
      </c>
      <c r="M4330" s="51">
        <v>9702649.6999999899</v>
      </c>
      <c r="N4330" s="77"/>
      <c r="O433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33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330" s="77"/>
    </row>
    <row r="4331" spans="1:17" x14ac:dyDescent="0.25">
      <c r="A4331" s="76">
        <v>2</v>
      </c>
      <c r="B4331" s="51">
        <v>119</v>
      </c>
      <c r="C4331" s="51">
        <v>4331</v>
      </c>
      <c r="D4331" s="81" t="str">
        <f>VLOOKUP(CENSO[[#This Row],[NOME COMUM]],ESPECIES[],2,FALSE)</f>
        <v>Sterculia apeibophylla Ducke</v>
      </c>
      <c r="E4331" s="51" t="s">
        <v>25</v>
      </c>
      <c r="F4331" s="51">
        <v>150</v>
      </c>
      <c r="G4331" s="74">
        <f>CENSO[[#This Row],[CAP (cm)]]/PI()</f>
        <v>47.7464829275686</v>
      </c>
      <c r="H4331" s="51">
        <v>18</v>
      </c>
      <c r="I4331" s="85">
        <f>PI()*CENSO[[#This Row],[DAP (cm)]]^2/40000</f>
        <v>0.17904931097838223</v>
      </c>
      <c r="J4331" s="85">
        <f>CENSO[[#This Row],[g (m²)]]*CENSO[[#This Row],[H (m)]]*0.7</f>
        <v>2.2560213183276159</v>
      </c>
      <c r="K4331" s="51">
        <v>2</v>
      </c>
      <c r="L4331" s="51">
        <v>366503.7</v>
      </c>
      <c r="M4331" s="51">
        <v>9702556.9000000004</v>
      </c>
      <c r="N4331" s="77"/>
      <c r="O433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433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4331" s="77"/>
    </row>
    <row r="4332" spans="1:17" x14ac:dyDescent="0.25">
      <c r="A4332" s="76">
        <v>2</v>
      </c>
      <c r="B4332" s="51">
        <v>119</v>
      </c>
      <c r="C4332" s="51">
        <v>4332</v>
      </c>
      <c r="D4332" s="81" t="str">
        <f>VLOOKUP(CENSO[[#This Row],[NOME COMUM]],ESPECIES[],2,FALSE)</f>
        <v>Cedrelinga catenaeformis Ducke</v>
      </c>
      <c r="E4332" s="51" t="s">
        <v>71</v>
      </c>
      <c r="F4332" s="51">
        <v>450</v>
      </c>
      <c r="G4332" s="74">
        <f>CENSO[[#This Row],[CAP (cm)]]/PI()</f>
        <v>143.23944878270581</v>
      </c>
      <c r="H4332" s="51">
        <v>21</v>
      </c>
      <c r="I4332" s="85">
        <f>PI()*CENSO[[#This Row],[DAP (cm)]]^2/40000</f>
        <v>1.6114437988054404</v>
      </c>
      <c r="J4332" s="85">
        <f>CENSO[[#This Row],[g (m²)]]*CENSO[[#This Row],[H (m)]]*0.7</f>
        <v>23.688223842439974</v>
      </c>
      <c r="K4332" s="51">
        <v>1</v>
      </c>
      <c r="L4332" s="51">
        <v>366500</v>
      </c>
      <c r="M4332" s="51">
        <v>9702552.1999999899</v>
      </c>
      <c r="N4332" s="77"/>
      <c r="O433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140├ 150</v>
      </c>
      <c r="P433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332" s="77"/>
    </row>
    <row r="4333" spans="1:17" x14ac:dyDescent="0.25">
      <c r="A4333" s="76">
        <v>2</v>
      </c>
      <c r="B4333" s="51">
        <v>119</v>
      </c>
      <c r="C4333" s="51">
        <v>4333</v>
      </c>
      <c r="D4333" s="81" t="str">
        <f>VLOOKUP(CENSO[[#This Row],[NOME COMUM]],ESPECIES[],2,FALSE)</f>
        <v>Virola sebifera Aubl.</v>
      </c>
      <c r="E4333" s="51" t="s">
        <v>18</v>
      </c>
      <c r="F4333" s="51">
        <v>212</v>
      </c>
      <c r="G4333" s="74">
        <f>CENSO[[#This Row],[CAP (cm)]]/PI()</f>
        <v>67.48169587096362</v>
      </c>
      <c r="H4333" s="51">
        <v>20</v>
      </c>
      <c r="I4333" s="85">
        <f>PI()*CENSO[[#This Row],[DAP (cm)]]^2/40000</f>
        <v>0.35765298811610713</v>
      </c>
      <c r="J4333" s="85">
        <f>CENSO[[#This Row],[g (m²)]]*CENSO[[#This Row],[H (m)]]*0.7</f>
        <v>5.0071418336254991</v>
      </c>
      <c r="K4333" s="51">
        <v>1</v>
      </c>
      <c r="L4333" s="51">
        <v>366472.9</v>
      </c>
      <c r="M4333" s="51">
        <v>9702515.3000000007</v>
      </c>
      <c r="N4333" s="77"/>
      <c r="O433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33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333" s="77"/>
    </row>
    <row r="4334" spans="1:17" x14ac:dyDescent="0.25">
      <c r="A4334" s="76">
        <v>2</v>
      </c>
      <c r="B4334" s="51">
        <v>119</v>
      </c>
      <c r="C4334" s="51">
        <v>4334</v>
      </c>
      <c r="D4334" s="81" t="str">
        <f>VLOOKUP(CENSO[[#This Row],[NOME COMUM]],ESPECIES[],2,FALSE)</f>
        <v>Pouteria sp.</v>
      </c>
      <c r="E4334" s="51" t="s">
        <v>83</v>
      </c>
      <c r="F4334" s="51">
        <v>160</v>
      </c>
      <c r="G4334" s="74">
        <f>CENSO[[#This Row],[CAP (cm)]]/PI()</f>
        <v>50.929581789406512</v>
      </c>
      <c r="H4334" s="51">
        <v>17</v>
      </c>
      <c r="I4334" s="85">
        <f>PI()*CENSO[[#This Row],[DAP (cm)]]^2/40000</f>
        <v>0.20371832715762608</v>
      </c>
      <c r="J4334" s="85">
        <f>CENSO[[#This Row],[g (m²)]]*CENSO[[#This Row],[H (m)]]*0.7</f>
        <v>2.4242480931757502</v>
      </c>
      <c r="K4334" s="51">
        <v>1</v>
      </c>
      <c r="L4334" s="51">
        <v>366467.4</v>
      </c>
      <c r="M4334" s="51">
        <v>9702515.6999999899</v>
      </c>
      <c r="N4334" s="77"/>
      <c r="O433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33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334" s="77"/>
    </row>
    <row r="4335" spans="1:17" x14ac:dyDescent="0.25">
      <c r="A4335" s="76">
        <v>2</v>
      </c>
      <c r="B4335" s="51">
        <v>119</v>
      </c>
      <c r="C4335" s="51">
        <v>4335</v>
      </c>
      <c r="D4335" s="81" t="str">
        <f>VLOOKUP(CENSO[[#This Row],[NOME COMUM]],ESPECIES[],2,FALSE)</f>
        <v>Brosimum parinarioides Ducke</v>
      </c>
      <c r="E4335" s="51" t="s">
        <v>54</v>
      </c>
      <c r="F4335" s="51">
        <v>210</v>
      </c>
      <c r="G4335" s="74">
        <f>CENSO[[#This Row],[CAP (cm)]]/PI()</f>
        <v>66.845076098596039</v>
      </c>
      <c r="H4335" s="51">
        <v>21</v>
      </c>
      <c r="I4335" s="85">
        <f>PI()*CENSO[[#This Row],[DAP (cm)]]^2/40000</f>
        <v>0.35093664951762915</v>
      </c>
      <c r="J4335" s="85">
        <f>CENSO[[#This Row],[g (m²)]]*CENSO[[#This Row],[H (m)]]*0.7</f>
        <v>5.1587687479091482</v>
      </c>
      <c r="K4335" s="51">
        <v>2</v>
      </c>
      <c r="L4335" s="51">
        <v>366440.299999999</v>
      </c>
      <c r="M4335" s="51">
        <v>9702528.5</v>
      </c>
      <c r="N4335" s="77"/>
      <c r="O433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33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335" s="77"/>
    </row>
    <row r="4336" spans="1:17" x14ac:dyDescent="0.25">
      <c r="A4336" s="76">
        <v>2</v>
      </c>
      <c r="B4336" s="51">
        <v>119</v>
      </c>
      <c r="C4336" s="51">
        <v>4336</v>
      </c>
      <c r="D4336" s="81" t="str">
        <f>VLOOKUP(CENSO[[#This Row],[NOME COMUM]],ESPECIES[],2,FALSE)</f>
        <v>Swartzia ingaefolia Ducke</v>
      </c>
      <c r="E4336" s="51" t="s">
        <v>80</v>
      </c>
      <c r="F4336" s="51">
        <v>161</v>
      </c>
      <c r="G4336" s="74">
        <f>CENSO[[#This Row],[CAP (cm)]]/PI()</f>
        <v>51.247891675590303</v>
      </c>
      <c r="H4336" s="51">
        <v>18</v>
      </c>
      <c r="I4336" s="85">
        <f>PI()*CENSO[[#This Row],[DAP (cm)]]^2/40000</f>
        <v>0.20627276399425096</v>
      </c>
      <c r="J4336" s="85">
        <f>CENSO[[#This Row],[g (m²)]]*CENSO[[#This Row],[H (m)]]*0.7</f>
        <v>2.5990368263275618</v>
      </c>
      <c r="K4336" s="51">
        <v>2</v>
      </c>
      <c r="L4336" s="51">
        <v>366415.299999999</v>
      </c>
      <c r="M4336" s="51">
        <v>9702424.3000000007</v>
      </c>
      <c r="N4336" s="77"/>
      <c r="O433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33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336" s="77"/>
    </row>
    <row r="4337" spans="1:17" x14ac:dyDescent="0.25">
      <c r="A4337" s="76">
        <v>2</v>
      </c>
      <c r="B4337" s="51">
        <v>119</v>
      </c>
      <c r="C4337" s="51">
        <v>4337</v>
      </c>
      <c r="D4337" s="81" t="str">
        <f>VLOOKUP(CENSO[[#This Row],[NOME COMUM]],ESPECIES[],2,FALSE)</f>
        <v>Erisma uncinatum Warm.</v>
      </c>
      <c r="E4337" s="51" t="s">
        <v>98</v>
      </c>
      <c r="F4337" s="51">
        <v>470</v>
      </c>
      <c r="G4337" s="74">
        <f>CENSO[[#This Row],[CAP (cm)]]/PI()</f>
        <v>149.60564650638162</v>
      </c>
      <c r="H4337" s="51">
        <v>17</v>
      </c>
      <c r="I4337" s="85">
        <f>PI()*CENSO[[#This Row],[DAP (cm)]]^2/40000</f>
        <v>1.7578663464499842</v>
      </c>
      <c r="J4337" s="85">
        <f>CENSO[[#This Row],[g (m²)]]*CENSO[[#This Row],[H (m)]]*0.7</f>
        <v>20.91860952275481</v>
      </c>
      <c r="K4337" s="51">
        <v>1</v>
      </c>
      <c r="L4337" s="51">
        <v>366419.7</v>
      </c>
      <c r="M4337" s="51">
        <v>9702413.3000000007</v>
      </c>
      <c r="N4337" s="77"/>
      <c r="O433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140├ 150</v>
      </c>
      <c r="P433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337" s="77"/>
    </row>
    <row r="4338" spans="1:17" x14ac:dyDescent="0.25">
      <c r="A4338" s="76">
        <v>2</v>
      </c>
      <c r="B4338" s="51">
        <v>119</v>
      </c>
      <c r="C4338" s="51">
        <v>4338</v>
      </c>
      <c r="D4338" s="81" t="str">
        <f>VLOOKUP(CENSO[[#This Row],[NOME COMUM]],ESPECIES[],2,FALSE)</f>
        <v>Couratari guianensis Aubl.</v>
      </c>
      <c r="E4338" s="51" t="s">
        <v>6</v>
      </c>
      <c r="F4338" s="51">
        <v>175</v>
      </c>
      <c r="G4338" s="74">
        <f>CENSO[[#This Row],[CAP (cm)]]/PI()</f>
        <v>55.70423008216337</v>
      </c>
      <c r="H4338" s="51">
        <v>23</v>
      </c>
      <c r="I4338" s="85">
        <f>PI()*CENSO[[#This Row],[DAP (cm)]]^2/40000</f>
        <v>0.24370600660946476</v>
      </c>
      <c r="J4338" s="85">
        <f>CENSO[[#This Row],[g (m²)]]*CENSO[[#This Row],[H (m)]]*0.7</f>
        <v>3.9236667064123822</v>
      </c>
      <c r="K4338" s="51">
        <v>1</v>
      </c>
      <c r="L4338" s="51">
        <v>366400.9</v>
      </c>
      <c r="M4338" s="51">
        <v>9702360.3000000007</v>
      </c>
      <c r="N4338" s="77"/>
      <c r="O433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33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338" s="77"/>
    </row>
    <row r="4339" spans="1:17" x14ac:dyDescent="0.25">
      <c r="A4339" s="76">
        <v>2</v>
      </c>
      <c r="B4339" s="51">
        <v>119</v>
      </c>
      <c r="C4339" s="51">
        <v>4339</v>
      </c>
      <c r="D4339" s="81" t="str">
        <f>VLOOKUP(CENSO[[#This Row],[NOME COMUM]],ESPECIES[],2,FALSE)</f>
        <v>Platymiscium duckei Huber</v>
      </c>
      <c r="E4339" s="51" t="s">
        <v>42</v>
      </c>
      <c r="F4339" s="51">
        <v>137</v>
      </c>
      <c r="G4339" s="74">
        <f>CENSO[[#This Row],[CAP (cm)]]/PI()</f>
        <v>43.608454407179323</v>
      </c>
      <c r="H4339" s="51">
        <v>20</v>
      </c>
      <c r="I4339" s="85">
        <f>PI()*CENSO[[#This Row],[DAP (cm)]]^2/40000</f>
        <v>0.14935895634458918</v>
      </c>
      <c r="J4339" s="85">
        <f>CENSO[[#This Row],[g (m²)]]*CENSO[[#This Row],[H (m)]]*0.7</f>
        <v>2.0910253888242485</v>
      </c>
      <c r="K4339" s="51">
        <v>1</v>
      </c>
      <c r="L4339" s="51">
        <v>366399.9</v>
      </c>
      <c r="M4339" s="51">
        <v>9702358.5</v>
      </c>
      <c r="N4339" s="77"/>
      <c r="O433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433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4339" s="77"/>
    </row>
    <row r="4340" spans="1:17" x14ac:dyDescent="0.25">
      <c r="A4340" s="76">
        <v>2</v>
      </c>
      <c r="B4340" s="51">
        <v>119</v>
      </c>
      <c r="C4340" s="51">
        <v>4340</v>
      </c>
      <c r="D4340" s="81" t="str">
        <f>VLOOKUP(CENSO[[#This Row],[NOME COMUM]],ESPECIES[],2,FALSE)</f>
        <v>Couratari guianensis Aubl.</v>
      </c>
      <c r="E4340" s="51" t="s">
        <v>6</v>
      </c>
      <c r="F4340" s="51">
        <v>150</v>
      </c>
      <c r="G4340" s="74">
        <f>CENSO[[#This Row],[CAP (cm)]]/PI()</f>
        <v>47.7464829275686</v>
      </c>
      <c r="H4340" s="51">
        <v>22</v>
      </c>
      <c r="I4340" s="85">
        <f>PI()*CENSO[[#This Row],[DAP (cm)]]^2/40000</f>
        <v>0.17904931097838223</v>
      </c>
      <c r="J4340" s="85">
        <f>CENSO[[#This Row],[g (m²)]]*CENSO[[#This Row],[H (m)]]*0.7</f>
        <v>2.7573593890670862</v>
      </c>
      <c r="K4340" s="51">
        <v>1</v>
      </c>
      <c r="L4340" s="51">
        <v>366359.5</v>
      </c>
      <c r="M4340" s="51">
        <v>9702284.8000000007</v>
      </c>
      <c r="N4340" s="77"/>
      <c r="O434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434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4340" s="77"/>
    </row>
    <row r="4341" spans="1:17" x14ac:dyDescent="0.25">
      <c r="A4341" s="76">
        <v>2</v>
      </c>
      <c r="B4341" s="51">
        <v>119</v>
      </c>
      <c r="C4341" s="51">
        <v>4341</v>
      </c>
      <c r="D4341" s="81" t="str">
        <f>VLOOKUP(CENSO[[#This Row],[NOME COMUM]],ESPECIES[],2,FALSE)</f>
        <v>Alexa grandiflora Ducke</v>
      </c>
      <c r="E4341" s="51" t="s">
        <v>13</v>
      </c>
      <c r="F4341" s="51">
        <v>230</v>
      </c>
      <c r="G4341" s="74">
        <f>CENSO[[#This Row],[CAP (cm)]]/PI()</f>
        <v>73.211273822271863</v>
      </c>
      <c r="H4341" s="51">
        <v>21</v>
      </c>
      <c r="I4341" s="85">
        <f>PI()*CENSO[[#This Row],[DAP (cm)]]^2/40000</f>
        <v>0.42096482447806327</v>
      </c>
      <c r="J4341" s="85">
        <f>CENSO[[#This Row],[g (m²)]]*CENSO[[#This Row],[H (m)]]*0.7</f>
        <v>6.1881829198275291</v>
      </c>
      <c r="K4341" s="51">
        <v>1</v>
      </c>
      <c r="L4341" s="51">
        <v>366335.7</v>
      </c>
      <c r="M4341" s="51">
        <v>9702262.9000000004</v>
      </c>
      <c r="N4341" s="77"/>
      <c r="O434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34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341" s="77"/>
    </row>
    <row r="4342" spans="1:17" x14ac:dyDescent="0.25">
      <c r="A4342" s="76">
        <v>2</v>
      </c>
      <c r="B4342" s="51">
        <v>119</v>
      </c>
      <c r="C4342" s="51">
        <v>4342</v>
      </c>
      <c r="D4342" s="81" t="str">
        <f>VLOOKUP(CENSO[[#This Row],[NOME COMUM]],ESPECIES[],2,FALSE)</f>
        <v>Alexa grandiflora Ducke</v>
      </c>
      <c r="E4342" s="51" t="s">
        <v>13</v>
      </c>
      <c r="F4342" s="51">
        <v>253</v>
      </c>
      <c r="G4342" s="74">
        <f>CENSO[[#This Row],[CAP (cm)]]/PI()</f>
        <v>80.532401204499038</v>
      </c>
      <c r="H4342" s="51">
        <v>21</v>
      </c>
      <c r="I4342" s="85">
        <f>PI()*CENSO[[#This Row],[DAP (cm)]]^2/40000</f>
        <v>0.50936743761845638</v>
      </c>
      <c r="J4342" s="85">
        <f>CENSO[[#This Row],[g (m²)]]*CENSO[[#This Row],[H (m)]]*0.7</f>
        <v>7.4877013329913078</v>
      </c>
      <c r="K4342" s="51">
        <v>1</v>
      </c>
      <c r="L4342" s="51">
        <v>366325.59999999899</v>
      </c>
      <c r="M4342" s="51">
        <v>9702245.5999999903</v>
      </c>
      <c r="N4342" s="77"/>
      <c r="O434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434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342" s="77"/>
    </row>
    <row r="4343" spans="1:17" x14ac:dyDescent="0.25">
      <c r="A4343" s="76">
        <v>2</v>
      </c>
      <c r="B4343" s="51">
        <v>119</v>
      </c>
      <c r="C4343" s="51">
        <v>4343</v>
      </c>
      <c r="D4343" s="81" t="str">
        <f>VLOOKUP(CENSO[[#This Row],[NOME COMUM]],ESPECIES[],2,FALSE)</f>
        <v>Alexa grandiflora Ducke</v>
      </c>
      <c r="E4343" s="51" t="s">
        <v>13</v>
      </c>
      <c r="F4343" s="51">
        <v>254</v>
      </c>
      <c r="G4343" s="74">
        <f>CENSO[[#This Row],[CAP (cm)]]/PI()</f>
        <v>80.850711090682836</v>
      </c>
      <c r="H4343" s="51">
        <v>21</v>
      </c>
      <c r="I4343" s="85">
        <f>PI()*CENSO[[#This Row],[DAP (cm)]]^2/40000</f>
        <v>0.51340201542583597</v>
      </c>
      <c r="J4343" s="85">
        <f>CENSO[[#This Row],[g (m²)]]*CENSO[[#This Row],[H (m)]]*0.7</f>
        <v>7.5470096267597881</v>
      </c>
      <c r="K4343" s="51">
        <v>1</v>
      </c>
      <c r="L4343" s="51">
        <v>366318.09999999899</v>
      </c>
      <c r="M4343" s="51">
        <v>9702270.1999999899</v>
      </c>
      <c r="N4343" s="77"/>
      <c r="O434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434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343" s="77"/>
    </row>
    <row r="4344" spans="1:17" x14ac:dyDescent="0.25">
      <c r="A4344" s="76">
        <v>2</v>
      </c>
      <c r="B4344" s="51">
        <v>119</v>
      </c>
      <c r="C4344" s="51">
        <v>4344</v>
      </c>
      <c r="D4344" s="81" t="str">
        <f>VLOOKUP(CENSO[[#This Row],[NOME COMUM]],ESPECIES[],2,FALSE)</f>
        <v>Dimorphandra multiflora Ducke</v>
      </c>
      <c r="E4344" s="51" t="s">
        <v>73</v>
      </c>
      <c r="F4344" s="51">
        <v>190</v>
      </c>
      <c r="G4344" s="74">
        <f>CENSO[[#This Row],[CAP (cm)]]/PI()</f>
        <v>60.478878374920228</v>
      </c>
      <c r="H4344" s="51">
        <v>16</v>
      </c>
      <c r="I4344" s="85">
        <f>PI()*CENSO[[#This Row],[DAP (cm)]]^2/40000</f>
        <v>0.28727467228087106</v>
      </c>
      <c r="J4344" s="85">
        <f>CENSO[[#This Row],[g (m²)]]*CENSO[[#This Row],[H (m)]]*0.7</f>
        <v>3.2174763295457556</v>
      </c>
      <c r="K4344" s="51">
        <v>1</v>
      </c>
      <c r="L4344" s="51">
        <v>366289.7</v>
      </c>
      <c r="M4344" s="51">
        <v>9702248.1999999899</v>
      </c>
      <c r="N4344" s="77"/>
      <c r="O434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34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344" s="77"/>
    </row>
    <row r="4345" spans="1:17" x14ac:dyDescent="0.25">
      <c r="A4345" s="76">
        <v>2</v>
      </c>
      <c r="B4345" s="51">
        <v>119</v>
      </c>
      <c r="C4345" s="51">
        <v>4345</v>
      </c>
      <c r="D4345" s="81" t="str">
        <f>VLOOKUP(CENSO[[#This Row],[NOME COMUM]],ESPECIES[],2,FALSE)</f>
        <v>Anacardium giganteum Hanck ex Engl.</v>
      </c>
      <c r="E4345" s="51" t="s">
        <v>47</v>
      </c>
      <c r="F4345" s="51">
        <v>191</v>
      </c>
      <c r="G4345" s="74">
        <f>CENSO[[#This Row],[CAP (cm)]]/PI()</f>
        <v>60.797188261104019</v>
      </c>
      <c r="H4345" s="51">
        <v>18</v>
      </c>
      <c r="I4345" s="85">
        <f>PI()*CENSO[[#This Row],[DAP (cm)]]^2/40000</f>
        <v>0.29030657394677167</v>
      </c>
      <c r="J4345" s="85">
        <f>CENSO[[#This Row],[g (m²)]]*CENSO[[#This Row],[H (m)]]*0.7</f>
        <v>3.6578628317293229</v>
      </c>
      <c r="K4345" s="51">
        <v>2</v>
      </c>
      <c r="L4345" s="51">
        <v>366316</v>
      </c>
      <c r="M4345" s="51">
        <v>9702243.0999999903</v>
      </c>
      <c r="N4345" s="77"/>
      <c r="O434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34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345" s="77"/>
    </row>
    <row r="4346" spans="1:17" x14ac:dyDescent="0.25">
      <c r="A4346" s="76">
        <v>2</v>
      </c>
      <c r="B4346" s="51">
        <v>119</v>
      </c>
      <c r="C4346" s="51">
        <v>4346</v>
      </c>
      <c r="D4346" s="81" t="str">
        <f>VLOOKUP(CENSO[[#This Row],[NOME COMUM]],ESPECIES[],2,FALSE)</f>
        <v>Rauvolfia paraensis Ducke</v>
      </c>
      <c r="E4346" s="51" t="s">
        <v>78</v>
      </c>
      <c r="F4346" s="51">
        <v>188</v>
      </c>
      <c r="G4346" s="74">
        <f>CENSO[[#This Row],[CAP (cm)]]/PI()</f>
        <v>59.842258602552647</v>
      </c>
      <c r="H4346" s="51">
        <v>19</v>
      </c>
      <c r="I4346" s="85">
        <f>PI()*CENSO[[#This Row],[DAP (cm)]]^2/40000</f>
        <v>0.28125861543199743</v>
      </c>
      <c r="J4346" s="85">
        <f>CENSO[[#This Row],[g (m²)]]*CENSO[[#This Row],[H (m)]]*0.7</f>
        <v>3.7407395852455654</v>
      </c>
      <c r="K4346" s="51">
        <v>1</v>
      </c>
      <c r="L4346" s="51">
        <v>366321.299999999</v>
      </c>
      <c r="M4346" s="51">
        <v>9702229.5</v>
      </c>
      <c r="N4346" s="77"/>
      <c r="O434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34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346" s="77"/>
    </row>
    <row r="4347" spans="1:17" x14ac:dyDescent="0.25">
      <c r="A4347" s="76">
        <v>2</v>
      </c>
      <c r="B4347" s="51">
        <v>119</v>
      </c>
      <c r="C4347" s="51">
        <v>4347</v>
      </c>
      <c r="D4347" s="81" t="str">
        <f>VLOOKUP(CENSO[[#This Row],[NOME COMUM]],ESPECIES[],2,FALSE)</f>
        <v>Alexa grandiflora Ducke</v>
      </c>
      <c r="E4347" s="51" t="s">
        <v>13</v>
      </c>
      <c r="F4347" s="51">
        <v>157</v>
      </c>
      <c r="G4347" s="74">
        <f>CENSO[[#This Row],[CAP (cm)]]/PI()</f>
        <v>49.974652130855141</v>
      </c>
      <c r="H4347" s="51">
        <v>20</v>
      </c>
      <c r="I4347" s="85">
        <f>PI()*CENSO[[#This Row],[DAP (cm)]]^2/40000</f>
        <v>0.19615050961360647</v>
      </c>
      <c r="J4347" s="85">
        <f>CENSO[[#This Row],[g (m²)]]*CENSO[[#This Row],[H (m)]]*0.7</f>
        <v>2.7461071345904906</v>
      </c>
      <c r="K4347" s="51">
        <v>1</v>
      </c>
      <c r="L4347" s="51">
        <v>366312.2</v>
      </c>
      <c r="M4347" s="51">
        <v>9702233.8000000007</v>
      </c>
      <c r="N4347" s="77"/>
      <c r="O434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434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4347" s="77"/>
    </row>
    <row r="4348" spans="1:17" x14ac:dyDescent="0.25">
      <c r="A4348" s="76">
        <v>2</v>
      </c>
      <c r="B4348" s="51">
        <v>119</v>
      </c>
      <c r="C4348" s="51">
        <v>4348</v>
      </c>
      <c r="D4348" s="81" t="str">
        <f>VLOOKUP(CENSO[[#This Row],[NOME COMUM]],ESPECIES[],2,FALSE)</f>
        <v>Couratari guianensis Aubl.</v>
      </c>
      <c r="E4348" s="51" t="s">
        <v>6</v>
      </c>
      <c r="F4348" s="51">
        <v>180</v>
      </c>
      <c r="G4348" s="74">
        <f>CENSO[[#This Row],[CAP (cm)]]/PI()</f>
        <v>57.295779513082323</v>
      </c>
      <c r="H4348" s="51">
        <v>23</v>
      </c>
      <c r="I4348" s="85">
        <f>PI()*CENSO[[#This Row],[DAP (cm)]]^2/40000</f>
        <v>0.25783100780887047</v>
      </c>
      <c r="J4348" s="85">
        <f>CENSO[[#This Row],[g (m²)]]*CENSO[[#This Row],[H (m)]]*0.7</f>
        <v>4.1510792257228148</v>
      </c>
      <c r="K4348" s="51">
        <v>1</v>
      </c>
      <c r="L4348" s="51">
        <v>366294.59999999899</v>
      </c>
      <c r="M4348" s="51">
        <v>9702241</v>
      </c>
      <c r="N4348" s="77"/>
      <c r="O434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34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348" s="77"/>
    </row>
    <row r="4349" spans="1:17" x14ac:dyDescent="0.25">
      <c r="A4349" s="76">
        <v>2</v>
      </c>
      <c r="B4349" s="51">
        <v>119</v>
      </c>
      <c r="C4349" s="51">
        <v>4349</v>
      </c>
      <c r="D4349" s="81" t="str">
        <f>VLOOKUP(CENSO[[#This Row],[NOME COMUM]],ESPECIES[],2,FALSE)</f>
        <v>Didymopanax calvum Decne. &amp; Planch.</v>
      </c>
      <c r="E4349" s="51" t="s">
        <v>52</v>
      </c>
      <c r="F4349" s="51">
        <v>193</v>
      </c>
      <c r="G4349" s="74">
        <f>CENSO[[#This Row],[CAP (cm)]]/PI()</f>
        <v>61.4338080334716</v>
      </c>
      <c r="H4349" s="51">
        <v>20</v>
      </c>
      <c r="I4349" s="85">
        <f>PI()*CENSO[[#This Row],[DAP (cm)]]^2/40000</f>
        <v>0.29641812376150045</v>
      </c>
      <c r="J4349" s="85">
        <f>CENSO[[#This Row],[g (m²)]]*CENSO[[#This Row],[H (m)]]*0.7</f>
        <v>4.1498537326610059</v>
      </c>
      <c r="K4349" s="51">
        <v>1</v>
      </c>
      <c r="L4349" s="51">
        <v>366291.4</v>
      </c>
      <c r="M4349" s="51">
        <v>9702234.8000000007</v>
      </c>
      <c r="N4349" s="77"/>
      <c r="O434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34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349" s="77"/>
    </row>
    <row r="4350" spans="1:17" x14ac:dyDescent="0.25">
      <c r="A4350" s="76">
        <v>2</v>
      </c>
      <c r="B4350" s="51">
        <v>119</v>
      </c>
      <c r="C4350" s="51">
        <v>4350</v>
      </c>
      <c r="D4350" s="81" t="str">
        <f>VLOOKUP(CENSO[[#This Row],[NOME COMUM]],ESPECIES[],2,FALSE)</f>
        <v>Didymopanax calvum Decne. &amp; Planch.</v>
      </c>
      <c r="E4350" s="51" t="s">
        <v>52</v>
      </c>
      <c r="F4350" s="51">
        <v>170</v>
      </c>
      <c r="G4350" s="74">
        <f>CENSO[[#This Row],[CAP (cm)]]/PI()</f>
        <v>54.112680651244418</v>
      </c>
      <c r="H4350" s="51">
        <v>18</v>
      </c>
      <c r="I4350" s="85">
        <f>PI()*CENSO[[#This Row],[DAP (cm)]]^2/40000</f>
        <v>0.2299788927677888</v>
      </c>
      <c r="J4350" s="85">
        <f>CENSO[[#This Row],[g (m²)]]*CENSO[[#This Row],[H (m)]]*0.7</f>
        <v>2.8977340488741388</v>
      </c>
      <c r="K4350" s="51">
        <v>1</v>
      </c>
      <c r="L4350" s="51">
        <v>366291.4</v>
      </c>
      <c r="M4350" s="51">
        <v>9702232.5999999903</v>
      </c>
      <c r="N4350" s="77"/>
      <c r="O435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35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350" s="77"/>
    </row>
    <row r="4351" spans="1:17" x14ac:dyDescent="0.25">
      <c r="A4351" s="76">
        <v>2</v>
      </c>
      <c r="B4351" s="51">
        <v>119</v>
      </c>
      <c r="C4351" s="51">
        <v>4351</v>
      </c>
      <c r="D4351" s="81" t="str">
        <f>VLOOKUP(CENSO[[#This Row],[NOME COMUM]],ESPECIES[],2,FALSE)</f>
        <v>Piptadenia suaveolens Miq.</v>
      </c>
      <c r="E4351" s="51" t="s">
        <v>22</v>
      </c>
      <c r="F4351" s="51">
        <v>187</v>
      </c>
      <c r="G4351" s="74">
        <f>CENSO[[#This Row],[CAP (cm)]]/PI()</f>
        <v>59.523948716368857</v>
      </c>
      <c r="H4351" s="51">
        <v>18</v>
      </c>
      <c r="I4351" s="85">
        <f>PI()*CENSO[[#This Row],[DAP (cm)]]^2/40000</f>
        <v>0.27827446024902436</v>
      </c>
      <c r="J4351" s="85">
        <f>CENSO[[#This Row],[g (m²)]]*CENSO[[#This Row],[H (m)]]*0.7</f>
        <v>3.5062581991377066</v>
      </c>
      <c r="K4351" s="51">
        <v>1</v>
      </c>
      <c r="L4351" s="51">
        <v>366287.59999999899</v>
      </c>
      <c r="M4351" s="51">
        <v>9702223.3000000007</v>
      </c>
      <c r="N4351" s="77"/>
      <c r="O435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35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351" s="77"/>
    </row>
    <row r="4352" spans="1:17" x14ac:dyDescent="0.25">
      <c r="A4352" s="76">
        <v>2</v>
      </c>
      <c r="B4352" s="51">
        <v>119</v>
      </c>
      <c r="C4352" s="51">
        <v>4352</v>
      </c>
      <c r="D4352" s="81" t="str">
        <f>VLOOKUP(CENSO[[#This Row],[NOME COMUM]],ESPECIES[],2,FALSE)</f>
        <v>Alexa grandiflora Ducke</v>
      </c>
      <c r="E4352" s="51" t="s">
        <v>13</v>
      </c>
      <c r="F4352" s="51">
        <v>160</v>
      </c>
      <c r="G4352" s="74">
        <f>CENSO[[#This Row],[CAP (cm)]]/PI()</f>
        <v>50.929581789406512</v>
      </c>
      <c r="H4352" s="51">
        <v>13</v>
      </c>
      <c r="I4352" s="85">
        <f>PI()*CENSO[[#This Row],[DAP (cm)]]^2/40000</f>
        <v>0.20371832715762608</v>
      </c>
      <c r="J4352" s="85">
        <f>CENSO[[#This Row],[g (m²)]]*CENSO[[#This Row],[H (m)]]*0.7</f>
        <v>1.8538367771343973</v>
      </c>
      <c r="K4352" s="51">
        <v>2</v>
      </c>
      <c r="L4352" s="51">
        <v>366291.7</v>
      </c>
      <c r="M4352" s="51">
        <v>9702215.9000000004</v>
      </c>
      <c r="N4352" s="77"/>
      <c r="O435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35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352" s="77"/>
    </row>
    <row r="4353" spans="1:17" x14ac:dyDescent="0.25">
      <c r="A4353" s="76">
        <v>2</v>
      </c>
      <c r="B4353" s="51">
        <v>119</v>
      </c>
      <c r="C4353" s="51">
        <v>4353</v>
      </c>
      <c r="D4353" s="81" t="str">
        <f>VLOOKUP(CENSO[[#This Row],[NOME COMUM]],ESPECIES[],2,FALSE)</f>
        <v>Erisma uncinatum Warm.</v>
      </c>
      <c r="E4353" s="51" t="s">
        <v>98</v>
      </c>
      <c r="F4353" s="51">
        <v>450</v>
      </c>
      <c r="G4353" s="74">
        <f>CENSO[[#This Row],[CAP (cm)]]/PI()</f>
        <v>143.23944878270581</v>
      </c>
      <c r="H4353" s="51">
        <v>13</v>
      </c>
      <c r="I4353" s="85">
        <f>PI()*CENSO[[#This Row],[DAP (cm)]]^2/40000</f>
        <v>1.6114437988054404</v>
      </c>
      <c r="J4353" s="85">
        <f>CENSO[[#This Row],[g (m²)]]*CENSO[[#This Row],[H (m)]]*0.7</f>
        <v>14.664138569129507</v>
      </c>
      <c r="K4353" s="51">
        <v>1</v>
      </c>
      <c r="L4353" s="51">
        <v>366289.299999999</v>
      </c>
      <c r="M4353" s="51">
        <v>9702204.8000000007</v>
      </c>
      <c r="N4353" s="77"/>
      <c r="O435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140├ 150</v>
      </c>
      <c r="P435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353" s="77"/>
    </row>
    <row r="4354" spans="1:17" x14ac:dyDescent="0.25">
      <c r="A4354" s="76">
        <v>2</v>
      </c>
      <c r="B4354" s="51">
        <v>119</v>
      </c>
      <c r="C4354" s="51">
        <v>4354</v>
      </c>
      <c r="D4354" s="81" t="str">
        <f>VLOOKUP(CENSO[[#This Row],[NOME COMUM]],ESPECIES[],2,FALSE)</f>
        <v>Alexa grandiflora Ducke</v>
      </c>
      <c r="E4354" s="51" t="s">
        <v>13</v>
      </c>
      <c r="F4354" s="51">
        <v>248</v>
      </c>
      <c r="G4354" s="74">
        <f>CENSO[[#This Row],[CAP (cm)]]/PI()</f>
        <v>78.940851773580093</v>
      </c>
      <c r="H4354" s="51">
        <v>18</v>
      </c>
      <c r="I4354" s="85">
        <f>PI()*CENSO[[#This Row],[DAP (cm)]]^2/40000</f>
        <v>0.48943328099619665</v>
      </c>
      <c r="J4354" s="85">
        <f>CENSO[[#This Row],[g (m²)]]*CENSO[[#This Row],[H (m)]]*0.7</f>
        <v>6.1668593405520777</v>
      </c>
      <c r="K4354" s="51">
        <v>1</v>
      </c>
      <c r="L4354" s="51">
        <v>366315.799999999</v>
      </c>
      <c r="M4354" s="51">
        <v>9702206.3000000007</v>
      </c>
      <c r="N4354" s="77"/>
      <c r="O435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35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354" s="77"/>
    </row>
    <row r="4355" spans="1:17" x14ac:dyDescent="0.25">
      <c r="A4355" s="76">
        <v>2</v>
      </c>
      <c r="B4355" s="51">
        <v>119</v>
      </c>
      <c r="C4355" s="51">
        <v>4355</v>
      </c>
      <c r="D4355" s="81" t="str">
        <f>VLOOKUP(CENSO[[#This Row],[NOME COMUM]],ESPECIES[],2,FALSE)</f>
        <v>Pouteria sp.</v>
      </c>
      <c r="E4355" s="51" t="s">
        <v>83</v>
      </c>
      <c r="F4355" s="51">
        <v>201</v>
      </c>
      <c r="G4355" s="74">
        <f>CENSO[[#This Row],[CAP (cm)]]/PI()</f>
        <v>63.980287122941931</v>
      </c>
      <c r="H4355" s="51">
        <v>22</v>
      </c>
      <c r="I4355" s="85">
        <f>PI()*CENSO[[#This Row],[DAP (cm)]]^2/40000</f>
        <v>0.32150094279278324</v>
      </c>
      <c r="J4355" s="85">
        <f>CENSO[[#This Row],[g (m²)]]*CENSO[[#This Row],[H (m)]]*0.7</f>
        <v>4.9511145190088621</v>
      </c>
      <c r="K4355" s="51">
        <v>1</v>
      </c>
      <c r="L4355" s="51">
        <v>366312.09999999899</v>
      </c>
      <c r="M4355" s="51">
        <v>9702197</v>
      </c>
      <c r="N4355" s="77"/>
      <c r="O435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35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355" s="77"/>
    </row>
    <row r="4356" spans="1:17" x14ac:dyDescent="0.25">
      <c r="A4356" s="76">
        <v>2</v>
      </c>
      <c r="B4356" s="51">
        <v>120</v>
      </c>
      <c r="C4356" s="51">
        <v>4356</v>
      </c>
      <c r="D4356" s="81" t="str">
        <f>VLOOKUP(CENSO[[#This Row],[NOME COMUM]],ESPECIES[],2,FALSE)</f>
        <v>Astronium lecointei Ducke</v>
      </c>
      <c r="E4356" s="51" t="s">
        <v>5</v>
      </c>
      <c r="F4356" s="51">
        <v>250</v>
      </c>
      <c r="G4356" s="74">
        <f>CENSO[[#This Row],[CAP (cm)]]/PI()</f>
        <v>79.577471545947674</v>
      </c>
      <c r="H4356" s="51">
        <v>23</v>
      </c>
      <c r="I4356" s="85">
        <f>PI()*CENSO[[#This Row],[DAP (cm)]]^2/40000</f>
        <v>0.49735919716217297</v>
      </c>
      <c r="J4356" s="85">
        <f>CENSO[[#This Row],[g (m²)]]*CENSO[[#This Row],[H (m)]]*0.7</f>
        <v>8.0074830743109846</v>
      </c>
      <c r="K4356" s="51">
        <v>1</v>
      </c>
      <c r="L4356" s="51">
        <v>366340.7</v>
      </c>
      <c r="M4356" s="51">
        <v>9702172.3000000007</v>
      </c>
      <c r="N4356" s="77"/>
      <c r="O435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35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356" s="77"/>
    </row>
    <row r="4357" spans="1:17" x14ac:dyDescent="0.25">
      <c r="A4357" s="76">
        <v>2</v>
      </c>
      <c r="B4357" s="51">
        <v>120</v>
      </c>
      <c r="C4357" s="51">
        <v>4357</v>
      </c>
      <c r="D4357" s="81" t="str">
        <f>VLOOKUP(CENSO[[#This Row],[NOME COMUM]],ESPECIES[],2,FALSE)</f>
        <v>Astronium lecointei Ducke</v>
      </c>
      <c r="E4357" s="51" t="s">
        <v>5</v>
      </c>
      <c r="F4357" s="51">
        <v>170</v>
      </c>
      <c r="G4357" s="74">
        <f>CENSO[[#This Row],[CAP (cm)]]/PI()</f>
        <v>54.112680651244418</v>
      </c>
      <c r="H4357" s="51">
        <v>22</v>
      </c>
      <c r="I4357" s="85">
        <f>PI()*CENSO[[#This Row],[DAP (cm)]]^2/40000</f>
        <v>0.2299788927677888</v>
      </c>
      <c r="J4357" s="85">
        <f>CENSO[[#This Row],[g (m²)]]*CENSO[[#This Row],[H (m)]]*0.7</f>
        <v>3.5416749486239474</v>
      </c>
      <c r="K4357" s="51">
        <v>1</v>
      </c>
      <c r="L4357" s="51">
        <v>366323.4</v>
      </c>
      <c r="M4357" s="51">
        <v>9702184.6999999899</v>
      </c>
      <c r="N4357" s="77"/>
      <c r="O435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35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357" s="77"/>
    </row>
    <row r="4358" spans="1:17" x14ac:dyDescent="0.25">
      <c r="A4358" s="76">
        <v>2</v>
      </c>
      <c r="B4358" s="51">
        <v>120</v>
      </c>
      <c r="C4358" s="51">
        <v>4358</v>
      </c>
      <c r="D4358" s="81" t="str">
        <f>VLOOKUP(CENSO[[#This Row],[NOME COMUM]],ESPECIES[],2,FALSE)</f>
        <v>Goupia glabra Aubl.</v>
      </c>
      <c r="E4358" s="51" t="s">
        <v>34</v>
      </c>
      <c r="F4358" s="51">
        <v>314</v>
      </c>
      <c r="G4358" s="74">
        <f>CENSO[[#This Row],[CAP (cm)]]/PI()</f>
        <v>99.949304261710282</v>
      </c>
      <c r="H4358" s="51">
        <v>15</v>
      </c>
      <c r="I4358" s="85">
        <f>PI()*CENSO[[#This Row],[DAP (cm)]]^2/40000</f>
        <v>0.78460203845442589</v>
      </c>
      <c r="J4358" s="85">
        <f>CENSO[[#This Row],[g (m²)]]*CENSO[[#This Row],[H (m)]]*0.7</f>
        <v>8.2383214037714705</v>
      </c>
      <c r="K4358" s="51">
        <v>1</v>
      </c>
      <c r="L4358" s="51">
        <v>366331.7</v>
      </c>
      <c r="M4358" s="51">
        <v>9702202.9000000004</v>
      </c>
      <c r="N4358" s="77"/>
      <c r="O435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35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358" s="77"/>
    </row>
    <row r="4359" spans="1:17" x14ac:dyDescent="0.25">
      <c r="A4359" s="76">
        <v>2</v>
      </c>
      <c r="B4359" s="51">
        <v>120</v>
      </c>
      <c r="C4359" s="51">
        <v>4359</v>
      </c>
      <c r="D4359" s="81" t="str">
        <f>VLOOKUP(CENSO[[#This Row],[NOME COMUM]],ESPECIES[],2,FALSE)</f>
        <v>Parkia pendula (Willd.) Benth. ex Walp.</v>
      </c>
      <c r="E4359" s="51" t="s">
        <v>58</v>
      </c>
      <c r="F4359" s="51">
        <v>160</v>
      </c>
      <c r="G4359" s="74">
        <f>CENSO[[#This Row],[CAP (cm)]]/PI()</f>
        <v>50.929581789406512</v>
      </c>
      <c r="H4359" s="51">
        <v>14</v>
      </c>
      <c r="I4359" s="85">
        <f>PI()*CENSO[[#This Row],[DAP (cm)]]^2/40000</f>
        <v>0.20371832715762608</v>
      </c>
      <c r="J4359" s="85">
        <f>CENSO[[#This Row],[g (m²)]]*CENSO[[#This Row],[H (m)]]*0.7</f>
        <v>1.9964396061447354</v>
      </c>
      <c r="K4359" s="51">
        <v>2</v>
      </c>
      <c r="L4359" s="51">
        <v>366361.5</v>
      </c>
      <c r="M4359" s="51">
        <v>9702188.8000000007</v>
      </c>
      <c r="N4359" s="77"/>
      <c r="O435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35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359" s="77"/>
    </row>
    <row r="4360" spans="1:17" x14ac:dyDescent="0.25">
      <c r="A4360" s="76">
        <v>2</v>
      </c>
      <c r="B4360" s="51">
        <v>120</v>
      </c>
      <c r="C4360" s="51">
        <v>4360</v>
      </c>
      <c r="D4360" s="81" t="str">
        <f>VLOOKUP(CENSO[[#This Row],[NOME COMUM]],ESPECIES[],2,FALSE)</f>
        <v>Alexa grandiflora Ducke</v>
      </c>
      <c r="E4360" s="51" t="s">
        <v>13</v>
      </c>
      <c r="F4360" s="51">
        <v>178</v>
      </c>
      <c r="G4360" s="74">
        <f>CENSO[[#This Row],[CAP (cm)]]/PI()</f>
        <v>56.659159740714742</v>
      </c>
      <c r="H4360" s="51">
        <v>21</v>
      </c>
      <c r="I4360" s="85">
        <f>PI()*CENSO[[#This Row],[DAP (cm)]]^2/40000</f>
        <v>0.2521332608461806</v>
      </c>
      <c r="J4360" s="85">
        <f>CENSO[[#This Row],[g (m²)]]*CENSO[[#This Row],[H (m)]]*0.7</f>
        <v>3.7063589344388546</v>
      </c>
      <c r="K4360" s="51">
        <v>1</v>
      </c>
      <c r="L4360" s="51">
        <v>366342.59999999899</v>
      </c>
      <c r="M4360" s="51">
        <v>9702200</v>
      </c>
      <c r="N4360" s="77"/>
      <c r="O436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36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360" s="77"/>
    </row>
    <row r="4361" spans="1:17" x14ac:dyDescent="0.25">
      <c r="A4361" s="76">
        <v>2</v>
      </c>
      <c r="B4361" s="51">
        <v>120</v>
      </c>
      <c r="C4361" s="51">
        <v>4361</v>
      </c>
      <c r="D4361" s="81" t="str">
        <f>VLOOKUP(CENSO[[#This Row],[NOME COMUM]],ESPECIES[],2,FALSE)</f>
        <v>Bertholletia excelsa Humb. &amp; Bonpl.</v>
      </c>
      <c r="E4361" s="51" t="s">
        <v>37</v>
      </c>
      <c r="F4361" s="51">
        <v>476</v>
      </c>
      <c r="G4361" s="74">
        <f>CENSO[[#This Row],[CAP (cm)]]/PI()</f>
        <v>151.51550582348438</v>
      </c>
      <c r="H4361" s="51">
        <v>23</v>
      </c>
      <c r="I4361" s="85">
        <f>PI()*CENSO[[#This Row],[DAP (cm)]]^2/40000</f>
        <v>1.8030345192994641</v>
      </c>
      <c r="J4361" s="85">
        <f>CENSO[[#This Row],[g (m²)]]*CENSO[[#This Row],[H (m)]]*0.7</f>
        <v>29.02885576072137</v>
      </c>
      <c r="K4361" s="51">
        <v>1</v>
      </c>
      <c r="L4361" s="51">
        <v>366343</v>
      </c>
      <c r="M4361" s="51">
        <v>9702203.0999999903</v>
      </c>
      <c r="N4361" s="77"/>
      <c r="O436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150├ 160</v>
      </c>
      <c r="P436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361" s="77"/>
    </row>
    <row r="4362" spans="1:17" x14ac:dyDescent="0.25">
      <c r="A4362" s="76">
        <v>2</v>
      </c>
      <c r="B4362" s="51">
        <v>120</v>
      </c>
      <c r="C4362" s="51">
        <v>4362</v>
      </c>
      <c r="D4362" s="81" t="str">
        <f>VLOOKUP(CENSO[[#This Row],[NOME COMUM]],ESPECIES[],2,FALSE)</f>
        <v>Tachigali myrmecophila Ducke</v>
      </c>
      <c r="E4362" s="51" t="s">
        <v>14</v>
      </c>
      <c r="F4362" s="51">
        <v>215</v>
      </c>
      <c r="G4362" s="74">
        <f>CENSO[[#This Row],[CAP (cm)]]/PI()</f>
        <v>68.436625529514998</v>
      </c>
      <c r="H4362" s="51">
        <v>17</v>
      </c>
      <c r="I4362" s="85">
        <f>PI()*CENSO[[#This Row],[DAP (cm)]]^2/40000</f>
        <v>0.36784686222114316</v>
      </c>
      <c r="J4362" s="85">
        <f>CENSO[[#This Row],[g (m²)]]*CENSO[[#This Row],[H (m)]]*0.7</f>
        <v>4.3773776604316037</v>
      </c>
      <c r="K4362" s="51">
        <v>1</v>
      </c>
      <c r="L4362" s="51">
        <v>366342.799999999</v>
      </c>
      <c r="M4362" s="51">
        <v>9702230.8000000007</v>
      </c>
      <c r="N4362" s="77"/>
      <c r="O436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36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362" s="77"/>
    </row>
    <row r="4363" spans="1:17" x14ac:dyDescent="0.25">
      <c r="A4363" s="76">
        <v>2</v>
      </c>
      <c r="B4363" s="51">
        <v>120</v>
      </c>
      <c r="C4363" s="51">
        <v>4363</v>
      </c>
      <c r="D4363" s="81" t="str">
        <f>VLOOKUP(CENSO[[#This Row],[NOME COMUM]],ESPECIES[],2,FALSE)</f>
        <v>Didymopanax calvum Decne. &amp; Planch.</v>
      </c>
      <c r="E4363" s="51" t="s">
        <v>52</v>
      </c>
      <c r="F4363" s="51">
        <v>340</v>
      </c>
      <c r="G4363" s="74">
        <f>CENSO[[#This Row],[CAP (cm)]]/PI()</f>
        <v>108.22536130248884</v>
      </c>
      <c r="H4363" s="51">
        <v>17</v>
      </c>
      <c r="I4363" s="85">
        <f>PI()*CENSO[[#This Row],[DAP (cm)]]^2/40000</f>
        <v>0.91991557107115518</v>
      </c>
      <c r="J4363" s="85">
        <f>CENSO[[#This Row],[g (m²)]]*CENSO[[#This Row],[H (m)]]*0.7</f>
        <v>10.946995295746746</v>
      </c>
      <c r="K4363" s="51">
        <v>1</v>
      </c>
      <c r="L4363" s="51">
        <v>366346.4</v>
      </c>
      <c r="M4363" s="51">
        <v>9702235.8000000007</v>
      </c>
      <c r="N4363" s="77"/>
      <c r="O436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436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363" s="77"/>
    </row>
    <row r="4364" spans="1:17" x14ac:dyDescent="0.25">
      <c r="A4364" s="76">
        <v>2</v>
      </c>
      <c r="B4364" s="51">
        <v>120</v>
      </c>
      <c r="C4364" s="51">
        <v>4364</v>
      </c>
      <c r="D4364" s="81" t="str">
        <f>VLOOKUP(CENSO[[#This Row],[NOME COMUM]],ESPECIES[],2,FALSE)</f>
        <v>Goupia glabra Aubl.</v>
      </c>
      <c r="E4364" s="51" t="s">
        <v>34</v>
      </c>
      <c r="F4364" s="51">
        <v>300</v>
      </c>
      <c r="G4364" s="74">
        <f>CENSO[[#This Row],[CAP (cm)]]/PI()</f>
        <v>95.4929658551372</v>
      </c>
      <c r="H4364" s="51">
        <v>16</v>
      </c>
      <c r="I4364" s="85">
        <f>PI()*CENSO[[#This Row],[DAP (cm)]]^2/40000</f>
        <v>0.7161972439135289</v>
      </c>
      <c r="J4364" s="85">
        <f>CENSO[[#This Row],[g (m²)]]*CENSO[[#This Row],[H (m)]]*0.7</f>
        <v>8.0214091318315237</v>
      </c>
      <c r="K4364" s="51">
        <v>1</v>
      </c>
      <c r="L4364" s="51">
        <v>366349.59999999899</v>
      </c>
      <c r="M4364" s="51">
        <v>9702239.8000000007</v>
      </c>
      <c r="N4364" s="77"/>
      <c r="O436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36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364" s="77"/>
    </row>
    <row r="4365" spans="1:17" x14ac:dyDescent="0.25">
      <c r="A4365" s="76">
        <v>2</v>
      </c>
      <c r="B4365" s="51">
        <v>120</v>
      </c>
      <c r="C4365" s="51">
        <v>4365</v>
      </c>
      <c r="D4365" s="81" t="str">
        <f>VLOOKUP(CENSO[[#This Row],[NOME COMUM]],ESPECIES[],2,FALSE)</f>
        <v>Inga paraensis Ducke</v>
      </c>
      <c r="E4365" s="51" t="s">
        <v>16</v>
      </c>
      <c r="F4365" s="51">
        <v>195</v>
      </c>
      <c r="G4365" s="74">
        <f>CENSO[[#This Row],[CAP (cm)]]/PI()</f>
        <v>62.070427805839181</v>
      </c>
      <c r="H4365" s="51">
        <v>16</v>
      </c>
      <c r="I4365" s="85">
        <f>PI()*CENSO[[#This Row],[DAP (cm)]]^2/40000</f>
        <v>0.30259333555346601</v>
      </c>
      <c r="J4365" s="85">
        <f>CENSO[[#This Row],[g (m²)]]*CENSO[[#This Row],[H (m)]]*0.7</f>
        <v>3.3890453581988194</v>
      </c>
      <c r="K4365" s="51">
        <v>3</v>
      </c>
      <c r="L4365" s="51">
        <v>366380.9</v>
      </c>
      <c r="M4365" s="51">
        <v>9702230.5999999903</v>
      </c>
      <c r="N4365" s="77"/>
      <c r="O436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36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365" s="77"/>
    </row>
    <row r="4366" spans="1:17" x14ac:dyDescent="0.25">
      <c r="A4366" s="76">
        <v>2</v>
      </c>
      <c r="B4366" s="51">
        <v>120</v>
      </c>
      <c r="C4366" s="51">
        <v>4366</v>
      </c>
      <c r="D4366" s="81" t="str">
        <f>VLOOKUP(CENSO[[#This Row],[NOME COMUM]],ESPECIES[],2,FALSE)</f>
        <v>Alexa grandiflora Ducke</v>
      </c>
      <c r="E4366" s="51" t="s">
        <v>13</v>
      </c>
      <c r="F4366" s="51">
        <v>159</v>
      </c>
      <c r="G4366" s="74">
        <f>CENSO[[#This Row],[CAP (cm)]]/PI()</f>
        <v>50.611271903222722</v>
      </c>
      <c r="H4366" s="51">
        <v>20</v>
      </c>
      <c r="I4366" s="85">
        <f>PI()*CENSO[[#This Row],[DAP (cm)]]^2/40000</f>
        <v>0.20117980581531036</v>
      </c>
      <c r="J4366" s="85">
        <f>CENSO[[#This Row],[g (m²)]]*CENSO[[#This Row],[H (m)]]*0.7</f>
        <v>2.8165172814143444</v>
      </c>
      <c r="K4366" s="51">
        <v>1</v>
      </c>
      <c r="L4366" s="51">
        <v>366380.9</v>
      </c>
      <c r="M4366" s="51">
        <v>9702230.5999999903</v>
      </c>
      <c r="N4366" s="77"/>
      <c r="O436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36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366" s="77"/>
    </row>
    <row r="4367" spans="1:17" x14ac:dyDescent="0.25">
      <c r="A4367" s="76">
        <v>2</v>
      </c>
      <c r="B4367" s="51">
        <v>120</v>
      </c>
      <c r="C4367" s="51">
        <v>4367</v>
      </c>
      <c r="D4367" s="81" t="str">
        <f>VLOOKUP(CENSO[[#This Row],[NOME COMUM]],ESPECIES[],2,FALSE)</f>
        <v>Alexa grandiflora Ducke</v>
      </c>
      <c r="E4367" s="51" t="s">
        <v>13</v>
      </c>
      <c r="F4367" s="51">
        <v>180</v>
      </c>
      <c r="G4367" s="74">
        <f>CENSO[[#This Row],[CAP (cm)]]/PI()</f>
        <v>57.295779513082323</v>
      </c>
      <c r="H4367" s="51">
        <v>19</v>
      </c>
      <c r="I4367" s="85">
        <f>PI()*CENSO[[#This Row],[DAP (cm)]]^2/40000</f>
        <v>0.25783100780887047</v>
      </c>
      <c r="J4367" s="85">
        <f>CENSO[[#This Row],[g (m²)]]*CENSO[[#This Row],[H (m)]]*0.7</f>
        <v>3.429152403857977</v>
      </c>
      <c r="K4367" s="51">
        <v>1</v>
      </c>
      <c r="L4367" s="51">
        <v>366374.5</v>
      </c>
      <c r="M4367" s="51">
        <v>9702227</v>
      </c>
      <c r="N4367" s="77"/>
      <c r="O436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36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367" s="77"/>
    </row>
    <row r="4368" spans="1:17" x14ac:dyDescent="0.25">
      <c r="A4368" s="76">
        <v>2</v>
      </c>
      <c r="B4368" s="51">
        <v>120</v>
      </c>
      <c r="C4368" s="51">
        <v>4368</v>
      </c>
      <c r="D4368" s="81" t="str">
        <f>VLOOKUP(CENSO[[#This Row],[NOME COMUM]],ESPECIES[],2,FALSE)</f>
        <v>Pouteria sp.</v>
      </c>
      <c r="E4368" s="51" t="s">
        <v>83</v>
      </c>
      <c r="F4368" s="51">
        <v>187</v>
      </c>
      <c r="G4368" s="74">
        <f>CENSO[[#This Row],[CAP (cm)]]/PI()</f>
        <v>59.523948716368857</v>
      </c>
      <c r="H4368" s="51">
        <v>20</v>
      </c>
      <c r="I4368" s="85">
        <f>PI()*CENSO[[#This Row],[DAP (cm)]]^2/40000</f>
        <v>0.27827446024902436</v>
      </c>
      <c r="J4368" s="85">
        <f>CENSO[[#This Row],[g (m²)]]*CENSO[[#This Row],[H (m)]]*0.7</f>
        <v>3.8958424434863406</v>
      </c>
      <c r="K4368" s="51">
        <v>1</v>
      </c>
      <c r="L4368" s="51">
        <v>366348.299999999</v>
      </c>
      <c r="M4368" s="51">
        <v>9702250.4000000004</v>
      </c>
      <c r="N4368" s="77"/>
      <c r="O436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36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368" s="77"/>
    </row>
    <row r="4369" spans="1:17" x14ac:dyDescent="0.25">
      <c r="A4369" s="76">
        <v>2</v>
      </c>
      <c r="B4369" s="51">
        <v>120</v>
      </c>
      <c r="C4369" s="51">
        <v>4369</v>
      </c>
      <c r="D4369" s="81" t="str">
        <f>VLOOKUP(CENSO[[#This Row],[NOME COMUM]],ESPECIES[],2,FALSE)</f>
        <v>Pouteria sp.</v>
      </c>
      <c r="E4369" s="51" t="s">
        <v>83</v>
      </c>
      <c r="F4369" s="51">
        <v>196</v>
      </c>
      <c r="G4369" s="74">
        <f>CENSO[[#This Row],[CAP (cm)]]/PI()</f>
        <v>62.388737692022971</v>
      </c>
      <c r="H4369" s="51">
        <v>19</v>
      </c>
      <c r="I4369" s="85">
        <f>PI()*CENSO[[#This Row],[DAP (cm)]]^2/40000</f>
        <v>0.30570481469091254</v>
      </c>
      <c r="J4369" s="85">
        <f>CENSO[[#This Row],[g (m²)]]*CENSO[[#This Row],[H (m)]]*0.7</f>
        <v>4.0658740353891361</v>
      </c>
      <c r="K4369" s="51">
        <v>1</v>
      </c>
      <c r="L4369" s="51">
        <v>366347.4</v>
      </c>
      <c r="M4369" s="51">
        <v>9702250.8000000007</v>
      </c>
      <c r="N4369" s="77"/>
      <c r="O436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36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369" s="77"/>
    </row>
    <row r="4370" spans="1:17" x14ac:dyDescent="0.25">
      <c r="A4370" s="76">
        <v>2</v>
      </c>
      <c r="B4370" s="51">
        <v>120</v>
      </c>
      <c r="C4370" s="51">
        <v>4370</v>
      </c>
      <c r="D4370" s="81" t="str">
        <f>VLOOKUP(CENSO[[#This Row],[NOME COMUM]],ESPECIES[],2,FALSE)</f>
        <v>Alexa grandiflora Ducke</v>
      </c>
      <c r="E4370" s="51" t="s">
        <v>13</v>
      </c>
      <c r="F4370" s="51">
        <v>562</v>
      </c>
      <c r="G4370" s="74">
        <f>CENSO[[#This Row],[CAP (cm)]]/PI()</f>
        <v>178.89015603529037</v>
      </c>
      <c r="H4370" s="51">
        <v>21</v>
      </c>
      <c r="I4370" s="85">
        <f>PI()*CENSO[[#This Row],[DAP (cm)]]^2/40000</f>
        <v>2.5134066922958298</v>
      </c>
      <c r="J4370" s="85">
        <f>CENSO[[#This Row],[g (m²)]]*CENSO[[#This Row],[H (m)]]*0.7</f>
        <v>36.947078376748692</v>
      </c>
      <c r="K4370" s="51">
        <v>1</v>
      </c>
      <c r="L4370" s="51">
        <v>366352.5</v>
      </c>
      <c r="M4370" s="51">
        <v>9702260.5</v>
      </c>
      <c r="N4370" s="77"/>
      <c r="O437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170├ 180</v>
      </c>
      <c r="P437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370" s="77"/>
    </row>
    <row r="4371" spans="1:17" x14ac:dyDescent="0.25">
      <c r="A4371" s="76">
        <v>2</v>
      </c>
      <c r="B4371" s="51">
        <v>120</v>
      </c>
      <c r="C4371" s="51">
        <v>4371</v>
      </c>
      <c r="D4371" s="81" t="str">
        <f>VLOOKUP(CENSO[[#This Row],[NOME COMUM]],ESPECIES[],2,FALSE)</f>
        <v>Pouteria sp.</v>
      </c>
      <c r="E4371" s="51" t="s">
        <v>83</v>
      </c>
      <c r="F4371" s="51">
        <v>175</v>
      </c>
      <c r="G4371" s="74">
        <f>CENSO[[#This Row],[CAP (cm)]]/PI()</f>
        <v>55.70423008216337</v>
      </c>
      <c r="H4371" s="51">
        <v>18</v>
      </c>
      <c r="I4371" s="85">
        <f>PI()*CENSO[[#This Row],[DAP (cm)]]^2/40000</f>
        <v>0.24370600660946476</v>
      </c>
      <c r="J4371" s="85">
        <f>CENSO[[#This Row],[g (m²)]]*CENSO[[#This Row],[H (m)]]*0.7</f>
        <v>3.0706956832792556</v>
      </c>
      <c r="K4371" s="51">
        <v>1</v>
      </c>
      <c r="L4371" s="51">
        <v>366355.299999999</v>
      </c>
      <c r="M4371" s="51">
        <v>9702265.9000000004</v>
      </c>
      <c r="N4371" s="77"/>
      <c r="O437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37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371" s="77"/>
    </row>
    <row r="4372" spans="1:17" x14ac:dyDescent="0.25">
      <c r="A4372" s="76">
        <v>2</v>
      </c>
      <c r="B4372" s="51">
        <v>120</v>
      </c>
      <c r="C4372" s="51">
        <v>4372</v>
      </c>
      <c r="D4372" s="81" t="str">
        <f>VLOOKUP(CENSO[[#This Row],[NOME COMUM]],ESPECIES[],2,FALSE)</f>
        <v>Ruizterania albiflora (Mart.) Marcano-Berti</v>
      </c>
      <c r="E4372" s="51" t="s">
        <v>87</v>
      </c>
      <c r="F4372" s="51">
        <v>410</v>
      </c>
      <c r="G4372" s="74">
        <f>CENSO[[#This Row],[CAP (cm)]]/PI()</f>
        <v>130.50705333535419</v>
      </c>
      <c r="H4372" s="51">
        <v>19</v>
      </c>
      <c r="I4372" s="85">
        <f>PI()*CENSO[[#This Row],[DAP (cm)]]^2/40000</f>
        <v>1.3376972966873806</v>
      </c>
      <c r="J4372" s="85">
        <f>CENSO[[#This Row],[g (m²)]]*CENSO[[#This Row],[H (m)]]*0.7</f>
        <v>17.79137404594216</v>
      </c>
      <c r="K4372" s="51">
        <v>1</v>
      </c>
      <c r="L4372" s="51">
        <v>366407.299999999</v>
      </c>
      <c r="M4372" s="51">
        <v>9702264.8000000007</v>
      </c>
      <c r="N4372" s="77"/>
      <c r="O437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437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372" s="77"/>
    </row>
    <row r="4373" spans="1:17" x14ac:dyDescent="0.25">
      <c r="A4373" s="76">
        <v>2</v>
      </c>
      <c r="B4373" s="51">
        <v>120</v>
      </c>
      <c r="C4373" s="51">
        <v>4373</v>
      </c>
      <c r="D4373" s="81" t="str">
        <f>VLOOKUP(CENSO[[#This Row],[NOME COMUM]],ESPECIES[],2,FALSE)</f>
        <v>Caryocar villosum (Aubl.) Pers.</v>
      </c>
      <c r="E4373" s="51" t="s">
        <v>33</v>
      </c>
      <c r="F4373" s="51">
        <v>214</v>
      </c>
      <c r="G4373" s="74">
        <f>CENSO[[#This Row],[CAP (cm)]]/PI()</f>
        <v>68.118315643331201</v>
      </c>
      <c r="H4373" s="51">
        <v>16</v>
      </c>
      <c r="I4373" s="85">
        <f>PI()*CENSO[[#This Row],[DAP (cm)]]^2/40000</f>
        <v>0.36443298869182189</v>
      </c>
      <c r="J4373" s="85">
        <f>CENSO[[#This Row],[g (m²)]]*CENSO[[#This Row],[H (m)]]*0.7</f>
        <v>4.0816494733484046</v>
      </c>
      <c r="K4373" s="51">
        <v>2</v>
      </c>
      <c r="L4373" s="51">
        <v>366391.2</v>
      </c>
      <c r="M4373" s="51">
        <v>9702269.9000000004</v>
      </c>
      <c r="N4373" s="77"/>
      <c r="O437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37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373" s="77"/>
    </row>
    <row r="4374" spans="1:17" x14ac:dyDescent="0.25">
      <c r="A4374" s="76">
        <v>2</v>
      </c>
      <c r="B4374" s="51">
        <v>120</v>
      </c>
      <c r="C4374" s="51">
        <v>4374</v>
      </c>
      <c r="D4374" s="81" t="str">
        <f>VLOOKUP(CENSO[[#This Row],[NOME COMUM]],ESPECIES[],2,FALSE)</f>
        <v>Platymiscium duckei Huber</v>
      </c>
      <c r="E4374" s="51" t="s">
        <v>42</v>
      </c>
      <c r="F4374" s="51">
        <v>183</v>
      </c>
      <c r="G4374" s="74">
        <f>CENSO[[#This Row],[CAP (cm)]]/PI()</f>
        <v>58.250709171633694</v>
      </c>
      <c r="H4374" s="51">
        <v>20</v>
      </c>
      <c r="I4374" s="85">
        <f>PI()*CENSO[[#This Row],[DAP (cm)]]^2/40000</f>
        <v>0.26649699446022412</v>
      </c>
      <c r="J4374" s="85">
        <f>CENSO[[#This Row],[g (m²)]]*CENSO[[#This Row],[H (m)]]*0.7</f>
        <v>3.7309579224431371</v>
      </c>
      <c r="K4374" s="51">
        <v>2</v>
      </c>
      <c r="L4374" s="51">
        <v>366472.2</v>
      </c>
      <c r="M4374" s="51">
        <v>9702388.5999999903</v>
      </c>
      <c r="N4374" s="77"/>
      <c r="O437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37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374" s="77"/>
    </row>
    <row r="4375" spans="1:17" x14ac:dyDescent="0.25">
      <c r="A4375" s="76">
        <v>2</v>
      </c>
      <c r="B4375" s="51">
        <v>120</v>
      </c>
      <c r="C4375" s="51">
        <v>4375</v>
      </c>
      <c r="D4375" s="81" t="str">
        <f>VLOOKUP(CENSO[[#This Row],[NOME COMUM]],ESPECIES[],2,FALSE)</f>
        <v>Copaifera guianensis Desf.</v>
      </c>
      <c r="E4375" s="51" t="s">
        <v>7</v>
      </c>
      <c r="F4375" s="51">
        <v>214</v>
      </c>
      <c r="G4375" s="74">
        <f>CENSO[[#This Row],[CAP (cm)]]/PI()</f>
        <v>68.118315643331201</v>
      </c>
      <c r="H4375" s="51">
        <v>18</v>
      </c>
      <c r="I4375" s="85">
        <f>PI()*CENSO[[#This Row],[DAP (cm)]]^2/40000</f>
        <v>0.36443298869182189</v>
      </c>
      <c r="J4375" s="85">
        <f>CENSO[[#This Row],[g (m²)]]*CENSO[[#This Row],[H (m)]]*0.7</f>
        <v>4.5918556575169553</v>
      </c>
      <c r="K4375" s="51">
        <v>1</v>
      </c>
      <c r="L4375" s="51">
        <v>366479.5</v>
      </c>
      <c r="M4375" s="51">
        <v>9702441.5</v>
      </c>
      <c r="N4375" s="77"/>
      <c r="O437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37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375" s="77"/>
    </row>
    <row r="4376" spans="1:17" x14ac:dyDescent="0.25">
      <c r="A4376" s="76">
        <v>2</v>
      </c>
      <c r="B4376" s="51">
        <v>120</v>
      </c>
      <c r="C4376" s="51">
        <v>4376</v>
      </c>
      <c r="D4376" s="81" t="str">
        <f>VLOOKUP(CENSO[[#This Row],[NOME COMUM]],ESPECIES[],2,FALSE)</f>
        <v>Goupia glabra Aubl.</v>
      </c>
      <c r="E4376" s="51" t="s">
        <v>34</v>
      </c>
      <c r="F4376" s="51">
        <v>190</v>
      </c>
      <c r="G4376" s="74">
        <f>CENSO[[#This Row],[CAP (cm)]]/PI()</f>
        <v>60.478878374920228</v>
      </c>
      <c r="H4376" s="51">
        <v>16</v>
      </c>
      <c r="I4376" s="85">
        <f>PI()*CENSO[[#This Row],[DAP (cm)]]^2/40000</f>
        <v>0.28727467228087106</v>
      </c>
      <c r="J4376" s="85">
        <f>CENSO[[#This Row],[g (m²)]]*CENSO[[#This Row],[H (m)]]*0.7</f>
        <v>3.2174763295457556</v>
      </c>
      <c r="K4376" s="51">
        <v>1</v>
      </c>
      <c r="L4376" s="51">
        <v>366491.799999999</v>
      </c>
      <c r="M4376" s="51">
        <v>9702452.1999999899</v>
      </c>
      <c r="N4376" s="77"/>
      <c r="O437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37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376" s="77"/>
    </row>
    <row r="4377" spans="1:17" x14ac:dyDescent="0.25">
      <c r="A4377" s="76">
        <v>2</v>
      </c>
      <c r="B4377" s="51">
        <v>120</v>
      </c>
      <c r="C4377" s="51">
        <v>4377</v>
      </c>
      <c r="D4377" s="81" t="str">
        <f>VLOOKUP(CENSO[[#This Row],[NOME COMUM]],ESPECIES[],2,FALSE)</f>
        <v>Tachigali myrmecophila Ducke</v>
      </c>
      <c r="E4377" s="51" t="s">
        <v>14</v>
      </c>
      <c r="F4377" s="51">
        <v>316</v>
      </c>
      <c r="G4377" s="74">
        <f>CENSO[[#This Row],[CAP (cm)]]/PI()</f>
        <v>100.58592403407786</v>
      </c>
      <c r="H4377" s="51">
        <v>17</v>
      </c>
      <c r="I4377" s="85">
        <f>PI()*CENSO[[#This Row],[DAP (cm)]]^2/40000</f>
        <v>0.79462879986921531</v>
      </c>
      <c r="J4377" s="85">
        <f>CENSO[[#This Row],[g (m²)]]*CENSO[[#This Row],[H (m)]]*0.7</f>
        <v>9.4560827184436622</v>
      </c>
      <c r="K4377" s="51">
        <v>1</v>
      </c>
      <c r="L4377" s="51">
        <v>366489.59999999899</v>
      </c>
      <c r="M4377" s="51">
        <v>9702512.9000000004</v>
      </c>
      <c r="N4377" s="77"/>
      <c r="O437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437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377" s="77"/>
    </row>
    <row r="4378" spans="1:17" x14ac:dyDescent="0.25">
      <c r="A4378" s="76">
        <v>2</v>
      </c>
      <c r="B4378" s="51">
        <v>120</v>
      </c>
      <c r="C4378" s="51">
        <v>4378</v>
      </c>
      <c r="D4378" s="81" t="str">
        <f>VLOOKUP(CENSO[[#This Row],[NOME COMUM]],ESPECIES[],2,FALSE)</f>
        <v>Sterculia apeibophylla Ducke</v>
      </c>
      <c r="E4378" s="51" t="s">
        <v>25</v>
      </c>
      <c r="F4378" s="51">
        <v>181</v>
      </c>
      <c r="G4378" s="74">
        <f>CENSO[[#This Row],[CAP (cm)]]/PI()</f>
        <v>57.614089399266113</v>
      </c>
      <c r="H4378" s="51">
        <v>20</v>
      </c>
      <c r="I4378" s="85">
        <f>PI()*CENSO[[#This Row],[DAP (cm)]]^2/40000</f>
        <v>0.26070375453167915</v>
      </c>
      <c r="J4378" s="85">
        <f>CENSO[[#This Row],[g (m²)]]*CENSO[[#This Row],[H (m)]]*0.7</f>
        <v>3.6498525634435084</v>
      </c>
      <c r="K4378" s="51">
        <v>3</v>
      </c>
      <c r="L4378" s="51">
        <v>366502.09999999899</v>
      </c>
      <c r="M4378" s="51">
        <v>9702484.9000000004</v>
      </c>
      <c r="N4378" s="77"/>
      <c r="O437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37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378" s="77"/>
    </row>
    <row r="4379" spans="1:17" x14ac:dyDescent="0.25">
      <c r="A4379" s="76">
        <v>2</v>
      </c>
      <c r="B4379" s="51">
        <v>120</v>
      </c>
      <c r="C4379" s="51">
        <v>4379</v>
      </c>
      <c r="D4379" s="81" t="str">
        <f>VLOOKUP(CENSO[[#This Row],[NOME COMUM]],ESPECIES[],2,FALSE)</f>
        <v>Pouteria sp.</v>
      </c>
      <c r="E4379" s="51" t="s">
        <v>83</v>
      </c>
      <c r="F4379" s="51">
        <v>215</v>
      </c>
      <c r="G4379" s="74">
        <f>CENSO[[#This Row],[CAP (cm)]]/PI()</f>
        <v>68.436625529514998</v>
      </c>
      <c r="H4379" s="51">
        <v>19</v>
      </c>
      <c r="I4379" s="85">
        <f>PI()*CENSO[[#This Row],[DAP (cm)]]^2/40000</f>
        <v>0.36784686222114316</v>
      </c>
      <c r="J4379" s="85">
        <f>CENSO[[#This Row],[g (m²)]]*CENSO[[#This Row],[H (m)]]*0.7</f>
        <v>4.8923632675412039</v>
      </c>
      <c r="K4379" s="51">
        <v>1</v>
      </c>
      <c r="L4379" s="51">
        <v>366524.09999999899</v>
      </c>
      <c r="M4379" s="51">
        <v>9702503.3000000007</v>
      </c>
      <c r="N4379" s="77"/>
      <c r="O437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37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379" s="77"/>
    </row>
    <row r="4380" spans="1:17" x14ac:dyDescent="0.25">
      <c r="A4380" s="76">
        <v>2</v>
      </c>
      <c r="B4380" s="51">
        <v>120</v>
      </c>
      <c r="C4380" s="51">
        <v>4380</v>
      </c>
      <c r="D4380" s="81" t="str">
        <f>VLOOKUP(CENSO[[#This Row],[NOME COMUM]],ESPECIES[],2,FALSE)</f>
        <v>Pouteria sp.</v>
      </c>
      <c r="E4380" s="51" t="s">
        <v>83</v>
      </c>
      <c r="F4380" s="51">
        <v>183</v>
      </c>
      <c r="G4380" s="74">
        <f>CENSO[[#This Row],[CAP (cm)]]/PI()</f>
        <v>58.250709171633694</v>
      </c>
      <c r="H4380" s="51">
        <v>22</v>
      </c>
      <c r="I4380" s="85">
        <f>PI()*CENSO[[#This Row],[DAP (cm)]]^2/40000</f>
        <v>0.26649699446022412</v>
      </c>
      <c r="J4380" s="85">
        <f>CENSO[[#This Row],[g (m²)]]*CENSO[[#This Row],[H (m)]]*0.7</f>
        <v>4.1040537146874518</v>
      </c>
      <c r="K4380" s="51">
        <v>1</v>
      </c>
      <c r="L4380" s="51">
        <v>366516.2</v>
      </c>
      <c r="M4380" s="51">
        <v>9702538</v>
      </c>
      <c r="N4380" s="77"/>
      <c r="O438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38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380" s="77"/>
    </row>
    <row r="4381" spans="1:17" x14ac:dyDescent="0.25">
      <c r="A4381" s="76">
        <v>2</v>
      </c>
      <c r="B4381" s="51">
        <v>120</v>
      </c>
      <c r="C4381" s="51">
        <v>4381</v>
      </c>
      <c r="D4381" s="81" t="str">
        <f>VLOOKUP(CENSO[[#This Row],[NOME COMUM]],ESPECIES[],2,FALSE)</f>
        <v>Parkia pendula (Willd.) Benth. ex Walp.</v>
      </c>
      <c r="E4381" s="51" t="s">
        <v>58</v>
      </c>
      <c r="F4381" s="51">
        <v>298</v>
      </c>
      <c r="G4381" s="74">
        <f>CENSO[[#This Row],[CAP (cm)]]/PI()</f>
        <v>94.856346082769619</v>
      </c>
      <c r="H4381" s="51">
        <v>20</v>
      </c>
      <c r="I4381" s="85">
        <f>PI()*CENSO[[#This Row],[DAP (cm)]]^2/40000</f>
        <v>0.70667977831663364</v>
      </c>
      <c r="J4381" s="85">
        <f>CENSO[[#This Row],[g (m²)]]*CENSO[[#This Row],[H (m)]]*0.7</f>
        <v>9.893516896432871</v>
      </c>
      <c r="K4381" s="51">
        <v>1</v>
      </c>
      <c r="L4381" s="51">
        <v>366504.5</v>
      </c>
      <c r="M4381" s="51">
        <v>9702547.9000000004</v>
      </c>
      <c r="N4381" s="77"/>
      <c r="O438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38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381" s="77"/>
    </row>
    <row r="4382" spans="1:17" x14ac:dyDescent="0.25">
      <c r="A4382" s="76">
        <v>2</v>
      </c>
      <c r="B4382" s="51">
        <v>120</v>
      </c>
      <c r="C4382" s="51">
        <v>4382</v>
      </c>
      <c r="D4382" s="81" t="str">
        <f>VLOOKUP(CENSO[[#This Row],[NOME COMUM]],ESPECIES[],2,FALSE)</f>
        <v>Ocotea cymbarum Kunth</v>
      </c>
      <c r="E4382" s="51" t="s">
        <v>11</v>
      </c>
      <c r="F4382" s="51">
        <v>161</v>
      </c>
      <c r="G4382" s="74">
        <f>CENSO[[#This Row],[CAP (cm)]]/PI()</f>
        <v>51.247891675590303</v>
      </c>
      <c r="H4382" s="51">
        <v>18</v>
      </c>
      <c r="I4382" s="85">
        <f>PI()*CENSO[[#This Row],[DAP (cm)]]^2/40000</f>
        <v>0.20627276399425096</v>
      </c>
      <c r="J4382" s="85">
        <f>CENSO[[#This Row],[g (m²)]]*CENSO[[#This Row],[H (m)]]*0.7</f>
        <v>2.5990368263275618</v>
      </c>
      <c r="K4382" s="51">
        <v>1</v>
      </c>
      <c r="L4382" s="51">
        <v>366540.2</v>
      </c>
      <c r="M4382" s="51">
        <v>9702586.3000000007</v>
      </c>
      <c r="N4382" s="77"/>
      <c r="O438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38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382" s="77"/>
    </row>
    <row r="4383" spans="1:17" x14ac:dyDescent="0.25">
      <c r="A4383" s="76">
        <v>2</v>
      </c>
      <c r="B4383" s="51">
        <v>120</v>
      </c>
      <c r="C4383" s="51">
        <v>4383</v>
      </c>
      <c r="D4383" s="81" t="str">
        <f>VLOOKUP(CENSO[[#This Row],[NOME COMUM]],ESPECIES[],2,FALSE)</f>
        <v>Didymopanax calvum Decne. &amp; Planch.</v>
      </c>
      <c r="E4383" s="51" t="s">
        <v>52</v>
      </c>
      <c r="F4383" s="51">
        <v>215</v>
      </c>
      <c r="G4383" s="74">
        <f>CENSO[[#This Row],[CAP (cm)]]/PI()</f>
        <v>68.436625529514998</v>
      </c>
      <c r="H4383" s="51">
        <v>15</v>
      </c>
      <c r="I4383" s="85">
        <f>PI()*CENSO[[#This Row],[DAP (cm)]]^2/40000</f>
        <v>0.36784686222114316</v>
      </c>
      <c r="J4383" s="85">
        <f>CENSO[[#This Row],[g (m²)]]*CENSO[[#This Row],[H (m)]]*0.7</f>
        <v>3.8623920533220026</v>
      </c>
      <c r="K4383" s="51">
        <v>1</v>
      </c>
      <c r="L4383" s="51">
        <v>366562.5</v>
      </c>
      <c r="M4383" s="51">
        <v>9702642.0999999903</v>
      </c>
      <c r="N4383" s="77"/>
      <c r="O438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38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383" s="77"/>
    </row>
    <row r="4384" spans="1:17" x14ac:dyDescent="0.25">
      <c r="A4384" s="76">
        <v>2</v>
      </c>
      <c r="B4384" s="51">
        <v>120</v>
      </c>
      <c r="C4384" s="51">
        <v>4384</v>
      </c>
      <c r="D4384" s="81" t="str">
        <f>VLOOKUP(CENSO[[#This Row],[NOME COMUM]],ESPECIES[],2,FALSE)</f>
        <v>Qualea dichotoma (Mart.) Warm. ex Wille</v>
      </c>
      <c r="E4384" s="51" t="s">
        <v>55</v>
      </c>
      <c r="F4384" s="51">
        <v>160</v>
      </c>
      <c r="G4384" s="74">
        <f>CENSO[[#This Row],[CAP (cm)]]/PI()</f>
        <v>50.929581789406512</v>
      </c>
      <c r="H4384" s="51">
        <v>17</v>
      </c>
      <c r="I4384" s="85">
        <f>PI()*CENSO[[#This Row],[DAP (cm)]]^2/40000</f>
        <v>0.20371832715762608</v>
      </c>
      <c r="J4384" s="85">
        <f>CENSO[[#This Row],[g (m²)]]*CENSO[[#This Row],[H (m)]]*0.7</f>
        <v>2.4242480931757502</v>
      </c>
      <c r="K4384" s="51">
        <v>2</v>
      </c>
      <c r="L4384" s="51">
        <v>366575.7</v>
      </c>
      <c r="M4384" s="51">
        <v>9702641.4000000004</v>
      </c>
      <c r="N4384" s="77"/>
      <c r="O438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38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384" s="77"/>
    </row>
    <row r="4385" spans="1:17" x14ac:dyDescent="0.25">
      <c r="A4385" s="76">
        <v>2</v>
      </c>
      <c r="B4385" s="51">
        <v>120</v>
      </c>
      <c r="C4385" s="51">
        <v>4385</v>
      </c>
      <c r="D4385" s="81" t="str">
        <f>VLOOKUP(CENSO[[#This Row],[NOME COMUM]],ESPECIES[],2,FALSE)</f>
        <v>Tachigali myrmecophila Ducke</v>
      </c>
      <c r="E4385" s="51" t="s">
        <v>14</v>
      </c>
      <c r="F4385" s="51">
        <v>295</v>
      </c>
      <c r="G4385" s="74">
        <f>CENSO[[#This Row],[CAP (cm)]]/PI()</f>
        <v>93.901416424218255</v>
      </c>
      <c r="H4385" s="51">
        <v>20</v>
      </c>
      <c r="I4385" s="85">
        <f>PI()*CENSO[[#This Row],[DAP (cm)]]^2/40000</f>
        <v>0.69252294612860965</v>
      </c>
      <c r="J4385" s="85">
        <f>CENSO[[#This Row],[g (m²)]]*CENSO[[#This Row],[H (m)]]*0.7</f>
        <v>9.6953212458005336</v>
      </c>
      <c r="K4385" s="51">
        <v>1</v>
      </c>
      <c r="L4385" s="51">
        <v>366597.9</v>
      </c>
      <c r="M4385" s="51">
        <v>9702636.4000000004</v>
      </c>
      <c r="N4385" s="77"/>
      <c r="O438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38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385" s="77"/>
    </row>
    <row r="4386" spans="1:17" x14ac:dyDescent="0.25">
      <c r="A4386" s="76">
        <v>2</v>
      </c>
      <c r="B4386" s="51">
        <v>120</v>
      </c>
      <c r="C4386" s="51">
        <v>4386</v>
      </c>
      <c r="D4386" s="81" t="str">
        <f>VLOOKUP(CENSO[[#This Row],[NOME COMUM]],ESPECIES[],2,FALSE)</f>
        <v>Cordia alliodora (Ruiz &amp; Pav.) Oken</v>
      </c>
      <c r="E4386" s="51" t="s">
        <v>100</v>
      </c>
      <c r="F4386" s="51">
        <v>179</v>
      </c>
      <c r="G4386" s="74">
        <f>CENSO[[#This Row],[CAP (cm)]]/PI()</f>
        <v>56.977469626898532</v>
      </c>
      <c r="H4386" s="51">
        <v>17</v>
      </c>
      <c r="I4386" s="85">
        <f>PI()*CENSO[[#This Row],[DAP (cm)]]^2/40000</f>
        <v>0.25497417658037091</v>
      </c>
      <c r="J4386" s="85">
        <f>CENSO[[#This Row],[g (m²)]]*CENSO[[#This Row],[H (m)]]*0.7</f>
        <v>3.0341927013064134</v>
      </c>
      <c r="K4386" s="51">
        <v>3</v>
      </c>
      <c r="L4386" s="51">
        <v>366701</v>
      </c>
      <c r="M4386" s="51">
        <v>9702845.1999999899</v>
      </c>
      <c r="N4386" s="77"/>
      <c r="O438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38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386" s="77"/>
    </row>
    <row r="4387" spans="1:17" x14ac:dyDescent="0.25">
      <c r="A4387" s="76">
        <v>2</v>
      </c>
      <c r="B4387" s="51">
        <v>120</v>
      </c>
      <c r="C4387" s="51">
        <v>4387</v>
      </c>
      <c r="D4387" s="81" t="str">
        <f>VLOOKUP(CENSO[[#This Row],[NOME COMUM]],ESPECIES[],2,FALSE)</f>
        <v>Apuleia leiocarpa (Vogel) J.F.Macbr.</v>
      </c>
      <c r="E4387" s="51" t="s">
        <v>51</v>
      </c>
      <c r="F4387" s="51">
        <v>150</v>
      </c>
      <c r="G4387" s="74">
        <f>CENSO[[#This Row],[CAP (cm)]]/PI()</f>
        <v>47.7464829275686</v>
      </c>
      <c r="H4387" s="51">
        <v>17</v>
      </c>
      <c r="I4387" s="85">
        <f>PI()*CENSO[[#This Row],[DAP (cm)]]^2/40000</f>
        <v>0.17904931097838223</v>
      </c>
      <c r="J4387" s="85">
        <f>CENSO[[#This Row],[g (m²)]]*CENSO[[#This Row],[H (m)]]*0.7</f>
        <v>2.1306868006427484</v>
      </c>
      <c r="K4387" s="51">
        <v>1</v>
      </c>
      <c r="L4387" s="51">
        <v>366676.299999999</v>
      </c>
      <c r="M4387" s="51">
        <v>9702875.5999999903</v>
      </c>
      <c r="N4387" s="77"/>
      <c r="O438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438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4387" s="77"/>
    </row>
    <row r="4388" spans="1:17" x14ac:dyDescent="0.25">
      <c r="A4388" s="76">
        <v>2</v>
      </c>
      <c r="B4388" s="51">
        <v>120</v>
      </c>
      <c r="C4388" s="51">
        <v>4388</v>
      </c>
      <c r="D4388" s="81" t="str">
        <f>VLOOKUP(CENSO[[#This Row],[NOME COMUM]],ESPECIES[],2,FALSE)</f>
        <v>Parkia pendula (Willd.) Benth. ex Walp.</v>
      </c>
      <c r="E4388" s="51" t="s">
        <v>58</v>
      </c>
      <c r="F4388" s="51">
        <v>126</v>
      </c>
      <c r="G4388" s="74">
        <f>CENSO[[#This Row],[CAP (cm)]]/PI()</f>
        <v>40.107045659157627</v>
      </c>
      <c r="H4388" s="51">
        <v>13</v>
      </c>
      <c r="I4388" s="85">
        <f>PI()*CENSO[[#This Row],[DAP (cm)]]^2/40000</f>
        <v>0.12633719382634653</v>
      </c>
      <c r="J4388" s="85">
        <f>CENSO[[#This Row],[g (m²)]]*CENSO[[#This Row],[H (m)]]*0.7</f>
        <v>1.1496684638197534</v>
      </c>
      <c r="K4388" s="51">
        <v>1</v>
      </c>
      <c r="L4388" s="51">
        <v>366706</v>
      </c>
      <c r="M4388" s="51">
        <v>9702939</v>
      </c>
      <c r="N4388" s="77"/>
      <c r="O438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438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4388" s="77"/>
    </row>
    <row r="4389" spans="1:17" x14ac:dyDescent="0.25">
      <c r="A4389" s="76">
        <v>2</v>
      </c>
      <c r="B4389" s="51">
        <v>120</v>
      </c>
      <c r="C4389" s="51">
        <v>4389</v>
      </c>
      <c r="D4389" s="81" t="str">
        <f>VLOOKUP(CENSO[[#This Row],[NOME COMUM]],ESPECIES[],2,FALSE)</f>
        <v>Pouteria sp.</v>
      </c>
      <c r="E4389" s="51" t="s">
        <v>83</v>
      </c>
      <c r="F4389" s="51">
        <v>140</v>
      </c>
      <c r="G4389" s="74">
        <f>CENSO[[#This Row],[CAP (cm)]]/PI()</f>
        <v>44.563384065730695</v>
      </c>
      <c r="H4389" s="51">
        <v>12</v>
      </c>
      <c r="I4389" s="85">
        <f>PI()*CENSO[[#This Row],[DAP (cm)]]^2/40000</f>
        <v>0.15597184423005742</v>
      </c>
      <c r="J4389" s="85">
        <f>CENSO[[#This Row],[g (m²)]]*CENSO[[#This Row],[H (m)]]*0.7</f>
        <v>1.3101634915324822</v>
      </c>
      <c r="K4389" s="51">
        <v>2</v>
      </c>
      <c r="L4389" s="51">
        <v>366710.9</v>
      </c>
      <c r="M4389" s="51">
        <v>9702935.5</v>
      </c>
      <c r="N4389" s="77"/>
      <c r="O438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438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4389" s="77"/>
    </row>
    <row r="4390" spans="1:17" x14ac:dyDescent="0.25">
      <c r="A4390" s="76">
        <v>2</v>
      </c>
      <c r="B4390" s="51">
        <v>120</v>
      </c>
      <c r="C4390" s="51">
        <v>4390</v>
      </c>
      <c r="D4390" s="81" t="str">
        <f>VLOOKUP(CENSO[[#This Row],[NOME COMUM]],ESPECIES[],2,FALSE)</f>
        <v>Piptadenia suaveolens Miq.</v>
      </c>
      <c r="E4390" s="51" t="s">
        <v>22</v>
      </c>
      <c r="F4390" s="51">
        <v>135</v>
      </c>
      <c r="G4390" s="74">
        <f>CENSO[[#This Row],[CAP (cm)]]/PI()</f>
        <v>42.971834634811742</v>
      </c>
      <c r="H4390" s="51">
        <v>12</v>
      </c>
      <c r="I4390" s="85">
        <f>PI()*CENSO[[#This Row],[DAP (cm)]]^2/40000</f>
        <v>0.14502994189248961</v>
      </c>
      <c r="J4390" s="85">
        <f>CENSO[[#This Row],[g (m²)]]*CENSO[[#This Row],[H (m)]]*0.7</f>
        <v>1.2182515118969126</v>
      </c>
      <c r="K4390" s="51">
        <v>1</v>
      </c>
      <c r="L4390" s="51">
        <v>366715.09999999899</v>
      </c>
      <c r="M4390" s="51">
        <v>9702945.6999999899</v>
      </c>
      <c r="N4390" s="77"/>
      <c r="O439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439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4390" s="77"/>
    </row>
    <row r="4391" spans="1:17" x14ac:dyDescent="0.25">
      <c r="A4391" s="76">
        <v>2</v>
      </c>
      <c r="B4391" s="51">
        <v>120</v>
      </c>
      <c r="C4391" s="51">
        <v>4391</v>
      </c>
      <c r="D4391" s="81" t="str">
        <f>VLOOKUP(CENSO[[#This Row],[NOME COMUM]],ESPECIES[],2,FALSE)</f>
        <v>Tachigali myrmecophila Ducke</v>
      </c>
      <c r="E4391" s="51" t="s">
        <v>14</v>
      </c>
      <c r="F4391" s="51">
        <v>176</v>
      </c>
      <c r="G4391" s="74">
        <f>CENSO[[#This Row],[CAP (cm)]]/PI()</f>
        <v>56.022539968347161</v>
      </c>
      <c r="H4391" s="51">
        <v>14</v>
      </c>
      <c r="I4391" s="85">
        <f>PI()*CENSO[[#This Row],[DAP (cm)]]^2/40000</f>
        <v>0.24649917586072753</v>
      </c>
      <c r="J4391" s="85">
        <f>CENSO[[#This Row],[g (m²)]]*CENSO[[#This Row],[H (m)]]*0.7</f>
        <v>2.4156919234351295</v>
      </c>
      <c r="K4391" s="51">
        <v>1</v>
      </c>
      <c r="L4391" s="51">
        <v>366717.09999999899</v>
      </c>
      <c r="M4391" s="51">
        <v>9702960.3000000007</v>
      </c>
      <c r="N4391" s="77"/>
      <c r="O439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39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391" s="77"/>
    </row>
    <row r="4392" spans="1:17" x14ac:dyDescent="0.25">
      <c r="A4392" s="76">
        <v>2</v>
      </c>
      <c r="B4392" s="51">
        <v>120</v>
      </c>
      <c r="C4392" s="51">
        <v>4392</v>
      </c>
      <c r="D4392" s="81" t="str">
        <f>VLOOKUP(CENSO[[#This Row],[NOME COMUM]],ESPECIES[],2,FALSE)</f>
        <v>Tachigali myrmecophila Ducke</v>
      </c>
      <c r="E4392" s="51" t="s">
        <v>14</v>
      </c>
      <c r="F4392" s="51">
        <v>200</v>
      </c>
      <c r="G4392" s="74">
        <f>CENSO[[#This Row],[CAP (cm)]]/PI()</f>
        <v>63.661977236758133</v>
      </c>
      <c r="H4392" s="51">
        <v>11</v>
      </c>
      <c r="I4392" s="85">
        <f>PI()*CENSO[[#This Row],[DAP (cm)]]^2/40000</f>
        <v>0.31830988618379064</v>
      </c>
      <c r="J4392" s="85">
        <f>CENSO[[#This Row],[g (m²)]]*CENSO[[#This Row],[H (m)]]*0.7</f>
        <v>2.4509861236151878</v>
      </c>
      <c r="K4392" s="51">
        <v>1</v>
      </c>
      <c r="L4392" s="51">
        <v>366731.09999999899</v>
      </c>
      <c r="M4392" s="51">
        <v>9702954.8000000007</v>
      </c>
      <c r="N4392" s="77"/>
      <c r="O439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39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392" s="77"/>
    </row>
    <row r="4393" spans="1:17" x14ac:dyDescent="0.25">
      <c r="A4393" s="76">
        <v>2</v>
      </c>
      <c r="B4393" s="51">
        <v>120</v>
      </c>
      <c r="C4393" s="51">
        <v>4393</v>
      </c>
      <c r="D4393" s="81" t="str">
        <f>VLOOKUP(CENSO[[#This Row],[NOME COMUM]],ESPECIES[],2,FALSE)</f>
        <v>Piptadenia suaveolens Miq.</v>
      </c>
      <c r="E4393" s="51" t="s">
        <v>22</v>
      </c>
      <c r="F4393" s="51">
        <v>160</v>
      </c>
      <c r="G4393" s="74">
        <f>CENSO[[#This Row],[CAP (cm)]]/PI()</f>
        <v>50.929581789406512</v>
      </c>
      <c r="H4393" s="51">
        <v>13</v>
      </c>
      <c r="I4393" s="85">
        <f>PI()*CENSO[[#This Row],[DAP (cm)]]^2/40000</f>
        <v>0.20371832715762608</v>
      </c>
      <c r="J4393" s="85">
        <f>CENSO[[#This Row],[g (m²)]]*CENSO[[#This Row],[H (m)]]*0.7</f>
        <v>1.8538367771343973</v>
      </c>
      <c r="K4393" s="51">
        <v>1</v>
      </c>
      <c r="L4393" s="51">
        <v>366755.59999999899</v>
      </c>
      <c r="M4393" s="51">
        <v>9703004</v>
      </c>
      <c r="N4393" s="77"/>
      <c r="O439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39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393" s="77"/>
    </row>
    <row r="4394" spans="1:17" x14ac:dyDescent="0.25">
      <c r="A4394" s="76">
        <v>2</v>
      </c>
      <c r="B4394" s="51">
        <v>120</v>
      </c>
      <c r="C4394" s="51">
        <v>4394</v>
      </c>
      <c r="D4394" s="81" t="str">
        <f>VLOOKUP(CENSO[[#This Row],[NOME COMUM]],ESPECIES[],2,FALSE)</f>
        <v>Schefflera morototoni (Aubl.) Decne. &amp; Planch.</v>
      </c>
      <c r="E4394" s="51" t="s">
        <v>12</v>
      </c>
      <c r="F4394" s="51">
        <v>193</v>
      </c>
      <c r="G4394" s="74">
        <f>CENSO[[#This Row],[CAP (cm)]]/PI()</f>
        <v>61.4338080334716</v>
      </c>
      <c r="H4394" s="51">
        <v>14</v>
      </c>
      <c r="I4394" s="85">
        <f>PI()*CENSO[[#This Row],[DAP (cm)]]^2/40000</f>
        <v>0.29641812376150045</v>
      </c>
      <c r="J4394" s="85">
        <f>CENSO[[#This Row],[g (m²)]]*CENSO[[#This Row],[H (m)]]*0.7</f>
        <v>2.9048976128627038</v>
      </c>
      <c r="K4394" s="51">
        <v>1</v>
      </c>
      <c r="L4394" s="51">
        <v>366755.9</v>
      </c>
      <c r="M4394" s="51">
        <v>9703034.8000000007</v>
      </c>
      <c r="N4394" s="77"/>
      <c r="O439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39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394" s="77"/>
    </row>
    <row r="4395" spans="1:17" x14ac:dyDescent="0.25">
      <c r="A4395" s="76">
        <v>2</v>
      </c>
      <c r="B4395" s="51">
        <v>120</v>
      </c>
      <c r="C4395" s="51">
        <v>4395</v>
      </c>
      <c r="D4395" s="81" t="str">
        <f>VLOOKUP(CENSO[[#This Row],[NOME COMUM]],ESPECIES[],2,FALSE)</f>
        <v>Astronium lecointei Ducke</v>
      </c>
      <c r="E4395" s="51" t="s">
        <v>5</v>
      </c>
      <c r="F4395" s="51">
        <v>171</v>
      </c>
      <c r="G4395" s="74">
        <f>CENSO[[#This Row],[CAP (cm)]]/PI()</f>
        <v>54.430990537428208</v>
      </c>
      <c r="H4395" s="51">
        <v>17</v>
      </c>
      <c r="I4395" s="85">
        <f>PI()*CENSO[[#This Row],[DAP (cm)]]^2/40000</f>
        <v>0.2326924845475056</v>
      </c>
      <c r="J4395" s="85">
        <f>CENSO[[#This Row],[g (m²)]]*CENSO[[#This Row],[H (m)]]*0.7</f>
        <v>2.7690405661153168</v>
      </c>
      <c r="K4395" s="51">
        <v>1</v>
      </c>
      <c r="L4395" s="51">
        <v>366798.299999999</v>
      </c>
      <c r="M4395" s="51">
        <v>9703112</v>
      </c>
      <c r="N4395" s="77"/>
      <c r="O439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39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395" s="77"/>
    </row>
    <row r="4396" spans="1:17" x14ac:dyDescent="0.25">
      <c r="A4396" s="76">
        <v>2</v>
      </c>
      <c r="B4396" s="51">
        <v>120</v>
      </c>
      <c r="C4396" s="51">
        <v>4396</v>
      </c>
      <c r="D4396" s="81" t="str">
        <f>VLOOKUP(CENSO[[#This Row],[NOME COMUM]],ESPECIES[],2,FALSE)</f>
        <v>Buchenavia capitata (Vahl) Eichler</v>
      </c>
      <c r="E4396" s="51" t="s">
        <v>10</v>
      </c>
      <c r="F4396" s="51">
        <v>240</v>
      </c>
      <c r="G4396" s="74">
        <f>CENSO[[#This Row],[CAP (cm)]]/PI()</f>
        <v>76.394372684109769</v>
      </c>
      <c r="H4396" s="51">
        <v>20</v>
      </c>
      <c r="I4396" s="85">
        <f>PI()*CENSO[[#This Row],[DAP (cm)]]^2/40000</f>
        <v>0.45836623610465865</v>
      </c>
      <c r="J4396" s="85">
        <f>CENSO[[#This Row],[g (m²)]]*CENSO[[#This Row],[H (m)]]*0.7</f>
        <v>6.4171273054652209</v>
      </c>
      <c r="K4396" s="51">
        <v>1</v>
      </c>
      <c r="L4396" s="51">
        <v>366825.4</v>
      </c>
      <c r="M4396" s="51">
        <v>9703142.3000000007</v>
      </c>
      <c r="N4396" s="77"/>
      <c r="O439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39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396" s="77"/>
    </row>
    <row r="4397" spans="1:17" x14ac:dyDescent="0.25">
      <c r="A4397" s="76">
        <v>2</v>
      </c>
      <c r="B4397" s="51">
        <v>121</v>
      </c>
      <c r="C4397" s="51">
        <v>4397</v>
      </c>
      <c r="D4397" s="81" t="str">
        <f>VLOOKUP(CENSO[[#This Row],[NOME COMUM]],ESPECIES[],2,FALSE)</f>
        <v>Aspidosperma spruceanum Benth. ex Müll.Arg.</v>
      </c>
      <c r="E4397" s="51" t="s">
        <v>62</v>
      </c>
      <c r="F4397" s="51">
        <v>187</v>
      </c>
      <c r="G4397" s="74">
        <f>CENSO[[#This Row],[CAP (cm)]]/PI()</f>
        <v>59.523948716368857</v>
      </c>
      <c r="H4397" s="51">
        <v>15</v>
      </c>
      <c r="I4397" s="85">
        <f>PI()*CENSO[[#This Row],[DAP (cm)]]^2/40000</f>
        <v>0.27827446024902436</v>
      </c>
      <c r="J4397" s="85">
        <f>CENSO[[#This Row],[g (m²)]]*CENSO[[#This Row],[H (m)]]*0.7</f>
        <v>2.9218818326147558</v>
      </c>
      <c r="K4397" s="51">
        <v>1</v>
      </c>
      <c r="L4397" s="51">
        <v>366879</v>
      </c>
      <c r="M4397" s="51">
        <v>9703139.0999999903</v>
      </c>
      <c r="N4397" s="77"/>
      <c r="O439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39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397" s="77"/>
    </row>
    <row r="4398" spans="1:17" x14ac:dyDescent="0.25">
      <c r="A4398" s="76">
        <v>2</v>
      </c>
      <c r="B4398" s="51">
        <v>121</v>
      </c>
      <c r="C4398" s="51">
        <v>4398</v>
      </c>
      <c r="D4398" s="81" t="str">
        <f>VLOOKUP(CENSO[[#This Row],[NOME COMUM]],ESPECIES[],2,FALSE)</f>
        <v>Couratari guianensis Aubl.</v>
      </c>
      <c r="E4398" s="51" t="s">
        <v>6</v>
      </c>
      <c r="F4398" s="51">
        <v>287</v>
      </c>
      <c r="G4398" s="74">
        <f>CENSO[[#This Row],[CAP (cm)]]/PI()</f>
        <v>91.35493733474793</v>
      </c>
      <c r="H4398" s="51">
        <v>24</v>
      </c>
      <c r="I4398" s="85">
        <f>PI()*CENSO[[#This Row],[DAP (cm)]]^2/40000</f>
        <v>0.65547167537681639</v>
      </c>
      <c r="J4398" s="85">
        <f>CENSO[[#This Row],[g (m²)]]*CENSO[[#This Row],[H (m)]]*0.7</f>
        <v>11.011924146330514</v>
      </c>
      <c r="K4398" s="51">
        <v>1</v>
      </c>
      <c r="L4398" s="51">
        <v>366797.4</v>
      </c>
      <c r="M4398" s="51">
        <v>9702906.9000000004</v>
      </c>
      <c r="N4398" s="77"/>
      <c r="O439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39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398" s="77"/>
    </row>
    <row r="4399" spans="1:17" x14ac:dyDescent="0.25">
      <c r="A4399" s="76">
        <v>2</v>
      </c>
      <c r="B4399" s="51">
        <v>121</v>
      </c>
      <c r="C4399" s="51">
        <v>4399</v>
      </c>
      <c r="D4399" s="81" t="str">
        <f>VLOOKUP(CENSO[[#This Row],[NOME COMUM]],ESPECIES[],2,FALSE)</f>
        <v>Hymenaea courbaril L.</v>
      </c>
      <c r="E4399" s="51" t="s">
        <v>3</v>
      </c>
      <c r="F4399" s="51">
        <v>303</v>
      </c>
      <c r="G4399" s="74">
        <f>CENSO[[#This Row],[CAP (cm)]]/PI()</f>
        <v>96.447895513688579</v>
      </c>
      <c r="H4399" s="51">
        <v>25</v>
      </c>
      <c r="I4399" s="85">
        <f>PI()*CENSO[[#This Row],[DAP (cm)]]^2/40000</f>
        <v>0.73059280851619102</v>
      </c>
      <c r="J4399" s="85">
        <f>CENSO[[#This Row],[g (m²)]]*CENSO[[#This Row],[H (m)]]*0.7</f>
        <v>12.785374149033343</v>
      </c>
      <c r="K4399" s="51">
        <v>1</v>
      </c>
      <c r="L4399" s="51">
        <v>366776.4</v>
      </c>
      <c r="M4399" s="51">
        <v>9702863.3000000007</v>
      </c>
      <c r="N4399" s="77"/>
      <c r="O439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39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399" s="77"/>
    </row>
    <row r="4400" spans="1:17" x14ac:dyDescent="0.25">
      <c r="A4400" s="76">
        <v>2</v>
      </c>
      <c r="B4400" s="51">
        <v>121</v>
      </c>
      <c r="C4400" s="51">
        <v>4400</v>
      </c>
      <c r="D4400" s="81" t="str">
        <f>VLOOKUP(CENSO[[#This Row],[NOME COMUM]],ESPECIES[],2,FALSE)</f>
        <v>Goupia glabra Aubl.</v>
      </c>
      <c r="E4400" s="51" t="s">
        <v>34</v>
      </c>
      <c r="F4400" s="51">
        <v>315</v>
      </c>
      <c r="G4400" s="74">
        <f>CENSO[[#This Row],[CAP (cm)]]/PI()</f>
        <v>100.26761414789407</v>
      </c>
      <c r="H4400" s="51">
        <v>13</v>
      </c>
      <c r="I4400" s="85">
        <f>PI()*CENSO[[#This Row],[DAP (cm)]]^2/40000</f>
        <v>0.78960746141466576</v>
      </c>
      <c r="J4400" s="85">
        <f>CENSO[[#This Row],[g (m²)]]*CENSO[[#This Row],[H (m)]]*0.7</f>
        <v>7.1854278988734572</v>
      </c>
      <c r="K4400" s="51">
        <v>2</v>
      </c>
      <c r="L4400" s="51">
        <v>366762.9</v>
      </c>
      <c r="M4400" s="51">
        <v>9702851.4000000004</v>
      </c>
      <c r="N4400" s="77"/>
      <c r="O440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440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400" s="77"/>
    </row>
    <row r="4401" spans="1:17" x14ac:dyDescent="0.25">
      <c r="A4401" s="76">
        <v>2</v>
      </c>
      <c r="B4401" s="51">
        <v>121</v>
      </c>
      <c r="C4401" s="51">
        <v>4401</v>
      </c>
      <c r="D4401" s="81" t="str">
        <f>VLOOKUP(CENSO[[#This Row],[NOME COMUM]],ESPECIES[],2,FALSE)</f>
        <v>Didymopanax calvum Decne. &amp; Planch.</v>
      </c>
      <c r="E4401" s="51" t="s">
        <v>52</v>
      </c>
      <c r="F4401" s="51">
        <v>245</v>
      </c>
      <c r="G4401" s="74">
        <f>CENSO[[#This Row],[CAP (cm)]]/PI()</f>
        <v>77.985922115028714</v>
      </c>
      <c r="H4401" s="51">
        <v>18</v>
      </c>
      <c r="I4401" s="85">
        <f>PI()*CENSO[[#This Row],[DAP (cm)]]^2/40000</f>
        <v>0.47766377295455087</v>
      </c>
      <c r="J4401" s="85">
        <f>CENSO[[#This Row],[g (m²)]]*CENSO[[#This Row],[H (m)]]*0.7</f>
        <v>6.0185635392273404</v>
      </c>
      <c r="K4401" s="51">
        <v>1</v>
      </c>
      <c r="L4401" s="51">
        <v>366721.799999999</v>
      </c>
      <c r="M4401" s="51">
        <v>9702776.8000000007</v>
      </c>
      <c r="N4401" s="77"/>
      <c r="O440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40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401" s="77"/>
    </row>
    <row r="4402" spans="1:17" x14ac:dyDescent="0.25">
      <c r="A4402" s="76">
        <v>2</v>
      </c>
      <c r="B4402" s="51">
        <v>121</v>
      </c>
      <c r="C4402" s="51">
        <v>4402</v>
      </c>
      <c r="D4402" s="81" t="str">
        <f>VLOOKUP(CENSO[[#This Row],[NOME COMUM]],ESPECIES[],2,FALSE)</f>
        <v>Hymenaea courbaril L.</v>
      </c>
      <c r="E4402" s="51" t="s">
        <v>3</v>
      </c>
      <c r="F4402" s="51">
        <v>294</v>
      </c>
      <c r="G4402" s="74">
        <f>CENSO[[#This Row],[CAP (cm)]]/PI()</f>
        <v>93.583106538034457</v>
      </c>
      <c r="H4402" s="51">
        <v>25</v>
      </c>
      <c r="I4402" s="85">
        <f>PI()*CENSO[[#This Row],[DAP (cm)]]^2/40000</f>
        <v>0.6878358330545532</v>
      </c>
      <c r="J4402" s="85">
        <f>CENSO[[#This Row],[g (m²)]]*CENSO[[#This Row],[H (m)]]*0.7</f>
        <v>12.037127078454681</v>
      </c>
      <c r="K4402" s="51">
        <v>1</v>
      </c>
      <c r="L4402" s="51">
        <v>366699</v>
      </c>
      <c r="M4402" s="51">
        <v>9702765.5</v>
      </c>
      <c r="N4402" s="77"/>
      <c r="O440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40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402" s="77"/>
    </row>
    <row r="4403" spans="1:17" x14ac:dyDescent="0.25">
      <c r="A4403" s="76">
        <v>2</v>
      </c>
      <c r="B4403" s="51">
        <v>121</v>
      </c>
      <c r="C4403" s="51">
        <v>4403</v>
      </c>
      <c r="D4403" s="81" t="str">
        <f>VLOOKUP(CENSO[[#This Row],[NOME COMUM]],ESPECIES[],2,FALSE)</f>
        <v>Swartzia ingaefolia Ducke</v>
      </c>
      <c r="E4403" s="51" t="s">
        <v>80</v>
      </c>
      <c r="F4403" s="51">
        <v>220</v>
      </c>
      <c r="G4403" s="74">
        <f>CENSO[[#This Row],[CAP (cm)]]/PI()</f>
        <v>70.028174960433944</v>
      </c>
      <c r="H4403" s="51">
        <v>22</v>
      </c>
      <c r="I4403" s="85">
        <f>PI()*CENSO[[#This Row],[DAP (cm)]]^2/40000</f>
        <v>0.3851549622823866</v>
      </c>
      <c r="J4403" s="85">
        <f>CENSO[[#This Row],[g (m²)]]*CENSO[[#This Row],[H (m)]]*0.7</f>
        <v>5.9313864191487538</v>
      </c>
      <c r="K4403" s="51">
        <v>1</v>
      </c>
      <c r="L4403" s="51">
        <v>366691.4</v>
      </c>
      <c r="M4403" s="51">
        <v>9702735.9000000004</v>
      </c>
      <c r="N4403" s="77"/>
      <c r="O440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40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403" s="77"/>
    </row>
    <row r="4404" spans="1:17" x14ac:dyDescent="0.25">
      <c r="A4404" s="76">
        <v>2</v>
      </c>
      <c r="B4404" s="51">
        <v>121</v>
      </c>
      <c r="C4404" s="51">
        <v>4404</v>
      </c>
      <c r="D4404" s="81" t="str">
        <f>VLOOKUP(CENSO[[#This Row],[NOME COMUM]],ESPECIES[],2,FALSE)</f>
        <v>Apuleia leiocarpa (Vogel) J.F.Macbr.</v>
      </c>
      <c r="E4404" s="51" t="s">
        <v>51</v>
      </c>
      <c r="F4404" s="51">
        <v>177</v>
      </c>
      <c r="G4404" s="74">
        <f>CENSO[[#This Row],[CAP (cm)]]/PI()</f>
        <v>56.340849854530951</v>
      </c>
      <c r="H4404" s="51">
        <v>16</v>
      </c>
      <c r="I4404" s="85">
        <f>PI()*CENSO[[#This Row],[DAP (cm)]]^2/40000</f>
        <v>0.24930826060629949</v>
      </c>
      <c r="J4404" s="85">
        <f>CENSO[[#This Row],[g (m²)]]*CENSO[[#This Row],[H (m)]]*0.7</f>
        <v>2.792252518790554</v>
      </c>
      <c r="K4404" s="51">
        <v>1</v>
      </c>
      <c r="L4404" s="51">
        <v>366686.59999999899</v>
      </c>
      <c r="M4404" s="51">
        <v>9702705</v>
      </c>
      <c r="N4404" s="77"/>
      <c r="O440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40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404" s="77"/>
    </row>
    <row r="4405" spans="1:17" x14ac:dyDescent="0.25">
      <c r="A4405" s="76">
        <v>2</v>
      </c>
      <c r="B4405" s="51">
        <v>121</v>
      </c>
      <c r="C4405" s="51">
        <v>4405</v>
      </c>
      <c r="D4405" s="81" t="str">
        <f>VLOOKUP(CENSO[[#This Row],[NOME COMUM]],ESPECIES[],2,FALSE)</f>
        <v>Buchenavia capitata (Vahl) Eichler</v>
      </c>
      <c r="E4405" s="51" t="s">
        <v>10</v>
      </c>
      <c r="F4405" s="51">
        <v>286</v>
      </c>
      <c r="G4405" s="74">
        <f>CENSO[[#This Row],[CAP (cm)]]/PI()</f>
        <v>91.036627448564133</v>
      </c>
      <c r="H4405" s="51">
        <v>24</v>
      </c>
      <c r="I4405" s="85">
        <f>PI()*CENSO[[#This Row],[DAP (cm)]]^2/40000</f>
        <v>0.65091188625723362</v>
      </c>
      <c r="J4405" s="85">
        <f>CENSO[[#This Row],[g (m²)]]*CENSO[[#This Row],[H (m)]]*0.7</f>
        <v>10.935319689121524</v>
      </c>
      <c r="K4405" s="51">
        <v>1</v>
      </c>
      <c r="L4405" s="51">
        <v>366657.5</v>
      </c>
      <c r="M4405" s="51">
        <v>9702696.6999999899</v>
      </c>
      <c r="N4405" s="77"/>
      <c r="O440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40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405" s="77"/>
    </row>
    <row r="4406" spans="1:17" x14ac:dyDescent="0.25">
      <c r="A4406" s="76">
        <v>2</v>
      </c>
      <c r="B4406" s="51">
        <v>121</v>
      </c>
      <c r="C4406" s="51">
        <v>4406</v>
      </c>
      <c r="D4406" s="81" t="str">
        <f>VLOOKUP(CENSO[[#This Row],[NOME COMUM]],ESPECIES[],2,FALSE)</f>
        <v>Bombax munguba Mart.</v>
      </c>
      <c r="E4406" s="51" t="s">
        <v>90</v>
      </c>
      <c r="F4406" s="51">
        <v>218</v>
      </c>
      <c r="G4406" s="74">
        <f>CENSO[[#This Row],[CAP (cm)]]/PI()</f>
        <v>69.391555188066363</v>
      </c>
      <c r="H4406" s="51">
        <v>24</v>
      </c>
      <c r="I4406" s="85">
        <f>PI()*CENSO[[#This Row],[DAP (cm)]]^2/40000</f>
        <v>0.37818397577496166</v>
      </c>
      <c r="J4406" s="85">
        <f>CENSO[[#This Row],[g (m²)]]*CENSO[[#This Row],[H (m)]]*0.7</f>
        <v>6.3534907930193558</v>
      </c>
      <c r="K4406" s="51">
        <v>1</v>
      </c>
      <c r="L4406" s="51">
        <v>366640.299999999</v>
      </c>
      <c r="M4406" s="51">
        <v>9702704.8000000007</v>
      </c>
      <c r="N4406" s="77"/>
      <c r="O440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40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406" s="77"/>
    </row>
    <row r="4407" spans="1:17" x14ac:dyDescent="0.25">
      <c r="A4407" s="76">
        <v>2</v>
      </c>
      <c r="B4407" s="51">
        <v>121</v>
      </c>
      <c r="C4407" s="51">
        <v>4407</v>
      </c>
      <c r="D4407" s="81" t="str">
        <f>VLOOKUP(CENSO[[#This Row],[NOME COMUM]],ESPECIES[],2,FALSE)</f>
        <v>Alexa grandiflora Ducke</v>
      </c>
      <c r="E4407" s="51" t="s">
        <v>13</v>
      </c>
      <c r="F4407" s="51">
        <v>200</v>
      </c>
      <c r="G4407" s="74">
        <f>CENSO[[#This Row],[CAP (cm)]]/PI()</f>
        <v>63.661977236758133</v>
      </c>
      <c r="H4407" s="51">
        <v>18</v>
      </c>
      <c r="I4407" s="85">
        <f>PI()*CENSO[[#This Row],[DAP (cm)]]^2/40000</f>
        <v>0.31830988618379064</v>
      </c>
      <c r="J4407" s="85">
        <f>CENSO[[#This Row],[g (m²)]]*CENSO[[#This Row],[H (m)]]*0.7</f>
        <v>4.0107045659157619</v>
      </c>
      <c r="K4407" s="51">
        <v>1</v>
      </c>
      <c r="L4407" s="51">
        <v>366536.799999999</v>
      </c>
      <c r="M4407" s="51">
        <v>9702501.6999999899</v>
      </c>
      <c r="N4407" s="77"/>
      <c r="O440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40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407" s="77"/>
    </row>
    <row r="4408" spans="1:17" x14ac:dyDescent="0.25">
      <c r="A4408" s="76">
        <v>2</v>
      </c>
      <c r="B4408" s="51">
        <v>121</v>
      </c>
      <c r="C4408" s="51">
        <v>4408</v>
      </c>
      <c r="D4408" s="81" t="str">
        <f>VLOOKUP(CENSO[[#This Row],[NOME COMUM]],ESPECIES[],2,FALSE)</f>
        <v>Alexa grandiflora Ducke</v>
      </c>
      <c r="E4408" s="51" t="s">
        <v>13</v>
      </c>
      <c r="F4408" s="51">
        <v>194</v>
      </c>
      <c r="G4408" s="74">
        <f>CENSO[[#This Row],[CAP (cm)]]/PI()</f>
        <v>61.75211791965539</v>
      </c>
      <c r="H4408" s="51">
        <v>15</v>
      </c>
      <c r="I4408" s="85">
        <f>PI()*CENSO[[#This Row],[DAP (cm)]]^2/40000</f>
        <v>0.29949777191032861</v>
      </c>
      <c r="J4408" s="85">
        <f>CENSO[[#This Row],[g (m²)]]*CENSO[[#This Row],[H (m)]]*0.7</f>
        <v>3.1447266050584504</v>
      </c>
      <c r="K4408" s="51">
        <v>1</v>
      </c>
      <c r="L4408" s="51">
        <v>366552.09999999899</v>
      </c>
      <c r="M4408" s="51">
        <v>9702494.5</v>
      </c>
      <c r="N4408" s="77"/>
      <c r="O440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40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408" s="77"/>
    </row>
    <row r="4409" spans="1:17" x14ac:dyDescent="0.25">
      <c r="A4409" s="76">
        <v>2</v>
      </c>
      <c r="B4409" s="51">
        <v>121</v>
      </c>
      <c r="C4409" s="51">
        <v>4409</v>
      </c>
      <c r="D4409" s="81" t="str">
        <f>VLOOKUP(CENSO[[#This Row],[NOME COMUM]],ESPECIES[],2,FALSE)</f>
        <v>Virola sebifera Aubl.</v>
      </c>
      <c r="E4409" s="51" t="s">
        <v>18</v>
      </c>
      <c r="F4409" s="51">
        <v>180</v>
      </c>
      <c r="G4409" s="74">
        <f>CENSO[[#This Row],[CAP (cm)]]/PI()</f>
        <v>57.295779513082323</v>
      </c>
      <c r="H4409" s="51">
        <v>16</v>
      </c>
      <c r="I4409" s="85">
        <f>PI()*CENSO[[#This Row],[DAP (cm)]]^2/40000</f>
        <v>0.25783100780887047</v>
      </c>
      <c r="J4409" s="85">
        <f>CENSO[[#This Row],[g (m²)]]*CENSO[[#This Row],[H (m)]]*0.7</f>
        <v>2.887707287459349</v>
      </c>
      <c r="K4409" s="51">
        <v>1</v>
      </c>
      <c r="L4409" s="51">
        <v>366475.299999999</v>
      </c>
      <c r="M4409" s="51">
        <v>9702379.4000000004</v>
      </c>
      <c r="N4409" s="77"/>
      <c r="O440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40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409" s="77"/>
    </row>
    <row r="4410" spans="1:17" x14ac:dyDescent="0.25">
      <c r="A4410" s="76">
        <v>2</v>
      </c>
      <c r="B4410" s="51">
        <v>121</v>
      </c>
      <c r="C4410" s="51">
        <v>4410</v>
      </c>
      <c r="D4410" s="81" t="str">
        <f>VLOOKUP(CENSO[[#This Row],[NOME COMUM]],ESPECIES[],2,FALSE)</f>
        <v>Couratari guianensis Aubl.</v>
      </c>
      <c r="E4410" s="51" t="s">
        <v>6</v>
      </c>
      <c r="F4410" s="51">
        <v>152</v>
      </c>
      <c r="G4410" s="74">
        <f>CENSO[[#This Row],[CAP (cm)]]/PI()</f>
        <v>48.383102699936181</v>
      </c>
      <c r="H4410" s="51">
        <v>15</v>
      </c>
      <c r="I4410" s="85">
        <f>PI()*CENSO[[#This Row],[DAP (cm)]]^2/40000</f>
        <v>0.18385579025975748</v>
      </c>
      <c r="J4410" s="85">
        <f>CENSO[[#This Row],[g (m²)]]*CENSO[[#This Row],[H (m)]]*0.7</f>
        <v>1.9304857977274534</v>
      </c>
      <c r="K4410" s="51">
        <v>1</v>
      </c>
      <c r="L4410" s="51">
        <v>366470.299999999</v>
      </c>
      <c r="M4410" s="51">
        <v>9702376.1999999899</v>
      </c>
      <c r="N4410" s="77"/>
      <c r="O441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441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4410" s="77"/>
    </row>
    <row r="4411" spans="1:17" x14ac:dyDescent="0.25">
      <c r="A4411" s="76">
        <v>2</v>
      </c>
      <c r="B4411" s="51">
        <v>121</v>
      </c>
      <c r="C4411" s="51">
        <v>4411</v>
      </c>
      <c r="D4411" s="81" t="str">
        <f>VLOOKUP(CENSO[[#This Row],[NOME COMUM]],ESPECIES[],2,FALSE)</f>
        <v>Couratari guianensis Aubl.</v>
      </c>
      <c r="E4411" s="51" t="s">
        <v>6</v>
      </c>
      <c r="F4411" s="51">
        <v>183</v>
      </c>
      <c r="G4411" s="74">
        <f>CENSO[[#This Row],[CAP (cm)]]/PI()</f>
        <v>58.250709171633694</v>
      </c>
      <c r="H4411" s="51">
        <v>18</v>
      </c>
      <c r="I4411" s="85">
        <f>PI()*CENSO[[#This Row],[DAP (cm)]]^2/40000</f>
        <v>0.26649699446022412</v>
      </c>
      <c r="J4411" s="85">
        <f>CENSO[[#This Row],[g (m²)]]*CENSO[[#This Row],[H (m)]]*0.7</f>
        <v>3.3578621301988236</v>
      </c>
      <c r="K4411" s="51">
        <v>1</v>
      </c>
      <c r="L4411" s="51">
        <v>366449.59999999899</v>
      </c>
      <c r="M4411" s="51">
        <v>9702297.5999999903</v>
      </c>
      <c r="N4411" s="77"/>
      <c r="O441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41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411" s="77"/>
    </row>
    <row r="4412" spans="1:17" x14ac:dyDescent="0.25">
      <c r="A4412" s="76">
        <v>2</v>
      </c>
      <c r="B4412" s="51">
        <v>121</v>
      </c>
      <c r="C4412" s="51">
        <v>4412</v>
      </c>
      <c r="D4412" s="81" t="str">
        <f>VLOOKUP(CENSO[[#This Row],[NOME COMUM]],ESPECIES[],2,FALSE)</f>
        <v>Alexa grandiflora Ducke</v>
      </c>
      <c r="E4412" s="51" t="s">
        <v>13</v>
      </c>
      <c r="F4412" s="51">
        <v>297</v>
      </c>
      <c r="G4412" s="74">
        <f>CENSO[[#This Row],[CAP (cm)]]/PI()</f>
        <v>94.538036196585836</v>
      </c>
      <c r="H4412" s="51">
        <v>22</v>
      </c>
      <c r="I4412" s="85">
        <f>PI()*CENSO[[#This Row],[DAP (cm)]]^2/40000</f>
        <v>0.70194491875964982</v>
      </c>
      <c r="J4412" s="85">
        <f>CENSO[[#This Row],[g (m²)]]*CENSO[[#This Row],[H (m)]]*0.7</f>
        <v>10.809951748898607</v>
      </c>
      <c r="K4412" s="51">
        <v>1</v>
      </c>
      <c r="L4412" s="51">
        <v>366411.7</v>
      </c>
      <c r="M4412" s="51">
        <v>9702224.9000000004</v>
      </c>
      <c r="N4412" s="77"/>
      <c r="O441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41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412" s="77"/>
    </row>
    <row r="4413" spans="1:17" x14ac:dyDescent="0.25">
      <c r="A4413" s="76">
        <v>2</v>
      </c>
      <c r="B4413" s="51">
        <v>121</v>
      </c>
      <c r="C4413" s="51">
        <v>4413</v>
      </c>
      <c r="D4413" s="81" t="str">
        <f>VLOOKUP(CENSO[[#This Row],[NOME COMUM]],ESPECIES[],2,FALSE)</f>
        <v>Couratari guianensis Aubl.</v>
      </c>
      <c r="E4413" s="51" t="s">
        <v>6</v>
      </c>
      <c r="F4413" s="51">
        <v>208</v>
      </c>
      <c r="G4413" s="74">
        <f>CENSO[[#This Row],[CAP (cm)]]/PI()</f>
        <v>66.208456326228458</v>
      </c>
      <c r="H4413" s="51">
        <v>20</v>
      </c>
      <c r="I4413" s="85">
        <f>PI()*CENSO[[#This Row],[DAP (cm)]]^2/40000</f>
        <v>0.34428397289638796</v>
      </c>
      <c r="J4413" s="85">
        <f>CENSO[[#This Row],[g (m²)]]*CENSO[[#This Row],[H (m)]]*0.7</f>
        <v>4.8199756205494309</v>
      </c>
      <c r="K4413" s="51">
        <v>1</v>
      </c>
      <c r="L4413" s="51">
        <v>366384.299999999</v>
      </c>
      <c r="M4413" s="51">
        <v>9702209.0999999903</v>
      </c>
      <c r="N4413" s="77"/>
      <c r="O441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41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413" s="77"/>
    </row>
    <row r="4414" spans="1:17" x14ac:dyDescent="0.25">
      <c r="A4414" s="76">
        <v>2</v>
      </c>
      <c r="B4414" s="51">
        <v>121</v>
      </c>
      <c r="C4414" s="51">
        <v>4414</v>
      </c>
      <c r="D4414" s="81" t="str">
        <f>VLOOKUP(CENSO[[#This Row],[NOME COMUM]],ESPECIES[],2,FALSE)</f>
        <v>Hymenaea courbaril L.</v>
      </c>
      <c r="E4414" s="51" t="s">
        <v>3</v>
      </c>
      <c r="F4414" s="51">
        <v>180</v>
      </c>
      <c r="G4414" s="74">
        <f>CENSO[[#This Row],[CAP (cm)]]/PI()</f>
        <v>57.295779513082323</v>
      </c>
      <c r="H4414" s="51">
        <v>18</v>
      </c>
      <c r="I4414" s="85">
        <f>PI()*CENSO[[#This Row],[DAP (cm)]]^2/40000</f>
        <v>0.25783100780887047</v>
      </c>
      <c r="J4414" s="85">
        <f>CENSO[[#This Row],[g (m²)]]*CENSO[[#This Row],[H (m)]]*0.7</f>
        <v>3.2486706983917677</v>
      </c>
      <c r="K4414" s="51">
        <v>1</v>
      </c>
      <c r="L4414" s="51">
        <v>366385.5</v>
      </c>
      <c r="M4414" s="51">
        <v>9702181.4000000004</v>
      </c>
      <c r="N4414" s="77"/>
      <c r="O441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41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414" s="77"/>
    </row>
    <row r="4415" spans="1:17" x14ac:dyDescent="0.25">
      <c r="A4415" s="76">
        <v>2</v>
      </c>
      <c r="B4415" s="51">
        <v>121</v>
      </c>
      <c r="C4415" s="51">
        <v>4415</v>
      </c>
      <c r="D4415" s="81" t="str">
        <f>VLOOKUP(CENSO[[#This Row],[NOME COMUM]],ESPECIES[],2,FALSE)</f>
        <v>Couratari guianensis Aubl.</v>
      </c>
      <c r="E4415" s="51" t="s">
        <v>6</v>
      </c>
      <c r="F4415" s="51">
        <v>175</v>
      </c>
      <c r="G4415" s="74">
        <f>CENSO[[#This Row],[CAP (cm)]]/PI()</f>
        <v>55.70423008216337</v>
      </c>
      <c r="H4415" s="51">
        <v>15</v>
      </c>
      <c r="I4415" s="85">
        <f>PI()*CENSO[[#This Row],[DAP (cm)]]^2/40000</f>
        <v>0.24370600660946476</v>
      </c>
      <c r="J4415" s="85">
        <f>CENSO[[#This Row],[g (m²)]]*CENSO[[#This Row],[H (m)]]*0.7</f>
        <v>2.5589130693993796</v>
      </c>
      <c r="K4415" s="51">
        <v>1</v>
      </c>
      <c r="L4415" s="51">
        <v>366395.799999999</v>
      </c>
      <c r="M4415" s="51">
        <v>9702168.8000000007</v>
      </c>
      <c r="N4415" s="77"/>
      <c r="O441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41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415" s="77"/>
    </row>
    <row r="4416" spans="1:17" x14ac:dyDescent="0.25">
      <c r="A4416" s="76">
        <v>2</v>
      </c>
      <c r="B4416" s="51">
        <v>121</v>
      </c>
      <c r="C4416" s="51">
        <v>4416</v>
      </c>
      <c r="D4416" s="81" t="str">
        <f>VLOOKUP(CENSO[[#This Row],[NOME COMUM]],ESPECIES[],2,FALSE)</f>
        <v>Cedrelinga catenaeformis Ducke</v>
      </c>
      <c r="E4416" s="51" t="s">
        <v>71</v>
      </c>
      <c r="F4416" s="51">
        <v>210</v>
      </c>
      <c r="G4416" s="74">
        <f>CENSO[[#This Row],[CAP (cm)]]/PI()</f>
        <v>66.845076098596039</v>
      </c>
      <c r="H4416" s="51">
        <v>20</v>
      </c>
      <c r="I4416" s="85">
        <f>PI()*CENSO[[#This Row],[DAP (cm)]]^2/40000</f>
        <v>0.35093664951762915</v>
      </c>
      <c r="J4416" s="85">
        <f>CENSO[[#This Row],[g (m²)]]*CENSO[[#This Row],[H (m)]]*0.7</f>
        <v>4.9131130932468077</v>
      </c>
      <c r="K4416" s="51">
        <v>1</v>
      </c>
      <c r="L4416" s="51">
        <v>366403.9</v>
      </c>
      <c r="M4416" s="51">
        <v>9702165</v>
      </c>
      <c r="N4416" s="77"/>
      <c r="O441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41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416" s="77"/>
    </row>
    <row r="4417" spans="1:17" x14ac:dyDescent="0.25">
      <c r="A4417" s="76">
        <v>2</v>
      </c>
      <c r="B4417" s="51">
        <v>121</v>
      </c>
      <c r="C4417" s="51">
        <v>4417</v>
      </c>
      <c r="D4417" s="81" t="str">
        <f>VLOOKUP(CENSO[[#This Row],[NOME COMUM]],ESPECIES[],2,FALSE)</f>
        <v>Pouteria sp.</v>
      </c>
      <c r="E4417" s="51" t="s">
        <v>83</v>
      </c>
      <c r="F4417" s="51">
        <v>178</v>
      </c>
      <c r="G4417" s="74">
        <f>CENSO[[#This Row],[CAP (cm)]]/PI()</f>
        <v>56.659159740714742</v>
      </c>
      <c r="H4417" s="51">
        <v>17</v>
      </c>
      <c r="I4417" s="85">
        <f>PI()*CENSO[[#This Row],[DAP (cm)]]^2/40000</f>
        <v>0.2521332608461806</v>
      </c>
      <c r="J4417" s="85">
        <f>CENSO[[#This Row],[g (m²)]]*CENSO[[#This Row],[H (m)]]*0.7</f>
        <v>3.0003858040695492</v>
      </c>
      <c r="K4417" s="51">
        <v>1</v>
      </c>
      <c r="L4417" s="51">
        <v>366385.299999999</v>
      </c>
      <c r="M4417" s="51">
        <v>9702160</v>
      </c>
      <c r="N4417" s="77"/>
      <c r="O441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41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417" s="77"/>
    </row>
    <row r="4418" spans="1:17" x14ac:dyDescent="0.25">
      <c r="A4418" s="76">
        <v>2</v>
      </c>
      <c r="B4418" s="51">
        <v>121</v>
      </c>
      <c r="C4418" s="51">
        <v>4418</v>
      </c>
      <c r="D4418" s="81" t="str">
        <f>VLOOKUP(CENSO[[#This Row],[NOME COMUM]],ESPECIES[],2,FALSE)</f>
        <v>Goupia glabra Aubl.</v>
      </c>
      <c r="E4418" s="51" t="s">
        <v>34</v>
      </c>
      <c r="F4418" s="51">
        <v>335</v>
      </c>
      <c r="G4418" s="74">
        <f>CENSO[[#This Row],[CAP (cm)]]/PI()</f>
        <v>106.63381187156988</v>
      </c>
      <c r="H4418" s="51">
        <v>17</v>
      </c>
      <c r="I4418" s="85">
        <f>PI()*CENSO[[#This Row],[DAP (cm)]]^2/40000</f>
        <v>0.89305817442439761</v>
      </c>
      <c r="J4418" s="85">
        <f>CENSO[[#This Row],[g (m²)]]*CENSO[[#This Row],[H (m)]]*0.7</f>
        <v>10.627392275650331</v>
      </c>
      <c r="K4418" s="51">
        <v>1</v>
      </c>
      <c r="L4418" s="51">
        <v>366368.09999999899</v>
      </c>
      <c r="M4418" s="51">
        <v>9702159.3000000007</v>
      </c>
      <c r="N4418" s="77"/>
      <c r="O441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441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418" s="77"/>
    </row>
    <row r="4419" spans="1:17" x14ac:dyDescent="0.25">
      <c r="A4419" s="76">
        <v>2</v>
      </c>
      <c r="B4419" s="51">
        <v>121</v>
      </c>
      <c r="C4419" s="51">
        <v>4419</v>
      </c>
      <c r="D4419" s="81" t="str">
        <f>VLOOKUP(CENSO[[#This Row],[NOME COMUM]],ESPECIES[],2,FALSE)</f>
        <v>Cedrelinga catenaeformis Ducke</v>
      </c>
      <c r="E4419" s="51" t="s">
        <v>71</v>
      </c>
      <c r="F4419" s="51">
        <v>347</v>
      </c>
      <c r="G4419" s="74">
        <f>CENSO[[#This Row],[CAP (cm)]]/PI()</f>
        <v>110.45353050577536</v>
      </c>
      <c r="H4419" s="51">
        <v>24</v>
      </c>
      <c r="I4419" s="85">
        <f>PI()*CENSO[[#This Row],[DAP (cm)]]^2/40000</f>
        <v>0.95818437713760118</v>
      </c>
      <c r="J4419" s="85">
        <f>CENSO[[#This Row],[g (m²)]]*CENSO[[#This Row],[H (m)]]*0.7</f>
        <v>16.0974975359117</v>
      </c>
      <c r="K4419" s="51">
        <v>1</v>
      </c>
      <c r="L4419" s="51">
        <v>366379</v>
      </c>
      <c r="M4419" s="51">
        <v>9702152.5</v>
      </c>
      <c r="N4419" s="77"/>
      <c r="O441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441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419" s="77"/>
    </row>
    <row r="4420" spans="1:17" x14ac:dyDescent="0.25">
      <c r="A4420" s="76">
        <v>2</v>
      </c>
      <c r="B4420" s="51">
        <v>121</v>
      </c>
      <c r="C4420" s="51">
        <v>4420</v>
      </c>
      <c r="D4420" s="81" t="str">
        <f>VLOOKUP(CENSO[[#This Row],[NOME COMUM]],ESPECIES[],2,FALSE)</f>
        <v>Tachigali myrmecophila Ducke</v>
      </c>
      <c r="E4420" s="51" t="s">
        <v>14</v>
      </c>
      <c r="F4420" s="51">
        <v>138</v>
      </c>
      <c r="G4420" s="74">
        <f>CENSO[[#This Row],[CAP (cm)]]/PI()</f>
        <v>43.926764293363114</v>
      </c>
      <c r="H4420" s="51">
        <v>12</v>
      </c>
      <c r="I4420" s="85">
        <f>PI()*CENSO[[#This Row],[DAP (cm)]]^2/40000</f>
        <v>0.15154733681210272</v>
      </c>
      <c r="J4420" s="85">
        <f>CENSO[[#This Row],[g (m²)]]*CENSO[[#This Row],[H (m)]]*0.7</f>
        <v>1.2729976292216627</v>
      </c>
      <c r="K4420" s="51">
        <v>1</v>
      </c>
      <c r="L4420" s="51">
        <v>366390.2</v>
      </c>
      <c r="M4420" s="51">
        <v>9702144.0999999903</v>
      </c>
      <c r="N4420" s="77"/>
      <c r="O442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442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4420" s="77"/>
    </row>
    <row r="4421" spans="1:17" x14ac:dyDescent="0.25">
      <c r="A4421" s="76">
        <v>2</v>
      </c>
      <c r="B4421" s="51">
        <v>122</v>
      </c>
      <c r="C4421" s="51">
        <v>4421</v>
      </c>
      <c r="D4421" s="81" t="str">
        <f>VLOOKUP(CENSO[[#This Row],[NOME COMUM]],ESPECIES[],2,FALSE)</f>
        <v>Alexa grandiflora Ducke</v>
      </c>
      <c r="E4421" s="51" t="s">
        <v>13</v>
      </c>
      <c r="F4421" s="51">
        <v>275</v>
      </c>
      <c r="G4421" s="74">
        <f>CENSO[[#This Row],[CAP (cm)]]/PI()</f>
        <v>87.535218700542444</v>
      </c>
      <c r="H4421" s="51">
        <v>18</v>
      </c>
      <c r="I4421" s="85">
        <f>PI()*CENSO[[#This Row],[DAP (cm)]]^2/40000</f>
        <v>0.60180462856622929</v>
      </c>
      <c r="J4421" s="85">
        <f>CENSO[[#This Row],[g (m²)]]*CENSO[[#This Row],[H (m)]]*0.7</f>
        <v>7.5827383199344895</v>
      </c>
      <c r="K4421" s="51">
        <v>2</v>
      </c>
      <c r="L4421" s="51">
        <v>366433.09999999899</v>
      </c>
      <c r="M4421" s="51">
        <v>9702131</v>
      </c>
      <c r="N4421" s="77"/>
      <c r="O442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442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421" s="77"/>
    </row>
    <row r="4422" spans="1:17" x14ac:dyDescent="0.25">
      <c r="A4422" s="76">
        <v>2</v>
      </c>
      <c r="B4422" s="51">
        <v>122</v>
      </c>
      <c r="C4422" s="51">
        <v>4422</v>
      </c>
      <c r="D4422" s="81" t="str">
        <f>VLOOKUP(CENSO[[#This Row],[NOME COMUM]],ESPECIES[],2,FALSE)</f>
        <v>Alexa grandiflora Ducke</v>
      </c>
      <c r="E4422" s="51" t="s">
        <v>13</v>
      </c>
      <c r="F4422" s="51">
        <v>237</v>
      </c>
      <c r="G4422" s="74">
        <f>CENSO[[#This Row],[CAP (cm)]]/PI()</f>
        <v>75.43944302555839</v>
      </c>
      <c r="H4422" s="51">
        <v>19</v>
      </c>
      <c r="I4422" s="85">
        <f>PI()*CENSO[[#This Row],[DAP (cm)]]^2/40000</f>
        <v>0.44697869992643346</v>
      </c>
      <c r="J4422" s="85">
        <f>CENSO[[#This Row],[g (m²)]]*CENSO[[#This Row],[H (m)]]*0.7</f>
        <v>5.9448167090215644</v>
      </c>
      <c r="K4422" s="51">
        <v>1</v>
      </c>
      <c r="L4422" s="51">
        <v>366435</v>
      </c>
      <c r="M4422" s="51">
        <v>9702138.9000000004</v>
      </c>
      <c r="N4422" s="77"/>
      <c r="O442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42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422" s="77"/>
    </row>
    <row r="4423" spans="1:17" x14ac:dyDescent="0.25">
      <c r="A4423" s="76">
        <v>2</v>
      </c>
      <c r="B4423" s="51">
        <v>122</v>
      </c>
      <c r="C4423" s="51">
        <v>4423</v>
      </c>
      <c r="D4423" s="81" t="str">
        <f>VLOOKUP(CENSO[[#This Row],[NOME COMUM]],ESPECIES[],2,FALSE)</f>
        <v>Tachigali myrmecophila Ducke</v>
      </c>
      <c r="E4423" s="51" t="s">
        <v>14</v>
      </c>
      <c r="F4423" s="51">
        <v>208</v>
      </c>
      <c r="G4423" s="74">
        <f>CENSO[[#This Row],[CAP (cm)]]/PI()</f>
        <v>66.208456326228458</v>
      </c>
      <c r="H4423" s="51">
        <v>13</v>
      </c>
      <c r="I4423" s="85">
        <f>PI()*CENSO[[#This Row],[DAP (cm)]]^2/40000</f>
        <v>0.34428397289638796</v>
      </c>
      <c r="J4423" s="85">
        <f>CENSO[[#This Row],[g (m²)]]*CENSO[[#This Row],[H (m)]]*0.7</f>
        <v>3.1329841533571301</v>
      </c>
      <c r="K4423" s="51">
        <v>2</v>
      </c>
      <c r="L4423" s="51">
        <v>366425.5</v>
      </c>
      <c r="M4423" s="51">
        <v>9702148.9000000004</v>
      </c>
      <c r="N4423" s="77"/>
      <c r="O442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42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423" s="77"/>
    </row>
    <row r="4424" spans="1:17" x14ac:dyDescent="0.25">
      <c r="A4424" s="76">
        <v>2</v>
      </c>
      <c r="B4424" s="51">
        <v>122</v>
      </c>
      <c r="C4424" s="51">
        <v>4424</v>
      </c>
      <c r="D4424" s="81" t="str">
        <f>VLOOKUP(CENSO[[#This Row],[NOME COMUM]],ESPECIES[],2,FALSE)</f>
        <v>Simarouba amara Aubl.</v>
      </c>
      <c r="E4424" s="51" t="s">
        <v>20</v>
      </c>
      <c r="F4424" s="51">
        <v>218</v>
      </c>
      <c r="G4424" s="74">
        <f>CENSO[[#This Row],[CAP (cm)]]/PI()</f>
        <v>69.391555188066363</v>
      </c>
      <c r="H4424" s="51">
        <v>20</v>
      </c>
      <c r="I4424" s="85">
        <f>PI()*CENSO[[#This Row],[DAP (cm)]]^2/40000</f>
        <v>0.37818397577496166</v>
      </c>
      <c r="J4424" s="85">
        <f>CENSO[[#This Row],[g (m²)]]*CENSO[[#This Row],[H (m)]]*0.7</f>
        <v>5.2945756608494632</v>
      </c>
      <c r="K4424" s="51">
        <v>1</v>
      </c>
      <c r="L4424" s="51">
        <v>366474.5</v>
      </c>
      <c r="M4424" s="51">
        <v>9702180.1999999899</v>
      </c>
      <c r="N4424" s="77"/>
      <c r="O442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42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424" s="77"/>
    </row>
    <row r="4425" spans="1:17" x14ac:dyDescent="0.25">
      <c r="A4425" s="76">
        <v>2</v>
      </c>
      <c r="B4425" s="51">
        <v>122</v>
      </c>
      <c r="C4425" s="51">
        <v>4425</v>
      </c>
      <c r="D4425" s="81" t="str">
        <f>VLOOKUP(CENSO[[#This Row],[NOME COMUM]],ESPECIES[],2,FALSE)</f>
        <v>Tachigali myrmecophila Ducke</v>
      </c>
      <c r="E4425" s="51" t="s">
        <v>14</v>
      </c>
      <c r="F4425" s="51">
        <v>210</v>
      </c>
      <c r="G4425" s="74">
        <f>CENSO[[#This Row],[CAP (cm)]]/PI()</f>
        <v>66.845076098596039</v>
      </c>
      <c r="H4425" s="51">
        <v>19</v>
      </c>
      <c r="I4425" s="85">
        <f>PI()*CENSO[[#This Row],[DAP (cm)]]^2/40000</f>
        <v>0.35093664951762915</v>
      </c>
      <c r="J4425" s="85">
        <f>CENSO[[#This Row],[g (m²)]]*CENSO[[#This Row],[H (m)]]*0.7</f>
        <v>4.6674574385844672</v>
      </c>
      <c r="K4425" s="51">
        <v>1</v>
      </c>
      <c r="L4425" s="51">
        <v>366453.09999999899</v>
      </c>
      <c r="M4425" s="51">
        <v>9702185.4000000004</v>
      </c>
      <c r="N4425" s="77"/>
      <c r="O442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42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425" s="77"/>
    </row>
    <row r="4426" spans="1:17" x14ac:dyDescent="0.25">
      <c r="A4426" s="76">
        <v>2</v>
      </c>
      <c r="B4426" s="51">
        <v>122</v>
      </c>
      <c r="C4426" s="51">
        <v>4426</v>
      </c>
      <c r="D4426" s="81" t="str">
        <f>VLOOKUP(CENSO[[#This Row],[NOME COMUM]],ESPECIES[],2,FALSE)</f>
        <v>Cenostigma tocantinum Ducke</v>
      </c>
      <c r="E4426" s="51" t="s">
        <v>95</v>
      </c>
      <c r="F4426" s="51">
        <v>215</v>
      </c>
      <c r="G4426" s="74">
        <f>CENSO[[#This Row],[CAP (cm)]]/PI()</f>
        <v>68.436625529514998</v>
      </c>
      <c r="H4426" s="51">
        <v>18</v>
      </c>
      <c r="I4426" s="85">
        <f>PI()*CENSO[[#This Row],[DAP (cm)]]^2/40000</f>
        <v>0.36784686222114316</v>
      </c>
      <c r="J4426" s="85">
        <f>CENSO[[#This Row],[g (m²)]]*CENSO[[#This Row],[H (m)]]*0.7</f>
        <v>4.6348704639864033</v>
      </c>
      <c r="K4426" s="51">
        <v>1</v>
      </c>
      <c r="L4426" s="51">
        <v>366439.59999999899</v>
      </c>
      <c r="M4426" s="51">
        <v>9702202.8000000007</v>
      </c>
      <c r="N4426" s="77"/>
      <c r="O442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42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426" s="77"/>
    </row>
    <row r="4427" spans="1:17" x14ac:dyDescent="0.25">
      <c r="A4427" s="76">
        <v>2</v>
      </c>
      <c r="B4427" s="51">
        <v>122</v>
      </c>
      <c r="C4427" s="51">
        <v>4427</v>
      </c>
      <c r="D4427" s="81" t="str">
        <f>VLOOKUP(CENSO[[#This Row],[NOME COMUM]],ESPECIES[],2,FALSE)</f>
        <v>Tachigali myrmecophila Ducke</v>
      </c>
      <c r="E4427" s="51" t="s">
        <v>14</v>
      </c>
      <c r="F4427" s="51">
        <v>275</v>
      </c>
      <c r="G4427" s="74">
        <f>CENSO[[#This Row],[CAP (cm)]]/PI()</f>
        <v>87.535218700542444</v>
      </c>
      <c r="H4427" s="51">
        <v>18</v>
      </c>
      <c r="I4427" s="85">
        <f>PI()*CENSO[[#This Row],[DAP (cm)]]^2/40000</f>
        <v>0.60180462856622929</v>
      </c>
      <c r="J4427" s="85">
        <f>CENSO[[#This Row],[g (m²)]]*CENSO[[#This Row],[H (m)]]*0.7</f>
        <v>7.5827383199344895</v>
      </c>
      <c r="K4427" s="51">
        <v>2</v>
      </c>
      <c r="L4427" s="51">
        <v>366468.59999999899</v>
      </c>
      <c r="M4427" s="51">
        <v>9702247.6999999899</v>
      </c>
      <c r="N4427" s="77"/>
      <c r="O442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442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427" s="77"/>
    </row>
    <row r="4428" spans="1:17" x14ac:dyDescent="0.25">
      <c r="A4428" s="76">
        <v>2</v>
      </c>
      <c r="B4428" s="51">
        <v>122</v>
      </c>
      <c r="C4428" s="51">
        <v>4428</v>
      </c>
      <c r="D4428" s="81" t="str">
        <f>VLOOKUP(CENSO[[#This Row],[NOME COMUM]],ESPECIES[],2,FALSE)</f>
        <v>Anacardium giganteum Hanck ex Engl.</v>
      </c>
      <c r="E4428" s="51" t="s">
        <v>47</v>
      </c>
      <c r="F4428" s="51">
        <v>294</v>
      </c>
      <c r="G4428" s="74">
        <f>CENSO[[#This Row],[CAP (cm)]]/PI()</f>
        <v>93.583106538034457</v>
      </c>
      <c r="H4428" s="51">
        <v>19</v>
      </c>
      <c r="I4428" s="85">
        <f>PI()*CENSO[[#This Row],[DAP (cm)]]^2/40000</f>
        <v>0.6878358330545532</v>
      </c>
      <c r="J4428" s="85">
        <f>CENSO[[#This Row],[g (m²)]]*CENSO[[#This Row],[H (m)]]*0.7</f>
        <v>9.1482165796255561</v>
      </c>
      <c r="K4428" s="51">
        <v>1</v>
      </c>
      <c r="L4428" s="51">
        <v>366483.59999999899</v>
      </c>
      <c r="M4428" s="51">
        <v>9702248.4000000004</v>
      </c>
      <c r="N4428" s="77"/>
      <c r="O442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42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428" s="77"/>
    </row>
    <row r="4429" spans="1:17" x14ac:dyDescent="0.25">
      <c r="A4429" s="76">
        <v>2</v>
      </c>
      <c r="B4429" s="51">
        <v>122</v>
      </c>
      <c r="C4429" s="51">
        <v>4429</v>
      </c>
      <c r="D4429" s="81" t="str">
        <f>VLOOKUP(CENSO[[#This Row],[NOME COMUM]],ESPECIES[],2,FALSE)</f>
        <v>Couratari guianensis Aubl.</v>
      </c>
      <c r="E4429" s="51" t="s">
        <v>6</v>
      </c>
      <c r="F4429" s="51">
        <v>253</v>
      </c>
      <c r="G4429" s="74">
        <f>CENSO[[#This Row],[CAP (cm)]]/PI()</f>
        <v>80.532401204499038</v>
      </c>
      <c r="H4429" s="51">
        <v>22</v>
      </c>
      <c r="I4429" s="85">
        <f>PI()*CENSO[[#This Row],[DAP (cm)]]^2/40000</f>
        <v>0.50936743761845638</v>
      </c>
      <c r="J4429" s="85">
        <f>CENSO[[#This Row],[g (m²)]]*CENSO[[#This Row],[H (m)]]*0.7</f>
        <v>7.844258539324227</v>
      </c>
      <c r="K4429" s="51">
        <v>1</v>
      </c>
      <c r="L4429" s="51">
        <v>366506.4</v>
      </c>
      <c r="M4429" s="51">
        <v>9702247.4000000004</v>
      </c>
      <c r="N4429" s="77"/>
      <c r="O442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442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429" s="77"/>
    </row>
    <row r="4430" spans="1:17" x14ac:dyDescent="0.25">
      <c r="A4430" s="76">
        <v>2</v>
      </c>
      <c r="B4430" s="51">
        <v>122</v>
      </c>
      <c r="C4430" s="51">
        <v>4430</v>
      </c>
      <c r="D4430" s="81" t="str">
        <f>VLOOKUP(CENSO[[#This Row],[NOME COMUM]],ESPECIES[],2,FALSE)</f>
        <v>Alexa grandiflora Ducke</v>
      </c>
      <c r="E4430" s="51" t="s">
        <v>13</v>
      </c>
      <c r="F4430" s="51">
        <v>200</v>
      </c>
      <c r="G4430" s="74">
        <f>CENSO[[#This Row],[CAP (cm)]]/PI()</f>
        <v>63.661977236758133</v>
      </c>
      <c r="H4430" s="51">
        <v>23</v>
      </c>
      <c r="I4430" s="85">
        <f>PI()*CENSO[[#This Row],[DAP (cm)]]^2/40000</f>
        <v>0.31830988618379064</v>
      </c>
      <c r="J4430" s="85">
        <f>CENSO[[#This Row],[g (m²)]]*CENSO[[#This Row],[H (m)]]*0.7</f>
        <v>5.1247891675590287</v>
      </c>
      <c r="K4430" s="51">
        <v>1</v>
      </c>
      <c r="L4430" s="51">
        <v>366557.2</v>
      </c>
      <c r="M4430" s="51">
        <v>9702348.4000000004</v>
      </c>
      <c r="N4430" s="77"/>
      <c r="O443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43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430" s="77"/>
    </row>
    <row r="4431" spans="1:17" x14ac:dyDescent="0.25">
      <c r="A4431" s="76">
        <v>2</v>
      </c>
      <c r="B4431" s="51">
        <v>122</v>
      </c>
      <c r="C4431" s="51">
        <v>4431</v>
      </c>
      <c r="D4431" s="81" t="str">
        <f>VLOOKUP(CENSO[[#This Row],[NOME COMUM]],ESPECIES[],2,FALSE)</f>
        <v>Alexa grandiflora Ducke</v>
      </c>
      <c r="E4431" s="51" t="s">
        <v>13</v>
      </c>
      <c r="F4431" s="51">
        <v>212</v>
      </c>
      <c r="G4431" s="74">
        <f>CENSO[[#This Row],[CAP (cm)]]/PI()</f>
        <v>67.48169587096362</v>
      </c>
      <c r="H4431" s="51">
        <v>17</v>
      </c>
      <c r="I4431" s="85">
        <f>PI()*CENSO[[#This Row],[DAP (cm)]]^2/40000</f>
        <v>0.35765298811610713</v>
      </c>
      <c r="J4431" s="85">
        <f>CENSO[[#This Row],[g (m²)]]*CENSO[[#This Row],[H (m)]]*0.7</f>
        <v>4.2560705585816745</v>
      </c>
      <c r="K4431" s="51">
        <v>1</v>
      </c>
      <c r="L4431" s="51">
        <v>366586.7</v>
      </c>
      <c r="M4431" s="51">
        <v>9702398.5999999903</v>
      </c>
      <c r="N4431" s="77"/>
      <c r="O443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43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431" s="77"/>
    </row>
    <row r="4432" spans="1:17" x14ac:dyDescent="0.25">
      <c r="A4432" s="76">
        <v>2</v>
      </c>
      <c r="B4432" s="51">
        <v>122</v>
      </c>
      <c r="C4432" s="51">
        <v>4432</v>
      </c>
      <c r="D4432" s="81" t="str">
        <f>VLOOKUP(CENSO[[#This Row],[NOME COMUM]],ESPECIES[],2,FALSE)</f>
        <v>Alexa grandiflora Ducke</v>
      </c>
      <c r="E4432" s="51" t="s">
        <v>13</v>
      </c>
      <c r="F4432" s="51">
        <v>390</v>
      </c>
      <c r="G4432" s="74">
        <f>CENSO[[#This Row],[CAP (cm)]]/PI()</f>
        <v>124.14085561167836</v>
      </c>
      <c r="H4432" s="51">
        <v>22</v>
      </c>
      <c r="I4432" s="85">
        <f>PI()*CENSO[[#This Row],[DAP (cm)]]^2/40000</f>
        <v>1.2103733422138641</v>
      </c>
      <c r="J4432" s="85">
        <f>CENSO[[#This Row],[g (m²)]]*CENSO[[#This Row],[H (m)]]*0.7</f>
        <v>18.639749470093506</v>
      </c>
      <c r="K4432" s="51">
        <v>1</v>
      </c>
      <c r="L4432" s="51">
        <v>366601.09999999899</v>
      </c>
      <c r="M4432" s="51">
        <v>9702432.6999999899</v>
      </c>
      <c r="N4432" s="77"/>
      <c r="O443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443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432" s="77"/>
    </row>
    <row r="4433" spans="1:17" x14ac:dyDescent="0.25">
      <c r="A4433" s="76">
        <v>2</v>
      </c>
      <c r="B4433" s="51">
        <v>122</v>
      </c>
      <c r="C4433" s="51">
        <v>4433</v>
      </c>
      <c r="D4433" s="81" t="str">
        <f>VLOOKUP(CENSO[[#This Row],[NOME COMUM]],ESPECIES[],2,FALSE)</f>
        <v>Virola sebifera Aubl.</v>
      </c>
      <c r="E4433" s="51" t="s">
        <v>18</v>
      </c>
      <c r="F4433" s="51">
        <v>190</v>
      </c>
      <c r="G4433" s="74">
        <f>CENSO[[#This Row],[CAP (cm)]]/PI()</f>
        <v>60.478878374920228</v>
      </c>
      <c r="H4433" s="51">
        <v>19</v>
      </c>
      <c r="I4433" s="85">
        <f>PI()*CENSO[[#This Row],[DAP (cm)]]^2/40000</f>
        <v>0.28727467228087106</v>
      </c>
      <c r="J4433" s="85">
        <f>CENSO[[#This Row],[g (m²)]]*CENSO[[#This Row],[H (m)]]*0.7</f>
        <v>3.8207531413355849</v>
      </c>
      <c r="K4433" s="51">
        <v>1</v>
      </c>
      <c r="L4433" s="51">
        <v>366635.4</v>
      </c>
      <c r="M4433" s="51">
        <v>9702491.4000000004</v>
      </c>
      <c r="N4433" s="77"/>
      <c r="O443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43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433" s="77"/>
    </row>
    <row r="4434" spans="1:17" x14ac:dyDescent="0.25">
      <c r="A4434" s="76">
        <v>2</v>
      </c>
      <c r="B4434" s="51">
        <v>122</v>
      </c>
      <c r="C4434" s="51">
        <v>4434</v>
      </c>
      <c r="D4434" s="81" t="str">
        <f>VLOOKUP(CENSO[[#This Row],[NOME COMUM]],ESPECIES[],2,FALSE)</f>
        <v>Swartzia ingaefolia Ducke</v>
      </c>
      <c r="E4434" s="51" t="s">
        <v>80</v>
      </c>
      <c r="F4434" s="51">
        <v>200</v>
      </c>
      <c r="G4434" s="74">
        <f>CENSO[[#This Row],[CAP (cm)]]/PI()</f>
        <v>63.661977236758133</v>
      </c>
      <c r="H4434" s="51">
        <v>18</v>
      </c>
      <c r="I4434" s="85">
        <f>PI()*CENSO[[#This Row],[DAP (cm)]]^2/40000</f>
        <v>0.31830988618379064</v>
      </c>
      <c r="J4434" s="85">
        <f>CENSO[[#This Row],[g (m²)]]*CENSO[[#This Row],[H (m)]]*0.7</f>
        <v>4.0107045659157619</v>
      </c>
      <c r="K4434" s="51">
        <v>2</v>
      </c>
      <c r="L4434" s="51">
        <v>366686.9</v>
      </c>
      <c r="M4434" s="51">
        <v>9702586.5999999903</v>
      </c>
      <c r="N4434" s="77"/>
      <c r="O443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43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434" s="77"/>
    </row>
    <row r="4435" spans="1:17" x14ac:dyDescent="0.25">
      <c r="A4435" s="76">
        <v>2</v>
      </c>
      <c r="B4435" s="51">
        <v>122</v>
      </c>
      <c r="C4435" s="51">
        <v>4435</v>
      </c>
      <c r="D4435" s="81" t="str">
        <f>VLOOKUP(CENSO[[#This Row],[NOME COMUM]],ESPECIES[],2,FALSE)</f>
        <v>Parahancornia amapa (Huber ) Ducke</v>
      </c>
      <c r="E4435" s="51" t="s">
        <v>15</v>
      </c>
      <c r="F4435" s="51">
        <v>410</v>
      </c>
      <c r="G4435" s="74">
        <f>CENSO[[#This Row],[CAP (cm)]]/PI()</f>
        <v>130.50705333535419</v>
      </c>
      <c r="H4435" s="51">
        <v>22</v>
      </c>
      <c r="I4435" s="85">
        <f>PI()*CENSO[[#This Row],[DAP (cm)]]^2/40000</f>
        <v>1.3376972966873806</v>
      </c>
      <c r="J4435" s="85">
        <f>CENSO[[#This Row],[g (m²)]]*CENSO[[#This Row],[H (m)]]*0.7</f>
        <v>20.60053836898566</v>
      </c>
      <c r="K4435" s="51">
        <v>1</v>
      </c>
      <c r="L4435" s="51">
        <v>366695.9</v>
      </c>
      <c r="M4435" s="51">
        <v>9702623.3000000007</v>
      </c>
      <c r="N4435" s="77"/>
      <c r="O443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443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435" s="77"/>
    </row>
    <row r="4436" spans="1:17" x14ac:dyDescent="0.25">
      <c r="A4436" s="76">
        <v>2</v>
      </c>
      <c r="B4436" s="51">
        <v>122</v>
      </c>
      <c r="C4436" s="51">
        <v>4436</v>
      </c>
      <c r="D4436" s="81" t="str">
        <f>VLOOKUP(CENSO[[#This Row],[NOME COMUM]],ESPECIES[],2,FALSE)</f>
        <v>Couratari guianensis Aubl.</v>
      </c>
      <c r="E4436" s="51" t="s">
        <v>6</v>
      </c>
      <c r="F4436" s="51">
        <v>250</v>
      </c>
      <c r="G4436" s="74">
        <f>CENSO[[#This Row],[CAP (cm)]]/PI()</f>
        <v>79.577471545947674</v>
      </c>
      <c r="H4436" s="51">
        <v>23</v>
      </c>
      <c r="I4436" s="85">
        <f>PI()*CENSO[[#This Row],[DAP (cm)]]^2/40000</f>
        <v>0.49735919716217297</v>
      </c>
      <c r="J4436" s="85">
        <f>CENSO[[#This Row],[g (m²)]]*CENSO[[#This Row],[H (m)]]*0.7</f>
        <v>8.0074830743109846</v>
      </c>
      <c r="K4436" s="51">
        <v>1</v>
      </c>
      <c r="L4436" s="51">
        <v>366679.59999999899</v>
      </c>
      <c r="M4436" s="51">
        <v>9702631</v>
      </c>
      <c r="N4436" s="77"/>
      <c r="O443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43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436" s="77"/>
    </row>
    <row r="4437" spans="1:17" x14ac:dyDescent="0.25">
      <c r="A4437" s="76">
        <v>2</v>
      </c>
      <c r="B4437" s="51">
        <v>122</v>
      </c>
      <c r="C4437" s="51">
        <v>4437</v>
      </c>
      <c r="D4437" s="81" t="str">
        <f>VLOOKUP(CENSO[[#This Row],[NOME COMUM]],ESPECIES[],2,FALSE)</f>
        <v>Apuleia leiocarpa (Vogel) J.F.Macbr.</v>
      </c>
      <c r="E4437" s="51" t="s">
        <v>51</v>
      </c>
      <c r="F4437" s="51">
        <v>235</v>
      </c>
      <c r="G4437" s="74">
        <f>CENSO[[#This Row],[CAP (cm)]]/PI()</f>
        <v>74.802823253190809</v>
      </c>
      <c r="H4437" s="51">
        <v>20</v>
      </c>
      <c r="I4437" s="85">
        <f>PI()*CENSO[[#This Row],[DAP (cm)]]^2/40000</f>
        <v>0.43946658661249605</v>
      </c>
      <c r="J4437" s="85">
        <f>CENSO[[#This Row],[g (m²)]]*CENSO[[#This Row],[H (m)]]*0.7</f>
        <v>6.1525322125749433</v>
      </c>
      <c r="K4437" s="51">
        <v>1</v>
      </c>
      <c r="L4437" s="51">
        <v>366677.799999999</v>
      </c>
      <c r="M4437" s="51">
        <v>9702631.8000000007</v>
      </c>
      <c r="N4437" s="77"/>
      <c r="O443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43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437" s="77"/>
    </row>
    <row r="4438" spans="1:17" x14ac:dyDescent="0.25">
      <c r="A4438" s="76">
        <v>2</v>
      </c>
      <c r="B4438" s="51">
        <v>122</v>
      </c>
      <c r="C4438" s="51">
        <v>4438</v>
      </c>
      <c r="D4438" s="81" t="str">
        <f>VLOOKUP(CENSO[[#This Row],[NOME COMUM]],ESPECIES[],2,FALSE)</f>
        <v>Didymopanax calvum Decne. &amp; Planch.</v>
      </c>
      <c r="E4438" s="51" t="s">
        <v>52</v>
      </c>
      <c r="F4438" s="51">
        <v>190</v>
      </c>
      <c r="G4438" s="74">
        <f>CENSO[[#This Row],[CAP (cm)]]/PI()</f>
        <v>60.478878374920228</v>
      </c>
      <c r="H4438" s="51">
        <v>17</v>
      </c>
      <c r="I4438" s="85">
        <f>PI()*CENSO[[#This Row],[DAP (cm)]]^2/40000</f>
        <v>0.28727467228087106</v>
      </c>
      <c r="J4438" s="85">
        <f>CENSO[[#This Row],[g (m²)]]*CENSO[[#This Row],[H (m)]]*0.7</f>
        <v>3.4185686001423652</v>
      </c>
      <c r="K4438" s="51">
        <v>1</v>
      </c>
      <c r="L4438" s="51">
        <v>366712.299999999</v>
      </c>
      <c r="M4438" s="51">
        <v>9702687.4000000004</v>
      </c>
      <c r="N4438" s="77"/>
      <c r="O443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43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438" s="77"/>
    </row>
    <row r="4439" spans="1:17" x14ac:dyDescent="0.25">
      <c r="A4439" s="76">
        <v>2</v>
      </c>
      <c r="B4439" s="51">
        <v>122</v>
      </c>
      <c r="C4439" s="51">
        <v>4439</v>
      </c>
      <c r="D4439" s="81" t="str">
        <f>VLOOKUP(CENSO[[#This Row],[NOME COMUM]],ESPECIES[],2,FALSE)</f>
        <v>Astronium lecointei Ducke</v>
      </c>
      <c r="E4439" s="51" t="s">
        <v>5</v>
      </c>
      <c r="F4439" s="51">
        <v>210</v>
      </c>
      <c r="G4439" s="74">
        <f>CENSO[[#This Row],[CAP (cm)]]/PI()</f>
        <v>66.845076098596039</v>
      </c>
      <c r="H4439" s="51">
        <v>23</v>
      </c>
      <c r="I4439" s="85">
        <f>PI()*CENSO[[#This Row],[DAP (cm)]]^2/40000</f>
        <v>0.35093664951762915</v>
      </c>
      <c r="J4439" s="85">
        <f>CENSO[[#This Row],[g (m²)]]*CENSO[[#This Row],[H (m)]]*0.7</f>
        <v>5.6500800572338283</v>
      </c>
      <c r="K4439" s="51">
        <v>1</v>
      </c>
      <c r="L4439" s="51">
        <v>366720.2</v>
      </c>
      <c r="M4439" s="51">
        <v>9702698</v>
      </c>
      <c r="N4439" s="77"/>
      <c r="O443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43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439" s="77"/>
    </row>
    <row r="4440" spans="1:17" x14ac:dyDescent="0.25">
      <c r="A4440" s="76">
        <v>2</v>
      </c>
      <c r="B4440" s="51">
        <v>122</v>
      </c>
      <c r="C4440" s="51">
        <v>4440</v>
      </c>
      <c r="D4440" s="81" t="str">
        <f>VLOOKUP(CENSO[[#This Row],[NOME COMUM]],ESPECIES[],2,FALSE)</f>
        <v>Hymenaea courbaril L.</v>
      </c>
      <c r="E4440" s="51" t="s">
        <v>3</v>
      </c>
      <c r="F4440" s="51">
        <v>250</v>
      </c>
      <c r="G4440" s="74">
        <f>CENSO[[#This Row],[CAP (cm)]]/PI()</f>
        <v>79.577471545947674</v>
      </c>
      <c r="H4440" s="51">
        <v>23</v>
      </c>
      <c r="I4440" s="85">
        <f>PI()*CENSO[[#This Row],[DAP (cm)]]^2/40000</f>
        <v>0.49735919716217297</v>
      </c>
      <c r="J4440" s="85">
        <f>CENSO[[#This Row],[g (m²)]]*CENSO[[#This Row],[H (m)]]*0.7</f>
        <v>8.0074830743109846</v>
      </c>
      <c r="K4440" s="51">
        <v>1</v>
      </c>
      <c r="L4440" s="51">
        <v>366760.5</v>
      </c>
      <c r="M4440" s="51">
        <v>9702786.1999999899</v>
      </c>
      <c r="N4440" s="77"/>
      <c r="O444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44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440" s="77"/>
    </row>
    <row r="4441" spans="1:17" x14ac:dyDescent="0.25">
      <c r="A4441" s="76">
        <v>2</v>
      </c>
      <c r="B4441" s="51">
        <v>122</v>
      </c>
      <c r="C4441" s="51">
        <v>4441</v>
      </c>
      <c r="D4441" s="81" t="str">
        <f>VLOOKUP(CENSO[[#This Row],[NOME COMUM]],ESPECIES[],2,FALSE)</f>
        <v>Parkia pendula (Willd.) Benth. ex Walp.</v>
      </c>
      <c r="E4441" s="51" t="s">
        <v>58</v>
      </c>
      <c r="F4441" s="51">
        <v>200</v>
      </c>
      <c r="G4441" s="74">
        <f>CENSO[[#This Row],[CAP (cm)]]/PI()</f>
        <v>63.661977236758133</v>
      </c>
      <c r="H4441" s="51">
        <v>18</v>
      </c>
      <c r="I4441" s="85">
        <f>PI()*CENSO[[#This Row],[DAP (cm)]]^2/40000</f>
        <v>0.31830988618379064</v>
      </c>
      <c r="J4441" s="85">
        <f>CENSO[[#This Row],[g (m²)]]*CENSO[[#This Row],[H (m)]]*0.7</f>
        <v>4.0107045659157619</v>
      </c>
      <c r="K4441" s="51">
        <v>1</v>
      </c>
      <c r="L4441" s="51">
        <v>366761</v>
      </c>
      <c r="M4441" s="51">
        <v>9702791.5</v>
      </c>
      <c r="N4441" s="77"/>
      <c r="O444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44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441" s="77"/>
    </row>
    <row r="4442" spans="1:17" x14ac:dyDescent="0.25">
      <c r="A4442" s="76">
        <v>2</v>
      </c>
      <c r="B4442" s="51">
        <v>122</v>
      </c>
      <c r="C4442" s="51">
        <v>4442</v>
      </c>
      <c r="D4442" s="81" t="str">
        <f>VLOOKUP(CENSO[[#This Row],[NOME COMUM]],ESPECIES[],2,FALSE)</f>
        <v>Couratari guianensis Aubl.</v>
      </c>
      <c r="E4442" s="51" t="s">
        <v>6</v>
      </c>
      <c r="F4442" s="51">
        <v>250</v>
      </c>
      <c r="G4442" s="74">
        <f>CENSO[[#This Row],[CAP (cm)]]/PI()</f>
        <v>79.577471545947674</v>
      </c>
      <c r="H4442" s="51">
        <v>20</v>
      </c>
      <c r="I4442" s="85">
        <f>PI()*CENSO[[#This Row],[DAP (cm)]]^2/40000</f>
        <v>0.49735919716217297</v>
      </c>
      <c r="J4442" s="85">
        <f>CENSO[[#This Row],[g (m²)]]*CENSO[[#This Row],[H (m)]]*0.7</f>
        <v>6.9630287602704213</v>
      </c>
      <c r="K4442" s="51">
        <v>1</v>
      </c>
      <c r="L4442" s="51">
        <v>366802.4</v>
      </c>
      <c r="M4442" s="51">
        <v>9702860.3000000007</v>
      </c>
      <c r="N4442" s="77"/>
      <c r="O444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44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442" s="77"/>
    </row>
    <row r="4443" spans="1:17" x14ac:dyDescent="0.25">
      <c r="A4443" s="76">
        <v>2</v>
      </c>
      <c r="B4443" s="51">
        <v>122</v>
      </c>
      <c r="C4443" s="51">
        <v>4443</v>
      </c>
      <c r="D4443" s="81" t="str">
        <f>VLOOKUP(CENSO[[#This Row],[NOME COMUM]],ESPECIES[],2,FALSE)</f>
        <v>Eschweilera tenuifolia (O.Berg) Miers</v>
      </c>
      <c r="E4443" s="51" t="s">
        <v>93</v>
      </c>
      <c r="F4443" s="51">
        <v>213</v>
      </c>
      <c r="G4443" s="74">
        <f>CENSO[[#This Row],[CAP (cm)]]/PI()</f>
        <v>67.800005757147417</v>
      </c>
      <c r="H4443" s="51">
        <v>16</v>
      </c>
      <c r="I4443" s="85">
        <f>PI()*CENSO[[#This Row],[DAP (cm)]]^2/40000</f>
        <v>0.36103503065681003</v>
      </c>
      <c r="J4443" s="85">
        <f>CENSO[[#This Row],[g (m²)]]*CENSO[[#This Row],[H (m)]]*0.7</f>
        <v>4.0435923433562717</v>
      </c>
      <c r="K4443" s="51">
        <v>2</v>
      </c>
      <c r="L4443" s="51">
        <v>366801.2</v>
      </c>
      <c r="M4443" s="51">
        <v>9702868.5999999903</v>
      </c>
      <c r="N4443" s="77"/>
      <c r="O444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44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443" s="77"/>
    </row>
    <row r="4444" spans="1:17" x14ac:dyDescent="0.25">
      <c r="A4444" s="76">
        <v>2</v>
      </c>
      <c r="B4444" s="51">
        <v>122</v>
      </c>
      <c r="C4444" s="51">
        <v>4444</v>
      </c>
      <c r="D4444" s="81" t="str">
        <f>VLOOKUP(CENSO[[#This Row],[NOME COMUM]],ESPECIES[],2,FALSE)</f>
        <v>Hymenaea courbaril L.</v>
      </c>
      <c r="E4444" s="51" t="s">
        <v>3</v>
      </c>
      <c r="F4444" s="51">
        <v>244</v>
      </c>
      <c r="G4444" s="74">
        <f>CENSO[[#This Row],[CAP (cm)]]/PI()</f>
        <v>77.667612228844931</v>
      </c>
      <c r="H4444" s="51">
        <v>24</v>
      </c>
      <c r="I4444" s="85">
        <f>PI()*CENSO[[#This Row],[DAP (cm)]]^2/40000</f>
        <v>0.47377243459595408</v>
      </c>
      <c r="J4444" s="85">
        <f>CENSO[[#This Row],[g (m²)]]*CENSO[[#This Row],[H (m)]]*0.7</f>
        <v>7.9593769012120275</v>
      </c>
      <c r="K4444" s="51">
        <v>1</v>
      </c>
      <c r="L4444" s="51">
        <v>366795.4</v>
      </c>
      <c r="M4444" s="51">
        <v>9702885.6999999899</v>
      </c>
      <c r="N4444" s="77"/>
      <c r="O444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44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444" s="77"/>
    </row>
    <row r="4445" spans="1:17" x14ac:dyDescent="0.25">
      <c r="A4445" s="76">
        <v>2</v>
      </c>
      <c r="B4445" s="51">
        <v>122</v>
      </c>
      <c r="C4445" s="51">
        <v>4445</v>
      </c>
      <c r="D4445" s="81" t="str">
        <f>VLOOKUP(CENSO[[#This Row],[NOME COMUM]],ESPECIES[],2,FALSE)</f>
        <v>Tachigali myrmecophila Ducke</v>
      </c>
      <c r="E4445" s="51" t="s">
        <v>14</v>
      </c>
      <c r="F4445" s="51">
        <v>200</v>
      </c>
      <c r="G4445" s="74">
        <f>CENSO[[#This Row],[CAP (cm)]]/PI()</f>
        <v>63.661977236758133</v>
      </c>
      <c r="H4445" s="51">
        <v>15</v>
      </c>
      <c r="I4445" s="85">
        <f>PI()*CENSO[[#This Row],[DAP (cm)]]^2/40000</f>
        <v>0.31830988618379064</v>
      </c>
      <c r="J4445" s="85">
        <f>CENSO[[#This Row],[g (m²)]]*CENSO[[#This Row],[H (m)]]*0.7</f>
        <v>3.3422538049298014</v>
      </c>
      <c r="K4445" s="51">
        <v>2</v>
      </c>
      <c r="L4445" s="51">
        <v>366795.9</v>
      </c>
      <c r="M4445" s="51">
        <v>9702886.5999999903</v>
      </c>
      <c r="N4445" s="77"/>
      <c r="O444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44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445" s="77"/>
    </row>
    <row r="4446" spans="1:17" x14ac:dyDescent="0.25">
      <c r="A4446" s="76">
        <v>2</v>
      </c>
      <c r="B4446" s="51">
        <v>122</v>
      </c>
      <c r="C4446" s="51">
        <v>4446</v>
      </c>
      <c r="D4446" s="81" t="str">
        <f>VLOOKUP(CENSO[[#This Row],[NOME COMUM]],ESPECIES[],2,FALSE)</f>
        <v>Dimorphandra multiflora Ducke</v>
      </c>
      <c r="E4446" s="51" t="s">
        <v>73</v>
      </c>
      <c r="F4446" s="51">
        <v>287</v>
      </c>
      <c r="G4446" s="74">
        <f>CENSO[[#This Row],[CAP (cm)]]/PI()</f>
        <v>91.35493733474793</v>
      </c>
      <c r="H4446" s="51">
        <v>17</v>
      </c>
      <c r="I4446" s="85">
        <f>PI()*CENSO[[#This Row],[DAP (cm)]]^2/40000</f>
        <v>0.65547167537681639</v>
      </c>
      <c r="J4446" s="85">
        <f>CENSO[[#This Row],[g (m²)]]*CENSO[[#This Row],[H (m)]]*0.7</f>
        <v>7.8001129369841147</v>
      </c>
      <c r="K4446" s="51">
        <v>1</v>
      </c>
      <c r="L4446" s="51">
        <v>366813.7</v>
      </c>
      <c r="M4446" s="51">
        <v>9702899.1999999899</v>
      </c>
      <c r="N4446" s="77"/>
      <c r="O444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44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446" s="77"/>
    </row>
    <row r="4447" spans="1:17" x14ac:dyDescent="0.25">
      <c r="A4447" s="76">
        <v>2</v>
      </c>
      <c r="B4447" s="51">
        <v>122</v>
      </c>
      <c r="C4447" s="51">
        <v>4447</v>
      </c>
      <c r="D4447" s="81" t="str">
        <f>VLOOKUP(CENSO[[#This Row],[NOME COMUM]],ESPECIES[],2,FALSE)</f>
        <v>Parkia pendula (Willd.) Benth. ex Walp.</v>
      </c>
      <c r="E4447" s="51" t="s">
        <v>58</v>
      </c>
      <c r="F4447" s="51">
        <v>258</v>
      </c>
      <c r="G4447" s="74">
        <f>CENSO[[#This Row],[CAP (cm)]]/PI()</f>
        <v>82.123950635417998</v>
      </c>
      <c r="H4447" s="51">
        <v>20</v>
      </c>
      <c r="I4447" s="85">
        <f>PI()*CENSO[[#This Row],[DAP (cm)]]^2/40000</f>
        <v>0.52969948159844604</v>
      </c>
      <c r="J4447" s="85">
        <f>CENSO[[#This Row],[g (m²)]]*CENSO[[#This Row],[H (m)]]*0.7</f>
        <v>7.4157927423782439</v>
      </c>
      <c r="K4447" s="51">
        <v>1</v>
      </c>
      <c r="L4447" s="51">
        <v>366801.9</v>
      </c>
      <c r="M4447" s="51">
        <v>9702904.6999999899</v>
      </c>
      <c r="N4447" s="77"/>
      <c r="O444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444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447" s="77"/>
    </row>
    <row r="4448" spans="1:17" x14ac:dyDescent="0.25">
      <c r="A4448" s="76">
        <v>2</v>
      </c>
      <c r="B4448" s="51">
        <v>122</v>
      </c>
      <c r="C4448" s="51">
        <v>4448</v>
      </c>
      <c r="D4448" s="81" t="str">
        <f>VLOOKUP(CENSO[[#This Row],[NOME COMUM]],ESPECIES[],2,FALSE)</f>
        <v>Tachigali myrmecophila Ducke</v>
      </c>
      <c r="E4448" s="51" t="s">
        <v>14</v>
      </c>
      <c r="F4448" s="51">
        <v>203</v>
      </c>
      <c r="G4448" s="74">
        <f>CENSO[[#This Row],[CAP (cm)]]/PI()</f>
        <v>64.616906895309512</v>
      </c>
      <c r="H4448" s="51">
        <v>18</v>
      </c>
      <c r="I4448" s="85">
        <f>PI()*CENSO[[#This Row],[DAP (cm)]]^2/40000</f>
        <v>0.32793080249369577</v>
      </c>
      <c r="J4448" s="85">
        <f>CENSO[[#This Row],[g (m²)]]*CENSO[[#This Row],[H (m)]]*0.7</f>
        <v>4.1319281114205664</v>
      </c>
      <c r="K4448" s="51">
        <v>1</v>
      </c>
      <c r="L4448" s="51">
        <v>366849.9</v>
      </c>
      <c r="M4448" s="51">
        <v>9702904.3000000007</v>
      </c>
      <c r="N4448" s="77"/>
      <c r="O444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44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448" s="77"/>
    </row>
    <row r="4449" spans="1:17" x14ac:dyDescent="0.25">
      <c r="A4449" s="76">
        <v>2</v>
      </c>
      <c r="B4449" s="51">
        <v>122</v>
      </c>
      <c r="C4449" s="51">
        <v>4449</v>
      </c>
      <c r="D4449" s="81" t="str">
        <f>VLOOKUP(CENSO[[#This Row],[NOME COMUM]],ESPECIES[],2,FALSE)</f>
        <v>Tachigali myrmecophila Ducke</v>
      </c>
      <c r="E4449" s="51" t="s">
        <v>14</v>
      </c>
      <c r="F4449" s="51">
        <v>182</v>
      </c>
      <c r="G4449" s="74">
        <f>CENSO[[#This Row],[CAP (cm)]]/PI()</f>
        <v>57.932399285449904</v>
      </c>
      <c r="H4449" s="51">
        <v>15</v>
      </c>
      <c r="I4449" s="85">
        <f>PI()*CENSO[[#This Row],[DAP (cm)]]^2/40000</f>
        <v>0.26359241674879702</v>
      </c>
      <c r="J4449" s="85">
        <f>CENSO[[#This Row],[g (m²)]]*CENSO[[#This Row],[H (m)]]*0.7</f>
        <v>2.7677203758623685</v>
      </c>
      <c r="K4449" s="51">
        <v>1</v>
      </c>
      <c r="L4449" s="51">
        <v>366867.4</v>
      </c>
      <c r="M4449" s="51">
        <v>9702934.4000000004</v>
      </c>
      <c r="N4449" s="77"/>
      <c r="O444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44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449" s="77"/>
    </row>
    <row r="4450" spans="1:17" x14ac:dyDescent="0.25">
      <c r="A4450" s="76">
        <v>2</v>
      </c>
      <c r="B4450" s="51">
        <v>122</v>
      </c>
      <c r="C4450" s="51">
        <v>4450</v>
      </c>
      <c r="D4450" s="81" t="str">
        <f>VLOOKUP(CENSO[[#This Row],[NOME COMUM]],ESPECIES[],2,FALSE)</f>
        <v>Tachigali myrmecophila Ducke</v>
      </c>
      <c r="E4450" s="51" t="s">
        <v>14</v>
      </c>
      <c r="F4450" s="51">
        <v>275</v>
      </c>
      <c r="G4450" s="74">
        <f>CENSO[[#This Row],[CAP (cm)]]/PI()</f>
        <v>87.535218700542444</v>
      </c>
      <c r="H4450" s="51">
        <v>16</v>
      </c>
      <c r="I4450" s="85">
        <f>PI()*CENSO[[#This Row],[DAP (cm)]]^2/40000</f>
        <v>0.60180462856622929</v>
      </c>
      <c r="J4450" s="85">
        <f>CENSO[[#This Row],[g (m²)]]*CENSO[[#This Row],[H (m)]]*0.7</f>
        <v>6.7402118399417681</v>
      </c>
      <c r="K4450" s="51">
        <v>1</v>
      </c>
      <c r="L4450" s="51">
        <v>366850.4</v>
      </c>
      <c r="M4450" s="51">
        <v>9702937.0999999903</v>
      </c>
      <c r="N4450" s="77"/>
      <c r="O445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445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450" s="77"/>
    </row>
    <row r="4451" spans="1:17" x14ac:dyDescent="0.25">
      <c r="A4451" s="76">
        <v>2</v>
      </c>
      <c r="B4451" s="51">
        <v>122</v>
      </c>
      <c r="C4451" s="51">
        <v>4451</v>
      </c>
      <c r="D4451" s="81" t="str">
        <f>VLOOKUP(CENSO[[#This Row],[NOME COMUM]],ESPECIES[],2,FALSE)</f>
        <v>Apuleia leiocarpa (Vogel) J.F.Macbr.</v>
      </c>
      <c r="E4451" s="51" t="s">
        <v>51</v>
      </c>
      <c r="F4451" s="51">
        <v>410</v>
      </c>
      <c r="G4451" s="74">
        <f>CENSO[[#This Row],[CAP (cm)]]/PI()</f>
        <v>130.50705333535419</v>
      </c>
      <c r="H4451" s="51">
        <v>22</v>
      </c>
      <c r="I4451" s="85">
        <f>PI()*CENSO[[#This Row],[DAP (cm)]]^2/40000</f>
        <v>1.3376972966873806</v>
      </c>
      <c r="J4451" s="85">
        <f>CENSO[[#This Row],[g (m²)]]*CENSO[[#This Row],[H (m)]]*0.7</f>
        <v>20.60053836898566</v>
      </c>
      <c r="K4451" s="51">
        <v>1</v>
      </c>
      <c r="L4451" s="51">
        <v>366845.799999999</v>
      </c>
      <c r="M4451" s="51">
        <v>9702939.3000000007</v>
      </c>
      <c r="N4451" s="77"/>
      <c r="O445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445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451" s="77"/>
    </row>
    <row r="4452" spans="1:17" x14ac:dyDescent="0.25">
      <c r="A4452" s="76">
        <v>2</v>
      </c>
      <c r="B4452" s="51">
        <v>122</v>
      </c>
      <c r="C4452" s="51">
        <v>4452</v>
      </c>
      <c r="D4452" s="81" t="str">
        <f>VLOOKUP(CENSO[[#This Row],[NOME COMUM]],ESPECIES[],2,FALSE)</f>
        <v>Platymiscium duckei Huber</v>
      </c>
      <c r="E4452" s="51" t="s">
        <v>42</v>
      </c>
      <c r="F4452" s="51">
        <v>211</v>
      </c>
      <c r="G4452" s="74">
        <f>CENSO[[#This Row],[CAP (cm)]]/PI()</f>
        <v>67.163385984779836</v>
      </c>
      <c r="H4452" s="51">
        <v>20</v>
      </c>
      <c r="I4452" s="85">
        <f>PI()*CENSO[[#This Row],[DAP (cm)]]^2/40000</f>
        <v>0.35428686106971363</v>
      </c>
      <c r="J4452" s="85">
        <f>CENSO[[#This Row],[g (m²)]]*CENSO[[#This Row],[H (m)]]*0.7</f>
        <v>4.9600160549759904</v>
      </c>
      <c r="K4452" s="51">
        <v>1</v>
      </c>
      <c r="L4452" s="51">
        <v>366842.7</v>
      </c>
      <c r="M4452" s="51">
        <v>9702944</v>
      </c>
      <c r="N4452" s="77"/>
      <c r="O445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45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452" s="77"/>
    </row>
    <row r="4453" spans="1:17" x14ac:dyDescent="0.25">
      <c r="A4453" s="76">
        <v>2</v>
      </c>
      <c r="B4453" s="51">
        <v>122</v>
      </c>
      <c r="C4453" s="51">
        <v>4453</v>
      </c>
      <c r="D4453" s="81" t="str">
        <f>VLOOKUP(CENSO[[#This Row],[NOME COMUM]],ESPECIES[],2,FALSE)</f>
        <v>Swartzia ingaefolia Ducke</v>
      </c>
      <c r="E4453" s="51" t="s">
        <v>80</v>
      </c>
      <c r="F4453" s="51">
        <v>213</v>
      </c>
      <c r="G4453" s="74">
        <f>CENSO[[#This Row],[CAP (cm)]]/PI()</f>
        <v>67.800005757147417</v>
      </c>
      <c r="H4453" s="51">
        <v>19</v>
      </c>
      <c r="I4453" s="85">
        <f>PI()*CENSO[[#This Row],[DAP (cm)]]^2/40000</f>
        <v>0.36103503065681003</v>
      </c>
      <c r="J4453" s="85">
        <f>CENSO[[#This Row],[g (m²)]]*CENSO[[#This Row],[H (m)]]*0.7</f>
        <v>4.8017659077355734</v>
      </c>
      <c r="K4453" s="51">
        <v>2</v>
      </c>
      <c r="L4453" s="51">
        <v>366862.299999999</v>
      </c>
      <c r="M4453" s="51">
        <v>9702955.8000000007</v>
      </c>
      <c r="N4453" s="77"/>
      <c r="O445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45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453" s="77"/>
    </row>
    <row r="4454" spans="1:17" x14ac:dyDescent="0.25">
      <c r="A4454" s="76">
        <v>2</v>
      </c>
      <c r="B4454" s="51">
        <v>122</v>
      </c>
      <c r="C4454" s="51">
        <v>4454</v>
      </c>
      <c r="D4454" s="81" t="str">
        <f>VLOOKUP(CENSO[[#This Row],[NOME COMUM]],ESPECIES[],2,FALSE)</f>
        <v>Matisia paraensis Huber</v>
      </c>
      <c r="E4454" s="51" t="s">
        <v>72</v>
      </c>
      <c r="F4454" s="51">
        <v>187</v>
      </c>
      <c r="G4454" s="74">
        <f>CENSO[[#This Row],[CAP (cm)]]/PI()</f>
        <v>59.523948716368857</v>
      </c>
      <c r="H4454" s="51">
        <v>17</v>
      </c>
      <c r="I4454" s="85">
        <f>PI()*CENSO[[#This Row],[DAP (cm)]]^2/40000</f>
        <v>0.27827446024902436</v>
      </c>
      <c r="J4454" s="85">
        <f>CENSO[[#This Row],[g (m²)]]*CENSO[[#This Row],[H (m)]]*0.7</f>
        <v>3.3114660769633897</v>
      </c>
      <c r="K4454" s="51">
        <v>1</v>
      </c>
      <c r="L4454" s="51">
        <v>366853.4</v>
      </c>
      <c r="M4454" s="51">
        <v>9702968.8000000007</v>
      </c>
      <c r="N4454" s="77"/>
      <c r="O445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45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454" s="77"/>
    </row>
    <row r="4455" spans="1:17" x14ac:dyDescent="0.25">
      <c r="A4455" s="76">
        <v>2</v>
      </c>
      <c r="B4455" s="51">
        <v>122</v>
      </c>
      <c r="C4455" s="51">
        <v>4455</v>
      </c>
      <c r="D4455" s="81" t="str">
        <f>VLOOKUP(CENSO[[#This Row],[NOME COMUM]],ESPECIES[],2,FALSE)</f>
        <v>Piptadenia suaveolens Miq.</v>
      </c>
      <c r="E4455" s="51" t="s">
        <v>22</v>
      </c>
      <c r="F4455" s="51">
        <v>188</v>
      </c>
      <c r="G4455" s="74">
        <f>CENSO[[#This Row],[CAP (cm)]]/PI()</f>
        <v>59.842258602552647</v>
      </c>
      <c r="H4455" s="51">
        <v>13</v>
      </c>
      <c r="I4455" s="85">
        <f>PI()*CENSO[[#This Row],[DAP (cm)]]^2/40000</f>
        <v>0.28125861543199743</v>
      </c>
      <c r="J4455" s="85">
        <f>CENSO[[#This Row],[g (m²)]]*CENSO[[#This Row],[H (m)]]*0.7</f>
        <v>2.5594534004311762</v>
      </c>
      <c r="K4455" s="51">
        <v>2</v>
      </c>
      <c r="L4455" s="51">
        <v>366910.799999999</v>
      </c>
      <c r="M4455" s="51">
        <v>9703035</v>
      </c>
      <c r="N4455" s="77"/>
      <c r="O445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45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455" s="77"/>
    </row>
    <row r="4456" spans="1:17" x14ac:dyDescent="0.25">
      <c r="A4456" s="76">
        <v>2</v>
      </c>
      <c r="B4456" s="51">
        <v>122</v>
      </c>
      <c r="C4456" s="51">
        <v>4456</v>
      </c>
      <c r="D4456" s="81" t="str">
        <f>VLOOKUP(CENSO[[#This Row],[NOME COMUM]],ESPECIES[],2,FALSE)</f>
        <v>Enterolobium contortisiliquum (Vell.) Morong</v>
      </c>
      <c r="E4456" s="51" t="s">
        <v>45</v>
      </c>
      <c r="F4456" s="51">
        <v>347</v>
      </c>
      <c r="G4456" s="74">
        <f>CENSO[[#This Row],[CAP (cm)]]/PI()</f>
        <v>110.45353050577536</v>
      </c>
      <c r="H4456" s="51">
        <v>18</v>
      </c>
      <c r="I4456" s="85">
        <f>PI()*CENSO[[#This Row],[DAP (cm)]]^2/40000</f>
        <v>0.95818437713760118</v>
      </c>
      <c r="J4456" s="85">
        <f>CENSO[[#This Row],[g (m²)]]*CENSO[[#This Row],[H (m)]]*0.7</f>
        <v>12.073123151933775</v>
      </c>
      <c r="K4456" s="51">
        <v>1</v>
      </c>
      <c r="L4456" s="51">
        <v>366892.799999999</v>
      </c>
      <c r="M4456" s="51">
        <v>9703057.4000000004</v>
      </c>
      <c r="N4456" s="77"/>
      <c r="O445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445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456" s="77"/>
    </row>
    <row r="4457" spans="1:17" x14ac:dyDescent="0.25">
      <c r="A4457" s="76">
        <v>2</v>
      </c>
      <c r="B4457" s="51">
        <v>123</v>
      </c>
      <c r="C4457" s="51">
        <v>4457</v>
      </c>
      <c r="D4457" s="81" t="str">
        <f>VLOOKUP(CENSO[[#This Row],[NOME COMUM]],ESPECIES[],2,FALSE)</f>
        <v>Lecythis chartacea O.Berg</v>
      </c>
      <c r="E4457" s="51" t="s">
        <v>31</v>
      </c>
      <c r="F4457" s="51">
        <v>235</v>
      </c>
      <c r="G4457" s="74">
        <f>CENSO[[#This Row],[CAP (cm)]]/PI()</f>
        <v>74.802823253190809</v>
      </c>
      <c r="H4457" s="51">
        <v>16</v>
      </c>
      <c r="I4457" s="85">
        <f>PI()*CENSO[[#This Row],[DAP (cm)]]^2/40000</f>
        <v>0.43946658661249605</v>
      </c>
      <c r="J4457" s="85">
        <f>CENSO[[#This Row],[g (m²)]]*CENSO[[#This Row],[H (m)]]*0.7</f>
        <v>4.922025770059955</v>
      </c>
      <c r="K4457" s="51">
        <v>1</v>
      </c>
      <c r="L4457" s="51">
        <v>366977.9</v>
      </c>
      <c r="M4457" s="51">
        <v>9703089</v>
      </c>
      <c r="N4457" s="77"/>
      <c r="O445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45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457" s="77"/>
    </row>
    <row r="4458" spans="1:17" x14ac:dyDescent="0.25">
      <c r="A4458" s="76">
        <v>2</v>
      </c>
      <c r="B4458" s="51">
        <v>123</v>
      </c>
      <c r="C4458" s="51">
        <v>4458</v>
      </c>
      <c r="D4458" s="81" t="str">
        <f>VLOOKUP(CENSO[[#This Row],[NOME COMUM]],ESPECIES[],2,FALSE)</f>
        <v>Dialium guianense (Aubl.) Sandwith</v>
      </c>
      <c r="E4458" s="51" t="s">
        <v>97</v>
      </c>
      <c r="F4458" s="51">
        <v>160</v>
      </c>
      <c r="G4458" s="74">
        <f>CENSO[[#This Row],[CAP (cm)]]/PI()</f>
        <v>50.929581789406512</v>
      </c>
      <c r="H4458" s="51">
        <v>15</v>
      </c>
      <c r="I4458" s="85">
        <f>PI()*CENSO[[#This Row],[DAP (cm)]]^2/40000</f>
        <v>0.20371832715762608</v>
      </c>
      <c r="J4458" s="85">
        <f>CENSO[[#This Row],[g (m²)]]*CENSO[[#This Row],[H (m)]]*0.7</f>
        <v>2.1390424351550736</v>
      </c>
      <c r="K4458" s="51">
        <v>1</v>
      </c>
      <c r="L4458" s="51">
        <v>366970.2</v>
      </c>
      <c r="M4458" s="51">
        <v>9703085</v>
      </c>
      <c r="N4458" s="77"/>
      <c r="O445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45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458" s="77"/>
    </row>
    <row r="4459" spans="1:17" x14ac:dyDescent="0.25">
      <c r="A4459" s="76">
        <v>2</v>
      </c>
      <c r="B4459" s="51">
        <v>123</v>
      </c>
      <c r="C4459" s="51">
        <v>4459</v>
      </c>
      <c r="D4459" s="81" t="str">
        <f>VLOOKUP(CENSO[[#This Row],[NOME COMUM]],ESPECIES[],2,FALSE)</f>
        <v>Bertholletia excelsa Humb. &amp; Bonpl.</v>
      </c>
      <c r="E4459" s="51" t="s">
        <v>37</v>
      </c>
      <c r="F4459" s="51">
        <v>293</v>
      </c>
      <c r="G4459" s="74">
        <f>CENSO[[#This Row],[CAP (cm)]]/PI()</f>
        <v>93.264796651850673</v>
      </c>
      <c r="H4459" s="51">
        <v>22</v>
      </c>
      <c r="I4459" s="85">
        <f>PI()*CENSO[[#This Row],[DAP (cm)]]^2/40000</f>
        <v>0.68316463547480621</v>
      </c>
      <c r="J4459" s="85">
        <f>CENSO[[#This Row],[g (m²)]]*CENSO[[#This Row],[H (m)]]*0.7</f>
        <v>10.520735386312014</v>
      </c>
      <c r="K4459" s="51">
        <v>1</v>
      </c>
      <c r="L4459" s="51">
        <v>366961.09999999899</v>
      </c>
      <c r="M4459" s="51">
        <v>9703089.1999999899</v>
      </c>
      <c r="N4459" s="77"/>
      <c r="O445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45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459" s="77"/>
    </row>
    <row r="4460" spans="1:17" x14ac:dyDescent="0.25">
      <c r="A4460" s="76">
        <v>2</v>
      </c>
      <c r="B4460" s="51">
        <v>123</v>
      </c>
      <c r="C4460" s="51">
        <v>4460</v>
      </c>
      <c r="D4460" s="81" t="str">
        <f>VLOOKUP(CENSO[[#This Row],[NOME COMUM]],ESPECIES[],2,FALSE)</f>
        <v>Matisia paraensis Huber</v>
      </c>
      <c r="E4460" s="51" t="s">
        <v>72</v>
      </c>
      <c r="F4460" s="51">
        <v>140</v>
      </c>
      <c r="G4460" s="74">
        <f>CENSO[[#This Row],[CAP (cm)]]/PI()</f>
        <v>44.563384065730695</v>
      </c>
      <c r="H4460" s="51">
        <v>14</v>
      </c>
      <c r="I4460" s="85">
        <f>PI()*CENSO[[#This Row],[DAP (cm)]]^2/40000</f>
        <v>0.15597184423005742</v>
      </c>
      <c r="J4460" s="85">
        <f>CENSO[[#This Row],[g (m²)]]*CENSO[[#This Row],[H (m)]]*0.7</f>
        <v>1.5285240734545624</v>
      </c>
      <c r="K4460" s="51">
        <v>1</v>
      </c>
      <c r="L4460" s="51">
        <v>366956.09999999899</v>
      </c>
      <c r="M4460" s="51">
        <v>9703086.0999999903</v>
      </c>
      <c r="N4460" s="77"/>
      <c r="O446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446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4460" s="77"/>
    </row>
    <row r="4461" spans="1:17" x14ac:dyDescent="0.25">
      <c r="A4461" s="76">
        <v>2</v>
      </c>
      <c r="B4461" s="51">
        <v>123</v>
      </c>
      <c r="C4461" s="51">
        <v>4461</v>
      </c>
      <c r="D4461" s="81" t="str">
        <f>VLOOKUP(CENSO[[#This Row],[NOME COMUM]],ESPECIES[],2,FALSE)</f>
        <v>Schefflera morototoni (Aubl.) Decne. &amp; Planch.</v>
      </c>
      <c r="E4461" s="51" t="s">
        <v>12</v>
      </c>
      <c r="F4461" s="51">
        <v>213</v>
      </c>
      <c r="G4461" s="74">
        <f>CENSO[[#This Row],[CAP (cm)]]/PI()</f>
        <v>67.800005757147417</v>
      </c>
      <c r="H4461" s="51">
        <v>20</v>
      </c>
      <c r="I4461" s="85">
        <f>PI()*CENSO[[#This Row],[DAP (cm)]]^2/40000</f>
        <v>0.36103503065681003</v>
      </c>
      <c r="J4461" s="85">
        <f>CENSO[[#This Row],[g (m²)]]*CENSO[[#This Row],[H (m)]]*0.7</f>
        <v>5.0544904291953401</v>
      </c>
      <c r="K4461" s="51">
        <v>1</v>
      </c>
      <c r="L4461" s="51">
        <v>366966</v>
      </c>
      <c r="M4461" s="51">
        <v>9703072.5999999903</v>
      </c>
      <c r="N4461" s="77"/>
      <c r="O446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46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461" s="77"/>
    </row>
    <row r="4462" spans="1:17" x14ac:dyDescent="0.25">
      <c r="A4462" s="76">
        <v>2</v>
      </c>
      <c r="B4462" s="51">
        <v>123</v>
      </c>
      <c r="C4462" s="51">
        <v>4462</v>
      </c>
      <c r="D4462" s="81" t="str">
        <f>VLOOKUP(CENSO[[#This Row],[NOME COMUM]],ESPECIES[],2,FALSE)</f>
        <v>Lecythis chartacea O.Berg</v>
      </c>
      <c r="E4462" s="51" t="s">
        <v>31</v>
      </c>
      <c r="F4462" s="51">
        <v>304</v>
      </c>
      <c r="G4462" s="74">
        <f>CENSO[[#This Row],[CAP (cm)]]/PI()</f>
        <v>96.766205399872362</v>
      </c>
      <c r="H4462" s="51">
        <v>20</v>
      </c>
      <c r="I4462" s="85">
        <f>PI()*CENSO[[#This Row],[DAP (cm)]]^2/40000</f>
        <v>0.73542316103902994</v>
      </c>
      <c r="J4462" s="85">
        <f>CENSO[[#This Row],[g (m²)]]*CENSO[[#This Row],[H (m)]]*0.7</f>
        <v>10.295924254546419</v>
      </c>
      <c r="K4462" s="51">
        <v>1</v>
      </c>
      <c r="L4462" s="51">
        <v>366972.09999999899</v>
      </c>
      <c r="M4462" s="51">
        <v>9703045.4000000004</v>
      </c>
      <c r="N4462" s="77"/>
      <c r="O446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46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462" s="77"/>
    </row>
    <row r="4463" spans="1:17" x14ac:dyDescent="0.25">
      <c r="A4463" s="76">
        <v>2</v>
      </c>
      <c r="B4463" s="51">
        <v>123</v>
      </c>
      <c r="C4463" s="51">
        <v>4463</v>
      </c>
      <c r="D4463" s="81" t="str">
        <f>VLOOKUP(CENSO[[#This Row],[NOME COMUM]],ESPECIES[],2,FALSE)</f>
        <v>Tachigali myrmecophila Ducke</v>
      </c>
      <c r="E4463" s="51" t="s">
        <v>14</v>
      </c>
      <c r="F4463" s="51">
        <v>220</v>
      </c>
      <c r="G4463" s="74">
        <f>CENSO[[#This Row],[CAP (cm)]]/PI()</f>
        <v>70.028174960433944</v>
      </c>
      <c r="H4463" s="51">
        <v>15</v>
      </c>
      <c r="I4463" s="85">
        <f>PI()*CENSO[[#This Row],[DAP (cm)]]^2/40000</f>
        <v>0.3851549622823866</v>
      </c>
      <c r="J4463" s="85">
        <f>CENSO[[#This Row],[g (m²)]]*CENSO[[#This Row],[H (m)]]*0.7</f>
        <v>4.0441271039650593</v>
      </c>
      <c r="K4463" s="51">
        <v>1</v>
      </c>
      <c r="L4463" s="51">
        <v>366958.5</v>
      </c>
      <c r="M4463" s="51">
        <v>9703051.8000000007</v>
      </c>
      <c r="N4463" s="77"/>
      <c r="O446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46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463" s="77"/>
    </row>
    <row r="4464" spans="1:17" x14ac:dyDescent="0.25">
      <c r="A4464" s="76">
        <v>2</v>
      </c>
      <c r="B4464" s="51">
        <v>123</v>
      </c>
      <c r="C4464" s="51">
        <v>4464</v>
      </c>
      <c r="D4464" s="81" t="str">
        <f>VLOOKUP(CENSO[[#This Row],[NOME COMUM]],ESPECIES[],2,FALSE)</f>
        <v>Didymopanax calvum Decne. &amp; Planch.</v>
      </c>
      <c r="E4464" s="51" t="s">
        <v>52</v>
      </c>
      <c r="F4464" s="51">
        <v>190</v>
      </c>
      <c r="G4464" s="74">
        <f>CENSO[[#This Row],[CAP (cm)]]/PI()</f>
        <v>60.478878374920228</v>
      </c>
      <c r="H4464" s="51">
        <v>18</v>
      </c>
      <c r="I4464" s="85">
        <f>PI()*CENSO[[#This Row],[DAP (cm)]]^2/40000</f>
        <v>0.28727467228087106</v>
      </c>
      <c r="J4464" s="85">
        <f>CENSO[[#This Row],[g (m²)]]*CENSO[[#This Row],[H (m)]]*0.7</f>
        <v>3.6196608707389748</v>
      </c>
      <c r="K4464" s="51">
        <v>1</v>
      </c>
      <c r="L4464" s="51">
        <v>366957.09999999899</v>
      </c>
      <c r="M4464" s="51">
        <v>9703044.6999999899</v>
      </c>
      <c r="N4464" s="77"/>
      <c r="O446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46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464" s="77"/>
    </row>
    <row r="4465" spans="1:17" x14ac:dyDescent="0.25">
      <c r="A4465" s="76">
        <v>2</v>
      </c>
      <c r="B4465" s="51">
        <v>123</v>
      </c>
      <c r="C4465" s="51">
        <v>4465</v>
      </c>
      <c r="D4465" s="81" t="str">
        <f>VLOOKUP(CENSO[[#This Row],[NOME COMUM]],ESPECIES[],2,FALSE)</f>
        <v>Piptadenia suaveolens Miq.</v>
      </c>
      <c r="E4465" s="51" t="s">
        <v>22</v>
      </c>
      <c r="F4465" s="51">
        <v>400</v>
      </c>
      <c r="G4465" s="74">
        <f>CENSO[[#This Row],[CAP (cm)]]/PI()</f>
        <v>127.32395447351627</v>
      </c>
      <c r="H4465" s="51">
        <v>22</v>
      </c>
      <c r="I4465" s="85">
        <f>PI()*CENSO[[#This Row],[DAP (cm)]]^2/40000</f>
        <v>1.2732395447351625</v>
      </c>
      <c r="J4465" s="85">
        <f>CENSO[[#This Row],[g (m²)]]*CENSO[[#This Row],[H (m)]]*0.7</f>
        <v>19.607888988921502</v>
      </c>
      <c r="K4465" s="51">
        <v>1</v>
      </c>
      <c r="L4465" s="51">
        <v>366956.59999999899</v>
      </c>
      <c r="M4465" s="51">
        <v>9703032.8000000007</v>
      </c>
      <c r="N4465" s="77"/>
      <c r="O446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446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465" s="77"/>
    </row>
    <row r="4466" spans="1:17" x14ac:dyDescent="0.25">
      <c r="A4466" s="76">
        <v>2</v>
      </c>
      <c r="B4466" s="51">
        <v>123</v>
      </c>
      <c r="C4466" s="51">
        <v>4466</v>
      </c>
      <c r="D4466" s="81" t="str">
        <f>VLOOKUP(CENSO[[#This Row],[NOME COMUM]],ESPECIES[],2,FALSE)</f>
        <v>Piptadenia suaveolens Miq.</v>
      </c>
      <c r="E4466" s="51" t="s">
        <v>22</v>
      </c>
      <c r="F4466" s="51">
        <v>150</v>
      </c>
      <c r="G4466" s="74">
        <f>CENSO[[#This Row],[CAP (cm)]]/PI()</f>
        <v>47.7464829275686</v>
      </c>
      <c r="H4466" s="51">
        <v>18</v>
      </c>
      <c r="I4466" s="85">
        <f>PI()*CENSO[[#This Row],[DAP (cm)]]^2/40000</f>
        <v>0.17904931097838223</v>
      </c>
      <c r="J4466" s="85">
        <f>CENSO[[#This Row],[g (m²)]]*CENSO[[#This Row],[H (m)]]*0.7</f>
        <v>2.2560213183276159</v>
      </c>
      <c r="K4466" s="51">
        <v>1</v>
      </c>
      <c r="L4466" s="51">
        <v>366935.9</v>
      </c>
      <c r="M4466" s="51">
        <v>9703010.5</v>
      </c>
      <c r="N4466" s="77"/>
      <c r="O446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446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4466" s="77"/>
    </row>
    <row r="4467" spans="1:17" x14ac:dyDescent="0.25">
      <c r="A4467" s="76">
        <v>2</v>
      </c>
      <c r="B4467" s="51">
        <v>123</v>
      </c>
      <c r="C4467" s="51">
        <v>4467</v>
      </c>
      <c r="D4467" s="81" t="str">
        <f>VLOOKUP(CENSO[[#This Row],[NOME COMUM]],ESPECIES[],2,FALSE)</f>
        <v>Enterolobium contortisiliquum (Vell.) Morong</v>
      </c>
      <c r="E4467" s="51" t="s">
        <v>45</v>
      </c>
      <c r="F4467" s="51">
        <v>200</v>
      </c>
      <c r="G4467" s="74">
        <f>CENSO[[#This Row],[CAP (cm)]]/PI()</f>
        <v>63.661977236758133</v>
      </c>
      <c r="H4467" s="51">
        <v>16</v>
      </c>
      <c r="I4467" s="85">
        <f>PI()*CENSO[[#This Row],[DAP (cm)]]^2/40000</f>
        <v>0.31830988618379064</v>
      </c>
      <c r="J4467" s="85">
        <f>CENSO[[#This Row],[g (m²)]]*CENSO[[#This Row],[H (m)]]*0.7</f>
        <v>3.565070725258455</v>
      </c>
      <c r="K4467" s="51">
        <v>1</v>
      </c>
      <c r="L4467" s="51">
        <v>366921.9</v>
      </c>
      <c r="M4467" s="51">
        <v>9703013.8000000007</v>
      </c>
      <c r="N4467" s="77"/>
      <c r="O446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46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467" s="77"/>
    </row>
    <row r="4468" spans="1:17" x14ac:dyDescent="0.25">
      <c r="A4468" s="76">
        <v>2</v>
      </c>
      <c r="B4468" s="51">
        <v>123</v>
      </c>
      <c r="C4468" s="51">
        <v>4468</v>
      </c>
      <c r="D4468" s="81" t="str">
        <f>VLOOKUP(CENSO[[#This Row],[NOME COMUM]],ESPECIES[],2,FALSE)</f>
        <v>Enterolobium contortisiliquum (Vell.) Morong</v>
      </c>
      <c r="E4468" s="51" t="s">
        <v>45</v>
      </c>
      <c r="F4468" s="51">
        <v>330</v>
      </c>
      <c r="G4468" s="74">
        <f>CENSO[[#This Row],[CAP (cm)]]/PI()</f>
        <v>105.04226244065093</v>
      </c>
      <c r="H4468" s="51">
        <v>20</v>
      </c>
      <c r="I4468" s="85">
        <f>PI()*CENSO[[#This Row],[DAP (cm)]]^2/40000</f>
        <v>0.86659866513537021</v>
      </c>
      <c r="J4468" s="85">
        <f>CENSO[[#This Row],[g (m²)]]*CENSO[[#This Row],[H (m)]]*0.7</f>
        <v>12.132381311895182</v>
      </c>
      <c r="K4468" s="51">
        <v>2</v>
      </c>
      <c r="L4468" s="51">
        <v>366926.2</v>
      </c>
      <c r="M4468" s="51">
        <v>9702991.9000000004</v>
      </c>
      <c r="N4468" s="77"/>
      <c r="O446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446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468" s="77"/>
    </row>
    <row r="4469" spans="1:17" x14ac:dyDescent="0.25">
      <c r="A4469" s="76">
        <v>2</v>
      </c>
      <c r="B4469" s="51">
        <v>123</v>
      </c>
      <c r="C4469" s="51">
        <v>4469</v>
      </c>
      <c r="D4469" s="81" t="str">
        <f>VLOOKUP(CENSO[[#This Row],[NOME COMUM]],ESPECIES[],2,FALSE)</f>
        <v>Dipteryx odorata (Aubl.) Willd.</v>
      </c>
      <c r="E4469" s="51" t="s">
        <v>4</v>
      </c>
      <c r="F4469" s="51">
        <v>242</v>
      </c>
      <c r="G4469" s="74">
        <f>CENSO[[#This Row],[CAP (cm)]]/PI()</f>
        <v>77.03099245647735</v>
      </c>
      <c r="H4469" s="51">
        <v>23</v>
      </c>
      <c r="I4469" s="85">
        <f>PI()*CENSO[[#This Row],[DAP (cm)]]^2/40000</f>
        <v>0.466037504361688</v>
      </c>
      <c r="J4469" s="85">
        <f>CENSO[[#This Row],[g (m²)]]*CENSO[[#This Row],[H (m)]]*0.7</f>
        <v>7.5032038202231757</v>
      </c>
      <c r="K4469" s="51">
        <v>1</v>
      </c>
      <c r="L4469" s="51">
        <v>366891.799999999</v>
      </c>
      <c r="M4469" s="51">
        <v>9702956.1999999899</v>
      </c>
      <c r="N4469" s="77"/>
      <c r="O446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46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469" s="77"/>
    </row>
    <row r="4470" spans="1:17" x14ac:dyDescent="0.25">
      <c r="A4470" s="76">
        <v>2</v>
      </c>
      <c r="B4470" s="51">
        <v>123</v>
      </c>
      <c r="C4470" s="51">
        <v>4470</v>
      </c>
      <c r="D4470" s="81" t="str">
        <f>VLOOKUP(CENSO[[#This Row],[NOME COMUM]],ESPECIES[],2,FALSE)</f>
        <v>Tachigali myrmecophila Ducke</v>
      </c>
      <c r="E4470" s="51" t="s">
        <v>14</v>
      </c>
      <c r="F4470" s="51">
        <v>236</v>
      </c>
      <c r="G4470" s="74">
        <f>CENSO[[#This Row],[CAP (cm)]]/PI()</f>
        <v>75.121133139374606</v>
      </c>
      <c r="H4470" s="51">
        <v>16</v>
      </c>
      <c r="I4470" s="85">
        <f>PI()*CENSO[[#This Row],[DAP (cm)]]^2/40000</f>
        <v>0.44321468552231019</v>
      </c>
      <c r="J4470" s="85">
        <f>CENSO[[#This Row],[g (m²)]]*CENSO[[#This Row],[H (m)]]*0.7</f>
        <v>4.9640044778498735</v>
      </c>
      <c r="K4470" s="51">
        <v>1</v>
      </c>
      <c r="L4470" s="51">
        <v>366827.5</v>
      </c>
      <c r="M4470" s="51">
        <v>9702817.5</v>
      </c>
      <c r="N4470" s="77"/>
      <c r="O447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47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470" s="77"/>
    </row>
    <row r="4471" spans="1:17" x14ac:dyDescent="0.25">
      <c r="A4471" s="76">
        <v>2</v>
      </c>
      <c r="B4471" s="51">
        <v>123</v>
      </c>
      <c r="C4471" s="51">
        <v>4471</v>
      </c>
      <c r="D4471" s="81" t="str">
        <f>VLOOKUP(CENSO[[#This Row],[NOME COMUM]],ESPECIES[],2,FALSE)</f>
        <v>Brosimum parinarioides Ducke</v>
      </c>
      <c r="E4471" s="51" t="s">
        <v>54</v>
      </c>
      <c r="F4471" s="51">
        <v>248</v>
      </c>
      <c r="G4471" s="74">
        <f>CENSO[[#This Row],[CAP (cm)]]/PI()</f>
        <v>78.940851773580093</v>
      </c>
      <c r="H4471" s="51">
        <v>20</v>
      </c>
      <c r="I4471" s="85">
        <f>PI()*CENSO[[#This Row],[DAP (cm)]]^2/40000</f>
        <v>0.48943328099619665</v>
      </c>
      <c r="J4471" s="85">
        <f>CENSO[[#This Row],[g (m²)]]*CENSO[[#This Row],[H (m)]]*0.7</f>
        <v>6.8520659339467525</v>
      </c>
      <c r="K4471" s="51">
        <v>1</v>
      </c>
      <c r="L4471" s="51">
        <v>366833.299999999</v>
      </c>
      <c r="M4471" s="51">
        <v>9702807</v>
      </c>
      <c r="N4471" s="77"/>
      <c r="O447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47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471" s="77"/>
    </row>
    <row r="4472" spans="1:17" x14ac:dyDescent="0.25">
      <c r="A4472" s="76">
        <v>2</v>
      </c>
      <c r="B4472" s="51">
        <v>123</v>
      </c>
      <c r="C4472" s="51">
        <v>4472</v>
      </c>
      <c r="D4472" s="81" t="str">
        <f>VLOOKUP(CENSO[[#This Row],[NOME COMUM]],ESPECIES[],2,FALSE)</f>
        <v>Piptadenia suaveolens Miq.</v>
      </c>
      <c r="E4472" s="51" t="s">
        <v>22</v>
      </c>
      <c r="F4472" s="51">
        <v>250</v>
      </c>
      <c r="G4472" s="74">
        <f>CENSO[[#This Row],[CAP (cm)]]/PI()</f>
        <v>79.577471545947674</v>
      </c>
      <c r="H4472" s="51">
        <v>18</v>
      </c>
      <c r="I4472" s="85">
        <f>PI()*CENSO[[#This Row],[DAP (cm)]]^2/40000</f>
        <v>0.49735919716217297</v>
      </c>
      <c r="J4472" s="85">
        <f>CENSO[[#This Row],[g (m²)]]*CENSO[[#This Row],[H (m)]]*0.7</f>
        <v>6.2667258842433791</v>
      </c>
      <c r="K4472" s="51">
        <v>1</v>
      </c>
      <c r="L4472" s="51">
        <v>366803.20000000001</v>
      </c>
      <c r="M4472" s="51">
        <v>9702796.9000000004</v>
      </c>
      <c r="N4472" s="77"/>
      <c r="O447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47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472" s="77"/>
    </row>
    <row r="4473" spans="1:17" x14ac:dyDescent="0.25">
      <c r="A4473" s="76">
        <v>2</v>
      </c>
      <c r="B4473" s="51">
        <v>123</v>
      </c>
      <c r="C4473" s="51">
        <v>4473</v>
      </c>
      <c r="D4473" s="81" t="str">
        <f>VLOOKUP(CENSO[[#This Row],[NOME COMUM]],ESPECIES[],2,FALSE)</f>
        <v>Astronium lecointei Ducke</v>
      </c>
      <c r="E4473" s="51" t="s">
        <v>5</v>
      </c>
      <c r="F4473" s="51">
        <v>135</v>
      </c>
      <c r="G4473" s="74">
        <f>CENSO[[#This Row],[CAP (cm)]]/PI()</f>
        <v>42.971834634811742</v>
      </c>
      <c r="H4473" s="51">
        <v>15</v>
      </c>
      <c r="I4473" s="85">
        <f>PI()*CENSO[[#This Row],[DAP (cm)]]^2/40000</f>
        <v>0.14502994189248961</v>
      </c>
      <c r="J4473" s="85">
        <f>CENSO[[#This Row],[g (m²)]]*CENSO[[#This Row],[H (m)]]*0.7</f>
        <v>1.5228143898711408</v>
      </c>
      <c r="K4473" s="51">
        <v>1</v>
      </c>
      <c r="L4473" s="51">
        <v>366804.799999999</v>
      </c>
      <c r="M4473" s="51">
        <v>9702715.5</v>
      </c>
      <c r="N4473" s="77"/>
      <c r="O447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447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4473" s="77"/>
    </row>
    <row r="4474" spans="1:17" x14ac:dyDescent="0.25">
      <c r="A4474" s="76">
        <v>2</v>
      </c>
      <c r="B4474" s="51">
        <v>123</v>
      </c>
      <c r="C4474" s="51">
        <v>4474</v>
      </c>
      <c r="D4474" s="81" t="str">
        <f>VLOOKUP(CENSO[[#This Row],[NOME COMUM]],ESPECIES[],2,FALSE)</f>
        <v>Apuleia leiocarpa (Vogel) J.F.Macbr.</v>
      </c>
      <c r="E4474" s="51" t="s">
        <v>51</v>
      </c>
      <c r="F4474" s="51">
        <v>205</v>
      </c>
      <c r="G4474" s="74">
        <f>CENSO[[#This Row],[CAP (cm)]]/PI()</f>
        <v>65.253526667677093</v>
      </c>
      <c r="H4474" s="51">
        <v>17</v>
      </c>
      <c r="I4474" s="85">
        <f>PI()*CENSO[[#This Row],[DAP (cm)]]^2/40000</f>
        <v>0.33442432417184514</v>
      </c>
      <c r="J4474" s="85">
        <f>CENSO[[#This Row],[g (m²)]]*CENSO[[#This Row],[H (m)]]*0.7</f>
        <v>3.9796494576449568</v>
      </c>
      <c r="K4474" s="51">
        <v>1</v>
      </c>
      <c r="L4474" s="51">
        <v>366740.299999999</v>
      </c>
      <c r="M4474" s="51">
        <v>9702611.1999999899</v>
      </c>
      <c r="N4474" s="77"/>
      <c r="O447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47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474" s="77"/>
    </row>
    <row r="4475" spans="1:17" x14ac:dyDescent="0.25">
      <c r="A4475" s="76">
        <v>2</v>
      </c>
      <c r="B4475" s="51">
        <v>123</v>
      </c>
      <c r="C4475" s="51">
        <v>4475</v>
      </c>
      <c r="D4475" s="81" t="str">
        <f>VLOOKUP(CENSO[[#This Row],[NOME COMUM]],ESPECIES[],2,FALSE)</f>
        <v>Couratari guianensis Aubl.</v>
      </c>
      <c r="E4475" s="51" t="s">
        <v>6</v>
      </c>
      <c r="F4475" s="51">
        <v>200</v>
      </c>
      <c r="G4475" s="74">
        <f>CENSO[[#This Row],[CAP (cm)]]/PI()</f>
        <v>63.661977236758133</v>
      </c>
      <c r="H4475" s="51">
        <v>20</v>
      </c>
      <c r="I4475" s="85">
        <f>PI()*CENSO[[#This Row],[DAP (cm)]]^2/40000</f>
        <v>0.31830988618379064</v>
      </c>
      <c r="J4475" s="85">
        <f>CENSO[[#This Row],[g (m²)]]*CENSO[[#This Row],[H (m)]]*0.7</f>
        <v>4.4563384065730682</v>
      </c>
      <c r="K4475" s="51">
        <v>1</v>
      </c>
      <c r="L4475" s="51">
        <v>366727.2</v>
      </c>
      <c r="M4475" s="51">
        <v>9702558.6999999899</v>
      </c>
      <c r="N4475" s="77"/>
      <c r="O447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47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475" s="77"/>
    </row>
    <row r="4476" spans="1:17" x14ac:dyDescent="0.25">
      <c r="A4476" s="76">
        <v>2</v>
      </c>
      <c r="B4476" s="51">
        <v>123</v>
      </c>
      <c r="C4476" s="51">
        <v>4476</v>
      </c>
      <c r="D4476" s="81" t="str">
        <f>VLOOKUP(CENSO[[#This Row],[NOME COMUM]],ESPECIES[],2,FALSE)</f>
        <v>Couratari guianensis Aubl.</v>
      </c>
      <c r="E4476" s="51" t="s">
        <v>6</v>
      </c>
      <c r="F4476" s="51">
        <v>132</v>
      </c>
      <c r="G4476" s="74">
        <f>CENSO[[#This Row],[CAP (cm)]]/PI()</f>
        <v>42.016904976260371</v>
      </c>
      <c r="H4476" s="51">
        <v>15</v>
      </c>
      <c r="I4476" s="85">
        <f>PI()*CENSO[[#This Row],[DAP (cm)]]^2/40000</f>
        <v>0.13865578642165921</v>
      </c>
      <c r="J4476" s="85">
        <f>CENSO[[#This Row],[g (m²)]]*CENSO[[#This Row],[H (m)]]*0.7</f>
        <v>1.4558857574274215</v>
      </c>
      <c r="K4476" s="51">
        <v>1</v>
      </c>
      <c r="L4476" s="51">
        <v>366684.59999999899</v>
      </c>
      <c r="M4476" s="51">
        <v>9702485</v>
      </c>
      <c r="N4476" s="77"/>
      <c r="O447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447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4476" s="77"/>
    </row>
    <row r="4477" spans="1:17" x14ac:dyDescent="0.25">
      <c r="A4477" s="76">
        <v>2</v>
      </c>
      <c r="B4477" s="51">
        <v>123</v>
      </c>
      <c r="C4477" s="51">
        <v>4477</v>
      </c>
      <c r="D4477" s="81" t="str">
        <f>VLOOKUP(CENSO[[#This Row],[NOME COMUM]],ESPECIES[],2,FALSE)</f>
        <v>Apuleia leiocarpa (Vogel) J.F.Macbr.</v>
      </c>
      <c r="E4477" s="51" t="s">
        <v>51</v>
      </c>
      <c r="F4477" s="51">
        <v>248</v>
      </c>
      <c r="G4477" s="74">
        <f>CENSO[[#This Row],[CAP (cm)]]/PI()</f>
        <v>78.940851773580093</v>
      </c>
      <c r="H4477" s="51">
        <v>15</v>
      </c>
      <c r="I4477" s="85">
        <f>PI()*CENSO[[#This Row],[DAP (cm)]]^2/40000</f>
        <v>0.48943328099619665</v>
      </c>
      <c r="J4477" s="85">
        <f>CENSO[[#This Row],[g (m²)]]*CENSO[[#This Row],[H (m)]]*0.7</f>
        <v>5.1390494504600639</v>
      </c>
      <c r="K4477" s="51">
        <v>1</v>
      </c>
      <c r="L4477" s="51">
        <v>366649.299999999</v>
      </c>
      <c r="M4477" s="51">
        <v>9702490.5999999903</v>
      </c>
      <c r="N4477" s="77"/>
      <c r="O447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47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477" s="77"/>
    </row>
    <row r="4478" spans="1:17" x14ac:dyDescent="0.25">
      <c r="A4478" s="76">
        <v>2</v>
      </c>
      <c r="B4478" s="51">
        <v>123</v>
      </c>
      <c r="C4478" s="51">
        <v>4478</v>
      </c>
      <c r="D4478" s="81" t="str">
        <f>VLOOKUP(CENSO[[#This Row],[NOME COMUM]],ESPECIES[],2,FALSE)</f>
        <v>Couratari guianensis Aubl.</v>
      </c>
      <c r="E4478" s="51" t="s">
        <v>6</v>
      </c>
      <c r="F4478" s="51">
        <v>253</v>
      </c>
      <c r="G4478" s="74">
        <f>CENSO[[#This Row],[CAP (cm)]]/PI()</f>
        <v>80.532401204499038</v>
      </c>
      <c r="H4478" s="51">
        <v>22</v>
      </c>
      <c r="I4478" s="85">
        <f>PI()*CENSO[[#This Row],[DAP (cm)]]^2/40000</f>
        <v>0.50936743761845638</v>
      </c>
      <c r="J4478" s="85">
        <f>CENSO[[#This Row],[g (m²)]]*CENSO[[#This Row],[H (m)]]*0.7</f>
        <v>7.844258539324227</v>
      </c>
      <c r="K4478" s="51">
        <v>1</v>
      </c>
      <c r="L4478" s="51">
        <v>366664.799999999</v>
      </c>
      <c r="M4478" s="51">
        <v>9702455.5999999903</v>
      </c>
      <c r="N4478" s="77"/>
      <c r="O447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447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478" s="77"/>
    </row>
    <row r="4479" spans="1:17" x14ac:dyDescent="0.25">
      <c r="A4479" s="76">
        <v>2</v>
      </c>
      <c r="B4479" s="51">
        <v>123</v>
      </c>
      <c r="C4479" s="51">
        <v>4479</v>
      </c>
      <c r="D4479" s="81" t="str">
        <f>VLOOKUP(CENSO[[#This Row],[NOME COMUM]],ESPECIES[],2,FALSE)</f>
        <v>Ocotea cymbarum Kunth</v>
      </c>
      <c r="E4479" s="51" t="s">
        <v>11</v>
      </c>
      <c r="F4479" s="51">
        <v>310</v>
      </c>
      <c r="G4479" s="74">
        <f>CENSO[[#This Row],[CAP (cm)]]/PI()</f>
        <v>98.676064716975105</v>
      </c>
      <c r="H4479" s="51">
        <v>19</v>
      </c>
      <c r="I4479" s="85">
        <f>PI()*CENSO[[#This Row],[DAP (cm)]]^2/40000</f>
        <v>0.7647395015565569</v>
      </c>
      <c r="J4479" s="85">
        <f>CENSO[[#This Row],[g (m²)]]*CENSO[[#This Row],[H (m)]]*0.7</f>
        <v>10.171035370702207</v>
      </c>
      <c r="K4479" s="51">
        <v>2</v>
      </c>
      <c r="L4479" s="51">
        <v>366624.7</v>
      </c>
      <c r="M4479" s="51">
        <v>9702380.6999999899</v>
      </c>
      <c r="N4479" s="77"/>
      <c r="O447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47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479" s="77"/>
    </row>
    <row r="4480" spans="1:17" x14ac:dyDescent="0.25">
      <c r="A4480" s="76">
        <v>2</v>
      </c>
      <c r="B4480" s="51">
        <v>123</v>
      </c>
      <c r="C4480" s="51">
        <v>4480</v>
      </c>
      <c r="D4480" s="81" t="str">
        <f>VLOOKUP(CENSO[[#This Row],[NOME COMUM]],ESPECIES[],2,FALSE)</f>
        <v>Alexa grandiflora Ducke</v>
      </c>
      <c r="E4480" s="51" t="s">
        <v>13</v>
      </c>
      <c r="F4480" s="51">
        <v>295</v>
      </c>
      <c r="G4480" s="74">
        <f>CENSO[[#This Row],[CAP (cm)]]/PI()</f>
        <v>93.901416424218255</v>
      </c>
      <c r="H4480" s="51">
        <v>19</v>
      </c>
      <c r="I4480" s="85">
        <f>PI()*CENSO[[#This Row],[DAP (cm)]]^2/40000</f>
        <v>0.69252294612860965</v>
      </c>
      <c r="J4480" s="85">
        <f>CENSO[[#This Row],[g (m²)]]*CENSO[[#This Row],[H (m)]]*0.7</f>
        <v>9.2105551835105075</v>
      </c>
      <c r="K4480" s="51">
        <v>1</v>
      </c>
      <c r="L4480" s="51">
        <v>366613.799999999</v>
      </c>
      <c r="M4480" s="51">
        <v>9702385.8000000007</v>
      </c>
      <c r="N4480" s="77"/>
      <c r="O448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48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480" s="77"/>
    </row>
    <row r="4481" spans="1:17" x14ac:dyDescent="0.25">
      <c r="A4481" s="76">
        <v>2</v>
      </c>
      <c r="B4481" s="51">
        <v>123</v>
      </c>
      <c r="C4481" s="51">
        <v>4481</v>
      </c>
      <c r="D4481" s="81" t="str">
        <f>VLOOKUP(CENSO[[#This Row],[NOME COMUM]],ESPECIES[],2,FALSE)</f>
        <v>Alexa grandiflora Ducke</v>
      </c>
      <c r="E4481" s="51" t="s">
        <v>13</v>
      </c>
      <c r="F4481" s="51">
        <v>286</v>
      </c>
      <c r="G4481" s="74">
        <f>CENSO[[#This Row],[CAP (cm)]]/PI()</f>
        <v>91.036627448564133</v>
      </c>
      <c r="H4481" s="51">
        <v>19</v>
      </c>
      <c r="I4481" s="85">
        <f>PI()*CENSO[[#This Row],[DAP (cm)]]^2/40000</f>
        <v>0.65091188625723362</v>
      </c>
      <c r="J4481" s="85">
        <f>CENSO[[#This Row],[g (m²)]]*CENSO[[#This Row],[H (m)]]*0.7</f>
        <v>8.6571280872212064</v>
      </c>
      <c r="K4481" s="51">
        <v>1</v>
      </c>
      <c r="L4481" s="51">
        <v>366610</v>
      </c>
      <c r="M4481" s="51">
        <v>9702367.6999999899</v>
      </c>
      <c r="N4481" s="77"/>
      <c r="O448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48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481" s="77"/>
    </row>
    <row r="4482" spans="1:17" x14ac:dyDescent="0.25">
      <c r="A4482" s="76">
        <v>2</v>
      </c>
      <c r="B4482" s="51">
        <v>123</v>
      </c>
      <c r="C4482" s="51">
        <v>4482</v>
      </c>
      <c r="D4482" s="81" t="str">
        <f>VLOOKUP(CENSO[[#This Row],[NOME COMUM]],ESPECIES[],2,FALSE)</f>
        <v>Ocotea cymbarum Kunth</v>
      </c>
      <c r="E4482" s="51" t="s">
        <v>11</v>
      </c>
      <c r="F4482" s="51">
        <v>186</v>
      </c>
      <c r="G4482" s="74">
        <f>CENSO[[#This Row],[CAP (cm)]]/PI()</f>
        <v>59.205638830185066</v>
      </c>
      <c r="H4482" s="51">
        <v>15</v>
      </c>
      <c r="I4482" s="85">
        <f>PI()*CENSO[[#This Row],[DAP (cm)]]^2/40000</f>
        <v>0.27530622056036053</v>
      </c>
      <c r="J4482" s="85">
        <f>CENSO[[#This Row],[g (m²)]]*CENSO[[#This Row],[H (m)]]*0.7</f>
        <v>2.8907153158837851</v>
      </c>
      <c r="K4482" s="51">
        <v>1</v>
      </c>
      <c r="L4482" s="51">
        <v>366613.59999999899</v>
      </c>
      <c r="M4482" s="51">
        <v>9702363.8000000007</v>
      </c>
      <c r="N4482" s="77"/>
      <c r="O448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48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482" s="77"/>
    </row>
    <row r="4483" spans="1:17" x14ac:dyDescent="0.25">
      <c r="A4483" s="76">
        <v>2</v>
      </c>
      <c r="B4483" s="51">
        <v>123</v>
      </c>
      <c r="C4483" s="51">
        <v>4483</v>
      </c>
      <c r="D4483" s="81" t="str">
        <f>VLOOKUP(CENSO[[#This Row],[NOME COMUM]],ESPECIES[],2,FALSE)</f>
        <v>Alexa grandiflora Ducke</v>
      </c>
      <c r="E4483" s="51" t="s">
        <v>13</v>
      </c>
      <c r="F4483" s="51">
        <v>284</v>
      </c>
      <c r="G4483" s="74">
        <f>CENSO[[#This Row],[CAP (cm)]]/PI()</f>
        <v>90.400007676196552</v>
      </c>
      <c r="H4483" s="51">
        <v>18</v>
      </c>
      <c r="I4483" s="85">
        <f>PI()*CENSO[[#This Row],[DAP (cm)]]^2/40000</f>
        <v>0.64184005450099546</v>
      </c>
      <c r="J4483" s="85">
        <f>CENSO[[#This Row],[g (m²)]]*CENSO[[#This Row],[H (m)]]*0.7</f>
        <v>8.0871846867125434</v>
      </c>
      <c r="K4483" s="51">
        <v>1</v>
      </c>
      <c r="L4483" s="51">
        <v>366590.09999999899</v>
      </c>
      <c r="M4483" s="51">
        <v>9702372.6999999899</v>
      </c>
      <c r="N4483" s="77"/>
      <c r="O448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48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483" s="77"/>
    </row>
    <row r="4484" spans="1:17" x14ac:dyDescent="0.25">
      <c r="A4484" s="76">
        <v>2</v>
      </c>
      <c r="B4484" s="51">
        <v>123</v>
      </c>
      <c r="C4484" s="51">
        <v>4484</v>
      </c>
      <c r="D4484" s="81" t="str">
        <f>VLOOKUP(CENSO[[#This Row],[NOME COMUM]],ESPECIES[],2,FALSE)</f>
        <v>Erisma uncinatum Warm.</v>
      </c>
      <c r="E4484" s="51" t="s">
        <v>98</v>
      </c>
      <c r="F4484" s="51">
        <v>170</v>
      </c>
      <c r="G4484" s="74">
        <f>CENSO[[#This Row],[CAP (cm)]]/PI()</f>
        <v>54.112680651244418</v>
      </c>
      <c r="H4484" s="51">
        <v>13</v>
      </c>
      <c r="I4484" s="85">
        <f>PI()*CENSO[[#This Row],[DAP (cm)]]^2/40000</f>
        <v>0.2299788927677888</v>
      </c>
      <c r="J4484" s="85">
        <f>CENSO[[#This Row],[g (m²)]]*CENSO[[#This Row],[H (m)]]*0.7</f>
        <v>2.0928079241868782</v>
      </c>
      <c r="K4484" s="51">
        <v>1</v>
      </c>
      <c r="L4484" s="51">
        <v>366666.09999999899</v>
      </c>
      <c r="M4484" s="51">
        <v>9702437.5999999903</v>
      </c>
      <c r="N4484" s="77"/>
      <c r="O448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48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484" s="77"/>
    </row>
    <row r="4485" spans="1:17" x14ac:dyDescent="0.25">
      <c r="A4485" s="76">
        <v>2</v>
      </c>
      <c r="B4485" s="51">
        <v>123</v>
      </c>
      <c r="C4485" s="51">
        <v>4485</v>
      </c>
      <c r="D4485" s="81" t="str">
        <f>VLOOKUP(CENSO[[#This Row],[NOME COMUM]],ESPECIES[],2,FALSE)</f>
        <v>Pouteria sp.</v>
      </c>
      <c r="E4485" s="51" t="s">
        <v>83</v>
      </c>
      <c r="F4485" s="51">
        <v>238</v>
      </c>
      <c r="G4485" s="74">
        <f>CENSO[[#This Row],[CAP (cm)]]/PI()</f>
        <v>75.757752911742188</v>
      </c>
      <c r="H4485" s="51">
        <v>20</v>
      </c>
      <c r="I4485" s="85">
        <f>PI()*CENSO[[#This Row],[DAP (cm)]]^2/40000</f>
        <v>0.45075862982486603</v>
      </c>
      <c r="J4485" s="85">
        <f>CENSO[[#This Row],[g (m²)]]*CENSO[[#This Row],[H (m)]]*0.7</f>
        <v>6.3106208175481244</v>
      </c>
      <c r="K4485" s="51">
        <v>1</v>
      </c>
      <c r="L4485" s="51">
        <v>366530.59999999899</v>
      </c>
      <c r="M4485" s="51">
        <v>9702275.9000000004</v>
      </c>
      <c r="N4485" s="77"/>
      <c r="O448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48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485" s="77"/>
    </row>
    <row r="4486" spans="1:17" x14ac:dyDescent="0.25">
      <c r="A4486" s="76">
        <v>2</v>
      </c>
      <c r="B4486" s="51">
        <v>123</v>
      </c>
      <c r="C4486" s="51">
        <v>4486</v>
      </c>
      <c r="D4486" s="81" t="str">
        <f>VLOOKUP(CENSO[[#This Row],[NOME COMUM]],ESPECIES[],2,FALSE)</f>
        <v>Alexa grandiflora Ducke</v>
      </c>
      <c r="E4486" s="51" t="s">
        <v>13</v>
      </c>
      <c r="F4486" s="51">
        <v>307</v>
      </c>
      <c r="G4486" s="74">
        <f>CENSO[[#This Row],[CAP (cm)]]/PI()</f>
        <v>97.721135058423741</v>
      </c>
      <c r="H4486" s="51">
        <v>16</v>
      </c>
      <c r="I4486" s="85">
        <f>PI()*CENSO[[#This Row],[DAP (cm)]]^2/40000</f>
        <v>0.75000971157340224</v>
      </c>
      <c r="J4486" s="85">
        <f>CENSO[[#This Row],[g (m²)]]*CENSO[[#This Row],[H (m)]]*0.7</f>
        <v>8.4001087696221042</v>
      </c>
      <c r="K4486" s="51">
        <v>2</v>
      </c>
      <c r="L4486" s="51">
        <v>366559.9</v>
      </c>
      <c r="M4486" s="51">
        <v>9702245.5</v>
      </c>
      <c r="N4486" s="77"/>
      <c r="O448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48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486" s="77"/>
    </row>
    <row r="4487" spans="1:17" x14ac:dyDescent="0.25">
      <c r="A4487" s="76">
        <v>2</v>
      </c>
      <c r="B4487" s="51">
        <v>123</v>
      </c>
      <c r="C4487" s="51">
        <v>4487</v>
      </c>
      <c r="D4487" s="81" t="str">
        <f>VLOOKUP(CENSO[[#This Row],[NOME COMUM]],ESPECIES[],2,FALSE)</f>
        <v>Alexa grandiflora Ducke</v>
      </c>
      <c r="E4487" s="51" t="s">
        <v>13</v>
      </c>
      <c r="F4487" s="51">
        <v>215</v>
      </c>
      <c r="G4487" s="74">
        <f>CENSO[[#This Row],[CAP (cm)]]/PI()</f>
        <v>68.436625529514998</v>
      </c>
      <c r="H4487" s="51">
        <v>18</v>
      </c>
      <c r="I4487" s="85">
        <f>PI()*CENSO[[#This Row],[DAP (cm)]]^2/40000</f>
        <v>0.36784686222114316</v>
      </c>
      <c r="J4487" s="85">
        <f>CENSO[[#This Row],[g (m²)]]*CENSO[[#This Row],[H (m)]]*0.7</f>
        <v>4.6348704639864033</v>
      </c>
      <c r="K4487" s="51">
        <v>1</v>
      </c>
      <c r="L4487" s="51">
        <v>366532.9</v>
      </c>
      <c r="M4487" s="51">
        <v>9702219.5999999903</v>
      </c>
      <c r="N4487" s="77"/>
      <c r="O448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48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487" s="77"/>
    </row>
    <row r="4488" spans="1:17" x14ac:dyDescent="0.25">
      <c r="A4488" s="76">
        <v>2</v>
      </c>
      <c r="B4488" s="51">
        <v>123</v>
      </c>
      <c r="C4488" s="51">
        <v>4488</v>
      </c>
      <c r="D4488" s="81" t="str">
        <f>VLOOKUP(CENSO[[#This Row],[NOME COMUM]],ESPECIES[],2,FALSE)</f>
        <v>Tachigali myrmecophila Ducke</v>
      </c>
      <c r="E4488" s="51" t="s">
        <v>14</v>
      </c>
      <c r="F4488" s="51">
        <v>200</v>
      </c>
      <c r="G4488" s="74">
        <f>CENSO[[#This Row],[CAP (cm)]]/PI()</f>
        <v>63.661977236758133</v>
      </c>
      <c r="H4488" s="51">
        <v>18</v>
      </c>
      <c r="I4488" s="85">
        <f>PI()*CENSO[[#This Row],[DAP (cm)]]^2/40000</f>
        <v>0.31830988618379064</v>
      </c>
      <c r="J4488" s="85">
        <f>CENSO[[#This Row],[g (m²)]]*CENSO[[#This Row],[H (m)]]*0.7</f>
        <v>4.0107045659157619</v>
      </c>
      <c r="K4488" s="51">
        <v>1</v>
      </c>
      <c r="L4488" s="51">
        <v>366533.2</v>
      </c>
      <c r="M4488" s="51">
        <v>9702202.9000000004</v>
      </c>
      <c r="N4488" s="77"/>
      <c r="O448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48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488" s="77"/>
    </row>
    <row r="4489" spans="1:17" x14ac:dyDescent="0.25">
      <c r="A4489" s="76">
        <v>2</v>
      </c>
      <c r="B4489" s="51">
        <v>123</v>
      </c>
      <c r="C4489" s="51">
        <v>4489</v>
      </c>
      <c r="D4489" s="81" t="str">
        <f>VLOOKUP(CENSO[[#This Row],[NOME COMUM]],ESPECIES[],2,FALSE)</f>
        <v>Tachigali myrmecophila Ducke</v>
      </c>
      <c r="E4489" s="51" t="s">
        <v>14</v>
      </c>
      <c r="F4489" s="51">
        <v>283</v>
      </c>
      <c r="G4489" s="74">
        <f>CENSO[[#This Row],[CAP (cm)]]/PI()</f>
        <v>90.081697790012768</v>
      </c>
      <c r="H4489" s="51">
        <v>15</v>
      </c>
      <c r="I4489" s="85">
        <f>PI()*CENSO[[#This Row],[DAP (cm)]]^2/40000</f>
        <v>0.6373280118643404</v>
      </c>
      <c r="J4489" s="85">
        <f>CENSO[[#This Row],[g (m²)]]*CENSO[[#This Row],[H (m)]]*0.7</f>
        <v>6.6919441245755733</v>
      </c>
      <c r="K4489" s="51">
        <v>2</v>
      </c>
      <c r="L4489" s="51">
        <v>366505.7</v>
      </c>
      <c r="M4489" s="51">
        <v>9702124.0999999903</v>
      </c>
      <c r="N4489" s="77"/>
      <c r="O448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48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489" s="77"/>
    </row>
    <row r="4490" spans="1:17" x14ac:dyDescent="0.25">
      <c r="A4490" s="76">
        <v>2</v>
      </c>
      <c r="B4490" s="51">
        <v>123</v>
      </c>
      <c r="C4490" s="51">
        <v>4490</v>
      </c>
      <c r="D4490" s="81" t="str">
        <f>VLOOKUP(CENSO[[#This Row],[NOME COMUM]],ESPECIES[],2,FALSE)</f>
        <v>Brosimum parinarioides Ducke</v>
      </c>
      <c r="E4490" s="51" t="s">
        <v>54</v>
      </c>
      <c r="F4490" s="51">
        <v>215</v>
      </c>
      <c r="G4490" s="74">
        <f>CENSO[[#This Row],[CAP (cm)]]/PI()</f>
        <v>68.436625529514998</v>
      </c>
      <c r="H4490" s="51">
        <v>20</v>
      </c>
      <c r="I4490" s="85">
        <f>PI()*CENSO[[#This Row],[DAP (cm)]]^2/40000</f>
        <v>0.36784686222114316</v>
      </c>
      <c r="J4490" s="85">
        <f>CENSO[[#This Row],[g (m²)]]*CENSO[[#This Row],[H (m)]]*0.7</f>
        <v>5.1498560710960035</v>
      </c>
      <c r="K4490" s="51">
        <v>1</v>
      </c>
      <c r="L4490" s="51">
        <v>366491.09999999899</v>
      </c>
      <c r="M4490" s="51">
        <v>9702116.3000000007</v>
      </c>
      <c r="N4490" s="77"/>
      <c r="O449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49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490" s="77"/>
    </row>
    <row r="4491" spans="1:17" x14ac:dyDescent="0.25">
      <c r="A4491" s="76">
        <v>2</v>
      </c>
      <c r="B4491" s="51">
        <v>123</v>
      </c>
      <c r="C4491" s="51">
        <v>4491</v>
      </c>
      <c r="D4491" s="81" t="str">
        <f>VLOOKUP(CENSO[[#This Row],[NOME COMUM]],ESPECIES[],2,FALSE)</f>
        <v>Couratari guianensis Aubl.</v>
      </c>
      <c r="E4491" s="51" t="s">
        <v>6</v>
      </c>
      <c r="F4491" s="51">
        <v>285</v>
      </c>
      <c r="G4491" s="74">
        <f>CENSO[[#This Row],[CAP (cm)]]/PI()</f>
        <v>90.718317562380349</v>
      </c>
      <c r="H4491" s="51">
        <v>22</v>
      </c>
      <c r="I4491" s="85">
        <f>PI()*CENSO[[#This Row],[DAP (cm)]]^2/40000</f>
        <v>0.64636801263195998</v>
      </c>
      <c r="J4491" s="85">
        <f>CENSO[[#This Row],[g (m²)]]*CENSO[[#This Row],[H (m)]]*0.7</f>
        <v>9.9540673945321831</v>
      </c>
      <c r="K4491" s="51">
        <v>1</v>
      </c>
      <c r="L4491" s="51">
        <v>366493.9</v>
      </c>
      <c r="M4491" s="51">
        <v>9702109.0999999903</v>
      </c>
      <c r="N4491" s="77"/>
      <c r="O449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49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491" s="77"/>
    </row>
    <row r="4492" spans="1:17" x14ac:dyDescent="0.25">
      <c r="A4492" s="76">
        <v>2</v>
      </c>
      <c r="B4492" s="51">
        <v>123</v>
      </c>
      <c r="C4492" s="51">
        <v>4492</v>
      </c>
      <c r="D4492" s="81" t="str">
        <f>VLOOKUP(CENSO[[#This Row],[NOME COMUM]],ESPECIES[],2,FALSE)</f>
        <v>Alexa grandiflora Ducke</v>
      </c>
      <c r="E4492" s="51" t="s">
        <v>13</v>
      </c>
      <c r="F4492" s="51">
        <v>260</v>
      </c>
      <c r="G4492" s="74">
        <f>CENSO[[#This Row],[CAP (cm)]]/PI()</f>
        <v>82.760570407785579</v>
      </c>
      <c r="H4492" s="51">
        <v>18</v>
      </c>
      <c r="I4492" s="85">
        <f>PI()*CENSO[[#This Row],[DAP (cm)]]^2/40000</f>
        <v>0.53794370765060628</v>
      </c>
      <c r="J4492" s="85">
        <f>CENSO[[#This Row],[g (m²)]]*CENSO[[#This Row],[H (m)]]*0.7</f>
        <v>6.7780907163976387</v>
      </c>
      <c r="K4492" s="51">
        <v>1</v>
      </c>
      <c r="L4492" s="51">
        <v>366451.59999999899</v>
      </c>
      <c r="M4492" s="51">
        <v>9702122</v>
      </c>
      <c r="N4492" s="77"/>
      <c r="O449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449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492" s="77"/>
    </row>
    <row r="4493" spans="1:17" x14ac:dyDescent="0.25">
      <c r="A4493" s="76">
        <v>2</v>
      </c>
      <c r="B4493" s="51">
        <v>123</v>
      </c>
      <c r="C4493" s="51">
        <v>4493</v>
      </c>
      <c r="D4493" s="81" t="str">
        <f>VLOOKUP(CENSO[[#This Row],[NOME COMUM]],ESPECIES[],2,FALSE)</f>
        <v>Alexa grandiflora Ducke</v>
      </c>
      <c r="E4493" s="51" t="s">
        <v>13</v>
      </c>
      <c r="F4493" s="51">
        <v>303</v>
      </c>
      <c r="G4493" s="74">
        <f>CENSO[[#This Row],[CAP (cm)]]/PI()</f>
        <v>96.447895513688579</v>
      </c>
      <c r="H4493" s="51">
        <v>20</v>
      </c>
      <c r="I4493" s="85">
        <f>PI()*CENSO[[#This Row],[DAP (cm)]]^2/40000</f>
        <v>0.73059280851619102</v>
      </c>
      <c r="J4493" s="85">
        <f>CENSO[[#This Row],[g (m²)]]*CENSO[[#This Row],[H (m)]]*0.7</f>
        <v>10.228299319226673</v>
      </c>
      <c r="K4493" s="51">
        <v>1</v>
      </c>
      <c r="L4493" s="51">
        <v>366472.2</v>
      </c>
      <c r="M4493" s="51">
        <v>9702117.9000000004</v>
      </c>
      <c r="N4493" s="77"/>
      <c r="O449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49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493" s="77"/>
    </row>
    <row r="4494" spans="1:17" x14ac:dyDescent="0.25">
      <c r="A4494" s="76">
        <v>2</v>
      </c>
      <c r="B4494" s="51">
        <v>123</v>
      </c>
      <c r="C4494" s="51">
        <v>4494</v>
      </c>
      <c r="D4494" s="81" t="str">
        <f>VLOOKUP(CENSO[[#This Row],[NOME COMUM]],ESPECIES[],2,FALSE)</f>
        <v>Astronium lecointei Ducke</v>
      </c>
      <c r="E4494" s="51" t="s">
        <v>5</v>
      </c>
      <c r="F4494" s="51">
        <v>176</v>
      </c>
      <c r="G4494" s="74">
        <f>CENSO[[#This Row],[CAP (cm)]]/PI()</f>
        <v>56.022539968347161</v>
      </c>
      <c r="H4494" s="51">
        <v>17</v>
      </c>
      <c r="I4494" s="85">
        <f>PI()*CENSO[[#This Row],[DAP (cm)]]^2/40000</f>
        <v>0.24649917586072753</v>
      </c>
      <c r="J4494" s="85">
        <f>CENSO[[#This Row],[g (m²)]]*CENSO[[#This Row],[H (m)]]*0.7</f>
        <v>2.9333401927426572</v>
      </c>
      <c r="K4494" s="51">
        <v>1</v>
      </c>
      <c r="L4494" s="51">
        <v>366469.5</v>
      </c>
      <c r="M4494" s="51">
        <v>9702117</v>
      </c>
      <c r="N4494" s="77"/>
      <c r="O449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49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494" s="77"/>
    </row>
    <row r="4495" spans="1:17" x14ac:dyDescent="0.25">
      <c r="A4495" s="76">
        <v>2</v>
      </c>
      <c r="B4495" s="51">
        <v>123</v>
      </c>
      <c r="C4495" s="51">
        <v>4495</v>
      </c>
      <c r="D4495" s="81" t="str">
        <f>VLOOKUP(CENSO[[#This Row],[NOME COMUM]],ESPECIES[],2,FALSE)</f>
        <v>Couratari guianensis Aubl.</v>
      </c>
      <c r="E4495" s="51" t="s">
        <v>6</v>
      </c>
      <c r="F4495" s="51">
        <v>438</v>
      </c>
      <c r="G4495" s="74">
        <f>CENSO[[#This Row],[CAP (cm)]]/PI()</f>
        <v>139.41973014850032</v>
      </c>
      <c r="H4495" s="51">
        <v>23</v>
      </c>
      <c r="I4495" s="85">
        <f>PI()*CENSO[[#This Row],[DAP (cm)]]^2/40000</f>
        <v>1.5266460451260786</v>
      </c>
      <c r="J4495" s="85">
        <f>CENSO[[#This Row],[g (m²)]]*CENSO[[#This Row],[H (m)]]*0.7</f>
        <v>24.579001326529866</v>
      </c>
      <c r="K4495" s="51">
        <v>1</v>
      </c>
      <c r="L4495" s="51">
        <v>366487.5</v>
      </c>
      <c r="M4495" s="51">
        <v>9702092.1999999899</v>
      </c>
      <c r="N4495" s="77"/>
      <c r="O449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449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495" s="77"/>
    </row>
    <row r="4496" spans="1:17" x14ac:dyDescent="0.25">
      <c r="A4496" s="76">
        <v>2</v>
      </c>
      <c r="B4496" s="51">
        <v>123</v>
      </c>
      <c r="C4496" s="51">
        <v>4496</v>
      </c>
      <c r="D4496" s="81" t="str">
        <f>VLOOKUP(CENSO[[#This Row],[NOME COMUM]],ESPECIES[],2,FALSE)</f>
        <v>Goupia glabra Aubl.</v>
      </c>
      <c r="E4496" s="51" t="s">
        <v>34</v>
      </c>
      <c r="F4496" s="51">
        <v>237</v>
      </c>
      <c r="G4496" s="74">
        <f>CENSO[[#This Row],[CAP (cm)]]/PI()</f>
        <v>75.43944302555839</v>
      </c>
      <c r="H4496" s="51">
        <v>16</v>
      </c>
      <c r="I4496" s="85">
        <f>PI()*CENSO[[#This Row],[DAP (cm)]]^2/40000</f>
        <v>0.44697869992643346</v>
      </c>
      <c r="J4496" s="85">
        <f>CENSO[[#This Row],[g (m²)]]*CENSO[[#This Row],[H (m)]]*0.7</f>
        <v>5.0061614391760543</v>
      </c>
      <c r="K4496" s="51">
        <v>1</v>
      </c>
      <c r="L4496" s="51">
        <v>366480.2</v>
      </c>
      <c r="M4496" s="51">
        <v>9702093.8000000007</v>
      </c>
      <c r="N4496" s="77"/>
      <c r="O449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49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496" s="77"/>
    </row>
    <row r="4497" spans="1:17" x14ac:dyDescent="0.25">
      <c r="A4497" s="76">
        <v>2</v>
      </c>
      <c r="B4497" s="51">
        <v>123</v>
      </c>
      <c r="C4497" s="51">
        <v>4497</v>
      </c>
      <c r="D4497" s="81" t="str">
        <f>VLOOKUP(CENSO[[#This Row],[NOME COMUM]],ESPECIES[],2,FALSE)</f>
        <v>Caryocar villosum (Aubl.) Pers.</v>
      </c>
      <c r="E4497" s="51" t="s">
        <v>33</v>
      </c>
      <c r="F4497" s="51">
        <v>309</v>
      </c>
      <c r="G4497" s="74">
        <f>CENSO[[#This Row],[CAP (cm)]]/PI()</f>
        <v>98.357754830791322</v>
      </c>
      <c r="H4497" s="51">
        <v>17</v>
      </c>
      <c r="I4497" s="85">
        <f>PI()*CENSO[[#This Row],[DAP (cm)]]^2/40000</f>
        <v>0.75981365606786289</v>
      </c>
      <c r="J4497" s="85">
        <f>CENSO[[#This Row],[g (m²)]]*CENSO[[#This Row],[H (m)]]*0.7</f>
        <v>9.0417825072075679</v>
      </c>
      <c r="K4497" s="51">
        <v>1</v>
      </c>
      <c r="L4497" s="51">
        <v>366465.2</v>
      </c>
      <c r="M4497" s="51">
        <v>9702095.3000000007</v>
      </c>
      <c r="N4497" s="77"/>
      <c r="O449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49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497" s="77"/>
    </row>
    <row r="4498" spans="1:17" x14ac:dyDescent="0.25">
      <c r="A4498" s="76">
        <v>2</v>
      </c>
      <c r="B4498" s="51">
        <v>124</v>
      </c>
      <c r="C4498" s="51">
        <v>4498</v>
      </c>
      <c r="D4498" s="81" t="str">
        <f>VLOOKUP(CENSO[[#This Row],[NOME COMUM]],ESPECIES[],2,FALSE)</f>
        <v>Goupia glabra Aubl.</v>
      </c>
      <c r="E4498" s="51" t="s">
        <v>34</v>
      </c>
      <c r="F4498" s="51">
        <v>400</v>
      </c>
      <c r="G4498" s="74">
        <f>CENSO[[#This Row],[CAP (cm)]]/PI()</f>
        <v>127.32395447351627</v>
      </c>
      <c r="H4498" s="51">
        <v>16</v>
      </c>
      <c r="I4498" s="85">
        <f>PI()*CENSO[[#This Row],[DAP (cm)]]^2/40000</f>
        <v>1.2732395447351625</v>
      </c>
      <c r="J4498" s="85">
        <f>CENSO[[#This Row],[g (m²)]]*CENSO[[#This Row],[H (m)]]*0.7</f>
        <v>14.26028290103382</v>
      </c>
      <c r="K4498" s="51">
        <v>1</v>
      </c>
      <c r="L4498" s="51">
        <v>366827.09999999899</v>
      </c>
      <c r="M4498" s="51">
        <v>9702671.9000000004</v>
      </c>
      <c r="N4498" s="77"/>
      <c r="O449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449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498" s="77"/>
    </row>
    <row r="4499" spans="1:17" x14ac:dyDescent="0.25">
      <c r="A4499" s="76">
        <v>2</v>
      </c>
      <c r="B4499" s="51">
        <v>124</v>
      </c>
      <c r="C4499" s="51">
        <v>4499</v>
      </c>
      <c r="D4499" s="81" t="str">
        <f>VLOOKUP(CENSO[[#This Row],[NOME COMUM]],ESPECIES[],2,FALSE)</f>
        <v>Couratari guianensis Aubl.</v>
      </c>
      <c r="E4499" s="51" t="s">
        <v>6</v>
      </c>
      <c r="F4499" s="51">
        <v>310</v>
      </c>
      <c r="G4499" s="74">
        <f>CENSO[[#This Row],[CAP (cm)]]/PI()</f>
        <v>98.676064716975105</v>
      </c>
      <c r="H4499" s="51">
        <v>22</v>
      </c>
      <c r="I4499" s="85">
        <f>PI()*CENSO[[#This Row],[DAP (cm)]]^2/40000</f>
        <v>0.7647395015565569</v>
      </c>
      <c r="J4499" s="85">
        <f>CENSO[[#This Row],[g (m²)]]*CENSO[[#This Row],[H (m)]]*0.7</f>
        <v>11.776988323970976</v>
      </c>
      <c r="K4499" s="51">
        <v>1</v>
      </c>
      <c r="L4499" s="51">
        <v>366503.09999999899</v>
      </c>
      <c r="M4499" s="51">
        <v>9702074.0999999903</v>
      </c>
      <c r="N4499" s="77"/>
      <c r="O449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49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499" s="77"/>
    </row>
    <row r="4500" spans="1:17" x14ac:dyDescent="0.25">
      <c r="A4500" s="76">
        <v>2</v>
      </c>
      <c r="B4500" s="51">
        <v>124</v>
      </c>
      <c r="C4500" s="51">
        <v>4500</v>
      </c>
      <c r="D4500" s="81" t="str">
        <f>VLOOKUP(CENSO[[#This Row],[NOME COMUM]],ESPECIES[],2,FALSE)</f>
        <v>Goupia glabra Aubl.</v>
      </c>
      <c r="E4500" s="51" t="s">
        <v>34</v>
      </c>
      <c r="F4500" s="51">
        <v>250</v>
      </c>
      <c r="G4500" s="74">
        <f>CENSO[[#This Row],[CAP (cm)]]/PI()</f>
        <v>79.577471545947674</v>
      </c>
      <c r="H4500" s="51">
        <v>17</v>
      </c>
      <c r="I4500" s="85">
        <f>PI()*CENSO[[#This Row],[DAP (cm)]]^2/40000</f>
        <v>0.49735919716217297</v>
      </c>
      <c r="J4500" s="85">
        <f>CENSO[[#This Row],[g (m²)]]*CENSO[[#This Row],[H (m)]]*0.7</f>
        <v>5.918574446229858</v>
      </c>
      <c r="K4500" s="51">
        <v>1</v>
      </c>
      <c r="L4500" s="51">
        <v>366535.799999999</v>
      </c>
      <c r="M4500" s="51">
        <v>9702091.0999999903</v>
      </c>
      <c r="N4500" s="77"/>
      <c r="O450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50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500" s="77"/>
    </row>
    <row r="4501" spans="1:17" x14ac:dyDescent="0.25">
      <c r="A4501" s="76">
        <v>2</v>
      </c>
      <c r="B4501" s="51">
        <v>124</v>
      </c>
      <c r="C4501" s="51">
        <v>4501</v>
      </c>
      <c r="D4501" s="81" t="str">
        <f>VLOOKUP(CENSO[[#This Row],[NOME COMUM]],ESPECIES[],2,FALSE)</f>
        <v>Hymenolobium petraeum Ducke</v>
      </c>
      <c r="E4501" s="51" t="s">
        <v>40</v>
      </c>
      <c r="F4501" s="51">
        <v>273</v>
      </c>
      <c r="G4501" s="74">
        <f>CENSO[[#This Row],[CAP (cm)]]/PI()</f>
        <v>86.898598928174863</v>
      </c>
      <c r="H4501" s="51">
        <v>20</v>
      </c>
      <c r="I4501" s="85">
        <f>PI()*CENSO[[#This Row],[DAP (cm)]]^2/40000</f>
        <v>0.59308293768479348</v>
      </c>
      <c r="J4501" s="85">
        <f>CENSO[[#This Row],[g (m²)]]*CENSO[[#This Row],[H (m)]]*0.7</f>
        <v>8.3031611275871082</v>
      </c>
      <c r="K4501" s="51">
        <v>1</v>
      </c>
      <c r="L4501" s="51">
        <v>366550.9</v>
      </c>
      <c r="M4501" s="51">
        <v>9702102.8000000007</v>
      </c>
      <c r="N4501" s="77"/>
      <c r="O450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450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501" s="77"/>
    </row>
    <row r="4502" spans="1:17" x14ac:dyDescent="0.25">
      <c r="A4502" s="76">
        <v>2</v>
      </c>
      <c r="B4502" s="51">
        <v>124</v>
      </c>
      <c r="C4502" s="51">
        <v>4502</v>
      </c>
      <c r="D4502" s="81" t="str">
        <f>VLOOKUP(CENSO[[#This Row],[NOME COMUM]],ESPECIES[],2,FALSE)</f>
        <v>Couratari guianensis Aubl.</v>
      </c>
      <c r="E4502" s="51" t="s">
        <v>6</v>
      </c>
      <c r="F4502" s="51">
        <v>246</v>
      </c>
      <c r="G4502" s="74">
        <f>CENSO[[#This Row],[CAP (cm)]]/PI()</f>
        <v>78.304232001212512</v>
      </c>
      <c r="H4502" s="51">
        <v>22</v>
      </c>
      <c r="I4502" s="85">
        <f>PI()*CENSO[[#This Row],[DAP (cm)]]^2/40000</f>
        <v>0.48157102680745695</v>
      </c>
      <c r="J4502" s="85">
        <f>CENSO[[#This Row],[g (m²)]]*CENSO[[#This Row],[H (m)]]*0.7</f>
        <v>7.4161938128348366</v>
      </c>
      <c r="K4502" s="51">
        <v>1</v>
      </c>
      <c r="L4502" s="51">
        <v>366544.4</v>
      </c>
      <c r="M4502" s="51">
        <v>9702142.3000000007</v>
      </c>
      <c r="N4502" s="77"/>
      <c r="O450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50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502" s="77"/>
    </row>
    <row r="4503" spans="1:17" x14ac:dyDescent="0.25">
      <c r="A4503" s="76">
        <v>2</v>
      </c>
      <c r="B4503" s="51">
        <v>124</v>
      </c>
      <c r="C4503" s="51">
        <v>4503</v>
      </c>
      <c r="D4503" s="81" t="str">
        <f>VLOOKUP(CENSO[[#This Row],[NOME COMUM]],ESPECIES[],2,FALSE)</f>
        <v>Ocotea cymbarum Kunth</v>
      </c>
      <c r="E4503" s="51" t="s">
        <v>11</v>
      </c>
      <c r="F4503" s="51">
        <v>192</v>
      </c>
      <c r="G4503" s="74">
        <f>CENSO[[#This Row],[CAP (cm)]]/PI()</f>
        <v>61.115498147287809</v>
      </c>
      <c r="H4503" s="51">
        <v>16</v>
      </c>
      <c r="I4503" s="85">
        <f>PI()*CENSO[[#This Row],[DAP (cm)]]^2/40000</f>
        <v>0.29335439110698147</v>
      </c>
      <c r="J4503" s="85">
        <f>CENSO[[#This Row],[g (m²)]]*CENSO[[#This Row],[H (m)]]*0.7</f>
        <v>3.2855691803981921</v>
      </c>
      <c r="K4503" s="51">
        <v>1</v>
      </c>
      <c r="L4503" s="51">
        <v>366550.5</v>
      </c>
      <c r="M4503" s="51">
        <v>9702156</v>
      </c>
      <c r="N4503" s="77"/>
      <c r="O450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50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503" s="77"/>
    </row>
    <row r="4504" spans="1:17" x14ac:dyDescent="0.25">
      <c r="A4504" s="76">
        <v>2</v>
      </c>
      <c r="B4504" s="51">
        <v>124</v>
      </c>
      <c r="C4504" s="51">
        <v>4504</v>
      </c>
      <c r="D4504" s="81" t="str">
        <f>VLOOKUP(CENSO[[#This Row],[NOME COMUM]],ESPECIES[],2,FALSE)</f>
        <v>Cedrelinga catenaeformis Ducke</v>
      </c>
      <c r="E4504" s="51" t="s">
        <v>71</v>
      </c>
      <c r="F4504" s="51">
        <v>620</v>
      </c>
      <c r="G4504" s="74">
        <f>CENSO[[#This Row],[CAP (cm)]]/PI()</f>
        <v>197.35212943395021</v>
      </c>
      <c r="H4504" s="51">
        <v>24</v>
      </c>
      <c r="I4504" s="85">
        <f>PI()*CENSO[[#This Row],[DAP (cm)]]^2/40000</f>
        <v>3.0589580062262276</v>
      </c>
      <c r="J4504" s="85">
        <f>CENSO[[#This Row],[g (m²)]]*CENSO[[#This Row],[H (m)]]*0.7</f>
        <v>51.390494504600625</v>
      </c>
      <c r="K4504" s="51">
        <v>1</v>
      </c>
      <c r="L4504" s="51">
        <v>366546.5</v>
      </c>
      <c r="M4504" s="51">
        <v>9702124.6999999899</v>
      </c>
      <c r="N4504" s="77"/>
      <c r="O450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190├┤200</v>
      </c>
      <c r="P450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504" s="77"/>
    </row>
    <row r="4505" spans="1:17" x14ac:dyDescent="0.25">
      <c r="A4505" s="76">
        <v>2</v>
      </c>
      <c r="B4505" s="51">
        <v>124</v>
      </c>
      <c r="C4505" s="51">
        <v>4505</v>
      </c>
      <c r="D4505" s="81" t="str">
        <f>VLOOKUP(CENSO[[#This Row],[NOME COMUM]],ESPECIES[],2,FALSE)</f>
        <v>Piptadenia suaveolens Miq.</v>
      </c>
      <c r="E4505" s="51" t="s">
        <v>22</v>
      </c>
      <c r="F4505" s="51">
        <v>400</v>
      </c>
      <c r="G4505" s="74">
        <f>CENSO[[#This Row],[CAP (cm)]]/PI()</f>
        <v>127.32395447351627</v>
      </c>
      <c r="H4505" s="51">
        <v>20</v>
      </c>
      <c r="I4505" s="85">
        <f>PI()*CENSO[[#This Row],[DAP (cm)]]^2/40000</f>
        <v>1.2732395447351625</v>
      </c>
      <c r="J4505" s="85">
        <f>CENSO[[#This Row],[g (m²)]]*CENSO[[#This Row],[H (m)]]*0.7</f>
        <v>17.825353626292273</v>
      </c>
      <c r="K4505" s="51">
        <v>2</v>
      </c>
      <c r="L4505" s="51">
        <v>366577.7</v>
      </c>
      <c r="M4505" s="51">
        <v>9702203.9000000004</v>
      </c>
      <c r="N4505" s="77"/>
      <c r="O450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450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505" s="77"/>
    </row>
    <row r="4506" spans="1:17" x14ac:dyDescent="0.25">
      <c r="A4506" s="76">
        <v>2</v>
      </c>
      <c r="B4506" s="51">
        <v>124</v>
      </c>
      <c r="C4506" s="51">
        <v>4506</v>
      </c>
      <c r="D4506" s="81" t="str">
        <f>VLOOKUP(CENSO[[#This Row],[NOME COMUM]],ESPECIES[],2,FALSE)</f>
        <v>Alexa grandiflora Ducke</v>
      </c>
      <c r="E4506" s="51" t="s">
        <v>13</v>
      </c>
      <c r="F4506" s="51">
        <v>420</v>
      </c>
      <c r="G4506" s="74">
        <f>CENSO[[#This Row],[CAP (cm)]]/PI()</f>
        <v>133.69015219719208</v>
      </c>
      <c r="H4506" s="51">
        <v>17</v>
      </c>
      <c r="I4506" s="85">
        <f>PI()*CENSO[[#This Row],[DAP (cm)]]^2/40000</f>
        <v>1.4037465980705166</v>
      </c>
      <c r="J4506" s="85">
        <f>CENSO[[#This Row],[g (m²)]]*CENSO[[#This Row],[H (m)]]*0.7</f>
        <v>16.704584517039144</v>
      </c>
      <c r="K4506" s="51">
        <v>1</v>
      </c>
      <c r="L4506" s="51">
        <v>366575.9</v>
      </c>
      <c r="M4506" s="51">
        <v>9702204.8000000007</v>
      </c>
      <c r="N4506" s="77"/>
      <c r="O450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450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506" s="77"/>
    </row>
    <row r="4507" spans="1:17" x14ac:dyDescent="0.25">
      <c r="A4507" s="76">
        <v>2</v>
      </c>
      <c r="B4507" s="51">
        <v>124</v>
      </c>
      <c r="C4507" s="51">
        <v>4507</v>
      </c>
      <c r="D4507" s="81" t="str">
        <f>VLOOKUP(CENSO[[#This Row],[NOME COMUM]],ESPECIES[],2,FALSE)</f>
        <v>Couratari guianensis Aubl.</v>
      </c>
      <c r="E4507" s="51" t="s">
        <v>6</v>
      </c>
      <c r="F4507" s="51">
        <v>230</v>
      </c>
      <c r="G4507" s="74">
        <f>CENSO[[#This Row],[CAP (cm)]]/PI()</f>
        <v>73.211273822271863</v>
      </c>
      <c r="H4507" s="51">
        <v>22</v>
      </c>
      <c r="I4507" s="85">
        <f>PI()*CENSO[[#This Row],[DAP (cm)]]^2/40000</f>
        <v>0.42096482447806327</v>
      </c>
      <c r="J4507" s="85">
        <f>CENSO[[#This Row],[g (m²)]]*CENSO[[#This Row],[H (m)]]*0.7</f>
        <v>6.4828582969621742</v>
      </c>
      <c r="K4507" s="51">
        <v>1</v>
      </c>
      <c r="L4507" s="51">
        <v>366565.5</v>
      </c>
      <c r="M4507" s="51">
        <v>9702217.4000000004</v>
      </c>
      <c r="N4507" s="77"/>
      <c r="O450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50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507" s="77"/>
    </row>
    <row r="4508" spans="1:17" x14ac:dyDescent="0.25">
      <c r="A4508" s="76">
        <v>2</v>
      </c>
      <c r="B4508" s="51">
        <v>124</v>
      </c>
      <c r="C4508" s="51">
        <v>4508</v>
      </c>
      <c r="D4508" s="81" t="str">
        <f>VLOOKUP(CENSO[[#This Row],[NOME COMUM]],ESPECIES[],2,FALSE)</f>
        <v>Couratari guianensis Aubl.</v>
      </c>
      <c r="E4508" s="51" t="s">
        <v>6</v>
      </c>
      <c r="F4508" s="51">
        <v>192</v>
      </c>
      <c r="G4508" s="74">
        <f>CENSO[[#This Row],[CAP (cm)]]/PI()</f>
        <v>61.115498147287809</v>
      </c>
      <c r="H4508" s="51">
        <v>17</v>
      </c>
      <c r="I4508" s="85">
        <f>PI()*CENSO[[#This Row],[DAP (cm)]]^2/40000</f>
        <v>0.29335439110698147</v>
      </c>
      <c r="J4508" s="85">
        <f>CENSO[[#This Row],[g (m²)]]*CENSO[[#This Row],[H (m)]]*0.7</f>
        <v>3.4909172541730791</v>
      </c>
      <c r="K4508" s="51">
        <v>1</v>
      </c>
      <c r="L4508" s="51">
        <v>366641.09999999899</v>
      </c>
      <c r="M4508" s="51">
        <v>9702334.3000000007</v>
      </c>
      <c r="N4508" s="77"/>
      <c r="O450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50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508" s="77"/>
    </row>
    <row r="4509" spans="1:17" x14ac:dyDescent="0.25">
      <c r="A4509" s="76">
        <v>2</v>
      </c>
      <c r="B4509" s="51">
        <v>124</v>
      </c>
      <c r="C4509" s="51">
        <v>4509</v>
      </c>
      <c r="D4509" s="81" t="str">
        <f>VLOOKUP(CENSO[[#This Row],[NOME COMUM]],ESPECIES[],2,FALSE)</f>
        <v>Couratari guianensis Aubl.</v>
      </c>
      <c r="E4509" s="51" t="s">
        <v>6</v>
      </c>
      <c r="F4509" s="51">
        <v>258</v>
      </c>
      <c r="G4509" s="74">
        <f>CENSO[[#This Row],[CAP (cm)]]/PI()</f>
        <v>82.123950635417998</v>
      </c>
      <c r="H4509" s="51">
        <v>22</v>
      </c>
      <c r="I4509" s="85">
        <f>PI()*CENSO[[#This Row],[DAP (cm)]]^2/40000</f>
        <v>0.52969948159844604</v>
      </c>
      <c r="J4509" s="85">
        <f>CENSO[[#This Row],[g (m²)]]*CENSO[[#This Row],[H (m)]]*0.7</f>
        <v>8.157372016616069</v>
      </c>
      <c r="K4509" s="51">
        <v>1</v>
      </c>
      <c r="L4509" s="51">
        <v>366666</v>
      </c>
      <c r="M4509" s="51">
        <v>9702328</v>
      </c>
      <c r="N4509" s="77"/>
      <c r="O450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450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509" s="77"/>
    </row>
    <row r="4510" spans="1:17" x14ac:dyDescent="0.25">
      <c r="A4510" s="76">
        <v>2</v>
      </c>
      <c r="B4510" s="51">
        <v>124</v>
      </c>
      <c r="C4510" s="51">
        <v>4510</v>
      </c>
      <c r="D4510" s="81" t="str">
        <f>VLOOKUP(CENSO[[#This Row],[NOME COMUM]],ESPECIES[],2,FALSE)</f>
        <v>Couratari guianensis Aubl.</v>
      </c>
      <c r="E4510" s="51" t="s">
        <v>6</v>
      </c>
      <c r="F4510" s="51">
        <v>190</v>
      </c>
      <c r="G4510" s="74">
        <f>CENSO[[#This Row],[CAP (cm)]]/PI()</f>
        <v>60.478878374920228</v>
      </c>
      <c r="H4510" s="51">
        <v>19</v>
      </c>
      <c r="I4510" s="85">
        <f>PI()*CENSO[[#This Row],[DAP (cm)]]^2/40000</f>
        <v>0.28727467228087106</v>
      </c>
      <c r="J4510" s="85">
        <f>CENSO[[#This Row],[g (m²)]]*CENSO[[#This Row],[H (m)]]*0.7</f>
        <v>3.8207531413355849</v>
      </c>
      <c r="K4510" s="51">
        <v>1</v>
      </c>
      <c r="L4510" s="51">
        <v>366669.59999999899</v>
      </c>
      <c r="M4510" s="51">
        <v>9702373.8000000007</v>
      </c>
      <c r="N4510" s="77"/>
      <c r="O451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51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510" s="77"/>
    </row>
    <row r="4511" spans="1:17" x14ac:dyDescent="0.25">
      <c r="A4511" s="76">
        <v>2</v>
      </c>
      <c r="B4511" s="51">
        <v>124</v>
      </c>
      <c r="C4511" s="51">
        <v>4511</v>
      </c>
      <c r="D4511" s="81" t="str">
        <f>VLOOKUP(CENSO[[#This Row],[NOME COMUM]],ESPECIES[],2,FALSE)</f>
        <v>Couratari guianensis Aubl.</v>
      </c>
      <c r="E4511" s="51" t="s">
        <v>6</v>
      </c>
      <c r="F4511" s="51">
        <v>203</v>
      </c>
      <c r="G4511" s="74">
        <f>CENSO[[#This Row],[CAP (cm)]]/PI()</f>
        <v>64.616906895309512</v>
      </c>
      <c r="H4511" s="51">
        <v>22</v>
      </c>
      <c r="I4511" s="85">
        <f>PI()*CENSO[[#This Row],[DAP (cm)]]^2/40000</f>
        <v>0.32793080249369577</v>
      </c>
      <c r="J4511" s="85">
        <f>CENSO[[#This Row],[g (m²)]]*CENSO[[#This Row],[H (m)]]*0.7</f>
        <v>5.0501343584029144</v>
      </c>
      <c r="K4511" s="51">
        <v>1</v>
      </c>
      <c r="L4511" s="51">
        <v>366661.9</v>
      </c>
      <c r="M4511" s="51">
        <v>9702385.1999999899</v>
      </c>
      <c r="N4511" s="77"/>
      <c r="O451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51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511" s="77"/>
    </row>
    <row r="4512" spans="1:17" x14ac:dyDescent="0.25">
      <c r="A4512" s="76">
        <v>2</v>
      </c>
      <c r="B4512" s="51">
        <v>124</v>
      </c>
      <c r="C4512" s="51">
        <v>4512</v>
      </c>
      <c r="D4512" s="81" t="str">
        <f>VLOOKUP(CENSO[[#This Row],[NOME COMUM]],ESPECIES[],2,FALSE)</f>
        <v>Goupia glabra Aubl.</v>
      </c>
      <c r="E4512" s="51" t="s">
        <v>34</v>
      </c>
      <c r="F4512" s="51">
        <v>252</v>
      </c>
      <c r="G4512" s="74">
        <f>CENSO[[#This Row],[CAP (cm)]]/PI()</f>
        <v>80.214091318315255</v>
      </c>
      <c r="H4512" s="51">
        <v>16</v>
      </c>
      <c r="I4512" s="85">
        <f>PI()*CENSO[[#This Row],[DAP (cm)]]^2/40000</f>
        <v>0.50534877530538613</v>
      </c>
      <c r="J4512" s="85">
        <f>CENSO[[#This Row],[g (m²)]]*CENSO[[#This Row],[H (m)]]*0.7</f>
        <v>5.659906283420324</v>
      </c>
      <c r="K4512" s="51">
        <v>1</v>
      </c>
      <c r="L4512" s="51">
        <v>366702</v>
      </c>
      <c r="M4512" s="51">
        <v>9702399.4000000004</v>
      </c>
      <c r="N4512" s="77"/>
      <c r="O451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451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512" s="77"/>
    </row>
    <row r="4513" spans="1:17" x14ac:dyDescent="0.25">
      <c r="A4513" s="76">
        <v>2</v>
      </c>
      <c r="B4513" s="51">
        <v>124</v>
      </c>
      <c r="C4513" s="51">
        <v>4513</v>
      </c>
      <c r="D4513" s="81" t="str">
        <f>VLOOKUP(CENSO[[#This Row],[NOME COMUM]],ESPECIES[],2,FALSE)</f>
        <v>Buchenavia capitata (Vahl) Eichler</v>
      </c>
      <c r="E4513" s="51" t="s">
        <v>10</v>
      </c>
      <c r="F4513" s="51">
        <v>180</v>
      </c>
      <c r="G4513" s="74">
        <f>CENSO[[#This Row],[CAP (cm)]]/PI()</f>
        <v>57.295779513082323</v>
      </c>
      <c r="H4513" s="51">
        <v>18</v>
      </c>
      <c r="I4513" s="85">
        <f>PI()*CENSO[[#This Row],[DAP (cm)]]^2/40000</f>
        <v>0.25783100780887047</v>
      </c>
      <c r="J4513" s="85">
        <f>CENSO[[#This Row],[g (m²)]]*CENSO[[#This Row],[H (m)]]*0.7</f>
        <v>3.2486706983917677</v>
      </c>
      <c r="K4513" s="51">
        <v>1</v>
      </c>
      <c r="L4513" s="51">
        <v>366770.2</v>
      </c>
      <c r="M4513" s="51">
        <v>9702529.0999999903</v>
      </c>
      <c r="N4513" s="77"/>
      <c r="O451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51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513" s="77"/>
    </row>
    <row r="4514" spans="1:17" x14ac:dyDescent="0.25">
      <c r="A4514" s="76">
        <v>2</v>
      </c>
      <c r="B4514" s="51">
        <v>124</v>
      </c>
      <c r="C4514" s="51">
        <v>4514</v>
      </c>
      <c r="D4514" s="81" t="str">
        <f>VLOOKUP(CENSO[[#This Row],[NOME COMUM]],ESPECIES[],2,FALSE)</f>
        <v>Piptadenia suaveolens Miq.</v>
      </c>
      <c r="E4514" s="51" t="s">
        <v>22</v>
      </c>
      <c r="F4514" s="51">
        <v>200</v>
      </c>
      <c r="G4514" s="74">
        <f>CENSO[[#This Row],[CAP (cm)]]/PI()</f>
        <v>63.661977236758133</v>
      </c>
      <c r="H4514" s="51">
        <v>16</v>
      </c>
      <c r="I4514" s="85">
        <f>PI()*CENSO[[#This Row],[DAP (cm)]]^2/40000</f>
        <v>0.31830988618379064</v>
      </c>
      <c r="J4514" s="85">
        <f>CENSO[[#This Row],[g (m²)]]*CENSO[[#This Row],[H (m)]]*0.7</f>
        <v>3.565070725258455</v>
      </c>
      <c r="K4514" s="51">
        <v>1</v>
      </c>
      <c r="L4514" s="51">
        <v>366800.2</v>
      </c>
      <c r="M4514" s="51">
        <v>9702607.1999999899</v>
      </c>
      <c r="N4514" s="77"/>
      <c r="O451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51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514" s="77"/>
    </row>
    <row r="4515" spans="1:17" x14ac:dyDescent="0.25">
      <c r="A4515" s="76">
        <v>2</v>
      </c>
      <c r="B4515" s="51">
        <v>124</v>
      </c>
      <c r="C4515" s="51">
        <v>4515</v>
      </c>
      <c r="D4515" s="81" t="str">
        <f>VLOOKUP(CENSO[[#This Row],[NOME COMUM]],ESPECIES[],2,FALSE)</f>
        <v>Manilkara huberi (Ducke) Chevalier</v>
      </c>
      <c r="E4515" s="51" t="s">
        <v>30</v>
      </c>
      <c r="F4515" s="51">
        <v>312</v>
      </c>
      <c r="G4515" s="74">
        <f>CENSO[[#This Row],[CAP (cm)]]/PI()</f>
        <v>99.312684489342686</v>
      </c>
      <c r="H4515" s="51">
        <v>22</v>
      </c>
      <c r="I4515" s="85">
        <f>PI()*CENSO[[#This Row],[DAP (cm)]]^2/40000</f>
        <v>0.77463893901687286</v>
      </c>
      <c r="J4515" s="85">
        <f>CENSO[[#This Row],[g (m²)]]*CENSO[[#This Row],[H (m)]]*0.7</f>
        <v>11.92943966085984</v>
      </c>
      <c r="K4515" s="51">
        <v>1</v>
      </c>
      <c r="L4515" s="51">
        <v>366788.4</v>
      </c>
      <c r="M4515" s="51">
        <v>9702612.8000000007</v>
      </c>
      <c r="N4515" s="77"/>
      <c r="O451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51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515" s="77"/>
    </row>
    <row r="4516" spans="1:17" x14ac:dyDescent="0.25">
      <c r="A4516" s="76">
        <v>2</v>
      </c>
      <c r="B4516" s="51">
        <v>124</v>
      </c>
      <c r="C4516" s="51">
        <v>4516</v>
      </c>
      <c r="D4516" s="81" t="str">
        <f>VLOOKUP(CENSO[[#This Row],[NOME COMUM]],ESPECIES[],2,FALSE)</f>
        <v>Parkia pendula (Willd.) Benth. ex Walp.</v>
      </c>
      <c r="E4516" s="51" t="s">
        <v>58</v>
      </c>
      <c r="F4516" s="51">
        <v>272</v>
      </c>
      <c r="G4516" s="74">
        <f>CENSO[[#This Row],[CAP (cm)]]/PI()</f>
        <v>86.580289041991065</v>
      </c>
      <c r="H4516" s="51">
        <v>20</v>
      </c>
      <c r="I4516" s="85">
        <f>PI()*CENSO[[#This Row],[DAP (cm)]]^2/40000</f>
        <v>0.58874596548553915</v>
      </c>
      <c r="J4516" s="85">
        <f>CENSO[[#This Row],[g (m²)]]*CENSO[[#This Row],[H (m)]]*0.7</f>
        <v>8.2424435167975467</v>
      </c>
      <c r="K4516" s="51">
        <v>1</v>
      </c>
      <c r="L4516" s="51">
        <v>366797.59999999899</v>
      </c>
      <c r="M4516" s="51">
        <v>9702630.5</v>
      </c>
      <c r="N4516" s="77"/>
      <c r="O451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451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516" s="77"/>
    </row>
    <row r="4517" spans="1:17" x14ac:dyDescent="0.25">
      <c r="A4517" s="76">
        <v>2</v>
      </c>
      <c r="B4517" s="51">
        <v>124</v>
      </c>
      <c r="C4517" s="51">
        <v>4517</v>
      </c>
      <c r="D4517" s="81" t="str">
        <f>VLOOKUP(CENSO[[#This Row],[NOME COMUM]],ESPECIES[],2,FALSE)</f>
        <v>Copaifera guianensis Desf.</v>
      </c>
      <c r="E4517" s="51" t="s">
        <v>7</v>
      </c>
      <c r="F4517" s="51">
        <v>320</v>
      </c>
      <c r="G4517" s="74">
        <f>CENSO[[#This Row],[CAP (cm)]]/PI()</f>
        <v>101.85916357881302</v>
      </c>
      <c r="H4517" s="51">
        <v>24</v>
      </c>
      <c r="I4517" s="85">
        <f>PI()*CENSO[[#This Row],[DAP (cm)]]^2/40000</f>
        <v>0.81487330863050433</v>
      </c>
      <c r="J4517" s="85">
        <f>CENSO[[#This Row],[g (m²)]]*CENSO[[#This Row],[H (m)]]*0.7</f>
        <v>13.689871584992472</v>
      </c>
      <c r="K4517" s="51">
        <v>1</v>
      </c>
      <c r="L4517" s="51">
        <v>366819.5</v>
      </c>
      <c r="M4517" s="51">
        <v>9702640.0999999903</v>
      </c>
      <c r="N4517" s="77"/>
      <c r="O451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451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517" s="77"/>
    </row>
    <row r="4518" spans="1:17" x14ac:dyDescent="0.25">
      <c r="A4518" s="76">
        <v>2</v>
      </c>
      <c r="B4518" s="51">
        <v>124</v>
      </c>
      <c r="C4518" s="51">
        <v>4518</v>
      </c>
      <c r="D4518" s="81" t="str">
        <f>VLOOKUP(CENSO[[#This Row],[NOME COMUM]],ESPECIES[],2,FALSE)</f>
        <v>Copaifera guianensis Desf.</v>
      </c>
      <c r="E4518" s="51" t="s">
        <v>7</v>
      </c>
      <c r="F4518" s="51">
        <v>218</v>
      </c>
      <c r="G4518" s="74">
        <f>CENSO[[#This Row],[CAP (cm)]]/PI()</f>
        <v>69.391555188066363</v>
      </c>
      <c r="H4518" s="51">
        <v>22</v>
      </c>
      <c r="I4518" s="85">
        <f>PI()*CENSO[[#This Row],[DAP (cm)]]^2/40000</f>
        <v>0.37818397577496166</v>
      </c>
      <c r="J4518" s="85">
        <f>CENSO[[#This Row],[g (m²)]]*CENSO[[#This Row],[H (m)]]*0.7</f>
        <v>5.8240332269344099</v>
      </c>
      <c r="K4518" s="51">
        <v>1</v>
      </c>
      <c r="L4518" s="51">
        <v>366921.2</v>
      </c>
      <c r="M4518" s="51">
        <v>9702839.5999999903</v>
      </c>
      <c r="N4518" s="77"/>
      <c r="O451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51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518" s="77"/>
    </row>
    <row r="4519" spans="1:17" x14ac:dyDescent="0.25">
      <c r="A4519" s="76">
        <v>2</v>
      </c>
      <c r="B4519" s="51">
        <v>124</v>
      </c>
      <c r="C4519" s="51">
        <v>4519</v>
      </c>
      <c r="D4519" s="81" t="str">
        <f>VLOOKUP(CENSO[[#This Row],[NOME COMUM]],ESPECIES[],2,FALSE)</f>
        <v>Couratari guianensis Aubl.</v>
      </c>
      <c r="E4519" s="51" t="s">
        <v>6</v>
      </c>
      <c r="F4519" s="51">
        <v>177</v>
      </c>
      <c r="G4519" s="74">
        <f>CENSO[[#This Row],[CAP (cm)]]/PI()</f>
        <v>56.340849854530951</v>
      </c>
      <c r="H4519" s="51">
        <v>15</v>
      </c>
      <c r="I4519" s="85">
        <f>PI()*CENSO[[#This Row],[DAP (cm)]]^2/40000</f>
        <v>0.24930826060629949</v>
      </c>
      <c r="J4519" s="85">
        <f>CENSO[[#This Row],[g (m²)]]*CENSO[[#This Row],[H (m)]]*0.7</f>
        <v>2.6177367363661448</v>
      </c>
      <c r="K4519" s="51">
        <v>1</v>
      </c>
      <c r="L4519" s="51">
        <v>366957.2</v>
      </c>
      <c r="M4519" s="51">
        <v>9702899.9000000004</v>
      </c>
      <c r="N4519" s="77"/>
      <c r="O451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51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519" s="77"/>
    </row>
    <row r="4520" spans="1:17" x14ac:dyDescent="0.25">
      <c r="A4520" s="76">
        <v>2</v>
      </c>
      <c r="B4520" s="51">
        <v>124</v>
      </c>
      <c r="C4520" s="51">
        <v>4520</v>
      </c>
      <c r="D4520" s="81" t="str">
        <f>VLOOKUP(CENSO[[#This Row],[NOME COMUM]],ESPECIES[],2,FALSE)</f>
        <v>Astronium lecointei Ducke</v>
      </c>
      <c r="E4520" s="51" t="s">
        <v>5</v>
      </c>
      <c r="F4520" s="51">
        <v>192</v>
      </c>
      <c r="G4520" s="74">
        <f>CENSO[[#This Row],[CAP (cm)]]/PI()</f>
        <v>61.115498147287809</v>
      </c>
      <c r="H4520" s="51">
        <v>20</v>
      </c>
      <c r="I4520" s="85">
        <f>PI()*CENSO[[#This Row],[DAP (cm)]]^2/40000</f>
        <v>0.29335439110698147</v>
      </c>
      <c r="J4520" s="85">
        <f>CENSO[[#This Row],[g (m²)]]*CENSO[[#This Row],[H (m)]]*0.7</f>
        <v>4.1069614754977399</v>
      </c>
      <c r="K4520" s="51">
        <v>1</v>
      </c>
      <c r="L4520" s="51">
        <v>366985.799999999</v>
      </c>
      <c r="M4520" s="51">
        <v>9703002.5</v>
      </c>
      <c r="N4520" s="77"/>
      <c r="O452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52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520" s="77"/>
    </row>
    <row r="4521" spans="1:17" x14ac:dyDescent="0.25">
      <c r="A4521" s="76">
        <v>2</v>
      </c>
      <c r="B4521" s="51">
        <v>124</v>
      </c>
      <c r="C4521" s="51">
        <v>4521</v>
      </c>
      <c r="D4521" s="81" t="str">
        <f>VLOOKUP(CENSO[[#This Row],[NOME COMUM]],ESPECIES[],2,FALSE)</f>
        <v>Bertholletia excelsa Humb. &amp; Bonpl.</v>
      </c>
      <c r="E4521" s="51" t="s">
        <v>37</v>
      </c>
      <c r="F4521" s="51">
        <v>400</v>
      </c>
      <c r="G4521" s="74">
        <f>CENSO[[#This Row],[CAP (cm)]]/PI()</f>
        <v>127.32395447351627</v>
      </c>
      <c r="H4521" s="51">
        <v>22</v>
      </c>
      <c r="I4521" s="85">
        <f>PI()*CENSO[[#This Row],[DAP (cm)]]^2/40000</f>
        <v>1.2732395447351625</v>
      </c>
      <c r="J4521" s="85">
        <f>CENSO[[#This Row],[g (m²)]]*CENSO[[#This Row],[H (m)]]*0.7</f>
        <v>19.607888988921502</v>
      </c>
      <c r="K4521" s="51">
        <v>1</v>
      </c>
      <c r="L4521" s="51">
        <v>367025.5</v>
      </c>
      <c r="M4521" s="51">
        <v>9703020.1999999899</v>
      </c>
      <c r="N4521" s="77"/>
      <c r="O452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452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521" s="77"/>
    </row>
    <row r="4522" spans="1:17" x14ac:dyDescent="0.25">
      <c r="A4522" s="76">
        <v>2</v>
      </c>
      <c r="B4522" s="51">
        <v>125</v>
      </c>
      <c r="C4522" s="51">
        <v>4522</v>
      </c>
      <c r="D4522" s="81" t="str">
        <f>VLOOKUP(CENSO[[#This Row],[NOME COMUM]],ESPECIES[],2,FALSE)</f>
        <v>Tachigali myrmecophila Ducke</v>
      </c>
      <c r="E4522" s="51" t="s">
        <v>14</v>
      </c>
      <c r="F4522" s="51">
        <v>220</v>
      </c>
      <c r="G4522" s="74">
        <f>CENSO[[#This Row],[CAP (cm)]]/PI()</f>
        <v>70.028174960433944</v>
      </c>
      <c r="H4522" s="51">
        <v>12</v>
      </c>
      <c r="I4522" s="85">
        <f>PI()*CENSO[[#This Row],[DAP (cm)]]^2/40000</f>
        <v>0.3851549622823866</v>
      </c>
      <c r="J4522" s="85">
        <f>CENSO[[#This Row],[g (m²)]]*CENSO[[#This Row],[H (m)]]*0.7</f>
        <v>3.2353016831720471</v>
      </c>
      <c r="K4522" s="51">
        <v>1</v>
      </c>
      <c r="L4522" s="51">
        <v>367081.9</v>
      </c>
      <c r="M4522" s="51">
        <v>9703031.0999999903</v>
      </c>
      <c r="N4522" s="77"/>
      <c r="O452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52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522" s="77"/>
    </row>
    <row r="4523" spans="1:17" x14ac:dyDescent="0.25">
      <c r="A4523" s="76">
        <v>2</v>
      </c>
      <c r="B4523" s="51">
        <v>125</v>
      </c>
      <c r="C4523" s="51">
        <v>4523</v>
      </c>
      <c r="D4523" s="81" t="str">
        <f>VLOOKUP(CENSO[[#This Row],[NOME COMUM]],ESPECIES[],2,FALSE)</f>
        <v>Piptadenia suaveolens Miq.</v>
      </c>
      <c r="E4523" s="51" t="s">
        <v>22</v>
      </c>
      <c r="F4523" s="51">
        <v>200</v>
      </c>
      <c r="G4523" s="74">
        <f>CENSO[[#This Row],[CAP (cm)]]/PI()</f>
        <v>63.661977236758133</v>
      </c>
      <c r="H4523" s="51">
        <v>13</v>
      </c>
      <c r="I4523" s="85">
        <f>PI()*CENSO[[#This Row],[DAP (cm)]]^2/40000</f>
        <v>0.31830988618379064</v>
      </c>
      <c r="J4523" s="85">
        <f>CENSO[[#This Row],[g (m²)]]*CENSO[[#This Row],[H (m)]]*0.7</f>
        <v>2.896619964272495</v>
      </c>
      <c r="K4523" s="51">
        <v>1</v>
      </c>
      <c r="L4523" s="51">
        <v>367068.7</v>
      </c>
      <c r="M4523" s="51">
        <v>9703031.8000000007</v>
      </c>
      <c r="N4523" s="77"/>
      <c r="O452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52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523" s="77"/>
    </row>
    <row r="4524" spans="1:17" x14ac:dyDescent="0.25">
      <c r="A4524" s="76">
        <v>2</v>
      </c>
      <c r="B4524" s="51">
        <v>125</v>
      </c>
      <c r="C4524" s="51">
        <v>4524</v>
      </c>
      <c r="D4524" s="81" t="str">
        <f>VLOOKUP(CENSO[[#This Row],[NOME COMUM]],ESPECIES[],2,FALSE)</f>
        <v>Piptadenia suaveolens Miq.</v>
      </c>
      <c r="E4524" s="51" t="s">
        <v>22</v>
      </c>
      <c r="F4524" s="51">
        <v>297</v>
      </c>
      <c r="G4524" s="74">
        <f>CENSO[[#This Row],[CAP (cm)]]/PI()</f>
        <v>94.538036196585836</v>
      </c>
      <c r="H4524" s="51">
        <v>16</v>
      </c>
      <c r="I4524" s="85">
        <f>PI()*CENSO[[#This Row],[DAP (cm)]]^2/40000</f>
        <v>0.70194491875964982</v>
      </c>
      <c r="J4524" s="85">
        <f>CENSO[[#This Row],[g (m²)]]*CENSO[[#This Row],[H (m)]]*0.7</f>
        <v>7.8617830901080774</v>
      </c>
      <c r="K4524" s="51">
        <v>1</v>
      </c>
      <c r="L4524" s="51">
        <v>367073.2</v>
      </c>
      <c r="M4524" s="51">
        <v>9702999.4000000004</v>
      </c>
      <c r="N4524" s="77"/>
      <c r="O452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52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524" s="77"/>
    </row>
    <row r="4525" spans="1:17" x14ac:dyDescent="0.25">
      <c r="A4525" s="76">
        <v>2</v>
      </c>
      <c r="B4525" s="51">
        <v>125</v>
      </c>
      <c r="C4525" s="51">
        <v>4525</v>
      </c>
      <c r="D4525" s="81" t="str">
        <f>VLOOKUP(CENSO[[#This Row],[NOME COMUM]],ESPECIES[],2,FALSE)</f>
        <v>Pouteria sp.</v>
      </c>
      <c r="E4525" s="51" t="s">
        <v>83</v>
      </c>
      <c r="F4525" s="51">
        <v>191</v>
      </c>
      <c r="G4525" s="74">
        <f>CENSO[[#This Row],[CAP (cm)]]/PI()</f>
        <v>60.797188261104019</v>
      </c>
      <c r="H4525" s="51">
        <v>16</v>
      </c>
      <c r="I4525" s="85">
        <f>PI()*CENSO[[#This Row],[DAP (cm)]]^2/40000</f>
        <v>0.29030657394677167</v>
      </c>
      <c r="J4525" s="85">
        <f>CENSO[[#This Row],[g (m²)]]*CENSO[[#This Row],[H (m)]]*0.7</f>
        <v>3.2514336282038427</v>
      </c>
      <c r="K4525" s="51">
        <v>1</v>
      </c>
      <c r="L4525" s="51">
        <v>367069.799999999</v>
      </c>
      <c r="M4525" s="51">
        <v>9702999.3000000007</v>
      </c>
      <c r="N4525" s="77"/>
      <c r="O452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52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525" s="77"/>
    </row>
    <row r="4526" spans="1:17" x14ac:dyDescent="0.25">
      <c r="A4526" s="76">
        <v>2</v>
      </c>
      <c r="B4526" s="51">
        <v>125</v>
      </c>
      <c r="C4526" s="51">
        <v>4526</v>
      </c>
      <c r="D4526" s="81" t="str">
        <f>VLOOKUP(CENSO[[#This Row],[NOME COMUM]],ESPECIES[],2,FALSE)</f>
        <v>Piptadenia suaveolens Miq.</v>
      </c>
      <c r="E4526" s="51" t="s">
        <v>22</v>
      </c>
      <c r="F4526" s="51">
        <v>293</v>
      </c>
      <c r="G4526" s="74">
        <f>CENSO[[#This Row],[CAP (cm)]]/PI()</f>
        <v>93.264796651850673</v>
      </c>
      <c r="H4526" s="51">
        <v>14</v>
      </c>
      <c r="I4526" s="85">
        <f>PI()*CENSO[[#This Row],[DAP (cm)]]^2/40000</f>
        <v>0.68316463547480621</v>
      </c>
      <c r="J4526" s="85">
        <f>CENSO[[#This Row],[g (m²)]]*CENSO[[#This Row],[H (m)]]*0.7</f>
        <v>6.6950134276530999</v>
      </c>
      <c r="K4526" s="51">
        <v>1</v>
      </c>
      <c r="L4526" s="51">
        <v>367037.5</v>
      </c>
      <c r="M4526" s="51">
        <v>9702993.5</v>
      </c>
      <c r="N4526" s="77"/>
      <c r="O452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52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526" s="77"/>
    </row>
    <row r="4527" spans="1:17" x14ac:dyDescent="0.25">
      <c r="A4527" s="76">
        <v>2</v>
      </c>
      <c r="B4527" s="51">
        <v>125</v>
      </c>
      <c r="C4527" s="51">
        <v>4527</v>
      </c>
      <c r="D4527" s="81" t="str">
        <f>VLOOKUP(CENSO[[#This Row],[NOME COMUM]],ESPECIES[],2,FALSE)</f>
        <v>Inga paraensis Ducke</v>
      </c>
      <c r="E4527" s="51" t="s">
        <v>16</v>
      </c>
      <c r="F4527" s="51">
        <v>142</v>
      </c>
      <c r="G4527" s="74">
        <f>CENSO[[#This Row],[CAP (cm)]]/PI()</f>
        <v>45.200003838098276</v>
      </c>
      <c r="H4527" s="51">
        <v>14</v>
      </c>
      <c r="I4527" s="85">
        <f>PI()*CENSO[[#This Row],[DAP (cm)]]^2/40000</f>
        <v>0.16046001362524887</v>
      </c>
      <c r="J4527" s="85">
        <f>CENSO[[#This Row],[g (m²)]]*CENSO[[#This Row],[H (m)]]*0.7</f>
        <v>1.5725081335274387</v>
      </c>
      <c r="K4527" s="51">
        <v>2</v>
      </c>
      <c r="L4527" s="51">
        <v>367013.5</v>
      </c>
      <c r="M4527" s="51">
        <v>9702954</v>
      </c>
      <c r="N4527" s="77"/>
      <c r="O452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452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4527" s="77"/>
    </row>
    <row r="4528" spans="1:17" x14ac:dyDescent="0.25">
      <c r="A4528" s="76">
        <v>2</v>
      </c>
      <c r="B4528" s="51">
        <v>125</v>
      </c>
      <c r="C4528" s="51">
        <v>4528</v>
      </c>
      <c r="D4528" s="81" t="str">
        <f>VLOOKUP(CENSO[[#This Row],[NOME COMUM]],ESPECIES[],2,FALSE)</f>
        <v>Inga paraensis Ducke</v>
      </c>
      <c r="E4528" s="51" t="s">
        <v>16</v>
      </c>
      <c r="F4528" s="51">
        <v>130</v>
      </c>
      <c r="G4528" s="74">
        <f>CENSO[[#This Row],[CAP (cm)]]/PI()</f>
        <v>41.38028520389279</v>
      </c>
      <c r="H4528" s="51">
        <v>11</v>
      </c>
      <c r="I4528" s="85">
        <f>PI()*CENSO[[#This Row],[DAP (cm)]]^2/40000</f>
        <v>0.13448592691265157</v>
      </c>
      <c r="J4528" s="85">
        <f>CENSO[[#This Row],[g (m²)]]*CENSO[[#This Row],[H (m)]]*0.7</f>
        <v>1.0355416372274171</v>
      </c>
      <c r="K4528" s="51">
        <v>2</v>
      </c>
      <c r="L4528" s="51">
        <v>367009.9</v>
      </c>
      <c r="M4528" s="51">
        <v>9702953.5</v>
      </c>
      <c r="N4528" s="77"/>
      <c r="O452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452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4528" s="77"/>
    </row>
    <row r="4529" spans="1:17" x14ac:dyDescent="0.25">
      <c r="A4529" s="76">
        <v>2</v>
      </c>
      <c r="B4529" s="51">
        <v>125</v>
      </c>
      <c r="C4529" s="51">
        <v>4529</v>
      </c>
      <c r="D4529" s="81" t="str">
        <f>VLOOKUP(CENSO[[#This Row],[NOME COMUM]],ESPECIES[],2,FALSE)</f>
        <v>Inga paraensis Ducke</v>
      </c>
      <c r="E4529" s="51" t="s">
        <v>16</v>
      </c>
      <c r="F4529" s="51">
        <v>150</v>
      </c>
      <c r="G4529" s="74">
        <f>CENSO[[#This Row],[CAP (cm)]]/PI()</f>
        <v>47.7464829275686</v>
      </c>
      <c r="H4529" s="51">
        <v>14</v>
      </c>
      <c r="I4529" s="85">
        <f>PI()*CENSO[[#This Row],[DAP (cm)]]^2/40000</f>
        <v>0.17904931097838223</v>
      </c>
      <c r="J4529" s="85">
        <f>CENSO[[#This Row],[g (m²)]]*CENSO[[#This Row],[H (m)]]*0.7</f>
        <v>1.7546832475881458</v>
      </c>
      <c r="K4529" s="51">
        <v>1</v>
      </c>
      <c r="L4529" s="51">
        <v>367004.9</v>
      </c>
      <c r="M4529" s="51">
        <v>9702952.5999999903</v>
      </c>
      <c r="N4529" s="77"/>
      <c r="O452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452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4529" s="77"/>
    </row>
    <row r="4530" spans="1:17" x14ac:dyDescent="0.25">
      <c r="A4530" s="76">
        <v>2</v>
      </c>
      <c r="B4530" s="51">
        <v>125</v>
      </c>
      <c r="C4530" s="51">
        <v>4530</v>
      </c>
      <c r="D4530" s="81" t="str">
        <f>VLOOKUP(CENSO[[#This Row],[NOME COMUM]],ESPECIES[],2,FALSE)</f>
        <v>Piptadenia suaveolens Miq.</v>
      </c>
      <c r="E4530" s="51" t="s">
        <v>22</v>
      </c>
      <c r="F4530" s="51">
        <v>400</v>
      </c>
      <c r="G4530" s="74">
        <f>CENSO[[#This Row],[CAP (cm)]]/PI()</f>
        <v>127.32395447351627</v>
      </c>
      <c r="H4530" s="51">
        <v>17</v>
      </c>
      <c r="I4530" s="85">
        <f>PI()*CENSO[[#This Row],[DAP (cm)]]^2/40000</f>
        <v>1.2732395447351625</v>
      </c>
      <c r="J4530" s="85">
        <f>CENSO[[#This Row],[g (m²)]]*CENSO[[#This Row],[H (m)]]*0.7</f>
        <v>15.151550582348433</v>
      </c>
      <c r="K4530" s="51">
        <v>1</v>
      </c>
      <c r="L4530" s="51">
        <v>367024.9</v>
      </c>
      <c r="M4530" s="51">
        <v>9702906.5999999903</v>
      </c>
      <c r="N4530" s="77"/>
      <c r="O453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453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530" s="77"/>
    </row>
    <row r="4531" spans="1:17" x14ac:dyDescent="0.25">
      <c r="A4531" s="76">
        <v>2</v>
      </c>
      <c r="B4531" s="51">
        <v>125</v>
      </c>
      <c r="C4531" s="51">
        <v>4531</v>
      </c>
      <c r="D4531" s="81" t="str">
        <f>VLOOKUP(CENSO[[#This Row],[NOME COMUM]],ESPECIES[],2,FALSE)</f>
        <v>Inga paraensis Ducke</v>
      </c>
      <c r="E4531" s="51" t="s">
        <v>16</v>
      </c>
      <c r="F4531" s="51">
        <v>170</v>
      </c>
      <c r="G4531" s="74">
        <f>CENSO[[#This Row],[CAP (cm)]]/PI()</f>
        <v>54.112680651244418</v>
      </c>
      <c r="H4531" s="51">
        <v>16</v>
      </c>
      <c r="I4531" s="85">
        <f>PI()*CENSO[[#This Row],[DAP (cm)]]^2/40000</f>
        <v>0.2299788927677888</v>
      </c>
      <c r="J4531" s="85">
        <f>CENSO[[#This Row],[g (m²)]]*CENSO[[#This Row],[H (m)]]*0.7</f>
        <v>2.5757635989992345</v>
      </c>
      <c r="K4531" s="51">
        <v>3</v>
      </c>
      <c r="L4531" s="51">
        <v>367002.299999999</v>
      </c>
      <c r="M4531" s="51">
        <v>9702865.4000000004</v>
      </c>
      <c r="N4531" s="77"/>
      <c r="O453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53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531" s="77"/>
    </row>
    <row r="4532" spans="1:17" x14ac:dyDescent="0.25">
      <c r="A4532" s="76">
        <v>2</v>
      </c>
      <c r="B4532" s="51">
        <v>125</v>
      </c>
      <c r="C4532" s="51">
        <v>4532</v>
      </c>
      <c r="D4532" s="81" t="str">
        <f>VLOOKUP(CENSO[[#This Row],[NOME COMUM]],ESPECIES[],2,FALSE)</f>
        <v>Bertholletia excelsa Humb. &amp; Bonpl.</v>
      </c>
      <c r="E4532" s="51" t="s">
        <v>37</v>
      </c>
      <c r="F4532" s="51">
        <v>193</v>
      </c>
      <c r="G4532" s="74">
        <f>CENSO[[#This Row],[CAP (cm)]]/PI()</f>
        <v>61.4338080334716</v>
      </c>
      <c r="H4532" s="51">
        <v>20</v>
      </c>
      <c r="I4532" s="85">
        <f>PI()*CENSO[[#This Row],[DAP (cm)]]^2/40000</f>
        <v>0.29641812376150045</v>
      </c>
      <c r="J4532" s="85">
        <f>CENSO[[#This Row],[g (m²)]]*CENSO[[#This Row],[H (m)]]*0.7</f>
        <v>4.1498537326610059</v>
      </c>
      <c r="K4532" s="51">
        <v>1</v>
      </c>
      <c r="L4532" s="51">
        <v>366995</v>
      </c>
      <c r="M4532" s="51">
        <v>9702868.8000000007</v>
      </c>
      <c r="N4532" s="77"/>
      <c r="O453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53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532" s="77"/>
    </row>
    <row r="4533" spans="1:17" x14ac:dyDescent="0.25">
      <c r="A4533" s="76">
        <v>2</v>
      </c>
      <c r="B4533" s="51">
        <v>125</v>
      </c>
      <c r="C4533" s="51">
        <v>4533</v>
      </c>
      <c r="D4533" s="81" t="str">
        <f>VLOOKUP(CENSO[[#This Row],[NOME COMUM]],ESPECIES[],2,FALSE)</f>
        <v>Buchenavia capitata (Vahl) Eichler</v>
      </c>
      <c r="E4533" s="51" t="s">
        <v>10</v>
      </c>
      <c r="F4533" s="51">
        <v>404</v>
      </c>
      <c r="G4533" s="74">
        <f>CENSO[[#This Row],[CAP (cm)]]/PI()</f>
        <v>128.59719401825143</v>
      </c>
      <c r="H4533" s="51">
        <v>19</v>
      </c>
      <c r="I4533" s="85">
        <f>PI()*CENSO[[#This Row],[DAP (cm)]]^2/40000</f>
        <v>1.2988316595843392</v>
      </c>
      <c r="J4533" s="85">
        <f>CENSO[[#This Row],[g (m²)]]*CENSO[[#This Row],[H (m)]]*0.7</f>
        <v>17.274461072471713</v>
      </c>
      <c r="K4533" s="51">
        <v>1</v>
      </c>
      <c r="L4533" s="51">
        <v>366964.299999999</v>
      </c>
      <c r="M4533" s="51">
        <v>9702883.3000000007</v>
      </c>
      <c r="N4533" s="77"/>
      <c r="O453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453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533" s="77"/>
    </row>
    <row r="4534" spans="1:17" x14ac:dyDescent="0.25">
      <c r="A4534" s="76">
        <v>2</v>
      </c>
      <c r="B4534" s="51">
        <v>125</v>
      </c>
      <c r="C4534" s="51">
        <v>4534</v>
      </c>
      <c r="D4534" s="81" t="str">
        <f>VLOOKUP(CENSO[[#This Row],[NOME COMUM]],ESPECIES[],2,FALSE)</f>
        <v>Pouteria sp.</v>
      </c>
      <c r="E4534" s="51" t="s">
        <v>83</v>
      </c>
      <c r="F4534" s="51">
        <v>194</v>
      </c>
      <c r="G4534" s="74">
        <f>CENSO[[#This Row],[CAP (cm)]]/PI()</f>
        <v>61.75211791965539</v>
      </c>
      <c r="H4534" s="51">
        <v>18</v>
      </c>
      <c r="I4534" s="85">
        <f>PI()*CENSO[[#This Row],[DAP (cm)]]^2/40000</f>
        <v>0.29949777191032861</v>
      </c>
      <c r="J4534" s="85">
        <f>CENSO[[#This Row],[g (m²)]]*CENSO[[#This Row],[H (m)]]*0.7</f>
        <v>3.7736719260701403</v>
      </c>
      <c r="K4534" s="51">
        <v>1</v>
      </c>
      <c r="L4534" s="51">
        <v>366965.2</v>
      </c>
      <c r="M4534" s="51">
        <v>9702882.9000000004</v>
      </c>
      <c r="N4534" s="77"/>
      <c r="O453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53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534" s="77"/>
    </row>
    <row r="4535" spans="1:17" x14ac:dyDescent="0.25">
      <c r="A4535" s="76">
        <v>2</v>
      </c>
      <c r="B4535" s="51">
        <v>125</v>
      </c>
      <c r="C4535" s="51">
        <v>4535</v>
      </c>
      <c r="D4535" s="81" t="str">
        <f>VLOOKUP(CENSO[[#This Row],[NOME COMUM]],ESPECIES[],2,FALSE)</f>
        <v>Lecythis pisonis Cambess.</v>
      </c>
      <c r="E4535" s="51" t="s">
        <v>9</v>
      </c>
      <c r="F4535" s="51">
        <v>310</v>
      </c>
      <c r="G4535" s="74">
        <f>CENSO[[#This Row],[CAP (cm)]]/PI()</f>
        <v>98.676064716975105</v>
      </c>
      <c r="H4535" s="51">
        <v>15</v>
      </c>
      <c r="I4535" s="85">
        <f>PI()*CENSO[[#This Row],[DAP (cm)]]^2/40000</f>
        <v>0.7647395015565569</v>
      </c>
      <c r="J4535" s="85">
        <f>CENSO[[#This Row],[g (m²)]]*CENSO[[#This Row],[H (m)]]*0.7</f>
        <v>8.0297647663438472</v>
      </c>
      <c r="K4535" s="51">
        <v>2</v>
      </c>
      <c r="L4535" s="51">
        <v>366965.59999999899</v>
      </c>
      <c r="M4535" s="51">
        <v>9702881.5999999903</v>
      </c>
      <c r="N4535" s="77"/>
      <c r="O453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53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535" s="77"/>
    </row>
    <row r="4536" spans="1:17" x14ac:dyDescent="0.25">
      <c r="A4536" s="76">
        <v>2</v>
      </c>
      <c r="B4536" s="51">
        <v>125</v>
      </c>
      <c r="C4536" s="51">
        <v>4536</v>
      </c>
      <c r="D4536" s="81" t="str">
        <f>VLOOKUP(CENSO[[#This Row],[NOME COMUM]],ESPECIES[],2,FALSE)</f>
        <v>Couratari guianensis Aubl.</v>
      </c>
      <c r="E4536" s="51" t="s">
        <v>6</v>
      </c>
      <c r="F4536" s="51">
        <v>160</v>
      </c>
      <c r="G4536" s="74">
        <f>CENSO[[#This Row],[CAP (cm)]]/PI()</f>
        <v>50.929581789406512</v>
      </c>
      <c r="H4536" s="51">
        <v>21</v>
      </c>
      <c r="I4536" s="85">
        <f>PI()*CENSO[[#This Row],[DAP (cm)]]^2/40000</f>
        <v>0.20371832715762608</v>
      </c>
      <c r="J4536" s="85">
        <f>CENSO[[#This Row],[g (m²)]]*CENSO[[#This Row],[H (m)]]*0.7</f>
        <v>2.9946594092171037</v>
      </c>
      <c r="K4536" s="51">
        <v>1</v>
      </c>
      <c r="L4536" s="51">
        <v>366964</v>
      </c>
      <c r="M4536" s="51">
        <v>9702850.3000000007</v>
      </c>
      <c r="N4536" s="77"/>
      <c r="O453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53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536" s="77"/>
    </row>
    <row r="4537" spans="1:17" x14ac:dyDescent="0.25">
      <c r="A4537" s="76">
        <v>2</v>
      </c>
      <c r="B4537" s="51">
        <v>125</v>
      </c>
      <c r="C4537" s="51">
        <v>4537</v>
      </c>
      <c r="D4537" s="81" t="str">
        <f>VLOOKUP(CENSO[[#This Row],[NOME COMUM]],ESPECIES[],2,FALSE)</f>
        <v>Parkia pendula (Willd.) Benth. ex Walp.</v>
      </c>
      <c r="E4537" s="51" t="s">
        <v>58</v>
      </c>
      <c r="F4537" s="51">
        <v>295</v>
      </c>
      <c r="G4537" s="74">
        <f>CENSO[[#This Row],[CAP (cm)]]/PI()</f>
        <v>93.901416424218255</v>
      </c>
      <c r="H4537" s="51">
        <v>15</v>
      </c>
      <c r="I4537" s="85">
        <f>PI()*CENSO[[#This Row],[DAP (cm)]]^2/40000</f>
        <v>0.69252294612860965</v>
      </c>
      <c r="J4537" s="85">
        <f>CENSO[[#This Row],[g (m²)]]*CENSO[[#This Row],[H (m)]]*0.7</f>
        <v>7.2714909343504006</v>
      </c>
      <c r="K4537" s="51">
        <v>2</v>
      </c>
      <c r="L4537" s="51">
        <v>366972.799999999</v>
      </c>
      <c r="M4537" s="51">
        <v>9702824</v>
      </c>
      <c r="N4537" s="77"/>
      <c r="O453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53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537" s="77"/>
    </row>
    <row r="4538" spans="1:17" x14ac:dyDescent="0.25">
      <c r="A4538" s="76">
        <v>2</v>
      </c>
      <c r="B4538" s="51">
        <v>125</v>
      </c>
      <c r="C4538" s="51">
        <v>4538</v>
      </c>
      <c r="D4538" s="81" t="str">
        <f>VLOOKUP(CENSO[[#This Row],[NOME COMUM]],ESPECIES[],2,FALSE)</f>
        <v>Lecythis pisonis Cambess.</v>
      </c>
      <c r="E4538" s="51" t="s">
        <v>9</v>
      </c>
      <c r="F4538" s="51">
        <v>181</v>
      </c>
      <c r="G4538" s="74">
        <f>CENSO[[#This Row],[CAP (cm)]]/PI()</f>
        <v>57.614089399266113</v>
      </c>
      <c r="H4538" s="51">
        <v>15</v>
      </c>
      <c r="I4538" s="85">
        <f>PI()*CENSO[[#This Row],[DAP (cm)]]^2/40000</f>
        <v>0.26070375453167915</v>
      </c>
      <c r="J4538" s="85">
        <f>CENSO[[#This Row],[g (m²)]]*CENSO[[#This Row],[H (m)]]*0.7</f>
        <v>2.737389422582631</v>
      </c>
      <c r="K4538" s="51">
        <v>1</v>
      </c>
      <c r="L4538" s="51">
        <v>366976.5</v>
      </c>
      <c r="M4538" s="51">
        <v>9702822.3000000007</v>
      </c>
      <c r="N4538" s="77"/>
      <c r="O453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53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538" s="77"/>
    </row>
    <row r="4539" spans="1:17" x14ac:dyDescent="0.25">
      <c r="A4539" s="76">
        <v>2</v>
      </c>
      <c r="B4539" s="51">
        <v>125</v>
      </c>
      <c r="C4539" s="51">
        <v>4539</v>
      </c>
      <c r="D4539" s="81" t="str">
        <f>VLOOKUP(CENSO[[#This Row],[NOME COMUM]],ESPECIES[],2,FALSE)</f>
        <v>Hymenolobium petraeum Ducke</v>
      </c>
      <c r="E4539" s="51" t="s">
        <v>40</v>
      </c>
      <c r="F4539" s="51">
        <v>196</v>
      </c>
      <c r="G4539" s="74">
        <f>CENSO[[#This Row],[CAP (cm)]]/PI()</f>
        <v>62.388737692022971</v>
      </c>
      <c r="H4539" s="51">
        <v>16</v>
      </c>
      <c r="I4539" s="85">
        <f>PI()*CENSO[[#This Row],[DAP (cm)]]^2/40000</f>
        <v>0.30570481469091254</v>
      </c>
      <c r="J4539" s="85">
        <f>CENSO[[#This Row],[g (m²)]]*CENSO[[#This Row],[H (m)]]*0.7</f>
        <v>3.4238939245382203</v>
      </c>
      <c r="K4539" s="51">
        <v>2</v>
      </c>
      <c r="L4539" s="51">
        <v>366969.7</v>
      </c>
      <c r="M4539" s="51">
        <v>9702824.4000000004</v>
      </c>
      <c r="N4539" s="77"/>
      <c r="O453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53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539" s="77"/>
    </row>
    <row r="4540" spans="1:17" x14ac:dyDescent="0.25">
      <c r="A4540" s="76">
        <v>2</v>
      </c>
      <c r="B4540" s="51">
        <v>125</v>
      </c>
      <c r="C4540" s="51">
        <v>4540</v>
      </c>
      <c r="D4540" s="81" t="str">
        <f>VLOOKUP(CENSO[[#This Row],[NOME COMUM]],ESPECIES[],2,FALSE)</f>
        <v>Parkia pendula (Willd.) Benth. ex Walp.</v>
      </c>
      <c r="E4540" s="51" t="s">
        <v>58</v>
      </c>
      <c r="F4540" s="51">
        <v>345</v>
      </c>
      <c r="G4540" s="74">
        <f>CENSO[[#This Row],[CAP (cm)]]/PI()</f>
        <v>109.81691073340778</v>
      </c>
      <c r="H4540" s="51">
        <v>17</v>
      </c>
      <c r="I4540" s="85">
        <f>PI()*CENSO[[#This Row],[DAP (cm)]]^2/40000</f>
        <v>0.94717085507564203</v>
      </c>
      <c r="J4540" s="85">
        <f>CENSO[[#This Row],[g (m²)]]*CENSO[[#This Row],[H (m)]]*0.7</f>
        <v>11.271333175400139</v>
      </c>
      <c r="K4540" s="51">
        <v>1</v>
      </c>
      <c r="L4540" s="51">
        <v>366970.5</v>
      </c>
      <c r="M4540" s="51">
        <v>9702821.8000000007</v>
      </c>
      <c r="N4540" s="77"/>
      <c r="O454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454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540" s="77"/>
    </row>
    <row r="4541" spans="1:17" x14ac:dyDescent="0.25">
      <c r="A4541" s="76">
        <v>2</v>
      </c>
      <c r="B4541" s="51">
        <v>125</v>
      </c>
      <c r="C4541" s="51">
        <v>4541</v>
      </c>
      <c r="D4541" s="81" t="str">
        <f>VLOOKUP(CENSO[[#This Row],[NOME COMUM]],ESPECIES[],2,FALSE)</f>
        <v>Piptadenia suaveolens Miq.</v>
      </c>
      <c r="E4541" s="51" t="s">
        <v>22</v>
      </c>
      <c r="F4541" s="51">
        <v>153</v>
      </c>
      <c r="G4541" s="74">
        <f>CENSO[[#This Row],[CAP (cm)]]/PI()</f>
        <v>48.701412586119972</v>
      </c>
      <c r="H4541" s="51">
        <v>12</v>
      </c>
      <c r="I4541" s="85">
        <f>PI()*CENSO[[#This Row],[DAP (cm)]]^2/40000</f>
        <v>0.18628290314190887</v>
      </c>
      <c r="J4541" s="85">
        <f>CENSO[[#This Row],[g (m²)]]*CENSO[[#This Row],[H (m)]]*0.7</f>
        <v>1.5647763863920345</v>
      </c>
      <c r="K4541" s="51">
        <v>2</v>
      </c>
      <c r="L4541" s="51">
        <v>366971.299999999</v>
      </c>
      <c r="M4541" s="51">
        <v>9702803</v>
      </c>
      <c r="N4541" s="77"/>
      <c r="O454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454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4541" s="77"/>
    </row>
    <row r="4542" spans="1:17" x14ac:dyDescent="0.25">
      <c r="A4542" s="76">
        <v>2</v>
      </c>
      <c r="B4542" s="51">
        <v>125</v>
      </c>
      <c r="C4542" s="51">
        <v>4542</v>
      </c>
      <c r="D4542" s="81" t="str">
        <f>VLOOKUP(CENSO[[#This Row],[NOME COMUM]],ESPECIES[],2,FALSE)</f>
        <v>Tachigali myrmecophila Ducke</v>
      </c>
      <c r="E4542" s="51" t="s">
        <v>14</v>
      </c>
      <c r="F4542" s="51">
        <v>160</v>
      </c>
      <c r="G4542" s="74">
        <f>CENSO[[#This Row],[CAP (cm)]]/PI()</f>
        <v>50.929581789406512</v>
      </c>
      <c r="H4542" s="51">
        <v>14</v>
      </c>
      <c r="I4542" s="85">
        <f>PI()*CENSO[[#This Row],[DAP (cm)]]^2/40000</f>
        <v>0.20371832715762608</v>
      </c>
      <c r="J4542" s="85">
        <f>CENSO[[#This Row],[g (m²)]]*CENSO[[#This Row],[H (m)]]*0.7</f>
        <v>1.9964396061447354</v>
      </c>
      <c r="K4542" s="51">
        <v>1</v>
      </c>
      <c r="L4542" s="51">
        <v>366968.5</v>
      </c>
      <c r="M4542" s="51">
        <v>9702800.5999999903</v>
      </c>
      <c r="N4542" s="77"/>
      <c r="O454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54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542" s="77"/>
    </row>
    <row r="4543" spans="1:17" x14ac:dyDescent="0.25">
      <c r="A4543" s="76">
        <v>2</v>
      </c>
      <c r="B4543" s="51">
        <v>125</v>
      </c>
      <c r="C4543" s="51">
        <v>4543</v>
      </c>
      <c r="D4543" s="81" t="str">
        <f>VLOOKUP(CENSO[[#This Row],[NOME COMUM]],ESPECIES[],2,FALSE)</f>
        <v>Inga paraensis Ducke</v>
      </c>
      <c r="E4543" s="51" t="s">
        <v>16</v>
      </c>
      <c r="F4543" s="51">
        <v>161</v>
      </c>
      <c r="G4543" s="74">
        <f>CENSO[[#This Row],[CAP (cm)]]/PI()</f>
        <v>51.247891675590303</v>
      </c>
      <c r="H4543" s="51">
        <v>13</v>
      </c>
      <c r="I4543" s="85">
        <f>PI()*CENSO[[#This Row],[DAP (cm)]]^2/40000</f>
        <v>0.20627276399425096</v>
      </c>
      <c r="J4543" s="85">
        <f>CENSO[[#This Row],[g (m²)]]*CENSO[[#This Row],[H (m)]]*0.7</f>
        <v>1.8770821523476837</v>
      </c>
      <c r="K4543" s="51">
        <v>3</v>
      </c>
      <c r="L4543" s="51">
        <v>366951.09999999899</v>
      </c>
      <c r="M4543" s="51">
        <v>9702784.5999999903</v>
      </c>
      <c r="N4543" s="77"/>
      <c r="O454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54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543" s="77"/>
    </row>
    <row r="4544" spans="1:17" x14ac:dyDescent="0.25">
      <c r="A4544" s="76">
        <v>2</v>
      </c>
      <c r="B4544" s="51">
        <v>125</v>
      </c>
      <c r="C4544" s="51">
        <v>4544</v>
      </c>
      <c r="D4544" s="81" t="str">
        <f>VLOOKUP(CENSO[[#This Row],[NOME COMUM]],ESPECIES[],2,FALSE)</f>
        <v>Tachigali myrmecophila Ducke</v>
      </c>
      <c r="E4544" s="51" t="s">
        <v>14</v>
      </c>
      <c r="F4544" s="51">
        <v>182</v>
      </c>
      <c r="G4544" s="74">
        <f>CENSO[[#This Row],[CAP (cm)]]/PI()</f>
        <v>57.932399285449904</v>
      </c>
      <c r="H4544" s="51">
        <v>15</v>
      </c>
      <c r="I4544" s="85">
        <f>PI()*CENSO[[#This Row],[DAP (cm)]]^2/40000</f>
        <v>0.26359241674879702</v>
      </c>
      <c r="J4544" s="85">
        <f>CENSO[[#This Row],[g (m²)]]*CENSO[[#This Row],[H (m)]]*0.7</f>
        <v>2.7677203758623685</v>
      </c>
      <c r="K4544" s="51">
        <v>1</v>
      </c>
      <c r="L4544" s="51">
        <v>366957</v>
      </c>
      <c r="M4544" s="51">
        <v>9702776.3000000007</v>
      </c>
      <c r="N4544" s="77"/>
      <c r="O454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54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544" s="77"/>
    </row>
    <row r="4545" spans="1:17" x14ac:dyDescent="0.25">
      <c r="A4545" s="76">
        <v>2</v>
      </c>
      <c r="B4545" s="51">
        <v>125</v>
      </c>
      <c r="C4545" s="51">
        <v>4545</v>
      </c>
      <c r="D4545" s="81" t="str">
        <f>VLOOKUP(CENSO[[#This Row],[NOME COMUM]],ESPECIES[],2,FALSE)</f>
        <v>Bowdichia nitida Spruce</v>
      </c>
      <c r="E4545" s="51" t="s">
        <v>23</v>
      </c>
      <c r="F4545" s="51">
        <v>183</v>
      </c>
      <c r="G4545" s="74">
        <f>CENSO[[#This Row],[CAP (cm)]]/PI()</f>
        <v>58.250709171633694</v>
      </c>
      <c r="H4545" s="51">
        <v>20</v>
      </c>
      <c r="I4545" s="85">
        <f>PI()*CENSO[[#This Row],[DAP (cm)]]^2/40000</f>
        <v>0.26649699446022412</v>
      </c>
      <c r="J4545" s="85">
        <f>CENSO[[#This Row],[g (m²)]]*CENSO[[#This Row],[H (m)]]*0.7</f>
        <v>3.7309579224431371</v>
      </c>
      <c r="K4545" s="51">
        <v>1</v>
      </c>
      <c r="L4545" s="51">
        <v>366901.299999999</v>
      </c>
      <c r="M4545" s="51">
        <v>9702747.3000000007</v>
      </c>
      <c r="N4545" s="77"/>
      <c r="O454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54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545" s="77"/>
    </row>
    <row r="4546" spans="1:17" x14ac:dyDescent="0.25">
      <c r="A4546" s="76">
        <v>2</v>
      </c>
      <c r="B4546" s="51">
        <v>125</v>
      </c>
      <c r="C4546" s="51">
        <v>4546</v>
      </c>
      <c r="D4546" s="81" t="str">
        <f>VLOOKUP(CENSO[[#This Row],[NOME COMUM]],ESPECIES[],2,FALSE)</f>
        <v>Hymenaea courbaril L.</v>
      </c>
      <c r="E4546" s="51" t="s">
        <v>3</v>
      </c>
      <c r="F4546" s="51">
        <v>300</v>
      </c>
      <c r="G4546" s="74">
        <f>CENSO[[#This Row],[CAP (cm)]]/PI()</f>
        <v>95.4929658551372</v>
      </c>
      <c r="H4546" s="51">
        <v>20</v>
      </c>
      <c r="I4546" s="85">
        <f>PI()*CENSO[[#This Row],[DAP (cm)]]^2/40000</f>
        <v>0.7161972439135289</v>
      </c>
      <c r="J4546" s="85">
        <f>CENSO[[#This Row],[g (m²)]]*CENSO[[#This Row],[H (m)]]*0.7</f>
        <v>10.026761414789403</v>
      </c>
      <c r="K4546" s="51">
        <v>1</v>
      </c>
      <c r="L4546" s="51">
        <v>366895.9</v>
      </c>
      <c r="M4546" s="51">
        <v>9702749.9000000004</v>
      </c>
      <c r="N4546" s="77"/>
      <c r="O454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54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546" s="77"/>
    </row>
    <row r="4547" spans="1:17" x14ac:dyDescent="0.25">
      <c r="A4547" s="76">
        <v>2</v>
      </c>
      <c r="B4547" s="51">
        <v>125</v>
      </c>
      <c r="C4547" s="51">
        <v>4547</v>
      </c>
      <c r="D4547" s="81" t="str">
        <f>VLOOKUP(CENSO[[#This Row],[NOME COMUM]],ESPECIES[],2,FALSE)</f>
        <v>Lecythis pisonis Cambess.</v>
      </c>
      <c r="E4547" s="51" t="s">
        <v>9</v>
      </c>
      <c r="F4547" s="51">
        <v>298</v>
      </c>
      <c r="G4547" s="74">
        <f>CENSO[[#This Row],[CAP (cm)]]/PI()</f>
        <v>94.856346082769619</v>
      </c>
      <c r="H4547" s="51">
        <v>17</v>
      </c>
      <c r="I4547" s="85">
        <f>PI()*CENSO[[#This Row],[DAP (cm)]]^2/40000</f>
        <v>0.70667977831663364</v>
      </c>
      <c r="J4547" s="85">
        <f>CENSO[[#This Row],[g (m²)]]*CENSO[[#This Row],[H (m)]]*0.7</f>
        <v>8.4094893619679389</v>
      </c>
      <c r="K4547" s="51">
        <v>1</v>
      </c>
      <c r="L4547" s="51">
        <v>366894.9</v>
      </c>
      <c r="M4547" s="51">
        <v>9702687.4000000004</v>
      </c>
      <c r="N4547" s="77"/>
      <c r="O454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54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547" s="77"/>
    </row>
    <row r="4548" spans="1:17" x14ac:dyDescent="0.25">
      <c r="A4548" s="76">
        <v>2</v>
      </c>
      <c r="B4548" s="51">
        <v>125</v>
      </c>
      <c r="C4548" s="51">
        <v>4548</v>
      </c>
      <c r="D4548" s="81" t="str">
        <f>VLOOKUP(CENSO[[#This Row],[NOME COMUM]],ESPECIES[],2,FALSE)</f>
        <v>Virola sebifera Aubl.</v>
      </c>
      <c r="E4548" s="51" t="s">
        <v>18</v>
      </c>
      <c r="F4548" s="51">
        <v>170</v>
      </c>
      <c r="G4548" s="74">
        <f>CENSO[[#This Row],[CAP (cm)]]/PI()</f>
        <v>54.112680651244418</v>
      </c>
      <c r="H4548" s="51">
        <v>16</v>
      </c>
      <c r="I4548" s="85">
        <f>PI()*CENSO[[#This Row],[DAP (cm)]]^2/40000</f>
        <v>0.2299788927677888</v>
      </c>
      <c r="J4548" s="85">
        <f>CENSO[[#This Row],[g (m²)]]*CENSO[[#This Row],[H (m)]]*0.7</f>
        <v>2.5757635989992345</v>
      </c>
      <c r="K4548" s="51">
        <v>1</v>
      </c>
      <c r="L4548" s="51">
        <v>366899.4</v>
      </c>
      <c r="M4548" s="51">
        <v>9702683</v>
      </c>
      <c r="N4548" s="77"/>
      <c r="O454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54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548" s="77"/>
    </row>
    <row r="4549" spans="1:17" x14ac:dyDescent="0.25">
      <c r="A4549" s="76">
        <v>2</v>
      </c>
      <c r="B4549" s="51">
        <v>125</v>
      </c>
      <c r="C4549" s="51">
        <v>4549</v>
      </c>
      <c r="D4549" s="81" t="str">
        <f>VLOOKUP(CENSO[[#This Row],[NOME COMUM]],ESPECIES[],2,FALSE)</f>
        <v>Bertholletia excelsa Humb. &amp; Bonpl.</v>
      </c>
      <c r="E4549" s="51" t="s">
        <v>37</v>
      </c>
      <c r="F4549" s="51">
        <v>350</v>
      </c>
      <c r="G4549" s="74">
        <f>CENSO[[#This Row],[CAP (cm)]]/PI()</f>
        <v>111.40846016432674</v>
      </c>
      <c r="H4549" s="51">
        <v>22</v>
      </c>
      <c r="I4549" s="85">
        <f>PI()*CENSO[[#This Row],[DAP (cm)]]^2/40000</f>
        <v>0.97482402643785904</v>
      </c>
      <c r="J4549" s="85">
        <f>CENSO[[#This Row],[g (m²)]]*CENSO[[#This Row],[H (m)]]*0.7</f>
        <v>15.012290007143028</v>
      </c>
      <c r="K4549" s="51">
        <v>1</v>
      </c>
      <c r="L4549" s="51">
        <v>366901.7</v>
      </c>
      <c r="M4549" s="51">
        <v>9702675.4000000004</v>
      </c>
      <c r="N4549" s="77"/>
      <c r="O454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454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549" s="77"/>
    </row>
    <row r="4550" spans="1:17" x14ac:dyDescent="0.25">
      <c r="A4550" s="76">
        <v>2</v>
      </c>
      <c r="B4550" s="51">
        <v>125</v>
      </c>
      <c r="C4550" s="51">
        <v>4550</v>
      </c>
      <c r="D4550" s="81" t="str">
        <f>VLOOKUP(CENSO[[#This Row],[NOME COMUM]],ESPECIES[],2,FALSE)</f>
        <v>Mezilaurus Itauba (Meisn.) Taub. ex Mez</v>
      </c>
      <c r="E4550" s="51" t="s">
        <v>8</v>
      </c>
      <c r="F4550" s="51">
        <v>180</v>
      </c>
      <c r="G4550" s="74">
        <f>CENSO[[#This Row],[CAP (cm)]]/PI()</f>
        <v>57.295779513082323</v>
      </c>
      <c r="H4550" s="51">
        <v>20</v>
      </c>
      <c r="I4550" s="85">
        <f>PI()*CENSO[[#This Row],[DAP (cm)]]^2/40000</f>
        <v>0.25783100780887047</v>
      </c>
      <c r="J4550" s="85">
        <f>CENSO[[#This Row],[g (m²)]]*CENSO[[#This Row],[H (m)]]*0.7</f>
        <v>3.6096341093241859</v>
      </c>
      <c r="K4550" s="51">
        <v>1</v>
      </c>
      <c r="L4550" s="51">
        <v>366874.799999999</v>
      </c>
      <c r="M4550" s="51">
        <v>9702681.3000000007</v>
      </c>
      <c r="N4550" s="77"/>
      <c r="O455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55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550" s="77"/>
    </row>
    <row r="4551" spans="1:17" x14ac:dyDescent="0.25">
      <c r="A4551" s="76">
        <v>2</v>
      </c>
      <c r="B4551" s="51">
        <v>125</v>
      </c>
      <c r="C4551" s="51">
        <v>4551</v>
      </c>
      <c r="D4551" s="81" t="str">
        <f>VLOOKUP(CENSO[[#This Row],[NOME COMUM]],ESPECIES[],2,FALSE)</f>
        <v>Pouteria sp.</v>
      </c>
      <c r="E4551" s="51" t="s">
        <v>83</v>
      </c>
      <c r="F4551" s="51">
        <v>179</v>
      </c>
      <c r="G4551" s="74">
        <f>CENSO[[#This Row],[CAP (cm)]]/PI()</f>
        <v>56.977469626898532</v>
      </c>
      <c r="H4551" s="51">
        <v>16</v>
      </c>
      <c r="I4551" s="85">
        <f>PI()*CENSO[[#This Row],[DAP (cm)]]^2/40000</f>
        <v>0.25497417658037091</v>
      </c>
      <c r="J4551" s="85">
        <f>CENSO[[#This Row],[g (m²)]]*CENSO[[#This Row],[H (m)]]*0.7</f>
        <v>2.8557107777001542</v>
      </c>
      <c r="K4551" s="51">
        <v>1</v>
      </c>
      <c r="L4551" s="51">
        <v>366863.09999999899</v>
      </c>
      <c r="M4551" s="51">
        <v>9702686.9000000004</v>
      </c>
      <c r="N4551" s="77"/>
      <c r="O455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55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551" s="77"/>
    </row>
    <row r="4552" spans="1:17" x14ac:dyDescent="0.25">
      <c r="A4552" s="76">
        <v>2</v>
      </c>
      <c r="B4552" s="51">
        <v>125</v>
      </c>
      <c r="C4552" s="51">
        <v>4552</v>
      </c>
      <c r="D4552" s="81" t="str">
        <f>VLOOKUP(CENSO[[#This Row],[NOME COMUM]],ESPECIES[],2,FALSE)</f>
        <v>Bertholletia excelsa Humb. &amp; Bonpl.</v>
      </c>
      <c r="E4552" s="51" t="s">
        <v>37</v>
      </c>
      <c r="F4552" s="51">
        <v>451</v>
      </c>
      <c r="G4552" s="74">
        <f>CENSO[[#This Row],[CAP (cm)]]/PI()</f>
        <v>143.55775866888959</v>
      </c>
      <c r="H4552" s="51">
        <v>21</v>
      </c>
      <c r="I4552" s="85">
        <f>PI()*CENSO[[#This Row],[DAP (cm)]]^2/40000</f>
        <v>1.6186137289917299</v>
      </c>
      <c r="J4552" s="85">
        <f>CENSO[[#This Row],[g (m²)]]*CENSO[[#This Row],[H (m)]]*0.7</f>
        <v>23.79362181617843</v>
      </c>
      <c r="K4552" s="51">
        <v>1</v>
      </c>
      <c r="L4552" s="51">
        <v>366844.299999999</v>
      </c>
      <c r="M4552" s="51">
        <v>9702663.6999999899</v>
      </c>
      <c r="N4552" s="77"/>
      <c r="O455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140├ 150</v>
      </c>
      <c r="P455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552" s="77"/>
    </row>
    <row r="4553" spans="1:17" x14ac:dyDescent="0.25">
      <c r="A4553" s="76">
        <v>2</v>
      </c>
      <c r="B4553" s="51">
        <v>125</v>
      </c>
      <c r="C4553" s="51">
        <v>4553</v>
      </c>
      <c r="D4553" s="81" t="str">
        <f>VLOOKUP(CENSO[[#This Row],[NOME COMUM]],ESPECIES[],2,FALSE)</f>
        <v>Inga paraensis Ducke</v>
      </c>
      <c r="E4553" s="51" t="s">
        <v>16</v>
      </c>
      <c r="F4553" s="51">
        <v>197</v>
      </c>
      <c r="G4553" s="74">
        <f>CENSO[[#This Row],[CAP (cm)]]/PI()</f>
        <v>62.707047578206762</v>
      </c>
      <c r="H4553" s="51">
        <v>13</v>
      </c>
      <c r="I4553" s="85">
        <f>PI()*CENSO[[#This Row],[DAP (cm)]]^2/40000</f>
        <v>0.30883220932266825</v>
      </c>
      <c r="J4553" s="85">
        <f>CENSO[[#This Row],[g (m²)]]*CENSO[[#This Row],[H (m)]]*0.7</f>
        <v>2.8103731048362808</v>
      </c>
      <c r="K4553" s="51">
        <v>1</v>
      </c>
      <c r="L4553" s="51">
        <v>366802.7</v>
      </c>
      <c r="M4553" s="51">
        <v>9702583.9000000004</v>
      </c>
      <c r="N4553" s="77"/>
      <c r="O455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55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553" s="77"/>
    </row>
    <row r="4554" spans="1:17" x14ac:dyDescent="0.25">
      <c r="A4554" s="76">
        <v>2</v>
      </c>
      <c r="B4554" s="51">
        <v>125</v>
      </c>
      <c r="C4554" s="51">
        <v>4554</v>
      </c>
      <c r="D4554" s="81" t="str">
        <f>VLOOKUP(CENSO[[#This Row],[NOME COMUM]],ESPECIES[],2,FALSE)</f>
        <v>Bertholletia excelsa Humb. &amp; Bonpl.</v>
      </c>
      <c r="E4554" s="51" t="s">
        <v>37</v>
      </c>
      <c r="F4554" s="51">
        <v>350</v>
      </c>
      <c r="G4554" s="74">
        <f>CENSO[[#This Row],[CAP (cm)]]/PI()</f>
        <v>111.40846016432674</v>
      </c>
      <c r="H4554" s="51">
        <v>20</v>
      </c>
      <c r="I4554" s="85">
        <f>PI()*CENSO[[#This Row],[DAP (cm)]]^2/40000</f>
        <v>0.97482402643785904</v>
      </c>
      <c r="J4554" s="85">
        <f>CENSO[[#This Row],[g (m²)]]*CENSO[[#This Row],[H (m)]]*0.7</f>
        <v>13.647536370130027</v>
      </c>
      <c r="K4554" s="51">
        <v>1</v>
      </c>
      <c r="L4554" s="51">
        <v>366843.7</v>
      </c>
      <c r="M4554" s="51">
        <v>9702566</v>
      </c>
      <c r="N4554" s="77"/>
      <c r="O455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455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554" s="77"/>
    </row>
    <row r="4555" spans="1:17" x14ac:dyDescent="0.25">
      <c r="A4555" s="76">
        <v>2</v>
      </c>
      <c r="B4555" s="51">
        <v>125</v>
      </c>
      <c r="C4555" s="51">
        <v>4555</v>
      </c>
      <c r="D4555" s="81" t="str">
        <f>VLOOKUP(CENSO[[#This Row],[NOME COMUM]],ESPECIES[],2,FALSE)</f>
        <v>Cordia goeldiana Huber</v>
      </c>
      <c r="E4555" s="51" t="s">
        <v>27</v>
      </c>
      <c r="F4555" s="51">
        <v>190</v>
      </c>
      <c r="G4555" s="74">
        <f>CENSO[[#This Row],[CAP (cm)]]/PI()</f>
        <v>60.478878374920228</v>
      </c>
      <c r="H4555" s="51">
        <v>23</v>
      </c>
      <c r="I4555" s="85">
        <f>PI()*CENSO[[#This Row],[DAP (cm)]]^2/40000</f>
        <v>0.28727467228087106</v>
      </c>
      <c r="J4555" s="85">
        <f>CENSO[[#This Row],[g (m²)]]*CENSO[[#This Row],[H (m)]]*0.7</f>
        <v>4.6251222237220233</v>
      </c>
      <c r="K4555" s="51">
        <v>1</v>
      </c>
      <c r="L4555" s="51">
        <v>366777.59999999899</v>
      </c>
      <c r="M4555" s="51">
        <v>9702525</v>
      </c>
      <c r="N4555" s="77"/>
      <c r="O455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55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555" s="77"/>
    </row>
    <row r="4556" spans="1:17" x14ac:dyDescent="0.25">
      <c r="A4556" s="76">
        <v>2</v>
      </c>
      <c r="B4556" s="51">
        <v>125</v>
      </c>
      <c r="C4556" s="51">
        <v>4556</v>
      </c>
      <c r="D4556" s="81" t="str">
        <f>VLOOKUP(CENSO[[#This Row],[NOME COMUM]],ESPECIES[],2,FALSE)</f>
        <v>Neea oppositifolia Ruiz &amp; Pav.</v>
      </c>
      <c r="E4556" s="51" t="s">
        <v>84</v>
      </c>
      <c r="F4556" s="51">
        <v>203</v>
      </c>
      <c r="G4556" s="74">
        <f>CENSO[[#This Row],[CAP (cm)]]/PI()</f>
        <v>64.616906895309512</v>
      </c>
      <c r="H4556" s="51">
        <v>15</v>
      </c>
      <c r="I4556" s="85">
        <f>PI()*CENSO[[#This Row],[DAP (cm)]]^2/40000</f>
        <v>0.32793080249369577</v>
      </c>
      <c r="J4556" s="85">
        <f>CENSO[[#This Row],[g (m²)]]*CENSO[[#This Row],[H (m)]]*0.7</f>
        <v>3.4432734261838056</v>
      </c>
      <c r="K4556" s="51">
        <v>1</v>
      </c>
      <c r="L4556" s="51">
        <v>366753.9</v>
      </c>
      <c r="M4556" s="51">
        <v>9702482.0999999903</v>
      </c>
      <c r="N4556" s="77"/>
      <c r="O455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55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556" s="77"/>
    </row>
    <row r="4557" spans="1:17" x14ac:dyDescent="0.25">
      <c r="A4557" s="76">
        <v>2</v>
      </c>
      <c r="B4557" s="51">
        <v>125</v>
      </c>
      <c r="C4557" s="51">
        <v>4557</v>
      </c>
      <c r="D4557" s="81" t="str">
        <f>VLOOKUP(CENSO[[#This Row],[NOME COMUM]],ESPECIES[],2,FALSE)</f>
        <v>Pouteria sp.</v>
      </c>
      <c r="E4557" s="51" t="s">
        <v>83</v>
      </c>
      <c r="F4557" s="51">
        <v>207</v>
      </c>
      <c r="G4557" s="74">
        <f>CENSO[[#This Row],[CAP (cm)]]/PI()</f>
        <v>65.890146440044674</v>
      </c>
      <c r="H4557" s="51">
        <v>16</v>
      </c>
      <c r="I4557" s="85">
        <f>PI()*CENSO[[#This Row],[DAP (cm)]]^2/40000</f>
        <v>0.34098150782723119</v>
      </c>
      <c r="J4557" s="85">
        <f>CENSO[[#This Row],[g (m²)]]*CENSO[[#This Row],[H (m)]]*0.7</f>
        <v>3.8189928876649892</v>
      </c>
      <c r="K4557" s="51">
        <v>1</v>
      </c>
      <c r="L4557" s="51">
        <v>366733.799999999</v>
      </c>
      <c r="M4557" s="51">
        <v>9702443.5</v>
      </c>
      <c r="N4557" s="77"/>
      <c r="O455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55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557" s="77"/>
    </row>
    <row r="4558" spans="1:17" x14ac:dyDescent="0.25">
      <c r="A4558" s="76">
        <v>2</v>
      </c>
      <c r="B4558" s="51">
        <v>125</v>
      </c>
      <c r="C4558" s="51">
        <v>4558</v>
      </c>
      <c r="D4558" s="81" t="str">
        <f>VLOOKUP(CENSO[[#This Row],[NOME COMUM]],ESPECIES[],2,FALSE)</f>
        <v>Brosimum parinarioides Ducke</v>
      </c>
      <c r="E4558" s="51" t="s">
        <v>54</v>
      </c>
      <c r="F4558" s="51">
        <v>251</v>
      </c>
      <c r="G4558" s="74">
        <f>CENSO[[#This Row],[CAP (cm)]]/PI()</f>
        <v>79.895781432131457</v>
      </c>
      <c r="H4558" s="51">
        <v>20</v>
      </c>
      <c r="I4558" s="85">
        <f>PI()*CENSO[[#This Row],[DAP (cm)]]^2/40000</f>
        <v>0.50134602848662491</v>
      </c>
      <c r="J4558" s="85">
        <f>CENSO[[#This Row],[g (m²)]]*CENSO[[#This Row],[H (m)]]*0.7</f>
        <v>7.0188443988127478</v>
      </c>
      <c r="K4558" s="51">
        <v>1</v>
      </c>
      <c r="L4558" s="51">
        <v>366713.799999999</v>
      </c>
      <c r="M4558" s="51">
        <v>9702350.6999999899</v>
      </c>
      <c r="N4558" s="77"/>
      <c r="O455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55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558" s="77"/>
    </row>
    <row r="4559" spans="1:17" x14ac:dyDescent="0.25">
      <c r="A4559" s="76">
        <v>2</v>
      </c>
      <c r="B4559" s="51">
        <v>125</v>
      </c>
      <c r="C4559" s="51">
        <v>4559</v>
      </c>
      <c r="D4559" s="81" t="str">
        <f>VLOOKUP(CENSO[[#This Row],[NOME COMUM]],ESPECIES[],2,FALSE)</f>
        <v>Parkia igneiflora Ducke</v>
      </c>
      <c r="E4559" s="51" t="s">
        <v>76</v>
      </c>
      <c r="F4559" s="51">
        <v>363</v>
      </c>
      <c r="G4559" s="74">
        <f>CENSO[[#This Row],[CAP (cm)]]/PI()</f>
        <v>115.54648868471602</v>
      </c>
      <c r="H4559" s="51">
        <v>23</v>
      </c>
      <c r="I4559" s="85">
        <f>PI()*CENSO[[#This Row],[DAP (cm)]]^2/40000</f>
        <v>1.0485843848137979</v>
      </c>
      <c r="J4559" s="85">
        <f>CENSO[[#This Row],[g (m²)]]*CENSO[[#This Row],[H (m)]]*0.7</f>
        <v>16.882208595502146</v>
      </c>
      <c r="K4559" s="51">
        <v>1</v>
      </c>
      <c r="L4559" s="51">
        <v>366687.59999999899</v>
      </c>
      <c r="M4559" s="51">
        <v>9702363.0999999903</v>
      </c>
      <c r="N4559" s="77"/>
      <c r="O455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455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559" s="77"/>
    </row>
    <row r="4560" spans="1:17" x14ac:dyDescent="0.25">
      <c r="A4560" s="76">
        <v>2</v>
      </c>
      <c r="B4560" s="51">
        <v>125</v>
      </c>
      <c r="C4560" s="51">
        <v>4560</v>
      </c>
      <c r="D4560" s="81" t="str">
        <f>VLOOKUP(CENSO[[#This Row],[NOME COMUM]],ESPECIES[],2,FALSE)</f>
        <v>Schefflera morototoni (Aubl.) Decne. &amp; Planch.</v>
      </c>
      <c r="E4560" s="51" t="s">
        <v>12</v>
      </c>
      <c r="F4560" s="51">
        <v>207</v>
      </c>
      <c r="G4560" s="74">
        <f>CENSO[[#This Row],[CAP (cm)]]/PI()</f>
        <v>65.890146440044674</v>
      </c>
      <c r="H4560" s="51">
        <v>17</v>
      </c>
      <c r="I4560" s="85">
        <f>PI()*CENSO[[#This Row],[DAP (cm)]]^2/40000</f>
        <v>0.34098150782723119</v>
      </c>
      <c r="J4560" s="85">
        <f>CENSO[[#This Row],[g (m²)]]*CENSO[[#This Row],[H (m)]]*0.7</f>
        <v>4.0576799431440511</v>
      </c>
      <c r="K4560" s="51">
        <v>1</v>
      </c>
      <c r="L4560" s="51">
        <v>366654.299999999</v>
      </c>
      <c r="M4560" s="51">
        <v>9702294.8000000007</v>
      </c>
      <c r="N4560" s="77"/>
      <c r="O456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56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560" s="77"/>
    </row>
    <row r="4561" spans="1:17" x14ac:dyDescent="0.25">
      <c r="A4561" s="76">
        <v>2</v>
      </c>
      <c r="B4561" s="51">
        <v>125</v>
      </c>
      <c r="C4561" s="51">
        <v>4561</v>
      </c>
      <c r="D4561" s="81" t="str">
        <f>VLOOKUP(CENSO[[#This Row],[NOME COMUM]],ESPECIES[],2,FALSE)</f>
        <v>Goupia glabra Aubl.</v>
      </c>
      <c r="E4561" s="51" t="s">
        <v>34</v>
      </c>
      <c r="F4561" s="51">
        <v>180</v>
      </c>
      <c r="G4561" s="74">
        <f>CENSO[[#This Row],[CAP (cm)]]/PI()</f>
        <v>57.295779513082323</v>
      </c>
      <c r="H4561" s="51">
        <v>14</v>
      </c>
      <c r="I4561" s="85">
        <f>PI()*CENSO[[#This Row],[DAP (cm)]]^2/40000</f>
        <v>0.25783100780887047</v>
      </c>
      <c r="J4561" s="85">
        <f>CENSO[[#This Row],[g (m²)]]*CENSO[[#This Row],[H (m)]]*0.7</f>
        <v>2.5267438765269308</v>
      </c>
      <c r="K4561" s="51">
        <v>1</v>
      </c>
      <c r="L4561" s="51">
        <v>366625.9</v>
      </c>
      <c r="M4561" s="51">
        <v>9702212.0999999903</v>
      </c>
      <c r="N4561" s="77"/>
      <c r="O456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56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561" s="77"/>
    </row>
    <row r="4562" spans="1:17" x14ac:dyDescent="0.25">
      <c r="A4562" s="76">
        <v>2</v>
      </c>
      <c r="B4562" s="51">
        <v>125</v>
      </c>
      <c r="C4562" s="51">
        <v>4562</v>
      </c>
      <c r="D4562" s="81" t="str">
        <f>VLOOKUP(CENSO[[#This Row],[NOME COMUM]],ESPECIES[],2,FALSE)</f>
        <v>Inga paraensis Ducke</v>
      </c>
      <c r="E4562" s="51" t="s">
        <v>16</v>
      </c>
      <c r="F4562" s="51">
        <v>140</v>
      </c>
      <c r="G4562" s="74">
        <f>CENSO[[#This Row],[CAP (cm)]]/PI()</f>
        <v>44.563384065730695</v>
      </c>
      <c r="H4562" s="51">
        <v>12</v>
      </c>
      <c r="I4562" s="85">
        <f>PI()*CENSO[[#This Row],[DAP (cm)]]^2/40000</f>
        <v>0.15597184423005742</v>
      </c>
      <c r="J4562" s="85">
        <f>CENSO[[#This Row],[g (m²)]]*CENSO[[#This Row],[H (m)]]*0.7</f>
        <v>1.3101634915324822</v>
      </c>
      <c r="K4562" s="51">
        <v>2</v>
      </c>
      <c r="L4562" s="51">
        <v>366594.799999999</v>
      </c>
      <c r="M4562" s="51">
        <v>9702184.8000000007</v>
      </c>
      <c r="N4562" s="77"/>
      <c r="O456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456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4562" s="77"/>
    </row>
    <row r="4563" spans="1:17" x14ac:dyDescent="0.25">
      <c r="A4563" s="76">
        <v>2</v>
      </c>
      <c r="B4563" s="51">
        <v>125</v>
      </c>
      <c r="C4563" s="51">
        <v>4563</v>
      </c>
      <c r="D4563" s="81" t="str">
        <f>VLOOKUP(CENSO[[#This Row],[NOME COMUM]],ESPECIES[],2,FALSE)</f>
        <v>Manilkara huberi (Ducke) Chevalier</v>
      </c>
      <c r="E4563" s="51" t="s">
        <v>30</v>
      </c>
      <c r="F4563" s="51">
        <v>210</v>
      </c>
      <c r="G4563" s="74">
        <f>CENSO[[#This Row],[CAP (cm)]]/PI()</f>
        <v>66.845076098596039</v>
      </c>
      <c r="H4563" s="51">
        <v>20</v>
      </c>
      <c r="I4563" s="85">
        <f>PI()*CENSO[[#This Row],[DAP (cm)]]^2/40000</f>
        <v>0.35093664951762915</v>
      </c>
      <c r="J4563" s="85">
        <f>CENSO[[#This Row],[g (m²)]]*CENSO[[#This Row],[H (m)]]*0.7</f>
        <v>4.9131130932468077</v>
      </c>
      <c r="K4563" s="51">
        <v>1</v>
      </c>
      <c r="L4563" s="51">
        <v>366580.4</v>
      </c>
      <c r="M4563" s="51">
        <v>9702157.3000000007</v>
      </c>
      <c r="N4563" s="77"/>
      <c r="O456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56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563" s="77"/>
    </row>
    <row r="4564" spans="1:17" x14ac:dyDescent="0.25">
      <c r="A4564" s="76">
        <v>2</v>
      </c>
      <c r="B4564" s="51">
        <v>125</v>
      </c>
      <c r="C4564" s="51">
        <v>4564</v>
      </c>
      <c r="D4564" s="81" t="str">
        <f>VLOOKUP(CENSO[[#This Row],[NOME COMUM]],ESPECIES[],2,FALSE)</f>
        <v>Couratari guianensis Aubl.</v>
      </c>
      <c r="E4564" s="51" t="s">
        <v>6</v>
      </c>
      <c r="F4564" s="51">
        <v>130</v>
      </c>
      <c r="G4564" s="74">
        <f>CENSO[[#This Row],[CAP (cm)]]/PI()</f>
        <v>41.38028520389279</v>
      </c>
      <c r="H4564" s="51">
        <v>15</v>
      </c>
      <c r="I4564" s="85">
        <f>PI()*CENSO[[#This Row],[DAP (cm)]]^2/40000</f>
        <v>0.13448592691265157</v>
      </c>
      <c r="J4564" s="85">
        <f>CENSO[[#This Row],[g (m²)]]*CENSO[[#This Row],[H (m)]]*0.7</f>
        <v>1.4121022325828414</v>
      </c>
      <c r="K4564" s="51">
        <v>1</v>
      </c>
      <c r="L4564" s="51">
        <v>366579.5</v>
      </c>
      <c r="M4564" s="51">
        <v>9702155.5999999903</v>
      </c>
      <c r="N4564" s="77"/>
      <c r="O456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456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4564" s="77"/>
    </row>
    <row r="4565" spans="1:17" x14ac:dyDescent="0.25">
      <c r="A4565" s="76">
        <v>2</v>
      </c>
      <c r="B4565" s="51">
        <v>125</v>
      </c>
      <c r="C4565" s="51">
        <v>4565</v>
      </c>
      <c r="D4565" s="81" t="str">
        <f>VLOOKUP(CENSO[[#This Row],[NOME COMUM]],ESPECIES[],2,FALSE)</f>
        <v>Qualea dichotoma (Mart.) Warm. ex Wille</v>
      </c>
      <c r="E4565" s="51" t="s">
        <v>55</v>
      </c>
      <c r="F4565" s="51">
        <v>204</v>
      </c>
      <c r="G4565" s="74">
        <f>CENSO[[#This Row],[CAP (cm)]]/PI()</f>
        <v>64.935216781493295</v>
      </c>
      <c r="H4565" s="51">
        <v>16</v>
      </c>
      <c r="I4565" s="85">
        <f>PI()*CENSO[[#This Row],[DAP (cm)]]^2/40000</f>
        <v>0.33116960558561581</v>
      </c>
      <c r="J4565" s="85">
        <f>CENSO[[#This Row],[g (m²)]]*CENSO[[#This Row],[H (m)]]*0.7</f>
        <v>3.7090995825588968</v>
      </c>
      <c r="K4565" s="51">
        <v>1</v>
      </c>
      <c r="L4565" s="51">
        <v>366574</v>
      </c>
      <c r="M4565" s="51">
        <v>9702144.9000000004</v>
      </c>
      <c r="N4565" s="77"/>
      <c r="O456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56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565" s="77"/>
    </row>
    <row r="4566" spans="1:17" x14ac:dyDescent="0.25">
      <c r="A4566" s="76">
        <v>2</v>
      </c>
      <c r="B4566" s="51">
        <v>125</v>
      </c>
      <c r="C4566" s="51">
        <v>4566</v>
      </c>
      <c r="D4566" s="81" t="str">
        <f>VLOOKUP(CENSO[[#This Row],[NOME COMUM]],ESPECIES[],2,FALSE)</f>
        <v>Rauvolfia pentaphylla (Huber) Ducke</v>
      </c>
      <c r="E4566" s="51" t="s">
        <v>94</v>
      </c>
      <c r="F4566" s="51">
        <v>300</v>
      </c>
      <c r="G4566" s="74">
        <f>CENSO[[#This Row],[CAP (cm)]]/PI()</f>
        <v>95.4929658551372</v>
      </c>
      <c r="H4566" s="51">
        <v>19</v>
      </c>
      <c r="I4566" s="85">
        <f>PI()*CENSO[[#This Row],[DAP (cm)]]^2/40000</f>
        <v>0.7161972439135289</v>
      </c>
      <c r="J4566" s="85">
        <f>CENSO[[#This Row],[g (m²)]]*CENSO[[#This Row],[H (m)]]*0.7</f>
        <v>9.5254233440499334</v>
      </c>
      <c r="K4566" s="51">
        <v>3</v>
      </c>
      <c r="L4566" s="51">
        <v>366567</v>
      </c>
      <c r="M4566" s="51">
        <v>9702131.5999999903</v>
      </c>
      <c r="N4566" s="77"/>
      <c r="O456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56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566" s="77"/>
    </row>
    <row r="4567" spans="1:17" x14ac:dyDescent="0.25">
      <c r="A4567" s="76">
        <v>2</v>
      </c>
      <c r="B4567" s="51">
        <v>125</v>
      </c>
      <c r="C4567" s="51">
        <v>4567</v>
      </c>
      <c r="D4567" s="81" t="str">
        <f>VLOOKUP(CENSO[[#This Row],[NOME COMUM]],ESPECIES[],2,FALSE)</f>
        <v>Rauvolfia paraensis Ducke</v>
      </c>
      <c r="E4567" s="51" t="s">
        <v>78</v>
      </c>
      <c r="F4567" s="51">
        <v>141</v>
      </c>
      <c r="G4567" s="74">
        <f>CENSO[[#This Row],[CAP (cm)]]/PI()</f>
        <v>44.881693951914485</v>
      </c>
      <c r="H4567" s="51">
        <v>14</v>
      </c>
      <c r="I4567" s="85">
        <f>PI()*CENSO[[#This Row],[DAP (cm)]]^2/40000</f>
        <v>0.15820797118049854</v>
      </c>
      <c r="J4567" s="85">
        <f>CENSO[[#This Row],[g (m²)]]*CENSO[[#This Row],[H (m)]]*0.7</f>
        <v>1.5504381175688857</v>
      </c>
      <c r="K4567" s="51">
        <v>1</v>
      </c>
      <c r="L4567" s="51">
        <v>366566.40000000002</v>
      </c>
      <c r="M4567" s="51">
        <v>9702110.9000000004</v>
      </c>
      <c r="N4567" s="77"/>
      <c r="O456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456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4567" s="77"/>
    </row>
    <row r="4568" spans="1:17" x14ac:dyDescent="0.25">
      <c r="A4568" s="76">
        <v>2</v>
      </c>
      <c r="B4568" s="51">
        <v>125</v>
      </c>
      <c r="C4568" s="51">
        <v>4568</v>
      </c>
      <c r="D4568" s="81" t="str">
        <f>VLOOKUP(CENSO[[#This Row],[NOME COMUM]],ESPECIES[],2,FALSE)</f>
        <v>Apuleia molaris Spruce ex Benth.</v>
      </c>
      <c r="E4568" s="51" t="s">
        <v>53</v>
      </c>
      <c r="F4568" s="51">
        <v>155</v>
      </c>
      <c r="G4568" s="74">
        <f>CENSO[[#This Row],[CAP (cm)]]/PI()</f>
        <v>49.338032358487553</v>
      </c>
      <c r="H4568" s="51">
        <v>16</v>
      </c>
      <c r="I4568" s="85">
        <f>PI()*CENSO[[#This Row],[DAP (cm)]]^2/40000</f>
        <v>0.19118487538913922</v>
      </c>
      <c r="J4568" s="85">
        <f>CENSO[[#This Row],[g (m²)]]*CENSO[[#This Row],[H (m)]]*0.7</f>
        <v>2.1412706043583594</v>
      </c>
      <c r="K4568" s="51">
        <v>2</v>
      </c>
      <c r="L4568" s="51">
        <v>366565.9</v>
      </c>
      <c r="M4568" s="51">
        <v>9702110</v>
      </c>
      <c r="N4568" s="77"/>
      <c r="O456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456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4568" s="77"/>
    </row>
    <row r="4569" spans="1:17" x14ac:dyDescent="0.25">
      <c r="A4569" s="76">
        <v>2</v>
      </c>
      <c r="B4569" s="51">
        <v>125</v>
      </c>
      <c r="C4569" s="51">
        <v>4569</v>
      </c>
      <c r="D4569" s="81" t="str">
        <f>VLOOKUP(CENSO[[#This Row],[NOME COMUM]],ESPECIES[],2,FALSE)</f>
        <v>Manilkara huberi (Ducke) Chevalier</v>
      </c>
      <c r="E4569" s="51" t="s">
        <v>30</v>
      </c>
      <c r="F4569" s="51">
        <v>280</v>
      </c>
      <c r="G4569" s="74">
        <f>CENSO[[#This Row],[CAP (cm)]]/PI()</f>
        <v>89.12676813146139</v>
      </c>
      <c r="H4569" s="51">
        <v>18</v>
      </c>
      <c r="I4569" s="85">
        <f>PI()*CENSO[[#This Row],[DAP (cm)]]^2/40000</f>
        <v>0.62388737692022966</v>
      </c>
      <c r="J4569" s="85">
        <f>CENSO[[#This Row],[g (m²)]]*CENSO[[#This Row],[H (m)]]*0.7</f>
        <v>7.8609809491948939</v>
      </c>
      <c r="K4569" s="51">
        <v>1</v>
      </c>
      <c r="L4569" s="51">
        <v>366559.59999999899</v>
      </c>
      <c r="M4569" s="51">
        <v>9702113</v>
      </c>
      <c r="N4569" s="77"/>
      <c r="O456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456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569" s="77"/>
    </row>
    <row r="4570" spans="1:17" x14ac:dyDescent="0.25">
      <c r="A4570" s="76">
        <v>2</v>
      </c>
      <c r="B4570" s="51">
        <v>125</v>
      </c>
      <c r="C4570" s="51">
        <v>4570</v>
      </c>
      <c r="D4570" s="81" t="str">
        <f>VLOOKUP(CENSO[[#This Row],[NOME COMUM]],ESPECIES[],2,FALSE)</f>
        <v>Eschweilera grandiflora (Aubl.) Sandwith</v>
      </c>
      <c r="E4570" s="51" t="s">
        <v>19</v>
      </c>
      <c r="F4570" s="51">
        <v>161</v>
      </c>
      <c r="G4570" s="74">
        <f>CENSO[[#This Row],[CAP (cm)]]/PI()</f>
        <v>51.247891675590303</v>
      </c>
      <c r="H4570" s="51">
        <v>15</v>
      </c>
      <c r="I4570" s="85">
        <f>PI()*CENSO[[#This Row],[DAP (cm)]]^2/40000</f>
        <v>0.20627276399425096</v>
      </c>
      <c r="J4570" s="85">
        <f>CENSO[[#This Row],[g (m²)]]*CENSO[[#This Row],[H (m)]]*0.7</f>
        <v>2.165864021939635</v>
      </c>
      <c r="K4570" s="51">
        <v>1</v>
      </c>
      <c r="L4570" s="51">
        <v>366551.299999999</v>
      </c>
      <c r="M4570" s="51">
        <v>9702097.0999999903</v>
      </c>
      <c r="N4570" s="77"/>
      <c r="O457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57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570" s="77"/>
    </row>
    <row r="4571" spans="1:17" x14ac:dyDescent="0.25">
      <c r="A4571" s="76">
        <v>2</v>
      </c>
      <c r="B4571" s="51">
        <v>125</v>
      </c>
      <c r="C4571" s="51">
        <v>4571</v>
      </c>
      <c r="D4571" s="81" t="str">
        <f>VLOOKUP(CENSO[[#This Row],[NOME COMUM]],ESPECIES[],2,FALSE)</f>
        <v>Manilkara huberi (Ducke) Chevalier</v>
      </c>
      <c r="E4571" s="51" t="s">
        <v>30</v>
      </c>
      <c r="F4571" s="51">
        <v>360</v>
      </c>
      <c r="G4571" s="74">
        <f>CENSO[[#This Row],[CAP (cm)]]/PI()</f>
        <v>114.59155902616465</v>
      </c>
      <c r="H4571" s="51">
        <v>21</v>
      </c>
      <c r="I4571" s="85">
        <f>PI()*CENSO[[#This Row],[DAP (cm)]]^2/40000</f>
        <v>1.0313240312354819</v>
      </c>
      <c r="J4571" s="85">
        <f>CENSO[[#This Row],[g (m²)]]*CENSO[[#This Row],[H (m)]]*0.7</f>
        <v>15.160463259161583</v>
      </c>
      <c r="K4571" s="51">
        <v>1</v>
      </c>
      <c r="L4571" s="51">
        <v>366586</v>
      </c>
      <c r="M4571" s="51">
        <v>9702064.0999999903</v>
      </c>
      <c r="N4571" s="77"/>
      <c r="O457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457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571" s="77"/>
    </row>
    <row r="4572" spans="1:17" x14ac:dyDescent="0.25">
      <c r="A4572" s="76">
        <v>2</v>
      </c>
      <c r="B4572" s="51">
        <v>125</v>
      </c>
      <c r="C4572" s="51">
        <v>4572</v>
      </c>
      <c r="D4572" s="81" t="str">
        <f>VLOOKUP(CENSO[[#This Row],[NOME COMUM]],ESPECIES[],2,FALSE)</f>
        <v>Pouteria sp.</v>
      </c>
      <c r="E4572" s="51" t="s">
        <v>83</v>
      </c>
      <c r="F4572" s="51">
        <v>147</v>
      </c>
      <c r="G4572" s="74">
        <f>CENSO[[#This Row],[CAP (cm)]]/PI()</f>
        <v>46.791553269017228</v>
      </c>
      <c r="H4572" s="51">
        <v>14</v>
      </c>
      <c r="I4572" s="85">
        <f>PI()*CENSO[[#This Row],[DAP (cm)]]^2/40000</f>
        <v>0.1719589582636383</v>
      </c>
      <c r="J4572" s="85">
        <f>CENSO[[#This Row],[g (m²)]]*CENSO[[#This Row],[H (m)]]*0.7</f>
        <v>1.6851977909836553</v>
      </c>
      <c r="K4572" s="51">
        <v>1</v>
      </c>
      <c r="L4572" s="51">
        <v>366566</v>
      </c>
      <c r="M4572" s="51">
        <v>9702066.9000000004</v>
      </c>
      <c r="N4572" s="77"/>
      <c r="O457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457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4572" s="77"/>
    </row>
    <row r="4573" spans="1:17" x14ac:dyDescent="0.25">
      <c r="A4573" s="76">
        <v>2</v>
      </c>
      <c r="B4573" s="51">
        <v>125</v>
      </c>
      <c r="C4573" s="51">
        <v>4573</v>
      </c>
      <c r="D4573" s="81" t="str">
        <f>VLOOKUP(CENSO[[#This Row],[NOME COMUM]],ESPECIES[],2,FALSE)</f>
        <v>Enterolobium contortisiliquum (Vell.) Morong</v>
      </c>
      <c r="E4573" s="51" t="s">
        <v>45</v>
      </c>
      <c r="F4573" s="51">
        <v>480</v>
      </c>
      <c r="G4573" s="74">
        <f>CENSO[[#This Row],[CAP (cm)]]/PI()</f>
        <v>152.78874536821954</v>
      </c>
      <c r="H4573" s="51">
        <v>21</v>
      </c>
      <c r="I4573" s="85">
        <f>PI()*CENSO[[#This Row],[DAP (cm)]]^2/40000</f>
        <v>1.8334649444186346</v>
      </c>
      <c r="J4573" s="85">
        <f>CENSO[[#This Row],[g (m²)]]*CENSO[[#This Row],[H (m)]]*0.7</f>
        <v>26.951934682953926</v>
      </c>
      <c r="K4573" s="51">
        <v>1</v>
      </c>
      <c r="L4573" s="51">
        <v>366541.59999999899</v>
      </c>
      <c r="M4573" s="51">
        <v>9702078.4000000004</v>
      </c>
      <c r="N4573" s="77"/>
      <c r="O457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150├ 160</v>
      </c>
      <c r="P457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573" s="77"/>
    </row>
    <row r="4574" spans="1:17" x14ac:dyDescent="0.25">
      <c r="A4574" s="76">
        <v>2</v>
      </c>
      <c r="B4574" s="51">
        <v>125</v>
      </c>
      <c r="C4574" s="51">
        <v>4574</v>
      </c>
      <c r="D4574" s="81" t="str">
        <f>VLOOKUP(CENSO[[#This Row],[NOME COMUM]],ESPECIES[],2,FALSE)</f>
        <v>Tachigali myrmecophila Ducke</v>
      </c>
      <c r="E4574" s="51" t="s">
        <v>14</v>
      </c>
      <c r="F4574" s="51">
        <v>182</v>
      </c>
      <c r="G4574" s="74">
        <f>CENSO[[#This Row],[CAP (cm)]]/PI()</f>
        <v>57.932399285449904</v>
      </c>
      <c r="H4574" s="51">
        <v>13</v>
      </c>
      <c r="I4574" s="85">
        <f>PI()*CENSO[[#This Row],[DAP (cm)]]^2/40000</f>
        <v>0.26359241674879702</v>
      </c>
      <c r="J4574" s="85">
        <f>CENSO[[#This Row],[g (m²)]]*CENSO[[#This Row],[H (m)]]*0.7</f>
        <v>2.3986909924140529</v>
      </c>
      <c r="K4574" s="51">
        <v>2</v>
      </c>
      <c r="L4574" s="51">
        <v>366530.9</v>
      </c>
      <c r="M4574" s="51">
        <v>9702059.3000000007</v>
      </c>
      <c r="N4574" s="77"/>
      <c r="O457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57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574" s="77"/>
    </row>
    <row r="4575" spans="1:17" x14ac:dyDescent="0.25">
      <c r="A4575" s="76">
        <v>2</v>
      </c>
      <c r="B4575" s="51">
        <v>125</v>
      </c>
      <c r="C4575" s="51">
        <v>4575</v>
      </c>
      <c r="D4575" s="81" t="str">
        <f>VLOOKUP(CENSO[[#This Row],[NOME COMUM]],ESPECIES[],2,FALSE)</f>
        <v>Alexa grandiflora Ducke</v>
      </c>
      <c r="E4575" s="51" t="s">
        <v>13</v>
      </c>
      <c r="F4575" s="51">
        <v>161</v>
      </c>
      <c r="G4575" s="74">
        <f>CENSO[[#This Row],[CAP (cm)]]/PI()</f>
        <v>51.247891675590303</v>
      </c>
      <c r="H4575" s="51">
        <v>15</v>
      </c>
      <c r="I4575" s="85">
        <f>PI()*CENSO[[#This Row],[DAP (cm)]]^2/40000</f>
        <v>0.20627276399425096</v>
      </c>
      <c r="J4575" s="85">
        <f>CENSO[[#This Row],[g (m²)]]*CENSO[[#This Row],[H (m)]]*0.7</f>
        <v>2.165864021939635</v>
      </c>
      <c r="K4575" s="51">
        <v>1</v>
      </c>
      <c r="L4575" s="51">
        <v>366532.299999999</v>
      </c>
      <c r="M4575" s="51">
        <v>9702057.5</v>
      </c>
      <c r="N4575" s="77"/>
      <c r="O457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57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575" s="77"/>
    </row>
    <row r="4576" spans="1:17" x14ac:dyDescent="0.25">
      <c r="A4576" s="76">
        <v>2</v>
      </c>
      <c r="B4576" s="51">
        <v>125</v>
      </c>
      <c r="C4576" s="51">
        <v>4576</v>
      </c>
      <c r="D4576" s="81" t="str">
        <f>VLOOKUP(CENSO[[#This Row],[NOME COMUM]],ESPECIES[],2,FALSE)</f>
        <v>Alexa grandiflora Ducke</v>
      </c>
      <c r="E4576" s="51" t="s">
        <v>13</v>
      </c>
      <c r="F4576" s="51">
        <v>213</v>
      </c>
      <c r="G4576" s="74">
        <f>CENSO[[#This Row],[CAP (cm)]]/PI()</f>
        <v>67.800005757147417</v>
      </c>
      <c r="H4576" s="51">
        <v>19</v>
      </c>
      <c r="I4576" s="85">
        <f>PI()*CENSO[[#This Row],[DAP (cm)]]^2/40000</f>
        <v>0.36103503065681003</v>
      </c>
      <c r="J4576" s="85">
        <f>CENSO[[#This Row],[g (m²)]]*CENSO[[#This Row],[H (m)]]*0.7</f>
        <v>4.8017659077355734</v>
      </c>
      <c r="K4576" s="51">
        <v>1</v>
      </c>
      <c r="L4576" s="51">
        <v>366559.4</v>
      </c>
      <c r="M4576" s="51">
        <v>9702039.9000000004</v>
      </c>
      <c r="N4576" s="77"/>
      <c r="O457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57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576" s="77"/>
    </row>
    <row r="4577" spans="1:17" x14ac:dyDescent="0.25">
      <c r="A4577" s="76">
        <v>2</v>
      </c>
      <c r="B4577" s="51">
        <v>125</v>
      </c>
      <c r="C4577" s="51">
        <v>4577</v>
      </c>
      <c r="D4577" s="81" t="str">
        <f>VLOOKUP(CENSO[[#This Row],[NOME COMUM]],ESPECIES[],2,FALSE)</f>
        <v>Couratari guianensis Aubl.</v>
      </c>
      <c r="E4577" s="51" t="s">
        <v>6</v>
      </c>
      <c r="F4577" s="51">
        <v>231</v>
      </c>
      <c r="G4577" s="74">
        <f>CENSO[[#This Row],[CAP (cm)]]/PI()</f>
        <v>73.529583708455647</v>
      </c>
      <c r="H4577" s="51">
        <v>23</v>
      </c>
      <c r="I4577" s="85">
        <f>PI()*CENSO[[#This Row],[DAP (cm)]]^2/40000</f>
        <v>0.4246333459163314</v>
      </c>
      <c r="J4577" s="85">
        <f>CENSO[[#This Row],[g (m²)]]*CENSO[[#This Row],[H (m)]]*0.7</f>
        <v>6.8365968692529346</v>
      </c>
      <c r="K4577" s="51">
        <v>1</v>
      </c>
      <c r="L4577" s="51">
        <v>366562.5</v>
      </c>
      <c r="M4577" s="51">
        <v>9702033.3000000007</v>
      </c>
      <c r="N4577" s="77"/>
      <c r="O457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57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577" s="77"/>
    </row>
    <row r="4578" spans="1:17" x14ac:dyDescent="0.25">
      <c r="A4578" s="76">
        <v>2</v>
      </c>
      <c r="B4578" s="51">
        <v>125</v>
      </c>
      <c r="C4578" s="51">
        <v>4578</v>
      </c>
      <c r="D4578" s="81" t="str">
        <f>VLOOKUP(CENSO[[#This Row],[NOME COMUM]],ESPECIES[],2,FALSE)</f>
        <v>Cordia goeldiana Huber</v>
      </c>
      <c r="E4578" s="51" t="s">
        <v>27</v>
      </c>
      <c r="F4578" s="51">
        <v>203</v>
      </c>
      <c r="G4578" s="74">
        <f>CENSO[[#This Row],[CAP (cm)]]/PI()</f>
        <v>64.616906895309512</v>
      </c>
      <c r="H4578" s="51">
        <v>16</v>
      </c>
      <c r="I4578" s="85">
        <f>PI()*CENSO[[#This Row],[DAP (cm)]]^2/40000</f>
        <v>0.32793080249369577</v>
      </c>
      <c r="J4578" s="85">
        <f>CENSO[[#This Row],[g (m²)]]*CENSO[[#This Row],[H (m)]]*0.7</f>
        <v>3.6728249879293924</v>
      </c>
      <c r="K4578" s="51">
        <v>1</v>
      </c>
      <c r="L4578" s="51">
        <v>366569.4</v>
      </c>
      <c r="M4578" s="51">
        <v>9702036.6999999899</v>
      </c>
      <c r="N4578" s="77"/>
      <c r="O457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57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578" s="77"/>
    </row>
    <row r="4579" spans="1:17" x14ac:dyDescent="0.25">
      <c r="A4579" s="76">
        <v>2</v>
      </c>
      <c r="B4579" s="51">
        <v>125</v>
      </c>
      <c r="C4579" s="51">
        <v>4579</v>
      </c>
      <c r="D4579" s="81" t="str">
        <f>VLOOKUP(CENSO[[#This Row],[NOME COMUM]],ESPECIES[],2,FALSE)</f>
        <v>Dimorphandra multiflora Ducke</v>
      </c>
      <c r="E4579" s="51" t="s">
        <v>73</v>
      </c>
      <c r="F4579" s="51">
        <v>162</v>
      </c>
      <c r="G4579" s="74">
        <f>CENSO[[#This Row],[CAP (cm)]]/PI()</f>
        <v>51.566201561774093</v>
      </c>
      <c r="H4579" s="51">
        <v>17</v>
      </c>
      <c r="I4579" s="85">
        <f>PI()*CENSO[[#This Row],[DAP (cm)]]^2/40000</f>
        <v>0.20884311632518512</v>
      </c>
      <c r="J4579" s="85">
        <f>CENSO[[#This Row],[g (m²)]]*CENSO[[#This Row],[H (m)]]*0.7</f>
        <v>2.4852330842697028</v>
      </c>
      <c r="K4579" s="51">
        <v>2</v>
      </c>
      <c r="L4579" s="51">
        <v>366562.5</v>
      </c>
      <c r="M4579" s="51">
        <v>9702033.3000000007</v>
      </c>
      <c r="N4579" s="77"/>
      <c r="O457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57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579" s="77"/>
    </row>
    <row r="4580" spans="1:17" x14ac:dyDescent="0.25">
      <c r="A4580" s="76">
        <v>2</v>
      </c>
      <c r="B4580" s="51">
        <v>126</v>
      </c>
      <c r="C4580" s="51">
        <v>4580</v>
      </c>
      <c r="D4580" s="81" t="str">
        <f>VLOOKUP(CENSO[[#This Row],[NOME COMUM]],ESPECIES[],2,FALSE)</f>
        <v>Ocotea cymbarum Kunth</v>
      </c>
      <c r="E4580" s="51" t="s">
        <v>11</v>
      </c>
      <c r="F4580" s="51">
        <v>300</v>
      </c>
      <c r="G4580" s="74">
        <f>CENSO[[#This Row],[CAP (cm)]]/PI()</f>
        <v>95.4929658551372</v>
      </c>
      <c r="H4580" s="51">
        <v>15</v>
      </c>
      <c r="I4580" s="85">
        <f>PI()*CENSO[[#This Row],[DAP (cm)]]^2/40000</f>
        <v>0.7161972439135289</v>
      </c>
      <c r="J4580" s="85">
        <f>CENSO[[#This Row],[g (m²)]]*CENSO[[#This Row],[H (m)]]*0.7</f>
        <v>7.5200710610920529</v>
      </c>
      <c r="K4580" s="51">
        <v>2</v>
      </c>
      <c r="L4580" s="51">
        <v>366586.59999999899</v>
      </c>
      <c r="M4580" s="51">
        <v>9702019.4000000004</v>
      </c>
      <c r="N4580" s="77"/>
      <c r="O458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58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580" s="77"/>
    </row>
    <row r="4581" spans="1:17" x14ac:dyDescent="0.25">
      <c r="A4581" s="76">
        <v>2</v>
      </c>
      <c r="B4581" s="51">
        <v>126</v>
      </c>
      <c r="C4581" s="51">
        <v>4581</v>
      </c>
      <c r="D4581" s="81" t="str">
        <f>VLOOKUP(CENSO[[#This Row],[NOME COMUM]],ESPECIES[],2,FALSE)</f>
        <v>Tetragastris panamensis (Engl.) Kuntze</v>
      </c>
      <c r="E4581" s="51" t="s">
        <v>26</v>
      </c>
      <c r="F4581" s="51">
        <v>182</v>
      </c>
      <c r="G4581" s="74">
        <f>CENSO[[#This Row],[CAP (cm)]]/PI()</f>
        <v>57.932399285449904</v>
      </c>
      <c r="H4581" s="51">
        <v>13</v>
      </c>
      <c r="I4581" s="85">
        <f>PI()*CENSO[[#This Row],[DAP (cm)]]^2/40000</f>
        <v>0.26359241674879702</v>
      </c>
      <c r="J4581" s="85">
        <f>CENSO[[#This Row],[g (m²)]]*CENSO[[#This Row],[H (m)]]*0.7</f>
        <v>2.3986909924140529</v>
      </c>
      <c r="K4581" s="51">
        <v>1</v>
      </c>
      <c r="L4581" s="51">
        <v>366613.9</v>
      </c>
      <c r="M4581" s="51">
        <v>9702027.5</v>
      </c>
      <c r="N4581" s="77"/>
      <c r="O458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58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581" s="77"/>
    </row>
    <row r="4582" spans="1:17" x14ac:dyDescent="0.25">
      <c r="A4582" s="76">
        <v>2</v>
      </c>
      <c r="B4582" s="51">
        <v>126</v>
      </c>
      <c r="C4582" s="51">
        <v>4582</v>
      </c>
      <c r="D4582" s="81" t="str">
        <f>VLOOKUP(CENSO[[#This Row],[NOME COMUM]],ESPECIES[],2,FALSE)</f>
        <v>Tachigali myrmecophila Ducke</v>
      </c>
      <c r="E4582" s="51" t="s">
        <v>14</v>
      </c>
      <c r="F4582" s="51">
        <v>170</v>
      </c>
      <c r="G4582" s="74">
        <f>CENSO[[#This Row],[CAP (cm)]]/PI()</f>
        <v>54.112680651244418</v>
      </c>
      <c r="H4582" s="51">
        <v>15</v>
      </c>
      <c r="I4582" s="85">
        <f>PI()*CENSO[[#This Row],[DAP (cm)]]^2/40000</f>
        <v>0.2299788927677888</v>
      </c>
      <c r="J4582" s="85">
        <f>CENSO[[#This Row],[g (m²)]]*CENSO[[#This Row],[H (m)]]*0.7</f>
        <v>2.4147783740617825</v>
      </c>
      <c r="K4582" s="51">
        <v>1</v>
      </c>
      <c r="L4582" s="51">
        <v>366612.9</v>
      </c>
      <c r="M4582" s="51">
        <v>9702027.9000000004</v>
      </c>
      <c r="N4582" s="77"/>
      <c r="O458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58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582" s="77"/>
    </row>
    <row r="4583" spans="1:17" x14ac:dyDescent="0.25">
      <c r="A4583" s="76">
        <v>2</v>
      </c>
      <c r="B4583" s="51">
        <v>126</v>
      </c>
      <c r="C4583" s="51">
        <v>4583</v>
      </c>
      <c r="D4583" s="81" t="str">
        <f>VLOOKUP(CENSO[[#This Row],[NOME COMUM]],ESPECIES[],2,FALSE)</f>
        <v>Couratari guianensis Aubl.</v>
      </c>
      <c r="E4583" s="51" t="s">
        <v>6</v>
      </c>
      <c r="F4583" s="51">
        <v>151</v>
      </c>
      <c r="G4583" s="74">
        <f>CENSO[[#This Row],[CAP (cm)]]/PI()</f>
        <v>48.064792813752391</v>
      </c>
      <c r="H4583" s="51">
        <v>20</v>
      </c>
      <c r="I4583" s="85">
        <f>PI()*CENSO[[#This Row],[DAP (cm)]]^2/40000</f>
        <v>0.18144459287191525</v>
      </c>
      <c r="J4583" s="85">
        <f>CENSO[[#This Row],[g (m²)]]*CENSO[[#This Row],[H (m)]]*0.7</f>
        <v>2.5402243002068134</v>
      </c>
      <c r="K4583" s="51">
        <v>1</v>
      </c>
      <c r="L4583" s="51">
        <v>366612</v>
      </c>
      <c r="M4583" s="51">
        <v>9702028.3000000007</v>
      </c>
      <c r="N4583" s="77"/>
      <c r="O458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458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4583" s="77"/>
    </row>
    <row r="4584" spans="1:17" x14ac:dyDescent="0.25">
      <c r="A4584" s="76">
        <v>2</v>
      </c>
      <c r="B4584" s="51">
        <v>126</v>
      </c>
      <c r="C4584" s="51">
        <v>4584</v>
      </c>
      <c r="D4584" s="81" t="str">
        <f>VLOOKUP(CENSO[[#This Row],[NOME COMUM]],ESPECIES[],2,FALSE)</f>
        <v>Manilkara huberi (Ducke) Chevalier</v>
      </c>
      <c r="E4584" s="51" t="s">
        <v>30</v>
      </c>
      <c r="F4584" s="51">
        <v>352</v>
      </c>
      <c r="G4584" s="74">
        <f>CENSO[[#This Row],[CAP (cm)]]/PI()</f>
        <v>112.04507993669432</v>
      </c>
      <c r="H4584" s="51">
        <v>21</v>
      </c>
      <c r="I4584" s="85">
        <f>PI()*CENSO[[#This Row],[DAP (cm)]]^2/40000</f>
        <v>0.98599670344291013</v>
      </c>
      <c r="J4584" s="85">
        <f>CENSO[[#This Row],[g (m²)]]*CENSO[[#This Row],[H (m)]]*0.7</f>
        <v>14.494151540610778</v>
      </c>
      <c r="K4584" s="51">
        <v>1</v>
      </c>
      <c r="L4584" s="51">
        <v>366613.9</v>
      </c>
      <c r="M4584" s="51">
        <v>9702029.6999999899</v>
      </c>
      <c r="N4584" s="77"/>
      <c r="O458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458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584" s="77"/>
    </row>
    <row r="4585" spans="1:17" x14ac:dyDescent="0.25">
      <c r="A4585" s="76">
        <v>2</v>
      </c>
      <c r="B4585" s="51">
        <v>126</v>
      </c>
      <c r="C4585" s="51">
        <v>4585</v>
      </c>
      <c r="D4585" s="81" t="str">
        <f>VLOOKUP(CENSO[[#This Row],[NOME COMUM]],ESPECIES[],2,FALSE)</f>
        <v>Lecythis pisonis Cambess.</v>
      </c>
      <c r="E4585" s="51" t="s">
        <v>9</v>
      </c>
      <c r="F4585" s="51">
        <v>207</v>
      </c>
      <c r="G4585" s="74">
        <f>CENSO[[#This Row],[CAP (cm)]]/PI()</f>
        <v>65.890146440044674</v>
      </c>
      <c r="H4585" s="51">
        <v>15</v>
      </c>
      <c r="I4585" s="85">
        <f>PI()*CENSO[[#This Row],[DAP (cm)]]^2/40000</f>
        <v>0.34098150782723119</v>
      </c>
      <c r="J4585" s="85">
        <f>CENSO[[#This Row],[g (m²)]]*CENSO[[#This Row],[H (m)]]*0.7</f>
        <v>3.5803058321859274</v>
      </c>
      <c r="K4585" s="51">
        <v>1</v>
      </c>
      <c r="L4585" s="51">
        <v>366618.5</v>
      </c>
      <c r="M4585" s="51">
        <v>9702036.3000000007</v>
      </c>
      <c r="N4585" s="77"/>
      <c r="O458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58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585" s="77"/>
    </row>
    <row r="4586" spans="1:17" x14ac:dyDescent="0.25">
      <c r="A4586" s="76">
        <v>2</v>
      </c>
      <c r="B4586" s="51">
        <v>126</v>
      </c>
      <c r="C4586" s="51">
        <v>4586</v>
      </c>
      <c r="D4586" s="81" t="str">
        <f>VLOOKUP(CENSO[[#This Row],[NOME COMUM]],ESPECIES[],2,FALSE)</f>
        <v>Bagassa guianensis Aubl.</v>
      </c>
      <c r="E4586" s="51" t="s">
        <v>29</v>
      </c>
      <c r="F4586" s="51">
        <v>430</v>
      </c>
      <c r="G4586" s="74">
        <f>CENSO[[#This Row],[CAP (cm)]]/PI()</f>
        <v>136.87325105903</v>
      </c>
      <c r="H4586" s="51">
        <v>19</v>
      </c>
      <c r="I4586" s="85">
        <f>PI()*CENSO[[#This Row],[DAP (cm)]]^2/40000</f>
        <v>1.4713874488845726</v>
      </c>
      <c r="J4586" s="85">
        <f>CENSO[[#This Row],[g (m²)]]*CENSO[[#This Row],[H (m)]]*0.7</f>
        <v>19.569453070164816</v>
      </c>
      <c r="K4586" s="51">
        <v>1</v>
      </c>
      <c r="L4586" s="51">
        <v>366609.5</v>
      </c>
      <c r="M4586" s="51">
        <v>9702045</v>
      </c>
      <c r="N4586" s="77"/>
      <c r="O458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458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586" s="77"/>
    </row>
    <row r="4587" spans="1:17" x14ac:dyDescent="0.25">
      <c r="A4587" s="76">
        <v>2</v>
      </c>
      <c r="B4587" s="51">
        <v>126</v>
      </c>
      <c r="C4587" s="51">
        <v>4587</v>
      </c>
      <c r="D4587" s="81" t="str">
        <f>VLOOKUP(CENSO[[#This Row],[NOME COMUM]],ESPECIES[],2,FALSE)</f>
        <v>Goupia glabra Aubl.</v>
      </c>
      <c r="E4587" s="51" t="s">
        <v>34</v>
      </c>
      <c r="F4587" s="51">
        <v>181</v>
      </c>
      <c r="G4587" s="74">
        <f>CENSO[[#This Row],[CAP (cm)]]/PI()</f>
        <v>57.614089399266113</v>
      </c>
      <c r="H4587" s="51">
        <v>16</v>
      </c>
      <c r="I4587" s="85">
        <f>PI()*CENSO[[#This Row],[DAP (cm)]]^2/40000</f>
        <v>0.26070375453167915</v>
      </c>
      <c r="J4587" s="85">
        <f>CENSO[[#This Row],[g (m²)]]*CENSO[[#This Row],[H (m)]]*0.7</f>
        <v>2.9198820507548064</v>
      </c>
      <c r="K4587" s="51">
        <v>1</v>
      </c>
      <c r="L4587" s="51">
        <v>366602.2</v>
      </c>
      <c r="M4587" s="51">
        <v>9702048.4000000004</v>
      </c>
      <c r="N4587" s="77"/>
      <c r="O458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58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587" s="77"/>
    </row>
    <row r="4588" spans="1:17" x14ac:dyDescent="0.25">
      <c r="A4588" s="76">
        <v>2</v>
      </c>
      <c r="B4588" s="51">
        <v>126</v>
      </c>
      <c r="C4588" s="51">
        <v>4588</v>
      </c>
      <c r="D4588" s="81" t="str">
        <f>VLOOKUP(CENSO[[#This Row],[NOME COMUM]],ESPECIES[],2,FALSE)</f>
        <v>Parahancornia amapa (Huber ) Ducke</v>
      </c>
      <c r="E4588" s="51" t="s">
        <v>15</v>
      </c>
      <c r="F4588" s="51">
        <v>206</v>
      </c>
      <c r="G4588" s="74">
        <f>CENSO[[#This Row],[CAP (cm)]]/PI()</f>
        <v>65.571836553860877</v>
      </c>
      <c r="H4588" s="51">
        <v>20</v>
      </c>
      <c r="I4588" s="85">
        <f>PI()*CENSO[[#This Row],[DAP (cm)]]^2/40000</f>
        <v>0.33769495825238349</v>
      </c>
      <c r="J4588" s="85">
        <f>CENSO[[#This Row],[g (m²)]]*CENSO[[#This Row],[H (m)]]*0.7</f>
        <v>4.7277294155333687</v>
      </c>
      <c r="K4588" s="51">
        <v>1</v>
      </c>
      <c r="L4588" s="51">
        <v>366594.59999999899</v>
      </c>
      <c r="M4588" s="51">
        <v>9702053.1999999899</v>
      </c>
      <c r="N4588" s="77"/>
      <c r="O458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58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588" s="77"/>
    </row>
    <row r="4589" spans="1:17" x14ac:dyDescent="0.25">
      <c r="A4589" s="76">
        <v>2</v>
      </c>
      <c r="B4589" s="51">
        <v>126</v>
      </c>
      <c r="C4589" s="51">
        <v>4589</v>
      </c>
      <c r="D4589" s="81" t="str">
        <f>VLOOKUP(CENSO[[#This Row],[NOME COMUM]],ESPECIES[],2,FALSE)</f>
        <v>Manilkara huberi (Ducke) Chevalier</v>
      </c>
      <c r="E4589" s="51" t="s">
        <v>30</v>
      </c>
      <c r="F4589" s="51">
        <v>215</v>
      </c>
      <c r="G4589" s="74">
        <f>CENSO[[#This Row],[CAP (cm)]]/PI()</f>
        <v>68.436625529514998</v>
      </c>
      <c r="H4589" s="51">
        <v>20</v>
      </c>
      <c r="I4589" s="85">
        <f>PI()*CENSO[[#This Row],[DAP (cm)]]^2/40000</f>
        <v>0.36784686222114316</v>
      </c>
      <c r="J4589" s="85">
        <f>CENSO[[#This Row],[g (m²)]]*CENSO[[#This Row],[H (m)]]*0.7</f>
        <v>5.1498560710960035</v>
      </c>
      <c r="K4589" s="51">
        <v>1</v>
      </c>
      <c r="L4589" s="51">
        <v>366597.799999999</v>
      </c>
      <c r="M4589" s="51">
        <v>9702059.4000000004</v>
      </c>
      <c r="N4589" s="77"/>
      <c r="O458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58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589" s="77"/>
    </row>
    <row r="4590" spans="1:17" x14ac:dyDescent="0.25">
      <c r="A4590" s="76">
        <v>2</v>
      </c>
      <c r="B4590" s="51">
        <v>126</v>
      </c>
      <c r="C4590" s="51">
        <v>4590</v>
      </c>
      <c r="D4590" s="81" t="str">
        <f>VLOOKUP(CENSO[[#This Row],[NOME COMUM]],ESPECIES[],2,FALSE)</f>
        <v>Couratari guianensis Aubl.</v>
      </c>
      <c r="E4590" s="51" t="s">
        <v>6</v>
      </c>
      <c r="F4590" s="51">
        <v>200</v>
      </c>
      <c r="G4590" s="74">
        <f>CENSO[[#This Row],[CAP (cm)]]/PI()</f>
        <v>63.661977236758133</v>
      </c>
      <c r="H4590" s="51">
        <v>21</v>
      </c>
      <c r="I4590" s="85">
        <f>PI()*CENSO[[#This Row],[DAP (cm)]]^2/40000</f>
        <v>0.31830988618379064</v>
      </c>
      <c r="J4590" s="85">
        <f>CENSO[[#This Row],[g (m²)]]*CENSO[[#This Row],[H (m)]]*0.7</f>
        <v>4.6791553269017223</v>
      </c>
      <c r="K4590" s="51">
        <v>2</v>
      </c>
      <c r="L4590" s="51">
        <v>366609.59999999899</v>
      </c>
      <c r="M4590" s="51">
        <v>9702062.5999999903</v>
      </c>
      <c r="N4590" s="77"/>
      <c r="O459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59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590" s="77"/>
    </row>
    <row r="4591" spans="1:17" x14ac:dyDescent="0.25">
      <c r="A4591" s="76">
        <v>2</v>
      </c>
      <c r="B4591" s="51">
        <v>126</v>
      </c>
      <c r="C4591" s="51">
        <v>4591</v>
      </c>
      <c r="D4591" s="81" t="str">
        <f>VLOOKUP(CENSO[[#This Row],[NOME COMUM]],ESPECIES[],2,FALSE)</f>
        <v>Couratari guianensis Aubl.</v>
      </c>
      <c r="E4591" s="51" t="s">
        <v>6</v>
      </c>
      <c r="F4591" s="51">
        <v>190</v>
      </c>
      <c r="G4591" s="74">
        <f>CENSO[[#This Row],[CAP (cm)]]/PI()</f>
        <v>60.478878374920228</v>
      </c>
      <c r="H4591" s="51">
        <v>22</v>
      </c>
      <c r="I4591" s="85">
        <f>PI()*CENSO[[#This Row],[DAP (cm)]]^2/40000</f>
        <v>0.28727467228087106</v>
      </c>
      <c r="J4591" s="85">
        <f>CENSO[[#This Row],[g (m²)]]*CENSO[[#This Row],[H (m)]]*0.7</f>
        <v>4.4240299531254141</v>
      </c>
      <c r="K4591" s="51">
        <v>1</v>
      </c>
      <c r="L4591" s="51">
        <v>366612.299999999</v>
      </c>
      <c r="M4591" s="51">
        <v>9702061.3000000007</v>
      </c>
      <c r="N4591" s="77"/>
      <c r="O459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59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591" s="77"/>
    </row>
    <row r="4592" spans="1:17" x14ac:dyDescent="0.25">
      <c r="A4592" s="76">
        <v>2</v>
      </c>
      <c r="B4592" s="51">
        <v>126</v>
      </c>
      <c r="C4592" s="51">
        <v>4592</v>
      </c>
      <c r="D4592" s="81" t="str">
        <f>VLOOKUP(CENSO[[#This Row],[NOME COMUM]],ESPECIES[],2,FALSE)</f>
        <v>Tachigali myrmecophila Ducke</v>
      </c>
      <c r="E4592" s="51" t="s">
        <v>14</v>
      </c>
      <c r="F4592" s="51">
        <v>350</v>
      </c>
      <c r="G4592" s="74">
        <f>CENSO[[#This Row],[CAP (cm)]]/PI()</f>
        <v>111.40846016432674</v>
      </c>
      <c r="H4592" s="51">
        <v>18</v>
      </c>
      <c r="I4592" s="85">
        <f>PI()*CENSO[[#This Row],[DAP (cm)]]^2/40000</f>
        <v>0.97482402643785904</v>
      </c>
      <c r="J4592" s="85">
        <f>CENSO[[#This Row],[g (m²)]]*CENSO[[#This Row],[H (m)]]*0.7</f>
        <v>12.282782733117022</v>
      </c>
      <c r="K4592" s="51">
        <v>1</v>
      </c>
      <c r="L4592" s="51">
        <v>366623.4</v>
      </c>
      <c r="M4592" s="51">
        <v>9702090.5999999903</v>
      </c>
      <c r="N4592" s="77"/>
      <c r="O459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459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592" s="77"/>
    </row>
    <row r="4593" spans="1:17" x14ac:dyDescent="0.25">
      <c r="A4593" s="76">
        <v>2</v>
      </c>
      <c r="B4593" s="51">
        <v>126</v>
      </c>
      <c r="C4593" s="51">
        <v>4593</v>
      </c>
      <c r="D4593" s="81" t="str">
        <f>VLOOKUP(CENSO[[#This Row],[NOME COMUM]],ESPECIES[],2,FALSE)</f>
        <v>Erisma uncinatum Warm.</v>
      </c>
      <c r="E4593" s="51" t="s">
        <v>98</v>
      </c>
      <c r="F4593" s="51">
        <v>300</v>
      </c>
      <c r="G4593" s="74">
        <f>CENSO[[#This Row],[CAP (cm)]]/PI()</f>
        <v>95.4929658551372</v>
      </c>
      <c r="H4593" s="51">
        <v>13</v>
      </c>
      <c r="I4593" s="85">
        <f>PI()*CENSO[[#This Row],[DAP (cm)]]^2/40000</f>
        <v>0.7161972439135289</v>
      </c>
      <c r="J4593" s="85">
        <f>CENSO[[#This Row],[g (m²)]]*CENSO[[#This Row],[H (m)]]*0.7</f>
        <v>6.5173949196131131</v>
      </c>
      <c r="K4593" s="51">
        <v>1</v>
      </c>
      <c r="L4593" s="51">
        <v>366612.2</v>
      </c>
      <c r="M4593" s="51">
        <v>9702105.9000000004</v>
      </c>
      <c r="N4593" s="77"/>
      <c r="O459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59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593" s="77"/>
    </row>
    <row r="4594" spans="1:17" x14ac:dyDescent="0.25">
      <c r="A4594" s="76">
        <v>2</v>
      </c>
      <c r="B4594" s="51">
        <v>126</v>
      </c>
      <c r="C4594" s="51">
        <v>4594</v>
      </c>
      <c r="D4594" s="81" t="str">
        <f>VLOOKUP(CENSO[[#This Row],[NOME COMUM]],ESPECIES[],2,FALSE)</f>
        <v>Tachigali myrmecophila Ducke</v>
      </c>
      <c r="E4594" s="51" t="s">
        <v>14</v>
      </c>
      <c r="F4594" s="51">
        <v>295</v>
      </c>
      <c r="G4594" s="74">
        <f>CENSO[[#This Row],[CAP (cm)]]/PI()</f>
        <v>93.901416424218255</v>
      </c>
      <c r="H4594" s="51">
        <v>16</v>
      </c>
      <c r="I4594" s="85">
        <f>PI()*CENSO[[#This Row],[DAP (cm)]]^2/40000</f>
        <v>0.69252294612860965</v>
      </c>
      <c r="J4594" s="85">
        <f>CENSO[[#This Row],[g (m²)]]*CENSO[[#This Row],[H (m)]]*0.7</f>
        <v>7.7562569966404276</v>
      </c>
      <c r="K4594" s="51">
        <v>1</v>
      </c>
      <c r="L4594" s="51">
        <v>366645.7</v>
      </c>
      <c r="M4594" s="51">
        <v>9702090.0999999903</v>
      </c>
      <c r="N4594" s="77"/>
      <c r="O459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59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594" s="77"/>
    </row>
    <row r="4595" spans="1:17" x14ac:dyDescent="0.25">
      <c r="A4595" s="76">
        <v>2</v>
      </c>
      <c r="B4595" s="51">
        <v>126</v>
      </c>
      <c r="C4595" s="51">
        <v>4595</v>
      </c>
      <c r="D4595" s="81" t="str">
        <f>VLOOKUP(CENSO[[#This Row],[NOME COMUM]],ESPECIES[],2,FALSE)</f>
        <v>Pouteria sp.</v>
      </c>
      <c r="E4595" s="51" t="s">
        <v>83</v>
      </c>
      <c r="F4595" s="51">
        <v>181</v>
      </c>
      <c r="G4595" s="74">
        <f>CENSO[[#This Row],[CAP (cm)]]/PI()</f>
        <v>57.614089399266113</v>
      </c>
      <c r="H4595" s="51">
        <v>17</v>
      </c>
      <c r="I4595" s="85">
        <f>PI()*CENSO[[#This Row],[DAP (cm)]]^2/40000</f>
        <v>0.26070375453167915</v>
      </c>
      <c r="J4595" s="85">
        <f>CENSO[[#This Row],[g (m²)]]*CENSO[[#This Row],[H (m)]]*0.7</f>
        <v>3.1023746789269819</v>
      </c>
      <c r="K4595" s="51">
        <v>1</v>
      </c>
      <c r="L4595" s="51">
        <v>366651.09999999899</v>
      </c>
      <c r="M4595" s="51">
        <v>9702087.5</v>
      </c>
      <c r="N4595" s="77"/>
      <c r="O459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59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595" s="77"/>
    </row>
    <row r="4596" spans="1:17" x14ac:dyDescent="0.25">
      <c r="A4596" s="76">
        <v>2</v>
      </c>
      <c r="B4596" s="51">
        <v>126</v>
      </c>
      <c r="C4596" s="51">
        <v>4596</v>
      </c>
      <c r="D4596" s="81" t="str">
        <f>VLOOKUP(CENSO[[#This Row],[NOME COMUM]],ESPECIES[],2,FALSE)</f>
        <v>Couratari guianensis Aubl.</v>
      </c>
      <c r="E4596" s="51" t="s">
        <v>6</v>
      </c>
      <c r="F4596" s="51">
        <v>310</v>
      </c>
      <c r="G4596" s="74">
        <f>CENSO[[#This Row],[CAP (cm)]]/PI()</f>
        <v>98.676064716975105</v>
      </c>
      <c r="H4596" s="51">
        <v>22</v>
      </c>
      <c r="I4596" s="85">
        <f>PI()*CENSO[[#This Row],[DAP (cm)]]^2/40000</f>
        <v>0.7647395015565569</v>
      </c>
      <c r="J4596" s="85">
        <f>CENSO[[#This Row],[g (m²)]]*CENSO[[#This Row],[H (m)]]*0.7</f>
        <v>11.776988323970976</v>
      </c>
      <c r="K4596" s="51">
        <v>2</v>
      </c>
      <c r="L4596" s="51">
        <v>366653.799999999</v>
      </c>
      <c r="M4596" s="51">
        <v>9702090.5999999903</v>
      </c>
      <c r="N4596" s="77"/>
      <c r="O459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59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596" s="77"/>
    </row>
    <row r="4597" spans="1:17" x14ac:dyDescent="0.25">
      <c r="A4597" s="76">
        <v>2</v>
      </c>
      <c r="B4597" s="51">
        <v>126</v>
      </c>
      <c r="C4597" s="51">
        <v>4597</v>
      </c>
      <c r="D4597" s="81" t="str">
        <f>VLOOKUP(CENSO[[#This Row],[NOME COMUM]],ESPECIES[],2,FALSE)</f>
        <v>Manilkara huberi (Ducke) Chevalier</v>
      </c>
      <c r="E4597" s="51" t="s">
        <v>30</v>
      </c>
      <c r="F4597" s="51">
        <v>400</v>
      </c>
      <c r="G4597" s="74">
        <f>CENSO[[#This Row],[CAP (cm)]]/PI()</f>
        <v>127.32395447351627</v>
      </c>
      <c r="H4597" s="51">
        <v>21</v>
      </c>
      <c r="I4597" s="85">
        <f>PI()*CENSO[[#This Row],[DAP (cm)]]^2/40000</f>
        <v>1.2732395447351625</v>
      </c>
      <c r="J4597" s="85">
        <f>CENSO[[#This Row],[g (m²)]]*CENSO[[#This Row],[H (m)]]*0.7</f>
        <v>18.716621307606889</v>
      </c>
      <c r="K4597" s="51">
        <v>1</v>
      </c>
      <c r="L4597" s="51">
        <v>366649.799999999</v>
      </c>
      <c r="M4597" s="51">
        <v>9702098.0999999903</v>
      </c>
      <c r="N4597" s="77"/>
      <c r="O459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459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597" s="77"/>
    </row>
    <row r="4598" spans="1:17" x14ac:dyDescent="0.25">
      <c r="A4598" s="76">
        <v>2</v>
      </c>
      <c r="B4598" s="51">
        <v>126</v>
      </c>
      <c r="C4598" s="51">
        <v>4598</v>
      </c>
      <c r="D4598" s="81" t="str">
        <f>VLOOKUP(CENSO[[#This Row],[NOME COMUM]],ESPECIES[],2,FALSE)</f>
        <v>Pouteria sp.</v>
      </c>
      <c r="E4598" s="51" t="s">
        <v>83</v>
      </c>
      <c r="F4598" s="51">
        <v>171</v>
      </c>
      <c r="G4598" s="74">
        <f>CENSO[[#This Row],[CAP (cm)]]/PI()</f>
        <v>54.430990537428208</v>
      </c>
      <c r="H4598" s="51">
        <v>18</v>
      </c>
      <c r="I4598" s="85">
        <f>PI()*CENSO[[#This Row],[DAP (cm)]]^2/40000</f>
        <v>0.2326924845475056</v>
      </c>
      <c r="J4598" s="85">
        <f>CENSO[[#This Row],[g (m²)]]*CENSO[[#This Row],[H (m)]]*0.7</f>
        <v>2.9319253052985705</v>
      </c>
      <c r="K4598" s="51">
        <v>1</v>
      </c>
      <c r="L4598" s="51">
        <v>366648.9</v>
      </c>
      <c r="M4598" s="51">
        <v>9702098.5</v>
      </c>
      <c r="N4598" s="77"/>
      <c r="O459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59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598" s="77"/>
    </row>
    <row r="4599" spans="1:17" x14ac:dyDescent="0.25">
      <c r="A4599" s="76">
        <v>2</v>
      </c>
      <c r="B4599" s="51">
        <v>126</v>
      </c>
      <c r="C4599" s="51">
        <v>4599</v>
      </c>
      <c r="D4599" s="81" t="str">
        <f>VLOOKUP(CENSO[[#This Row],[NOME COMUM]],ESPECIES[],2,FALSE)</f>
        <v>Ocotea cymbarum Kunth</v>
      </c>
      <c r="E4599" s="51" t="s">
        <v>11</v>
      </c>
      <c r="F4599" s="51">
        <v>197</v>
      </c>
      <c r="G4599" s="74">
        <f>CENSO[[#This Row],[CAP (cm)]]/PI()</f>
        <v>62.707047578206762</v>
      </c>
      <c r="H4599" s="51">
        <v>16</v>
      </c>
      <c r="I4599" s="85">
        <f>PI()*CENSO[[#This Row],[DAP (cm)]]^2/40000</f>
        <v>0.30883220932266825</v>
      </c>
      <c r="J4599" s="85">
        <f>CENSO[[#This Row],[g (m²)]]*CENSO[[#This Row],[H (m)]]*0.7</f>
        <v>3.4589207444138843</v>
      </c>
      <c r="K4599" s="51">
        <v>1</v>
      </c>
      <c r="L4599" s="51">
        <v>366650.7</v>
      </c>
      <c r="M4599" s="51">
        <v>9702099.8000000007</v>
      </c>
      <c r="N4599" s="77"/>
      <c r="O459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59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599" s="77"/>
    </row>
    <row r="4600" spans="1:17" x14ac:dyDescent="0.25">
      <c r="A4600" s="76">
        <v>2</v>
      </c>
      <c r="B4600" s="51">
        <v>126</v>
      </c>
      <c r="C4600" s="51">
        <v>4600</v>
      </c>
      <c r="D4600" s="81" t="str">
        <f>VLOOKUP(CENSO[[#This Row],[NOME COMUM]],ESPECIES[],2,FALSE)</f>
        <v>Goupia glabra Aubl.</v>
      </c>
      <c r="E4600" s="51" t="s">
        <v>34</v>
      </c>
      <c r="F4600" s="51">
        <v>276</v>
      </c>
      <c r="G4600" s="74">
        <f>CENSO[[#This Row],[CAP (cm)]]/PI()</f>
        <v>87.853528586726227</v>
      </c>
      <c r="H4600" s="51">
        <v>20</v>
      </c>
      <c r="I4600" s="85">
        <f>PI()*CENSO[[#This Row],[DAP (cm)]]^2/40000</f>
        <v>0.60618934724841089</v>
      </c>
      <c r="J4600" s="85">
        <f>CENSO[[#This Row],[g (m²)]]*CENSO[[#This Row],[H (m)]]*0.7</f>
        <v>8.4866508614777523</v>
      </c>
      <c r="K4600" s="51">
        <v>1</v>
      </c>
      <c r="L4600" s="51">
        <v>366676</v>
      </c>
      <c r="M4600" s="51">
        <v>9702135.4000000004</v>
      </c>
      <c r="N4600" s="77"/>
      <c r="O460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460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600" s="77"/>
    </row>
    <row r="4601" spans="1:17" x14ac:dyDescent="0.25">
      <c r="A4601" s="76">
        <v>2</v>
      </c>
      <c r="B4601" s="51">
        <v>126</v>
      </c>
      <c r="C4601" s="51">
        <v>4601</v>
      </c>
      <c r="D4601" s="81" t="str">
        <f>VLOOKUP(CENSO[[#This Row],[NOME COMUM]],ESPECIES[],2,FALSE)</f>
        <v>Piptadenia suaveolens Miq.</v>
      </c>
      <c r="E4601" s="51" t="s">
        <v>22</v>
      </c>
      <c r="F4601" s="51">
        <v>206</v>
      </c>
      <c r="G4601" s="74">
        <f>CENSO[[#This Row],[CAP (cm)]]/PI()</f>
        <v>65.571836553860877</v>
      </c>
      <c r="H4601" s="51">
        <v>10</v>
      </c>
      <c r="I4601" s="85">
        <f>PI()*CENSO[[#This Row],[DAP (cm)]]^2/40000</f>
        <v>0.33769495825238349</v>
      </c>
      <c r="J4601" s="85">
        <f>CENSO[[#This Row],[g (m²)]]*CENSO[[#This Row],[H (m)]]*0.7</f>
        <v>2.3638647077666843</v>
      </c>
      <c r="K4601" s="51">
        <v>1</v>
      </c>
      <c r="L4601" s="51">
        <v>366689.09999999899</v>
      </c>
      <c r="M4601" s="51">
        <v>9702173.4000000004</v>
      </c>
      <c r="N4601" s="77"/>
      <c r="O460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60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601" s="77"/>
    </row>
    <row r="4602" spans="1:17" x14ac:dyDescent="0.25">
      <c r="A4602" s="76">
        <v>2</v>
      </c>
      <c r="B4602" s="51">
        <v>126</v>
      </c>
      <c r="C4602" s="51">
        <v>4602</v>
      </c>
      <c r="D4602" s="81" t="str">
        <f>VLOOKUP(CENSO[[#This Row],[NOME COMUM]],ESPECIES[],2,FALSE)</f>
        <v>Erisma uncinatum Warm.</v>
      </c>
      <c r="E4602" s="51" t="s">
        <v>98</v>
      </c>
      <c r="F4602" s="51">
        <v>500</v>
      </c>
      <c r="G4602" s="74">
        <f>CENSO[[#This Row],[CAP (cm)]]/PI()</f>
        <v>159.15494309189535</v>
      </c>
      <c r="H4602" s="51">
        <v>14</v>
      </c>
      <c r="I4602" s="85">
        <f>PI()*CENSO[[#This Row],[DAP (cm)]]^2/40000</f>
        <v>1.9894367886486919</v>
      </c>
      <c r="J4602" s="85">
        <f>CENSO[[#This Row],[g (m²)]]*CENSO[[#This Row],[H (m)]]*0.7</f>
        <v>19.496480528757179</v>
      </c>
      <c r="K4602" s="51">
        <v>1</v>
      </c>
      <c r="L4602" s="51">
        <v>366671</v>
      </c>
      <c r="M4602" s="51">
        <v>9702184.1999999899</v>
      </c>
      <c r="N4602" s="77"/>
      <c r="O460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150├ 160</v>
      </c>
      <c r="P460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602" s="77"/>
    </row>
    <row r="4603" spans="1:17" x14ac:dyDescent="0.25">
      <c r="A4603" s="76">
        <v>2</v>
      </c>
      <c r="B4603" s="51">
        <v>126</v>
      </c>
      <c r="C4603" s="51">
        <v>4603</v>
      </c>
      <c r="D4603" s="81" t="str">
        <f>VLOOKUP(CENSO[[#This Row],[NOME COMUM]],ESPECIES[],2,FALSE)</f>
        <v>Piptadenia suaveolens Miq.</v>
      </c>
      <c r="E4603" s="51" t="s">
        <v>22</v>
      </c>
      <c r="F4603" s="51">
        <v>396</v>
      </c>
      <c r="G4603" s="74">
        <f>CENSO[[#This Row],[CAP (cm)]]/PI()</f>
        <v>126.0507149287811</v>
      </c>
      <c r="H4603" s="51">
        <v>15</v>
      </c>
      <c r="I4603" s="85">
        <f>PI()*CENSO[[#This Row],[DAP (cm)]]^2/40000</f>
        <v>1.2479020777949328</v>
      </c>
      <c r="J4603" s="85">
        <f>CENSO[[#This Row],[g (m²)]]*CENSO[[#This Row],[H (m)]]*0.7</f>
        <v>13.102971816846793</v>
      </c>
      <c r="K4603" s="51">
        <v>1</v>
      </c>
      <c r="L4603" s="51">
        <v>366672.09999999899</v>
      </c>
      <c r="M4603" s="51">
        <v>9702199.1999999899</v>
      </c>
      <c r="N4603" s="77"/>
      <c r="O460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460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603" s="77"/>
    </row>
    <row r="4604" spans="1:17" x14ac:dyDescent="0.25">
      <c r="A4604" s="76">
        <v>2</v>
      </c>
      <c r="B4604" s="51">
        <v>126</v>
      </c>
      <c r="C4604" s="51">
        <v>4604</v>
      </c>
      <c r="D4604" s="81" t="str">
        <f>VLOOKUP(CENSO[[#This Row],[NOME COMUM]],ESPECIES[],2,FALSE)</f>
        <v>Manilkara huberi (Ducke) Chevalier</v>
      </c>
      <c r="E4604" s="51" t="s">
        <v>30</v>
      </c>
      <c r="F4604" s="51">
        <v>130</v>
      </c>
      <c r="G4604" s="74">
        <f>CENSO[[#This Row],[CAP (cm)]]/PI()</f>
        <v>41.38028520389279</v>
      </c>
      <c r="H4604" s="51">
        <v>18</v>
      </c>
      <c r="I4604" s="85">
        <f>PI()*CENSO[[#This Row],[DAP (cm)]]^2/40000</f>
        <v>0.13448592691265157</v>
      </c>
      <c r="J4604" s="85">
        <f>CENSO[[#This Row],[g (m²)]]*CENSO[[#This Row],[H (m)]]*0.7</f>
        <v>1.6945226790994097</v>
      </c>
      <c r="K4604" s="51">
        <v>1</v>
      </c>
      <c r="L4604" s="51">
        <v>366706.09999999899</v>
      </c>
      <c r="M4604" s="51">
        <v>9702193</v>
      </c>
      <c r="N4604" s="77"/>
      <c r="O460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460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4604" s="77"/>
    </row>
    <row r="4605" spans="1:17" x14ac:dyDescent="0.25">
      <c r="A4605" s="76">
        <v>2</v>
      </c>
      <c r="B4605" s="51">
        <v>126</v>
      </c>
      <c r="C4605" s="51">
        <v>4605</v>
      </c>
      <c r="D4605" s="81" t="str">
        <f>VLOOKUP(CENSO[[#This Row],[NOME COMUM]],ESPECIES[],2,FALSE)</f>
        <v>Couratari guianensis Aubl.</v>
      </c>
      <c r="E4605" s="51" t="s">
        <v>6</v>
      </c>
      <c r="F4605" s="51">
        <v>214</v>
      </c>
      <c r="G4605" s="74">
        <f>CENSO[[#This Row],[CAP (cm)]]/PI()</f>
        <v>68.118315643331201</v>
      </c>
      <c r="H4605" s="51">
        <v>23</v>
      </c>
      <c r="I4605" s="85">
        <f>PI()*CENSO[[#This Row],[DAP (cm)]]^2/40000</f>
        <v>0.36443298869182189</v>
      </c>
      <c r="J4605" s="85">
        <f>CENSO[[#This Row],[g (m²)]]*CENSO[[#This Row],[H (m)]]*0.7</f>
        <v>5.8673711179383323</v>
      </c>
      <c r="K4605" s="51">
        <v>1</v>
      </c>
      <c r="L4605" s="51">
        <v>366702.5</v>
      </c>
      <c r="M4605" s="51">
        <v>9702197</v>
      </c>
      <c r="N4605" s="77"/>
      <c r="O460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60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605" s="77"/>
    </row>
    <row r="4606" spans="1:17" x14ac:dyDescent="0.25">
      <c r="A4606" s="76">
        <v>2</v>
      </c>
      <c r="B4606" s="51">
        <v>126</v>
      </c>
      <c r="C4606" s="51">
        <v>4606</v>
      </c>
      <c r="D4606" s="81" t="str">
        <f>VLOOKUP(CENSO[[#This Row],[NOME COMUM]],ESPECIES[],2,FALSE)</f>
        <v>Piptadenia suaveolens Miq.</v>
      </c>
      <c r="E4606" s="51" t="s">
        <v>22</v>
      </c>
      <c r="F4606" s="51">
        <v>231</v>
      </c>
      <c r="G4606" s="74">
        <f>CENSO[[#This Row],[CAP (cm)]]/PI()</f>
        <v>73.529583708455647</v>
      </c>
      <c r="H4606" s="51">
        <v>15</v>
      </c>
      <c r="I4606" s="85">
        <f>PI()*CENSO[[#This Row],[DAP (cm)]]^2/40000</f>
        <v>0.4246333459163314</v>
      </c>
      <c r="J4606" s="85">
        <f>CENSO[[#This Row],[g (m²)]]*CENSO[[#This Row],[H (m)]]*0.7</f>
        <v>4.4586501321214795</v>
      </c>
      <c r="K4606" s="51">
        <v>1</v>
      </c>
      <c r="L4606" s="51">
        <v>366710.299999999</v>
      </c>
      <c r="M4606" s="51">
        <v>9702203.1999999899</v>
      </c>
      <c r="N4606" s="77"/>
      <c r="O460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60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606" s="77"/>
    </row>
    <row r="4607" spans="1:17" x14ac:dyDescent="0.25">
      <c r="A4607" s="76">
        <v>2</v>
      </c>
      <c r="B4607" s="51">
        <v>126</v>
      </c>
      <c r="C4607" s="51">
        <v>4607</v>
      </c>
      <c r="D4607" s="81" t="str">
        <f>VLOOKUP(CENSO[[#This Row],[NOME COMUM]],ESPECIES[],2,FALSE)</f>
        <v>Couratari guianensis Aubl.</v>
      </c>
      <c r="E4607" s="51" t="s">
        <v>6</v>
      </c>
      <c r="F4607" s="51">
        <v>300</v>
      </c>
      <c r="G4607" s="74">
        <f>CENSO[[#This Row],[CAP (cm)]]/PI()</f>
        <v>95.4929658551372</v>
      </c>
      <c r="H4607" s="51">
        <v>22</v>
      </c>
      <c r="I4607" s="85">
        <f>PI()*CENSO[[#This Row],[DAP (cm)]]^2/40000</f>
        <v>0.7161972439135289</v>
      </c>
      <c r="J4607" s="85">
        <f>CENSO[[#This Row],[g (m²)]]*CENSO[[#This Row],[H (m)]]*0.7</f>
        <v>11.029437556268345</v>
      </c>
      <c r="K4607" s="51">
        <v>1</v>
      </c>
      <c r="L4607" s="51">
        <v>366707.59999999899</v>
      </c>
      <c r="M4607" s="51">
        <v>9702211.0999999903</v>
      </c>
      <c r="N4607" s="77"/>
      <c r="O460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60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607" s="77"/>
    </row>
    <row r="4608" spans="1:17" x14ac:dyDescent="0.25">
      <c r="A4608" s="76">
        <v>2</v>
      </c>
      <c r="B4608" s="51">
        <v>126</v>
      </c>
      <c r="C4608" s="51">
        <v>4608</v>
      </c>
      <c r="D4608" s="81" t="str">
        <f>VLOOKUP(CENSO[[#This Row],[NOME COMUM]],ESPECIES[],2,FALSE)</f>
        <v>Tachigali myrmecophila Ducke</v>
      </c>
      <c r="E4608" s="51" t="s">
        <v>14</v>
      </c>
      <c r="F4608" s="51">
        <v>313</v>
      </c>
      <c r="G4608" s="74">
        <f>CENSO[[#This Row],[CAP (cm)]]/PI()</f>
        <v>99.630994375526484</v>
      </c>
      <c r="H4608" s="51">
        <v>15</v>
      </c>
      <c r="I4608" s="85">
        <f>PI()*CENSO[[#This Row],[DAP (cm)]]^2/40000</f>
        <v>0.7796125309884947</v>
      </c>
      <c r="J4608" s="85">
        <f>CENSO[[#This Row],[g (m²)]]*CENSO[[#This Row],[H (m)]]*0.7</f>
        <v>8.185931575379195</v>
      </c>
      <c r="K4608" s="51">
        <v>1</v>
      </c>
      <c r="L4608" s="51">
        <v>366712.2</v>
      </c>
      <c r="M4608" s="51">
        <v>9702217.8000000007</v>
      </c>
      <c r="N4608" s="77"/>
      <c r="O460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60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608" s="77"/>
    </row>
    <row r="4609" spans="1:17" x14ac:dyDescent="0.25">
      <c r="A4609" s="76">
        <v>2</v>
      </c>
      <c r="B4609" s="51">
        <v>126</v>
      </c>
      <c r="C4609" s="51">
        <v>4609</v>
      </c>
      <c r="D4609" s="81" t="str">
        <f>VLOOKUP(CENSO[[#This Row],[NOME COMUM]],ESPECIES[],2,FALSE)</f>
        <v>Couratari guianensis Aubl.</v>
      </c>
      <c r="E4609" s="51" t="s">
        <v>6</v>
      </c>
      <c r="F4609" s="51">
        <v>332</v>
      </c>
      <c r="G4609" s="74">
        <f>CENSO[[#This Row],[CAP (cm)]]/PI()</f>
        <v>105.67888221301851</v>
      </c>
      <c r="H4609" s="51">
        <v>24</v>
      </c>
      <c r="I4609" s="85">
        <f>PI()*CENSO[[#This Row],[DAP (cm)]]^2/40000</f>
        <v>0.87713472236805379</v>
      </c>
      <c r="J4609" s="85">
        <f>CENSO[[#This Row],[g (m²)]]*CENSO[[#This Row],[H (m)]]*0.7</f>
        <v>14.735863335783304</v>
      </c>
      <c r="K4609" s="51">
        <v>1</v>
      </c>
      <c r="L4609" s="51">
        <v>366717.7</v>
      </c>
      <c r="M4609" s="51">
        <v>9702226.1999999899</v>
      </c>
      <c r="N4609" s="77"/>
      <c r="O460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460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609" s="77"/>
    </row>
    <row r="4610" spans="1:17" x14ac:dyDescent="0.25">
      <c r="A4610" s="76">
        <v>2</v>
      </c>
      <c r="B4610" s="51">
        <v>126</v>
      </c>
      <c r="C4610" s="51">
        <v>4610</v>
      </c>
      <c r="D4610" s="81" t="str">
        <f>VLOOKUP(CENSO[[#This Row],[NOME COMUM]],ESPECIES[],2,FALSE)</f>
        <v>Ocotea cymbarum Kunth</v>
      </c>
      <c r="E4610" s="51" t="s">
        <v>11</v>
      </c>
      <c r="F4610" s="51">
        <v>202</v>
      </c>
      <c r="G4610" s="74">
        <f>CENSO[[#This Row],[CAP (cm)]]/PI()</f>
        <v>64.298597009125714</v>
      </c>
      <c r="H4610" s="51">
        <v>20</v>
      </c>
      <c r="I4610" s="85">
        <f>PI()*CENSO[[#This Row],[DAP (cm)]]^2/40000</f>
        <v>0.3247079148960848</v>
      </c>
      <c r="J4610" s="85">
        <f>CENSO[[#This Row],[g (m²)]]*CENSO[[#This Row],[H (m)]]*0.7</f>
        <v>4.5459108085451865</v>
      </c>
      <c r="K4610" s="51">
        <v>1</v>
      </c>
      <c r="L4610" s="51">
        <v>366729.59999999899</v>
      </c>
      <c r="M4610" s="51">
        <v>9702231.6999999899</v>
      </c>
      <c r="N4610" s="77"/>
      <c r="O461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61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610" s="77"/>
    </row>
    <row r="4611" spans="1:17" x14ac:dyDescent="0.25">
      <c r="A4611" s="76">
        <v>2</v>
      </c>
      <c r="B4611" s="51">
        <v>126</v>
      </c>
      <c r="C4611" s="51">
        <v>4611</v>
      </c>
      <c r="D4611" s="81" t="str">
        <f>VLOOKUP(CENSO[[#This Row],[NOME COMUM]],ESPECIES[],2,FALSE)</f>
        <v>Couratari guianensis Aubl.</v>
      </c>
      <c r="E4611" s="51" t="s">
        <v>6</v>
      </c>
      <c r="F4611" s="51">
        <v>201</v>
      </c>
      <c r="G4611" s="74">
        <f>CENSO[[#This Row],[CAP (cm)]]/PI()</f>
        <v>63.980287122941931</v>
      </c>
      <c r="H4611" s="51">
        <v>22</v>
      </c>
      <c r="I4611" s="85">
        <f>PI()*CENSO[[#This Row],[DAP (cm)]]^2/40000</f>
        <v>0.32150094279278324</v>
      </c>
      <c r="J4611" s="85">
        <f>CENSO[[#This Row],[g (m²)]]*CENSO[[#This Row],[H (m)]]*0.7</f>
        <v>4.9511145190088621</v>
      </c>
      <c r="K4611" s="51">
        <v>1</v>
      </c>
      <c r="L4611" s="51">
        <v>366761.2</v>
      </c>
      <c r="M4611" s="51">
        <v>9702316.1999999899</v>
      </c>
      <c r="N4611" s="77"/>
      <c r="O461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61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611" s="77"/>
    </row>
    <row r="4612" spans="1:17" x14ac:dyDescent="0.25">
      <c r="A4612" s="76">
        <v>2</v>
      </c>
      <c r="B4612" s="51">
        <v>126</v>
      </c>
      <c r="C4612" s="51">
        <v>4612</v>
      </c>
      <c r="D4612" s="81" t="str">
        <f>VLOOKUP(CENSO[[#This Row],[NOME COMUM]],ESPECIES[],2,FALSE)</f>
        <v>Couratari guianensis Aubl.</v>
      </c>
      <c r="E4612" s="51" t="s">
        <v>6</v>
      </c>
      <c r="F4612" s="51">
        <v>123</v>
      </c>
      <c r="G4612" s="74">
        <f>CENSO[[#This Row],[CAP (cm)]]/PI()</f>
        <v>39.152116000606256</v>
      </c>
      <c r="H4612" s="51">
        <v>18</v>
      </c>
      <c r="I4612" s="85">
        <f>PI()*CENSO[[#This Row],[DAP (cm)]]^2/40000</f>
        <v>0.12039275670186424</v>
      </c>
      <c r="J4612" s="85">
        <f>CENSO[[#This Row],[g (m²)]]*CENSO[[#This Row],[H (m)]]*0.7</f>
        <v>1.5169487344434893</v>
      </c>
      <c r="K4612" s="51">
        <v>1</v>
      </c>
      <c r="L4612" s="51">
        <v>366793.59999999899</v>
      </c>
      <c r="M4612" s="51">
        <v>9702384.9000000004</v>
      </c>
      <c r="N4612" s="77"/>
      <c r="O461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30├ 40</v>
      </c>
      <c r="P461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4612" s="77"/>
    </row>
    <row r="4613" spans="1:17" x14ac:dyDescent="0.25">
      <c r="A4613" s="76">
        <v>2</v>
      </c>
      <c r="B4613" s="51">
        <v>126</v>
      </c>
      <c r="C4613" s="51">
        <v>4613</v>
      </c>
      <c r="D4613" s="81" t="str">
        <f>VLOOKUP(CENSO[[#This Row],[NOME COMUM]],ESPECIES[],2,FALSE)</f>
        <v>Brosimum parinarioides Ducke</v>
      </c>
      <c r="E4613" s="51" t="s">
        <v>54</v>
      </c>
      <c r="F4613" s="51">
        <v>272</v>
      </c>
      <c r="G4613" s="74">
        <f>CENSO[[#This Row],[CAP (cm)]]/PI()</f>
        <v>86.580289041991065</v>
      </c>
      <c r="H4613" s="51">
        <v>19</v>
      </c>
      <c r="I4613" s="85">
        <f>PI()*CENSO[[#This Row],[DAP (cm)]]^2/40000</f>
        <v>0.58874596548553915</v>
      </c>
      <c r="J4613" s="85">
        <f>CENSO[[#This Row],[g (m²)]]*CENSO[[#This Row],[H (m)]]*0.7</f>
        <v>7.8303213409576706</v>
      </c>
      <c r="K4613" s="51">
        <v>2</v>
      </c>
      <c r="L4613" s="51">
        <v>366791.4</v>
      </c>
      <c r="M4613" s="51">
        <v>9702391.4000000004</v>
      </c>
      <c r="N4613" s="77"/>
      <c r="O461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461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613" s="77"/>
    </row>
    <row r="4614" spans="1:17" x14ac:dyDescent="0.25">
      <c r="A4614" s="76">
        <v>2</v>
      </c>
      <c r="B4614" s="51">
        <v>126</v>
      </c>
      <c r="C4614" s="51">
        <v>4614</v>
      </c>
      <c r="D4614" s="81" t="str">
        <f>VLOOKUP(CENSO[[#This Row],[NOME COMUM]],ESPECIES[],2,FALSE)</f>
        <v>Aspidosperma spruceanum Benth. ex Müll.Arg.</v>
      </c>
      <c r="E4614" s="51" t="s">
        <v>62</v>
      </c>
      <c r="F4614" s="51">
        <v>186</v>
      </c>
      <c r="G4614" s="74">
        <f>CENSO[[#This Row],[CAP (cm)]]/PI()</f>
        <v>59.205638830185066</v>
      </c>
      <c r="H4614" s="51">
        <v>18</v>
      </c>
      <c r="I4614" s="85">
        <f>PI()*CENSO[[#This Row],[DAP (cm)]]^2/40000</f>
        <v>0.27530622056036053</v>
      </c>
      <c r="J4614" s="85">
        <f>CENSO[[#This Row],[g (m²)]]*CENSO[[#This Row],[H (m)]]*0.7</f>
        <v>3.4688583790605425</v>
      </c>
      <c r="K4614" s="51">
        <v>1</v>
      </c>
      <c r="L4614" s="51">
        <v>366790.59999999899</v>
      </c>
      <c r="M4614" s="51">
        <v>9702398.5</v>
      </c>
      <c r="N4614" s="77"/>
      <c r="O461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61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614" s="77"/>
    </row>
    <row r="4615" spans="1:17" x14ac:dyDescent="0.25">
      <c r="A4615" s="76">
        <v>2</v>
      </c>
      <c r="B4615" s="51">
        <v>126</v>
      </c>
      <c r="C4615" s="51">
        <v>4615</v>
      </c>
      <c r="D4615" s="81" t="str">
        <f>VLOOKUP(CENSO[[#This Row],[NOME COMUM]],ESPECIES[],2,FALSE)</f>
        <v>Couratari guianensis Aubl.</v>
      </c>
      <c r="E4615" s="51" t="s">
        <v>6</v>
      </c>
      <c r="F4615" s="51">
        <v>157</v>
      </c>
      <c r="G4615" s="74">
        <f>CENSO[[#This Row],[CAP (cm)]]/PI()</f>
        <v>49.974652130855141</v>
      </c>
      <c r="H4615" s="51">
        <v>17</v>
      </c>
      <c r="I4615" s="85">
        <f>PI()*CENSO[[#This Row],[DAP (cm)]]^2/40000</f>
        <v>0.19615050961360647</v>
      </c>
      <c r="J4615" s="85">
        <f>CENSO[[#This Row],[g (m²)]]*CENSO[[#This Row],[H (m)]]*0.7</f>
        <v>2.3341910644019168</v>
      </c>
      <c r="K4615" s="51">
        <v>1</v>
      </c>
      <c r="L4615" s="51">
        <v>366797.4</v>
      </c>
      <c r="M4615" s="51">
        <v>9702400.8000000007</v>
      </c>
      <c r="N4615" s="77"/>
      <c r="O461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461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4615" s="77"/>
    </row>
    <row r="4616" spans="1:17" x14ac:dyDescent="0.25">
      <c r="A4616" s="76">
        <v>2</v>
      </c>
      <c r="B4616" s="51">
        <v>126</v>
      </c>
      <c r="C4616" s="51">
        <v>4616</v>
      </c>
      <c r="D4616" s="81" t="str">
        <f>VLOOKUP(CENSO[[#This Row],[NOME COMUM]],ESPECIES[],2,FALSE)</f>
        <v>Lecythis pisonis Cambess.</v>
      </c>
      <c r="E4616" s="51" t="s">
        <v>9</v>
      </c>
      <c r="F4616" s="51">
        <v>160</v>
      </c>
      <c r="G4616" s="74">
        <f>CENSO[[#This Row],[CAP (cm)]]/PI()</f>
        <v>50.929581789406512</v>
      </c>
      <c r="H4616" s="51">
        <v>16</v>
      </c>
      <c r="I4616" s="85">
        <f>PI()*CENSO[[#This Row],[DAP (cm)]]^2/40000</f>
        <v>0.20371832715762608</v>
      </c>
      <c r="J4616" s="85">
        <f>CENSO[[#This Row],[g (m²)]]*CENSO[[#This Row],[H (m)]]*0.7</f>
        <v>2.2816452641654119</v>
      </c>
      <c r="K4616" s="51">
        <v>2</v>
      </c>
      <c r="L4616" s="51">
        <v>366817.4</v>
      </c>
      <c r="M4616" s="51">
        <v>9702411.6999999899</v>
      </c>
      <c r="N4616" s="77"/>
      <c r="O461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61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616" s="77"/>
    </row>
    <row r="4617" spans="1:17" x14ac:dyDescent="0.25">
      <c r="A4617" s="76">
        <v>2</v>
      </c>
      <c r="B4617" s="51">
        <v>126</v>
      </c>
      <c r="C4617" s="51">
        <v>4617</v>
      </c>
      <c r="D4617" s="81" t="str">
        <f>VLOOKUP(CENSO[[#This Row],[NOME COMUM]],ESPECIES[],2,FALSE)</f>
        <v>Couratari guianensis Aubl.</v>
      </c>
      <c r="E4617" s="51" t="s">
        <v>6</v>
      </c>
      <c r="F4617" s="51">
        <v>500</v>
      </c>
      <c r="G4617" s="74">
        <f>CENSO[[#This Row],[CAP (cm)]]/PI()</f>
        <v>159.15494309189535</v>
      </c>
      <c r="H4617" s="51">
        <v>23</v>
      </c>
      <c r="I4617" s="85">
        <f>PI()*CENSO[[#This Row],[DAP (cm)]]^2/40000</f>
        <v>1.9894367886486919</v>
      </c>
      <c r="J4617" s="85">
        <f>CENSO[[#This Row],[g (m²)]]*CENSO[[#This Row],[H (m)]]*0.7</f>
        <v>32.029932297243938</v>
      </c>
      <c r="K4617" s="51">
        <v>1</v>
      </c>
      <c r="L4617" s="51">
        <v>366837.09999999899</v>
      </c>
      <c r="M4617" s="51">
        <v>9702522.4000000004</v>
      </c>
      <c r="N4617" s="77"/>
      <c r="O461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150├ 160</v>
      </c>
      <c r="P461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617" s="77"/>
    </row>
    <row r="4618" spans="1:17" x14ac:dyDescent="0.25">
      <c r="A4618" s="76">
        <v>2</v>
      </c>
      <c r="B4618" s="51">
        <v>126</v>
      </c>
      <c r="C4618" s="51">
        <v>4618</v>
      </c>
      <c r="D4618" s="81" t="str">
        <f>VLOOKUP(CENSO[[#This Row],[NOME COMUM]],ESPECIES[],2,FALSE)</f>
        <v>Cedrelinga catenaeformis Ducke</v>
      </c>
      <c r="E4618" s="51" t="s">
        <v>71</v>
      </c>
      <c r="F4618" s="51">
        <v>442</v>
      </c>
      <c r="G4618" s="74">
        <f>CENSO[[#This Row],[CAP (cm)]]/PI()</f>
        <v>140.69296969323548</v>
      </c>
      <c r="H4618" s="51">
        <v>20</v>
      </c>
      <c r="I4618" s="85">
        <f>PI()*CENSO[[#This Row],[DAP (cm)]]^2/40000</f>
        <v>1.5546573151102521</v>
      </c>
      <c r="J4618" s="85">
        <f>CENSO[[#This Row],[g (m²)]]*CENSO[[#This Row],[H (m)]]*0.7</f>
        <v>21.765202411543527</v>
      </c>
      <c r="K4618" s="51">
        <v>1</v>
      </c>
      <c r="L4618" s="51">
        <v>366955.9</v>
      </c>
      <c r="M4618" s="51">
        <v>9702761.3000000007</v>
      </c>
      <c r="N4618" s="77"/>
      <c r="O461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140├ 150</v>
      </c>
      <c r="P461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618" s="77"/>
    </row>
    <row r="4619" spans="1:17" x14ac:dyDescent="0.25">
      <c r="A4619" s="76">
        <v>2</v>
      </c>
      <c r="B4619" s="51">
        <v>126</v>
      </c>
      <c r="C4619" s="51">
        <v>4619</v>
      </c>
      <c r="D4619" s="81" t="str">
        <f>VLOOKUP(CENSO[[#This Row],[NOME COMUM]],ESPECIES[],2,FALSE)</f>
        <v>Piptadenia suaveolens Miq.</v>
      </c>
      <c r="E4619" s="51" t="s">
        <v>22</v>
      </c>
      <c r="F4619" s="51">
        <v>159</v>
      </c>
      <c r="G4619" s="74">
        <f>CENSO[[#This Row],[CAP (cm)]]/PI()</f>
        <v>50.611271903222722</v>
      </c>
      <c r="H4619" s="51">
        <v>13</v>
      </c>
      <c r="I4619" s="85">
        <f>PI()*CENSO[[#This Row],[DAP (cm)]]^2/40000</f>
        <v>0.20117980581531036</v>
      </c>
      <c r="J4619" s="85">
        <f>CENSO[[#This Row],[g (m²)]]*CENSO[[#This Row],[H (m)]]*0.7</f>
        <v>1.8307362329193242</v>
      </c>
      <c r="K4619" s="51">
        <v>1</v>
      </c>
      <c r="L4619" s="51">
        <v>366961.5</v>
      </c>
      <c r="M4619" s="51">
        <v>9702778.5</v>
      </c>
      <c r="N4619" s="77"/>
      <c r="O461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61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619" s="77"/>
    </row>
    <row r="4620" spans="1:17" x14ac:dyDescent="0.25">
      <c r="A4620" s="76">
        <v>2</v>
      </c>
      <c r="B4620" s="51">
        <v>126</v>
      </c>
      <c r="C4620" s="51">
        <v>4620</v>
      </c>
      <c r="D4620" s="81" t="str">
        <f>VLOOKUP(CENSO[[#This Row],[NOME COMUM]],ESPECIES[],2,FALSE)</f>
        <v>Buchenavia capitata (Vahl) Eichler</v>
      </c>
      <c r="E4620" s="51" t="s">
        <v>10</v>
      </c>
      <c r="F4620" s="51">
        <v>307</v>
      </c>
      <c r="G4620" s="74">
        <f>CENSO[[#This Row],[CAP (cm)]]/PI()</f>
        <v>97.721135058423741</v>
      </c>
      <c r="H4620" s="51">
        <v>20</v>
      </c>
      <c r="I4620" s="85">
        <f>PI()*CENSO[[#This Row],[DAP (cm)]]^2/40000</f>
        <v>0.75000971157340224</v>
      </c>
      <c r="J4620" s="85">
        <f>CENSO[[#This Row],[g (m²)]]*CENSO[[#This Row],[H (m)]]*0.7</f>
        <v>10.500135962027631</v>
      </c>
      <c r="K4620" s="51">
        <v>1</v>
      </c>
      <c r="L4620" s="51">
        <v>366984.299999999</v>
      </c>
      <c r="M4620" s="51">
        <v>9702785.5</v>
      </c>
      <c r="N4620" s="77"/>
      <c r="O462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62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620" s="77"/>
    </row>
    <row r="4621" spans="1:17" x14ac:dyDescent="0.25">
      <c r="A4621" s="76">
        <v>2</v>
      </c>
      <c r="B4621" s="51">
        <v>126</v>
      </c>
      <c r="C4621" s="51">
        <v>4621</v>
      </c>
      <c r="D4621" s="81" t="str">
        <f>VLOOKUP(CENSO[[#This Row],[NOME COMUM]],ESPECIES[],2,FALSE)</f>
        <v>Piptadenia suaveolens Miq.</v>
      </c>
      <c r="E4621" s="51" t="s">
        <v>22</v>
      </c>
      <c r="F4621" s="51">
        <v>214</v>
      </c>
      <c r="G4621" s="74">
        <f>CENSO[[#This Row],[CAP (cm)]]/PI()</f>
        <v>68.118315643331201</v>
      </c>
      <c r="H4621" s="51">
        <v>17</v>
      </c>
      <c r="I4621" s="85">
        <f>PI()*CENSO[[#This Row],[DAP (cm)]]^2/40000</f>
        <v>0.36443298869182189</v>
      </c>
      <c r="J4621" s="85">
        <f>CENSO[[#This Row],[g (m²)]]*CENSO[[#This Row],[H (m)]]*0.7</f>
        <v>4.33675256543268</v>
      </c>
      <c r="K4621" s="51">
        <v>1</v>
      </c>
      <c r="L4621" s="51">
        <v>366999.5</v>
      </c>
      <c r="M4621" s="51">
        <v>9702812.5</v>
      </c>
      <c r="N4621" s="77"/>
      <c r="O462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62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621" s="77"/>
    </row>
    <row r="4622" spans="1:17" x14ac:dyDescent="0.25">
      <c r="A4622" s="76">
        <v>2</v>
      </c>
      <c r="B4622" s="51">
        <v>126</v>
      </c>
      <c r="C4622" s="51">
        <v>4622</v>
      </c>
      <c r="D4622" s="81" t="str">
        <f>VLOOKUP(CENSO[[#This Row],[NOME COMUM]],ESPECIES[],2,FALSE)</f>
        <v>Tachigali myrmecophila Ducke</v>
      </c>
      <c r="E4622" s="51" t="s">
        <v>14</v>
      </c>
      <c r="F4622" s="51">
        <v>203</v>
      </c>
      <c r="G4622" s="74">
        <f>CENSO[[#This Row],[CAP (cm)]]/PI()</f>
        <v>64.616906895309512</v>
      </c>
      <c r="H4622" s="51">
        <v>15</v>
      </c>
      <c r="I4622" s="85">
        <f>PI()*CENSO[[#This Row],[DAP (cm)]]^2/40000</f>
        <v>0.32793080249369577</v>
      </c>
      <c r="J4622" s="85">
        <f>CENSO[[#This Row],[g (m²)]]*CENSO[[#This Row],[H (m)]]*0.7</f>
        <v>3.4432734261838056</v>
      </c>
      <c r="K4622" s="51">
        <v>1</v>
      </c>
      <c r="L4622" s="51">
        <v>366991.4</v>
      </c>
      <c r="M4622" s="51">
        <v>9702816.4000000004</v>
      </c>
      <c r="N4622" s="77"/>
      <c r="O462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62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622" s="77"/>
    </row>
    <row r="4623" spans="1:17" x14ac:dyDescent="0.25">
      <c r="A4623" s="76">
        <v>2</v>
      </c>
      <c r="B4623" s="51">
        <v>126</v>
      </c>
      <c r="C4623" s="51">
        <v>4623</v>
      </c>
      <c r="D4623" s="81" t="str">
        <f>VLOOKUP(CENSO[[#This Row],[NOME COMUM]],ESPECIES[],2,FALSE)</f>
        <v>Apuleia leiocarpa (Vogel) J.F.Macbr.</v>
      </c>
      <c r="E4623" s="51" t="s">
        <v>51</v>
      </c>
      <c r="F4623" s="51">
        <v>327</v>
      </c>
      <c r="G4623" s="74">
        <f>CENSO[[#This Row],[CAP (cm)]]/PI()</f>
        <v>104.08733278209955</v>
      </c>
      <c r="H4623" s="51">
        <v>21</v>
      </c>
      <c r="I4623" s="85">
        <f>PI()*CENSO[[#This Row],[DAP (cm)]]^2/40000</f>
        <v>0.85091394549366373</v>
      </c>
      <c r="J4623" s="85">
        <f>CENSO[[#This Row],[g (m²)]]*CENSO[[#This Row],[H (m)]]*0.7</f>
        <v>12.508434998756858</v>
      </c>
      <c r="K4623" s="51">
        <v>1</v>
      </c>
      <c r="L4623" s="51">
        <v>366984.59999999899</v>
      </c>
      <c r="M4623" s="51">
        <v>9702820.6999999899</v>
      </c>
      <c r="N4623" s="77"/>
      <c r="O462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462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623" s="77"/>
    </row>
    <row r="4624" spans="1:17" x14ac:dyDescent="0.25">
      <c r="A4624" s="76">
        <v>2</v>
      </c>
      <c r="B4624" s="51">
        <v>126</v>
      </c>
      <c r="C4624" s="51">
        <v>4624</v>
      </c>
      <c r="D4624" s="81" t="str">
        <f>VLOOKUP(CENSO[[#This Row],[NOME COMUM]],ESPECIES[],2,FALSE)</f>
        <v>Piptadenia suaveolens Miq.</v>
      </c>
      <c r="E4624" s="51" t="s">
        <v>22</v>
      </c>
      <c r="F4624" s="51">
        <v>170</v>
      </c>
      <c r="G4624" s="74">
        <f>CENSO[[#This Row],[CAP (cm)]]/PI()</f>
        <v>54.112680651244418</v>
      </c>
      <c r="H4624" s="51">
        <v>13</v>
      </c>
      <c r="I4624" s="85">
        <f>PI()*CENSO[[#This Row],[DAP (cm)]]^2/40000</f>
        <v>0.2299788927677888</v>
      </c>
      <c r="J4624" s="85">
        <f>CENSO[[#This Row],[g (m²)]]*CENSO[[#This Row],[H (m)]]*0.7</f>
        <v>2.0928079241868782</v>
      </c>
      <c r="K4624" s="51">
        <v>1</v>
      </c>
      <c r="L4624" s="51">
        <v>367007.09999999899</v>
      </c>
      <c r="M4624" s="51">
        <v>9702848.6999999899</v>
      </c>
      <c r="N4624" s="77"/>
      <c r="O462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62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624" s="77"/>
    </row>
    <row r="4625" spans="1:17" x14ac:dyDescent="0.25">
      <c r="A4625" s="76">
        <v>2</v>
      </c>
      <c r="B4625" s="51">
        <v>126</v>
      </c>
      <c r="C4625" s="51">
        <v>4625</v>
      </c>
      <c r="D4625" s="81" t="str">
        <f>VLOOKUP(CENSO[[#This Row],[NOME COMUM]],ESPECIES[],2,FALSE)</f>
        <v>Piptadenia suaveolens Miq.</v>
      </c>
      <c r="E4625" s="51" t="s">
        <v>22</v>
      </c>
      <c r="F4625" s="51">
        <v>180</v>
      </c>
      <c r="G4625" s="74">
        <f>CENSO[[#This Row],[CAP (cm)]]/PI()</f>
        <v>57.295779513082323</v>
      </c>
      <c r="H4625" s="51">
        <v>12</v>
      </c>
      <c r="I4625" s="85">
        <f>PI()*CENSO[[#This Row],[DAP (cm)]]^2/40000</f>
        <v>0.25783100780887047</v>
      </c>
      <c r="J4625" s="85">
        <f>CENSO[[#This Row],[g (m²)]]*CENSO[[#This Row],[H (m)]]*0.7</f>
        <v>2.1657804655945117</v>
      </c>
      <c r="K4625" s="51">
        <v>1</v>
      </c>
      <c r="L4625" s="51">
        <v>367008.09999999899</v>
      </c>
      <c r="M4625" s="51">
        <v>9702852.6999999899</v>
      </c>
      <c r="N4625" s="77"/>
      <c r="O462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62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625" s="77"/>
    </row>
    <row r="4626" spans="1:17" x14ac:dyDescent="0.25">
      <c r="A4626" s="76">
        <v>2</v>
      </c>
      <c r="B4626" s="51">
        <v>126</v>
      </c>
      <c r="C4626" s="51">
        <v>4626</v>
      </c>
      <c r="D4626" s="81" t="str">
        <f>VLOOKUP(CENSO[[#This Row],[NOME COMUM]],ESPECIES[],2,FALSE)</f>
        <v>Couratari guianensis Aubl.</v>
      </c>
      <c r="E4626" s="51" t="s">
        <v>6</v>
      </c>
      <c r="F4626" s="51">
        <v>173</v>
      </c>
      <c r="G4626" s="74">
        <f>CENSO[[#This Row],[CAP (cm)]]/PI()</f>
        <v>55.067610309795789</v>
      </c>
      <c r="H4626" s="51">
        <v>20</v>
      </c>
      <c r="I4626" s="85">
        <f>PI()*CENSO[[#This Row],[DAP (cm)]]^2/40000</f>
        <v>0.23816741458986682</v>
      </c>
      <c r="J4626" s="85">
        <f>CENSO[[#This Row],[g (m²)]]*CENSO[[#This Row],[H (m)]]*0.7</f>
        <v>3.3343438042581353</v>
      </c>
      <c r="K4626" s="51">
        <v>1</v>
      </c>
      <c r="L4626" s="51">
        <v>367014.9</v>
      </c>
      <c r="M4626" s="51">
        <v>9702857.1999999899</v>
      </c>
      <c r="N4626" s="77"/>
      <c r="O462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62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626" s="77"/>
    </row>
    <row r="4627" spans="1:17" x14ac:dyDescent="0.25">
      <c r="A4627" s="76">
        <v>2</v>
      </c>
      <c r="B4627" s="51">
        <v>126</v>
      </c>
      <c r="C4627" s="51">
        <v>4627</v>
      </c>
      <c r="D4627" s="81" t="str">
        <f>VLOOKUP(CENSO[[#This Row],[NOME COMUM]],ESPECIES[],2,FALSE)</f>
        <v>Brosimum parinarioides Ducke</v>
      </c>
      <c r="E4627" s="51" t="s">
        <v>54</v>
      </c>
      <c r="F4627" s="51">
        <v>340</v>
      </c>
      <c r="G4627" s="74">
        <f>CENSO[[#This Row],[CAP (cm)]]/PI()</f>
        <v>108.22536130248884</v>
      </c>
      <c r="H4627" s="51">
        <v>20</v>
      </c>
      <c r="I4627" s="85">
        <f>PI()*CENSO[[#This Row],[DAP (cm)]]^2/40000</f>
        <v>0.91991557107115518</v>
      </c>
      <c r="J4627" s="85">
        <f>CENSO[[#This Row],[g (m²)]]*CENSO[[#This Row],[H (m)]]*0.7</f>
        <v>12.878817994996171</v>
      </c>
      <c r="K4627" s="51">
        <v>2</v>
      </c>
      <c r="L4627" s="51">
        <v>367047.5</v>
      </c>
      <c r="M4627" s="51">
        <v>9702846.0999999903</v>
      </c>
      <c r="N4627" s="77"/>
      <c r="O462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462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627" s="77"/>
    </row>
    <row r="4628" spans="1:17" x14ac:dyDescent="0.25">
      <c r="A4628" s="76">
        <v>2</v>
      </c>
      <c r="B4628" s="51">
        <v>126</v>
      </c>
      <c r="C4628" s="51">
        <v>4628</v>
      </c>
      <c r="D4628" s="81" t="str">
        <f>VLOOKUP(CENSO[[#This Row],[NOME COMUM]],ESPECIES[],2,FALSE)</f>
        <v>Piptadenia suaveolens Miq.</v>
      </c>
      <c r="E4628" s="51" t="s">
        <v>22</v>
      </c>
      <c r="F4628" s="51">
        <v>471</v>
      </c>
      <c r="G4628" s="74">
        <f>CENSO[[#This Row],[CAP (cm)]]/PI()</f>
        <v>149.9239563925654</v>
      </c>
      <c r="H4628" s="51">
        <v>17</v>
      </c>
      <c r="I4628" s="85">
        <f>PI()*CENSO[[#This Row],[DAP (cm)]]^2/40000</f>
        <v>1.7653545865224576</v>
      </c>
      <c r="J4628" s="85">
        <f>CENSO[[#This Row],[g (m²)]]*CENSO[[#This Row],[H (m)]]*0.7</f>
        <v>21.007719579617241</v>
      </c>
      <c r="K4628" s="51">
        <v>1</v>
      </c>
      <c r="L4628" s="51">
        <v>367094.9</v>
      </c>
      <c r="M4628" s="51">
        <v>9702936.9000000004</v>
      </c>
      <c r="N4628" s="77"/>
      <c r="O462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140├ 150</v>
      </c>
      <c r="P462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628" s="77"/>
    </row>
    <row r="4629" spans="1:17" x14ac:dyDescent="0.25">
      <c r="A4629" s="76">
        <v>2</v>
      </c>
      <c r="B4629" s="51">
        <v>126</v>
      </c>
      <c r="C4629" s="51">
        <v>4629</v>
      </c>
      <c r="D4629" s="81" t="str">
        <f>VLOOKUP(CENSO[[#This Row],[NOME COMUM]],ESPECIES[],2,FALSE)</f>
        <v>Couratari guianensis Aubl.</v>
      </c>
      <c r="E4629" s="51" t="s">
        <v>6</v>
      </c>
      <c r="F4629" s="51">
        <v>215</v>
      </c>
      <c r="G4629" s="74">
        <f>CENSO[[#This Row],[CAP (cm)]]/PI()</f>
        <v>68.436625529514998</v>
      </c>
      <c r="H4629" s="51">
        <v>22</v>
      </c>
      <c r="I4629" s="85">
        <f>PI()*CENSO[[#This Row],[DAP (cm)]]^2/40000</f>
        <v>0.36784686222114316</v>
      </c>
      <c r="J4629" s="85">
        <f>CENSO[[#This Row],[g (m²)]]*CENSO[[#This Row],[H (m)]]*0.7</f>
        <v>5.6648416782056046</v>
      </c>
      <c r="K4629" s="51">
        <v>1</v>
      </c>
      <c r="L4629" s="51">
        <v>367063</v>
      </c>
      <c r="M4629" s="51">
        <v>9702958.1999999899</v>
      </c>
      <c r="N4629" s="77"/>
      <c r="O462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62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629" s="77"/>
    </row>
    <row r="4630" spans="1:17" x14ac:dyDescent="0.25">
      <c r="A4630" s="76">
        <v>2</v>
      </c>
      <c r="B4630" s="51">
        <v>126</v>
      </c>
      <c r="C4630" s="51">
        <v>4630</v>
      </c>
      <c r="D4630" s="81" t="str">
        <f>VLOOKUP(CENSO[[#This Row],[NOME COMUM]],ESPECIES[],2,FALSE)</f>
        <v>Piptadenia suaveolens Miq.</v>
      </c>
      <c r="E4630" s="51" t="s">
        <v>22</v>
      </c>
      <c r="F4630" s="51">
        <v>160</v>
      </c>
      <c r="G4630" s="74">
        <f>CENSO[[#This Row],[CAP (cm)]]/PI()</f>
        <v>50.929581789406512</v>
      </c>
      <c r="H4630" s="51">
        <v>13</v>
      </c>
      <c r="I4630" s="85">
        <f>PI()*CENSO[[#This Row],[DAP (cm)]]^2/40000</f>
        <v>0.20371832715762608</v>
      </c>
      <c r="J4630" s="85">
        <f>CENSO[[#This Row],[g (m²)]]*CENSO[[#This Row],[H (m)]]*0.7</f>
        <v>1.8538367771343973</v>
      </c>
      <c r="K4630" s="51">
        <v>1</v>
      </c>
      <c r="L4630" s="51">
        <v>367083.799999999</v>
      </c>
      <c r="M4630" s="51">
        <v>9702958.6999999899</v>
      </c>
      <c r="N4630" s="77"/>
      <c r="O463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63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630" s="77"/>
    </row>
    <row r="4631" spans="1:17" x14ac:dyDescent="0.25">
      <c r="A4631" s="76">
        <v>2</v>
      </c>
      <c r="B4631" s="51">
        <v>126</v>
      </c>
      <c r="C4631" s="51">
        <v>4631</v>
      </c>
      <c r="D4631" s="81" t="str">
        <f>VLOOKUP(CENSO[[#This Row],[NOME COMUM]],ESPECIES[],2,FALSE)</f>
        <v>Apeiba albiflora Ducke</v>
      </c>
      <c r="E4631" s="51" t="s">
        <v>96</v>
      </c>
      <c r="F4631" s="51">
        <v>171</v>
      </c>
      <c r="G4631" s="74">
        <f>CENSO[[#This Row],[CAP (cm)]]/PI()</f>
        <v>54.430990537428208</v>
      </c>
      <c r="H4631" s="51">
        <v>14</v>
      </c>
      <c r="I4631" s="85">
        <f>PI()*CENSO[[#This Row],[DAP (cm)]]^2/40000</f>
        <v>0.2326924845475056</v>
      </c>
      <c r="J4631" s="85">
        <f>CENSO[[#This Row],[g (m²)]]*CENSO[[#This Row],[H (m)]]*0.7</f>
        <v>2.2803863485655547</v>
      </c>
      <c r="K4631" s="51">
        <v>2</v>
      </c>
      <c r="L4631" s="51">
        <v>367088.299999999</v>
      </c>
      <c r="M4631" s="51">
        <v>9702956.5999999903</v>
      </c>
      <c r="N4631" s="77"/>
      <c r="O463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63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631" s="77"/>
    </row>
    <row r="4632" spans="1:17" x14ac:dyDescent="0.25">
      <c r="A4632" s="76">
        <v>2</v>
      </c>
      <c r="B4632" s="51">
        <v>126</v>
      </c>
      <c r="C4632" s="51">
        <v>4632</v>
      </c>
      <c r="D4632" s="81" t="str">
        <f>VLOOKUP(CENSO[[#This Row],[NOME COMUM]],ESPECIES[],2,FALSE)</f>
        <v>Couratari guianensis Aubl.</v>
      </c>
      <c r="E4632" s="51" t="s">
        <v>6</v>
      </c>
      <c r="F4632" s="51">
        <v>180</v>
      </c>
      <c r="G4632" s="74">
        <f>CENSO[[#This Row],[CAP (cm)]]/PI()</f>
        <v>57.295779513082323</v>
      </c>
      <c r="H4632" s="51">
        <v>19</v>
      </c>
      <c r="I4632" s="85">
        <f>PI()*CENSO[[#This Row],[DAP (cm)]]^2/40000</f>
        <v>0.25783100780887047</v>
      </c>
      <c r="J4632" s="85">
        <f>CENSO[[#This Row],[g (m²)]]*CENSO[[#This Row],[H (m)]]*0.7</f>
        <v>3.429152403857977</v>
      </c>
      <c r="K4632" s="51">
        <v>1</v>
      </c>
      <c r="L4632" s="51">
        <v>367092.4</v>
      </c>
      <c r="M4632" s="51">
        <v>9702955.8000000007</v>
      </c>
      <c r="N4632" s="77"/>
      <c r="O463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63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632" s="77"/>
    </row>
    <row r="4633" spans="1:17" x14ac:dyDescent="0.25">
      <c r="A4633" s="76">
        <v>2</v>
      </c>
      <c r="B4633" s="51">
        <v>126</v>
      </c>
      <c r="C4633" s="51">
        <v>4633</v>
      </c>
      <c r="D4633" s="81" t="str">
        <f>VLOOKUP(CENSO[[#This Row],[NOME COMUM]],ESPECIES[],2,FALSE)</f>
        <v>Piptadenia suaveolens Miq.</v>
      </c>
      <c r="E4633" s="51" t="s">
        <v>22</v>
      </c>
      <c r="F4633" s="51">
        <v>236</v>
      </c>
      <c r="G4633" s="74">
        <f>CENSO[[#This Row],[CAP (cm)]]/PI()</f>
        <v>75.121133139374606</v>
      </c>
      <c r="H4633" s="51">
        <v>20</v>
      </c>
      <c r="I4633" s="85">
        <f>PI()*CENSO[[#This Row],[DAP (cm)]]^2/40000</f>
        <v>0.44321468552231019</v>
      </c>
      <c r="J4633" s="85">
        <f>CENSO[[#This Row],[g (m²)]]*CENSO[[#This Row],[H (m)]]*0.7</f>
        <v>6.2050055973123417</v>
      </c>
      <c r="K4633" s="51">
        <v>1</v>
      </c>
      <c r="L4633" s="51">
        <v>367094.59999999899</v>
      </c>
      <c r="M4633" s="51">
        <v>9702958</v>
      </c>
      <c r="N4633" s="77"/>
      <c r="O463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63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633" s="77"/>
    </row>
    <row r="4634" spans="1:17" x14ac:dyDescent="0.25">
      <c r="A4634" s="76">
        <v>2</v>
      </c>
      <c r="B4634" s="51">
        <v>126</v>
      </c>
      <c r="C4634" s="51">
        <v>4634</v>
      </c>
      <c r="D4634" s="81" t="str">
        <f>VLOOKUP(CENSO[[#This Row],[NOME COMUM]],ESPECIES[],2,FALSE)</f>
        <v>Couratari guianensis Aubl.</v>
      </c>
      <c r="E4634" s="51" t="s">
        <v>6</v>
      </c>
      <c r="F4634" s="51">
        <v>190</v>
      </c>
      <c r="G4634" s="74">
        <f>CENSO[[#This Row],[CAP (cm)]]/PI()</f>
        <v>60.478878374920228</v>
      </c>
      <c r="H4634" s="51">
        <v>21</v>
      </c>
      <c r="I4634" s="85">
        <f>PI()*CENSO[[#This Row],[DAP (cm)]]^2/40000</f>
        <v>0.28727467228087106</v>
      </c>
      <c r="J4634" s="85">
        <f>CENSO[[#This Row],[g (m²)]]*CENSO[[#This Row],[H (m)]]*0.7</f>
        <v>4.2229376825288041</v>
      </c>
      <c r="K4634" s="51">
        <v>1</v>
      </c>
      <c r="L4634" s="51">
        <v>367103.2</v>
      </c>
      <c r="M4634" s="51">
        <v>9702955.0999999903</v>
      </c>
      <c r="N4634" s="77"/>
      <c r="O463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63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634" s="77"/>
    </row>
    <row r="4635" spans="1:17" x14ac:dyDescent="0.25">
      <c r="A4635" s="76">
        <v>2</v>
      </c>
      <c r="B4635" s="51">
        <v>126</v>
      </c>
      <c r="C4635" s="51">
        <v>4635</v>
      </c>
      <c r="D4635" s="81" t="str">
        <f>VLOOKUP(CENSO[[#This Row],[NOME COMUM]],ESPECIES[],2,FALSE)</f>
        <v>Pouteria sp.</v>
      </c>
      <c r="E4635" s="51" t="s">
        <v>83</v>
      </c>
      <c r="F4635" s="51">
        <v>152</v>
      </c>
      <c r="G4635" s="74">
        <f>CENSO[[#This Row],[CAP (cm)]]/PI()</f>
        <v>48.383102699936181</v>
      </c>
      <c r="H4635" s="51">
        <v>16</v>
      </c>
      <c r="I4635" s="85">
        <f>PI()*CENSO[[#This Row],[DAP (cm)]]^2/40000</f>
        <v>0.18385579025975748</v>
      </c>
      <c r="J4635" s="85">
        <f>CENSO[[#This Row],[g (m²)]]*CENSO[[#This Row],[H (m)]]*0.7</f>
        <v>2.0591848509092836</v>
      </c>
      <c r="K4635" s="51">
        <v>1</v>
      </c>
      <c r="L4635" s="51">
        <v>367106.5</v>
      </c>
      <c r="M4635" s="51">
        <v>9702959.0999999903</v>
      </c>
      <c r="N4635" s="77"/>
      <c r="O463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463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4635" s="77"/>
    </row>
    <row r="4636" spans="1:17" x14ac:dyDescent="0.25">
      <c r="A4636" s="76">
        <v>2</v>
      </c>
      <c r="B4636" s="51">
        <v>126</v>
      </c>
      <c r="C4636" s="51">
        <v>4636</v>
      </c>
      <c r="D4636" s="81" t="str">
        <f>VLOOKUP(CENSO[[#This Row],[NOME COMUM]],ESPECIES[],2,FALSE)</f>
        <v>Parkia pendula (Willd.) Benth. ex Walp.</v>
      </c>
      <c r="E4636" s="51" t="s">
        <v>58</v>
      </c>
      <c r="F4636" s="51">
        <v>200</v>
      </c>
      <c r="G4636" s="74">
        <f>CENSO[[#This Row],[CAP (cm)]]/PI()</f>
        <v>63.661977236758133</v>
      </c>
      <c r="H4636" s="51">
        <v>18</v>
      </c>
      <c r="I4636" s="85">
        <f>PI()*CENSO[[#This Row],[DAP (cm)]]^2/40000</f>
        <v>0.31830988618379064</v>
      </c>
      <c r="J4636" s="85">
        <f>CENSO[[#This Row],[g (m²)]]*CENSO[[#This Row],[H (m)]]*0.7</f>
        <v>4.0107045659157619</v>
      </c>
      <c r="K4636" s="51">
        <v>1</v>
      </c>
      <c r="L4636" s="51">
        <v>367104.59999999899</v>
      </c>
      <c r="M4636" s="51">
        <v>9702959.9000000004</v>
      </c>
      <c r="N4636" s="77"/>
      <c r="O463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63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636" s="77"/>
    </row>
    <row r="4637" spans="1:17" x14ac:dyDescent="0.25">
      <c r="A4637" s="76">
        <v>2</v>
      </c>
      <c r="B4637" s="51">
        <v>126</v>
      </c>
      <c r="C4637" s="51">
        <v>4637</v>
      </c>
      <c r="D4637" s="81" t="str">
        <f>VLOOKUP(CENSO[[#This Row],[NOME COMUM]],ESPECIES[],2,FALSE)</f>
        <v>Aspidosperma spruceanum Benth. ex Müll.Arg.</v>
      </c>
      <c r="E4637" s="51" t="s">
        <v>62</v>
      </c>
      <c r="F4637" s="51">
        <v>206</v>
      </c>
      <c r="G4637" s="74">
        <f>CENSO[[#This Row],[CAP (cm)]]/PI()</f>
        <v>65.571836553860877</v>
      </c>
      <c r="H4637" s="51">
        <v>19</v>
      </c>
      <c r="I4637" s="85">
        <f>PI()*CENSO[[#This Row],[DAP (cm)]]^2/40000</f>
        <v>0.33769495825238349</v>
      </c>
      <c r="J4637" s="85">
        <f>CENSO[[#This Row],[g (m²)]]*CENSO[[#This Row],[H (m)]]*0.7</f>
        <v>4.4913429447566999</v>
      </c>
      <c r="K4637" s="51">
        <v>1</v>
      </c>
      <c r="L4637" s="51">
        <v>367113.5</v>
      </c>
      <c r="M4637" s="51">
        <v>9702981.1999999899</v>
      </c>
      <c r="N4637" s="77"/>
      <c r="O463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63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637" s="77"/>
    </row>
    <row r="4638" spans="1:17" x14ac:dyDescent="0.25">
      <c r="A4638" s="76">
        <v>2</v>
      </c>
      <c r="B4638" s="51">
        <v>126</v>
      </c>
      <c r="C4638" s="51">
        <v>4638</v>
      </c>
      <c r="D4638" s="81" t="str">
        <f>VLOOKUP(CENSO[[#This Row],[NOME COMUM]],ESPECIES[],2,FALSE)</f>
        <v>Pouteria sp.</v>
      </c>
      <c r="E4638" s="51" t="s">
        <v>83</v>
      </c>
      <c r="F4638" s="51">
        <v>160</v>
      </c>
      <c r="G4638" s="74">
        <f>CENSO[[#This Row],[CAP (cm)]]/PI()</f>
        <v>50.929581789406512</v>
      </c>
      <c r="H4638" s="51">
        <v>17</v>
      </c>
      <c r="I4638" s="85">
        <f>PI()*CENSO[[#This Row],[DAP (cm)]]^2/40000</f>
        <v>0.20371832715762608</v>
      </c>
      <c r="J4638" s="85">
        <f>CENSO[[#This Row],[g (m²)]]*CENSO[[#This Row],[H (m)]]*0.7</f>
        <v>2.4242480931757502</v>
      </c>
      <c r="K4638" s="51">
        <v>1</v>
      </c>
      <c r="L4638" s="51">
        <v>367106.2</v>
      </c>
      <c r="M4638" s="51">
        <v>9702984.5999999903</v>
      </c>
      <c r="N4638" s="77"/>
      <c r="O463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63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638" s="77"/>
    </row>
    <row r="4639" spans="1:17" x14ac:dyDescent="0.25">
      <c r="A4639" s="76">
        <v>2</v>
      </c>
      <c r="B4639" s="51">
        <v>126</v>
      </c>
      <c r="C4639" s="51">
        <v>4639</v>
      </c>
      <c r="D4639" s="81" t="str">
        <f>VLOOKUP(CENSO[[#This Row],[NOME COMUM]],ESPECIES[],2,FALSE)</f>
        <v>Piptadenia suaveolens Miq.</v>
      </c>
      <c r="E4639" s="51" t="s">
        <v>22</v>
      </c>
      <c r="F4639" s="51">
        <v>225</v>
      </c>
      <c r="G4639" s="74">
        <f>CENSO[[#This Row],[CAP (cm)]]/PI()</f>
        <v>71.619724391352904</v>
      </c>
      <c r="H4639" s="51">
        <v>18</v>
      </c>
      <c r="I4639" s="85">
        <f>PI()*CENSO[[#This Row],[DAP (cm)]]^2/40000</f>
        <v>0.4028609497013601</v>
      </c>
      <c r="J4639" s="85">
        <f>CENSO[[#This Row],[g (m²)]]*CENSO[[#This Row],[H (m)]]*0.7</f>
        <v>5.0760479662371374</v>
      </c>
      <c r="K4639" s="51">
        <v>1</v>
      </c>
      <c r="L4639" s="51">
        <v>367080.59999999899</v>
      </c>
      <c r="M4639" s="51">
        <v>9703000.6999999899</v>
      </c>
      <c r="N4639" s="77"/>
      <c r="O463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63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639" s="77"/>
    </row>
    <row r="4640" spans="1:17" x14ac:dyDescent="0.25">
      <c r="A4640" s="76">
        <v>2</v>
      </c>
      <c r="B4640" s="51">
        <v>126</v>
      </c>
      <c r="C4640" s="51">
        <v>4640</v>
      </c>
      <c r="D4640" s="81" t="str">
        <f>VLOOKUP(CENSO[[#This Row],[NOME COMUM]],ESPECIES[],2,FALSE)</f>
        <v>Pouteria sp.</v>
      </c>
      <c r="E4640" s="51" t="s">
        <v>83</v>
      </c>
      <c r="F4640" s="51">
        <v>186</v>
      </c>
      <c r="G4640" s="74">
        <f>CENSO[[#This Row],[CAP (cm)]]/PI()</f>
        <v>59.205638830185066</v>
      </c>
      <c r="H4640" s="51">
        <v>17</v>
      </c>
      <c r="I4640" s="85">
        <f>PI()*CENSO[[#This Row],[DAP (cm)]]^2/40000</f>
        <v>0.27530622056036053</v>
      </c>
      <c r="J4640" s="85">
        <f>CENSO[[#This Row],[g (m²)]]*CENSO[[#This Row],[H (m)]]*0.7</f>
        <v>3.27614402466829</v>
      </c>
      <c r="K4640" s="51">
        <v>1</v>
      </c>
      <c r="L4640" s="51">
        <v>367120.5</v>
      </c>
      <c r="M4640" s="51">
        <v>9703007.6999999899</v>
      </c>
      <c r="N4640" s="77"/>
      <c r="O464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64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640" s="77"/>
    </row>
    <row r="4641" spans="1:17" x14ac:dyDescent="0.25">
      <c r="A4641" s="76">
        <v>2</v>
      </c>
      <c r="B4641" s="51">
        <v>126</v>
      </c>
      <c r="C4641" s="51">
        <v>4641</v>
      </c>
      <c r="D4641" s="81" t="str">
        <f>VLOOKUP(CENSO[[#This Row],[NOME COMUM]],ESPECIES[],2,FALSE)</f>
        <v>Piptadenia suaveolens Miq.</v>
      </c>
      <c r="E4641" s="51" t="s">
        <v>22</v>
      </c>
      <c r="F4641" s="51">
        <v>169</v>
      </c>
      <c r="G4641" s="74">
        <f>CENSO[[#This Row],[CAP (cm)]]/PI()</f>
        <v>53.794370765060627</v>
      </c>
      <c r="H4641" s="51">
        <v>17</v>
      </c>
      <c r="I4641" s="85">
        <f>PI()*CENSO[[#This Row],[DAP (cm)]]^2/40000</f>
        <v>0.22728121648238117</v>
      </c>
      <c r="J4641" s="85">
        <f>CENSO[[#This Row],[g (m²)]]*CENSO[[#This Row],[H (m)]]*0.7</f>
        <v>2.7046464761403355</v>
      </c>
      <c r="K4641" s="51">
        <v>1</v>
      </c>
      <c r="L4641" s="51">
        <v>367119.59999999899</v>
      </c>
      <c r="M4641" s="51">
        <v>9703010.3000000007</v>
      </c>
      <c r="N4641" s="77"/>
      <c r="O464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64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641" s="77"/>
    </row>
    <row r="4642" spans="1:17" x14ac:dyDescent="0.25">
      <c r="A4642" s="76">
        <v>2</v>
      </c>
      <c r="B4642" s="51">
        <v>126</v>
      </c>
      <c r="C4642" s="51">
        <v>4642</v>
      </c>
      <c r="D4642" s="81" t="str">
        <f>VLOOKUP(CENSO[[#This Row],[NOME COMUM]],ESPECIES[],2,FALSE)</f>
        <v>Pouteria sp.</v>
      </c>
      <c r="E4642" s="51" t="s">
        <v>83</v>
      </c>
      <c r="F4642" s="51">
        <v>201</v>
      </c>
      <c r="G4642" s="74">
        <f>CENSO[[#This Row],[CAP (cm)]]/PI()</f>
        <v>63.980287122941931</v>
      </c>
      <c r="H4642" s="51">
        <v>18</v>
      </c>
      <c r="I4642" s="85">
        <f>PI()*CENSO[[#This Row],[DAP (cm)]]^2/40000</f>
        <v>0.32150094279278324</v>
      </c>
      <c r="J4642" s="85">
        <f>CENSO[[#This Row],[g (m²)]]*CENSO[[#This Row],[H (m)]]*0.7</f>
        <v>4.0509118791890684</v>
      </c>
      <c r="K4642" s="51">
        <v>1</v>
      </c>
      <c r="L4642" s="51">
        <v>367119.2</v>
      </c>
      <c r="M4642" s="51">
        <v>9703011.5999999903</v>
      </c>
      <c r="N4642" s="77"/>
      <c r="O464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64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642" s="77"/>
    </row>
    <row r="4643" spans="1:17" x14ac:dyDescent="0.25">
      <c r="A4643" s="76">
        <v>2</v>
      </c>
      <c r="B4643" s="51">
        <v>126</v>
      </c>
      <c r="C4643" s="51">
        <v>4643</v>
      </c>
      <c r="D4643" s="81" t="str">
        <f>VLOOKUP(CENSO[[#This Row],[NOME COMUM]],ESPECIES[],2,FALSE)</f>
        <v>Piptadenia suaveolens Miq.</v>
      </c>
      <c r="E4643" s="51" t="s">
        <v>22</v>
      </c>
      <c r="F4643" s="51">
        <v>203</v>
      </c>
      <c r="G4643" s="74">
        <f>CENSO[[#This Row],[CAP (cm)]]/PI()</f>
        <v>64.616906895309512</v>
      </c>
      <c r="H4643" s="51">
        <v>19</v>
      </c>
      <c r="I4643" s="85">
        <f>PI()*CENSO[[#This Row],[DAP (cm)]]^2/40000</f>
        <v>0.32793080249369577</v>
      </c>
      <c r="J4643" s="85">
        <f>CENSO[[#This Row],[g (m²)]]*CENSO[[#This Row],[H (m)]]*0.7</f>
        <v>4.3614796731661531</v>
      </c>
      <c r="K4643" s="51">
        <v>1</v>
      </c>
      <c r="L4643" s="51">
        <v>367130.9</v>
      </c>
      <c r="M4643" s="51">
        <v>9703006.0999999903</v>
      </c>
      <c r="N4643" s="77"/>
      <c r="O464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64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643" s="77"/>
    </row>
    <row r="4644" spans="1:17" x14ac:dyDescent="0.25">
      <c r="A4644" s="76">
        <v>2</v>
      </c>
      <c r="B4644" s="51">
        <v>127</v>
      </c>
      <c r="C4644" s="51">
        <v>4644</v>
      </c>
      <c r="D4644" s="81" t="str">
        <f>VLOOKUP(CENSO[[#This Row],[NOME COMUM]],ESPECIES[],2,FALSE)</f>
        <v>Pouteria sp.</v>
      </c>
      <c r="E4644" s="51" t="s">
        <v>83</v>
      </c>
      <c r="F4644" s="51">
        <v>131</v>
      </c>
      <c r="G4644" s="74">
        <f>CENSO[[#This Row],[CAP (cm)]]/PI()</f>
        <v>41.69859509007658</v>
      </c>
      <c r="H4644" s="51">
        <v>13</v>
      </c>
      <c r="I4644" s="85">
        <f>PI()*CENSO[[#This Row],[DAP (cm)]]^2/40000</f>
        <v>0.13656289892000079</v>
      </c>
      <c r="J4644" s="85">
        <f>CENSO[[#This Row],[g (m²)]]*CENSO[[#This Row],[H (m)]]*0.7</f>
        <v>1.2427223801720071</v>
      </c>
      <c r="K4644" s="51">
        <v>1</v>
      </c>
      <c r="L4644" s="51">
        <v>367138.4</v>
      </c>
      <c r="M4644" s="51">
        <v>9703003.3000000007</v>
      </c>
      <c r="N4644" s="77"/>
      <c r="O464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464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4644" s="77"/>
    </row>
    <row r="4645" spans="1:17" x14ac:dyDescent="0.25">
      <c r="A4645" s="76">
        <v>2</v>
      </c>
      <c r="B4645" s="51">
        <v>127</v>
      </c>
      <c r="C4645" s="51">
        <v>4645</v>
      </c>
      <c r="D4645" s="81" t="str">
        <f>VLOOKUP(CENSO[[#This Row],[NOME COMUM]],ESPECIES[],2,FALSE)</f>
        <v>Simarouba amara Aubl.</v>
      </c>
      <c r="E4645" s="51" t="s">
        <v>20</v>
      </c>
      <c r="F4645" s="51">
        <v>190</v>
      </c>
      <c r="G4645" s="74">
        <f>CENSO[[#This Row],[CAP (cm)]]/PI()</f>
        <v>60.478878374920228</v>
      </c>
      <c r="H4645" s="51">
        <v>17</v>
      </c>
      <c r="I4645" s="85">
        <f>PI()*CENSO[[#This Row],[DAP (cm)]]^2/40000</f>
        <v>0.28727467228087106</v>
      </c>
      <c r="J4645" s="85">
        <f>CENSO[[#This Row],[g (m²)]]*CENSO[[#This Row],[H (m)]]*0.7</f>
        <v>3.4185686001423652</v>
      </c>
      <c r="K4645" s="51">
        <v>1</v>
      </c>
      <c r="L4645" s="51">
        <v>367153.299999999</v>
      </c>
      <c r="M4645" s="51">
        <v>9703001.8000000007</v>
      </c>
      <c r="N4645" s="77"/>
      <c r="O464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64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645" s="77"/>
    </row>
    <row r="4646" spans="1:17" x14ac:dyDescent="0.25">
      <c r="A4646" s="76">
        <v>2</v>
      </c>
      <c r="B4646" s="51">
        <v>127</v>
      </c>
      <c r="C4646" s="51">
        <v>4646</v>
      </c>
      <c r="D4646" s="81" t="str">
        <f>VLOOKUP(CENSO[[#This Row],[NOME COMUM]],ESPECIES[],2,FALSE)</f>
        <v>Piptadenia suaveolens Miq.</v>
      </c>
      <c r="E4646" s="51" t="s">
        <v>22</v>
      </c>
      <c r="F4646" s="51">
        <v>196</v>
      </c>
      <c r="G4646" s="74">
        <f>CENSO[[#This Row],[CAP (cm)]]/PI()</f>
        <v>62.388737692022971</v>
      </c>
      <c r="H4646" s="51">
        <v>15</v>
      </c>
      <c r="I4646" s="85">
        <f>PI()*CENSO[[#This Row],[DAP (cm)]]^2/40000</f>
        <v>0.30570481469091254</v>
      </c>
      <c r="J4646" s="85">
        <f>CENSO[[#This Row],[g (m²)]]*CENSO[[#This Row],[H (m)]]*0.7</f>
        <v>3.2099005542545815</v>
      </c>
      <c r="K4646" s="51">
        <v>1</v>
      </c>
      <c r="L4646" s="51">
        <v>367163.299999999</v>
      </c>
      <c r="M4646" s="51">
        <v>9702997.0999999903</v>
      </c>
      <c r="N4646" s="77"/>
      <c r="O464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64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646" s="77"/>
    </row>
    <row r="4647" spans="1:17" x14ac:dyDescent="0.25">
      <c r="A4647" s="76">
        <v>2</v>
      </c>
      <c r="B4647" s="51">
        <v>127</v>
      </c>
      <c r="C4647" s="51">
        <v>4647</v>
      </c>
      <c r="D4647" s="81" t="str">
        <f>VLOOKUP(CENSO[[#This Row],[NOME COMUM]],ESPECIES[],2,FALSE)</f>
        <v>Qualea dichotoma (Mart.) Warm. ex Wille</v>
      </c>
      <c r="E4647" s="51" t="s">
        <v>55</v>
      </c>
      <c r="F4647" s="51">
        <v>200</v>
      </c>
      <c r="G4647" s="74">
        <f>CENSO[[#This Row],[CAP (cm)]]/PI()</f>
        <v>63.661977236758133</v>
      </c>
      <c r="H4647" s="51">
        <v>17</v>
      </c>
      <c r="I4647" s="85">
        <f>PI()*CENSO[[#This Row],[DAP (cm)]]^2/40000</f>
        <v>0.31830988618379064</v>
      </c>
      <c r="J4647" s="85">
        <f>CENSO[[#This Row],[g (m²)]]*CENSO[[#This Row],[H (m)]]*0.7</f>
        <v>3.7878876455871082</v>
      </c>
      <c r="K4647" s="51">
        <v>2</v>
      </c>
      <c r="L4647" s="51">
        <v>367143.7</v>
      </c>
      <c r="M4647" s="51">
        <v>9702937.9000000004</v>
      </c>
      <c r="N4647" s="77"/>
      <c r="O464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64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647" s="77"/>
    </row>
    <row r="4648" spans="1:17" x14ac:dyDescent="0.25">
      <c r="A4648" s="76">
        <v>2</v>
      </c>
      <c r="B4648" s="51">
        <v>127</v>
      </c>
      <c r="C4648" s="51">
        <v>4648</v>
      </c>
      <c r="D4648" s="81" t="str">
        <f>VLOOKUP(CENSO[[#This Row],[NOME COMUM]],ESPECIES[],2,FALSE)</f>
        <v>Virola sebifera Aubl.</v>
      </c>
      <c r="E4648" s="51" t="s">
        <v>18</v>
      </c>
      <c r="F4648" s="51">
        <v>177</v>
      </c>
      <c r="G4648" s="74">
        <f>CENSO[[#This Row],[CAP (cm)]]/PI()</f>
        <v>56.340849854530951</v>
      </c>
      <c r="H4648" s="51">
        <v>21</v>
      </c>
      <c r="I4648" s="85">
        <f>PI()*CENSO[[#This Row],[DAP (cm)]]^2/40000</f>
        <v>0.24930826060629949</v>
      </c>
      <c r="J4648" s="85">
        <f>CENSO[[#This Row],[g (m²)]]*CENSO[[#This Row],[H (m)]]*0.7</f>
        <v>3.6648314309126024</v>
      </c>
      <c r="K4648" s="51">
        <v>1</v>
      </c>
      <c r="L4648" s="51">
        <v>367155.4</v>
      </c>
      <c r="M4648" s="51">
        <v>9702982</v>
      </c>
      <c r="N4648" s="77"/>
      <c r="O464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64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648" s="77"/>
    </row>
    <row r="4649" spans="1:17" x14ac:dyDescent="0.25">
      <c r="A4649" s="76">
        <v>2</v>
      </c>
      <c r="B4649" s="51">
        <v>127</v>
      </c>
      <c r="C4649" s="51">
        <v>4649</v>
      </c>
      <c r="D4649" s="81" t="str">
        <f>VLOOKUP(CENSO[[#This Row],[NOME COMUM]],ESPECIES[],2,FALSE)</f>
        <v>Piptadenia suaveolens Miq.</v>
      </c>
      <c r="E4649" s="51" t="s">
        <v>22</v>
      </c>
      <c r="F4649" s="51">
        <v>346</v>
      </c>
      <c r="G4649" s="74">
        <f>CENSO[[#This Row],[CAP (cm)]]/PI()</f>
        <v>110.13522061959158</v>
      </c>
      <c r="H4649" s="51">
        <v>15</v>
      </c>
      <c r="I4649" s="85">
        <f>PI()*CENSO[[#This Row],[DAP (cm)]]^2/40000</f>
        <v>0.95266965835946726</v>
      </c>
      <c r="J4649" s="85">
        <f>CENSO[[#This Row],[g (m²)]]*CENSO[[#This Row],[H (m)]]*0.7</f>
        <v>10.003031412774407</v>
      </c>
      <c r="K4649" s="51">
        <v>1</v>
      </c>
      <c r="L4649" s="51">
        <v>367154.799999999</v>
      </c>
      <c r="M4649" s="51">
        <v>9702959.0999999903</v>
      </c>
      <c r="N4649" s="77"/>
      <c r="O464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464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649" s="77"/>
    </row>
    <row r="4650" spans="1:17" x14ac:dyDescent="0.25">
      <c r="A4650" s="76">
        <v>2</v>
      </c>
      <c r="B4650" s="51">
        <v>127</v>
      </c>
      <c r="C4650" s="51">
        <v>4650</v>
      </c>
      <c r="D4650" s="81" t="str">
        <f>VLOOKUP(CENSO[[#This Row],[NOME COMUM]],ESPECIES[],2,FALSE)</f>
        <v>Parkia platycephala Benth.</v>
      </c>
      <c r="E4650" s="51" t="s">
        <v>74</v>
      </c>
      <c r="F4650" s="51">
        <v>192</v>
      </c>
      <c r="G4650" s="74">
        <f>CENSO[[#This Row],[CAP (cm)]]/PI()</f>
        <v>61.115498147287809</v>
      </c>
      <c r="H4650" s="51">
        <v>18</v>
      </c>
      <c r="I4650" s="85">
        <f>PI()*CENSO[[#This Row],[DAP (cm)]]^2/40000</f>
        <v>0.29335439110698147</v>
      </c>
      <c r="J4650" s="85">
        <f>CENSO[[#This Row],[g (m²)]]*CENSO[[#This Row],[H (m)]]*0.7</f>
        <v>3.696265327947966</v>
      </c>
      <c r="K4650" s="51">
        <v>1</v>
      </c>
      <c r="L4650" s="51">
        <v>367155.7</v>
      </c>
      <c r="M4650" s="51">
        <v>9702958.6999999899</v>
      </c>
      <c r="N4650" s="77"/>
      <c r="O465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65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650" s="77"/>
    </row>
    <row r="4651" spans="1:17" x14ac:dyDescent="0.25">
      <c r="A4651" s="76">
        <v>2</v>
      </c>
      <c r="B4651" s="51">
        <v>127</v>
      </c>
      <c r="C4651" s="51">
        <v>4651</v>
      </c>
      <c r="D4651" s="81" t="str">
        <f>VLOOKUP(CENSO[[#This Row],[NOME COMUM]],ESPECIES[],2,FALSE)</f>
        <v>Chrysophyllum sp.</v>
      </c>
      <c r="E4651" s="51" t="s">
        <v>41</v>
      </c>
      <c r="F4651" s="51">
        <v>206</v>
      </c>
      <c r="G4651" s="74">
        <f>CENSO[[#This Row],[CAP (cm)]]/PI()</f>
        <v>65.571836553860877</v>
      </c>
      <c r="H4651" s="51">
        <v>16</v>
      </c>
      <c r="I4651" s="85">
        <f>PI()*CENSO[[#This Row],[DAP (cm)]]^2/40000</f>
        <v>0.33769495825238349</v>
      </c>
      <c r="J4651" s="85">
        <f>CENSO[[#This Row],[g (m²)]]*CENSO[[#This Row],[H (m)]]*0.7</f>
        <v>3.782183532426695</v>
      </c>
      <c r="K4651" s="51">
        <v>1</v>
      </c>
      <c r="L4651" s="51">
        <v>367124.799999999</v>
      </c>
      <c r="M4651" s="51">
        <v>9702964.4000000004</v>
      </c>
      <c r="N4651" s="77"/>
      <c r="O465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65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651" s="77"/>
    </row>
    <row r="4652" spans="1:17" x14ac:dyDescent="0.25">
      <c r="A4652" s="76">
        <v>2</v>
      </c>
      <c r="B4652" s="51">
        <v>127</v>
      </c>
      <c r="C4652" s="51">
        <v>4652</v>
      </c>
      <c r="D4652" s="81" t="str">
        <f>VLOOKUP(CENSO[[#This Row],[NOME COMUM]],ESPECIES[],2,FALSE)</f>
        <v>Piptadenia suaveolens Miq.</v>
      </c>
      <c r="E4652" s="51" t="s">
        <v>22</v>
      </c>
      <c r="F4652" s="51">
        <v>300</v>
      </c>
      <c r="G4652" s="74">
        <f>CENSO[[#This Row],[CAP (cm)]]/PI()</f>
        <v>95.4929658551372</v>
      </c>
      <c r="H4652" s="51">
        <v>16</v>
      </c>
      <c r="I4652" s="85">
        <f>PI()*CENSO[[#This Row],[DAP (cm)]]^2/40000</f>
        <v>0.7161972439135289</v>
      </c>
      <c r="J4652" s="85">
        <f>CENSO[[#This Row],[g (m²)]]*CENSO[[#This Row],[H (m)]]*0.7</f>
        <v>8.0214091318315237</v>
      </c>
      <c r="K4652" s="51">
        <v>2</v>
      </c>
      <c r="L4652" s="51">
        <v>367128.4</v>
      </c>
      <c r="M4652" s="51">
        <v>9702953.9000000004</v>
      </c>
      <c r="N4652" s="77"/>
      <c r="O465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65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652" s="77"/>
    </row>
    <row r="4653" spans="1:17" x14ac:dyDescent="0.25">
      <c r="A4653" s="76">
        <v>2</v>
      </c>
      <c r="B4653" s="51">
        <v>127</v>
      </c>
      <c r="C4653" s="51">
        <v>4653</v>
      </c>
      <c r="D4653" s="81" t="str">
        <f>VLOOKUP(CENSO[[#This Row],[NOME COMUM]],ESPECIES[],2,FALSE)</f>
        <v>Piptadenia suaveolens Miq.</v>
      </c>
      <c r="E4653" s="51" t="s">
        <v>22</v>
      </c>
      <c r="F4653" s="51">
        <v>171</v>
      </c>
      <c r="G4653" s="74">
        <f>CENSO[[#This Row],[CAP (cm)]]/PI()</f>
        <v>54.430990537428208</v>
      </c>
      <c r="H4653" s="51">
        <v>15</v>
      </c>
      <c r="I4653" s="85">
        <f>PI()*CENSO[[#This Row],[DAP (cm)]]^2/40000</f>
        <v>0.2326924845475056</v>
      </c>
      <c r="J4653" s="85">
        <f>CENSO[[#This Row],[g (m²)]]*CENSO[[#This Row],[H (m)]]*0.7</f>
        <v>2.4432710877488084</v>
      </c>
      <c r="K4653" s="51">
        <v>1</v>
      </c>
      <c r="L4653" s="51">
        <v>367128.4</v>
      </c>
      <c r="M4653" s="51">
        <v>9702951.6999999899</v>
      </c>
      <c r="N4653" s="77"/>
      <c r="O465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65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653" s="77"/>
    </row>
    <row r="4654" spans="1:17" x14ac:dyDescent="0.25">
      <c r="A4654" s="76">
        <v>2</v>
      </c>
      <c r="B4654" s="51">
        <v>127</v>
      </c>
      <c r="C4654" s="51">
        <v>4654</v>
      </c>
      <c r="D4654" s="81" t="str">
        <f>VLOOKUP(CENSO[[#This Row],[NOME COMUM]],ESPECIES[],2,FALSE)</f>
        <v>Couratari guianensis Aubl.</v>
      </c>
      <c r="E4654" s="51" t="s">
        <v>6</v>
      </c>
      <c r="F4654" s="51">
        <v>131</v>
      </c>
      <c r="G4654" s="74">
        <f>CENSO[[#This Row],[CAP (cm)]]/PI()</f>
        <v>41.69859509007658</v>
      </c>
      <c r="H4654" s="51">
        <v>19</v>
      </c>
      <c r="I4654" s="85">
        <f>PI()*CENSO[[#This Row],[DAP (cm)]]^2/40000</f>
        <v>0.13656289892000079</v>
      </c>
      <c r="J4654" s="85">
        <f>CENSO[[#This Row],[g (m²)]]*CENSO[[#This Row],[H (m)]]*0.7</f>
        <v>1.8162865556360102</v>
      </c>
      <c r="K4654" s="51">
        <v>1</v>
      </c>
      <c r="L4654" s="51">
        <v>367093.799999999</v>
      </c>
      <c r="M4654" s="51">
        <v>9702922.1999999899</v>
      </c>
      <c r="N4654" s="77"/>
      <c r="O465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465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4654" s="77"/>
    </row>
    <row r="4655" spans="1:17" x14ac:dyDescent="0.25">
      <c r="A4655" s="76">
        <v>2</v>
      </c>
      <c r="B4655" s="51">
        <v>127</v>
      </c>
      <c r="C4655" s="51">
        <v>4655</v>
      </c>
      <c r="D4655" s="81" t="str">
        <f>VLOOKUP(CENSO[[#This Row],[NOME COMUM]],ESPECIES[],2,FALSE)</f>
        <v>Swartzia ingaefolia Ducke</v>
      </c>
      <c r="E4655" s="51" t="s">
        <v>80</v>
      </c>
      <c r="F4655" s="51">
        <v>296</v>
      </c>
      <c r="G4655" s="74">
        <f>CENSO[[#This Row],[CAP (cm)]]/PI()</f>
        <v>94.219726310402038</v>
      </c>
      <c r="H4655" s="51">
        <v>17</v>
      </c>
      <c r="I4655" s="85">
        <f>PI()*CENSO[[#This Row],[DAP (cm)]]^2/40000</f>
        <v>0.697225974696975</v>
      </c>
      <c r="J4655" s="85">
        <f>CENSO[[#This Row],[g (m²)]]*CENSO[[#This Row],[H (m)]]*0.7</f>
        <v>8.2969890988940023</v>
      </c>
      <c r="K4655" s="51">
        <v>1</v>
      </c>
      <c r="L4655" s="51">
        <v>367076.2</v>
      </c>
      <c r="M4655" s="51">
        <v>9702808.4000000004</v>
      </c>
      <c r="N4655" s="77"/>
      <c r="O465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65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655" s="77"/>
    </row>
    <row r="4656" spans="1:17" x14ac:dyDescent="0.25">
      <c r="A4656" s="76">
        <v>2</v>
      </c>
      <c r="B4656" s="51">
        <v>127</v>
      </c>
      <c r="C4656" s="51">
        <v>4656</v>
      </c>
      <c r="D4656" s="81" t="str">
        <f>VLOOKUP(CENSO[[#This Row],[NOME COMUM]],ESPECIES[],2,FALSE)</f>
        <v>Couratari guianensis Aubl.</v>
      </c>
      <c r="E4656" s="51" t="s">
        <v>6</v>
      </c>
      <c r="F4656" s="51">
        <v>257</v>
      </c>
      <c r="G4656" s="74">
        <f>CENSO[[#This Row],[CAP (cm)]]/PI()</f>
        <v>81.8056407492342</v>
      </c>
      <c r="H4656" s="51">
        <v>23</v>
      </c>
      <c r="I4656" s="85">
        <f>PI()*CENSO[[#This Row],[DAP (cm)]]^2/40000</f>
        <v>0.52560124181382972</v>
      </c>
      <c r="J4656" s="85">
        <f>CENSO[[#This Row],[g (m²)]]*CENSO[[#This Row],[H (m)]]*0.7</f>
        <v>8.4621799932026569</v>
      </c>
      <c r="K4656" s="51">
        <v>1</v>
      </c>
      <c r="L4656" s="51">
        <v>367074.299999999</v>
      </c>
      <c r="M4656" s="51">
        <v>9702798.1999999899</v>
      </c>
      <c r="N4656" s="77"/>
      <c r="O465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465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656" s="77"/>
    </row>
    <row r="4657" spans="1:17" x14ac:dyDescent="0.25">
      <c r="A4657" s="76">
        <v>2</v>
      </c>
      <c r="B4657" s="51">
        <v>127</v>
      </c>
      <c r="C4657" s="51">
        <v>4657</v>
      </c>
      <c r="D4657" s="81" t="str">
        <f>VLOOKUP(CENSO[[#This Row],[NOME COMUM]],ESPECIES[],2,FALSE)</f>
        <v>Piptadenia suaveolens Miq.</v>
      </c>
      <c r="E4657" s="51" t="s">
        <v>22</v>
      </c>
      <c r="F4657" s="51">
        <v>300</v>
      </c>
      <c r="G4657" s="74">
        <f>CENSO[[#This Row],[CAP (cm)]]/PI()</f>
        <v>95.4929658551372</v>
      </c>
      <c r="H4657" s="51">
        <v>16</v>
      </c>
      <c r="I4657" s="85">
        <f>PI()*CENSO[[#This Row],[DAP (cm)]]^2/40000</f>
        <v>0.7161972439135289</v>
      </c>
      <c r="J4657" s="85">
        <f>CENSO[[#This Row],[g (m²)]]*CENSO[[#This Row],[H (m)]]*0.7</f>
        <v>8.0214091318315237</v>
      </c>
      <c r="K4657" s="51">
        <v>1</v>
      </c>
      <c r="L4657" s="51">
        <v>367066.59999999899</v>
      </c>
      <c r="M4657" s="51">
        <v>9702800.6999999899</v>
      </c>
      <c r="N4657" s="77"/>
      <c r="O465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65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657" s="77"/>
    </row>
    <row r="4658" spans="1:17" x14ac:dyDescent="0.25">
      <c r="A4658" s="76">
        <v>2</v>
      </c>
      <c r="B4658" s="51">
        <v>127</v>
      </c>
      <c r="C4658" s="51">
        <v>4658</v>
      </c>
      <c r="D4658" s="81" t="str">
        <f>VLOOKUP(CENSO[[#This Row],[NOME COMUM]],ESPECIES[],2,FALSE)</f>
        <v>Ceiba pentandra (L.) Gaertn.</v>
      </c>
      <c r="E4658" s="51" t="s">
        <v>28</v>
      </c>
      <c r="F4658" s="51">
        <v>354</v>
      </c>
      <c r="G4658" s="74">
        <f>CENSO[[#This Row],[CAP (cm)]]/PI()</f>
        <v>112.6816997090619</v>
      </c>
      <c r="H4658" s="51">
        <v>20</v>
      </c>
      <c r="I4658" s="85">
        <f>PI()*CENSO[[#This Row],[DAP (cm)]]^2/40000</f>
        <v>0.99723304242519795</v>
      </c>
      <c r="J4658" s="85">
        <f>CENSO[[#This Row],[g (m²)]]*CENSO[[#This Row],[H (m)]]*0.7</f>
        <v>13.961262593952769</v>
      </c>
      <c r="K4658" s="51">
        <v>1</v>
      </c>
      <c r="L4658" s="51">
        <v>367050.5</v>
      </c>
      <c r="M4658" s="51">
        <v>9702780.6999999899</v>
      </c>
      <c r="N4658" s="77"/>
      <c r="O465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465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658" s="77"/>
    </row>
    <row r="4659" spans="1:17" x14ac:dyDescent="0.25">
      <c r="A4659" s="76">
        <v>2</v>
      </c>
      <c r="B4659" s="51">
        <v>127</v>
      </c>
      <c r="C4659" s="51">
        <v>4659</v>
      </c>
      <c r="D4659" s="81" t="str">
        <f>VLOOKUP(CENSO[[#This Row],[NOME COMUM]],ESPECIES[],2,FALSE)</f>
        <v>Tachigali myrmecophila Ducke</v>
      </c>
      <c r="E4659" s="51" t="s">
        <v>14</v>
      </c>
      <c r="F4659" s="51">
        <v>193</v>
      </c>
      <c r="G4659" s="74">
        <f>CENSO[[#This Row],[CAP (cm)]]/PI()</f>
        <v>61.4338080334716</v>
      </c>
      <c r="H4659" s="51">
        <v>13</v>
      </c>
      <c r="I4659" s="85">
        <f>PI()*CENSO[[#This Row],[DAP (cm)]]^2/40000</f>
        <v>0.29641812376150045</v>
      </c>
      <c r="J4659" s="85">
        <f>CENSO[[#This Row],[g (m²)]]*CENSO[[#This Row],[H (m)]]*0.7</f>
        <v>2.697404926229654</v>
      </c>
      <c r="K4659" s="51">
        <v>1</v>
      </c>
      <c r="L4659" s="51">
        <v>367024.59999999899</v>
      </c>
      <c r="M4659" s="51">
        <v>9702695.4000000004</v>
      </c>
      <c r="N4659" s="77"/>
      <c r="O465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65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659" s="77"/>
    </row>
    <row r="4660" spans="1:17" x14ac:dyDescent="0.25">
      <c r="A4660" s="76">
        <v>2</v>
      </c>
      <c r="B4660" s="51">
        <v>127</v>
      </c>
      <c r="C4660" s="51">
        <v>4660</v>
      </c>
      <c r="D4660" s="81" t="str">
        <f>VLOOKUP(CENSO[[#This Row],[NOME COMUM]],ESPECIES[],2,FALSE)</f>
        <v>Cordia umbraculifera DC.</v>
      </c>
      <c r="E4660" s="51" t="s">
        <v>92</v>
      </c>
      <c r="F4660" s="51">
        <v>197</v>
      </c>
      <c r="G4660" s="74">
        <f>CENSO[[#This Row],[CAP (cm)]]/PI()</f>
        <v>62.707047578206762</v>
      </c>
      <c r="H4660" s="51">
        <v>17</v>
      </c>
      <c r="I4660" s="85">
        <f>PI()*CENSO[[#This Row],[DAP (cm)]]^2/40000</f>
        <v>0.30883220932266825</v>
      </c>
      <c r="J4660" s="85">
        <f>CENSO[[#This Row],[g (m²)]]*CENSO[[#This Row],[H (m)]]*0.7</f>
        <v>3.6751032909397519</v>
      </c>
      <c r="K4660" s="51">
        <v>2</v>
      </c>
      <c r="L4660" s="51">
        <v>366978.2</v>
      </c>
      <c r="M4660" s="51">
        <v>9702663.5</v>
      </c>
      <c r="N4660" s="77"/>
      <c r="O466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66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660" s="77"/>
    </row>
    <row r="4661" spans="1:17" x14ac:dyDescent="0.25">
      <c r="A4661" s="76">
        <v>2</v>
      </c>
      <c r="B4661" s="51">
        <v>127</v>
      </c>
      <c r="C4661" s="51">
        <v>4661</v>
      </c>
      <c r="D4661" s="81" t="str">
        <f>VLOOKUP(CENSO[[#This Row],[NOME COMUM]],ESPECIES[],2,FALSE)</f>
        <v>Chrysophyllum prieurii A.DC.</v>
      </c>
      <c r="E4661" s="51" t="s">
        <v>32</v>
      </c>
      <c r="F4661" s="51">
        <v>150</v>
      </c>
      <c r="G4661" s="74">
        <f>CENSO[[#This Row],[CAP (cm)]]/PI()</f>
        <v>47.7464829275686</v>
      </c>
      <c r="H4661" s="51">
        <v>17</v>
      </c>
      <c r="I4661" s="85">
        <f>PI()*CENSO[[#This Row],[DAP (cm)]]^2/40000</f>
        <v>0.17904931097838223</v>
      </c>
      <c r="J4661" s="85">
        <f>CENSO[[#This Row],[g (m²)]]*CENSO[[#This Row],[H (m)]]*0.7</f>
        <v>2.1306868006427484</v>
      </c>
      <c r="K4661" s="51">
        <v>1</v>
      </c>
      <c r="L4661" s="51">
        <v>366969.2</v>
      </c>
      <c r="M4661" s="51">
        <v>9702667.8000000007</v>
      </c>
      <c r="N4661" s="77"/>
      <c r="O466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466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4661" s="77"/>
    </row>
    <row r="4662" spans="1:17" x14ac:dyDescent="0.25">
      <c r="A4662" s="76">
        <v>2</v>
      </c>
      <c r="B4662" s="51">
        <v>127</v>
      </c>
      <c r="C4662" s="51">
        <v>4662</v>
      </c>
      <c r="D4662" s="81" t="str">
        <f>VLOOKUP(CENSO[[#This Row],[NOME COMUM]],ESPECIES[],2,FALSE)</f>
        <v>Hymenaea courbaril L.</v>
      </c>
      <c r="E4662" s="51" t="s">
        <v>3</v>
      </c>
      <c r="F4662" s="51">
        <v>213</v>
      </c>
      <c r="G4662" s="74">
        <f>CENSO[[#This Row],[CAP (cm)]]/PI()</f>
        <v>67.800005757147417</v>
      </c>
      <c r="H4662" s="51">
        <v>23</v>
      </c>
      <c r="I4662" s="85">
        <f>PI()*CENSO[[#This Row],[DAP (cm)]]^2/40000</f>
        <v>0.36103503065681003</v>
      </c>
      <c r="J4662" s="85">
        <f>CENSO[[#This Row],[g (m²)]]*CENSO[[#This Row],[H (m)]]*0.7</f>
        <v>5.8126639935746418</v>
      </c>
      <c r="K4662" s="51">
        <v>1</v>
      </c>
      <c r="L4662" s="51">
        <v>366946.59999999899</v>
      </c>
      <c r="M4662" s="51">
        <v>9702635.3000000007</v>
      </c>
      <c r="N4662" s="77"/>
      <c r="O466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66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662" s="77"/>
    </row>
    <row r="4663" spans="1:17" x14ac:dyDescent="0.25">
      <c r="A4663" s="76">
        <v>2</v>
      </c>
      <c r="B4663" s="51">
        <v>127</v>
      </c>
      <c r="C4663" s="51">
        <v>4663</v>
      </c>
      <c r="D4663" s="81" t="str">
        <f>VLOOKUP(CENSO[[#This Row],[NOME COMUM]],ESPECIES[],2,FALSE)</f>
        <v>Couratari guianensis Aubl.</v>
      </c>
      <c r="E4663" s="51" t="s">
        <v>6</v>
      </c>
      <c r="F4663" s="51">
        <v>315</v>
      </c>
      <c r="G4663" s="74">
        <f>CENSO[[#This Row],[CAP (cm)]]/PI()</f>
        <v>100.26761414789407</v>
      </c>
      <c r="H4663" s="51">
        <v>24</v>
      </c>
      <c r="I4663" s="85">
        <f>PI()*CENSO[[#This Row],[DAP (cm)]]^2/40000</f>
        <v>0.78960746141466576</v>
      </c>
      <c r="J4663" s="85">
        <f>CENSO[[#This Row],[g (m²)]]*CENSO[[#This Row],[H (m)]]*0.7</f>
        <v>13.265405351766384</v>
      </c>
      <c r="K4663" s="51">
        <v>1</v>
      </c>
      <c r="L4663" s="51">
        <v>366952.7</v>
      </c>
      <c r="M4663" s="51">
        <v>9702562.8000000007</v>
      </c>
      <c r="N4663" s="77"/>
      <c r="O466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466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663" s="77"/>
    </row>
    <row r="4664" spans="1:17" x14ac:dyDescent="0.25">
      <c r="A4664" s="76">
        <v>2</v>
      </c>
      <c r="B4664" s="51">
        <v>127</v>
      </c>
      <c r="C4664" s="51">
        <v>4664</v>
      </c>
      <c r="D4664" s="81" t="str">
        <f>VLOOKUP(CENSO[[#This Row],[NOME COMUM]],ESPECIES[],2,FALSE)</f>
        <v>Apuleia leiocarpa (Vogel) J.F.Macbr.</v>
      </c>
      <c r="E4664" s="51" t="s">
        <v>51</v>
      </c>
      <c r="F4664" s="51">
        <v>336</v>
      </c>
      <c r="G4664" s="74">
        <f>CENSO[[#This Row],[CAP (cm)]]/PI()</f>
        <v>106.95212175775367</v>
      </c>
      <c r="H4664" s="51">
        <v>25</v>
      </c>
      <c r="I4664" s="85">
        <f>PI()*CENSO[[#This Row],[DAP (cm)]]^2/40000</f>
        <v>0.89839782276513092</v>
      </c>
      <c r="J4664" s="85">
        <f>CENSO[[#This Row],[g (m²)]]*CENSO[[#This Row],[H (m)]]*0.7</f>
        <v>15.72196189838979</v>
      </c>
      <c r="K4664" s="51">
        <v>1</v>
      </c>
      <c r="L4664" s="51">
        <v>366899.5</v>
      </c>
      <c r="M4664" s="51">
        <v>9702544.8000000007</v>
      </c>
      <c r="N4664" s="77"/>
      <c r="O466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466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664" s="77"/>
    </row>
    <row r="4665" spans="1:17" x14ac:dyDescent="0.25">
      <c r="A4665" s="76">
        <v>2</v>
      </c>
      <c r="B4665" s="51">
        <v>127</v>
      </c>
      <c r="C4665" s="51">
        <v>4665</v>
      </c>
      <c r="D4665" s="81" t="str">
        <f>VLOOKUP(CENSO[[#This Row],[NOME COMUM]],ESPECIES[],2,FALSE)</f>
        <v>Didymopanax calvum Decne. &amp; Planch.</v>
      </c>
      <c r="E4665" s="51" t="s">
        <v>52</v>
      </c>
      <c r="F4665" s="51">
        <v>197</v>
      </c>
      <c r="G4665" s="74">
        <f>CENSO[[#This Row],[CAP (cm)]]/PI()</f>
        <v>62.707047578206762</v>
      </c>
      <c r="H4665" s="51">
        <v>17</v>
      </c>
      <c r="I4665" s="85">
        <f>PI()*CENSO[[#This Row],[DAP (cm)]]^2/40000</f>
        <v>0.30883220932266825</v>
      </c>
      <c r="J4665" s="85">
        <f>CENSO[[#This Row],[g (m²)]]*CENSO[[#This Row],[H (m)]]*0.7</f>
        <v>3.6751032909397519</v>
      </c>
      <c r="K4665" s="51">
        <v>1</v>
      </c>
      <c r="L4665" s="51">
        <v>366863.799999999</v>
      </c>
      <c r="M4665" s="51">
        <v>9702458.9000000004</v>
      </c>
      <c r="N4665" s="77"/>
      <c r="O466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66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665" s="77"/>
    </row>
    <row r="4666" spans="1:17" x14ac:dyDescent="0.25">
      <c r="A4666" s="76">
        <v>2</v>
      </c>
      <c r="B4666" s="51">
        <v>127</v>
      </c>
      <c r="C4666" s="51">
        <v>4666</v>
      </c>
      <c r="D4666" s="81" t="str">
        <f>VLOOKUP(CENSO[[#This Row],[NOME COMUM]],ESPECIES[],2,FALSE)</f>
        <v>Piptadenia suaveolens Miq.</v>
      </c>
      <c r="E4666" s="51" t="s">
        <v>22</v>
      </c>
      <c r="F4666" s="51">
        <v>158</v>
      </c>
      <c r="G4666" s="74">
        <f>CENSO[[#This Row],[CAP (cm)]]/PI()</f>
        <v>50.292962017038931</v>
      </c>
      <c r="H4666" s="51">
        <v>14</v>
      </c>
      <c r="I4666" s="85">
        <f>PI()*CENSO[[#This Row],[DAP (cm)]]^2/40000</f>
        <v>0.19865719996730383</v>
      </c>
      <c r="J4666" s="85">
        <f>CENSO[[#This Row],[g (m²)]]*CENSO[[#This Row],[H (m)]]*0.7</f>
        <v>1.9468405596795773</v>
      </c>
      <c r="K4666" s="51">
        <v>1</v>
      </c>
      <c r="L4666" s="51">
        <v>366844.09999999899</v>
      </c>
      <c r="M4666" s="51">
        <v>9702442.8000000007</v>
      </c>
      <c r="N4666" s="77"/>
      <c r="O466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66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666" s="77"/>
    </row>
    <row r="4667" spans="1:17" x14ac:dyDescent="0.25">
      <c r="A4667" s="76">
        <v>2</v>
      </c>
      <c r="B4667" s="51">
        <v>127</v>
      </c>
      <c r="C4667" s="51">
        <v>4667</v>
      </c>
      <c r="D4667" s="81" t="str">
        <f>VLOOKUP(CENSO[[#This Row],[NOME COMUM]],ESPECIES[],2,FALSE)</f>
        <v>Couratari guianensis Aubl.</v>
      </c>
      <c r="E4667" s="51" t="s">
        <v>6</v>
      </c>
      <c r="F4667" s="51">
        <v>400</v>
      </c>
      <c r="G4667" s="74">
        <f>CENSO[[#This Row],[CAP (cm)]]/PI()</f>
        <v>127.32395447351627</v>
      </c>
      <c r="H4667" s="51">
        <v>23</v>
      </c>
      <c r="I4667" s="85">
        <f>PI()*CENSO[[#This Row],[DAP (cm)]]^2/40000</f>
        <v>1.2732395447351625</v>
      </c>
      <c r="J4667" s="85">
        <f>CENSO[[#This Row],[g (m²)]]*CENSO[[#This Row],[H (m)]]*0.7</f>
        <v>20.499156670236115</v>
      </c>
      <c r="K4667" s="51">
        <v>1</v>
      </c>
      <c r="L4667" s="51">
        <v>366853.5</v>
      </c>
      <c r="M4667" s="51">
        <v>9702432.8000000007</v>
      </c>
      <c r="N4667" s="77"/>
      <c r="O466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466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667" s="77"/>
    </row>
    <row r="4668" spans="1:17" x14ac:dyDescent="0.25">
      <c r="A4668" s="76">
        <v>2</v>
      </c>
      <c r="B4668" s="51">
        <v>127</v>
      </c>
      <c r="C4668" s="51">
        <v>4668</v>
      </c>
      <c r="D4668" s="81" t="str">
        <f>VLOOKUP(CENSO[[#This Row],[NOME COMUM]],ESPECIES[],2,FALSE)</f>
        <v>Brosimum parinarioides Ducke</v>
      </c>
      <c r="E4668" s="51" t="s">
        <v>54</v>
      </c>
      <c r="F4668" s="51">
        <v>254</v>
      </c>
      <c r="G4668" s="74">
        <f>CENSO[[#This Row],[CAP (cm)]]/PI()</f>
        <v>80.850711090682836</v>
      </c>
      <c r="H4668" s="51">
        <v>20</v>
      </c>
      <c r="I4668" s="85">
        <f>PI()*CENSO[[#This Row],[DAP (cm)]]^2/40000</f>
        <v>0.51340201542583597</v>
      </c>
      <c r="J4668" s="85">
        <f>CENSO[[#This Row],[g (m²)]]*CENSO[[#This Row],[H (m)]]*0.7</f>
        <v>7.1876282159617029</v>
      </c>
      <c r="K4668" s="51">
        <v>2</v>
      </c>
      <c r="L4668" s="51">
        <v>366848.9</v>
      </c>
      <c r="M4668" s="51">
        <v>9702419.5999999903</v>
      </c>
      <c r="N4668" s="77"/>
      <c r="O466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466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668" s="77"/>
    </row>
    <row r="4669" spans="1:17" x14ac:dyDescent="0.25">
      <c r="A4669" s="76">
        <v>2</v>
      </c>
      <c r="B4669" s="51">
        <v>127</v>
      </c>
      <c r="C4669" s="51">
        <v>4669</v>
      </c>
      <c r="D4669" s="81" t="str">
        <f>VLOOKUP(CENSO[[#This Row],[NOME COMUM]],ESPECIES[],2,FALSE)</f>
        <v>Couratari guianensis Aubl.</v>
      </c>
      <c r="E4669" s="51" t="s">
        <v>6</v>
      </c>
      <c r="F4669" s="51">
        <v>179</v>
      </c>
      <c r="G4669" s="74">
        <f>CENSO[[#This Row],[CAP (cm)]]/PI()</f>
        <v>56.977469626898532</v>
      </c>
      <c r="H4669" s="51">
        <v>21</v>
      </c>
      <c r="I4669" s="85">
        <f>PI()*CENSO[[#This Row],[DAP (cm)]]^2/40000</f>
        <v>0.25497417658037091</v>
      </c>
      <c r="J4669" s="85">
        <f>CENSO[[#This Row],[g (m²)]]*CENSO[[#This Row],[H (m)]]*0.7</f>
        <v>3.7481203957314522</v>
      </c>
      <c r="K4669" s="51">
        <v>1</v>
      </c>
      <c r="L4669" s="51">
        <v>366834.59999999899</v>
      </c>
      <c r="M4669" s="51">
        <v>9702400.9000000004</v>
      </c>
      <c r="N4669" s="77"/>
      <c r="O466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66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669" s="77"/>
    </row>
    <row r="4670" spans="1:17" x14ac:dyDescent="0.25">
      <c r="A4670" s="76">
        <v>2</v>
      </c>
      <c r="B4670" s="51">
        <v>127</v>
      </c>
      <c r="C4670" s="51">
        <v>4670</v>
      </c>
      <c r="D4670" s="81" t="str">
        <f>VLOOKUP(CENSO[[#This Row],[NOME COMUM]],ESPECIES[],2,FALSE)</f>
        <v>Tachigali myrmecophila Ducke</v>
      </c>
      <c r="E4670" s="51" t="s">
        <v>14</v>
      </c>
      <c r="F4670" s="51">
        <v>186</v>
      </c>
      <c r="G4670" s="74">
        <f>CENSO[[#This Row],[CAP (cm)]]/PI()</f>
        <v>59.205638830185066</v>
      </c>
      <c r="H4670" s="51">
        <v>16</v>
      </c>
      <c r="I4670" s="85">
        <f>PI()*CENSO[[#This Row],[DAP (cm)]]^2/40000</f>
        <v>0.27530622056036053</v>
      </c>
      <c r="J4670" s="85">
        <f>CENSO[[#This Row],[g (m²)]]*CENSO[[#This Row],[H (m)]]*0.7</f>
        <v>3.0834296702760375</v>
      </c>
      <c r="K4670" s="51">
        <v>1</v>
      </c>
      <c r="L4670" s="51">
        <v>366800.7</v>
      </c>
      <c r="M4670" s="51">
        <v>9702363.9000000004</v>
      </c>
      <c r="N4670" s="77"/>
      <c r="O467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67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670" s="77"/>
    </row>
    <row r="4671" spans="1:17" x14ac:dyDescent="0.25">
      <c r="A4671" s="76">
        <v>2</v>
      </c>
      <c r="B4671" s="51">
        <v>127</v>
      </c>
      <c r="C4671" s="51">
        <v>4671</v>
      </c>
      <c r="D4671" s="81" t="str">
        <f>VLOOKUP(CENSO[[#This Row],[NOME COMUM]],ESPECIES[],2,FALSE)</f>
        <v>Piptadenia suaveolens Miq.</v>
      </c>
      <c r="E4671" s="51" t="s">
        <v>22</v>
      </c>
      <c r="F4671" s="51">
        <v>262</v>
      </c>
      <c r="G4671" s="74">
        <f>CENSO[[#This Row],[CAP (cm)]]/PI()</f>
        <v>83.39719018015316</v>
      </c>
      <c r="H4671" s="51">
        <v>16</v>
      </c>
      <c r="I4671" s="85">
        <f>PI()*CENSO[[#This Row],[DAP (cm)]]^2/40000</f>
        <v>0.54625159568000314</v>
      </c>
      <c r="J4671" s="85">
        <f>CENSO[[#This Row],[g (m²)]]*CENSO[[#This Row],[H (m)]]*0.7</f>
        <v>6.1180178716160345</v>
      </c>
      <c r="K4671" s="51">
        <v>1</v>
      </c>
      <c r="L4671" s="51">
        <v>366805.09999999899</v>
      </c>
      <c r="M4671" s="51">
        <v>9702350.6999999899</v>
      </c>
      <c r="N4671" s="77"/>
      <c r="O467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467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671" s="77"/>
    </row>
    <row r="4672" spans="1:17" x14ac:dyDescent="0.25">
      <c r="A4672" s="76">
        <v>2</v>
      </c>
      <c r="B4672" s="51">
        <v>127</v>
      </c>
      <c r="C4672" s="51">
        <v>4672</v>
      </c>
      <c r="D4672" s="81" t="str">
        <f>VLOOKUP(CENSO[[#This Row],[NOME COMUM]],ESPECIES[],2,FALSE)</f>
        <v>Couratari guianensis Aubl.</v>
      </c>
      <c r="E4672" s="51" t="s">
        <v>6</v>
      </c>
      <c r="F4672" s="51">
        <v>303</v>
      </c>
      <c r="G4672" s="74">
        <f>CENSO[[#This Row],[CAP (cm)]]/PI()</f>
        <v>96.447895513688579</v>
      </c>
      <c r="H4672" s="51">
        <v>25</v>
      </c>
      <c r="I4672" s="85">
        <f>PI()*CENSO[[#This Row],[DAP (cm)]]^2/40000</f>
        <v>0.73059280851619102</v>
      </c>
      <c r="J4672" s="85">
        <f>CENSO[[#This Row],[g (m²)]]*CENSO[[#This Row],[H (m)]]*0.7</f>
        <v>12.785374149033343</v>
      </c>
      <c r="K4672" s="51">
        <v>1</v>
      </c>
      <c r="L4672" s="51">
        <v>366800.5</v>
      </c>
      <c r="M4672" s="51">
        <v>9702344</v>
      </c>
      <c r="N4672" s="77"/>
      <c r="O467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67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672" s="77"/>
    </row>
    <row r="4673" spans="1:17" x14ac:dyDescent="0.25">
      <c r="A4673" s="76">
        <v>2</v>
      </c>
      <c r="B4673" s="51">
        <v>127</v>
      </c>
      <c r="C4673" s="51">
        <v>4673</v>
      </c>
      <c r="D4673" s="81" t="str">
        <f>VLOOKUP(CENSO[[#This Row],[NOME COMUM]],ESPECIES[],2,FALSE)</f>
        <v>Parkia multijuga Benth.</v>
      </c>
      <c r="E4673" s="51" t="s">
        <v>75</v>
      </c>
      <c r="F4673" s="51">
        <v>310</v>
      </c>
      <c r="G4673" s="74">
        <f>CENSO[[#This Row],[CAP (cm)]]/PI()</f>
        <v>98.676064716975105</v>
      </c>
      <c r="H4673" s="51">
        <v>22</v>
      </c>
      <c r="I4673" s="85">
        <f>PI()*CENSO[[#This Row],[DAP (cm)]]^2/40000</f>
        <v>0.7647395015565569</v>
      </c>
      <c r="J4673" s="85">
        <f>CENSO[[#This Row],[g (m²)]]*CENSO[[#This Row],[H (m)]]*0.7</f>
        <v>11.776988323970976</v>
      </c>
      <c r="K4673" s="51">
        <v>1</v>
      </c>
      <c r="L4673" s="51">
        <v>366796.4</v>
      </c>
      <c r="M4673" s="51">
        <v>9702336.0999999903</v>
      </c>
      <c r="N4673" s="77"/>
      <c r="O467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67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673" s="77"/>
    </row>
    <row r="4674" spans="1:17" x14ac:dyDescent="0.25">
      <c r="A4674" s="76">
        <v>2</v>
      </c>
      <c r="B4674" s="51">
        <v>127</v>
      </c>
      <c r="C4674" s="51">
        <v>4674</v>
      </c>
      <c r="D4674" s="81" t="str">
        <f>VLOOKUP(CENSO[[#This Row],[NOME COMUM]],ESPECIES[],2,FALSE)</f>
        <v>Couratari guianensis Aubl.</v>
      </c>
      <c r="E4674" s="51" t="s">
        <v>6</v>
      </c>
      <c r="F4674" s="51">
        <v>122</v>
      </c>
      <c r="G4674" s="74">
        <f>CENSO[[#This Row],[CAP (cm)]]/PI()</f>
        <v>38.833806114422465</v>
      </c>
      <c r="H4674" s="51">
        <v>19</v>
      </c>
      <c r="I4674" s="85">
        <f>PI()*CENSO[[#This Row],[DAP (cm)]]^2/40000</f>
        <v>0.11844310864898852</v>
      </c>
      <c r="J4674" s="85">
        <f>CENSO[[#This Row],[g (m²)]]*CENSO[[#This Row],[H (m)]]*0.7</f>
        <v>1.5752933450315474</v>
      </c>
      <c r="K4674" s="51">
        <v>1</v>
      </c>
      <c r="L4674" s="51">
        <v>366738.59999999899</v>
      </c>
      <c r="M4674" s="51">
        <v>9702227.4000000004</v>
      </c>
      <c r="N4674" s="77"/>
      <c r="O467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30├ 40</v>
      </c>
      <c r="P467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4674" s="77"/>
    </row>
    <row r="4675" spans="1:17" x14ac:dyDescent="0.25">
      <c r="A4675" s="76">
        <v>2</v>
      </c>
      <c r="B4675" s="51">
        <v>127</v>
      </c>
      <c r="C4675" s="51">
        <v>4675</v>
      </c>
      <c r="D4675" s="81" t="str">
        <f>VLOOKUP(CENSO[[#This Row],[NOME COMUM]],ESPECIES[],2,FALSE)</f>
        <v>Bagassa guianensis Aubl.</v>
      </c>
      <c r="E4675" s="51" t="s">
        <v>29</v>
      </c>
      <c r="F4675" s="51">
        <v>306</v>
      </c>
      <c r="G4675" s="74">
        <f>CENSO[[#This Row],[CAP (cm)]]/PI()</f>
        <v>97.402825172239943</v>
      </c>
      <c r="H4675" s="51">
        <v>21</v>
      </c>
      <c r="I4675" s="85">
        <f>PI()*CENSO[[#This Row],[DAP (cm)]]^2/40000</f>
        <v>0.74513161256763549</v>
      </c>
      <c r="J4675" s="85">
        <f>CENSO[[#This Row],[g (m²)]]*CENSO[[#This Row],[H (m)]]*0.7</f>
        <v>10.953434704744241</v>
      </c>
      <c r="K4675" s="51">
        <v>1</v>
      </c>
      <c r="L4675" s="51">
        <v>366766.7</v>
      </c>
      <c r="M4675" s="51">
        <v>9702214.1999999899</v>
      </c>
      <c r="N4675" s="77"/>
      <c r="O467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67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675" s="77"/>
    </row>
    <row r="4676" spans="1:17" x14ac:dyDescent="0.25">
      <c r="A4676" s="76">
        <v>2</v>
      </c>
      <c r="B4676" s="51">
        <v>127</v>
      </c>
      <c r="C4676" s="51">
        <v>4676</v>
      </c>
      <c r="D4676" s="81" t="str">
        <f>VLOOKUP(CENSO[[#This Row],[NOME COMUM]],ESPECIES[],2,FALSE)</f>
        <v>Astronium lecointei Ducke</v>
      </c>
      <c r="E4676" s="51" t="s">
        <v>5</v>
      </c>
      <c r="F4676" s="51">
        <v>189</v>
      </c>
      <c r="G4676" s="74">
        <f>CENSO[[#This Row],[CAP (cm)]]/PI()</f>
        <v>60.160568488736438</v>
      </c>
      <c r="H4676" s="51">
        <v>17</v>
      </c>
      <c r="I4676" s="85">
        <f>PI()*CENSO[[#This Row],[DAP (cm)]]^2/40000</f>
        <v>0.28425868610927968</v>
      </c>
      <c r="J4676" s="85">
        <f>CENSO[[#This Row],[g (m²)]]*CENSO[[#This Row],[H (m)]]*0.7</f>
        <v>3.3826783647004284</v>
      </c>
      <c r="K4676" s="51">
        <v>1</v>
      </c>
      <c r="L4676" s="51">
        <v>366766.299999999</v>
      </c>
      <c r="M4676" s="51">
        <v>9702198.5999999903</v>
      </c>
      <c r="N4676" s="77"/>
      <c r="O467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67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676" s="77"/>
    </row>
    <row r="4677" spans="1:17" x14ac:dyDescent="0.25">
      <c r="A4677" s="76">
        <v>2</v>
      </c>
      <c r="B4677" s="51">
        <v>127</v>
      </c>
      <c r="C4677" s="51">
        <v>4677</v>
      </c>
      <c r="D4677" s="81" t="str">
        <f>VLOOKUP(CENSO[[#This Row],[NOME COMUM]],ESPECIES[],2,FALSE)</f>
        <v>Apuleia leiocarpa (Vogel) J.F.Macbr.</v>
      </c>
      <c r="E4677" s="51" t="s">
        <v>51</v>
      </c>
      <c r="F4677" s="51">
        <v>199</v>
      </c>
      <c r="G4677" s="74">
        <f>CENSO[[#This Row],[CAP (cm)]]/PI()</f>
        <v>63.343667350574343</v>
      </c>
      <c r="H4677" s="51">
        <v>18</v>
      </c>
      <c r="I4677" s="85">
        <f>PI()*CENSO[[#This Row],[DAP (cm)]]^2/40000</f>
        <v>0.31513474506910732</v>
      </c>
      <c r="J4677" s="85">
        <f>CENSO[[#This Row],[g (m²)]]*CENSO[[#This Row],[H (m)]]*0.7</f>
        <v>3.9706977878707521</v>
      </c>
      <c r="K4677" s="51">
        <v>1</v>
      </c>
      <c r="L4677" s="51">
        <v>366741.4</v>
      </c>
      <c r="M4677" s="51">
        <v>9702154.8000000007</v>
      </c>
      <c r="N4677" s="77"/>
      <c r="O467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67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677" s="77"/>
    </row>
    <row r="4678" spans="1:17" x14ac:dyDescent="0.25">
      <c r="A4678" s="76">
        <v>2</v>
      </c>
      <c r="B4678" s="51">
        <v>127</v>
      </c>
      <c r="C4678" s="51">
        <v>4678</v>
      </c>
      <c r="D4678" s="81" t="str">
        <f>VLOOKUP(CENSO[[#This Row],[NOME COMUM]],ESPECIES[],2,FALSE)</f>
        <v>Goupia glabra Aubl.</v>
      </c>
      <c r="E4678" s="51" t="s">
        <v>34</v>
      </c>
      <c r="F4678" s="51">
        <v>163</v>
      </c>
      <c r="G4678" s="74">
        <f>CENSO[[#This Row],[CAP (cm)]]/PI()</f>
        <v>51.884511447957884</v>
      </c>
      <c r="H4678" s="51">
        <v>13</v>
      </c>
      <c r="I4678" s="85">
        <f>PI()*CENSO[[#This Row],[DAP (cm)]]^2/40000</f>
        <v>0.21142938415042836</v>
      </c>
      <c r="J4678" s="85">
        <f>CENSO[[#This Row],[g (m²)]]*CENSO[[#This Row],[H (m)]]*0.7</f>
        <v>1.9240073957688979</v>
      </c>
      <c r="K4678" s="51">
        <v>1</v>
      </c>
      <c r="L4678" s="51">
        <v>366725.7</v>
      </c>
      <c r="M4678" s="51">
        <v>9702117.4000000004</v>
      </c>
      <c r="N4678" s="77"/>
      <c r="O467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67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678" s="77"/>
    </row>
    <row r="4679" spans="1:17" x14ac:dyDescent="0.25">
      <c r="A4679" s="76">
        <v>2</v>
      </c>
      <c r="B4679" s="51">
        <v>127</v>
      </c>
      <c r="C4679" s="51">
        <v>4679</v>
      </c>
      <c r="D4679" s="81" t="str">
        <f>VLOOKUP(CENSO[[#This Row],[NOME COMUM]],ESPECIES[],2,FALSE)</f>
        <v>Protium spruceanum Engl.</v>
      </c>
      <c r="E4679" s="51" t="s">
        <v>46</v>
      </c>
      <c r="F4679" s="51">
        <v>470</v>
      </c>
      <c r="G4679" s="74">
        <f>CENSO[[#This Row],[CAP (cm)]]/PI()</f>
        <v>149.60564650638162</v>
      </c>
      <c r="H4679" s="51">
        <v>22</v>
      </c>
      <c r="I4679" s="85">
        <f>PI()*CENSO[[#This Row],[DAP (cm)]]^2/40000</f>
        <v>1.7578663464499842</v>
      </c>
      <c r="J4679" s="85">
        <f>CENSO[[#This Row],[g (m²)]]*CENSO[[#This Row],[H (m)]]*0.7</f>
        <v>27.071141735329757</v>
      </c>
      <c r="K4679" s="51">
        <v>1</v>
      </c>
      <c r="L4679" s="51">
        <v>366682.799999999</v>
      </c>
      <c r="M4679" s="51">
        <v>9702133.3000000007</v>
      </c>
      <c r="N4679" s="77"/>
      <c r="O467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140├ 150</v>
      </c>
      <c r="P467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679" s="77"/>
    </row>
    <row r="4680" spans="1:17" x14ac:dyDescent="0.25">
      <c r="A4680" s="76">
        <v>2</v>
      </c>
      <c r="B4680" s="51">
        <v>127</v>
      </c>
      <c r="C4680" s="51">
        <v>4680</v>
      </c>
      <c r="D4680" s="81" t="str">
        <f>VLOOKUP(CENSO[[#This Row],[NOME COMUM]],ESPECIES[],2,FALSE)</f>
        <v>Eschweilera grandiflora (Aubl.) Sandwith</v>
      </c>
      <c r="E4680" s="51" t="s">
        <v>19</v>
      </c>
      <c r="F4680" s="51">
        <v>207</v>
      </c>
      <c r="G4680" s="74">
        <f>CENSO[[#This Row],[CAP (cm)]]/PI()</f>
        <v>65.890146440044674</v>
      </c>
      <c r="H4680" s="51">
        <v>15</v>
      </c>
      <c r="I4680" s="85">
        <f>PI()*CENSO[[#This Row],[DAP (cm)]]^2/40000</f>
        <v>0.34098150782723119</v>
      </c>
      <c r="J4680" s="85">
        <f>CENSO[[#This Row],[g (m²)]]*CENSO[[#This Row],[H (m)]]*0.7</f>
        <v>3.5803058321859274</v>
      </c>
      <c r="K4680" s="51">
        <v>1</v>
      </c>
      <c r="L4680" s="51">
        <v>366691.4</v>
      </c>
      <c r="M4680" s="51">
        <v>9702128.0999999903</v>
      </c>
      <c r="N4680" s="77"/>
      <c r="O468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68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680" s="77"/>
    </row>
    <row r="4681" spans="1:17" x14ac:dyDescent="0.25">
      <c r="A4681" s="76">
        <v>2</v>
      </c>
      <c r="B4681" s="51">
        <v>127</v>
      </c>
      <c r="C4681" s="51">
        <v>4681</v>
      </c>
      <c r="D4681" s="81" t="str">
        <f>VLOOKUP(CENSO[[#This Row],[NOME COMUM]],ESPECIES[],2,FALSE)</f>
        <v>Ocotea cymbarum Kunth</v>
      </c>
      <c r="E4681" s="51" t="s">
        <v>11</v>
      </c>
      <c r="F4681" s="51">
        <v>188</v>
      </c>
      <c r="G4681" s="74">
        <f>CENSO[[#This Row],[CAP (cm)]]/PI()</f>
        <v>59.842258602552647</v>
      </c>
      <c r="H4681" s="51">
        <v>19</v>
      </c>
      <c r="I4681" s="85">
        <f>PI()*CENSO[[#This Row],[DAP (cm)]]^2/40000</f>
        <v>0.28125861543199743</v>
      </c>
      <c r="J4681" s="85">
        <f>CENSO[[#This Row],[g (m²)]]*CENSO[[#This Row],[H (m)]]*0.7</f>
        <v>3.7407395852455654</v>
      </c>
      <c r="K4681" s="51">
        <v>2</v>
      </c>
      <c r="L4681" s="51">
        <v>366685.9</v>
      </c>
      <c r="M4681" s="51">
        <v>9702119.6999999899</v>
      </c>
      <c r="N4681" s="77"/>
      <c r="O468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68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681" s="77"/>
    </row>
    <row r="4682" spans="1:17" x14ac:dyDescent="0.25">
      <c r="A4682" s="76">
        <v>2</v>
      </c>
      <c r="B4682" s="51">
        <v>127</v>
      </c>
      <c r="C4682" s="51">
        <v>4682</v>
      </c>
      <c r="D4682" s="81" t="str">
        <f>VLOOKUP(CENSO[[#This Row],[NOME COMUM]],ESPECIES[],2,FALSE)</f>
        <v>Pouteria sp.</v>
      </c>
      <c r="E4682" s="51" t="s">
        <v>83</v>
      </c>
      <c r="F4682" s="51">
        <v>261</v>
      </c>
      <c r="G4682" s="74">
        <f>CENSO[[#This Row],[CAP (cm)]]/PI()</f>
        <v>83.078880293969362</v>
      </c>
      <c r="H4682" s="51">
        <v>16</v>
      </c>
      <c r="I4682" s="85">
        <f>PI()*CENSO[[#This Row],[DAP (cm)]]^2/40000</f>
        <v>0.5420896939181501</v>
      </c>
      <c r="J4682" s="85">
        <f>CENSO[[#This Row],[g (m²)]]*CENSO[[#This Row],[H (m)]]*0.7</f>
        <v>6.0714045718832805</v>
      </c>
      <c r="K4682" s="51">
        <v>1</v>
      </c>
      <c r="L4682" s="51">
        <v>366679</v>
      </c>
      <c r="M4682" s="51">
        <v>9702110.8000000007</v>
      </c>
      <c r="N4682" s="77"/>
      <c r="O468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468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682" s="77"/>
    </row>
    <row r="4683" spans="1:17" x14ac:dyDescent="0.25">
      <c r="A4683" s="76">
        <v>2</v>
      </c>
      <c r="B4683" s="51">
        <v>127</v>
      </c>
      <c r="C4683" s="51">
        <v>4683</v>
      </c>
      <c r="D4683" s="81" t="str">
        <f>VLOOKUP(CENSO[[#This Row],[NOME COMUM]],ESPECIES[],2,FALSE)</f>
        <v>Parkia pendula (Willd.) Benth. ex Walp.</v>
      </c>
      <c r="E4683" s="51" t="s">
        <v>58</v>
      </c>
      <c r="F4683" s="51">
        <v>215</v>
      </c>
      <c r="G4683" s="74">
        <f>CENSO[[#This Row],[CAP (cm)]]/PI()</f>
        <v>68.436625529514998</v>
      </c>
      <c r="H4683" s="51">
        <v>19</v>
      </c>
      <c r="I4683" s="85">
        <f>PI()*CENSO[[#This Row],[DAP (cm)]]^2/40000</f>
        <v>0.36784686222114316</v>
      </c>
      <c r="J4683" s="85">
        <f>CENSO[[#This Row],[g (m²)]]*CENSO[[#This Row],[H (m)]]*0.7</f>
        <v>4.8923632675412039</v>
      </c>
      <c r="K4683" s="51">
        <v>1</v>
      </c>
      <c r="L4683" s="51">
        <v>366625.299999999</v>
      </c>
      <c r="M4683" s="51">
        <v>9701996.9000000004</v>
      </c>
      <c r="N4683" s="77"/>
      <c r="O468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68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683" s="77"/>
    </row>
    <row r="4684" spans="1:17" x14ac:dyDescent="0.25">
      <c r="A4684" s="76">
        <v>2</v>
      </c>
      <c r="B4684" s="51">
        <v>127</v>
      </c>
      <c r="C4684" s="51">
        <v>4684</v>
      </c>
      <c r="D4684" s="81" t="str">
        <f>VLOOKUP(CENSO[[#This Row],[NOME COMUM]],ESPECIES[],2,FALSE)</f>
        <v>Couratari guianensis Aubl.</v>
      </c>
      <c r="E4684" s="51" t="s">
        <v>6</v>
      </c>
      <c r="F4684" s="51">
        <v>158</v>
      </c>
      <c r="G4684" s="74">
        <f>CENSO[[#This Row],[CAP (cm)]]/PI()</f>
        <v>50.292962017038931</v>
      </c>
      <c r="H4684" s="51">
        <v>20</v>
      </c>
      <c r="I4684" s="85">
        <f>PI()*CENSO[[#This Row],[DAP (cm)]]^2/40000</f>
        <v>0.19865719996730383</v>
      </c>
      <c r="J4684" s="85">
        <f>CENSO[[#This Row],[g (m²)]]*CENSO[[#This Row],[H (m)]]*0.7</f>
        <v>2.7812007995422534</v>
      </c>
      <c r="K4684" s="51">
        <v>1</v>
      </c>
      <c r="L4684" s="51">
        <v>366626.09999999899</v>
      </c>
      <c r="M4684" s="51">
        <v>9702005.3000000007</v>
      </c>
      <c r="N4684" s="77"/>
      <c r="O468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68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684" s="77"/>
    </row>
    <row r="4685" spans="1:17" x14ac:dyDescent="0.25">
      <c r="A4685" s="76">
        <v>2</v>
      </c>
      <c r="B4685" s="51">
        <v>128</v>
      </c>
      <c r="C4685" s="51">
        <v>4685</v>
      </c>
      <c r="D4685" s="81" t="str">
        <f>VLOOKUP(CENSO[[#This Row],[NOME COMUM]],ESPECIES[],2,FALSE)</f>
        <v>Qualea dichotoma (Mart.) Warm. ex Wille</v>
      </c>
      <c r="E4685" s="51" t="s">
        <v>55</v>
      </c>
      <c r="F4685" s="51">
        <v>170</v>
      </c>
      <c r="G4685" s="74">
        <f>CENSO[[#This Row],[CAP (cm)]]/PI()</f>
        <v>54.112680651244418</v>
      </c>
      <c r="H4685" s="51">
        <v>18</v>
      </c>
      <c r="I4685" s="85">
        <f>PI()*CENSO[[#This Row],[DAP (cm)]]^2/40000</f>
        <v>0.2299788927677888</v>
      </c>
      <c r="J4685" s="85">
        <f>CENSO[[#This Row],[g (m²)]]*CENSO[[#This Row],[H (m)]]*0.7</f>
        <v>2.8977340488741388</v>
      </c>
      <c r="K4685" s="51">
        <v>2</v>
      </c>
      <c r="L4685" s="51">
        <v>366710.799999999</v>
      </c>
      <c r="M4685" s="51">
        <v>9702063.6999999899</v>
      </c>
      <c r="N4685" s="77"/>
      <c r="O468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68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685" s="77"/>
    </row>
    <row r="4686" spans="1:17" x14ac:dyDescent="0.25">
      <c r="A4686" s="76">
        <v>2</v>
      </c>
      <c r="B4686" s="51">
        <v>128</v>
      </c>
      <c r="C4686" s="51">
        <v>4686</v>
      </c>
      <c r="D4686" s="81" t="str">
        <f>VLOOKUP(CENSO[[#This Row],[NOME COMUM]],ESPECIES[],2,FALSE)</f>
        <v>Piptadenia suaveolens Miq.</v>
      </c>
      <c r="E4686" s="51" t="s">
        <v>22</v>
      </c>
      <c r="F4686" s="51">
        <v>186</v>
      </c>
      <c r="G4686" s="74">
        <f>CENSO[[#This Row],[CAP (cm)]]/PI()</f>
        <v>59.205638830185066</v>
      </c>
      <c r="H4686" s="51">
        <v>12</v>
      </c>
      <c r="I4686" s="85">
        <f>PI()*CENSO[[#This Row],[DAP (cm)]]^2/40000</f>
        <v>0.27530622056036053</v>
      </c>
      <c r="J4686" s="85">
        <f>CENSO[[#This Row],[g (m²)]]*CENSO[[#This Row],[H (m)]]*0.7</f>
        <v>2.3125722527070285</v>
      </c>
      <c r="K4686" s="51">
        <v>1</v>
      </c>
      <c r="L4686" s="51">
        <v>366722.2</v>
      </c>
      <c r="M4686" s="51">
        <v>9702066.0999999903</v>
      </c>
      <c r="N4686" s="77"/>
      <c r="O468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68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686" s="77"/>
    </row>
    <row r="4687" spans="1:17" x14ac:dyDescent="0.25">
      <c r="A4687" s="76">
        <v>2</v>
      </c>
      <c r="B4687" s="51">
        <v>128</v>
      </c>
      <c r="C4687" s="51">
        <v>4687</v>
      </c>
      <c r="D4687" s="81" t="str">
        <f>VLOOKUP(CENSO[[#This Row],[NOME COMUM]],ESPECIES[],2,FALSE)</f>
        <v>Eschweilera grandiflora (Aubl.) Sandwith</v>
      </c>
      <c r="E4687" s="51" t="s">
        <v>19</v>
      </c>
      <c r="F4687" s="51">
        <v>130</v>
      </c>
      <c r="G4687" s="74">
        <f>CENSO[[#This Row],[CAP (cm)]]/PI()</f>
        <v>41.38028520389279</v>
      </c>
      <c r="H4687" s="51">
        <v>16</v>
      </c>
      <c r="I4687" s="85">
        <f>PI()*CENSO[[#This Row],[DAP (cm)]]^2/40000</f>
        <v>0.13448592691265157</v>
      </c>
      <c r="J4687" s="85">
        <f>CENSO[[#This Row],[g (m²)]]*CENSO[[#This Row],[H (m)]]*0.7</f>
        <v>1.5062423814216974</v>
      </c>
      <c r="K4687" s="51">
        <v>1</v>
      </c>
      <c r="L4687" s="51">
        <v>366715.4</v>
      </c>
      <c r="M4687" s="51">
        <v>9702072.5999999903</v>
      </c>
      <c r="N4687" s="77"/>
      <c r="O468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468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4687" s="77"/>
    </row>
    <row r="4688" spans="1:17" x14ac:dyDescent="0.25">
      <c r="A4688" s="76">
        <v>2</v>
      </c>
      <c r="B4688" s="51">
        <v>128</v>
      </c>
      <c r="C4688" s="51">
        <v>4688</v>
      </c>
      <c r="D4688" s="81" t="str">
        <f>VLOOKUP(CENSO[[#This Row],[NOME COMUM]],ESPECIES[],2,FALSE)</f>
        <v>Dimorphandra multiflora Ducke</v>
      </c>
      <c r="E4688" s="51" t="s">
        <v>73</v>
      </c>
      <c r="F4688" s="51">
        <v>165</v>
      </c>
      <c r="G4688" s="74">
        <f>CENSO[[#This Row],[CAP (cm)]]/PI()</f>
        <v>52.521131220325465</v>
      </c>
      <c r="H4688" s="51">
        <v>17</v>
      </c>
      <c r="I4688" s="85">
        <f>PI()*CENSO[[#This Row],[DAP (cm)]]^2/40000</f>
        <v>0.21664966628384255</v>
      </c>
      <c r="J4688" s="85">
        <f>CENSO[[#This Row],[g (m²)]]*CENSO[[#This Row],[H (m)]]*0.7</f>
        <v>2.5781310287777264</v>
      </c>
      <c r="K4688" s="51">
        <v>1</v>
      </c>
      <c r="L4688" s="51">
        <v>366716.799999999</v>
      </c>
      <c r="M4688" s="51">
        <v>9702073.0999999903</v>
      </c>
      <c r="N4688" s="77"/>
      <c r="O468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68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688" s="77"/>
    </row>
    <row r="4689" spans="1:17" x14ac:dyDescent="0.25">
      <c r="A4689" s="76">
        <v>2</v>
      </c>
      <c r="B4689" s="51">
        <v>128</v>
      </c>
      <c r="C4689" s="51">
        <v>4689</v>
      </c>
      <c r="D4689" s="81" t="str">
        <f>VLOOKUP(CENSO[[#This Row],[NOME COMUM]],ESPECIES[],2,FALSE)</f>
        <v>Ocotea cymbarum Kunth</v>
      </c>
      <c r="E4689" s="51" t="s">
        <v>11</v>
      </c>
      <c r="F4689" s="51">
        <v>196</v>
      </c>
      <c r="G4689" s="74">
        <f>CENSO[[#This Row],[CAP (cm)]]/PI()</f>
        <v>62.388737692022971</v>
      </c>
      <c r="H4689" s="51">
        <v>13</v>
      </c>
      <c r="I4689" s="85">
        <f>PI()*CENSO[[#This Row],[DAP (cm)]]^2/40000</f>
        <v>0.30570481469091254</v>
      </c>
      <c r="J4689" s="85">
        <f>CENSO[[#This Row],[g (m²)]]*CENSO[[#This Row],[H (m)]]*0.7</f>
        <v>2.7819138136873041</v>
      </c>
      <c r="K4689" s="51">
        <v>2</v>
      </c>
      <c r="L4689" s="51">
        <v>366712.799999999</v>
      </c>
      <c r="M4689" s="51">
        <v>9702083.9000000004</v>
      </c>
      <c r="N4689" s="77"/>
      <c r="O468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68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689" s="77"/>
    </row>
    <row r="4690" spans="1:17" x14ac:dyDescent="0.25">
      <c r="A4690" s="76">
        <v>2</v>
      </c>
      <c r="B4690" s="51">
        <v>128</v>
      </c>
      <c r="C4690" s="51">
        <v>4690</v>
      </c>
      <c r="D4690" s="81" t="str">
        <f>VLOOKUP(CENSO[[#This Row],[NOME COMUM]],ESPECIES[],2,FALSE)</f>
        <v>Aspidosperma carapanauba Pichon.</v>
      </c>
      <c r="E4690" s="51" t="s">
        <v>68</v>
      </c>
      <c r="F4690" s="51">
        <v>214</v>
      </c>
      <c r="G4690" s="74">
        <f>CENSO[[#This Row],[CAP (cm)]]/PI()</f>
        <v>68.118315643331201</v>
      </c>
      <c r="H4690" s="51">
        <v>16</v>
      </c>
      <c r="I4690" s="85">
        <f>PI()*CENSO[[#This Row],[DAP (cm)]]^2/40000</f>
        <v>0.36443298869182189</v>
      </c>
      <c r="J4690" s="85">
        <f>CENSO[[#This Row],[g (m²)]]*CENSO[[#This Row],[H (m)]]*0.7</f>
        <v>4.0816494733484046</v>
      </c>
      <c r="K4690" s="51">
        <v>3</v>
      </c>
      <c r="L4690" s="51">
        <v>366741.09999999899</v>
      </c>
      <c r="M4690" s="51">
        <v>9702104.6999999899</v>
      </c>
      <c r="N4690" s="77"/>
      <c r="O469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69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690" s="77"/>
    </row>
    <row r="4691" spans="1:17" x14ac:dyDescent="0.25">
      <c r="A4691" s="76">
        <v>2</v>
      </c>
      <c r="B4691" s="51">
        <v>128</v>
      </c>
      <c r="C4691" s="51">
        <v>4691</v>
      </c>
      <c r="D4691" s="81" t="str">
        <f>VLOOKUP(CENSO[[#This Row],[NOME COMUM]],ESPECIES[],2,FALSE)</f>
        <v>Couratari guianensis Aubl.</v>
      </c>
      <c r="E4691" s="51" t="s">
        <v>6</v>
      </c>
      <c r="F4691" s="51">
        <v>128</v>
      </c>
      <c r="G4691" s="74">
        <f>CENSO[[#This Row],[CAP (cm)]]/PI()</f>
        <v>40.743665431525208</v>
      </c>
      <c r="H4691" s="51">
        <v>20</v>
      </c>
      <c r="I4691" s="85">
        <f>PI()*CENSO[[#This Row],[DAP (cm)]]^2/40000</f>
        <v>0.13037972938088066</v>
      </c>
      <c r="J4691" s="85">
        <f>CENSO[[#This Row],[g (m²)]]*CENSO[[#This Row],[H (m)]]*0.7</f>
        <v>1.8253162113323289</v>
      </c>
      <c r="K4691" s="51">
        <v>1</v>
      </c>
      <c r="L4691" s="51">
        <v>366761</v>
      </c>
      <c r="M4691" s="51">
        <v>9702095.3000000007</v>
      </c>
      <c r="N4691" s="77"/>
      <c r="O469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469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4691" s="77"/>
    </row>
    <row r="4692" spans="1:17" x14ac:dyDescent="0.25">
      <c r="A4692" s="76">
        <v>2</v>
      </c>
      <c r="B4692" s="51">
        <v>128</v>
      </c>
      <c r="C4692" s="51">
        <v>4692</v>
      </c>
      <c r="D4692" s="81" t="str">
        <f>VLOOKUP(CENSO[[#This Row],[NOME COMUM]],ESPECIES[],2,FALSE)</f>
        <v>Dialium guianense (Aubl.) Sandwith</v>
      </c>
      <c r="E4692" s="51" t="s">
        <v>97</v>
      </c>
      <c r="F4692" s="51">
        <v>170</v>
      </c>
      <c r="G4692" s="74">
        <f>CENSO[[#This Row],[CAP (cm)]]/PI()</f>
        <v>54.112680651244418</v>
      </c>
      <c r="H4692" s="51">
        <v>14</v>
      </c>
      <c r="I4692" s="85">
        <f>PI()*CENSO[[#This Row],[DAP (cm)]]^2/40000</f>
        <v>0.2299788927677888</v>
      </c>
      <c r="J4692" s="85">
        <f>CENSO[[#This Row],[g (m²)]]*CENSO[[#This Row],[H (m)]]*0.7</f>
        <v>2.2537931491243302</v>
      </c>
      <c r="K4692" s="51">
        <v>2</v>
      </c>
      <c r="L4692" s="51">
        <v>366758.299999999</v>
      </c>
      <c r="M4692" s="51">
        <v>9702096.5</v>
      </c>
      <c r="N4692" s="77"/>
      <c r="O469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69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692" s="77"/>
    </row>
    <row r="4693" spans="1:17" x14ac:dyDescent="0.25">
      <c r="A4693" s="76">
        <v>2</v>
      </c>
      <c r="B4693" s="51">
        <v>128</v>
      </c>
      <c r="C4693" s="51">
        <v>4693</v>
      </c>
      <c r="D4693" s="81" t="str">
        <f>VLOOKUP(CENSO[[#This Row],[NOME COMUM]],ESPECIES[],2,FALSE)</f>
        <v>Tachigali myrmecophila Ducke</v>
      </c>
      <c r="E4693" s="51" t="s">
        <v>14</v>
      </c>
      <c r="F4693" s="51">
        <v>171</v>
      </c>
      <c r="G4693" s="74">
        <f>CENSO[[#This Row],[CAP (cm)]]/PI()</f>
        <v>54.430990537428208</v>
      </c>
      <c r="H4693" s="51">
        <v>16</v>
      </c>
      <c r="I4693" s="85">
        <f>PI()*CENSO[[#This Row],[DAP (cm)]]^2/40000</f>
        <v>0.2326924845475056</v>
      </c>
      <c r="J4693" s="85">
        <f>CENSO[[#This Row],[g (m²)]]*CENSO[[#This Row],[H (m)]]*0.7</f>
        <v>2.6061558269320626</v>
      </c>
      <c r="K4693" s="51">
        <v>1</v>
      </c>
      <c r="L4693" s="51">
        <v>366785.59999999899</v>
      </c>
      <c r="M4693" s="51">
        <v>9702133.1999999899</v>
      </c>
      <c r="N4693" s="77"/>
      <c r="O469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69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693" s="77"/>
    </row>
    <row r="4694" spans="1:17" x14ac:dyDescent="0.25">
      <c r="A4694" s="76">
        <v>2</v>
      </c>
      <c r="B4694" s="51">
        <v>128</v>
      </c>
      <c r="C4694" s="51">
        <v>4694</v>
      </c>
      <c r="D4694" s="81" t="str">
        <f>VLOOKUP(CENSO[[#This Row],[NOME COMUM]],ESPECIES[],2,FALSE)</f>
        <v>Tachigali myrmecophila Ducke</v>
      </c>
      <c r="E4694" s="51" t="s">
        <v>14</v>
      </c>
      <c r="F4694" s="51">
        <v>198</v>
      </c>
      <c r="G4694" s="74">
        <f>CENSO[[#This Row],[CAP (cm)]]/PI()</f>
        <v>63.025357464390552</v>
      </c>
      <c r="H4694" s="51">
        <v>17</v>
      </c>
      <c r="I4694" s="85">
        <f>PI()*CENSO[[#This Row],[DAP (cm)]]^2/40000</f>
        <v>0.3119755194487332</v>
      </c>
      <c r="J4694" s="85">
        <f>CENSO[[#This Row],[g (m²)]]*CENSO[[#This Row],[H (m)]]*0.7</f>
        <v>3.7125086814399246</v>
      </c>
      <c r="K4694" s="51">
        <v>1</v>
      </c>
      <c r="L4694" s="51">
        <v>366792.2</v>
      </c>
      <c r="M4694" s="51">
        <v>9702139.5</v>
      </c>
      <c r="N4694" s="77"/>
      <c r="O469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69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694" s="77"/>
    </row>
    <row r="4695" spans="1:17" x14ac:dyDescent="0.25">
      <c r="A4695" s="76">
        <v>2</v>
      </c>
      <c r="B4695" s="51">
        <v>128</v>
      </c>
      <c r="C4695" s="51">
        <v>4695</v>
      </c>
      <c r="D4695" s="81" t="str">
        <f>VLOOKUP(CENSO[[#This Row],[NOME COMUM]],ESPECIES[],2,FALSE)</f>
        <v>Dialium guianense (Aubl.) Sandwith</v>
      </c>
      <c r="E4695" s="51" t="s">
        <v>97</v>
      </c>
      <c r="F4695" s="51">
        <v>240</v>
      </c>
      <c r="G4695" s="74">
        <f>CENSO[[#This Row],[CAP (cm)]]/PI()</f>
        <v>76.394372684109769</v>
      </c>
      <c r="H4695" s="51">
        <v>13</v>
      </c>
      <c r="I4695" s="85">
        <f>PI()*CENSO[[#This Row],[DAP (cm)]]^2/40000</f>
        <v>0.45836623610465865</v>
      </c>
      <c r="J4695" s="85">
        <f>CENSO[[#This Row],[g (m²)]]*CENSO[[#This Row],[H (m)]]*0.7</f>
        <v>4.1711327485523935</v>
      </c>
      <c r="K4695" s="51">
        <v>3</v>
      </c>
      <c r="L4695" s="51">
        <v>366822.09999999899</v>
      </c>
      <c r="M4695" s="51">
        <v>9702207.5999999903</v>
      </c>
      <c r="N4695" s="77"/>
      <c r="O469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69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695" s="77"/>
    </row>
    <row r="4696" spans="1:17" x14ac:dyDescent="0.25">
      <c r="A4696" s="76">
        <v>2</v>
      </c>
      <c r="B4696" s="51">
        <v>128</v>
      </c>
      <c r="C4696" s="51">
        <v>4696</v>
      </c>
      <c r="D4696" s="81" t="str">
        <f>VLOOKUP(CENSO[[#This Row],[NOME COMUM]],ESPECIES[],2,FALSE)</f>
        <v>Goupia glabra Aubl.</v>
      </c>
      <c r="E4696" s="51" t="s">
        <v>34</v>
      </c>
      <c r="F4696" s="51">
        <v>241</v>
      </c>
      <c r="G4696" s="74">
        <f>CENSO[[#This Row],[CAP (cm)]]/PI()</f>
        <v>76.712682570293552</v>
      </c>
      <c r="H4696" s="51">
        <v>13</v>
      </c>
      <c r="I4696" s="85">
        <f>PI()*CENSO[[#This Row],[DAP (cm)]]^2/40000</f>
        <v>0.4621939124860186</v>
      </c>
      <c r="J4696" s="85">
        <f>CENSO[[#This Row],[g (m²)]]*CENSO[[#This Row],[H (m)]]*0.7</f>
        <v>4.2059646036227685</v>
      </c>
      <c r="K4696" s="51">
        <v>2</v>
      </c>
      <c r="L4696" s="51">
        <v>366821.299999999</v>
      </c>
      <c r="M4696" s="51">
        <v>9702232.5999999903</v>
      </c>
      <c r="N4696" s="77"/>
      <c r="O469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69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696" s="77"/>
    </row>
    <row r="4697" spans="1:17" x14ac:dyDescent="0.25">
      <c r="A4697" s="76">
        <v>2</v>
      </c>
      <c r="B4697" s="51">
        <v>128</v>
      </c>
      <c r="C4697" s="51">
        <v>4697</v>
      </c>
      <c r="D4697" s="81" t="str">
        <f>VLOOKUP(CENSO[[#This Row],[NOME COMUM]],ESPECIES[],2,FALSE)</f>
        <v>Ocotea cymbarum Kunth</v>
      </c>
      <c r="E4697" s="51" t="s">
        <v>11</v>
      </c>
      <c r="F4697" s="51">
        <v>200</v>
      </c>
      <c r="G4697" s="74">
        <f>CENSO[[#This Row],[CAP (cm)]]/PI()</f>
        <v>63.661977236758133</v>
      </c>
      <c r="H4697" s="51">
        <v>17</v>
      </c>
      <c r="I4697" s="85">
        <f>PI()*CENSO[[#This Row],[DAP (cm)]]^2/40000</f>
        <v>0.31830988618379064</v>
      </c>
      <c r="J4697" s="85">
        <f>CENSO[[#This Row],[g (m²)]]*CENSO[[#This Row],[H (m)]]*0.7</f>
        <v>3.7878876455871082</v>
      </c>
      <c r="K4697" s="51">
        <v>1</v>
      </c>
      <c r="L4697" s="51">
        <v>366827.799999999</v>
      </c>
      <c r="M4697" s="51">
        <v>9702245</v>
      </c>
      <c r="N4697" s="77"/>
      <c r="O469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69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697" s="77"/>
    </row>
    <row r="4698" spans="1:17" x14ac:dyDescent="0.25">
      <c r="A4698" s="76">
        <v>2</v>
      </c>
      <c r="B4698" s="51">
        <v>128</v>
      </c>
      <c r="C4698" s="51">
        <v>4698</v>
      </c>
      <c r="D4698" s="81" t="str">
        <f>VLOOKUP(CENSO[[#This Row],[NOME COMUM]],ESPECIES[],2,FALSE)</f>
        <v>Dipteryx odorata (Aubl.) Willd.</v>
      </c>
      <c r="E4698" s="51" t="s">
        <v>4</v>
      </c>
      <c r="F4698" s="51">
        <v>196</v>
      </c>
      <c r="G4698" s="74">
        <f>CENSO[[#This Row],[CAP (cm)]]/PI()</f>
        <v>62.388737692022971</v>
      </c>
      <c r="H4698" s="51">
        <v>14</v>
      </c>
      <c r="I4698" s="85">
        <f>PI()*CENSO[[#This Row],[DAP (cm)]]^2/40000</f>
        <v>0.30570481469091254</v>
      </c>
      <c r="J4698" s="85">
        <f>CENSO[[#This Row],[g (m²)]]*CENSO[[#This Row],[H (m)]]*0.7</f>
        <v>2.9959071839709428</v>
      </c>
      <c r="K4698" s="51">
        <v>1</v>
      </c>
      <c r="L4698" s="51">
        <v>366822.59999999899</v>
      </c>
      <c r="M4698" s="51">
        <v>9702276.1999999899</v>
      </c>
      <c r="N4698" s="77"/>
      <c r="O469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69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698" s="77"/>
    </row>
    <row r="4699" spans="1:17" x14ac:dyDescent="0.25">
      <c r="A4699" s="76">
        <v>2</v>
      </c>
      <c r="B4699" s="51">
        <v>128</v>
      </c>
      <c r="C4699" s="51">
        <v>4699</v>
      </c>
      <c r="D4699" s="81" t="str">
        <f>VLOOKUP(CENSO[[#This Row],[NOME COMUM]],ESPECIES[],2,FALSE)</f>
        <v>Parkia multijuga Benth.</v>
      </c>
      <c r="E4699" s="51" t="s">
        <v>75</v>
      </c>
      <c r="F4699" s="51">
        <v>200</v>
      </c>
      <c r="G4699" s="74">
        <f>CENSO[[#This Row],[CAP (cm)]]/PI()</f>
        <v>63.661977236758133</v>
      </c>
      <c r="H4699" s="51">
        <v>20</v>
      </c>
      <c r="I4699" s="85">
        <f>PI()*CENSO[[#This Row],[DAP (cm)]]^2/40000</f>
        <v>0.31830988618379064</v>
      </c>
      <c r="J4699" s="85">
        <f>CENSO[[#This Row],[g (m²)]]*CENSO[[#This Row],[H (m)]]*0.7</f>
        <v>4.4563384065730682</v>
      </c>
      <c r="K4699" s="51">
        <v>1</v>
      </c>
      <c r="L4699" s="51">
        <v>366836.299999999</v>
      </c>
      <c r="M4699" s="51">
        <v>9702280.8000000007</v>
      </c>
      <c r="N4699" s="77"/>
      <c r="O469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69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699" s="77"/>
    </row>
    <row r="4700" spans="1:17" x14ac:dyDescent="0.25">
      <c r="A4700" s="76">
        <v>2</v>
      </c>
      <c r="B4700" s="51">
        <v>128</v>
      </c>
      <c r="C4700" s="51">
        <v>4700</v>
      </c>
      <c r="D4700" s="81" t="str">
        <f>VLOOKUP(CENSO[[#This Row],[NOME COMUM]],ESPECIES[],2,FALSE)</f>
        <v>Pouteria sp.</v>
      </c>
      <c r="E4700" s="51" t="s">
        <v>83</v>
      </c>
      <c r="F4700" s="51">
        <v>195</v>
      </c>
      <c r="G4700" s="74">
        <f>CENSO[[#This Row],[CAP (cm)]]/PI()</f>
        <v>62.070427805839181</v>
      </c>
      <c r="H4700" s="51">
        <v>16</v>
      </c>
      <c r="I4700" s="85">
        <f>PI()*CENSO[[#This Row],[DAP (cm)]]^2/40000</f>
        <v>0.30259333555346601</v>
      </c>
      <c r="J4700" s="85">
        <f>CENSO[[#This Row],[g (m²)]]*CENSO[[#This Row],[H (m)]]*0.7</f>
        <v>3.3890453581988194</v>
      </c>
      <c r="K4700" s="51">
        <v>2</v>
      </c>
      <c r="L4700" s="51">
        <v>366853.5</v>
      </c>
      <c r="M4700" s="51">
        <v>9702283.5999999903</v>
      </c>
      <c r="N4700" s="77"/>
      <c r="O470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70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700" s="77"/>
    </row>
    <row r="4701" spans="1:17" x14ac:dyDescent="0.25">
      <c r="A4701" s="76">
        <v>2</v>
      </c>
      <c r="B4701" s="51">
        <v>128</v>
      </c>
      <c r="C4701" s="51">
        <v>4701</v>
      </c>
      <c r="D4701" s="81" t="str">
        <f>VLOOKUP(CENSO[[#This Row],[NOME COMUM]],ESPECIES[],2,FALSE)</f>
        <v>Pouteria sp.</v>
      </c>
      <c r="E4701" s="51" t="s">
        <v>83</v>
      </c>
      <c r="F4701" s="51">
        <v>194</v>
      </c>
      <c r="G4701" s="74">
        <f>CENSO[[#This Row],[CAP (cm)]]/PI()</f>
        <v>61.75211791965539</v>
      </c>
      <c r="H4701" s="51">
        <v>14</v>
      </c>
      <c r="I4701" s="85">
        <f>PI()*CENSO[[#This Row],[DAP (cm)]]^2/40000</f>
        <v>0.29949777191032861</v>
      </c>
      <c r="J4701" s="85">
        <f>CENSO[[#This Row],[g (m²)]]*CENSO[[#This Row],[H (m)]]*0.7</f>
        <v>2.9350781647212201</v>
      </c>
      <c r="K4701" s="51">
        <v>1</v>
      </c>
      <c r="L4701" s="51">
        <v>366863.799999999</v>
      </c>
      <c r="M4701" s="51">
        <v>9702312</v>
      </c>
      <c r="N4701" s="77"/>
      <c r="O470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70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701" s="77"/>
    </row>
    <row r="4702" spans="1:17" x14ac:dyDescent="0.25">
      <c r="A4702" s="76">
        <v>2</v>
      </c>
      <c r="B4702" s="51">
        <v>128</v>
      </c>
      <c r="C4702" s="51">
        <v>4702</v>
      </c>
      <c r="D4702" s="81" t="str">
        <f>VLOOKUP(CENSO[[#This Row],[NOME COMUM]],ESPECIES[],2,FALSE)</f>
        <v>Couratari guianensis Aubl.</v>
      </c>
      <c r="E4702" s="51" t="s">
        <v>6</v>
      </c>
      <c r="F4702" s="51">
        <v>286</v>
      </c>
      <c r="G4702" s="74">
        <f>CENSO[[#This Row],[CAP (cm)]]/PI()</f>
        <v>91.036627448564133</v>
      </c>
      <c r="H4702" s="51">
        <v>22</v>
      </c>
      <c r="I4702" s="85">
        <f>PI()*CENSO[[#This Row],[DAP (cm)]]^2/40000</f>
        <v>0.65091188625723362</v>
      </c>
      <c r="J4702" s="85">
        <f>CENSO[[#This Row],[g (m²)]]*CENSO[[#This Row],[H (m)]]*0.7</f>
        <v>10.024043048361397</v>
      </c>
      <c r="K4702" s="51">
        <v>1</v>
      </c>
      <c r="L4702" s="51">
        <v>366857.5</v>
      </c>
      <c r="M4702" s="51">
        <v>9702317.0999999903</v>
      </c>
      <c r="N4702" s="77"/>
      <c r="O470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70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702" s="77"/>
    </row>
    <row r="4703" spans="1:17" x14ac:dyDescent="0.25">
      <c r="A4703" s="76">
        <v>2</v>
      </c>
      <c r="B4703" s="51">
        <v>128</v>
      </c>
      <c r="C4703" s="51">
        <v>4703</v>
      </c>
      <c r="D4703" s="81" t="str">
        <f>VLOOKUP(CENSO[[#This Row],[NOME COMUM]],ESPECIES[],2,FALSE)</f>
        <v>Tachigali myrmecophila Ducke</v>
      </c>
      <c r="E4703" s="51" t="s">
        <v>14</v>
      </c>
      <c r="F4703" s="51">
        <v>235</v>
      </c>
      <c r="G4703" s="74">
        <f>CENSO[[#This Row],[CAP (cm)]]/PI()</f>
        <v>74.802823253190809</v>
      </c>
      <c r="H4703" s="51">
        <v>15</v>
      </c>
      <c r="I4703" s="85">
        <f>PI()*CENSO[[#This Row],[DAP (cm)]]^2/40000</f>
        <v>0.43946658661249605</v>
      </c>
      <c r="J4703" s="85">
        <f>CENSO[[#This Row],[g (m²)]]*CENSO[[#This Row],[H (m)]]*0.7</f>
        <v>4.6143991594312084</v>
      </c>
      <c r="K4703" s="51">
        <v>1</v>
      </c>
      <c r="L4703" s="51">
        <v>366846.7</v>
      </c>
      <c r="M4703" s="51">
        <v>9702331.0999999903</v>
      </c>
      <c r="N4703" s="77"/>
      <c r="O470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70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703" s="77"/>
    </row>
    <row r="4704" spans="1:17" x14ac:dyDescent="0.25">
      <c r="A4704" s="76">
        <v>2</v>
      </c>
      <c r="B4704" s="51">
        <v>128</v>
      </c>
      <c r="C4704" s="51">
        <v>4704</v>
      </c>
      <c r="D4704" s="81" t="str">
        <f>VLOOKUP(CENSO[[#This Row],[NOME COMUM]],ESPECIES[],2,FALSE)</f>
        <v>Simarouba amara Aubl.</v>
      </c>
      <c r="E4704" s="51" t="s">
        <v>20</v>
      </c>
      <c r="F4704" s="51">
        <v>264</v>
      </c>
      <c r="G4704" s="74">
        <f>CENSO[[#This Row],[CAP (cm)]]/PI()</f>
        <v>84.033809952520741</v>
      </c>
      <c r="H4704" s="51">
        <v>17</v>
      </c>
      <c r="I4704" s="85">
        <f>PI()*CENSO[[#This Row],[DAP (cm)]]^2/40000</f>
        <v>0.55462314568663684</v>
      </c>
      <c r="J4704" s="85">
        <f>CENSO[[#This Row],[g (m²)]]*CENSO[[#This Row],[H (m)]]*0.7</f>
        <v>6.6000154336709782</v>
      </c>
      <c r="K4704" s="51">
        <v>1</v>
      </c>
      <c r="L4704" s="51">
        <v>366896.9</v>
      </c>
      <c r="M4704" s="51">
        <v>9702405.6999999899</v>
      </c>
      <c r="N4704" s="77"/>
      <c r="O470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470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704" s="77"/>
    </row>
    <row r="4705" spans="1:17" x14ac:dyDescent="0.25">
      <c r="A4705" s="76">
        <v>2</v>
      </c>
      <c r="B4705" s="51">
        <v>128</v>
      </c>
      <c r="C4705" s="51">
        <v>4705</v>
      </c>
      <c r="D4705" s="81" t="str">
        <f>VLOOKUP(CENSO[[#This Row],[NOME COMUM]],ESPECIES[],2,FALSE)</f>
        <v>Simarouba amara Aubl.</v>
      </c>
      <c r="E4705" s="51" t="s">
        <v>20</v>
      </c>
      <c r="F4705" s="51">
        <v>280</v>
      </c>
      <c r="G4705" s="74">
        <f>CENSO[[#This Row],[CAP (cm)]]/PI()</f>
        <v>89.12676813146139</v>
      </c>
      <c r="H4705" s="51">
        <v>17</v>
      </c>
      <c r="I4705" s="85">
        <f>PI()*CENSO[[#This Row],[DAP (cm)]]^2/40000</f>
        <v>0.62388737692022966</v>
      </c>
      <c r="J4705" s="85">
        <f>CENSO[[#This Row],[g (m²)]]*CENSO[[#This Row],[H (m)]]*0.7</f>
        <v>7.4242597853507331</v>
      </c>
      <c r="K4705" s="51">
        <v>1</v>
      </c>
      <c r="L4705" s="51">
        <v>366930.2</v>
      </c>
      <c r="M4705" s="51">
        <v>9702407.0999999903</v>
      </c>
      <c r="N4705" s="77"/>
      <c r="O470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470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705" s="77"/>
    </row>
    <row r="4706" spans="1:17" x14ac:dyDescent="0.25">
      <c r="A4706" s="76">
        <v>2</v>
      </c>
      <c r="B4706" s="51">
        <v>128</v>
      </c>
      <c r="C4706" s="51">
        <v>4706</v>
      </c>
      <c r="D4706" s="81" t="str">
        <f>VLOOKUP(CENSO[[#This Row],[NOME COMUM]],ESPECIES[],2,FALSE)</f>
        <v>Hymenaea courbaril L.</v>
      </c>
      <c r="E4706" s="51" t="s">
        <v>3</v>
      </c>
      <c r="F4706" s="51">
        <v>330</v>
      </c>
      <c r="G4706" s="74">
        <f>CENSO[[#This Row],[CAP (cm)]]/PI()</f>
        <v>105.04226244065093</v>
      </c>
      <c r="H4706" s="51">
        <v>24</v>
      </c>
      <c r="I4706" s="85">
        <f>PI()*CENSO[[#This Row],[DAP (cm)]]^2/40000</f>
        <v>0.86659866513537021</v>
      </c>
      <c r="J4706" s="85">
        <f>CENSO[[#This Row],[g (m²)]]*CENSO[[#This Row],[H (m)]]*0.7</f>
        <v>14.558857574274219</v>
      </c>
      <c r="K4706" s="51">
        <v>1</v>
      </c>
      <c r="L4706" s="51">
        <v>366938</v>
      </c>
      <c r="M4706" s="51">
        <v>9702480.3000000007</v>
      </c>
      <c r="N4706" s="77"/>
      <c r="O470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470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706" s="77"/>
    </row>
    <row r="4707" spans="1:17" x14ac:dyDescent="0.25">
      <c r="A4707" s="76">
        <v>2</v>
      </c>
      <c r="B4707" s="51">
        <v>128</v>
      </c>
      <c r="C4707" s="51">
        <v>4707</v>
      </c>
      <c r="D4707" s="81" t="str">
        <f>VLOOKUP(CENSO[[#This Row],[NOME COMUM]],ESPECIES[],2,FALSE)</f>
        <v>Buchenavia capitata (Vahl) Eichler</v>
      </c>
      <c r="E4707" s="51" t="s">
        <v>10</v>
      </c>
      <c r="F4707" s="51">
        <v>255</v>
      </c>
      <c r="G4707" s="74">
        <f>CENSO[[#This Row],[CAP (cm)]]/PI()</f>
        <v>81.169020976866619</v>
      </c>
      <c r="H4707" s="51">
        <v>20</v>
      </c>
      <c r="I4707" s="85">
        <f>PI()*CENSO[[#This Row],[DAP (cm)]]^2/40000</f>
        <v>0.51745250872752468</v>
      </c>
      <c r="J4707" s="85">
        <f>CENSO[[#This Row],[g (m²)]]*CENSO[[#This Row],[H (m)]]*0.7</f>
        <v>7.2443351221853449</v>
      </c>
      <c r="K4707" s="51">
        <v>1</v>
      </c>
      <c r="L4707" s="51">
        <v>366941.2</v>
      </c>
      <c r="M4707" s="51">
        <v>9702484.3000000007</v>
      </c>
      <c r="N4707" s="77"/>
      <c r="O470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470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707" s="77"/>
    </row>
    <row r="4708" spans="1:17" x14ac:dyDescent="0.25">
      <c r="A4708" s="76">
        <v>2</v>
      </c>
      <c r="B4708" s="51">
        <v>128</v>
      </c>
      <c r="C4708" s="51">
        <v>4708</v>
      </c>
      <c r="D4708" s="81" t="str">
        <f>VLOOKUP(CENSO[[#This Row],[NOME COMUM]],ESPECIES[],2,FALSE)</f>
        <v>Couratari guianensis Aubl.</v>
      </c>
      <c r="E4708" s="51" t="s">
        <v>6</v>
      </c>
      <c r="F4708" s="51">
        <v>297</v>
      </c>
      <c r="G4708" s="74">
        <f>CENSO[[#This Row],[CAP (cm)]]/PI()</f>
        <v>94.538036196585836</v>
      </c>
      <c r="H4708" s="51">
        <v>20</v>
      </c>
      <c r="I4708" s="85">
        <f>PI()*CENSO[[#This Row],[DAP (cm)]]^2/40000</f>
        <v>0.70194491875964982</v>
      </c>
      <c r="J4708" s="85">
        <f>CENSO[[#This Row],[g (m²)]]*CENSO[[#This Row],[H (m)]]*0.7</f>
        <v>9.8272288626350974</v>
      </c>
      <c r="K4708" s="51">
        <v>1</v>
      </c>
      <c r="L4708" s="51">
        <v>366990.799999999</v>
      </c>
      <c r="M4708" s="51">
        <v>9702528.1999999899</v>
      </c>
      <c r="N4708" s="77"/>
      <c r="O470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70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708" s="77"/>
    </row>
    <row r="4709" spans="1:17" x14ac:dyDescent="0.25">
      <c r="A4709" s="76">
        <v>2</v>
      </c>
      <c r="B4709" s="51">
        <v>128</v>
      </c>
      <c r="C4709" s="51">
        <v>4709</v>
      </c>
      <c r="D4709" s="81" t="str">
        <f>VLOOKUP(CENSO[[#This Row],[NOME COMUM]],ESPECIES[],2,FALSE)</f>
        <v>Enterolobium contortisiliquum (Vell.) Morong</v>
      </c>
      <c r="E4709" s="51" t="s">
        <v>45</v>
      </c>
      <c r="F4709" s="51">
        <v>254</v>
      </c>
      <c r="G4709" s="74">
        <f>CENSO[[#This Row],[CAP (cm)]]/PI()</f>
        <v>80.850711090682836</v>
      </c>
      <c r="H4709" s="51">
        <v>18</v>
      </c>
      <c r="I4709" s="85">
        <f>PI()*CENSO[[#This Row],[DAP (cm)]]^2/40000</f>
        <v>0.51340201542583597</v>
      </c>
      <c r="J4709" s="85">
        <f>CENSO[[#This Row],[g (m²)]]*CENSO[[#This Row],[H (m)]]*0.7</f>
        <v>6.4688653943655323</v>
      </c>
      <c r="K4709" s="51">
        <v>1</v>
      </c>
      <c r="L4709" s="51">
        <v>366991.7</v>
      </c>
      <c r="M4709" s="51">
        <v>9702532.1999999899</v>
      </c>
      <c r="N4709" s="77"/>
      <c r="O470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470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709" s="77"/>
    </row>
    <row r="4710" spans="1:17" x14ac:dyDescent="0.25">
      <c r="A4710" s="76">
        <v>2</v>
      </c>
      <c r="B4710" s="51">
        <v>128</v>
      </c>
      <c r="C4710" s="51">
        <v>4710</v>
      </c>
      <c r="D4710" s="81" t="str">
        <f>VLOOKUP(CENSO[[#This Row],[NOME COMUM]],ESPECIES[],2,FALSE)</f>
        <v>Goupia glabra Aubl.</v>
      </c>
      <c r="E4710" s="51" t="s">
        <v>34</v>
      </c>
      <c r="F4710" s="51">
        <v>200</v>
      </c>
      <c r="G4710" s="74">
        <f>CENSO[[#This Row],[CAP (cm)]]/PI()</f>
        <v>63.661977236758133</v>
      </c>
      <c r="H4710" s="51">
        <v>14</v>
      </c>
      <c r="I4710" s="85">
        <f>PI()*CENSO[[#This Row],[DAP (cm)]]^2/40000</f>
        <v>0.31830988618379064</v>
      </c>
      <c r="J4710" s="85">
        <f>CENSO[[#This Row],[g (m²)]]*CENSO[[#This Row],[H (m)]]*0.7</f>
        <v>3.1194368846011482</v>
      </c>
      <c r="K4710" s="51">
        <v>1</v>
      </c>
      <c r="L4710" s="51">
        <v>367015.9</v>
      </c>
      <c r="M4710" s="51">
        <v>9702579.5</v>
      </c>
      <c r="N4710" s="77"/>
      <c r="O471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71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710" s="77"/>
    </row>
    <row r="4711" spans="1:17" x14ac:dyDescent="0.25">
      <c r="A4711" s="76">
        <v>2</v>
      </c>
      <c r="B4711" s="51">
        <v>128</v>
      </c>
      <c r="C4711" s="51">
        <v>4711</v>
      </c>
      <c r="D4711" s="81" t="str">
        <f>VLOOKUP(CENSO[[#This Row],[NOME COMUM]],ESPECIES[],2,FALSE)</f>
        <v>Hymenolobium petraeum Ducke</v>
      </c>
      <c r="E4711" s="51" t="s">
        <v>40</v>
      </c>
      <c r="F4711" s="51">
        <v>258</v>
      </c>
      <c r="G4711" s="74">
        <f>CENSO[[#This Row],[CAP (cm)]]/PI()</f>
        <v>82.123950635417998</v>
      </c>
      <c r="H4711" s="51">
        <v>18</v>
      </c>
      <c r="I4711" s="85">
        <f>PI()*CENSO[[#This Row],[DAP (cm)]]^2/40000</f>
        <v>0.52969948159844604</v>
      </c>
      <c r="J4711" s="85">
        <f>CENSO[[#This Row],[g (m²)]]*CENSO[[#This Row],[H (m)]]*0.7</f>
        <v>6.6742134681404206</v>
      </c>
      <c r="K4711" s="51">
        <v>1</v>
      </c>
      <c r="L4711" s="51">
        <v>367019.09999999899</v>
      </c>
      <c r="M4711" s="51">
        <v>9702579.0999999903</v>
      </c>
      <c r="N4711" s="77"/>
      <c r="O471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471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711" s="77"/>
    </row>
    <row r="4712" spans="1:17" x14ac:dyDescent="0.25">
      <c r="A4712" s="76">
        <v>2</v>
      </c>
      <c r="B4712" s="51">
        <v>128</v>
      </c>
      <c r="C4712" s="51">
        <v>4712</v>
      </c>
      <c r="D4712" s="81" t="str">
        <f>VLOOKUP(CENSO[[#This Row],[NOME COMUM]],ESPECIES[],2,FALSE)</f>
        <v>Tachigali myrmecophila Ducke</v>
      </c>
      <c r="E4712" s="51" t="s">
        <v>14</v>
      </c>
      <c r="F4712" s="51">
        <v>290</v>
      </c>
      <c r="G4712" s="74">
        <f>CENSO[[#This Row],[CAP (cm)]]/PI()</f>
        <v>92.309866993299295</v>
      </c>
      <c r="H4712" s="51">
        <v>16</v>
      </c>
      <c r="I4712" s="85">
        <f>PI()*CENSO[[#This Row],[DAP (cm)]]^2/40000</f>
        <v>0.6692465357014199</v>
      </c>
      <c r="J4712" s="85">
        <f>CENSO[[#This Row],[g (m²)]]*CENSO[[#This Row],[H (m)]]*0.7</f>
        <v>7.495561199855902</v>
      </c>
      <c r="K4712" s="51">
        <v>1</v>
      </c>
      <c r="L4712" s="51">
        <v>367022.299999999</v>
      </c>
      <c r="M4712" s="51">
        <v>9702583.0999999903</v>
      </c>
      <c r="N4712" s="77"/>
      <c r="O471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71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712" s="77"/>
    </row>
    <row r="4713" spans="1:17" x14ac:dyDescent="0.25">
      <c r="A4713" s="76">
        <v>2</v>
      </c>
      <c r="B4713" s="51">
        <v>128</v>
      </c>
      <c r="C4713" s="51">
        <v>4713</v>
      </c>
      <c r="D4713" s="81" t="str">
        <f>VLOOKUP(CENSO[[#This Row],[NOME COMUM]],ESPECIES[],2,FALSE)</f>
        <v>Couratari guianensis Aubl.</v>
      </c>
      <c r="E4713" s="51" t="s">
        <v>6</v>
      </c>
      <c r="F4713" s="51">
        <v>280</v>
      </c>
      <c r="G4713" s="74">
        <f>CENSO[[#This Row],[CAP (cm)]]/PI()</f>
        <v>89.12676813146139</v>
      </c>
      <c r="H4713" s="51">
        <v>25</v>
      </c>
      <c r="I4713" s="85">
        <f>PI()*CENSO[[#This Row],[DAP (cm)]]^2/40000</f>
        <v>0.62388737692022966</v>
      </c>
      <c r="J4713" s="85">
        <f>CENSO[[#This Row],[g (m²)]]*CENSO[[#This Row],[H (m)]]*0.7</f>
        <v>10.918029096104018</v>
      </c>
      <c r="K4713" s="51">
        <v>1</v>
      </c>
      <c r="L4713" s="51">
        <v>367042.799999999</v>
      </c>
      <c r="M4713" s="51">
        <v>9702672.8000000007</v>
      </c>
      <c r="N4713" s="77"/>
      <c r="O471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471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713" s="77"/>
    </row>
    <row r="4714" spans="1:17" x14ac:dyDescent="0.25">
      <c r="A4714" s="76">
        <v>2</v>
      </c>
      <c r="B4714" s="51">
        <v>128</v>
      </c>
      <c r="C4714" s="51">
        <v>4714</v>
      </c>
      <c r="D4714" s="81" t="str">
        <f>VLOOKUP(CENSO[[#This Row],[NOME COMUM]],ESPECIES[],2,FALSE)</f>
        <v>Simarouba amara Aubl.</v>
      </c>
      <c r="E4714" s="51" t="s">
        <v>20</v>
      </c>
      <c r="F4714" s="51">
        <v>171</v>
      </c>
      <c r="G4714" s="74">
        <f>CENSO[[#This Row],[CAP (cm)]]/PI()</f>
        <v>54.430990537428208</v>
      </c>
      <c r="H4714" s="51">
        <v>16</v>
      </c>
      <c r="I4714" s="85">
        <f>PI()*CENSO[[#This Row],[DAP (cm)]]^2/40000</f>
        <v>0.2326924845475056</v>
      </c>
      <c r="J4714" s="85">
        <f>CENSO[[#This Row],[g (m²)]]*CENSO[[#This Row],[H (m)]]*0.7</f>
        <v>2.6061558269320626</v>
      </c>
      <c r="K4714" s="51">
        <v>1</v>
      </c>
      <c r="L4714" s="51">
        <v>367034.799999999</v>
      </c>
      <c r="M4714" s="51">
        <v>9702696.4000000004</v>
      </c>
      <c r="N4714" s="77"/>
      <c r="O471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71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714" s="77"/>
    </row>
    <row r="4715" spans="1:17" x14ac:dyDescent="0.25">
      <c r="A4715" s="76">
        <v>2</v>
      </c>
      <c r="B4715" s="51">
        <v>128</v>
      </c>
      <c r="C4715" s="51">
        <v>4715</v>
      </c>
      <c r="D4715" s="81" t="str">
        <f>VLOOKUP(CENSO[[#This Row],[NOME COMUM]],ESPECIES[],2,FALSE)</f>
        <v>Pouteria sp.</v>
      </c>
      <c r="E4715" s="51" t="s">
        <v>83</v>
      </c>
      <c r="F4715" s="51">
        <v>161</v>
      </c>
      <c r="G4715" s="74">
        <f>CENSO[[#This Row],[CAP (cm)]]/PI()</f>
        <v>51.247891675590303</v>
      </c>
      <c r="H4715" s="51">
        <v>19</v>
      </c>
      <c r="I4715" s="85">
        <f>PI()*CENSO[[#This Row],[DAP (cm)]]^2/40000</f>
        <v>0.20627276399425096</v>
      </c>
      <c r="J4715" s="85">
        <f>CENSO[[#This Row],[g (m²)]]*CENSO[[#This Row],[H (m)]]*0.7</f>
        <v>2.7434277611235376</v>
      </c>
      <c r="K4715" s="51">
        <v>1</v>
      </c>
      <c r="L4715" s="51">
        <v>367061.9</v>
      </c>
      <c r="M4715" s="51">
        <v>9702726.6999999899</v>
      </c>
      <c r="N4715" s="77"/>
      <c r="O471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71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715" s="77"/>
    </row>
    <row r="4716" spans="1:17" x14ac:dyDescent="0.25">
      <c r="A4716" s="76">
        <v>2</v>
      </c>
      <c r="B4716" s="51">
        <v>128</v>
      </c>
      <c r="C4716" s="51">
        <v>4716</v>
      </c>
      <c r="D4716" s="81" t="str">
        <f>VLOOKUP(CENSO[[#This Row],[NOME COMUM]],ESPECIES[],2,FALSE)</f>
        <v>Mezilaurus Itauba (Meisn.) Taub. ex Mez</v>
      </c>
      <c r="E4716" s="51" t="s">
        <v>8</v>
      </c>
      <c r="F4716" s="51">
        <v>196</v>
      </c>
      <c r="G4716" s="74">
        <f>CENSO[[#This Row],[CAP (cm)]]/PI()</f>
        <v>62.388737692022971</v>
      </c>
      <c r="H4716" s="51">
        <v>15</v>
      </c>
      <c r="I4716" s="85">
        <f>PI()*CENSO[[#This Row],[DAP (cm)]]^2/40000</f>
        <v>0.30570481469091254</v>
      </c>
      <c r="J4716" s="85">
        <f>CENSO[[#This Row],[g (m²)]]*CENSO[[#This Row],[H (m)]]*0.7</f>
        <v>3.2099005542545815</v>
      </c>
      <c r="K4716" s="51">
        <v>1</v>
      </c>
      <c r="L4716" s="51">
        <v>367110.799999999</v>
      </c>
      <c r="M4716" s="51">
        <v>9702766.5999999903</v>
      </c>
      <c r="N4716" s="77"/>
      <c r="O471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71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716" s="77"/>
    </row>
    <row r="4717" spans="1:17" x14ac:dyDescent="0.25">
      <c r="A4717" s="76">
        <v>2</v>
      </c>
      <c r="B4717" s="51">
        <v>128</v>
      </c>
      <c r="C4717" s="51">
        <v>4717</v>
      </c>
      <c r="D4717" s="81" t="str">
        <f>VLOOKUP(CENSO[[#This Row],[NOME COMUM]],ESPECIES[],2,FALSE)</f>
        <v>Piptadenia suaveolens Miq.</v>
      </c>
      <c r="E4717" s="51" t="s">
        <v>22</v>
      </c>
      <c r="F4717" s="51">
        <v>173</v>
      </c>
      <c r="G4717" s="74">
        <f>CENSO[[#This Row],[CAP (cm)]]/PI()</f>
        <v>55.067610309795789</v>
      </c>
      <c r="H4717" s="51">
        <v>16</v>
      </c>
      <c r="I4717" s="85">
        <f>PI()*CENSO[[#This Row],[DAP (cm)]]^2/40000</f>
        <v>0.23816741458986682</v>
      </c>
      <c r="J4717" s="85">
        <f>CENSO[[#This Row],[g (m²)]]*CENSO[[#This Row],[H (m)]]*0.7</f>
        <v>2.6674750434065082</v>
      </c>
      <c r="K4717" s="51">
        <v>1</v>
      </c>
      <c r="L4717" s="51">
        <v>367136.59999999899</v>
      </c>
      <c r="M4717" s="51">
        <v>9702814.8000000007</v>
      </c>
      <c r="N4717" s="77"/>
      <c r="O471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71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717" s="77"/>
    </row>
    <row r="4718" spans="1:17" x14ac:dyDescent="0.25">
      <c r="A4718" s="76">
        <v>2</v>
      </c>
      <c r="B4718" s="51">
        <v>128</v>
      </c>
      <c r="C4718" s="51">
        <v>4718</v>
      </c>
      <c r="D4718" s="81" t="str">
        <f>VLOOKUP(CENSO[[#This Row],[NOME COMUM]],ESPECIES[],2,FALSE)</f>
        <v>Mezilaurus Itauba (Meisn.) Taub. ex Mez</v>
      </c>
      <c r="E4718" s="51" t="s">
        <v>8</v>
      </c>
      <c r="F4718" s="51">
        <v>154</v>
      </c>
      <c r="G4718" s="74">
        <f>CENSO[[#This Row],[CAP (cm)]]/PI()</f>
        <v>49.019722472303762</v>
      </c>
      <c r="H4718" s="51">
        <v>20</v>
      </c>
      <c r="I4718" s="85">
        <f>PI()*CENSO[[#This Row],[DAP (cm)]]^2/40000</f>
        <v>0.18872593151836947</v>
      </c>
      <c r="J4718" s="85">
        <f>CENSO[[#This Row],[g (m²)]]*CENSO[[#This Row],[H (m)]]*0.7</f>
        <v>2.6421630412571724</v>
      </c>
      <c r="K4718" s="51">
        <v>1</v>
      </c>
      <c r="L4718" s="51">
        <v>367145.2</v>
      </c>
      <c r="M4718" s="51">
        <v>9702901.8000000007</v>
      </c>
      <c r="N4718" s="77"/>
      <c r="O471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471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4718" s="77"/>
    </row>
    <row r="4719" spans="1:17" x14ac:dyDescent="0.25">
      <c r="A4719" s="76">
        <v>2</v>
      </c>
      <c r="B4719" s="51">
        <v>128</v>
      </c>
      <c r="C4719" s="51">
        <v>4719</v>
      </c>
      <c r="D4719" s="81" t="str">
        <f>VLOOKUP(CENSO[[#This Row],[NOME COMUM]],ESPECIES[],2,FALSE)</f>
        <v>Enterolobium contortisiliquum (Vell.) Morong</v>
      </c>
      <c r="E4719" s="51" t="s">
        <v>45</v>
      </c>
      <c r="F4719" s="51">
        <v>259</v>
      </c>
      <c r="G4719" s="74">
        <f>CENSO[[#This Row],[CAP (cm)]]/PI()</f>
        <v>82.442260521601781</v>
      </c>
      <c r="H4719" s="51">
        <v>19</v>
      </c>
      <c r="I4719" s="85">
        <f>PI()*CENSO[[#This Row],[DAP (cm)]]^2/40000</f>
        <v>0.53381363687737149</v>
      </c>
      <c r="J4719" s="85">
        <f>CENSO[[#This Row],[g (m²)]]*CENSO[[#This Row],[H (m)]]*0.7</f>
        <v>7.0997213704690401</v>
      </c>
      <c r="K4719" s="51">
        <v>1</v>
      </c>
      <c r="L4719" s="51">
        <v>367159.7</v>
      </c>
      <c r="M4719" s="51">
        <v>9702935.9000000004</v>
      </c>
      <c r="N4719" s="77"/>
      <c r="O471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471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719" s="77"/>
    </row>
    <row r="4720" spans="1:17" x14ac:dyDescent="0.25">
      <c r="A4720" s="76">
        <v>2</v>
      </c>
      <c r="B4720" s="51">
        <v>128</v>
      </c>
      <c r="C4720" s="51">
        <v>4720</v>
      </c>
      <c r="D4720" s="81" t="str">
        <f>VLOOKUP(CENSO[[#This Row],[NOME COMUM]],ESPECIES[],2,FALSE)</f>
        <v>Aspidosperma spruceanum Benth. ex Müll.Arg.</v>
      </c>
      <c r="E4720" s="51" t="s">
        <v>62</v>
      </c>
      <c r="F4720" s="51">
        <v>140</v>
      </c>
      <c r="G4720" s="74">
        <f>CENSO[[#This Row],[CAP (cm)]]/PI()</f>
        <v>44.563384065730695</v>
      </c>
      <c r="H4720" s="51">
        <v>18</v>
      </c>
      <c r="I4720" s="85">
        <f>PI()*CENSO[[#This Row],[DAP (cm)]]^2/40000</f>
        <v>0.15597184423005742</v>
      </c>
      <c r="J4720" s="85">
        <f>CENSO[[#This Row],[g (m²)]]*CENSO[[#This Row],[H (m)]]*0.7</f>
        <v>1.9652452372987235</v>
      </c>
      <c r="K4720" s="51">
        <v>1</v>
      </c>
      <c r="L4720" s="51">
        <v>367169.7</v>
      </c>
      <c r="M4720" s="51">
        <v>9702946.5999999903</v>
      </c>
      <c r="N4720" s="77"/>
      <c r="O472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472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4720" s="77"/>
    </row>
    <row r="4721" spans="1:17" x14ac:dyDescent="0.25">
      <c r="A4721" s="76">
        <v>2</v>
      </c>
      <c r="B4721" s="51">
        <v>128</v>
      </c>
      <c r="C4721" s="51">
        <v>4721</v>
      </c>
      <c r="D4721" s="81" t="str">
        <f>VLOOKUP(CENSO[[#This Row],[NOME COMUM]],ESPECIES[],2,FALSE)</f>
        <v>Bertholletia excelsa Humb. &amp; Bonpl.</v>
      </c>
      <c r="E4721" s="51" t="s">
        <v>37</v>
      </c>
      <c r="F4721" s="51">
        <v>187</v>
      </c>
      <c r="G4721" s="74">
        <f>CENSO[[#This Row],[CAP (cm)]]/PI()</f>
        <v>59.523948716368857</v>
      </c>
      <c r="H4721" s="51">
        <v>20</v>
      </c>
      <c r="I4721" s="85">
        <f>PI()*CENSO[[#This Row],[DAP (cm)]]^2/40000</f>
        <v>0.27827446024902436</v>
      </c>
      <c r="J4721" s="85">
        <f>CENSO[[#This Row],[g (m²)]]*CENSO[[#This Row],[H (m)]]*0.7</f>
        <v>3.8958424434863406</v>
      </c>
      <c r="K4721" s="51">
        <v>1</v>
      </c>
      <c r="L4721" s="51">
        <v>367175.7</v>
      </c>
      <c r="M4721" s="51">
        <v>9702947.0999999903</v>
      </c>
      <c r="N4721" s="77"/>
      <c r="O472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72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721" s="77"/>
    </row>
    <row r="4722" spans="1:17" x14ac:dyDescent="0.25">
      <c r="A4722" s="76">
        <v>2</v>
      </c>
      <c r="B4722" s="51">
        <v>128</v>
      </c>
      <c r="C4722" s="51">
        <v>4722</v>
      </c>
      <c r="D4722" s="81" t="str">
        <f>VLOOKUP(CENSO[[#This Row],[NOME COMUM]],ESPECIES[],2,FALSE)</f>
        <v>Cordia umbraculifera DC.</v>
      </c>
      <c r="E4722" s="51" t="s">
        <v>92</v>
      </c>
      <c r="F4722" s="51">
        <v>160</v>
      </c>
      <c r="G4722" s="74">
        <f>CENSO[[#This Row],[CAP (cm)]]/PI()</f>
        <v>50.929581789406512</v>
      </c>
      <c r="H4722" s="51">
        <v>18</v>
      </c>
      <c r="I4722" s="85">
        <f>PI()*CENSO[[#This Row],[DAP (cm)]]^2/40000</f>
        <v>0.20371832715762608</v>
      </c>
      <c r="J4722" s="85">
        <f>CENSO[[#This Row],[g (m²)]]*CENSO[[#This Row],[H (m)]]*0.7</f>
        <v>2.5668509221860885</v>
      </c>
      <c r="K4722" s="51">
        <v>1</v>
      </c>
      <c r="L4722" s="51">
        <v>367186.09999999899</v>
      </c>
      <c r="M4722" s="51">
        <v>9702947.6999999899</v>
      </c>
      <c r="N4722" s="77"/>
      <c r="O472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72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722" s="77"/>
    </row>
    <row r="4723" spans="1:17" x14ac:dyDescent="0.25">
      <c r="A4723" s="76">
        <v>2</v>
      </c>
      <c r="B4723" s="51">
        <v>128</v>
      </c>
      <c r="C4723" s="51">
        <v>4723</v>
      </c>
      <c r="D4723" s="81" t="str">
        <f>VLOOKUP(CENSO[[#This Row],[NOME COMUM]],ESPECIES[],2,FALSE)</f>
        <v>Tachigali myrmecophila Ducke</v>
      </c>
      <c r="E4723" s="51" t="s">
        <v>14</v>
      </c>
      <c r="F4723" s="51">
        <v>291</v>
      </c>
      <c r="G4723" s="74">
        <f>CENSO[[#This Row],[CAP (cm)]]/PI()</f>
        <v>92.628176879483092</v>
      </c>
      <c r="H4723" s="51">
        <v>16</v>
      </c>
      <c r="I4723" s="85">
        <f>PI()*CENSO[[#This Row],[DAP (cm)]]^2/40000</f>
        <v>0.67386998679823951</v>
      </c>
      <c r="J4723" s="85">
        <f>CENSO[[#This Row],[g (m²)]]*CENSO[[#This Row],[H (m)]]*0.7</f>
        <v>7.5473438521402816</v>
      </c>
      <c r="K4723" s="51">
        <v>1</v>
      </c>
      <c r="L4723" s="51">
        <v>367181.4</v>
      </c>
      <c r="M4723" s="51">
        <v>9702977.5</v>
      </c>
      <c r="N4723" s="77"/>
      <c r="O472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72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723" s="77"/>
    </row>
    <row r="4724" spans="1:17" x14ac:dyDescent="0.25">
      <c r="A4724" s="76">
        <v>2</v>
      </c>
      <c r="B4724" s="51">
        <v>128</v>
      </c>
      <c r="C4724" s="51">
        <v>4724</v>
      </c>
      <c r="D4724" s="81" t="str">
        <f>VLOOKUP(CENSO[[#This Row],[NOME COMUM]],ESPECIES[],2,FALSE)</f>
        <v>Licania octandra</v>
      </c>
      <c r="E4724" s="51" t="s">
        <v>21</v>
      </c>
      <c r="F4724" s="51">
        <v>130</v>
      </c>
      <c r="G4724" s="74">
        <f>CENSO[[#This Row],[CAP (cm)]]/PI()</f>
        <v>41.38028520389279</v>
      </c>
      <c r="H4724" s="51">
        <v>15</v>
      </c>
      <c r="I4724" s="85">
        <f>PI()*CENSO[[#This Row],[DAP (cm)]]^2/40000</f>
        <v>0.13448592691265157</v>
      </c>
      <c r="J4724" s="85">
        <f>CENSO[[#This Row],[g (m²)]]*CENSO[[#This Row],[H (m)]]*0.7</f>
        <v>1.4121022325828414</v>
      </c>
      <c r="K4724" s="51">
        <v>1</v>
      </c>
      <c r="L4724" s="51">
        <v>367189.5</v>
      </c>
      <c r="M4724" s="51">
        <v>9702973.6999999899</v>
      </c>
      <c r="N4724" s="77"/>
      <c r="O472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472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4724" s="77"/>
    </row>
    <row r="4725" spans="1:17" x14ac:dyDescent="0.25">
      <c r="A4725" s="76">
        <v>2</v>
      </c>
      <c r="B4725" s="51">
        <v>129</v>
      </c>
      <c r="C4725" s="51">
        <v>4725</v>
      </c>
      <c r="D4725" s="81" t="str">
        <f>VLOOKUP(CENSO[[#This Row],[NOME COMUM]],ESPECIES[],2,FALSE)</f>
        <v>Apuleia leiocarpa (Vogel) J.F.Macbr.</v>
      </c>
      <c r="E4725" s="51" t="s">
        <v>51</v>
      </c>
      <c r="F4725" s="51">
        <v>243</v>
      </c>
      <c r="G4725" s="74">
        <f>CENSO[[#This Row],[CAP (cm)]]/PI()</f>
        <v>77.349302342661133</v>
      </c>
      <c r="H4725" s="51">
        <v>22</v>
      </c>
      <c r="I4725" s="85">
        <f>PI()*CENSO[[#This Row],[DAP (cm)]]^2/40000</f>
        <v>0.46989701173166643</v>
      </c>
      <c r="J4725" s="85">
        <f>CENSO[[#This Row],[g (m²)]]*CENSO[[#This Row],[H (m)]]*0.7</f>
        <v>7.2364139806676624</v>
      </c>
      <c r="K4725" s="51">
        <v>1</v>
      </c>
      <c r="L4725" s="51">
        <v>367224.4</v>
      </c>
      <c r="M4725" s="51">
        <v>9702926.3000000007</v>
      </c>
      <c r="N4725" s="77"/>
      <c r="O472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72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725" s="77"/>
    </row>
    <row r="4726" spans="1:17" x14ac:dyDescent="0.25">
      <c r="A4726" s="76">
        <v>2</v>
      </c>
      <c r="B4726" s="51">
        <v>129</v>
      </c>
      <c r="C4726" s="51">
        <v>4726</v>
      </c>
      <c r="D4726" s="81" t="str">
        <f>VLOOKUP(CENSO[[#This Row],[NOME COMUM]],ESPECIES[],2,FALSE)</f>
        <v>Couratari guianensis Aubl.</v>
      </c>
      <c r="E4726" s="51" t="s">
        <v>6</v>
      </c>
      <c r="F4726" s="51">
        <v>142</v>
      </c>
      <c r="G4726" s="74">
        <f>CENSO[[#This Row],[CAP (cm)]]/PI()</f>
        <v>45.200003838098276</v>
      </c>
      <c r="H4726" s="51">
        <v>15</v>
      </c>
      <c r="I4726" s="85">
        <f>PI()*CENSO[[#This Row],[DAP (cm)]]^2/40000</f>
        <v>0.16046001362524887</v>
      </c>
      <c r="J4726" s="85">
        <f>CENSO[[#This Row],[g (m²)]]*CENSO[[#This Row],[H (m)]]*0.7</f>
        <v>1.6848301430651129</v>
      </c>
      <c r="K4726" s="51">
        <v>1</v>
      </c>
      <c r="L4726" s="51">
        <v>367204.2</v>
      </c>
      <c r="M4726" s="51">
        <v>9702902.5999999903</v>
      </c>
      <c r="N4726" s="77"/>
      <c r="O472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472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4726" s="77"/>
    </row>
    <row r="4727" spans="1:17" x14ac:dyDescent="0.25">
      <c r="A4727" s="76">
        <v>2</v>
      </c>
      <c r="B4727" s="51">
        <v>129</v>
      </c>
      <c r="C4727" s="51">
        <v>4727</v>
      </c>
      <c r="D4727" s="81" t="str">
        <f>VLOOKUP(CENSO[[#This Row],[NOME COMUM]],ESPECIES[],2,FALSE)</f>
        <v>Tachigali myrmecophila Ducke</v>
      </c>
      <c r="E4727" s="51" t="s">
        <v>14</v>
      </c>
      <c r="F4727" s="51">
        <v>208</v>
      </c>
      <c r="G4727" s="74">
        <f>CENSO[[#This Row],[CAP (cm)]]/PI()</f>
        <v>66.208456326228458</v>
      </c>
      <c r="H4727" s="51">
        <v>14</v>
      </c>
      <c r="I4727" s="85">
        <f>PI()*CENSO[[#This Row],[DAP (cm)]]^2/40000</f>
        <v>0.34428397289638796</v>
      </c>
      <c r="J4727" s="85">
        <f>CENSO[[#This Row],[g (m²)]]*CENSO[[#This Row],[H (m)]]*0.7</f>
        <v>3.373982934384602</v>
      </c>
      <c r="K4727" s="51">
        <v>1</v>
      </c>
      <c r="L4727" s="51">
        <v>367178.299999999</v>
      </c>
      <c r="M4727" s="51">
        <v>9702848.5999999903</v>
      </c>
      <c r="N4727" s="77"/>
      <c r="O472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72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727" s="77"/>
    </row>
    <row r="4728" spans="1:17" x14ac:dyDescent="0.25">
      <c r="A4728" s="76">
        <v>2</v>
      </c>
      <c r="B4728" s="51">
        <v>129</v>
      </c>
      <c r="C4728" s="51">
        <v>4728</v>
      </c>
      <c r="D4728" s="81" t="str">
        <f>VLOOKUP(CENSO[[#This Row],[NOME COMUM]],ESPECIES[],2,FALSE)</f>
        <v>Bertholletia excelsa Humb. &amp; Bonpl.</v>
      </c>
      <c r="E4728" s="51" t="s">
        <v>37</v>
      </c>
      <c r="F4728" s="51">
        <v>460</v>
      </c>
      <c r="G4728" s="74">
        <f>CENSO[[#This Row],[CAP (cm)]]/PI()</f>
        <v>146.42254764454373</v>
      </c>
      <c r="H4728" s="51">
        <v>23</v>
      </c>
      <c r="I4728" s="85">
        <f>PI()*CENSO[[#This Row],[DAP (cm)]]^2/40000</f>
        <v>1.6838592979122531</v>
      </c>
      <c r="J4728" s="85">
        <f>CENSO[[#This Row],[g (m²)]]*CENSO[[#This Row],[H (m)]]*0.7</f>
        <v>27.110134696387277</v>
      </c>
      <c r="K4728" s="51">
        <v>1</v>
      </c>
      <c r="L4728" s="51">
        <v>367171.9</v>
      </c>
      <c r="M4728" s="51">
        <v>9702840.5999999903</v>
      </c>
      <c r="N4728" s="77"/>
      <c r="O472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140├ 150</v>
      </c>
      <c r="P472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728" s="77"/>
    </row>
    <row r="4729" spans="1:17" x14ac:dyDescent="0.25">
      <c r="A4729" s="76">
        <v>2</v>
      </c>
      <c r="B4729" s="51">
        <v>129</v>
      </c>
      <c r="C4729" s="51">
        <v>4729</v>
      </c>
      <c r="D4729" s="81" t="str">
        <f>VLOOKUP(CENSO[[#This Row],[NOME COMUM]],ESPECIES[],2,FALSE)</f>
        <v>Piptadenia suaveolens Miq.</v>
      </c>
      <c r="E4729" s="51" t="s">
        <v>22</v>
      </c>
      <c r="F4729" s="51">
        <v>200</v>
      </c>
      <c r="G4729" s="74">
        <f>CENSO[[#This Row],[CAP (cm)]]/PI()</f>
        <v>63.661977236758133</v>
      </c>
      <c r="H4729" s="51">
        <v>15</v>
      </c>
      <c r="I4729" s="85">
        <f>PI()*CENSO[[#This Row],[DAP (cm)]]^2/40000</f>
        <v>0.31830988618379064</v>
      </c>
      <c r="J4729" s="85">
        <f>CENSO[[#This Row],[g (m²)]]*CENSO[[#This Row],[H (m)]]*0.7</f>
        <v>3.3422538049298014</v>
      </c>
      <c r="K4729" s="51">
        <v>1</v>
      </c>
      <c r="L4729" s="51">
        <v>367201.7</v>
      </c>
      <c r="M4729" s="51">
        <v>9702826.5</v>
      </c>
      <c r="N4729" s="77"/>
      <c r="O472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72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729" s="77"/>
    </row>
    <row r="4730" spans="1:17" x14ac:dyDescent="0.25">
      <c r="A4730" s="76">
        <v>2</v>
      </c>
      <c r="B4730" s="51">
        <v>129</v>
      </c>
      <c r="C4730" s="51">
        <v>4730</v>
      </c>
      <c r="D4730" s="81" t="str">
        <f>VLOOKUP(CENSO[[#This Row],[NOME COMUM]],ESPECIES[],2,FALSE)</f>
        <v>Piptadenia suaveolens Miq.</v>
      </c>
      <c r="E4730" s="51" t="s">
        <v>22</v>
      </c>
      <c r="F4730" s="51">
        <v>235</v>
      </c>
      <c r="G4730" s="74">
        <f>CENSO[[#This Row],[CAP (cm)]]/PI()</f>
        <v>74.802823253190809</v>
      </c>
      <c r="H4730" s="51">
        <v>18</v>
      </c>
      <c r="I4730" s="85">
        <f>PI()*CENSO[[#This Row],[DAP (cm)]]^2/40000</f>
        <v>0.43946658661249605</v>
      </c>
      <c r="J4730" s="85">
        <f>CENSO[[#This Row],[g (m²)]]*CENSO[[#This Row],[H (m)]]*0.7</f>
        <v>5.5372789913174492</v>
      </c>
      <c r="K4730" s="51">
        <v>1</v>
      </c>
      <c r="L4730" s="51">
        <v>367155.299999999</v>
      </c>
      <c r="M4730" s="51">
        <v>9702813</v>
      </c>
      <c r="N4730" s="77"/>
      <c r="O473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73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730" s="77"/>
    </row>
    <row r="4731" spans="1:17" x14ac:dyDescent="0.25">
      <c r="A4731" s="76">
        <v>2</v>
      </c>
      <c r="B4731" s="51">
        <v>129</v>
      </c>
      <c r="C4731" s="51">
        <v>4731</v>
      </c>
      <c r="D4731" s="81" t="str">
        <f>VLOOKUP(CENSO[[#This Row],[NOME COMUM]],ESPECIES[],2,FALSE)</f>
        <v>Mezilaurus Itauba (Meisn.) Taub. ex Mez</v>
      </c>
      <c r="E4731" s="51" t="s">
        <v>8</v>
      </c>
      <c r="F4731" s="51">
        <v>276</v>
      </c>
      <c r="G4731" s="74">
        <f>CENSO[[#This Row],[CAP (cm)]]/PI()</f>
        <v>87.853528586726227</v>
      </c>
      <c r="H4731" s="51">
        <v>20</v>
      </c>
      <c r="I4731" s="85">
        <f>PI()*CENSO[[#This Row],[DAP (cm)]]^2/40000</f>
        <v>0.60618934724841089</v>
      </c>
      <c r="J4731" s="85">
        <f>CENSO[[#This Row],[g (m²)]]*CENSO[[#This Row],[H (m)]]*0.7</f>
        <v>8.4866508614777523</v>
      </c>
      <c r="K4731" s="51">
        <v>1</v>
      </c>
      <c r="L4731" s="51">
        <v>367127.799999999</v>
      </c>
      <c r="M4731" s="51">
        <v>9702674.0999999903</v>
      </c>
      <c r="N4731" s="77"/>
      <c r="O473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473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731" s="77"/>
    </row>
    <row r="4732" spans="1:17" x14ac:dyDescent="0.25">
      <c r="A4732" s="76">
        <v>2</v>
      </c>
      <c r="B4732" s="51">
        <v>129</v>
      </c>
      <c r="C4732" s="51">
        <v>4732</v>
      </c>
      <c r="D4732" s="81" t="str">
        <f>VLOOKUP(CENSO[[#This Row],[NOME COMUM]],ESPECIES[],2,FALSE)</f>
        <v>Bertholletia excelsa Humb. &amp; Bonpl.</v>
      </c>
      <c r="E4732" s="51" t="s">
        <v>37</v>
      </c>
      <c r="F4732" s="51">
        <v>300</v>
      </c>
      <c r="G4732" s="74">
        <f>CENSO[[#This Row],[CAP (cm)]]/PI()</f>
        <v>95.4929658551372</v>
      </c>
      <c r="H4732" s="51">
        <v>22</v>
      </c>
      <c r="I4732" s="85">
        <f>PI()*CENSO[[#This Row],[DAP (cm)]]^2/40000</f>
        <v>0.7161972439135289</v>
      </c>
      <c r="J4732" s="85">
        <f>CENSO[[#This Row],[g (m²)]]*CENSO[[#This Row],[H (m)]]*0.7</f>
        <v>11.029437556268345</v>
      </c>
      <c r="K4732" s="51">
        <v>1</v>
      </c>
      <c r="L4732" s="51">
        <v>367125.5</v>
      </c>
      <c r="M4732" s="51">
        <v>9702669.6999999899</v>
      </c>
      <c r="N4732" s="77"/>
      <c r="O473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73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732" s="77"/>
    </row>
    <row r="4733" spans="1:17" x14ac:dyDescent="0.25">
      <c r="A4733" s="76">
        <v>2</v>
      </c>
      <c r="B4733" s="51">
        <v>129</v>
      </c>
      <c r="C4733" s="51">
        <v>4733</v>
      </c>
      <c r="D4733" s="81" t="str">
        <f>VLOOKUP(CENSO[[#This Row],[NOME COMUM]],ESPECIES[],2,FALSE)</f>
        <v>Dipteryx odorata (Aubl.) Willd.</v>
      </c>
      <c r="E4733" s="51" t="s">
        <v>4</v>
      </c>
      <c r="F4733" s="51">
        <v>230</v>
      </c>
      <c r="G4733" s="74">
        <f>CENSO[[#This Row],[CAP (cm)]]/PI()</f>
        <v>73.211273822271863</v>
      </c>
      <c r="H4733" s="51">
        <v>19</v>
      </c>
      <c r="I4733" s="85">
        <f>PI()*CENSO[[#This Row],[DAP (cm)]]^2/40000</f>
        <v>0.42096482447806327</v>
      </c>
      <c r="J4733" s="85">
        <f>CENSO[[#This Row],[g (m²)]]*CENSO[[#This Row],[H (m)]]*0.7</f>
        <v>5.5988321655582407</v>
      </c>
      <c r="K4733" s="51">
        <v>1</v>
      </c>
      <c r="L4733" s="51">
        <v>367104.9</v>
      </c>
      <c r="M4733" s="51">
        <v>9702664.4000000004</v>
      </c>
      <c r="N4733" s="77"/>
      <c r="O473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73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733" s="77"/>
    </row>
    <row r="4734" spans="1:17" x14ac:dyDescent="0.25">
      <c r="A4734" s="76">
        <v>2</v>
      </c>
      <c r="B4734" s="51">
        <v>129</v>
      </c>
      <c r="C4734" s="51">
        <v>4734</v>
      </c>
      <c r="D4734" s="81" t="str">
        <f>VLOOKUP(CENSO[[#This Row],[NOME COMUM]],ESPECIES[],2,FALSE)</f>
        <v>Virola sebifera Aubl.</v>
      </c>
      <c r="E4734" s="51" t="s">
        <v>18</v>
      </c>
      <c r="F4734" s="51">
        <v>200</v>
      </c>
      <c r="G4734" s="74">
        <f>CENSO[[#This Row],[CAP (cm)]]/PI()</f>
        <v>63.661977236758133</v>
      </c>
      <c r="H4734" s="51">
        <v>19</v>
      </c>
      <c r="I4734" s="85">
        <f>PI()*CENSO[[#This Row],[DAP (cm)]]^2/40000</f>
        <v>0.31830988618379064</v>
      </c>
      <c r="J4734" s="85">
        <f>CENSO[[#This Row],[g (m²)]]*CENSO[[#This Row],[H (m)]]*0.7</f>
        <v>4.233521486244415</v>
      </c>
      <c r="K4734" s="51">
        <v>1</v>
      </c>
      <c r="L4734" s="51">
        <v>367057</v>
      </c>
      <c r="M4734" s="51">
        <v>9702540.0999999903</v>
      </c>
      <c r="N4734" s="77"/>
      <c r="O473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73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734" s="77"/>
    </row>
    <row r="4735" spans="1:17" x14ac:dyDescent="0.25">
      <c r="A4735" s="76">
        <v>2</v>
      </c>
      <c r="B4735" s="51">
        <v>129</v>
      </c>
      <c r="C4735" s="51">
        <v>4735</v>
      </c>
      <c r="D4735" s="81" t="str">
        <f>VLOOKUP(CENSO[[#This Row],[NOME COMUM]],ESPECIES[],2,FALSE)</f>
        <v>Piptadenia suaveolens Miq.</v>
      </c>
      <c r="E4735" s="51" t="s">
        <v>22</v>
      </c>
      <c r="F4735" s="51">
        <v>160</v>
      </c>
      <c r="G4735" s="74">
        <f>CENSO[[#This Row],[CAP (cm)]]/PI()</f>
        <v>50.929581789406512</v>
      </c>
      <c r="H4735" s="51">
        <v>14</v>
      </c>
      <c r="I4735" s="85">
        <f>PI()*CENSO[[#This Row],[DAP (cm)]]^2/40000</f>
        <v>0.20371832715762608</v>
      </c>
      <c r="J4735" s="85">
        <f>CENSO[[#This Row],[g (m²)]]*CENSO[[#This Row],[H (m)]]*0.7</f>
        <v>1.9964396061447354</v>
      </c>
      <c r="K4735" s="51">
        <v>1</v>
      </c>
      <c r="L4735" s="51">
        <v>367044.7</v>
      </c>
      <c r="M4735" s="51">
        <v>9702535.9000000004</v>
      </c>
      <c r="N4735" s="77"/>
      <c r="O473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73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735" s="77"/>
    </row>
    <row r="4736" spans="1:17" x14ac:dyDescent="0.25">
      <c r="A4736" s="76">
        <v>2</v>
      </c>
      <c r="B4736" s="51">
        <v>129</v>
      </c>
      <c r="C4736" s="51">
        <v>4736</v>
      </c>
      <c r="D4736" s="81" t="str">
        <f>VLOOKUP(CENSO[[#This Row],[NOME COMUM]],ESPECIES[],2,FALSE)</f>
        <v>Ceiba pentandra (L.) Gaertn.</v>
      </c>
      <c r="E4736" s="51" t="s">
        <v>28</v>
      </c>
      <c r="F4736" s="51">
        <v>310</v>
      </c>
      <c r="G4736" s="74">
        <f>CENSO[[#This Row],[CAP (cm)]]/PI()</f>
        <v>98.676064716975105</v>
      </c>
      <c r="H4736" s="51">
        <v>18</v>
      </c>
      <c r="I4736" s="85">
        <f>PI()*CENSO[[#This Row],[DAP (cm)]]^2/40000</f>
        <v>0.7647395015565569</v>
      </c>
      <c r="J4736" s="85">
        <f>CENSO[[#This Row],[g (m²)]]*CENSO[[#This Row],[H (m)]]*0.7</f>
        <v>9.6357177196126162</v>
      </c>
      <c r="K4736" s="51">
        <v>1</v>
      </c>
      <c r="L4736" s="51">
        <v>367025.2</v>
      </c>
      <c r="M4736" s="51">
        <v>9702537.4000000004</v>
      </c>
      <c r="N4736" s="77"/>
      <c r="O473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73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736" s="77"/>
    </row>
    <row r="4737" spans="1:17" x14ac:dyDescent="0.25">
      <c r="A4737" s="76">
        <v>2</v>
      </c>
      <c r="B4737" s="51">
        <v>129</v>
      </c>
      <c r="C4737" s="51">
        <v>4737</v>
      </c>
      <c r="D4737" s="81" t="str">
        <f>VLOOKUP(CENSO[[#This Row],[NOME COMUM]],ESPECIES[],2,FALSE)</f>
        <v>Piptadenia suaveolens Miq.</v>
      </c>
      <c r="E4737" s="51" t="s">
        <v>22</v>
      </c>
      <c r="F4737" s="51">
        <v>348</v>
      </c>
      <c r="G4737" s="74">
        <f>CENSO[[#This Row],[CAP (cm)]]/PI()</f>
        <v>110.77184039195916</v>
      </c>
      <c r="H4737" s="51">
        <v>16</v>
      </c>
      <c r="I4737" s="85">
        <f>PI()*CENSO[[#This Row],[DAP (cm)]]^2/40000</f>
        <v>0.96371501141004479</v>
      </c>
      <c r="J4737" s="85">
        <f>CENSO[[#This Row],[g (m²)]]*CENSO[[#This Row],[H (m)]]*0.7</f>
        <v>10.793608127792501</v>
      </c>
      <c r="K4737" s="51">
        <v>2</v>
      </c>
      <c r="L4737" s="51">
        <v>367041.9</v>
      </c>
      <c r="M4737" s="51">
        <v>9702510.5999999903</v>
      </c>
      <c r="N4737" s="77"/>
      <c r="O473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473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737" s="77"/>
    </row>
    <row r="4738" spans="1:17" x14ac:dyDescent="0.25">
      <c r="A4738" s="76">
        <v>2</v>
      </c>
      <c r="B4738" s="51">
        <v>129</v>
      </c>
      <c r="C4738" s="51">
        <v>4738</v>
      </c>
      <c r="D4738" s="81" t="str">
        <f>VLOOKUP(CENSO[[#This Row],[NOME COMUM]],ESPECIES[],2,FALSE)</f>
        <v>Dialium guianense (Aubl.) Sandwith</v>
      </c>
      <c r="E4738" s="51" t="s">
        <v>97</v>
      </c>
      <c r="F4738" s="51">
        <v>200</v>
      </c>
      <c r="G4738" s="74">
        <f>CENSO[[#This Row],[CAP (cm)]]/PI()</f>
        <v>63.661977236758133</v>
      </c>
      <c r="H4738" s="51">
        <v>18</v>
      </c>
      <c r="I4738" s="85">
        <f>PI()*CENSO[[#This Row],[DAP (cm)]]^2/40000</f>
        <v>0.31830988618379064</v>
      </c>
      <c r="J4738" s="85">
        <f>CENSO[[#This Row],[g (m²)]]*CENSO[[#This Row],[H (m)]]*0.7</f>
        <v>4.0107045659157619</v>
      </c>
      <c r="K4738" s="51">
        <v>1</v>
      </c>
      <c r="L4738" s="51">
        <v>367016</v>
      </c>
      <c r="M4738" s="51">
        <v>9702472.1999999899</v>
      </c>
      <c r="N4738" s="77"/>
      <c r="O473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73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738" s="77"/>
    </row>
    <row r="4739" spans="1:17" x14ac:dyDescent="0.25">
      <c r="A4739" s="76">
        <v>2</v>
      </c>
      <c r="B4739" s="51">
        <v>129</v>
      </c>
      <c r="C4739" s="51">
        <v>4739</v>
      </c>
      <c r="D4739" s="81" t="str">
        <f>VLOOKUP(CENSO[[#This Row],[NOME COMUM]],ESPECIES[],2,FALSE)</f>
        <v>Goupia glabra Aubl.</v>
      </c>
      <c r="E4739" s="51" t="s">
        <v>34</v>
      </c>
      <c r="F4739" s="51">
        <v>278</v>
      </c>
      <c r="G4739" s="74">
        <f>CENSO[[#This Row],[CAP (cm)]]/PI()</f>
        <v>88.490148359093808</v>
      </c>
      <c r="H4739" s="51">
        <v>16</v>
      </c>
      <c r="I4739" s="85">
        <f>PI()*CENSO[[#This Row],[DAP (cm)]]^2/40000</f>
        <v>0.61500653109570191</v>
      </c>
      <c r="J4739" s="85">
        <f>CENSO[[#This Row],[g (m²)]]*CENSO[[#This Row],[H (m)]]*0.7</f>
        <v>6.8880731482718609</v>
      </c>
      <c r="K4739" s="51">
        <v>1</v>
      </c>
      <c r="L4739" s="51">
        <v>366956.9</v>
      </c>
      <c r="M4739" s="51">
        <v>9702367.4000000004</v>
      </c>
      <c r="N4739" s="77"/>
      <c r="O473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473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739" s="77"/>
    </row>
    <row r="4740" spans="1:17" x14ac:dyDescent="0.25">
      <c r="A4740" s="76">
        <v>2</v>
      </c>
      <c r="B4740" s="51">
        <v>129</v>
      </c>
      <c r="C4740" s="51">
        <v>4740</v>
      </c>
      <c r="D4740" s="81" t="str">
        <f>VLOOKUP(CENSO[[#This Row],[NOME COMUM]],ESPECIES[],2,FALSE)</f>
        <v>Goupia glabra Aubl.</v>
      </c>
      <c r="E4740" s="51" t="s">
        <v>34</v>
      </c>
      <c r="F4740" s="51">
        <v>386</v>
      </c>
      <c r="G4740" s="74">
        <f>CENSO[[#This Row],[CAP (cm)]]/PI()</f>
        <v>122.8676160669432</v>
      </c>
      <c r="H4740" s="51">
        <v>17</v>
      </c>
      <c r="I4740" s="85">
        <f>PI()*CENSO[[#This Row],[DAP (cm)]]^2/40000</f>
        <v>1.1856724950460018</v>
      </c>
      <c r="J4740" s="85">
        <f>CENSO[[#This Row],[g (m²)]]*CENSO[[#This Row],[H (m)]]*0.7</f>
        <v>14.109502691047421</v>
      </c>
      <c r="K4740" s="51">
        <v>1</v>
      </c>
      <c r="L4740" s="51">
        <v>366954.59999999899</v>
      </c>
      <c r="M4740" s="51">
        <v>9702363</v>
      </c>
      <c r="N4740" s="77"/>
      <c r="O474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474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740" s="77"/>
    </row>
    <row r="4741" spans="1:17" x14ac:dyDescent="0.25">
      <c r="A4741" s="76">
        <v>2</v>
      </c>
      <c r="B4741" s="51">
        <v>129</v>
      </c>
      <c r="C4741" s="51">
        <v>4741</v>
      </c>
      <c r="D4741" s="81" t="str">
        <f>VLOOKUP(CENSO[[#This Row],[NOME COMUM]],ESPECIES[],2,FALSE)</f>
        <v>Erisma uncinatum Warm.</v>
      </c>
      <c r="E4741" s="51" t="s">
        <v>98</v>
      </c>
      <c r="F4741" s="51">
        <v>400</v>
      </c>
      <c r="G4741" s="74">
        <f>CENSO[[#This Row],[CAP (cm)]]/PI()</f>
        <v>127.32395447351627</v>
      </c>
      <c r="H4741" s="51">
        <v>18</v>
      </c>
      <c r="I4741" s="85">
        <f>PI()*CENSO[[#This Row],[DAP (cm)]]^2/40000</f>
        <v>1.2732395447351625</v>
      </c>
      <c r="J4741" s="85">
        <f>CENSO[[#This Row],[g (m²)]]*CENSO[[#This Row],[H (m)]]*0.7</f>
        <v>16.042818263663047</v>
      </c>
      <c r="K4741" s="51">
        <v>1</v>
      </c>
      <c r="L4741" s="51">
        <v>366955.9</v>
      </c>
      <c r="M4741" s="51">
        <v>9702356.9000000004</v>
      </c>
      <c r="N4741" s="77"/>
      <c r="O474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474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741" s="77"/>
    </row>
    <row r="4742" spans="1:17" x14ac:dyDescent="0.25">
      <c r="A4742" s="76">
        <v>2</v>
      </c>
      <c r="B4742" s="51">
        <v>129</v>
      </c>
      <c r="C4742" s="51">
        <v>4742</v>
      </c>
      <c r="D4742" s="81" t="str">
        <f>VLOOKUP(CENSO[[#This Row],[NOME COMUM]],ESPECIES[],2,FALSE)</f>
        <v>Piptadenia suaveolens Miq.</v>
      </c>
      <c r="E4742" s="51" t="s">
        <v>22</v>
      </c>
      <c r="F4742" s="51">
        <v>246</v>
      </c>
      <c r="G4742" s="74">
        <f>CENSO[[#This Row],[CAP (cm)]]/PI()</f>
        <v>78.304232001212512</v>
      </c>
      <c r="H4742" s="51">
        <v>17</v>
      </c>
      <c r="I4742" s="85">
        <f>PI()*CENSO[[#This Row],[DAP (cm)]]^2/40000</f>
        <v>0.48157102680745695</v>
      </c>
      <c r="J4742" s="85">
        <f>CENSO[[#This Row],[g (m²)]]*CENSO[[#This Row],[H (m)]]*0.7</f>
        <v>5.7306952190087372</v>
      </c>
      <c r="K4742" s="51">
        <v>1</v>
      </c>
      <c r="L4742" s="51">
        <v>366953.299999999</v>
      </c>
      <c r="M4742" s="51">
        <v>9702338.8000000007</v>
      </c>
      <c r="N4742" s="77"/>
      <c r="O474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74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742" s="77"/>
    </row>
    <row r="4743" spans="1:17" x14ac:dyDescent="0.25">
      <c r="A4743" s="76">
        <v>2</v>
      </c>
      <c r="B4743" s="51">
        <v>129</v>
      </c>
      <c r="C4743" s="51">
        <v>4743</v>
      </c>
      <c r="D4743" s="81" t="str">
        <f>VLOOKUP(CENSO[[#This Row],[NOME COMUM]],ESPECIES[],2,FALSE)</f>
        <v>Piptadenia suaveolens Miq.</v>
      </c>
      <c r="E4743" s="51" t="s">
        <v>22</v>
      </c>
      <c r="F4743" s="51">
        <v>173</v>
      </c>
      <c r="G4743" s="74">
        <f>CENSO[[#This Row],[CAP (cm)]]/PI()</f>
        <v>55.067610309795789</v>
      </c>
      <c r="H4743" s="51">
        <v>18</v>
      </c>
      <c r="I4743" s="85">
        <f>PI()*CENSO[[#This Row],[DAP (cm)]]^2/40000</f>
        <v>0.23816741458986682</v>
      </c>
      <c r="J4743" s="85">
        <f>CENSO[[#This Row],[g (m²)]]*CENSO[[#This Row],[H (m)]]*0.7</f>
        <v>3.0009094238323217</v>
      </c>
      <c r="K4743" s="51">
        <v>1</v>
      </c>
      <c r="L4743" s="51">
        <v>366937.4</v>
      </c>
      <c r="M4743" s="51">
        <v>9702321.4000000004</v>
      </c>
      <c r="N4743" s="77"/>
      <c r="O474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74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743" s="77"/>
    </row>
    <row r="4744" spans="1:17" x14ac:dyDescent="0.25">
      <c r="A4744" s="76">
        <v>2</v>
      </c>
      <c r="B4744" s="51">
        <v>129</v>
      </c>
      <c r="C4744" s="51">
        <v>4744</v>
      </c>
      <c r="D4744" s="81" t="str">
        <f>VLOOKUP(CENSO[[#This Row],[NOME COMUM]],ESPECIES[],2,FALSE)</f>
        <v>Pouteria sp.</v>
      </c>
      <c r="E4744" s="51" t="s">
        <v>83</v>
      </c>
      <c r="F4744" s="51">
        <v>150</v>
      </c>
      <c r="G4744" s="74">
        <f>CENSO[[#This Row],[CAP (cm)]]/PI()</f>
        <v>47.7464829275686</v>
      </c>
      <c r="H4744" s="51">
        <v>20</v>
      </c>
      <c r="I4744" s="85">
        <f>PI()*CENSO[[#This Row],[DAP (cm)]]^2/40000</f>
        <v>0.17904931097838223</v>
      </c>
      <c r="J4744" s="85">
        <f>CENSO[[#This Row],[g (m²)]]*CENSO[[#This Row],[H (m)]]*0.7</f>
        <v>2.5066903536973508</v>
      </c>
      <c r="K4744" s="51">
        <v>1</v>
      </c>
      <c r="L4744" s="51">
        <v>366929.7</v>
      </c>
      <c r="M4744" s="51">
        <v>9702321.6999999899</v>
      </c>
      <c r="N4744" s="77"/>
      <c r="O474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474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4744" s="77"/>
    </row>
    <row r="4745" spans="1:17" x14ac:dyDescent="0.25">
      <c r="A4745" s="76">
        <v>2</v>
      </c>
      <c r="B4745" s="51">
        <v>129</v>
      </c>
      <c r="C4745" s="51">
        <v>4745</v>
      </c>
      <c r="D4745" s="81" t="str">
        <f>VLOOKUP(CENSO[[#This Row],[NOME COMUM]],ESPECIES[],2,FALSE)</f>
        <v>Couratari guianensis Aubl.</v>
      </c>
      <c r="E4745" s="51" t="s">
        <v>6</v>
      </c>
      <c r="F4745" s="51">
        <v>207</v>
      </c>
      <c r="G4745" s="74">
        <f>CENSO[[#This Row],[CAP (cm)]]/PI()</f>
        <v>65.890146440044674</v>
      </c>
      <c r="H4745" s="51">
        <v>22</v>
      </c>
      <c r="I4745" s="85">
        <f>PI()*CENSO[[#This Row],[DAP (cm)]]^2/40000</f>
        <v>0.34098150782723119</v>
      </c>
      <c r="J4745" s="85">
        <f>CENSO[[#This Row],[g (m²)]]*CENSO[[#This Row],[H (m)]]*0.7</f>
        <v>5.2511152205393596</v>
      </c>
      <c r="K4745" s="51">
        <v>1</v>
      </c>
      <c r="L4745" s="51">
        <v>366917.9</v>
      </c>
      <c r="M4745" s="51">
        <v>9702325.0999999903</v>
      </c>
      <c r="N4745" s="77"/>
      <c r="O474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74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745" s="77"/>
    </row>
    <row r="4746" spans="1:17" x14ac:dyDescent="0.25">
      <c r="A4746" s="76">
        <v>2</v>
      </c>
      <c r="B4746" s="51">
        <v>129</v>
      </c>
      <c r="C4746" s="51">
        <v>4746</v>
      </c>
      <c r="D4746" s="81" t="str">
        <f>VLOOKUP(CENSO[[#This Row],[NOME COMUM]],ESPECIES[],2,FALSE)</f>
        <v>Tachigali myrmecophila Ducke</v>
      </c>
      <c r="E4746" s="51" t="s">
        <v>14</v>
      </c>
      <c r="F4746" s="51">
        <v>215</v>
      </c>
      <c r="G4746" s="74">
        <f>CENSO[[#This Row],[CAP (cm)]]/PI()</f>
        <v>68.436625529514998</v>
      </c>
      <c r="H4746" s="51">
        <v>18</v>
      </c>
      <c r="I4746" s="85">
        <f>PI()*CENSO[[#This Row],[DAP (cm)]]^2/40000</f>
        <v>0.36784686222114316</v>
      </c>
      <c r="J4746" s="85">
        <f>CENSO[[#This Row],[g (m²)]]*CENSO[[#This Row],[H (m)]]*0.7</f>
        <v>4.6348704639864033</v>
      </c>
      <c r="K4746" s="51">
        <v>1</v>
      </c>
      <c r="L4746" s="51">
        <v>366904.4</v>
      </c>
      <c r="M4746" s="51">
        <v>9702331.5</v>
      </c>
      <c r="N4746" s="77"/>
      <c r="O474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74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746" s="77"/>
    </row>
    <row r="4747" spans="1:17" x14ac:dyDescent="0.25">
      <c r="A4747" s="76">
        <v>2</v>
      </c>
      <c r="B4747" s="51">
        <v>129</v>
      </c>
      <c r="C4747" s="51">
        <v>4747</v>
      </c>
      <c r="D4747" s="81" t="str">
        <f>VLOOKUP(CENSO[[#This Row],[NOME COMUM]],ESPECIES[],2,FALSE)</f>
        <v>Parkia pendula (Willd.) Benth. ex Walp.</v>
      </c>
      <c r="E4747" s="51" t="s">
        <v>58</v>
      </c>
      <c r="F4747" s="51">
        <v>236</v>
      </c>
      <c r="G4747" s="74">
        <f>CENSO[[#This Row],[CAP (cm)]]/PI()</f>
        <v>75.121133139374606</v>
      </c>
      <c r="H4747" s="51">
        <v>15</v>
      </c>
      <c r="I4747" s="85">
        <f>PI()*CENSO[[#This Row],[DAP (cm)]]^2/40000</f>
        <v>0.44321468552231019</v>
      </c>
      <c r="J4747" s="85">
        <f>CENSO[[#This Row],[g (m²)]]*CENSO[[#This Row],[H (m)]]*0.7</f>
        <v>4.6537541979842567</v>
      </c>
      <c r="K4747" s="51">
        <v>1</v>
      </c>
      <c r="L4747" s="51">
        <v>366896.9</v>
      </c>
      <c r="M4747" s="51">
        <v>9702252.0999999903</v>
      </c>
      <c r="N4747" s="77"/>
      <c r="O474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74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747" s="77"/>
    </row>
    <row r="4748" spans="1:17" x14ac:dyDescent="0.25">
      <c r="A4748" s="76">
        <v>2</v>
      </c>
      <c r="B4748" s="51">
        <v>129</v>
      </c>
      <c r="C4748" s="51">
        <v>4748</v>
      </c>
      <c r="D4748" s="81" t="str">
        <f>VLOOKUP(CENSO[[#This Row],[NOME COMUM]],ESPECIES[],2,FALSE)</f>
        <v>Piptadenia suaveolens Miq.</v>
      </c>
      <c r="E4748" s="51" t="s">
        <v>22</v>
      </c>
      <c r="F4748" s="51">
        <v>200</v>
      </c>
      <c r="G4748" s="74">
        <f>CENSO[[#This Row],[CAP (cm)]]/PI()</f>
        <v>63.661977236758133</v>
      </c>
      <c r="H4748" s="51">
        <v>15</v>
      </c>
      <c r="I4748" s="85">
        <f>PI()*CENSO[[#This Row],[DAP (cm)]]^2/40000</f>
        <v>0.31830988618379064</v>
      </c>
      <c r="J4748" s="85">
        <f>CENSO[[#This Row],[g (m²)]]*CENSO[[#This Row],[H (m)]]*0.7</f>
        <v>3.3422538049298014</v>
      </c>
      <c r="K4748" s="51">
        <v>1</v>
      </c>
      <c r="L4748" s="51">
        <v>366883.299999999</v>
      </c>
      <c r="M4748" s="51">
        <v>9702258.5999999903</v>
      </c>
      <c r="N4748" s="77"/>
      <c r="O474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74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748" s="77"/>
    </row>
    <row r="4749" spans="1:17" x14ac:dyDescent="0.25">
      <c r="A4749" s="76">
        <v>2</v>
      </c>
      <c r="B4749" s="51">
        <v>129</v>
      </c>
      <c r="C4749" s="51">
        <v>4749</v>
      </c>
      <c r="D4749" s="81" t="str">
        <f>VLOOKUP(CENSO[[#This Row],[NOME COMUM]],ESPECIES[],2,FALSE)</f>
        <v>Hymenaea courbaril L.</v>
      </c>
      <c r="E4749" s="51" t="s">
        <v>3</v>
      </c>
      <c r="F4749" s="51">
        <v>220</v>
      </c>
      <c r="G4749" s="74">
        <f>CENSO[[#This Row],[CAP (cm)]]/PI()</f>
        <v>70.028174960433944</v>
      </c>
      <c r="H4749" s="51">
        <v>20</v>
      </c>
      <c r="I4749" s="85">
        <f>PI()*CENSO[[#This Row],[DAP (cm)]]^2/40000</f>
        <v>0.3851549622823866</v>
      </c>
      <c r="J4749" s="85">
        <f>CENSO[[#This Row],[g (m²)]]*CENSO[[#This Row],[H (m)]]*0.7</f>
        <v>5.3921694719534123</v>
      </c>
      <c r="K4749" s="51">
        <v>1</v>
      </c>
      <c r="L4749" s="51">
        <v>366878.799999999</v>
      </c>
      <c r="M4749" s="51">
        <v>9702260.6999999899</v>
      </c>
      <c r="N4749" s="77"/>
      <c r="O474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74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749" s="77"/>
    </row>
    <row r="4750" spans="1:17" x14ac:dyDescent="0.25">
      <c r="A4750" s="76">
        <v>2</v>
      </c>
      <c r="B4750" s="51">
        <v>129</v>
      </c>
      <c r="C4750" s="51">
        <v>4750</v>
      </c>
      <c r="D4750" s="81" t="str">
        <f>VLOOKUP(CENSO[[#This Row],[NOME COMUM]],ESPECIES[],2,FALSE)</f>
        <v>Cedrelinga catenaeformis Ducke</v>
      </c>
      <c r="E4750" s="51" t="s">
        <v>71</v>
      </c>
      <c r="F4750" s="51">
        <v>325</v>
      </c>
      <c r="G4750" s="74">
        <f>CENSO[[#This Row],[CAP (cm)]]/PI()</f>
        <v>103.45071300973197</v>
      </c>
      <c r="H4750" s="51">
        <v>23</v>
      </c>
      <c r="I4750" s="85">
        <f>PI()*CENSO[[#This Row],[DAP (cm)]]^2/40000</f>
        <v>0.84053704320407219</v>
      </c>
      <c r="J4750" s="85">
        <f>CENSO[[#This Row],[g (m²)]]*CENSO[[#This Row],[H (m)]]*0.7</f>
        <v>13.53264639558556</v>
      </c>
      <c r="K4750" s="51">
        <v>1</v>
      </c>
      <c r="L4750" s="51">
        <v>366871.5</v>
      </c>
      <c r="M4750" s="51">
        <v>9702264.0999999903</v>
      </c>
      <c r="N4750" s="77"/>
      <c r="O475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475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750" s="77"/>
    </row>
    <row r="4751" spans="1:17" x14ac:dyDescent="0.25">
      <c r="A4751" s="76">
        <v>2</v>
      </c>
      <c r="B4751" s="51">
        <v>129</v>
      </c>
      <c r="C4751" s="51">
        <v>4751</v>
      </c>
      <c r="D4751" s="81" t="str">
        <f>VLOOKUP(CENSO[[#This Row],[NOME COMUM]],ESPECIES[],2,FALSE)</f>
        <v>Goupia glabra Aubl.</v>
      </c>
      <c r="E4751" s="51" t="s">
        <v>34</v>
      </c>
      <c r="F4751" s="51">
        <v>418</v>
      </c>
      <c r="G4751" s="74">
        <f>CENSO[[#This Row],[CAP (cm)]]/PI()</f>
        <v>133.05353242482451</v>
      </c>
      <c r="H4751" s="51">
        <v>17</v>
      </c>
      <c r="I4751" s="85">
        <f>PI()*CENSO[[#This Row],[DAP (cm)]]^2/40000</f>
        <v>1.3904094138394163</v>
      </c>
      <c r="J4751" s="85">
        <f>CENSO[[#This Row],[g (m²)]]*CENSO[[#This Row],[H (m)]]*0.7</f>
        <v>16.545872024689054</v>
      </c>
      <c r="K4751" s="51">
        <v>1</v>
      </c>
      <c r="L4751" s="51">
        <v>366869</v>
      </c>
      <c r="M4751" s="51">
        <v>9702237.6999999899</v>
      </c>
      <c r="N4751" s="77"/>
      <c r="O475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475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751" s="77"/>
    </row>
    <row r="4752" spans="1:17" x14ac:dyDescent="0.25">
      <c r="A4752" s="76">
        <v>2</v>
      </c>
      <c r="B4752" s="51">
        <v>129</v>
      </c>
      <c r="C4752" s="51">
        <v>4752</v>
      </c>
      <c r="D4752" s="81" t="str">
        <f>VLOOKUP(CENSO[[#This Row],[NOME COMUM]],ESPECIES[],2,FALSE)</f>
        <v>Couratari guianensis Aubl.</v>
      </c>
      <c r="E4752" s="51" t="s">
        <v>6</v>
      </c>
      <c r="F4752" s="51">
        <v>283</v>
      </c>
      <c r="G4752" s="74">
        <f>CENSO[[#This Row],[CAP (cm)]]/PI()</f>
        <v>90.081697790012768</v>
      </c>
      <c r="H4752" s="51">
        <v>24</v>
      </c>
      <c r="I4752" s="85">
        <f>PI()*CENSO[[#This Row],[DAP (cm)]]^2/40000</f>
        <v>0.6373280118643404</v>
      </c>
      <c r="J4752" s="85">
        <f>CENSO[[#This Row],[g (m²)]]*CENSO[[#This Row],[H (m)]]*0.7</f>
        <v>10.707110599320918</v>
      </c>
      <c r="K4752" s="51">
        <v>1</v>
      </c>
      <c r="L4752" s="51">
        <v>366854.5</v>
      </c>
      <c r="M4752" s="51">
        <v>9702192.5999999903</v>
      </c>
      <c r="N4752" s="77"/>
      <c r="O475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75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752" s="77"/>
    </row>
    <row r="4753" spans="1:17" x14ac:dyDescent="0.25">
      <c r="A4753" s="76">
        <v>2</v>
      </c>
      <c r="B4753" s="51">
        <v>129</v>
      </c>
      <c r="C4753" s="51">
        <v>4753</v>
      </c>
      <c r="D4753" s="81" t="str">
        <f>VLOOKUP(CENSO[[#This Row],[NOME COMUM]],ESPECIES[],2,FALSE)</f>
        <v>Ocotea cymbarum Kunth</v>
      </c>
      <c r="E4753" s="51" t="s">
        <v>11</v>
      </c>
      <c r="F4753" s="51">
        <v>320</v>
      </c>
      <c r="G4753" s="74">
        <f>CENSO[[#This Row],[CAP (cm)]]/PI()</f>
        <v>101.85916357881302</v>
      </c>
      <c r="H4753" s="51">
        <v>20</v>
      </c>
      <c r="I4753" s="85">
        <f>PI()*CENSO[[#This Row],[DAP (cm)]]^2/40000</f>
        <v>0.81487330863050433</v>
      </c>
      <c r="J4753" s="85">
        <f>CENSO[[#This Row],[g (m²)]]*CENSO[[#This Row],[H (m)]]*0.7</f>
        <v>11.40822632082706</v>
      </c>
      <c r="K4753" s="51">
        <v>1</v>
      </c>
      <c r="L4753" s="51">
        <v>366834.4</v>
      </c>
      <c r="M4753" s="51">
        <v>9702171.0999999903</v>
      </c>
      <c r="N4753" s="77"/>
      <c r="O475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475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753" s="77"/>
    </row>
    <row r="4754" spans="1:17" x14ac:dyDescent="0.25">
      <c r="A4754" s="76">
        <v>2</v>
      </c>
      <c r="B4754" s="51">
        <v>129</v>
      </c>
      <c r="C4754" s="51">
        <v>4754</v>
      </c>
      <c r="D4754" s="81" t="str">
        <f>VLOOKUP(CENSO[[#This Row],[NOME COMUM]],ESPECIES[],2,FALSE)</f>
        <v>Couratari guianensis Aubl.</v>
      </c>
      <c r="E4754" s="51" t="s">
        <v>6</v>
      </c>
      <c r="F4754" s="51">
        <v>197</v>
      </c>
      <c r="G4754" s="74">
        <f>CENSO[[#This Row],[CAP (cm)]]/PI()</f>
        <v>62.707047578206762</v>
      </c>
      <c r="H4754" s="51">
        <v>20</v>
      </c>
      <c r="I4754" s="85">
        <f>PI()*CENSO[[#This Row],[DAP (cm)]]^2/40000</f>
        <v>0.30883220932266825</v>
      </c>
      <c r="J4754" s="85">
        <f>CENSO[[#This Row],[g (m²)]]*CENSO[[#This Row],[H (m)]]*0.7</f>
        <v>4.3236509305173554</v>
      </c>
      <c r="K4754" s="51">
        <v>1</v>
      </c>
      <c r="L4754" s="51">
        <v>366811</v>
      </c>
      <c r="M4754" s="51">
        <v>9702152.3000000007</v>
      </c>
      <c r="N4754" s="77"/>
      <c r="O475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75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754" s="77"/>
    </row>
    <row r="4755" spans="1:17" x14ac:dyDescent="0.25">
      <c r="A4755" s="76">
        <v>2</v>
      </c>
      <c r="B4755" s="51">
        <v>129</v>
      </c>
      <c r="C4755" s="51">
        <v>4755</v>
      </c>
      <c r="D4755" s="81" t="str">
        <f>VLOOKUP(CENSO[[#This Row],[NOME COMUM]],ESPECIES[],2,FALSE)</f>
        <v>Ocotea cymbarum Kunth</v>
      </c>
      <c r="E4755" s="51" t="s">
        <v>11</v>
      </c>
      <c r="F4755" s="51">
        <v>130</v>
      </c>
      <c r="G4755" s="74">
        <f>CENSO[[#This Row],[CAP (cm)]]/PI()</f>
        <v>41.38028520389279</v>
      </c>
      <c r="H4755" s="51">
        <v>15</v>
      </c>
      <c r="I4755" s="85">
        <f>PI()*CENSO[[#This Row],[DAP (cm)]]^2/40000</f>
        <v>0.13448592691265157</v>
      </c>
      <c r="J4755" s="85">
        <f>CENSO[[#This Row],[g (m²)]]*CENSO[[#This Row],[H (m)]]*0.7</f>
        <v>1.4121022325828414</v>
      </c>
      <c r="K4755" s="51">
        <v>1</v>
      </c>
      <c r="L4755" s="51">
        <v>366795.799999999</v>
      </c>
      <c r="M4755" s="51">
        <v>9702125.3000000007</v>
      </c>
      <c r="N4755" s="77"/>
      <c r="O475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475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4755" s="77"/>
    </row>
    <row r="4756" spans="1:17" x14ac:dyDescent="0.25">
      <c r="A4756" s="76">
        <v>2</v>
      </c>
      <c r="B4756" s="51">
        <v>129</v>
      </c>
      <c r="C4756" s="51">
        <v>4756</v>
      </c>
      <c r="D4756" s="81" t="str">
        <f>VLOOKUP(CENSO[[#This Row],[NOME COMUM]],ESPECIES[],2,FALSE)</f>
        <v>Ocotea cymbarum Kunth</v>
      </c>
      <c r="E4756" s="51" t="s">
        <v>11</v>
      </c>
      <c r="F4756" s="51">
        <v>148</v>
      </c>
      <c r="G4756" s="74">
        <f>CENSO[[#This Row],[CAP (cm)]]/PI()</f>
        <v>47.109863155201019</v>
      </c>
      <c r="H4756" s="51">
        <v>8</v>
      </c>
      <c r="I4756" s="85">
        <f>PI()*CENSO[[#This Row],[DAP (cm)]]^2/40000</f>
        <v>0.17430649367424375</v>
      </c>
      <c r="J4756" s="85">
        <f>CENSO[[#This Row],[g (m²)]]*CENSO[[#This Row],[H (m)]]*0.7</f>
        <v>0.97611636457576489</v>
      </c>
      <c r="K4756" s="51">
        <v>1</v>
      </c>
      <c r="L4756" s="51">
        <v>366790.299999999</v>
      </c>
      <c r="M4756" s="51">
        <v>9702114.5999999903</v>
      </c>
      <c r="N4756" s="77"/>
      <c r="O475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475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4756" s="77"/>
    </row>
    <row r="4757" spans="1:17" x14ac:dyDescent="0.25">
      <c r="A4757" s="76">
        <v>2</v>
      </c>
      <c r="B4757" s="51">
        <v>130</v>
      </c>
      <c r="C4757" s="51">
        <v>4757</v>
      </c>
      <c r="D4757" s="81" t="str">
        <f>VLOOKUP(CENSO[[#This Row],[NOME COMUM]],ESPECIES[],2,FALSE)</f>
        <v>Goupia glabra Aubl.</v>
      </c>
      <c r="E4757" s="51" t="s">
        <v>34</v>
      </c>
      <c r="F4757" s="51">
        <v>248</v>
      </c>
      <c r="G4757" s="74">
        <f>CENSO[[#This Row],[CAP (cm)]]/PI()</f>
        <v>78.940851773580093</v>
      </c>
      <c r="H4757" s="51">
        <v>16</v>
      </c>
      <c r="I4757" s="85">
        <f>PI()*CENSO[[#This Row],[DAP (cm)]]^2/40000</f>
        <v>0.48943328099619665</v>
      </c>
      <c r="J4757" s="85">
        <f>CENSO[[#This Row],[g (m²)]]*CENSO[[#This Row],[H (m)]]*0.7</f>
        <v>5.4816527471574021</v>
      </c>
      <c r="K4757" s="51">
        <v>1</v>
      </c>
      <c r="L4757" s="51">
        <v>366850.4</v>
      </c>
      <c r="M4757" s="51">
        <v>9702130.5</v>
      </c>
      <c r="N4757" s="77"/>
      <c r="O475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75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757" s="77"/>
    </row>
    <row r="4758" spans="1:17" x14ac:dyDescent="0.25">
      <c r="A4758" s="76">
        <v>2</v>
      </c>
      <c r="B4758" s="51">
        <v>130</v>
      </c>
      <c r="C4758" s="51">
        <v>4758</v>
      </c>
      <c r="D4758" s="81" t="str">
        <f>VLOOKUP(CENSO[[#This Row],[NOME COMUM]],ESPECIES[],2,FALSE)</f>
        <v>Pouteria sp.</v>
      </c>
      <c r="E4758" s="51" t="s">
        <v>83</v>
      </c>
      <c r="F4758" s="51">
        <v>210</v>
      </c>
      <c r="G4758" s="74">
        <f>CENSO[[#This Row],[CAP (cm)]]/PI()</f>
        <v>66.845076098596039</v>
      </c>
      <c r="H4758" s="51">
        <v>20</v>
      </c>
      <c r="I4758" s="85">
        <f>PI()*CENSO[[#This Row],[DAP (cm)]]^2/40000</f>
        <v>0.35093664951762915</v>
      </c>
      <c r="J4758" s="85">
        <f>CENSO[[#This Row],[g (m²)]]*CENSO[[#This Row],[H (m)]]*0.7</f>
        <v>4.9131130932468077</v>
      </c>
      <c r="K4758" s="51">
        <v>1</v>
      </c>
      <c r="L4758" s="51">
        <v>366864</v>
      </c>
      <c r="M4758" s="51">
        <v>9702137.3000000007</v>
      </c>
      <c r="N4758" s="77"/>
      <c r="O475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75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758" s="77"/>
    </row>
    <row r="4759" spans="1:17" x14ac:dyDescent="0.25">
      <c r="A4759" s="76">
        <v>2</v>
      </c>
      <c r="B4759" s="51">
        <v>130</v>
      </c>
      <c r="C4759" s="51">
        <v>4759</v>
      </c>
      <c r="D4759" s="81" t="str">
        <f>VLOOKUP(CENSO[[#This Row],[NOME COMUM]],ESPECIES[],2,FALSE)</f>
        <v>Swartzia ingaefolia Ducke</v>
      </c>
      <c r="E4759" s="51" t="s">
        <v>80</v>
      </c>
      <c r="F4759" s="51">
        <v>242</v>
      </c>
      <c r="G4759" s="74">
        <f>CENSO[[#This Row],[CAP (cm)]]/PI()</f>
        <v>77.03099245647735</v>
      </c>
      <c r="H4759" s="51">
        <v>20</v>
      </c>
      <c r="I4759" s="85">
        <f>PI()*CENSO[[#This Row],[DAP (cm)]]^2/40000</f>
        <v>0.466037504361688</v>
      </c>
      <c r="J4759" s="85">
        <f>CENSO[[#This Row],[g (m²)]]*CENSO[[#This Row],[H (m)]]*0.7</f>
        <v>6.5245250610636321</v>
      </c>
      <c r="K4759" s="51">
        <v>1</v>
      </c>
      <c r="L4759" s="51">
        <v>366863.59999999899</v>
      </c>
      <c r="M4759" s="51">
        <v>9702140.8000000007</v>
      </c>
      <c r="N4759" s="77"/>
      <c r="O475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75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759" s="77"/>
    </row>
    <row r="4760" spans="1:17" x14ac:dyDescent="0.25">
      <c r="A4760" s="76">
        <v>2</v>
      </c>
      <c r="B4760" s="51">
        <v>130</v>
      </c>
      <c r="C4760" s="51">
        <v>4760</v>
      </c>
      <c r="D4760" s="81" t="str">
        <f>VLOOKUP(CENSO[[#This Row],[NOME COMUM]],ESPECIES[],2,FALSE)</f>
        <v>Astronium lecointei Ducke</v>
      </c>
      <c r="E4760" s="51" t="s">
        <v>5</v>
      </c>
      <c r="F4760" s="51">
        <v>284</v>
      </c>
      <c r="G4760" s="74">
        <f>CENSO[[#This Row],[CAP (cm)]]/PI()</f>
        <v>90.400007676196552</v>
      </c>
      <c r="H4760" s="51">
        <v>23</v>
      </c>
      <c r="I4760" s="85">
        <f>PI()*CENSO[[#This Row],[DAP (cm)]]^2/40000</f>
        <v>0.64184005450099546</v>
      </c>
      <c r="J4760" s="85">
        <f>CENSO[[#This Row],[g (m²)]]*CENSO[[#This Row],[H (m)]]*0.7</f>
        <v>10.333624877466026</v>
      </c>
      <c r="K4760" s="51">
        <v>1</v>
      </c>
      <c r="L4760" s="51">
        <v>366865.9</v>
      </c>
      <c r="M4760" s="51">
        <v>9702145.1999999899</v>
      </c>
      <c r="N4760" s="77"/>
      <c r="O476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76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760" s="77"/>
    </row>
    <row r="4761" spans="1:17" x14ac:dyDescent="0.25">
      <c r="A4761" s="76">
        <v>2</v>
      </c>
      <c r="B4761" s="51">
        <v>130</v>
      </c>
      <c r="C4761" s="51">
        <v>4761</v>
      </c>
      <c r="D4761" s="81" t="str">
        <f>VLOOKUP(CENSO[[#This Row],[NOME COMUM]],ESPECIES[],2,FALSE)</f>
        <v>Buchenavia capitata (Vahl) Eichler</v>
      </c>
      <c r="E4761" s="51" t="s">
        <v>10</v>
      </c>
      <c r="F4761" s="51">
        <v>266</v>
      </c>
      <c r="G4761" s="74">
        <f>CENSO[[#This Row],[CAP (cm)]]/PI()</f>
        <v>84.670429724888322</v>
      </c>
      <c r="H4761" s="51">
        <v>22</v>
      </c>
      <c r="I4761" s="85">
        <f>PI()*CENSO[[#This Row],[DAP (cm)]]^2/40000</f>
        <v>0.56305835767050738</v>
      </c>
      <c r="J4761" s="85">
        <f>CENSO[[#This Row],[g (m²)]]*CENSO[[#This Row],[H (m)]]*0.7</f>
        <v>8.6710987081258128</v>
      </c>
      <c r="K4761" s="51">
        <v>1</v>
      </c>
      <c r="L4761" s="51">
        <v>366911.5</v>
      </c>
      <c r="M4761" s="51">
        <v>9702167.9000000004</v>
      </c>
      <c r="N4761" s="77"/>
      <c r="O476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476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761" s="77"/>
    </row>
    <row r="4762" spans="1:17" x14ac:dyDescent="0.25">
      <c r="A4762" s="76">
        <v>2</v>
      </c>
      <c r="B4762" s="51">
        <v>130</v>
      </c>
      <c r="C4762" s="51">
        <v>4762</v>
      </c>
      <c r="D4762" s="81" t="str">
        <f>VLOOKUP(CENSO[[#This Row],[NOME COMUM]],ESPECIES[],2,FALSE)</f>
        <v>Goupia glabra Aubl.</v>
      </c>
      <c r="E4762" s="51" t="s">
        <v>34</v>
      </c>
      <c r="F4762" s="51">
        <v>310</v>
      </c>
      <c r="G4762" s="74">
        <f>CENSO[[#This Row],[CAP (cm)]]/PI()</f>
        <v>98.676064716975105</v>
      </c>
      <c r="H4762" s="51">
        <v>17</v>
      </c>
      <c r="I4762" s="85">
        <f>PI()*CENSO[[#This Row],[DAP (cm)]]^2/40000</f>
        <v>0.7647395015565569</v>
      </c>
      <c r="J4762" s="85">
        <f>CENSO[[#This Row],[g (m²)]]*CENSO[[#This Row],[H (m)]]*0.7</f>
        <v>9.100400068523026</v>
      </c>
      <c r="K4762" s="51">
        <v>1</v>
      </c>
      <c r="L4762" s="51">
        <v>366902.59999999899</v>
      </c>
      <c r="M4762" s="51">
        <v>9702185.3000000007</v>
      </c>
      <c r="N4762" s="77"/>
      <c r="O476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76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762" s="77"/>
    </row>
    <row r="4763" spans="1:17" x14ac:dyDescent="0.25">
      <c r="A4763" s="76">
        <v>2</v>
      </c>
      <c r="B4763" s="51">
        <v>130</v>
      </c>
      <c r="C4763" s="51">
        <v>4763</v>
      </c>
      <c r="D4763" s="81" t="str">
        <f>VLOOKUP(CENSO[[#This Row],[NOME COMUM]],ESPECIES[],2,FALSE)</f>
        <v>Tachigali myrmecophila Ducke</v>
      </c>
      <c r="E4763" s="51" t="s">
        <v>14</v>
      </c>
      <c r="F4763" s="51">
        <v>183</v>
      </c>
      <c r="G4763" s="74">
        <f>CENSO[[#This Row],[CAP (cm)]]/PI()</f>
        <v>58.250709171633694</v>
      </c>
      <c r="H4763" s="51">
        <v>15</v>
      </c>
      <c r="I4763" s="85">
        <f>PI()*CENSO[[#This Row],[DAP (cm)]]^2/40000</f>
        <v>0.26649699446022412</v>
      </c>
      <c r="J4763" s="85">
        <f>CENSO[[#This Row],[g (m²)]]*CENSO[[#This Row],[H (m)]]*0.7</f>
        <v>2.7982184418323532</v>
      </c>
      <c r="K4763" s="51">
        <v>1</v>
      </c>
      <c r="L4763" s="51">
        <v>366905.4</v>
      </c>
      <c r="M4763" s="51">
        <v>9702192.9000000004</v>
      </c>
      <c r="N4763" s="77"/>
      <c r="O476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76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763" s="77"/>
    </row>
    <row r="4764" spans="1:17" x14ac:dyDescent="0.25">
      <c r="A4764" s="76">
        <v>2</v>
      </c>
      <c r="B4764" s="51">
        <v>130</v>
      </c>
      <c r="C4764" s="51">
        <v>4764</v>
      </c>
      <c r="D4764" s="81" t="str">
        <f>VLOOKUP(CENSO[[#This Row],[NOME COMUM]],ESPECIES[],2,FALSE)</f>
        <v>Goupia glabra Aubl.</v>
      </c>
      <c r="E4764" s="51" t="s">
        <v>34</v>
      </c>
      <c r="F4764" s="51">
        <v>238</v>
      </c>
      <c r="G4764" s="74">
        <f>CENSO[[#This Row],[CAP (cm)]]/PI()</f>
        <v>75.757752911742188</v>
      </c>
      <c r="H4764" s="51">
        <v>15</v>
      </c>
      <c r="I4764" s="85">
        <f>PI()*CENSO[[#This Row],[DAP (cm)]]^2/40000</f>
        <v>0.45075862982486603</v>
      </c>
      <c r="J4764" s="85">
        <f>CENSO[[#This Row],[g (m²)]]*CENSO[[#This Row],[H (m)]]*0.7</f>
        <v>4.7329656131610927</v>
      </c>
      <c r="K4764" s="51">
        <v>1</v>
      </c>
      <c r="L4764" s="51">
        <v>366925.799999999</v>
      </c>
      <c r="M4764" s="51">
        <v>9702238.5</v>
      </c>
      <c r="N4764" s="77"/>
      <c r="O476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76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764" s="77"/>
    </row>
    <row r="4765" spans="1:17" x14ac:dyDescent="0.25">
      <c r="A4765" s="76">
        <v>2</v>
      </c>
      <c r="B4765" s="51">
        <v>130</v>
      </c>
      <c r="C4765" s="51">
        <v>4765</v>
      </c>
      <c r="D4765" s="81" t="str">
        <f>VLOOKUP(CENSO[[#This Row],[NOME COMUM]],ESPECIES[],2,FALSE)</f>
        <v>Caryocar villosum (Aubl.) Pers.</v>
      </c>
      <c r="E4765" s="51" t="s">
        <v>33</v>
      </c>
      <c r="F4765" s="51">
        <v>222</v>
      </c>
      <c r="G4765" s="74">
        <f>CENSO[[#This Row],[CAP (cm)]]/PI()</f>
        <v>70.664794732801525</v>
      </c>
      <c r="H4765" s="51">
        <v>17</v>
      </c>
      <c r="I4765" s="85">
        <f>PI()*CENSO[[#This Row],[DAP (cm)]]^2/40000</f>
        <v>0.39218961076704845</v>
      </c>
      <c r="J4765" s="85">
        <f>CENSO[[#This Row],[g (m²)]]*CENSO[[#This Row],[H (m)]]*0.7</f>
        <v>4.6670563681278763</v>
      </c>
      <c r="K4765" s="51">
        <v>1</v>
      </c>
      <c r="L4765" s="51">
        <v>366949.59999999899</v>
      </c>
      <c r="M4765" s="51">
        <v>9702258.1999999899</v>
      </c>
      <c r="N4765" s="77"/>
      <c r="O476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76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765" s="77"/>
    </row>
    <row r="4766" spans="1:17" x14ac:dyDescent="0.25">
      <c r="A4766" s="76">
        <v>2</v>
      </c>
      <c r="B4766" s="51">
        <v>130</v>
      </c>
      <c r="C4766" s="51">
        <v>4766</v>
      </c>
      <c r="D4766" s="81" t="str">
        <f>VLOOKUP(CENSO[[#This Row],[NOME COMUM]],ESPECIES[],2,FALSE)</f>
        <v>Pouteria sp.</v>
      </c>
      <c r="E4766" s="51" t="s">
        <v>83</v>
      </c>
      <c r="F4766" s="51">
        <v>186</v>
      </c>
      <c r="G4766" s="74">
        <f>CENSO[[#This Row],[CAP (cm)]]/PI()</f>
        <v>59.205638830185066</v>
      </c>
      <c r="H4766" s="51">
        <v>16</v>
      </c>
      <c r="I4766" s="85">
        <f>PI()*CENSO[[#This Row],[DAP (cm)]]^2/40000</f>
        <v>0.27530622056036053</v>
      </c>
      <c r="J4766" s="85">
        <f>CENSO[[#This Row],[g (m²)]]*CENSO[[#This Row],[H (m)]]*0.7</f>
        <v>3.0834296702760375</v>
      </c>
      <c r="K4766" s="51">
        <v>1</v>
      </c>
      <c r="L4766" s="51">
        <v>366965.2</v>
      </c>
      <c r="M4766" s="51">
        <v>9702275.0999999903</v>
      </c>
      <c r="N4766" s="77"/>
      <c r="O476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76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766" s="77"/>
    </row>
    <row r="4767" spans="1:17" x14ac:dyDescent="0.25">
      <c r="A4767" s="76">
        <v>2</v>
      </c>
      <c r="B4767" s="51">
        <v>130</v>
      </c>
      <c r="C4767" s="51">
        <v>4767</v>
      </c>
      <c r="D4767" s="81" t="str">
        <f>VLOOKUP(CENSO[[#This Row],[NOME COMUM]],ESPECIES[],2,FALSE)</f>
        <v>Piptadenia suaveolens Miq.</v>
      </c>
      <c r="E4767" s="51" t="s">
        <v>22</v>
      </c>
      <c r="F4767" s="51">
        <v>187</v>
      </c>
      <c r="G4767" s="74">
        <f>CENSO[[#This Row],[CAP (cm)]]/PI()</f>
        <v>59.523948716368857</v>
      </c>
      <c r="H4767" s="51">
        <v>15</v>
      </c>
      <c r="I4767" s="85">
        <f>PI()*CENSO[[#This Row],[DAP (cm)]]^2/40000</f>
        <v>0.27827446024902436</v>
      </c>
      <c r="J4767" s="85">
        <f>CENSO[[#This Row],[g (m²)]]*CENSO[[#This Row],[H (m)]]*0.7</f>
        <v>2.9218818326147558</v>
      </c>
      <c r="K4767" s="51">
        <v>1</v>
      </c>
      <c r="L4767" s="51">
        <v>366969.5</v>
      </c>
      <c r="M4767" s="51">
        <v>9702348.3000000007</v>
      </c>
      <c r="N4767" s="77"/>
      <c r="O476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76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767" s="77"/>
    </row>
    <row r="4768" spans="1:17" x14ac:dyDescent="0.25">
      <c r="A4768" s="76">
        <v>2</v>
      </c>
      <c r="B4768" s="51">
        <v>130</v>
      </c>
      <c r="C4768" s="51">
        <v>4768</v>
      </c>
      <c r="D4768" s="81" t="str">
        <f>VLOOKUP(CENSO[[#This Row],[NOME COMUM]],ESPECIES[],2,FALSE)</f>
        <v>Ocotea cymbarum Kunth</v>
      </c>
      <c r="E4768" s="51" t="s">
        <v>11</v>
      </c>
      <c r="F4768" s="51">
        <v>172</v>
      </c>
      <c r="G4768" s="74">
        <f>CENSO[[#This Row],[CAP (cm)]]/PI()</f>
        <v>54.749300423611999</v>
      </c>
      <c r="H4768" s="51">
        <v>14</v>
      </c>
      <c r="I4768" s="85">
        <f>PI()*CENSO[[#This Row],[DAP (cm)]]^2/40000</f>
        <v>0.23542199182153159</v>
      </c>
      <c r="J4768" s="85">
        <f>CENSO[[#This Row],[g (m²)]]*CENSO[[#This Row],[H (m)]]*0.7</f>
        <v>2.3071355198510095</v>
      </c>
      <c r="K4768" s="51">
        <v>1</v>
      </c>
      <c r="L4768" s="51">
        <v>366997.799999999</v>
      </c>
      <c r="M4768" s="51">
        <v>9702370.1999999899</v>
      </c>
      <c r="N4768" s="77"/>
      <c r="O476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76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768" s="77"/>
    </row>
    <row r="4769" spans="1:17" x14ac:dyDescent="0.25">
      <c r="A4769" s="76">
        <v>2</v>
      </c>
      <c r="B4769" s="51">
        <v>130</v>
      </c>
      <c r="C4769" s="51">
        <v>4769</v>
      </c>
      <c r="D4769" s="81" t="str">
        <f>VLOOKUP(CENSO[[#This Row],[NOME COMUM]],ESPECIES[],2,FALSE)</f>
        <v>Protium spruceanum Engl.</v>
      </c>
      <c r="E4769" s="51" t="s">
        <v>46</v>
      </c>
      <c r="F4769" s="51">
        <v>218</v>
      </c>
      <c r="G4769" s="74">
        <f>CENSO[[#This Row],[CAP (cm)]]/PI()</f>
        <v>69.391555188066363</v>
      </c>
      <c r="H4769" s="51">
        <v>18</v>
      </c>
      <c r="I4769" s="85">
        <f>PI()*CENSO[[#This Row],[DAP (cm)]]^2/40000</f>
        <v>0.37818397577496166</v>
      </c>
      <c r="J4769" s="85">
        <f>CENSO[[#This Row],[g (m²)]]*CENSO[[#This Row],[H (m)]]*0.7</f>
        <v>4.7651180947645164</v>
      </c>
      <c r="K4769" s="51">
        <v>1</v>
      </c>
      <c r="L4769" s="51">
        <v>367061.2</v>
      </c>
      <c r="M4769" s="51">
        <v>9702450.8000000007</v>
      </c>
      <c r="N4769" s="77"/>
      <c r="O476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76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769" s="77"/>
    </row>
    <row r="4770" spans="1:17" x14ac:dyDescent="0.25">
      <c r="A4770" s="76">
        <v>2</v>
      </c>
      <c r="B4770" s="51">
        <v>130</v>
      </c>
      <c r="C4770" s="51">
        <v>4770</v>
      </c>
      <c r="D4770" s="81" t="str">
        <f>VLOOKUP(CENSO[[#This Row],[NOME COMUM]],ESPECIES[],2,FALSE)</f>
        <v>Pouteria sp.</v>
      </c>
      <c r="E4770" s="51" t="s">
        <v>83</v>
      </c>
      <c r="F4770" s="51">
        <v>183</v>
      </c>
      <c r="G4770" s="74">
        <f>CENSO[[#This Row],[CAP (cm)]]/PI()</f>
        <v>58.250709171633694</v>
      </c>
      <c r="H4770" s="51">
        <v>15</v>
      </c>
      <c r="I4770" s="85">
        <f>PI()*CENSO[[#This Row],[DAP (cm)]]^2/40000</f>
        <v>0.26649699446022412</v>
      </c>
      <c r="J4770" s="85">
        <f>CENSO[[#This Row],[g (m²)]]*CENSO[[#This Row],[H (m)]]*0.7</f>
        <v>2.7982184418323532</v>
      </c>
      <c r="K4770" s="51">
        <v>1</v>
      </c>
      <c r="L4770" s="51">
        <v>367068.5</v>
      </c>
      <c r="M4770" s="51">
        <v>9702458.4000000004</v>
      </c>
      <c r="N4770" s="77"/>
      <c r="O477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77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770" s="77"/>
    </row>
    <row r="4771" spans="1:17" x14ac:dyDescent="0.25">
      <c r="A4771" s="76">
        <v>2</v>
      </c>
      <c r="B4771" s="51">
        <v>130</v>
      </c>
      <c r="C4771" s="51">
        <v>4771</v>
      </c>
      <c r="D4771" s="81" t="str">
        <f>VLOOKUP(CENSO[[#This Row],[NOME COMUM]],ESPECIES[],2,FALSE)</f>
        <v>Couratari guianensis Aubl.</v>
      </c>
      <c r="E4771" s="51" t="s">
        <v>6</v>
      </c>
      <c r="F4771" s="51">
        <v>213</v>
      </c>
      <c r="G4771" s="74">
        <f>CENSO[[#This Row],[CAP (cm)]]/PI()</f>
        <v>67.800005757147417</v>
      </c>
      <c r="H4771" s="51">
        <v>19</v>
      </c>
      <c r="I4771" s="85">
        <f>PI()*CENSO[[#This Row],[DAP (cm)]]^2/40000</f>
        <v>0.36103503065681003</v>
      </c>
      <c r="J4771" s="85">
        <f>CENSO[[#This Row],[g (m²)]]*CENSO[[#This Row],[H (m)]]*0.7</f>
        <v>4.8017659077355734</v>
      </c>
      <c r="K4771" s="51">
        <v>1</v>
      </c>
      <c r="L4771" s="51">
        <v>367075.2</v>
      </c>
      <c r="M4771" s="51">
        <v>9702465.1999999899</v>
      </c>
      <c r="N4771" s="77"/>
      <c r="O477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77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771" s="77"/>
    </row>
    <row r="4772" spans="1:17" x14ac:dyDescent="0.25">
      <c r="A4772" s="76">
        <v>2</v>
      </c>
      <c r="B4772" s="51">
        <v>130</v>
      </c>
      <c r="C4772" s="51">
        <v>4772</v>
      </c>
      <c r="D4772" s="81" t="str">
        <f>VLOOKUP(CENSO[[#This Row],[NOME COMUM]],ESPECIES[],2,FALSE)</f>
        <v>Tachigali myrmecophila Ducke</v>
      </c>
      <c r="E4772" s="51" t="s">
        <v>14</v>
      </c>
      <c r="F4772" s="51">
        <v>283</v>
      </c>
      <c r="G4772" s="74">
        <f>CENSO[[#This Row],[CAP (cm)]]/PI()</f>
        <v>90.081697790012768</v>
      </c>
      <c r="H4772" s="51">
        <v>17</v>
      </c>
      <c r="I4772" s="85">
        <f>PI()*CENSO[[#This Row],[DAP (cm)]]^2/40000</f>
        <v>0.6373280118643404</v>
      </c>
      <c r="J4772" s="85">
        <f>CENSO[[#This Row],[g (m²)]]*CENSO[[#This Row],[H (m)]]*0.7</f>
        <v>7.5842033411856509</v>
      </c>
      <c r="K4772" s="51">
        <v>1</v>
      </c>
      <c r="L4772" s="51">
        <v>367076.2</v>
      </c>
      <c r="M4772" s="51">
        <v>9702466.9000000004</v>
      </c>
      <c r="N4772" s="77"/>
      <c r="O477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77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772" s="77"/>
    </row>
    <row r="4773" spans="1:17" x14ac:dyDescent="0.25">
      <c r="A4773" s="76">
        <v>2</v>
      </c>
      <c r="B4773" s="51">
        <v>130</v>
      </c>
      <c r="C4773" s="51">
        <v>4773</v>
      </c>
      <c r="D4773" s="81" t="str">
        <f>VLOOKUP(CENSO[[#This Row],[NOME COMUM]],ESPECIES[],2,FALSE)</f>
        <v>Couratari guianensis Aubl.</v>
      </c>
      <c r="E4773" s="51" t="s">
        <v>6</v>
      </c>
      <c r="F4773" s="51">
        <v>130</v>
      </c>
      <c r="G4773" s="74">
        <f>CENSO[[#This Row],[CAP (cm)]]/PI()</f>
        <v>41.38028520389279</v>
      </c>
      <c r="H4773" s="51">
        <v>15</v>
      </c>
      <c r="I4773" s="85">
        <f>PI()*CENSO[[#This Row],[DAP (cm)]]^2/40000</f>
        <v>0.13448592691265157</v>
      </c>
      <c r="J4773" s="85">
        <f>CENSO[[#This Row],[g (m²)]]*CENSO[[#This Row],[H (m)]]*0.7</f>
        <v>1.4121022325828414</v>
      </c>
      <c r="K4773" s="51">
        <v>1</v>
      </c>
      <c r="L4773" s="51">
        <v>367043.299999999</v>
      </c>
      <c r="M4773" s="51">
        <v>9702481.4000000004</v>
      </c>
      <c r="N4773" s="77"/>
      <c r="O477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477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4773" s="77"/>
    </row>
    <row r="4774" spans="1:17" x14ac:dyDescent="0.25">
      <c r="A4774" s="76">
        <v>2</v>
      </c>
      <c r="B4774" s="51">
        <v>130</v>
      </c>
      <c r="C4774" s="51">
        <v>4774</v>
      </c>
      <c r="D4774" s="81" t="str">
        <f>VLOOKUP(CENSO[[#This Row],[NOME COMUM]],ESPECIES[],2,FALSE)</f>
        <v>Aspidosperma spruceanum Benth. ex Müll.Arg.</v>
      </c>
      <c r="E4774" s="51" t="s">
        <v>62</v>
      </c>
      <c r="F4774" s="51">
        <v>200</v>
      </c>
      <c r="G4774" s="74">
        <f>CENSO[[#This Row],[CAP (cm)]]/PI()</f>
        <v>63.661977236758133</v>
      </c>
      <c r="H4774" s="51">
        <v>18</v>
      </c>
      <c r="I4774" s="85">
        <f>PI()*CENSO[[#This Row],[DAP (cm)]]^2/40000</f>
        <v>0.31830988618379064</v>
      </c>
      <c r="J4774" s="85">
        <f>CENSO[[#This Row],[g (m²)]]*CENSO[[#This Row],[H (m)]]*0.7</f>
        <v>4.0107045659157619</v>
      </c>
      <c r="K4774" s="51">
        <v>1</v>
      </c>
      <c r="L4774" s="51">
        <v>367082.2</v>
      </c>
      <c r="M4774" s="51">
        <v>9702564.6999999899</v>
      </c>
      <c r="N4774" s="77"/>
      <c r="O477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77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774" s="77"/>
    </row>
    <row r="4775" spans="1:17" x14ac:dyDescent="0.25">
      <c r="A4775" s="76">
        <v>2</v>
      </c>
      <c r="B4775" s="51">
        <v>130</v>
      </c>
      <c r="C4775" s="51">
        <v>4775</v>
      </c>
      <c r="D4775" s="81" t="str">
        <f>VLOOKUP(CENSO[[#This Row],[NOME COMUM]],ESPECIES[],2,FALSE)</f>
        <v>Dipteryx odorata (Aubl.) Willd.</v>
      </c>
      <c r="E4775" s="51" t="s">
        <v>4</v>
      </c>
      <c r="F4775" s="51">
        <v>172</v>
      </c>
      <c r="G4775" s="74">
        <f>CENSO[[#This Row],[CAP (cm)]]/PI()</f>
        <v>54.749300423611999</v>
      </c>
      <c r="H4775" s="51">
        <v>15</v>
      </c>
      <c r="I4775" s="85">
        <f>PI()*CENSO[[#This Row],[DAP (cm)]]^2/40000</f>
        <v>0.23542199182153159</v>
      </c>
      <c r="J4775" s="85">
        <f>CENSO[[#This Row],[g (m²)]]*CENSO[[#This Row],[H (m)]]*0.7</f>
        <v>2.4719309141260815</v>
      </c>
      <c r="K4775" s="51">
        <v>1</v>
      </c>
      <c r="L4775" s="51">
        <v>367081.4</v>
      </c>
      <c r="M4775" s="51">
        <v>9702573.9000000004</v>
      </c>
      <c r="N4775" s="77"/>
      <c r="O477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77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775" s="77"/>
    </row>
    <row r="4776" spans="1:17" x14ac:dyDescent="0.25">
      <c r="A4776" s="76">
        <v>2</v>
      </c>
      <c r="B4776" s="51">
        <v>130</v>
      </c>
      <c r="C4776" s="51">
        <v>4776</v>
      </c>
      <c r="D4776" s="81" t="str">
        <f>VLOOKUP(CENSO[[#This Row],[NOME COMUM]],ESPECIES[],2,FALSE)</f>
        <v>Couratari guianensis Aubl.</v>
      </c>
      <c r="E4776" s="51" t="s">
        <v>6</v>
      </c>
      <c r="F4776" s="51">
        <v>178</v>
      </c>
      <c r="G4776" s="74">
        <f>CENSO[[#This Row],[CAP (cm)]]/PI()</f>
        <v>56.659159740714742</v>
      </c>
      <c r="H4776" s="51">
        <v>18</v>
      </c>
      <c r="I4776" s="85">
        <f>PI()*CENSO[[#This Row],[DAP (cm)]]^2/40000</f>
        <v>0.2521332608461806</v>
      </c>
      <c r="J4776" s="85">
        <f>CENSO[[#This Row],[g (m²)]]*CENSO[[#This Row],[H (m)]]*0.7</f>
        <v>3.1768790866618755</v>
      </c>
      <c r="K4776" s="51">
        <v>1</v>
      </c>
      <c r="L4776" s="51">
        <v>367122.5</v>
      </c>
      <c r="M4776" s="51">
        <v>9702598.6999999899</v>
      </c>
      <c r="N4776" s="77"/>
      <c r="O477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77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776" s="77"/>
    </row>
    <row r="4777" spans="1:17" x14ac:dyDescent="0.25">
      <c r="A4777" s="76">
        <v>2</v>
      </c>
      <c r="B4777" s="51">
        <v>130</v>
      </c>
      <c r="C4777" s="51">
        <v>4777</v>
      </c>
      <c r="D4777" s="81" t="str">
        <f>VLOOKUP(CENSO[[#This Row],[NOME COMUM]],ESPECIES[],2,FALSE)</f>
        <v>Brosimum parinarioides Ducke</v>
      </c>
      <c r="E4777" s="51" t="s">
        <v>54</v>
      </c>
      <c r="F4777" s="51">
        <v>306</v>
      </c>
      <c r="G4777" s="74">
        <f>CENSO[[#This Row],[CAP (cm)]]/PI()</f>
        <v>97.402825172239943</v>
      </c>
      <c r="H4777" s="51">
        <v>18</v>
      </c>
      <c r="I4777" s="85">
        <f>PI()*CENSO[[#This Row],[DAP (cm)]]^2/40000</f>
        <v>0.74513161256763549</v>
      </c>
      <c r="J4777" s="85">
        <f>CENSO[[#This Row],[g (m²)]]*CENSO[[#This Row],[H (m)]]*0.7</f>
        <v>9.3886583183522063</v>
      </c>
      <c r="K4777" s="51">
        <v>1</v>
      </c>
      <c r="L4777" s="51">
        <v>367149.799999999</v>
      </c>
      <c r="M4777" s="51">
        <v>9702607.9000000004</v>
      </c>
      <c r="N4777" s="77"/>
      <c r="O477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77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777" s="77"/>
    </row>
    <row r="4778" spans="1:17" x14ac:dyDescent="0.25">
      <c r="A4778" s="76">
        <v>2</v>
      </c>
      <c r="B4778" s="51">
        <v>130</v>
      </c>
      <c r="C4778" s="51">
        <v>4778</v>
      </c>
      <c r="D4778" s="81" t="str">
        <f>VLOOKUP(CENSO[[#This Row],[NOME COMUM]],ESPECIES[],2,FALSE)</f>
        <v>Couratari guianensis Aubl.</v>
      </c>
      <c r="E4778" s="51" t="s">
        <v>6</v>
      </c>
      <c r="F4778" s="51">
        <v>140</v>
      </c>
      <c r="G4778" s="74">
        <f>CENSO[[#This Row],[CAP (cm)]]/PI()</f>
        <v>44.563384065730695</v>
      </c>
      <c r="H4778" s="51">
        <v>15</v>
      </c>
      <c r="I4778" s="85">
        <f>PI()*CENSO[[#This Row],[DAP (cm)]]^2/40000</f>
        <v>0.15597184423005742</v>
      </c>
      <c r="J4778" s="85">
        <f>CENSO[[#This Row],[g (m²)]]*CENSO[[#This Row],[H (m)]]*0.7</f>
        <v>1.6377043644156026</v>
      </c>
      <c r="K4778" s="51">
        <v>1</v>
      </c>
      <c r="L4778" s="51">
        <v>367153.59999999899</v>
      </c>
      <c r="M4778" s="51">
        <v>9702628.1999999899</v>
      </c>
      <c r="N4778" s="77"/>
      <c r="O477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477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4778" s="77"/>
    </row>
    <row r="4779" spans="1:17" x14ac:dyDescent="0.25">
      <c r="A4779" s="76">
        <v>2</v>
      </c>
      <c r="B4779" s="51">
        <v>130</v>
      </c>
      <c r="C4779" s="51">
        <v>4779</v>
      </c>
      <c r="D4779" s="81" t="str">
        <f>VLOOKUP(CENSO[[#This Row],[NOME COMUM]],ESPECIES[],2,FALSE)</f>
        <v>Apuleia leiocarpa (Vogel) J.F.Macbr.</v>
      </c>
      <c r="E4779" s="51" t="s">
        <v>51</v>
      </c>
      <c r="F4779" s="51">
        <v>365</v>
      </c>
      <c r="G4779" s="74">
        <f>CENSO[[#This Row],[CAP (cm)]]/PI()</f>
        <v>116.18310845708361</v>
      </c>
      <c r="H4779" s="51">
        <v>22</v>
      </c>
      <c r="I4779" s="85">
        <f>PI()*CENSO[[#This Row],[DAP (cm)]]^2/40000</f>
        <v>1.0601708646708878</v>
      </c>
      <c r="J4779" s="85">
        <f>CENSO[[#This Row],[g (m²)]]*CENSO[[#This Row],[H (m)]]*0.7</f>
        <v>16.326631315931671</v>
      </c>
      <c r="K4779" s="51">
        <v>1</v>
      </c>
      <c r="L4779" s="51">
        <v>367147.799999999</v>
      </c>
      <c r="M4779" s="51">
        <v>9702686.1999999899</v>
      </c>
      <c r="N4779" s="77"/>
      <c r="O477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477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779" s="77"/>
    </row>
    <row r="4780" spans="1:17" x14ac:dyDescent="0.25">
      <c r="A4780" s="76">
        <v>2</v>
      </c>
      <c r="B4780" s="51">
        <v>130</v>
      </c>
      <c r="C4780" s="51">
        <v>4780</v>
      </c>
      <c r="D4780" s="81" t="str">
        <f>VLOOKUP(CENSO[[#This Row],[NOME COMUM]],ESPECIES[],2,FALSE)</f>
        <v>Hymenaea courbaril L.</v>
      </c>
      <c r="E4780" s="51" t="s">
        <v>3</v>
      </c>
      <c r="F4780" s="51">
        <v>247</v>
      </c>
      <c r="G4780" s="74">
        <f>CENSO[[#This Row],[CAP (cm)]]/PI()</f>
        <v>78.622541887396295</v>
      </c>
      <c r="H4780" s="51">
        <v>23</v>
      </c>
      <c r="I4780" s="85">
        <f>PI()*CENSO[[#This Row],[DAP (cm)]]^2/40000</f>
        <v>0.48549419615467204</v>
      </c>
      <c r="J4780" s="85">
        <f>CENSO[[#This Row],[g (m²)]]*CENSO[[#This Row],[H (m)]]*0.7</f>
        <v>7.8164565580902199</v>
      </c>
      <c r="K4780" s="51">
        <v>1</v>
      </c>
      <c r="L4780" s="51">
        <v>367181.799999999</v>
      </c>
      <c r="M4780" s="51">
        <v>9702686.6999999899</v>
      </c>
      <c r="N4780" s="77"/>
      <c r="O478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78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780" s="77"/>
    </row>
    <row r="4781" spans="1:17" x14ac:dyDescent="0.25">
      <c r="A4781" s="76">
        <v>2</v>
      </c>
      <c r="B4781" s="51">
        <v>130</v>
      </c>
      <c r="C4781" s="51">
        <v>4781</v>
      </c>
      <c r="D4781" s="81" t="str">
        <f>VLOOKUP(CENSO[[#This Row],[NOME COMUM]],ESPECIES[],2,FALSE)</f>
        <v>Hymenaea courbaril L.</v>
      </c>
      <c r="E4781" s="51" t="s">
        <v>3</v>
      </c>
      <c r="F4781" s="51">
        <v>193</v>
      </c>
      <c r="G4781" s="74">
        <f>CENSO[[#This Row],[CAP (cm)]]/PI()</f>
        <v>61.4338080334716</v>
      </c>
      <c r="H4781" s="51">
        <v>20</v>
      </c>
      <c r="I4781" s="85">
        <f>PI()*CENSO[[#This Row],[DAP (cm)]]^2/40000</f>
        <v>0.29641812376150045</v>
      </c>
      <c r="J4781" s="85">
        <f>CENSO[[#This Row],[g (m²)]]*CENSO[[#This Row],[H (m)]]*0.7</f>
        <v>4.1498537326610059</v>
      </c>
      <c r="K4781" s="51">
        <v>1</v>
      </c>
      <c r="L4781" s="51">
        <v>367188.7</v>
      </c>
      <c r="M4781" s="51">
        <v>9702689</v>
      </c>
      <c r="N4781" s="77"/>
      <c r="O478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78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781" s="77"/>
    </row>
    <row r="4782" spans="1:17" x14ac:dyDescent="0.25">
      <c r="A4782" s="76">
        <v>2</v>
      </c>
      <c r="B4782" s="51">
        <v>130</v>
      </c>
      <c r="C4782" s="51">
        <v>4782</v>
      </c>
      <c r="D4782" s="81" t="str">
        <f>VLOOKUP(CENSO[[#This Row],[NOME COMUM]],ESPECIES[],2,FALSE)</f>
        <v>Pouteria sp.</v>
      </c>
      <c r="E4782" s="51" t="s">
        <v>83</v>
      </c>
      <c r="F4782" s="51">
        <v>250</v>
      </c>
      <c r="G4782" s="74">
        <f>CENSO[[#This Row],[CAP (cm)]]/PI()</f>
        <v>79.577471545947674</v>
      </c>
      <c r="H4782" s="51">
        <v>18</v>
      </c>
      <c r="I4782" s="85">
        <f>PI()*CENSO[[#This Row],[DAP (cm)]]^2/40000</f>
        <v>0.49735919716217297</v>
      </c>
      <c r="J4782" s="85">
        <f>CENSO[[#This Row],[g (m²)]]*CENSO[[#This Row],[H (m)]]*0.7</f>
        <v>6.2667258842433791</v>
      </c>
      <c r="K4782" s="51">
        <v>1</v>
      </c>
      <c r="L4782" s="51">
        <v>367195.5</v>
      </c>
      <c r="M4782" s="51">
        <v>9702691.3000000007</v>
      </c>
      <c r="N4782" s="77"/>
      <c r="O478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78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782" s="77"/>
    </row>
    <row r="4783" spans="1:17" x14ac:dyDescent="0.25">
      <c r="A4783" s="76">
        <v>2</v>
      </c>
      <c r="B4783" s="51">
        <v>130</v>
      </c>
      <c r="C4783" s="51">
        <v>4783</v>
      </c>
      <c r="D4783" s="81" t="str">
        <f>VLOOKUP(CENSO[[#This Row],[NOME COMUM]],ESPECIES[],2,FALSE)</f>
        <v>Couratari guianensis Aubl.</v>
      </c>
      <c r="E4783" s="51" t="s">
        <v>6</v>
      </c>
      <c r="F4783" s="51">
        <v>267</v>
      </c>
      <c r="G4783" s="74">
        <f>CENSO[[#This Row],[CAP (cm)]]/PI()</f>
        <v>84.988739611072106</v>
      </c>
      <c r="H4783" s="51">
        <v>22</v>
      </c>
      <c r="I4783" s="85">
        <f>PI()*CENSO[[#This Row],[DAP (cm)]]^2/40000</f>
        <v>0.56729983690390628</v>
      </c>
      <c r="J4783" s="85">
        <f>CENSO[[#This Row],[g (m²)]]*CENSO[[#This Row],[H (m)]]*0.7</f>
        <v>8.7364174883201571</v>
      </c>
      <c r="K4783" s="51">
        <v>1</v>
      </c>
      <c r="L4783" s="51">
        <v>367195.09999999899</v>
      </c>
      <c r="M4783" s="51">
        <v>9702697</v>
      </c>
      <c r="N4783" s="77"/>
      <c r="O478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478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783" s="77"/>
    </row>
    <row r="4784" spans="1:17" x14ac:dyDescent="0.25">
      <c r="A4784" s="76">
        <v>2</v>
      </c>
      <c r="B4784" s="51">
        <v>130</v>
      </c>
      <c r="C4784" s="51">
        <v>4784</v>
      </c>
      <c r="D4784" s="81" t="str">
        <f>VLOOKUP(CENSO[[#This Row],[NOME COMUM]],ESPECIES[],2,FALSE)</f>
        <v>Bertholletia excelsa Humb. &amp; Bonpl.</v>
      </c>
      <c r="E4784" s="51" t="s">
        <v>37</v>
      </c>
      <c r="F4784" s="51">
        <v>430</v>
      </c>
      <c r="G4784" s="74">
        <f>CENSO[[#This Row],[CAP (cm)]]/PI()</f>
        <v>136.87325105903</v>
      </c>
      <c r="H4784" s="51">
        <v>24</v>
      </c>
      <c r="I4784" s="85">
        <f>PI()*CENSO[[#This Row],[DAP (cm)]]^2/40000</f>
        <v>1.4713874488845726</v>
      </c>
      <c r="J4784" s="85">
        <f>CENSO[[#This Row],[g (m²)]]*CENSO[[#This Row],[H (m)]]*0.7</f>
        <v>24.719309141260823</v>
      </c>
      <c r="K4784" s="51">
        <v>1</v>
      </c>
      <c r="L4784" s="51">
        <v>367219.5</v>
      </c>
      <c r="M4784" s="51">
        <v>9702737.4000000004</v>
      </c>
      <c r="N4784" s="77"/>
      <c r="O478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478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784" s="77"/>
    </row>
    <row r="4785" spans="1:17" x14ac:dyDescent="0.25">
      <c r="A4785" s="76">
        <v>2</v>
      </c>
      <c r="B4785" s="51">
        <v>130</v>
      </c>
      <c r="C4785" s="51">
        <v>4785</v>
      </c>
      <c r="D4785" s="81" t="str">
        <f>VLOOKUP(CENSO[[#This Row],[NOME COMUM]],ESPECIES[],2,FALSE)</f>
        <v>Virola sebifera Aubl.</v>
      </c>
      <c r="E4785" s="51" t="s">
        <v>18</v>
      </c>
      <c r="F4785" s="51">
        <v>150</v>
      </c>
      <c r="G4785" s="74">
        <f>CENSO[[#This Row],[CAP (cm)]]/PI()</f>
        <v>47.7464829275686</v>
      </c>
      <c r="H4785" s="51">
        <v>15</v>
      </c>
      <c r="I4785" s="85">
        <f>PI()*CENSO[[#This Row],[DAP (cm)]]^2/40000</f>
        <v>0.17904931097838223</v>
      </c>
      <c r="J4785" s="85">
        <f>CENSO[[#This Row],[g (m²)]]*CENSO[[#This Row],[H (m)]]*0.7</f>
        <v>1.8800177652730132</v>
      </c>
      <c r="K4785" s="51">
        <v>1</v>
      </c>
      <c r="L4785" s="51">
        <v>367249.299999999</v>
      </c>
      <c r="M4785" s="51">
        <v>9702820.5999999903</v>
      </c>
      <c r="N4785" s="77"/>
      <c r="O478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478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4785" s="77"/>
    </row>
    <row r="4786" spans="1:17" x14ac:dyDescent="0.25">
      <c r="A4786" s="76">
        <v>2</v>
      </c>
      <c r="B4786" s="51">
        <v>130</v>
      </c>
      <c r="C4786" s="51">
        <v>4786</v>
      </c>
      <c r="D4786" s="81" t="str">
        <f>VLOOKUP(CENSO[[#This Row],[NOME COMUM]],ESPECIES[],2,FALSE)</f>
        <v>Tachigali myrmecophila Ducke</v>
      </c>
      <c r="E4786" s="51" t="s">
        <v>14</v>
      </c>
      <c r="F4786" s="51">
        <v>284</v>
      </c>
      <c r="G4786" s="74">
        <f>CENSO[[#This Row],[CAP (cm)]]/PI()</f>
        <v>90.400007676196552</v>
      </c>
      <c r="H4786" s="51">
        <v>18</v>
      </c>
      <c r="I4786" s="85">
        <f>PI()*CENSO[[#This Row],[DAP (cm)]]^2/40000</f>
        <v>0.64184005450099546</v>
      </c>
      <c r="J4786" s="85">
        <f>CENSO[[#This Row],[g (m²)]]*CENSO[[#This Row],[H (m)]]*0.7</f>
        <v>8.0871846867125434</v>
      </c>
      <c r="K4786" s="51">
        <v>1</v>
      </c>
      <c r="L4786" s="51">
        <v>367246.2</v>
      </c>
      <c r="M4786" s="51">
        <v>9702827.5999999903</v>
      </c>
      <c r="N4786" s="77"/>
      <c r="O478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78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786" s="77"/>
    </row>
    <row r="4787" spans="1:17" x14ac:dyDescent="0.25">
      <c r="A4787" s="76">
        <v>2</v>
      </c>
      <c r="B4787" s="51">
        <v>130</v>
      </c>
      <c r="C4787" s="51">
        <v>4787</v>
      </c>
      <c r="D4787" s="81" t="str">
        <f>VLOOKUP(CENSO[[#This Row],[NOME COMUM]],ESPECIES[],2,FALSE)</f>
        <v>Couratari guianensis Aubl.</v>
      </c>
      <c r="E4787" s="51" t="s">
        <v>6</v>
      </c>
      <c r="F4787" s="51">
        <v>210</v>
      </c>
      <c r="G4787" s="74">
        <f>CENSO[[#This Row],[CAP (cm)]]/PI()</f>
        <v>66.845076098596039</v>
      </c>
      <c r="H4787" s="51">
        <v>23</v>
      </c>
      <c r="I4787" s="85">
        <f>PI()*CENSO[[#This Row],[DAP (cm)]]^2/40000</f>
        <v>0.35093664951762915</v>
      </c>
      <c r="J4787" s="85">
        <f>CENSO[[#This Row],[g (m²)]]*CENSO[[#This Row],[H (m)]]*0.7</f>
        <v>5.6500800572338283</v>
      </c>
      <c r="K4787" s="51">
        <v>1</v>
      </c>
      <c r="L4787" s="51">
        <v>367232</v>
      </c>
      <c r="M4787" s="51">
        <v>9702867.4000000004</v>
      </c>
      <c r="N4787" s="77"/>
      <c r="O478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78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787" s="77"/>
    </row>
    <row r="4788" spans="1:17" x14ac:dyDescent="0.25">
      <c r="A4788" s="76">
        <v>2</v>
      </c>
      <c r="B4788" s="51">
        <v>130</v>
      </c>
      <c r="C4788" s="51">
        <v>4788</v>
      </c>
      <c r="D4788" s="81" t="str">
        <f>VLOOKUP(CENSO[[#This Row],[NOME COMUM]],ESPECIES[],2,FALSE)</f>
        <v>Ormosia paraensis Ducke</v>
      </c>
      <c r="E4788" s="51" t="s">
        <v>99</v>
      </c>
      <c r="F4788" s="51">
        <v>215</v>
      </c>
      <c r="G4788" s="74">
        <f>CENSO[[#This Row],[CAP (cm)]]/PI()</f>
        <v>68.436625529514998</v>
      </c>
      <c r="H4788" s="51">
        <v>20</v>
      </c>
      <c r="I4788" s="85">
        <f>PI()*CENSO[[#This Row],[DAP (cm)]]^2/40000</f>
        <v>0.36784686222114316</v>
      </c>
      <c r="J4788" s="85">
        <f>CENSO[[#This Row],[g (m²)]]*CENSO[[#This Row],[H (m)]]*0.7</f>
        <v>5.1498560710960035</v>
      </c>
      <c r="K4788" s="51">
        <v>1</v>
      </c>
      <c r="L4788" s="51">
        <v>367263.299999999</v>
      </c>
      <c r="M4788" s="51">
        <v>9702907.9000000004</v>
      </c>
      <c r="N4788" s="77"/>
      <c r="O478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78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788" s="77"/>
    </row>
    <row r="4789" spans="1:17" x14ac:dyDescent="0.25">
      <c r="A4789" s="76">
        <v>2</v>
      </c>
      <c r="B4789" s="51">
        <v>130</v>
      </c>
      <c r="C4789" s="51">
        <v>4789</v>
      </c>
      <c r="D4789" s="81" t="str">
        <f>VLOOKUP(CENSO[[#This Row],[NOME COMUM]],ESPECIES[],2,FALSE)</f>
        <v>Pouteria sp.</v>
      </c>
      <c r="E4789" s="51" t="s">
        <v>83</v>
      </c>
      <c r="F4789" s="51">
        <v>202</v>
      </c>
      <c r="G4789" s="74">
        <f>CENSO[[#This Row],[CAP (cm)]]/PI()</f>
        <v>64.298597009125714</v>
      </c>
      <c r="H4789" s="51">
        <v>19</v>
      </c>
      <c r="I4789" s="85">
        <f>PI()*CENSO[[#This Row],[DAP (cm)]]^2/40000</f>
        <v>0.3247079148960848</v>
      </c>
      <c r="J4789" s="85">
        <f>CENSO[[#This Row],[g (m²)]]*CENSO[[#This Row],[H (m)]]*0.7</f>
        <v>4.3186152681179282</v>
      </c>
      <c r="K4789" s="51">
        <v>1</v>
      </c>
      <c r="L4789" s="51">
        <v>367293.09999999899</v>
      </c>
      <c r="M4789" s="51">
        <v>9702896</v>
      </c>
      <c r="N4789" s="77"/>
      <c r="O478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78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789" s="77"/>
    </row>
    <row r="4790" spans="1:17" x14ac:dyDescent="0.25">
      <c r="A4790" s="76">
        <v>2</v>
      </c>
      <c r="B4790" s="51">
        <v>130</v>
      </c>
      <c r="C4790" s="51">
        <v>4790</v>
      </c>
      <c r="D4790" s="81" t="str">
        <f>VLOOKUP(CENSO[[#This Row],[NOME COMUM]],ESPECIES[],2,FALSE)</f>
        <v>Piptadenia suaveolens Miq.</v>
      </c>
      <c r="E4790" s="51" t="s">
        <v>22</v>
      </c>
      <c r="F4790" s="51">
        <v>253</v>
      </c>
      <c r="G4790" s="74">
        <f>CENSO[[#This Row],[CAP (cm)]]/PI()</f>
        <v>80.532401204499038</v>
      </c>
      <c r="H4790" s="51">
        <v>17</v>
      </c>
      <c r="I4790" s="85">
        <f>PI()*CENSO[[#This Row],[DAP (cm)]]^2/40000</f>
        <v>0.50936743761845638</v>
      </c>
      <c r="J4790" s="85">
        <f>CENSO[[#This Row],[g (m²)]]*CENSO[[#This Row],[H (m)]]*0.7</f>
        <v>6.0614725076596301</v>
      </c>
      <c r="K4790" s="51">
        <v>1</v>
      </c>
      <c r="L4790" s="51">
        <v>367300.2</v>
      </c>
      <c r="M4790" s="51">
        <v>9702918.0999999903</v>
      </c>
      <c r="N4790" s="77"/>
      <c r="O479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479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790" s="77"/>
    </row>
    <row r="4791" spans="1:17" x14ac:dyDescent="0.25">
      <c r="A4791" s="76">
        <v>2</v>
      </c>
      <c r="B4791" s="51">
        <v>130</v>
      </c>
      <c r="C4791" s="51">
        <v>4791</v>
      </c>
      <c r="D4791" s="81" t="str">
        <f>VLOOKUP(CENSO[[#This Row],[NOME COMUM]],ESPECIES[],2,FALSE)</f>
        <v>Bertholletia excelsa Humb. &amp; Bonpl.</v>
      </c>
      <c r="E4791" s="51" t="s">
        <v>37</v>
      </c>
      <c r="F4791" s="51">
        <v>460</v>
      </c>
      <c r="G4791" s="74">
        <f>CENSO[[#This Row],[CAP (cm)]]/PI()</f>
        <v>146.42254764454373</v>
      </c>
      <c r="H4791" s="51">
        <v>22</v>
      </c>
      <c r="I4791" s="85">
        <f>PI()*CENSO[[#This Row],[DAP (cm)]]^2/40000</f>
        <v>1.6838592979122531</v>
      </c>
      <c r="J4791" s="85">
        <f>CENSO[[#This Row],[g (m²)]]*CENSO[[#This Row],[H (m)]]*0.7</f>
        <v>25.931433187848697</v>
      </c>
      <c r="K4791" s="51">
        <v>1</v>
      </c>
      <c r="L4791" s="51">
        <v>367306.09999999899</v>
      </c>
      <c r="M4791" s="51">
        <v>9702920.8000000007</v>
      </c>
      <c r="N4791" s="77"/>
      <c r="O479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140├ 150</v>
      </c>
      <c r="P479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791" s="77"/>
    </row>
    <row r="4792" spans="1:17" x14ac:dyDescent="0.25">
      <c r="A4792" s="76">
        <v>2</v>
      </c>
      <c r="B4792" s="51">
        <v>130</v>
      </c>
      <c r="C4792" s="51">
        <v>4792</v>
      </c>
      <c r="D4792" s="81" t="str">
        <f>VLOOKUP(CENSO[[#This Row],[NOME COMUM]],ESPECIES[],2,FALSE)</f>
        <v>Aspidosperma carapanauba Pichon.</v>
      </c>
      <c r="E4792" s="51" t="s">
        <v>68</v>
      </c>
      <c r="F4792" s="51">
        <v>292</v>
      </c>
      <c r="G4792" s="74">
        <f>CENSO[[#This Row],[CAP (cm)]]/PI()</f>
        <v>92.946486765666876</v>
      </c>
      <c r="H4792" s="51">
        <v>22</v>
      </c>
      <c r="I4792" s="85">
        <f>PI()*CENSO[[#This Row],[DAP (cm)]]^2/40000</f>
        <v>0.67850935338936813</v>
      </c>
      <c r="J4792" s="85">
        <f>CENSO[[#This Row],[g (m²)]]*CENSO[[#This Row],[H (m)]]*0.7</f>
        <v>10.449044042196268</v>
      </c>
      <c r="K4792" s="51">
        <v>3</v>
      </c>
      <c r="L4792" s="51">
        <v>367313.4</v>
      </c>
      <c r="M4792" s="51">
        <v>9702928.4000000004</v>
      </c>
      <c r="N4792" s="77"/>
      <c r="O479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79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792" s="77"/>
    </row>
    <row r="4793" spans="1:17" x14ac:dyDescent="0.25">
      <c r="A4793" s="76">
        <v>2</v>
      </c>
      <c r="B4793" s="51">
        <v>131</v>
      </c>
      <c r="C4793" s="51">
        <v>4793</v>
      </c>
      <c r="D4793" s="81" t="str">
        <f>VLOOKUP(CENSO[[#This Row],[NOME COMUM]],ESPECIES[],2,FALSE)</f>
        <v>Inga paraensis Ducke</v>
      </c>
      <c r="E4793" s="51" t="s">
        <v>16</v>
      </c>
      <c r="F4793" s="51">
        <v>268</v>
      </c>
      <c r="G4793" s="74">
        <f>CENSO[[#This Row],[CAP (cm)]]/PI()</f>
        <v>85.307049497255903</v>
      </c>
      <c r="H4793" s="51">
        <v>14</v>
      </c>
      <c r="I4793" s="85">
        <f>PI()*CENSO[[#This Row],[DAP (cm)]]^2/40000</f>
        <v>0.57155723163161454</v>
      </c>
      <c r="J4793" s="85">
        <f>CENSO[[#This Row],[g (m²)]]*CENSO[[#This Row],[H (m)]]*0.7</f>
        <v>5.6012608699898223</v>
      </c>
      <c r="K4793" s="51">
        <v>1</v>
      </c>
      <c r="L4793" s="51">
        <v>367323.09999999899</v>
      </c>
      <c r="M4793" s="51">
        <v>9702892.9000000004</v>
      </c>
      <c r="N4793" s="77"/>
      <c r="O479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479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793" s="77"/>
    </row>
    <row r="4794" spans="1:17" x14ac:dyDescent="0.25">
      <c r="A4794" s="76">
        <v>2</v>
      </c>
      <c r="B4794" s="51">
        <v>131</v>
      </c>
      <c r="C4794" s="51">
        <v>4794</v>
      </c>
      <c r="D4794" s="81" t="str">
        <f>VLOOKUP(CENSO[[#This Row],[NOME COMUM]],ESPECIES[],2,FALSE)</f>
        <v>Cordia umbraculifera DC.</v>
      </c>
      <c r="E4794" s="51" t="s">
        <v>92</v>
      </c>
      <c r="F4794" s="51">
        <v>200</v>
      </c>
      <c r="G4794" s="74">
        <f>CENSO[[#This Row],[CAP (cm)]]/PI()</f>
        <v>63.661977236758133</v>
      </c>
      <c r="H4794" s="51">
        <v>18</v>
      </c>
      <c r="I4794" s="85">
        <f>PI()*CENSO[[#This Row],[DAP (cm)]]^2/40000</f>
        <v>0.31830988618379064</v>
      </c>
      <c r="J4794" s="85">
        <f>CENSO[[#This Row],[g (m²)]]*CENSO[[#This Row],[H (m)]]*0.7</f>
        <v>4.0107045659157619</v>
      </c>
      <c r="K4794" s="51">
        <v>1</v>
      </c>
      <c r="L4794" s="51">
        <v>367288.799999999</v>
      </c>
      <c r="M4794" s="51">
        <v>9702868.1999999899</v>
      </c>
      <c r="N4794" s="77"/>
      <c r="O479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79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794" s="77"/>
    </row>
    <row r="4795" spans="1:17" x14ac:dyDescent="0.25">
      <c r="A4795" s="76">
        <v>2</v>
      </c>
      <c r="B4795" s="51">
        <v>131</v>
      </c>
      <c r="C4795" s="51">
        <v>4795</v>
      </c>
      <c r="D4795" s="81" t="str">
        <f>VLOOKUP(CENSO[[#This Row],[NOME COMUM]],ESPECIES[],2,FALSE)</f>
        <v>Couratari guianensis Aubl.</v>
      </c>
      <c r="E4795" s="51" t="s">
        <v>6</v>
      </c>
      <c r="F4795" s="51">
        <v>300</v>
      </c>
      <c r="G4795" s="74">
        <f>CENSO[[#This Row],[CAP (cm)]]/PI()</f>
        <v>95.4929658551372</v>
      </c>
      <c r="H4795" s="51">
        <v>22</v>
      </c>
      <c r="I4795" s="85">
        <f>PI()*CENSO[[#This Row],[DAP (cm)]]^2/40000</f>
        <v>0.7161972439135289</v>
      </c>
      <c r="J4795" s="85">
        <f>CENSO[[#This Row],[g (m²)]]*CENSO[[#This Row],[H (m)]]*0.7</f>
        <v>11.029437556268345</v>
      </c>
      <c r="K4795" s="51">
        <v>1</v>
      </c>
      <c r="L4795" s="51">
        <v>367296.4</v>
      </c>
      <c r="M4795" s="51">
        <v>9702859.0999999903</v>
      </c>
      <c r="N4795" s="77"/>
      <c r="O479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79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795" s="77"/>
    </row>
    <row r="4796" spans="1:17" x14ac:dyDescent="0.25">
      <c r="A4796" s="76">
        <v>2</v>
      </c>
      <c r="B4796" s="51">
        <v>131</v>
      </c>
      <c r="C4796" s="51">
        <v>4796</v>
      </c>
      <c r="D4796" s="81" t="str">
        <f>VLOOKUP(CENSO[[#This Row],[NOME COMUM]],ESPECIES[],2,FALSE)</f>
        <v>Pouteria sp.</v>
      </c>
      <c r="E4796" s="51" t="s">
        <v>83</v>
      </c>
      <c r="F4796" s="51">
        <v>164</v>
      </c>
      <c r="G4796" s="74">
        <f>CENSO[[#This Row],[CAP (cm)]]/PI()</f>
        <v>52.202821334141674</v>
      </c>
      <c r="H4796" s="51">
        <v>14</v>
      </c>
      <c r="I4796" s="85">
        <f>PI()*CENSO[[#This Row],[DAP (cm)]]^2/40000</f>
        <v>0.21403156746998089</v>
      </c>
      <c r="J4796" s="85">
        <f>CENSO[[#This Row],[g (m²)]]*CENSO[[#This Row],[H (m)]]*0.7</f>
        <v>2.0975093612058129</v>
      </c>
      <c r="K4796" s="51">
        <v>1</v>
      </c>
      <c r="L4796" s="51">
        <v>367246.2</v>
      </c>
      <c r="M4796" s="51">
        <v>9702777.8000000007</v>
      </c>
      <c r="N4796" s="77"/>
      <c r="O479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79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796" s="77"/>
    </row>
    <row r="4797" spans="1:17" x14ac:dyDescent="0.25">
      <c r="A4797" s="76">
        <v>2</v>
      </c>
      <c r="B4797" s="51">
        <v>131</v>
      </c>
      <c r="C4797" s="51">
        <v>4797</v>
      </c>
      <c r="D4797" s="81" t="str">
        <f>VLOOKUP(CENSO[[#This Row],[NOME COMUM]],ESPECIES[],2,FALSE)</f>
        <v>Piptadenia suaveolens Miq.</v>
      </c>
      <c r="E4797" s="51" t="s">
        <v>22</v>
      </c>
      <c r="F4797" s="51">
        <v>275</v>
      </c>
      <c r="G4797" s="74">
        <f>CENSO[[#This Row],[CAP (cm)]]/PI()</f>
        <v>87.535218700542444</v>
      </c>
      <c r="H4797" s="51">
        <v>15</v>
      </c>
      <c r="I4797" s="85">
        <f>PI()*CENSO[[#This Row],[DAP (cm)]]^2/40000</f>
        <v>0.60180462856622929</v>
      </c>
      <c r="J4797" s="85">
        <f>CENSO[[#This Row],[g (m²)]]*CENSO[[#This Row],[H (m)]]*0.7</f>
        <v>6.3189485999454069</v>
      </c>
      <c r="K4797" s="51">
        <v>1</v>
      </c>
      <c r="L4797" s="51">
        <v>367257.9</v>
      </c>
      <c r="M4797" s="51">
        <v>9702767.9000000004</v>
      </c>
      <c r="N4797" s="77"/>
      <c r="O479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479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797" s="77"/>
    </row>
    <row r="4798" spans="1:17" x14ac:dyDescent="0.25">
      <c r="A4798" s="76">
        <v>2</v>
      </c>
      <c r="B4798" s="51">
        <v>131</v>
      </c>
      <c r="C4798" s="51">
        <v>4798</v>
      </c>
      <c r="D4798" s="81" t="str">
        <f>VLOOKUP(CENSO[[#This Row],[NOME COMUM]],ESPECIES[],2,FALSE)</f>
        <v>Piptadenia suaveolens Miq.</v>
      </c>
      <c r="E4798" s="51" t="s">
        <v>22</v>
      </c>
      <c r="F4798" s="51">
        <v>280</v>
      </c>
      <c r="G4798" s="74">
        <f>CENSO[[#This Row],[CAP (cm)]]/PI()</f>
        <v>89.12676813146139</v>
      </c>
      <c r="H4798" s="51">
        <v>13</v>
      </c>
      <c r="I4798" s="85">
        <f>PI()*CENSO[[#This Row],[DAP (cm)]]^2/40000</f>
        <v>0.62388737692022966</v>
      </c>
      <c r="J4798" s="85">
        <f>CENSO[[#This Row],[g (m²)]]*CENSO[[#This Row],[H (m)]]*0.7</f>
        <v>5.6773751299740898</v>
      </c>
      <c r="K4798" s="51">
        <v>2</v>
      </c>
      <c r="L4798" s="51">
        <v>367249.299999999</v>
      </c>
      <c r="M4798" s="51">
        <v>9702770.8000000007</v>
      </c>
      <c r="N4798" s="77"/>
      <c r="O479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479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798" s="77"/>
    </row>
    <row r="4799" spans="1:17" x14ac:dyDescent="0.25">
      <c r="A4799" s="76">
        <v>2</v>
      </c>
      <c r="B4799" s="51">
        <v>131</v>
      </c>
      <c r="C4799" s="51">
        <v>4799</v>
      </c>
      <c r="D4799" s="81" t="str">
        <f>VLOOKUP(CENSO[[#This Row],[NOME COMUM]],ESPECIES[],2,FALSE)</f>
        <v>Simarouba amara Aubl.</v>
      </c>
      <c r="E4799" s="51" t="s">
        <v>20</v>
      </c>
      <c r="F4799" s="51">
        <v>180</v>
      </c>
      <c r="G4799" s="74">
        <f>CENSO[[#This Row],[CAP (cm)]]/PI()</f>
        <v>57.295779513082323</v>
      </c>
      <c r="H4799" s="51">
        <v>16</v>
      </c>
      <c r="I4799" s="85">
        <f>PI()*CENSO[[#This Row],[DAP (cm)]]^2/40000</f>
        <v>0.25783100780887047</v>
      </c>
      <c r="J4799" s="85">
        <f>CENSO[[#This Row],[g (m²)]]*CENSO[[#This Row],[H (m)]]*0.7</f>
        <v>2.887707287459349</v>
      </c>
      <c r="K4799" s="51">
        <v>1</v>
      </c>
      <c r="L4799" s="51">
        <v>367266.299999999</v>
      </c>
      <c r="M4799" s="51">
        <v>9702740.6999999899</v>
      </c>
      <c r="N4799" s="77"/>
      <c r="O479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79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799" s="77"/>
    </row>
    <row r="4800" spans="1:17" x14ac:dyDescent="0.25">
      <c r="A4800" s="76">
        <v>2</v>
      </c>
      <c r="B4800" s="51">
        <v>131</v>
      </c>
      <c r="C4800" s="51">
        <v>4800</v>
      </c>
      <c r="D4800" s="81" t="str">
        <f>VLOOKUP(CENSO[[#This Row],[NOME COMUM]],ESPECIES[],2,FALSE)</f>
        <v>Enterolobium contortisiliquum (Vell.) Morong</v>
      </c>
      <c r="E4800" s="51" t="s">
        <v>45</v>
      </c>
      <c r="F4800" s="51">
        <v>627</v>
      </c>
      <c r="G4800" s="74">
        <f>CENSO[[#This Row],[CAP (cm)]]/PI()</f>
        <v>199.58029863723675</v>
      </c>
      <c r="H4800" s="51">
        <v>20</v>
      </c>
      <c r="I4800" s="85">
        <f>PI()*CENSO[[#This Row],[DAP (cm)]]^2/40000</f>
        <v>3.1284211811386862</v>
      </c>
      <c r="J4800" s="85">
        <f>CENSO[[#This Row],[g (m²)]]*CENSO[[#This Row],[H (m)]]*0.7</f>
        <v>43.797896535941604</v>
      </c>
      <c r="K4800" s="51">
        <v>2</v>
      </c>
      <c r="L4800" s="51">
        <v>367257.59999999899</v>
      </c>
      <c r="M4800" s="51">
        <v>9702728.3000000007</v>
      </c>
      <c r="N4800" s="77"/>
      <c r="O480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190├┤200</v>
      </c>
      <c r="P480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800" s="77"/>
    </row>
    <row r="4801" spans="1:17" x14ac:dyDescent="0.25">
      <c r="A4801" s="76">
        <v>2</v>
      </c>
      <c r="B4801" s="51">
        <v>131</v>
      </c>
      <c r="C4801" s="51">
        <v>4801</v>
      </c>
      <c r="D4801" s="81" t="str">
        <f>VLOOKUP(CENSO[[#This Row],[NOME COMUM]],ESPECIES[],2,FALSE)</f>
        <v>Piptadenia suaveolens Miq.</v>
      </c>
      <c r="E4801" s="51" t="s">
        <v>22</v>
      </c>
      <c r="F4801" s="51">
        <v>192</v>
      </c>
      <c r="G4801" s="74">
        <f>CENSO[[#This Row],[CAP (cm)]]/PI()</f>
        <v>61.115498147287809</v>
      </c>
      <c r="H4801" s="51">
        <v>15</v>
      </c>
      <c r="I4801" s="85">
        <f>PI()*CENSO[[#This Row],[DAP (cm)]]^2/40000</f>
        <v>0.29335439110698147</v>
      </c>
      <c r="J4801" s="85">
        <f>CENSO[[#This Row],[g (m²)]]*CENSO[[#This Row],[H (m)]]*0.7</f>
        <v>3.0802211066233052</v>
      </c>
      <c r="K4801" s="51">
        <v>1</v>
      </c>
      <c r="L4801" s="51">
        <v>367255.7</v>
      </c>
      <c r="M4801" s="51">
        <v>9702720.3000000007</v>
      </c>
      <c r="N4801" s="77"/>
      <c r="O480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80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801" s="77"/>
    </row>
    <row r="4802" spans="1:17" x14ac:dyDescent="0.25">
      <c r="A4802" s="76">
        <v>2</v>
      </c>
      <c r="B4802" s="51">
        <v>131</v>
      </c>
      <c r="C4802" s="51">
        <v>4802</v>
      </c>
      <c r="D4802" s="81" t="str">
        <f>VLOOKUP(CENSO[[#This Row],[NOME COMUM]],ESPECIES[],2,FALSE)</f>
        <v>Matisia paraensis Huber</v>
      </c>
      <c r="E4802" s="51" t="s">
        <v>72</v>
      </c>
      <c r="F4802" s="51">
        <v>257</v>
      </c>
      <c r="G4802" s="74">
        <f>CENSO[[#This Row],[CAP (cm)]]/PI()</f>
        <v>81.8056407492342</v>
      </c>
      <c r="H4802" s="51">
        <v>19</v>
      </c>
      <c r="I4802" s="85">
        <f>PI()*CENSO[[#This Row],[DAP (cm)]]^2/40000</f>
        <v>0.52560124181382972</v>
      </c>
      <c r="J4802" s="85">
        <f>CENSO[[#This Row],[g (m²)]]*CENSO[[#This Row],[H (m)]]*0.7</f>
        <v>6.9904965161239359</v>
      </c>
      <c r="K4802" s="51">
        <v>1</v>
      </c>
      <c r="L4802" s="51">
        <v>367178.4</v>
      </c>
      <c r="M4802" s="51">
        <v>9702561.1999999899</v>
      </c>
      <c r="N4802" s="77"/>
      <c r="O480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480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802" s="77"/>
    </row>
    <row r="4803" spans="1:17" x14ac:dyDescent="0.25">
      <c r="A4803" s="76">
        <v>2</v>
      </c>
      <c r="B4803" s="51">
        <v>131</v>
      </c>
      <c r="C4803" s="51">
        <v>4803</v>
      </c>
      <c r="D4803" s="81" t="str">
        <f>VLOOKUP(CENSO[[#This Row],[NOME COMUM]],ESPECIES[],2,FALSE)</f>
        <v>Schefflera morototoni (Aubl.) Decne. &amp; Planch.</v>
      </c>
      <c r="E4803" s="51" t="s">
        <v>12</v>
      </c>
      <c r="F4803" s="51">
        <v>170</v>
      </c>
      <c r="G4803" s="74">
        <f>CENSO[[#This Row],[CAP (cm)]]/PI()</f>
        <v>54.112680651244418</v>
      </c>
      <c r="H4803" s="51">
        <v>14</v>
      </c>
      <c r="I4803" s="85">
        <f>PI()*CENSO[[#This Row],[DAP (cm)]]^2/40000</f>
        <v>0.2299788927677888</v>
      </c>
      <c r="J4803" s="85">
        <f>CENSO[[#This Row],[g (m²)]]*CENSO[[#This Row],[H (m)]]*0.7</f>
        <v>2.2537931491243302</v>
      </c>
      <c r="K4803" s="51">
        <v>1</v>
      </c>
      <c r="L4803" s="51">
        <v>367176.5</v>
      </c>
      <c r="M4803" s="51">
        <v>9702551.0999999903</v>
      </c>
      <c r="N4803" s="77"/>
      <c r="O480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80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803" s="77"/>
    </row>
    <row r="4804" spans="1:17" x14ac:dyDescent="0.25">
      <c r="A4804" s="76">
        <v>2</v>
      </c>
      <c r="B4804" s="51">
        <v>131</v>
      </c>
      <c r="C4804" s="51">
        <v>4804</v>
      </c>
      <c r="D4804" s="81" t="str">
        <f>VLOOKUP(CENSO[[#This Row],[NOME COMUM]],ESPECIES[],2,FALSE)</f>
        <v>Couratari guianensis Aubl.</v>
      </c>
      <c r="E4804" s="51" t="s">
        <v>6</v>
      </c>
      <c r="F4804" s="51">
        <v>253</v>
      </c>
      <c r="G4804" s="74">
        <f>CENSO[[#This Row],[CAP (cm)]]/PI()</f>
        <v>80.532401204499038</v>
      </c>
      <c r="H4804" s="51">
        <v>22</v>
      </c>
      <c r="I4804" s="85">
        <f>PI()*CENSO[[#This Row],[DAP (cm)]]^2/40000</f>
        <v>0.50936743761845638</v>
      </c>
      <c r="J4804" s="85">
        <f>CENSO[[#This Row],[g (m²)]]*CENSO[[#This Row],[H (m)]]*0.7</f>
        <v>7.844258539324227</v>
      </c>
      <c r="K4804" s="51">
        <v>1</v>
      </c>
      <c r="L4804" s="51">
        <v>367158</v>
      </c>
      <c r="M4804" s="51">
        <v>9702515.5999999903</v>
      </c>
      <c r="N4804" s="77"/>
      <c r="O480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480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804" s="77"/>
    </row>
    <row r="4805" spans="1:17" x14ac:dyDescent="0.25">
      <c r="A4805" s="76">
        <v>2</v>
      </c>
      <c r="B4805" s="51">
        <v>131</v>
      </c>
      <c r="C4805" s="51">
        <v>4805</v>
      </c>
      <c r="D4805" s="81" t="str">
        <f>VLOOKUP(CENSO[[#This Row],[NOME COMUM]],ESPECIES[],2,FALSE)</f>
        <v>Schefflera morototoni (Aubl.) Decne. &amp; Planch.</v>
      </c>
      <c r="E4805" s="51" t="s">
        <v>12</v>
      </c>
      <c r="F4805" s="51">
        <v>170</v>
      </c>
      <c r="G4805" s="74">
        <f>CENSO[[#This Row],[CAP (cm)]]/PI()</f>
        <v>54.112680651244418</v>
      </c>
      <c r="H4805" s="51">
        <v>15</v>
      </c>
      <c r="I4805" s="85">
        <f>PI()*CENSO[[#This Row],[DAP (cm)]]^2/40000</f>
        <v>0.2299788927677888</v>
      </c>
      <c r="J4805" s="85">
        <f>CENSO[[#This Row],[g (m²)]]*CENSO[[#This Row],[H (m)]]*0.7</f>
        <v>2.4147783740617825</v>
      </c>
      <c r="K4805" s="51">
        <v>1</v>
      </c>
      <c r="L4805" s="51">
        <v>367173.9</v>
      </c>
      <c r="M4805" s="51">
        <v>9702563.3000000007</v>
      </c>
      <c r="N4805" s="77"/>
      <c r="O480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80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805" s="77"/>
    </row>
    <row r="4806" spans="1:17" x14ac:dyDescent="0.25">
      <c r="A4806" s="76">
        <v>2</v>
      </c>
      <c r="B4806" s="51">
        <v>131</v>
      </c>
      <c r="C4806" s="51">
        <v>4806</v>
      </c>
      <c r="D4806" s="81" t="str">
        <f>VLOOKUP(CENSO[[#This Row],[NOME COMUM]],ESPECIES[],2,FALSE)</f>
        <v>Ocotea cymbarum Kunth</v>
      </c>
      <c r="E4806" s="51" t="s">
        <v>11</v>
      </c>
      <c r="F4806" s="51">
        <v>355</v>
      </c>
      <c r="G4806" s="74">
        <f>CENSO[[#This Row],[CAP (cm)]]/PI()</f>
        <v>113.00000959524569</v>
      </c>
      <c r="H4806" s="51">
        <v>20</v>
      </c>
      <c r="I4806" s="85">
        <f>PI()*CENSO[[#This Row],[DAP (cm)]]^2/40000</f>
        <v>1.0028750851578057</v>
      </c>
      <c r="J4806" s="85">
        <f>CENSO[[#This Row],[g (m²)]]*CENSO[[#This Row],[H (m)]]*0.7</f>
        <v>14.040251192209277</v>
      </c>
      <c r="K4806" s="51">
        <v>1</v>
      </c>
      <c r="L4806" s="51">
        <v>367114.09999999899</v>
      </c>
      <c r="M4806" s="51">
        <v>9702481.0999999903</v>
      </c>
      <c r="N4806" s="77"/>
      <c r="O480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480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806" s="77"/>
    </row>
    <row r="4807" spans="1:17" x14ac:dyDescent="0.25">
      <c r="A4807" s="76">
        <v>2</v>
      </c>
      <c r="B4807" s="51">
        <v>131</v>
      </c>
      <c r="C4807" s="51">
        <v>4807</v>
      </c>
      <c r="D4807" s="81" t="str">
        <f>VLOOKUP(CENSO[[#This Row],[NOME COMUM]],ESPECIES[],2,FALSE)</f>
        <v>Eschweilera tenuifolia (O.Berg) Miers</v>
      </c>
      <c r="E4807" s="51" t="s">
        <v>93</v>
      </c>
      <c r="F4807" s="51">
        <v>248</v>
      </c>
      <c r="G4807" s="74">
        <f>CENSO[[#This Row],[CAP (cm)]]/PI()</f>
        <v>78.940851773580093</v>
      </c>
      <c r="H4807" s="51">
        <v>15</v>
      </c>
      <c r="I4807" s="85">
        <f>PI()*CENSO[[#This Row],[DAP (cm)]]^2/40000</f>
        <v>0.48943328099619665</v>
      </c>
      <c r="J4807" s="85">
        <f>CENSO[[#This Row],[g (m²)]]*CENSO[[#This Row],[H (m)]]*0.7</f>
        <v>5.1390494504600639</v>
      </c>
      <c r="K4807" s="51">
        <v>1</v>
      </c>
      <c r="L4807" s="51">
        <v>367107.799999999</v>
      </c>
      <c r="M4807" s="51">
        <v>9702484</v>
      </c>
      <c r="N4807" s="77"/>
      <c r="O480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80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807" s="77"/>
    </row>
    <row r="4808" spans="1:17" x14ac:dyDescent="0.25">
      <c r="A4808" s="76">
        <v>2</v>
      </c>
      <c r="B4808" s="51">
        <v>131</v>
      </c>
      <c r="C4808" s="51">
        <v>4808</v>
      </c>
      <c r="D4808" s="81" t="str">
        <f>VLOOKUP(CENSO[[#This Row],[NOME COMUM]],ESPECIES[],2,FALSE)</f>
        <v>Swartzia ingaefolia Ducke</v>
      </c>
      <c r="E4808" s="51" t="s">
        <v>80</v>
      </c>
      <c r="F4808" s="51">
        <v>142</v>
      </c>
      <c r="G4808" s="74">
        <f>CENSO[[#This Row],[CAP (cm)]]/PI()</f>
        <v>45.200003838098276</v>
      </c>
      <c r="H4808" s="51">
        <v>14</v>
      </c>
      <c r="I4808" s="85">
        <f>PI()*CENSO[[#This Row],[DAP (cm)]]^2/40000</f>
        <v>0.16046001362524887</v>
      </c>
      <c r="J4808" s="85">
        <f>CENSO[[#This Row],[g (m²)]]*CENSO[[#This Row],[H (m)]]*0.7</f>
        <v>1.5725081335274387</v>
      </c>
      <c r="K4808" s="51">
        <v>1</v>
      </c>
      <c r="L4808" s="51">
        <v>367093.299999999</v>
      </c>
      <c r="M4808" s="51">
        <v>9702490.9000000004</v>
      </c>
      <c r="N4808" s="77"/>
      <c r="O480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480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4808" s="77"/>
    </row>
    <row r="4809" spans="1:17" x14ac:dyDescent="0.25">
      <c r="A4809" s="76">
        <v>2</v>
      </c>
      <c r="B4809" s="51">
        <v>131</v>
      </c>
      <c r="C4809" s="51">
        <v>4809</v>
      </c>
      <c r="D4809" s="81" t="str">
        <f>VLOOKUP(CENSO[[#This Row],[NOME COMUM]],ESPECIES[],2,FALSE)</f>
        <v>Pouteria sp.</v>
      </c>
      <c r="E4809" s="51" t="s">
        <v>83</v>
      </c>
      <c r="F4809" s="51">
        <v>214</v>
      </c>
      <c r="G4809" s="74">
        <f>CENSO[[#This Row],[CAP (cm)]]/PI()</f>
        <v>68.118315643331201</v>
      </c>
      <c r="H4809" s="51">
        <v>19</v>
      </c>
      <c r="I4809" s="85">
        <f>PI()*CENSO[[#This Row],[DAP (cm)]]^2/40000</f>
        <v>0.36443298869182189</v>
      </c>
      <c r="J4809" s="85">
        <f>CENSO[[#This Row],[g (m²)]]*CENSO[[#This Row],[H (m)]]*0.7</f>
        <v>4.8469587496012307</v>
      </c>
      <c r="K4809" s="51">
        <v>1</v>
      </c>
      <c r="L4809" s="51">
        <v>367091.4</v>
      </c>
      <c r="M4809" s="51">
        <v>9702480.6999999899</v>
      </c>
      <c r="N4809" s="77"/>
      <c r="O480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80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809" s="77"/>
    </row>
    <row r="4810" spans="1:17" x14ac:dyDescent="0.25">
      <c r="A4810" s="76">
        <v>2</v>
      </c>
      <c r="B4810" s="51">
        <v>131</v>
      </c>
      <c r="C4810" s="51">
        <v>4810</v>
      </c>
      <c r="D4810" s="81" t="str">
        <f>VLOOKUP(CENSO[[#This Row],[NOME COMUM]],ESPECIES[],2,FALSE)</f>
        <v>Swartzia ingaefolia Ducke</v>
      </c>
      <c r="E4810" s="51" t="s">
        <v>80</v>
      </c>
      <c r="F4810" s="51">
        <v>168</v>
      </c>
      <c r="G4810" s="74">
        <f>CENSO[[#This Row],[CAP (cm)]]/PI()</f>
        <v>53.476060878876837</v>
      </c>
      <c r="H4810" s="51">
        <v>15</v>
      </c>
      <c r="I4810" s="85">
        <f>PI()*CENSO[[#This Row],[DAP (cm)]]^2/40000</f>
        <v>0.22459945569128273</v>
      </c>
      <c r="J4810" s="85">
        <f>CENSO[[#This Row],[g (m²)]]*CENSO[[#This Row],[H (m)]]*0.7</f>
        <v>2.3582942847584683</v>
      </c>
      <c r="K4810" s="51">
        <v>1</v>
      </c>
      <c r="L4810" s="51">
        <v>367055.5</v>
      </c>
      <c r="M4810" s="51">
        <v>9702418.1999999899</v>
      </c>
      <c r="N4810" s="77"/>
      <c r="O481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81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810" s="77"/>
    </row>
    <row r="4811" spans="1:17" x14ac:dyDescent="0.25">
      <c r="A4811" s="76">
        <v>2</v>
      </c>
      <c r="B4811" s="51">
        <v>131</v>
      </c>
      <c r="C4811" s="51">
        <v>4811</v>
      </c>
      <c r="D4811" s="81" t="str">
        <f>VLOOKUP(CENSO[[#This Row],[NOME COMUM]],ESPECIES[],2,FALSE)</f>
        <v>Ocotea cymbarum Kunth</v>
      </c>
      <c r="E4811" s="51" t="s">
        <v>11</v>
      </c>
      <c r="F4811" s="51">
        <v>160</v>
      </c>
      <c r="G4811" s="74">
        <f>CENSO[[#This Row],[CAP (cm)]]/PI()</f>
        <v>50.929581789406512</v>
      </c>
      <c r="H4811" s="51">
        <v>14</v>
      </c>
      <c r="I4811" s="85">
        <f>PI()*CENSO[[#This Row],[DAP (cm)]]^2/40000</f>
        <v>0.20371832715762608</v>
      </c>
      <c r="J4811" s="85">
        <f>CENSO[[#This Row],[g (m²)]]*CENSO[[#This Row],[H (m)]]*0.7</f>
        <v>1.9964396061447354</v>
      </c>
      <c r="K4811" s="51">
        <v>2</v>
      </c>
      <c r="L4811" s="51">
        <v>367063.4</v>
      </c>
      <c r="M4811" s="51">
        <v>9702394.5</v>
      </c>
      <c r="N4811" s="77"/>
      <c r="O481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81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811" s="77"/>
    </row>
    <row r="4812" spans="1:17" x14ac:dyDescent="0.25">
      <c r="A4812" s="76">
        <v>2</v>
      </c>
      <c r="B4812" s="51">
        <v>131</v>
      </c>
      <c r="C4812" s="51">
        <v>4812</v>
      </c>
      <c r="D4812" s="81" t="str">
        <f>VLOOKUP(CENSO[[#This Row],[NOME COMUM]],ESPECIES[],2,FALSE)</f>
        <v>Enterolobium contortisiliquum (Vell.) Morong</v>
      </c>
      <c r="E4812" s="51" t="s">
        <v>45</v>
      </c>
      <c r="F4812" s="51">
        <v>287</v>
      </c>
      <c r="G4812" s="74">
        <f>CENSO[[#This Row],[CAP (cm)]]/PI()</f>
        <v>91.35493733474793</v>
      </c>
      <c r="H4812" s="51">
        <v>20</v>
      </c>
      <c r="I4812" s="85">
        <f>PI()*CENSO[[#This Row],[DAP (cm)]]^2/40000</f>
        <v>0.65547167537681639</v>
      </c>
      <c r="J4812" s="85">
        <f>CENSO[[#This Row],[g (m²)]]*CENSO[[#This Row],[H (m)]]*0.7</f>
        <v>9.1766034552754281</v>
      </c>
      <c r="K4812" s="51">
        <v>2</v>
      </c>
      <c r="L4812" s="51">
        <v>367061.5</v>
      </c>
      <c r="M4812" s="51">
        <v>9702384.4000000004</v>
      </c>
      <c r="N4812" s="77"/>
      <c r="O481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81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812" s="77"/>
    </row>
    <row r="4813" spans="1:17" x14ac:dyDescent="0.25">
      <c r="A4813" s="76">
        <v>2</v>
      </c>
      <c r="B4813" s="51">
        <v>131</v>
      </c>
      <c r="C4813" s="51">
        <v>4813</v>
      </c>
      <c r="D4813" s="81" t="str">
        <f>VLOOKUP(CENSO[[#This Row],[NOME COMUM]],ESPECIES[],2,FALSE)</f>
        <v>Bagassa guianensis Aubl.</v>
      </c>
      <c r="E4813" s="51" t="s">
        <v>29</v>
      </c>
      <c r="F4813" s="51">
        <v>184</v>
      </c>
      <c r="G4813" s="74">
        <f>CENSO[[#This Row],[CAP (cm)]]/PI()</f>
        <v>58.569019057817485</v>
      </c>
      <c r="H4813" s="51">
        <v>16</v>
      </c>
      <c r="I4813" s="85">
        <f>PI()*CENSO[[#This Row],[DAP (cm)]]^2/40000</f>
        <v>0.26941748766596041</v>
      </c>
      <c r="J4813" s="85">
        <f>CENSO[[#This Row],[g (m²)]]*CENSO[[#This Row],[H (m)]]*0.7</f>
        <v>3.0174758618587565</v>
      </c>
      <c r="K4813" s="51">
        <v>1</v>
      </c>
      <c r="L4813" s="51">
        <v>367067.799999999</v>
      </c>
      <c r="M4813" s="51">
        <v>9702381.4000000004</v>
      </c>
      <c r="N4813" s="77"/>
      <c r="O481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81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813" s="77"/>
    </row>
    <row r="4814" spans="1:17" x14ac:dyDescent="0.25">
      <c r="A4814" s="76">
        <v>2</v>
      </c>
      <c r="B4814" s="51">
        <v>131</v>
      </c>
      <c r="C4814" s="51">
        <v>4814</v>
      </c>
      <c r="D4814" s="81" t="str">
        <f>VLOOKUP(CENSO[[#This Row],[NOME COMUM]],ESPECIES[],2,FALSE)</f>
        <v>Piptadenia suaveolens Miq.</v>
      </c>
      <c r="E4814" s="51" t="s">
        <v>22</v>
      </c>
      <c r="F4814" s="51">
        <v>208</v>
      </c>
      <c r="G4814" s="74">
        <f>CENSO[[#This Row],[CAP (cm)]]/PI()</f>
        <v>66.208456326228458</v>
      </c>
      <c r="H4814" s="51">
        <v>16</v>
      </c>
      <c r="I4814" s="85">
        <f>PI()*CENSO[[#This Row],[DAP (cm)]]^2/40000</f>
        <v>0.34428397289638796</v>
      </c>
      <c r="J4814" s="85">
        <f>CENSO[[#This Row],[g (m²)]]*CENSO[[#This Row],[H (m)]]*0.7</f>
        <v>3.8559804964395448</v>
      </c>
      <c r="K4814" s="51">
        <v>1</v>
      </c>
      <c r="L4814" s="51">
        <v>367070</v>
      </c>
      <c r="M4814" s="51">
        <v>9702374.8000000007</v>
      </c>
      <c r="N4814" s="77"/>
      <c r="O481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81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814" s="77"/>
    </row>
    <row r="4815" spans="1:17" x14ac:dyDescent="0.25">
      <c r="A4815" s="76">
        <v>2</v>
      </c>
      <c r="B4815" s="51">
        <v>131</v>
      </c>
      <c r="C4815" s="51">
        <v>4815</v>
      </c>
      <c r="D4815" s="81" t="str">
        <f>VLOOKUP(CENSO[[#This Row],[NOME COMUM]],ESPECIES[],2,FALSE)</f>
        <v>Goupia glabra Aubl.</v>
      </c>
      <c r="E4815" s="51" t="s">
        <v>34</v>
      </c>
      <c r="F4815" s="51">
        <v>235</v>
      </c>
      <c r="G4815" s="74">
        <f>CENSO[[#This Row],[CAP (cm)]]/PI()</f>
        <v>74.802823253190809</v>
      </c>
      <c r="H4815" s="51">
        <v>16</v>
      </c>
      <c r="I4815" s="85">
        <f>PI()*CENSO[[#This Row],[DAP (cm)]]^2/40000</f>
        <v>0.43946658661249605</v>
      </c>
      <c r="J4815" s="85">
        <f>CENSO[[#This Row],[g (m²)]]*CENSO[[#This Row],[H (m)]]*0.7</f>
        <v>4.922025770059955</v>
      </c>
      <c r="K4815" s="51">
        <v>1</v>
      </c>
      <c r="L4815" s="51">
        <v>367074.59999999899</v>
      </c>
      <c r="M4815" s="51">
        <v>9702372.6999999899</v>
      </c>
      <c r="N4815" s="77"/>
      <c r="O481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81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815" s="77"/>
    </row>
    <row r="4816" spans="1:17" x14ac:dyDescent="0.25">
      <c r="A4816" s="76">
        <v>2</v>
      </c>
      <c r="B4816" s="51">
        <v>131</v>
      </c>
      <c r="C4816" s="51">
        <v>4816</v>
      </c>
      <c r="D4816" s="81" t="str">
        <f>VLOOKUP(CENSO[[#This Row],[NOME COMUM]],ESPECIES[],2,FALSE)</f>
        <v>Copaifera guianensis Desf.</v>
      </c>
      <c r="E4816" s="51" t="s">
        <v>7</v>
      </c>
      <c r="F4816" s="51">
        <v>287</v>
      </c>
      <c r="G4816" s="74">
        <f>CENSO[[#This Row],[CAP (cm)]]/PI()</f>
        <v>91.35493733474793</v>
      </c>
      <c r="H4816" s="51">
        <v>22</v>
      </c>
      <c r="I4816" s="85">
        <f>PI()*CENSO[[#This Row],[DAP (cm)]]^2/40000</f>
        <v>0.65547167537681639</v>
      </c>
      <c r="J4816" s="85">
        <f>CENSO[[#This Row],[g (m²)]]*CENSO[[#This Row],[H (m)]]*0.7</f>
        <v>10.094263800802972</v>
      </c>
      <c r="K4816" s="51">
        <v>1</v>
      </c>
      <c r="L4816" s="51">
        <v>367072.299999999</v>
      </c>
      <c r="M4816" s="51">
        <v>9702368.1999999899</v>
      </c>
      <c r="N4816" s="77"/>
      <c r="O481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81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816" s="77"/>
    </row>
    <row r="4817" spans="1:17" x14ac:dyDescent="0.25">
      <c r="A4817" s="76">
        <v>2</v>
      </c>
      <c r="B4817" s="51">
        <v>131</v>
      </c>
      <c r="C4817" s="51">
        <v>4817</v>
      </c>
      <c r="D4817" s="81" t="str">
        <f>VLOOKUP(CENSO[[#This Row],[NOME COMUM]],ESPECIES[],2,FALSE)</f>
        <v>Caryocar villosum (Aubl.) Pers.</v>
      </c>
      <c r="E4817" s="51" t="s">
        <v>33</v>
      </c>
      <c r="F4817" s="51">
        <v>430</v>
      </c>
      <c r="G4817" s="74">
        <f>CENSO[[#This Row],[CAP (cm)]]/PI()</f>
        <v>136.87325105903</v>
      </c>
      <c r="H4817" s="51">
        <v>22</v>
      </c>
      <c r="I4817" s="85">
        <f>PI()*CENSO[[#This Row],[DAP (cm)]]^2/40000</f>
        <v>1.4713874488845726</v>
      </c>
      <c r="J4817" s="85">
        <f>CENSO[[#This Row],[g (m²)]]*CENSO[[#This Row],[H (m)]]*0.7</f>
        <v>22.659366712822418</v>
      </c>
      <c r="K4817" s="51">
        <v>2</v>
      </c>
      <c r="L4817" s="51">
        <v>367067.59999999899</v>
      </c>
      <c r="M4817" s="51">
        <v>9702359.4000000004</v>
      </c>
      <c r="N4817" s="77"/>
      <c r="O481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481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817" s="77"/>
    </row>
    <row r="4818" spans="1:17" x14ac:dyDescent="0.25">
      <c r="A4818" s="76">
        <v>2</v>
      </c>
      <c r="B4818" s="51">
        <v>131</v>
      </c>
      <c r="C4818" s="51">
        <v>4818</v>
      </c>
      <c r="D4818" s="81" t="str">
        <f>VLOOKUP(CENSO[[#This Row],[NOME COMUM]],ESPECIES[],2,FALSE)</f>
        <v>Couratari guianensis Aubl.</v>
      </c>
      <c r="E4818" s="51" t="s">
        <v>6</v>
      </c>
      <c r="F4818" s="51">
        <v>200</v>
      </c>
      <c r="G4818" s="74">
        <f>CENSO[[#This Row],[CAP (cm)]]/PI()</f>
        <v>63.661977236758133</v>
      </c>
      <c r="H4818" s="51">
        <v>19</v>
      </c>
      <c r="I4818" s="85">
        <f>PI()*CENSO[[#This Row],[DAP (cm)]]^2/40000</f>
        <v>0.31830988618379064</v>
      </c>
      <c r="J4818" s="85">
        <f>CENSO[[#This Row],[g (m²)]]*CENSO[[#This Row],[H (m)]]*0.7</f>
        <v>4.233521486244415</v>
      </c>
      <c r="K4818" s="51">
        <v>1</v>
      </c>
      <c r="L4818" s="51">
        <v>367067.799999999</v>
      </c>
      <c r="M4818" s="51">
        <v>9702340.3000000007</v>
      </c>
      <c r="N4818" s="77"/>
      <c r="O481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81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818" s="77"/>
    </row>
    <row r="4819" spans="1:17" x14ac:dyDescent="0.25">
      <c r="A4819" s="76">
        <v>2</v>
      </c>
      <c r="B4819" s="51">
        <v>131</v>
      </c>
      <c r="C4819" s="51">
        <v>4819</v>
      </c>
      <c r="D4819" s="81" t="str">
        <f>VLOOKUP(CENSO[[#This Row],[NOME COMUM]],ESPECIES[],2,FALSE)</f>
        <v>Piptadenia suaveolens Miq.</v>
      </c>
      <c r="E4819" s="51" t="s">
        <v>22</v>
      </c>
      <c r="F4819" s="51">
        <v>293</v>
      </c>
      <c r="G4819" s="74">
        <f>CENSO[[#This Row],[CAP (cm)]]/PI()</f>
        <v>93.264796651850673</v>
      </c>
      <c r="H4819" s="51">
        <v>18</v>
      </c>
      <c r="I4819" s="85">
        <f>PI()*CENSO[[#This Row],[DAP (cm)]]^2/40000</f>
        <v>0.68316463547480621</v>
      </c>
      <c r="J4819" s="85">
        <f>CENSO[[#This Row],[g (m²)]]*CENSO[[#This Row],[H (m)]]*0.7</f>
        <v>8.6078744069825586</v>
      </c>
      <c r="K4819" s="51">
        <v>2</v>
      </c>
      <c r="L4819" s="51">
        <v>367051</v>
      </c>
      <c r="M4819" s="51">
        <v>9702323</v>
      </c>
      <c r="N4819" s="77"/>
      <c r="O481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81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819" s="77"/>
    </row>
    <row r="4820" spans="1:17" x14ac:dyDescent="0.25">
      <c r="A4820" s="76">
        <v>2</v>
      </c>
      <c r="B4820" s="51">
        <v>131</v>
      </c>
      <c r="C4820" s="51">
        <v>4820</v>
      </c>
      <c r="D4820" s="81" t="str">
        <f>VLOOKUP(CENSO[[#This Row],[NOME COMUM]],ESPECIES[],2,FALSE)</f>
        <v>Apuleia leiocarpa (Vogel) J.F.Macbr.</v>
      </c>
      <c r="E4820" s="51" t="s">
        <v>51</v>
      </c>
      <c r="F4820" s="51">
        <v>330</v>
      </c>
      <c r="G4820" s="74">
        <f>CENSO[[#This Row],[CAP (cm)]]/PI()</f>
        <v>105.04226244065093</v>
      </c>
      <c r="H4820" s="51">
        <v>20</v>
      </c>
      <c r="I4820" s="85">
        <f>PI()*CENSO[[#This Row],[DAP (cm)]]^2/40000</f>
        <v>0.86659866513537021</v>
      </c>
      <c r="J4820" s="85">
        <f>CENSO[[#This Row],[g (m²)]]*CENSO[[#This Row],[H (m)]]*0.7</f>
        <v>12.132381311895182</v>
      </c>
      <c r="K4820" s="51">
        <v>1</v>
      </c>
      <c r="L4820" s="51">
        <v>366989.2</v>
      </c>
      <c r="M4820" s="51">
        <v>9702219.5999999903</v>
      </c>
      <c r="N4820" s="77"/>
      <c r="O482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482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820" s="77"/>
    </row>
    <row r="4821" spans="1:17" x14ac:dyDescent="0.25">
      <c r="A4821" s="76">
        <v>2</v>
      </c>
      <c r="B4821" s="51">
        <v>132</v>
      </c>
      <c r="C4821" s="51">
        <v>4821</v>
      </c>
      <c r="D4821" s="81" t="str">
        <f>VLOOKUP(CENSO[[#This Row],[NOME COMUM]],ESPECIES[],2,FALSE)</f>
        <v>Pouteria sp.</v>
      </c>
      <c r="E4821" s="51" t="s">
        <v>83</v>
      </c>
      <c r="F4821" s="51">
        <v>202</v>
      </c>
      <c r="G4821" s="74">
        <f>CENSO[[#This Row],[CAP (cm)]]/PI()</f>
        <v>64.298597009125714</v>
      </c>
      <c r="H4821" s="51">
        <v>12</v>
      </c>
      <c r="I4821" s="85">
        <f>PI()*CENSO[[#This Row],[DAP (cm)]]^2/40000</f>
        <v>0.3247079148960848</v>
      </c>
      <c r="J4821" s="85">
        <f>CENSO[[#This Row],[g (m²)]]*CENSO[[#This Row],[H (m)]]*0.7</f>
        <v>2.7275464851271125</v>
      </c>
      <c r="K4821" s="51">
        <v>1</v>
      </c>
      <c r="L4821" s="51">
        <v>367041.9</v>
      </c>
      <c r="M4821" s="51">
        <v>9702255.1999999899</v>
      </c>
      <c r="N4821" s="77"/>
      <c r="O482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82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821" s="77"/>
    </row>
    <row r="4822" spans="1:17" x14ac:dyDescent="0.25">
      <c r="A4822" s="76">
        <v>2</v>
      </c>
      <c r="B4822" s="51">
        <v>132</v>
      </c>
      <c r="C4822" s="51">
        <v>4822</v>
      </c>
      <c r="D4822" s="81" t="str">
        <f>VLOOKUP(CENSO[[#This Row],[NOME COMUM]],ESPECIES[],2,FALSE)</f>
        <v>Ocotea cymbarum Kunth</v>
      </c>
      <c r="E4822" s="51" t="s">
        <v>11</v>
      </c>
      <c r="F4822" s="51">
        <v>150</v>
      </c>
      <c r="G4822" s="74">
        <f>CENSO[[#This Row],[CAP (cm)]]/PI()</f>
        <v>47.7464829275686</v>
      </c>
      <c r="H4822" s="51">
        <v>13</v>
      </c>
      <c r="I4822" s="85">
        <f>PI()*CENSO[[#This Row],[DAP (cm)]]^2/40000</f>
        <v>0.17904931097838223</v>
      </c>
      <c r="J4822" s="85">
        <f>CENSO[[#This Row],[g (m²)]]*CENSO[[#This Row],[H (m)]]*0.7</f>
        <v>1.6293487299032783</v>
      </c>
      <c r="K4822" s="51">
        <v>1</v>
      </c>
      <c r="L4822" s="51">
        <v>367044.9</v>
      </c>
      <c r="M4822" s="51">
        <v>9702273.3000000007</v>
      </c>
      <c r="N4822" s="77"/>
      <c r="O482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482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4822" s="77"/>
    </row>
    <row r="4823" spans="1:17" x14ac:dyDescent="0.25">
      <c r="A4823" s="76">
        <v>2</v>
      </c>
      <c r="B4823" s="51">
        <v>132</v>
      </c>
      <c r="C4823" s="51">
        <v>4823</v>
      </c>
      <c r="D4823" s="81" t="str">
        <f>VLOOKUP(CENSO[[#This Row],[NOME COMUM]],ESPECIES[],2,FALSE)</f>
        <v>Bertholletia excelsa Humb. &amp; Bonpl.</v>
      </c>
      <c r="E4823" s="51" t="s">
        <v>37</v>
      </c>
      <c r="F4823" s="51">
        <v>223</v>
      </c>
      <c r="G4823" s="74">
        <f>CENSO[[#This Row],[CAP (cm)]]/PI()</f>
        <v>70.983104618985323</v>
      </c>
      <c r="H4823" s="51">
        <v>22</v>
      </c>
      <c r="I4823" s="85">
        <f>PI()*CENSO[[#This Row],[DAP (cm)]]^2/40000</f>
        <v>0.39573080825084317</v>
      </c>
      <c r="J4823" s="85">
        <f>CENSO[[#This Row],[g (m²)]]*CENSO[[#This Row],[H (m)]]*0.7</f>
        <v>6.0942544470629842</v>
      </c>
      <c r="K4823" s="51">
        <v>1</v>
      </c>
      <c r="L4823" s="51">
        <v>367058</v>
      </c>
      <c r="M4823" s="51">
        <v>9702297.5999999903</v>
      </c>
      <c r="N4823" s="77"/>
      <c r="O482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82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823" s="77"/>
    </row>
    <row r="4824" spans="1:17" x14ac:dyDescent="0.25">
      <c r="A4824" s="76">
        <v>2</v>
      </c>
      <c r="B4824" s="51">
        <v>132</v>
      </c>
      <c r="C4824" s="51">
        <v>4824</v>
      </c>
      <c r="D4824" s="81" t="str">
        <f>VLOOKUP(CENSO[[#This Row],[NOME COMUM]],ESPECIES[],2,FALSE)</f>
        <v>Bertholletia excelsa Humb. &amp; Bonpl.</v>
      </c>
      <c r="E4824" s="51" t="s">
        <v>37</v>
      </c>
      <c r="F4824" s="51">
        <v>192</v>
      </c>
      <c r="G4824" s="74">
        <f>CENSO[[#This Row],[CAP (cm)]]/PI()</f>
        <v>61.115498147287809</v>
      </c>
      <c r="H4824" s="51">
        <v>19</v>
      </c>
      <c r="I4824" s="85">
        <f>PI()*CENSO[[#This Row],[DAP (cm)]]^2/40000</f>
        <v>0.29335439110698147</v>
      </c>
      <c r="J4824" s="85">
        <f>CENSO[[#This Row],[g (m²)]]*CENSO[[#This Row],[H (m)]]*0.7</f>
        <v>3.901613401722853</v>
      </c>
      <c r="K4824" s="51">
        <v>1</v>
      </c>
      <c r="L4824" s="51">
        <v>367105.2</v>
      </c>
      <c r="M4824" s="51">
        <v>9702315.5</v>
      </c>
      <c r="N4824" s="77"/>
      <c r="O482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82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824" s="77"/>
    </row>
    <row r="4825" spans="1:17" x14ac:dyDescent="0.25">
      <c r="A4825" s="76">
        <v>2</v>
      </c>
      <c r="B4825" s="51">
        <v>132</v>
      </c>
      <c r="C4825" s="51">
        <v>4825</v>
      </c>
      <c r="D4825" s="81" t="str">
        <f>VLOOKUP(CENSO[[#This Row],[NOME COMUM]],ESPECIES[],2,FALSE)</f>
        <v>Schefflera morototoni (Aubl.) Decne. &amp; Planch.</v>
      </c>
      <c r="E4825" s="51" t="s">
        <v>12</v>
      </c>
      <c r="F4825" s="51">
        <v>200</v>
      </c>
      <c r="G4825" s="74">
        <f>CENSO[[#This Row],[CAP (cm)]]/PI()</f>
        <v>63.661977236758133</v>
      </c>
      <c r="H4825" s="51">
        <v>18</v>
      </c>
      <c r="I4825" s="85">
        <f>PI()*CENSO[[#This Row],[DAP (cm)]]^2/40000</f>
        <v>0.31830988618379064</v>
      </c>
      <c r="J4825" s="85">
        <f>CENSO[[#This Row],[g (m²)]]*CENSO[[#This Row],[H (m)]]*0.7</f>
        <v>4.0107045659157619</v>
      </c>
      <c r="K4825" s="51">
        <v>1</v>
      </c>
      <c r="L4825" s="51">
        <v>367131.2</v>
      </c>
      <c r="M4825" s="51">
        <v>9702362.5</v>
      </c>
      <c r="N4825" s="77"/>
      <c r="O482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82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825" s="77"/>
    </row>
    <row r="4826" spans="1:17" x14ac:dyDescent="0.25">
      <c r="A4826" s="76">
        <v>2</v>
      </c>
      <c r="B4826" s="51">
        <v>132</v>
      </c>
      <c r="C4826" s="51">
        <v>4826</v>
      </c>
      <c r="D4826" s="81" t="str">
        <f>VLOOKUP(CENSO[[#This Row],[NOME COMUM]],ESPECIES[],2,FALSE)</f>
        <v>Bertholletia excelsa Humb. &amp; Bonpl.</v>
      </c>
      <c r="E4826" s="51" t="s">
        <v>37</v>
      </c>
      <c r="F4826" s="51">
        <v>370</v>
      </c>
      <c r="G4826" s="74">
        <f>CENSO[[#This Row],[CAP (cm)]]/PI()</f>
        <v>117.77465788800255</v>
      </c>
      <c r="H4826" s="51">
        <v>25</v>
      </c>
      <c r="I4826" s="85">
        <f>PI()*CENSO[[#This Row],[DAP (cm)]]^2/40000</f>
        <v>1.0894155854640235</v>
      </c>
      <c r="J4826" s="85">
        <f>CENSO[[#This Row],[g (m²)]]*CENSO[[#This Row],[H (m)]]*0.7</f>
        <v>19.064772745620409</v>
      </c>
      <c r="K4826" s="51">
        <v>1</v>
      </c>
      <c r="L4826" s="51">
        <v>367135.2</v>
      </c>
      <c r="M4826" s="51">
        <v>9702402.5999999903</v>
      </c>
      <c r="N4826" s="77"/>
      <c r="O482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482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826" s="77"/>
    </row>
    <row r="4827" spans="1:17" x14ac:dyDescent="0.25">
      <c r="A4827" s="76">
        <v>2</v>
      </c>
      <c r="B4827" s="51">
        <v>132</v>
      </c>
      <c r="C4827" s="51">
        <v>4827</v>
      </c>
      <c r="D4827" s="81" t="str">
        <f>VLOOKUP(CENSO[[#This Row],[NOME COMUM]],ESPECIES[],2,FALSE)</f>
        <v>Bertholletia excelsa Humb. &amp; Bonpl.</v>
      </c>
      <c r="E4827" s="51" t="s">
        <v>37</v>
      </c>
      <c r="F4827" s="51">
        <v>172</v>
      </c>
      <c r="G4827" s="74">
        <f>CENSO[[#This Row],[CAP (cm)]]/PI()</f>
        <v>54.749300423611999</v>
      </c>
      <c r="H4827" s="51">
        <v>18</v>
      </c>
      <c r="I4827" s="85">
        <f>PI()*CENSO[[#This Row],[DAP (cm)]]^2/40000</f>
        <v>0.23542199182153159</v>
      </c>
      <c r="J4827" s="85">
        <f>CENSO[[#This Row],[g (m²)]]*CENSO[[#This Row],[H (m)]]*0.7</f>
        <v>2.9663170969512977</v>
      </c>
      <c r="K4827" s="51">
        <v>1</v>
      </c>
      <c r="L4827" s="51">
        <v>367194.5</v>
      </c>
      <c r="M4827" s="51">
        <v>9702533.6999999899</v>
      </c>
      <c r="N4827" s="77"/>
      <c r="O482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82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827" s="77"/>
    </row>
    <row r="4828" spans="1:17" x14ac:dyDescent="0.25">
      <c r="A4828" s="76">
        <v>2</v>
      </c>
      <c r="B4828" s="51">
        <v>132</v>
      </c>
      <c r="C4828" s="51">
        <v>4828</v>
      </c>
      <c r="D4828" s="81" t="str">
        <f>VLOOKUP(CENSO[[#This Row],[NOME COMUM]],ESPECIES[],2,FALSE)</f>
        <v>Apuleia leiocarpa (Vogel) J.F.Macbr.</v>
      </c>
      <c r="E4828" s="51" t="s">
        <v>51</v>
      </c>
      <c r="F4828" s="51">
        <v>200</v>
      </c>
      <c r="G4828" s="74">
        <f>CENSO[[#This Row],[CAP (cm)]]/PI()</f>
        <v>63.661977236758133</v>
      </c>
      <c r="H4828" s="51">
        <v>20</v>
      </c>
      <c r="I4828" s="85">
        <f>PI()*CENSO[[#This Row],[DAP (cm)]]^2/40000</f>
        <v>0.31830988618379064</v>
      </c>
      <c r="J4828" s="85">
        <f>CENSO[[#This Row],[g (m²)]]*CENSO[[#This Row],[H (m)]]*0.7</f>
        <v>4.4563384065730682</v>
      </c>
      <c r="K4828" s="51">
        <v>1</v>
      </c>
      <c r="L4828" s="51">
        <v>367183.7</v>
      </c>
      <c r="M4828" s="51">
        <v>9702538.8000000007</v>
      </c>
      <c r="N4828" s="77"/>
      <c r="O482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82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828" s="77"/>
    </row>
    <row r="4829" spans="1:17" x14ac:dyDescent="0.25">
      <c r="A4829" s="76">
        <v>2</v>
      </c>
      <c r="B4829" s="51">
        <v>132</v>
      </c>
      <c r="C4829" s="51">
        <v>4829</v>
      </c>
      <c r="D4829" s="81" t="str">
        <f>VLOOKUP(CENSO[[#This Row],[NOME COMUM]],ESPECIES[],2,FALSE)</f>
        <v>Castilla ulei Warb.</v>
      </c>
      <c r="E4829" s="51" t="s">
        <v>70</v>
      </c>
      <c r="F4829" s="51">
        <v>270</v>
      </c>
      <c r="G4829" s="74">
        <f>CENSO[[#This Row],[CAP (cm)]]/PI()</f>
        <v>85.943669269623484</v>
      </c>
      <c r="H4829" s="51">
        <v>18</v>
      </c>
      <c r="I4829" s="85">
        <f>PI()*CENSO[[#This Row],[DAP (cm)]]^2/40000</f>
        <v>0.58011976756995842</v>
      </c>
      <c r="J4829" s="85">
        <f>CENSO[[#This Row],[g (m²)]]*CENSO[[#This Row],[H (m)]]*0.7</f>
        <v>7.3095090713814761</v>
      </c>
      <c r="K4829" s="51">
        <v>2</v>
      </c>
      <c r="L4829" s="51">
        <v>367203</v>
      </c>
      <c r="M4829" s="51">
        <v>9702571.6999999899</v>
      </c>
      <c r="N4829" s="77"/>
      <c r="O482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482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829" s="77"/>
    </row>
    <row r="4830" spans="1:17" x14ac:dyDescent="0.25">
      <c r="A4830" s="76">
        <v>2</v>
      </c>
      <c r="B4830" s="51">
        <v>132</v>
      </c>
      <c r="C4830" s="51">
        <v>4830</v>
      </c>
      <c r="D4830" s="81" t="str">
        <f>VLOOKUP(CENSO[[#This Row],[NOME COMUM]],ESPECIES[],2,FALSE)</f>
        <v>Piptadenia suaveolens Miq.</v>
      </c>
      <c r="E4830" s="51" t="s">
        <v>22</v>
      </c>
      <c r="F4830" s="51">
        <v>292</v>
      </c>
      <c r="G4830" s="74">
        <f>CENSO[[#This Row],[CAP (cm)]]/PI()</f>
        <v>92.946486765666876</v>
      </c>
      <c r="H4830" s="51">
        <v>18</v>
      </c>
      <c r="I4830" s="85">
        <f>PI()*CENSO[[#This Row],[DAP (cm)]]^2/40000</f>
        <v>0.67850935338936813</v>
      </c>
      <c r="J4830" s="85">
        <f>CENSO[[#This Row],[g (m²)]]*CENSO[[#This Row],[H (m)]]*0.7</f>
        <v>8.5492178527060378</v>
      </c>
      <c r="K4830" s="51">
        <v>1</v>
      </c>
      <c r="L4830" s="51">
        <v>367226.59999999899</v>
      </c>
      <c r="M4830" s="51">
        <v>9702560.5999999903</v>
      </c>
      <c r="N4830" s="77"/>
      <c r="O483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83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830" s="77"/>
    </row>
    <row r="4831" spans="1:17" x14ac:dyDescent="0.25">
      <c r="A4831" s="76">
        <v>2</v>
      </c>
      <c r="B4831" s="51">
        <v>132</v>
      </c>
      <c r="C4831" s="51">
        <v>4831</v>
      </c>
      <c r="D4831" s="81" t="str">
        <f>VLOOKUP(CENSO[[#This Row],[NOME COMUM]],ESPECIES[],2,FALSE)</f>
        <v>Pouteria sp.</v>
      </c>
      <c r="E4831" s="51" t="s">
        <v>83</v>
      </c>
      <c r="F4831" s="51">
        <v>222</v>
      </c>
      <c r="G4831" s="74">
        <f>CENSO[[#This Row],[CAP (cm)]]/PI()</f>
        <v>70.664794732801525</v>
      </c>
      <c r="H4831" s="51">
        <v>14</v>
      </c>
      <c r="I4831" s="85">
        <f>PI()*CENSO[[#This Row],[DAP (cm)]]^2/40000</f>
        <v>0.39218961076704845</v>
      </c>
      <c r="J4831" s="85">
        <f>CENSO[[#This Row],[g (m²)]]*CENSO[[#This Row],[H (m)]]*0.7</f>
        <v>3.8434581855170742</v>
      </c>
      <c r="K4831" s="51">
        <v>1</v>
      </c>
      <c r="L4831" s="51">
        <v>367228.5</v>
      </c>
      <c r="M4831" s="51">
        <v>9702570.6999999899</v>
      </c>
      <c r="N4831" s="77"/>
      <c r="O483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83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831" s="77"/>
    </row>
    <row r="4832" spans="1:17" x14ac:dyDescent="0.25">
      <c r="A4832" s="76">
        <v>2</v>
      </c>
      <c r="B4832" s="51">
        <v>132</v>
      </c>
      <c r="C4832" s="51">
        <v>4832</v>
      </c>
      <c r="D4832" s="81" t="str">
        <f>VLOOKUP(CENSO[[#This Row],[NOME COMUM]],ESPECIES[],2,FALSE)</f>
        <v>Couratari guianensis Aubl.</v>
      </c>
      <c r="E4832" s="51" t="s">
        <v>6</v>
      </c>
      <c r="F4832" s="51">
        <v>277</v>
      </c>
      <c r="G4832" s="74">
        <f>CENSO[[#This Row],[CAP (cm)]]/PI()</f>
        <v>88.171838472910025</v>
      </c>
      <c r="H4832" s="51">
        <v>23</v>
      </c>
      <c r="I4832" s="85">
        <f>PI()*CENSO[[#This Row],[DAP (cm)]]^2/40000</f>
        <v>0.61058998142490195</v>
      </c>
      <c r="J4832" s="85">
        <f>CENSO[[#This Row],[g (m²)]]*CENSO[[#This Row],[H (m)]]*0.7</f>
        <v>9.8304987009409199</v>
      </c>
      <c r="K4832" s="51">
        <v>1</v>
      </c>
      <c r="L4832" s="51">
        <v>367222.299999999</v>
      </c>
      <c r="M4832" s="51">
        <v>9702595.6999999899</v>
      </c>
      <c r="N4832" s="77"/>
      <c r="O483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483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832" s="77"/>
    </row>
    <row r="4833" spans="1:17" x14ac:dyDescent="0.25">
      <c r="A4833" s="76">
        <v>2</v>
      </c>
      <c r="B4833" s="51">
        <v>132</v>
      </c>
      <c r="C4833" s="51">
        <v>4833</v>
      </c>
      <c r="D4833" s="81" t="str">
        <f>VLOOKUP(CENSO[[#This Row],[NOME COMUM]],ESPECIES[],2,FALSE)</f>
        <v>Aspidosperma carapanauba Pichon.</v>
      </c>
      <c r="E4833" s="51" t="s">
        <v>68</v>
      </c>
      <c r="F4833" s="51">
        <v>422</v>
      </c>
      <c r="G4833" s="74">
        <f>CENSO[[#This Row],[CAP (cm)]]/PI()</f>
        <v>134.32677196955967</v>
      </c>
      <c r="H4833" s="51">
        <v>24</v>
      </c>
      <c r="I4833" s="85">
        <f>PI()*CENSO[[#This Row],[DAP (cm)]]^2/40000</f>
        <v>1.4171474442788545</v>
      </c>
      <c r="J4833" s="85">
        <f>CENSO[[#This Row],[g (m²)]]*CENSO[[#This Row],[H (m)]]*0.7</f>
        <v>23.808077063884756</v>
      </c>
      <c r="K4833" s="51">
        <v>3</v>
      </c>
      <c r="L4833" s="51">
        <v>367219.59999999899</v>
      </c>
      <c r="M4833" s="51">
        <v>9702597</v>
      </c>
      <c r="N4833" s="77"/>
      <c r="O483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130├ 140</v>
      </c>
      <c r="P483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833" s="77"/>
    </row>
    <row r="4834" spans="1:17" x14ac:dyDescent="0.25">
      <c r="A4834" s="76">
        <v>2</v>
      </c>
      <c r="B4834" s="51">
        <v>132</v>
      </c>
      <c r="C4834" s="51">
        <v>4834</v>
      </c>
      <c r="D4834" s="81" t="str">
        <f>VLOOKUP(CENSO[[#This Row],[NOME COMUM]],ESPECIES[],2,FALSE)</f>
        <v>Bertholletia excelsa Humb. &amp; Bonpl.</v>
      </c>
      <c r="E4834" s="51" t="s">
        <v>37</v>
      </c>
      <c r="F4834" s="51">
        <v>560</v>
      </c>
      <c r="G4834" s="74">
        <f>CENSO[[#This Row],[CAP (cm)]]/PI()</f>
        <v>178.25353626292278</v>
      </c>
      <c r="H4834" s="51">
        <v>24</v>
      </c>
      <c r="I4834" s="85">
        <f>PI()*CENSO[[#This Row],[DAP (cm)]]^2/40000</f>
        <v>2.4955495076809187</v>
      </c>
      <c r="J4834" s="85">
        <f>CENSO[[#This Row],[g (m²)]]*CENSO[[#This Row],[H (m)]]*0.7</f>
        <v>41.925231729039432</v>
      </c>
      <c r="K4834" s="51">
        <v>1</v>
      </c>
      <c r="L4834" s="51">
        <v>367245</v>
      </c>
      <c r="M4834" s="51">
        <v>9702596.0999999903</v>
      </c>
      <c r="N4834" s="77"/>
      <c r="O483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170├ 180</v>
      </c>
      <c r="P483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834" s="77"/>
    </row>
    <row r="4835" spans="1:17" x14ac:dyDescent="0.25">
      <c r="A4835" s="76">
        <v>2</v>
      </c>
      <c r="B4835" s="51">
        <v>132</v>
      </c>
      <c r="C4835" s="51">
        <v>4835</v>
      </c>
      <c r="D4835" s="81" t="str">
        <f>VLOOKUP(CENSO[[#This Row],[NOME COMUM]],ESPECIES[],2,FALSE)</f>
        <v>Simarouba amara Aubl.</v>
      </c>
      <c r="E4835" s="51" t="s">
        <v>20</v>
      </c>
      <c r="F4835" s="51">
        <v>238</v>
      </c>
      <c r="G4835" s="74">
        <f>CENSO[[#This Row],[CAP (cm)]]/PI()</f>
        <v>75.757752911742188</v>
      </c>
      <c r="H4835" s="51">
        <v>20</v>
      </c>
      <c r="I4835" s="85">
        <f>PI()*CENSO[[#This Row],[DAP (cm)]]^2/40000</f>
        <v>0.45075862982486603</v>
      </c>
      <c r="J4835" s="85">
        <f>CENSO[[#This Row],[g (m²)]]*CENSO[[#This Row],[H (m)]]*0.7</f>
        <v>6.3106208175481244</v>
      </c>
      <c r="K4835" s="51">
        <v>1</v>
      </c>
      <c r="L4835" s="51">
        <v>367212.7</v>
      </c>
      <c r="M4835" s="51">
        <v>9702611.0999999903</v>
      </c>
      <c r="N4835" s="77"/>
      <c r="O483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83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835" s="77"/>
    </row>
    <row r="4836" spans="1:17" x14ac:dyDescent="0.25">
      <c r="A4836" s="76">
        <v>2</v>
      </c>
      <c r="B4836" s="51">
        <v>132</v>
      </c>
      <c r="C4836" s="51">
        <v>4836</v>
      </c>
      <c r="D4836" s="81" t="str">
        <f>VLOOKUP(CENSO[[#This Row],[NOME COMUM]],ESPECIES[],2,FALSE)</f>
        <v>Cordia umbraculifera DC.</v>
      </c>
      <c r="E4836" s="51" t="s">
        <v>92</v>
      </c>
      <c r="F4836" s="51">
        <v>140</v>
      </c>
      <c r="G4836" s="74">
        <f>CENSO[[#This Row],[CAP (cm)]]/PI()</f>
        <v>44.563384065730695</v>
      </c>
      <c r="H4836" s="51">
        <v>18</v>
      </c>
      <c r="I4836" s="85">
        <f>PI()*CENSO[[#This Row],[DAP (cm)]]^2/40000</f>
        <v>0.15597184423005742</v>
      </c>
      <c r="J4836" s="85">
        <f>CENSO[[#This Row],[g (m²)]]*CENSO[[#This Row],[H (m)]]*0.7</f>
        <v>1.9652452372987235</v>
      </c>
      <c r="K4836" s="51">
        <v>1</v>
      </c>
      <c r="L4836" s="51">
        <v>367255.59999999899</v>
      </c>
      <c r="M4836" s="51">
        <v>9702607.6999999899</v>
      </c>
      <c r="N4836" s="77"/>
      <c r="O483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483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4836" s="77"/>
    </row>
    <row r="4837" spans="1:17" x14ac:dyDescent="0.25">
      <c r="A4837" s="76">
        <v>2</v>
      </c>
      <c r="B4837" s="51">
        <v>132</v>
      </c>
      <c r="C4837" s="51">
        <v>4837</v>
      </c>
      <c r="D4837" s="81" t="str">
        <f>VLOOKUP(CENSO[[#This Row],[NOME COMUM]],ESPECIES[],2,FALSE)</f>
        <v>Tachigali myrmecophila Ducke</v>
      </c>
      <c r="E4837" s="51" t="s">
        <v>14</v>
      </c>
      <c r="F4837" s="51">
        <v>208</v>
      </c>
      <c r="G4837" s="74">
        <f>CENSO[[#This Row],[CAP (cm)]]/PI()</f>
        <v>66.208456326228458</v>
      </c>
      <c r="H4837" s="51">
        <v>17</v>
      </c>
      <c r="I4837" s="85">
        <f>PI()*CENSO[[#This Row],[DAP (cm)]]^2/40000</f>
        <v>0.34428397289638796</v>
      </c>
      <c r="J4837" s="85">
        <f>CENSO[[#This Row],[g (m²)]]*CENSO[[#This Row],[H (m)]]*0.7</f>
        <v>4.0969792774670166</v>
      </c>
      <c r="K4837" s="51">
        <v>1</v>
      </c>
      <c r="L4837" s="51">
        <v>367288.4</v>
      </c>
      <c r="M4837" s="51">
        <v>9702675</v>
      </c>
      <c r="N4837" s="77"/>
      <c r="O483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83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837" s="77"/>
    </row>
    <row r="4838" spans="1:17" x14ac:dyDescent="0.25">
      <c r="A4838" s="76">
        <v>2</v>
      </c>
      <c r="B4838" s="51">
        <v>132</v>
      </c>
      <c r="C4838" s="51">
        <v>4838</v>
      </c>
      <c r="D4838" s="81" t="str">
        <f>VLOOKUP(CENSO[[#This Row],[NOME COMUM]],ESPECIES[],2,FALSE)</f>
        <v>Couratari guianensis Aubl.</v>
      </c>
      <c r="E4838" s="51" t="s">
        <v>6</v>
      </c>
      <c r="F4838" s="51">
        <v>153</v>
      </c>
      <c r="G4838" s="74">
        <f>CENSO[[#This Row],[CAP (cm)]]/PI()</f>
        <v>48.701412586119972</v>
      </c>
      <c r="H4838" s="51">
        <v>15</v>
      </c>
      <c r="I4838" s="85">
        <f>PI()*CENSO[[#This Row],[DAP (cm)]]^2/40000</f>
        <v>0.18628290314190887</v>
      </c>
      <c r="J4838" s="85">
        <f>CENSO[[#This Row],[g (m²)]]*CENSO[[#This Row],[H (m)]]*0.7</f>
        <v>1.9559704829900428</v>
      </c>
      <c r="K4838" s="51">
        <v>1</v>
      </c>
      <c r="L4838" s="51">
        <v>367308.59999999899</v>
      </c>
      <c r="M4838" s="51">
        <v>9702696.4000000004</v>
      </c>
      <c r="N4838" s="77"/>
      <c r="O483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483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4838" s="77"/>
    </row>
    <row r="4839" spans="1:17" x14ac:dyDescent="0.25">
      <c r="A4839" s="76">
        <v>2</v>
      </c>
      <c r="B4839" s="51">
        <v>132</v>
      </c>
      <c r="C4839" s="51">
        <v>4839</v>
      </c>
      <c r="D4839" s="81" t="str">
        <f>VLOOKUP(CENSO[[#This Row],[NOME COMUM]],ESPECIES[],2,FALSE)</f>
        <v>Simarouba amara Aubl.</v>
      </c>
      <c r="E4839" s="51" t="s">
        <v>20</v>
      </c>
      <c r="F4839" s="51">
        <v>145</v>
      </c>
      <c r="G4839" s="74">
        <f>CENSO[[#This Row],[CAP (cm)]]/PI()</f>
        <v>46.154933496649647</v>
      </c>
      <c r="H4839" s="51">
        <v>14</v>
      </c>
      <c r="I4839" s="85">
        <f>PI()*CENSO[[#This Row],[DAP (cm)]]^2/40000</f>
        <v>0.16731163392535497</v>
      </c>
      <c r="J4839" s="85">
        <f>CENSO[[#This Row],[g (m²)]]*CENSO[[#This Row],[H (m)]]*0.7</f>
        <v>1.6396540124684784</v>
      </c>
      <c r="K4839" s="51">
        <v>1</v>
      </c>
      <c r="L4839" s="51">
        <v>367295.09999999899</v>
      </c>
      <c r="M4839" s="51">
        <v>9702705</v>
      </c>
      <c r="N4839" s="77"/>
      <c r="O483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483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4839" s="77"/>
    </row>
    <row r="4840" spans="1:17" x14ac:dyDescent="0.25">
      <c r="A4840" s="76">
        <v>2</v>
      </c>
      <c r="B4840" s="51">
        <v>132</v>
      </c>
      <c r="C4840" s="51">
        <v>4840</v>
      </c>
      <c r="D4840" s="81" t="str">
        <f>VLOOKUP(CENSO[[#This Row],[NOME COMUM]],ESPECIES[],2,FALSE)</f>
        <v>Virola sebifera Aubl.</v>
      </c>
      <c r="E4840" s="51" t="s">
        <v>18</v>
      </c>
      <c r="F4840" s="51">
        <v>150</v>
      </c>
      <c r="G4840" s="74">
        <f>CENSO[[#This Row],[CAP (cm)]]/PI()</f>
        <v>47.7464829275686</v>
      </c>
      <c r="H4840" s="51">
        <v>16</v>
      </c>
      <c r="I4840" s="85">
        <f>PI()*CENSO[[#This Row],[DAP (cm)]]^2/40000</f>
        <v>0.17904931097838223</v>
      </c>
      <c r="J4840" s="85">
        <f>CENSO[[#This Row],[g (m²)]]*CENSO[[#This Row],[H (m)]]*0.7</f>
        <v>2.0053522829578809</v>
      </c>
      <c r="K4840" s="51">
        <v>1</v>
      </c>
      <c r="L4840" s="51">
        <v>367284.2</v>
      </c>
      <c r="M4840" s="51">
        <v>9702710.1999999899</v>
      </c>
      <c r="N4840" s="77"/>
      <c r="O484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484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4840" s="77"/>
    </row>
    <row r="4841" spans="1:17" x14ac:dyDescent="0.25">
      <c r="A4841" s="76">
        <v>2</v>
      </c>
      <c r="B4841" s="51">
        <v>132</v>
      </c>
      <c r="C4841" s="51">
        <v>4841</v>
      </c>
      <c r="D4841" s="81" t="str">
        <f>VLOOKUP(CENSO[[#This Row],[NOME COMUM]],ESPECIES[],2,FALSE)</f>
        <v>Couratari guianensis Aubl.</v>
      </c>
      <c r="E4841" s="51" t="s">
        <v>6</v>
      </c>
      <c r="F4841" s="51">
        <v>378</v>
      </c>
      <c r="G4841" s="74">
        <f>CENSO[[#This Row],[CAP (cm)]]/PI()</f>
        <v>120.32113697747288</v>
      </c>
      <c r="H4841" s="51">
        <v>23</v>
      </c>
      <c r="I4841" s="85">
        <f>PI()*CENSO[[#This Row],[DAP (cm)]]^2/40000</f>
        <v>1.1370347444371187</v>
      </c>
      <c r="J4841" s="85">
        <f>CENSO[[#This Row],[g (m²)]]*CENSO[[#This Row],[H (m)]]*0.7</f>
        <v>18.30625938543761</v>
      </c>
      <c r="K4841" s="51">
        <v>1</v>
      </c>
      <c r="L4841" s="51">
        <v>367267</v>
      </c>
      <c r="M4841" s="51">
        <v>9702718.3000000007</v>
      </c>
      <c r="N4841" s="77"/>
      <c r="O484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484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841" s="77"/>
    </row>
    <row r="4842" spans="1:17" x14ac:dyDescent="0.25">
      <c r="A4842" s="76">
        <v>2</v>
      </c>
      <c r="B4842" s="51">
        <v>132</v>
      </c>
      <c r="C4842" s="51">
        <v>4842</v>
      </c>
      <c r="D4842" s="81" t="str">
        <f>VLOOKUP(CENSO[[#This Row],[NOME COMUM]],ESPECIES[],2,FALSE)</f>
        <v>Pouteria sp.</v>
      </c>
      <c r="E4842" s="51" t="s">
        <v>83</v>
      </c>
      <c r="F4842" s="51">
        <v>184</v>
      </c>
      <c r="G4842" s="74">
        <f>CENSO[[#This Row],[CAP (cm)]]/PI()</f>
        <v>58.569019057817485</v>
      </c>
      <c r="H4842" s="51">
        <v>15</v>
      </c>
      <c r="I4842" s="85">
        <f>PI()*CENSO[[#This Row],[DAP (cm)]]^2/40000</f>
        <v>0.26941748766596041</v>
      </c>
      <c r="J4842" s="85">
        <f>CENSO[[#This Row],[g (m²)]]*CENSO[[#This Row],[H (m)]]*0.7</f>
        <v>2.8288836204925838</v>
      </c>
      <c r="K4842" s="51">
        <v>1</v>
      </c>
      <c r="L4842" s="51">
        <v>367298</v>
      </c>
      <c r="M4842" s="51">
        <v>9702725.8000000007</v>
      </c>
      <c r="N4842" s="77"/>
      <c r="O484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84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842" s="77"/>
    </row>
    <row r="4843" spans="1:17" x14ac:dyDescent="0.25">
      <c r="A4843" s="76">
        <v>2</v>
      </c>
      <c r="B4843" s="51">
        <v>132</v>
      </c>
      <c r="C4843" s="51">
        <v>4843</v>
      </c>
      <c r="D4843" s="81" t="str">
        <f>VLOOKUP(CENSO[[#This Row],[NOME COMUM]],ESPECIES[],2,FALSE)</f>
        <v>Parkia pendula (Willd.) Benth. ex Walp.</v>
      </c>
      <c r="E4843" s="51" t="s">
        <v>58</v>
      </c>
      <c r="F4843" s="51">
        <v>253</v>
      </c>
      <c r="G4843" s="74">
        <f>CENSO[[#This Row],[CAP (cm)]]/PI()</f>
        <v>80.532401204499038</v>
      </c>
      <c r="H4843" s="51">
        <v>16</v>
      </c>
      <c r="I4843" s="85">
        <f>PI()*CENSO[[#This Row],[DAP (cm)]]^2/40000</f>
        <v>0.50936743761845638</v>
      </c>
      <c r="J4843" s="85">
        <f>CENSO[[#This Row],[g (m²)]]*CENSO[[#This Row],[H (m)]]*0.7</f>
        <v>5.7049153013267109</v>
      </c>
      <c r="K4843" s="51">
        <v>1</v>
      </c>
      <c r="L4843" s="51">
        <v>367326.59999999899</v>
      </c>
      <c r="M4843" s="51">
        <v>9702731</v>
      </c>
      <c r="N4843" s="77"/>
      <c r="O484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484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843" s="77"/>
    </row>
    <row r="4844" spans="1:17" x14ac:dyDescent="0.25">
      <c r="A4844" s="76">
        <v>2</v>
      </c>
      <c r="B4844" s="51">
        <v>132</v>
      </c>
      <c r="C4844" s="51">
        <v>4844</v>
      </c>
      <c r="D4844" s="81" t="str">
        <f>VLOOKUP(CENSO[[#This Row],[NOME COMUM]],ESPECIES[],2,FALSE)</f>
        <v>Brosimum parinarioides Ducke</v>
      </c>
      <c r="E4844" s="51" t="s">
        <v>54</v>
      </c>
      <c r="F4844" s="51">
        <v>257</v>
      </c>
      <c r="G4844" s="74">
        <f>CENSO[[#This Row],[CAP (cm)]]/PI()</f>
        <v>81.8056407492342</v>
      </c>
      <c r="H4844" s="51">
        <v>20</v>
      </c>
      <c r="I4844" s="85">
        <f>PI()*CENSO[[#This Row],[DAP (cm)]]^2/40000</f>
        <v>0.52560124181382972</v>
      </c>
      <c r="J4844" s="85">
        <f>CENSO[[#This Row],[g (m²)]]*CENSO[[#This Row],[H (m)]]*0.7</f>
        <v>7.3584173853936159</v>
      </c>
      <c r="K4844" s="51">
        <v>1</v>
      </c>
      <c r="L4844" s="51">
        <v>367307.5</v>
      </c>
      <c r="M4844" s="51">
        <v>9702776.5</v>
      </c>
      <c r="N4844" s="77"/>
      <c r="O484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484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844" s="77"/>
    </row>
    <row r="4845" spans="1:17" x14ac:dyDescent="0.25">
      <c r="A4845" s="76">
        <v>2</v>
      </c>
      <c r="B4845" s="51">
        <v>132</v>
      </c>
      <c r="C4845" s="51">
        <v>4845</v>
      </c>
      <c r="D4845" s="81" t="str">
        <f>VLOOKUP(CENSO[[#This Row],[NOME COMUM]],ESPECIES[],2,FALSE)</f>
        <v>Manilkara huberi (Ducke) Chevalier</v>
      </c>
      <c r="E4845" s="51" t="s">
        <v>30</v>
      </c>
      <c r="F4845" s="51">
        <v>280</v>
      </c>
      <c r="G4845" s="74">
        <f>CENSO[[#This Row],[CAP (cm)]]/PI()</f>
        <v>89.12676813146139</v>
      </c>
      <c r="H4845" s="51">
        <v>20</v>
      </c>
      <c r="I4845" s="85">
        <f>PI()*CENSO[[#This Row],[DAP (cm)]]^2/40000</f>
        <v>0.62388737692022966</v>
      </c>
      <c r="J4845" s="85">
        <f>CENSO[[#This Row],[g (m²)]]*CENSO[[#This Row],[H (m)]]*0.7</f>
        <v>8.7344232768832146</v>
      </c>
      <c r="K4845" s="51">
        <v>1</v>
      </c>
      <c r="L4845" s="51">
        <v>367366.799999999</v>
      </c>
      <c r="M4845" s="51">
        <v>9702803.8000000007</v>
      </c>
      <c r="N4845" s="77"/>
      <c r="O484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484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845" s="77"/>
    </row>
    <row r="4846" spans="1:17" x14ac:dyDescent="0.25">
      <c r="A4846" s="76">
        <v>2</v>
      </c>
      <c r="B4846" s="51">
        <v>133</v>
      </c>
      <c r="C4846" s="51">
        <v>4846</v>
      </c>
      <c r="D4846" s="81" t="str">
        <f>VLOOKUP(CENSO[[#This Row],[NOME COMUM]],ESPECIES[],2,FALSE)</f>
        <v>Bertholletia excelsa Humb. &amp; Bonpl.</v>
      </c>
      <c r="E4846" s="51" t="s">
        <v>37</v>
      </c>
      <c r="F4846" s="51">
        <v>390</v>
      </c>
      <c r="G4846" s="74">
        <f>CENSO[[#This Row],[CAP (cm)]]/PI()</f>
        <v>124.14085561167836</v>
      </c>
      <c r="H4846" s="51">
        <v>19</v>
      </c>
      <c r="I4846" s="85">
        <f>PI()*CENSO[[#This Row],[DAP (cm)]]^2/40000</f>
        <v>1.2103733422138641</v>
      </c>
      <c r="J4846" s="85">
        <f>CENSO[[#This Row],[g (m²)]]*CENSO[[#This Row],[H (m)]]*0.7</f>
        <v>16.097965451444392</v>
      </c>
      <c r="K4846" s="51">
        <v>1</v>
      </c>
      <c r="L4846" s="51">
        <v>367456.4</v>
      </c>
      <c r="M4846" s="51">
        <v>9702869.8000000007</v>
      </c>
      <c r="N4846" s="77"/>
      <c r="O484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484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846" s="77"/>
    </row>
    <row r="4847" spans="1:17" x14ac:dyDescent="0.25">
      <c r="A4847" s="76">
        <v>2</v>
      </c>
      <c r="B4847" s="51">
        <v>133</v>
      </c>
      <c r="C4847" s="51">
        <v>4847</v>
      </c>
      <c r="D4847" s="81" t="str">
        <f>VLOOKUP(CENSO[[#This Row],[NOME COMUM]],ESPECIES[],2,FALSE)</f>
        <v>Dimorphandra multiflora Ducke</v>
      </c>
      <c r="E4847" s="51" t="s">
        <v>73</v>
      </c>
      <c r="F4847" s="51">
        <v>250</v>
      </c>
      <c r="G4847" s="74">
        <f>CENSO[[#This Row],[CAP (cm)]]/PI()</f>
        <v>79.577471545947674</v>
      </c>
      <c r="H4847" s="51">
        <v>20</v>
      </c>
      <c r="I4847" s="85">
        <f>PI()*CENSO[[#This Row],[DAP (cm)]]^2/40000</f>
        <v>0.49735919716217297</v>
      </c>
      <c r="J4847" s="85">
        <f>CENSO[[#This Row],[g (m²)]]*CENSO[[#This Row],[H (m)]]*0.7</f>
        <v>6.9630287602704213</v>
      </c>
      <c r="K4847" s="51">
        <v>1</v>
      </c>
      <c r="L4847" s="51">
        <v>367435.4</v>
      </c>
      <c r="M4847" s="51">
        <v>9702864.1999999899</v>
      </c>
      <c r="N4847" s="77"/>
      <c r="O484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84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847" s="77"/>
    </row>
    <row r="4848" spans="1:17" x14ac:dyDescent="0.25">
      <c r="A4848" s="76">
        <v>2</v>
      </c>
      <c r="B4848" s="51">
        <v>133</v>
      </c>
      <c r="C4848" s="51">
        <v>4848</v>
      </c>
      <c r="D4848" s="81" t="str">
        <f>VLOOKUP(CENSO[[#This Row],[NOME COMUM]],ESPECIES[],2,FALSE)</f>
        <v>Cordia umbraculifera DC.</v>
      </c>
      <c r="E4848" s="51" t="s">
        <v>92</v>
      </c>
      <c r="F4848" s="51">
        <v>189</v>
      </c>
      <c r="G4848" s="74">
        <f>CENSO[[#This Row],[CAP (cm)]]/PI()</f>
        <v>60.160568488736438</v>
      </c>
      <c r="H4848" s="51">
        <v>14</v>
      </c>
      <c r="I4848" s="85">
        <f>PI()*CENSO[[#This Row],[DAP (cm)]]^2/40000</f>
        <v>0.28425868610927968</v>
      </c>
      <c r="J4848" s="85">
        <f>CENSO[[#This Row],[g (m²)]]*CENSO[[#This Row],[H (m)]]*0.7</f>
        <v>2.7857351238709405</v>
      </c>
      <c r="K4848" s="51">
        <v>1</v>
      </c>
      <c r="L4848" s="51">
        <v>367424.9</v>
      </c>
      <c r="M4848" s="51">
        <v>9702850.4000000004</v>
      </c>
      <c r="N4848" s="77"/>
      <c r="O484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84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848" s="77"/>
    </row>
    <row r="4849" spans="1:17" x14ac:dyDescent="0.25">
      <c r="A4849" s="76">
        <v>2</v>
      </c>
      <c r="B4849" s="51">
        <v>133</v>
      </c>
      <c r="C4849" s="51">
        <v>4849</v>
      </c>
      <c r="D4849" s="81" t="str">
        <f>VLOOKUP(CENSO[[#This Row],[NOME COMUM]],ESPECIES[],2,FALSE)</f>
        <v>Parkia pendula (Willd.) Benth. ex Walp.</v>
      </c>
      <c r="E4849" s="51" t="s">
        <v>58</v>
      </c>
      <c r="F4849" s="51">
        <v>188</v>
      </c>
      <c r="G4849" s="74">
        <f>CENSO[[#This Row],[CAP (cm)]]/PI()</f>
        <v>59.842258602552647</v>
      </c>
      <c r="H4849" s="51">
        <v>18</v>
      </c>
      <c r="I4849" s="85">
        <f>PI()*CENSO[[#This Row],[DAP (cm)]]^2/40000</f>
        <v>0.28125861543199743</v>
      </c>
      <c r="J4849" s="85">
        <f>CENSO[[#This Row],[g (m²)]]*CENSO[[#This Row],[H (m)]]*0.7</f>
        <v>3.5438585544431676</v>
      </c>
      <c r="K4849" s="51">
        <v>1</v>
      </c>
      <c r="L4849" s="51">
        <v>367430.7</v>
      </c>
      <c r="M4849" s="51">
        <v>9702839.9000000004</v>
      </c>
      <c r="N4849" s="77"/>
      <c r="O484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84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849" s="77"/>
    </row>
    <row r="4850" spans="1:17" x14ac:dyDescent="0.25">
      <c r="A4850" s="76">
        <v>2</v>
      </c>
      <c r="B4850" s="51">
        <v>133</v>
      </c>
      <c r="C4850" s="51">
        <v>4850</v>
      </c>
      <c r="D4850" s="81" t="str">
        <f>VLOOKUP(CENSO[[#This Row],[NOME COMUM]],ESPECIES[],2,FALSE)</f>
        <v>Tachigali myrmecophila Ducke</v>
      </c>
      <c r="E4850" s="51" t="s">
        <v>14</v>
      </c>
      <c r="F4850" s="51">
        <v>160</v>
      </c>
      <c r="G4850" s="74">
        <f>CENSO[[#This Row],[CAP (cm)]]/PI()</f>
        <v>50.929581789406512</v>
      </c>
      <c r="H4850" s="51">
        <v>13</v>
      </c>
      <c r="I4850" s="85">
        <f>PI()*CENSO[[#This Row],[DAP (cm)]]^2/40000</f>
        <v>0.20371832715762608</v>
      </c>
      <c r="J4850" s="85">
        <f>CENSO[[#This Row],[g (m²)]]*CENSO[[#This Row],[H (m)]]*0.7</f>
        <v>1.8538367771343973</v>
      </c>
      <c r="K4850" s="51">
        <v>1</v>
      </c>
      <c r="L4850" s="51">
        <v>367427</v>
      </c>
      <c r="M4850" s="51">
        <v>9702830.5999999903</v>
      </c>
      <c r="N4850" s="77"/>
      <c r="O485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85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850" s="77"/>
    </row>
    <row r="4851" spans="1:17" x14ac:dyDescent="0.25">
      <c r="A4851" s="76">
        <v>2</v>
      </c>
      <c r="B4851" s="51">
        <v>133</v>
      </c>
      <c r="C4851" s="51">
        <v>4851</v>
      </c>
      <c r="D4851" s="81" t="str">
        <f>VLOOKUP(CENSO[[#This Row],[NOME COMUM]],ESPECIES[],2,FALSE)</f>
        <v>Schefflera morototoni (Aubl.) Decne. &amp; Planch.</v>
      </c>
      <c r="E4851" s="51" t="s">
        <v>12</v>
      </c>
      <c r="F4851" s="51">
        <v>174</v>
      </c>
      <c r="G4851" s="74">
        <f>CENSO[[#This Row],[CAP (cm)]]/PI()</f>
        <v>55.38592019597958</v>
      </c>
      <c r="H4851" s="51">
        <v>17</v>
      </c>
      <c r="I4851" s="85">
        <f>PI()*CENSO[[#This Row],[DAP (cm)]]^2/40000</f>
        <v>0.2409287528525112</v>
      </c>
      <c r="J4851" s="85">
        <f>CENSO[[#This Row],[g (m²)]]*CENSO[[#This Row],[H (m)]]*0.7</f>
        <v>2.8670521589448832</v>
      </c>
      <c r="K4851" s="51">
        <v>1</v>
      </c>
      <c r="L4851" s="51">
        <v>367428.799999999</v>
      </c>
      <c r="M4851" s="51">
        <v>9702829.8000000007</v>
      </c>
      <c r="N4851" s="77"/>
      <c r="O485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85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851" s="77"/>
    </row>
    <row r="4852" spans="1:17" x14ac:dyDescent="0.25">
      <c r="A4852" s="76">
        <v>2</v>
      </c>
      <c r="B4852" s="51">
        <v>133</v>
      </c>
      <c r="C4852" s="51">
        <v>4852</v>
      </c>
      <c r="D4852" s="81" t="str">
        <f>VLOOKUP(CENSO[[#This Row],[NOME COMUM]],ESPECIES[],2,FALSE)</f>
        <v>Piptadenia suaveolens Miq.</v>
      </c>
      <c r="E4852" s="51" t="s">
        <v>22</v>
      </c>
      <c r="F4852" s="51">
        <v>275</v>
      </c>
      <c r="G4852" s="74">
        <f>CENSO[[#This Row],[CAP (cm)]]/PI()</f>
        <v>87.535218700542444</v>
      </c>
      <c r="H4852" s="51">
        <v>16</v>
      </c>
      <c r="I4852" s="85">
        <f>PI()*CENSO[[#This Row],[DAP (cm)]]^2/40000</f>
        <v>0.60180462856622929</v>
      </c>
      <c r="J4852" s="85">
        <f>CENSO[[#This Row],[g (m²)]]*CENSO[[#This Row],[H (m)]]*0.7</f>
        <v>6.7402118399417681</v>
      </c>
      <c r="K4852" s="51">
        <v>1</v>
      </c>
      <c r="L4852" s="51">
        <v>367409.9</v>
      </c>
      <c r="M4852" s="51">
        <v>9702802.1999999899</v>
      </c>
      <c r="N4852" s="77"/>
      <c r="O485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485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852" s="77"/>
    </row>
    <row r="4853" spans="1:17" x14ac:dyDescent="0.25">
      <c r="A4853" s="76">
        <v>2</v>
      </c>
      <c r="B4853" s="51">
        <v>133</v>
      </c>
      <c r="C4853" s="51">
        <v>4853</v>
      </c>
      <c r="D4853" s="81" t="str">
        <f>VLOOKUP(CENSO[[#This Row],[NOME COMUM]],ESPECIES[],2,FALSE)</f>
        <v>Ceiba pentandra (L.) Gaertn.</v>
      </c>
      <c r="E4853" s="51" t="s">
        <v>28</v>
      </c>
      <c r="F4853" s="51">
        <v>500</v>
      </c>
      <c r="G4853" s="74">
        <f>CENSO[[#This Row],[CAP (cm)]]/PI()</f>
        <v>159.15494309189535</v>
      </c>
      <c r="H4853" s="51">
        <v>15</v>
      </c>
      <c r="I4853" s="85">
        <f>PI()*CENSO[[#This Row],[DAP (cm)]]^2/40000</f>
        <v>1.9894367886486919</v>
      </c>
      <c r="J4853" s="85">
        <f>CENSO[[#This Row],[g (m²)]]*CENSO[[#This Row],[H (m)]]*0.7</f>
        <v>20.889086280811263</v>
      </c>
      <c r="K4853" s="51">
        <v>1</v>
      </c>
      <c r="L4853" s="51">
        <v>367367.2</v>
      </c>
      <c r="M4853" s="51">
        <v>9702748.3000000007</v>
      </c>
      <c r="N4853" s="77"/>
      <c r="O485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150├ 160</v>
      </c>
      <c r="P485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853" s="77"/>
    </row>
    <row r="4854" spans="1:17" x14ac:dyDescent="0.25">
      <c r="A4854" s="76">
        <v>2</v>
      </c>
      <c r="B4854" s="51">
        <v>133</v>
      </c>
      <c r="C4854" s="51">
        <v>4854</v>
      </c>
      <c r="D4854" s="81" t="str">
        <f>VLOOKUP(CENSO[[#This Row],[NOME COMUM]],ESPECIES[],2,FALSE)</f>
        <v>Pouteria sp.</v>
      </c>
      <c r="E4854" s="51" t="s">
        <v>83</v>
      </c>
      <c r="F4854" s="51">
        <v>183</v>
      </c>
      <c r="G4854" s="74">
        <f>CENSO[[#This Row],[CAP (cm)]]/PI()</f>
        <v>58.250709171633694</v>
      </c>
      <c r="H4854" s="51">
        <v>17</v>
      </c>
      <c r="I4854" s="85">
        <f>PI()*CENSO[[#This Row],[DAP (cm)]]^2/40000</f>
        <v>0.26649699446022412</v>
      </c>
      <c r="J4854" s="85">
        <f>CENSO[[#This Row],[g (m²)]]*CENSO[[#This Row],[H (m)]]*0.7</f>
        <v>3.1713142340766671</v>
      </c>
      <c r="K4854" s="51">
        <v>1</v>
      </c>
      <c r="L4854" s="51">
        <v>367369.4</v>
      </c>
      <c r="M4854" s="51">
        <v>9702744</v>
      </c>
      <c r="N4854" s="77"/>
      <c r="O485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85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854" s="77"/>
    </row>
    <row r="4855" spans="1:17" x14ac:dyDescent="0.25">
      <c r="A4855" s="76">
        <v>2</v>
      </c>
      <c r="B4855" s="51">
        <v>133</v>
      </c>
      <c r="C4855" s="51">
        <v>4855</v>
      </c>
      <c r="D4855" s="81" t="str">
        <f>VLOOKUP(CENSO[[#This Row],[NOME COMUM]],ESPECIES[],2,FALSE)</f>
        <v>Pouteria sp.</v>
      </c>
      <c r="E4855" s="51" t="s">
        <v>83</v>
      </c>
      <c r="F4855" s="51">
        <v>172</v>
      </c>
      <c r="G4855" s="74">
        <f>CENSO[[#This Row],[CAP (cm)]]/PI()</f>
        <v>54.749300423611999</v>
      </c>
      <c r="H4855" s="51">
        <v>18</v>
      </c>
      <c r="I4855" s="85">
        <f>PI()*CENSO[[#This Row],[DAP (cm)]]^2/40000</f>
        <v>0.23542199182153159</v>
      </c>
      <c r="J4855" s="85">
        <f>CENSO[[#This Row],[g (m²)]]*CENSO[[#This Row],[H (m)]]*0.7</f>
        <v>2.9663170969512977</v>
      </c>
      <c r="K4855" s="51">
        <v>1</v>
      </c>
      <c r="L4855" s="51">
        <v>367377.5</v>
      </c>
      <c r="M4855" s="51">
        <v>9702737.9000000004</v>
      </c>
      <c r="N4855" s="77"/>
      <c r="O485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85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855" s="77"/>
    </row>
    <row r="4856" spans="1:17" x14ac:dyDescent="0.25">
      <c r="A4856" s="76">
        <v>2</v>
      </c>
      <c r="B4856" s="51">
        <v>133</v>
      </c>
      <c r="C4856" s="51">
        <v>4856</v>
      </c>
      <c r="D4856" s="81" t="str">
        <f>VLOOKUP(CENSO[[#This Row],[NOME COMUM]],ESPECIES[],2,FALSE)</f>
        <v>Pouteria sp.</v>
      </c>
      <c r="E4856" s="51" t="s">
        <v>83</v>
      </c>
      <c r="F4856" s="51">
        <v>171</v>
      </c>
      <c r="G4856" s="74">
        <f>CENSO[[#This Row],[CAP (cm)]]/PI()</f>
        <v>54.430990537428208</v>
      </c>
      <c r="H4856" s="51">
        <v>18</v>
      </c>
      <c r="I4856" s="85">
        <f>PI()*CENSO[[#This Row],[DAP (cm)]]^2/40000</f>
        <v>0.2326924845475056</v>
      </c>
      <c r="J4856" s="85">
        <f>CENSO[[#This Row],[g (m²)]]*CENSO[[#This Row],[H (m)]]*0.7</f>
        <v>2.9319253052985705</v>
      </c>
      <c r="K4856" s="51">
        <v>1</v>
      </c>
      <c r="L4856" s="51">
        <v>367373.9</v>
      </c>
      <c r="M4856" s="51">
        <v>9702735.1999999899</v>
      </c>
      <c r="N4856" s="77"/>
      <c r="O485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85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856" s="77"/>
    </row>
    <row r="4857" spans="1:17" x14ac:dyDescent="0.25">
      <c r="A4857" s="76">
        <v>2</v>
      </c>
      <c r="B4857" s="51">
        <v>133</v>
      </c>
      <c r="C4857" s="51">
        <v>4857</v>
      </c>
      <c r="D4857" s="81" t="str">
        <f>VLOOKUP(CENSO[[#This Row],[NOME COMUM]],ESPECIES[],2,FALSE)</f>
        <v>Pouteria sp.</v>
      </c>
      <c r="E4857" s="51" t="s">
        <v>83</v>
      </c>
      <c r="F4857" s="51">
        <v>185</v>
      </c>
      <c r="G4857" s="74">
        <f>CENSO[[#This Row],[CAP (cm)]]/PI()</f>
        <v>58.887328944001275</v>
      </c>
      <c r="H4857" s="51">
        <v>19</v>
      </c>
      <c r="I4857" s="85">
        <f>PI()*CENSO[[#This Row],[DAP (cm)]]^2/40000</f>
        <v>0.27235389636600588</v>
      </c>
      <c r="J4857" s="85">
        <f>CENSO[[#This Row],[g (m²)]]*CENSO[[#This Row],[H (m)]]*0.7</f>
        <v>3.6223068216678778</v>
      </c>
      <c r="K4857" s="51">
        <v>1</v>
      </c>
      <c r="L4857" s="51">
        <v>367373</v>
      </c>
      <c r="M4857" s="51">
        <v>9702735.6999999899</v>
      </c>
      <c r="N4857" s="77"/>
      <c r="O485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85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857" s="77"/>
    </row>
    <row r="4858" spans="1:17" x14ac:dyDescent="0.25">
      <c r="A4858" s="76">
        <v>2</v>
      </c>
      <c r="B4858" s="51">
        <v>133</v>
      </c>
      <c r="C4858" s="51">
        <v>4858</v>
      </c>
      <c r="D4858" s="81" t="str">
        <f>VLOOKUP(CENSO[[#This Row],[NOME COMUM]],ESPECIES[],2,FALSE)</f>
        <v>Tetragastris panamensis (Engl.) Kuntze</v>
      </c>
      <c r="E4858" s="51" t="s">
        <v>26</v>
      </c>
      <c r="F4858" s="51">
        <v>150</v>
      </c>
      <c r="G4858" s="74">
        <f>CENSO[[#This Row],[CAP (cm)]]/PI()</f>
        <v>47.7464829275686</v>
      </c>
      <c r="H4858" s="51">
        <v>10</v>
      </c>
      <c r="I4858" s="85">
        <f>PI()*CENSO[[#This Row],[DAP (cm)]]^2/40000</f>
        <v>0.17904931097838223</v>
      </c>
      <c r="J4858" s="85">
        <f>CENSO[[#This Row],[g (m²)]]*CENSO[[#This Row],[H (m)]]*0.7</f>
        <v>1.2533451768486754</v>
      </c>
      <c r="K4858" s="51">
        <v>1</v>
      </c>
      <c r="L4858" s="51">
        <v>367348.59999999899</v>
      </c>
      <c r="M4858" s="51">
        <v>9702747.1999999899</v>
      </c>
      <c r="N4858" s="77"/>
      <c r="O485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485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4858" s="77"/>
    </row>
    <row r="4859" spans="1:17" x14ac:dyDescent="0.25">
      <c r="A4859" s="76">
        <v>2</v>
      </c>
      <c r="B4859" s="51">
        <v>133</v>
      </c>
      <c r="C4859" s="51">
        <v>4859</v>
      </c>
      <c r="D4859" s="81" t="str">
        <f>VLOOKUP(CENSO[[#This Row],[NOME COMUM]],ESPECIES[],2,FALSE)</f>
        <v>Pouteria sp.</v>
      </c>
      <c r="E4859" s="51" t="s">
        <v>83</v>
      </c>
      <c r="F4859" s="51">
        <v>195</v>
      </c>
      <c r="G4859" s="74">
        <f>CENSO[[#This Row],[CAP (cm)]]/PI()</f>
        <v>62.070427805839181</v>
      </c>
      <c r="H4859" s="51">
        <v>20</v>
      </c>
      <c r="I4859" s="85">
        <f>PI()*CENSO[[#This Row],[DAP (cm)]]^2/40000</f>
        <v>0.30259333555346601</v>
      </c>
      <c r="J4859" s="85">
        <f>CENSO[[#This Row],[g (m²)]]*CENSO[[#This Row],[H (m)]]*0.7</f>
        <v>4.2363066977485238</v>
      </c>
      <c r="K4859" s="51">
        <v>1</v>
      </c>
      <c r="L4859" s="51">
        <v>367344</v>
      </c>
      <c r="M4859" s="51">
        <v>9702749.3000000007</v>
      </c>
      <c r="N4859" s="77"/>
      <c r="O485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85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859" s="77"/>
    </row>
    <row r="4860" spans="1:17" x14ac:dyDescent="0.25">
      <c r="A4860" s="76">
        <v>2</v>
      </c>
      <c r="B4860" s="51">
        <v>133</v>
      </c>
      <c r="C4860" s="51">
        <v>4860</v>
      </c>
      <c r="D4860" s="81" t="str">
        <f>VLOOKUP(CENSO[[#This Row],[NOME COMUM]],ESPECIES[],2,FALSE)</f>
        <v>Handroanthus serratifolius</v>
      </c>
      <c r="E4860" s="51" t="s">
        <v>101</v>
      </c>
      <c r="F4860" s="51">
        <v>170</v>
      </c>
      <c r="G4860" s="74">
        <f>CENSO[[#This Row],[CAP (cm)]]/PI()</f>
        <v>54.112680651244418</v>
      </c>
      <c r="H4860" s="51">
        <v>20</v>
      </c>
      <c r="I4860" s="85">
        <f>PI()*CENSO[[#This Row],[DAP (cm)]]^2/40000</f>
        <v>0.2299788927677888</v>
      </c>
      <c r="J4860" s="85">
        <f>CENSO[[#This Row],[g (m²)]]*CENSO[[#This Row],[H (m)]]*0.7</f>
        <v>3.2197044987490426</v>
      </c>
      <c r="K4860" s="51">
        <v>1</v>
      </c>
      <c r="L4860" s="51">
        <v>367313.4</v>
      </c>
      <c r="M4860" s="51">
        <v>9702673.1999999899</v>
      </c>
      <c r="N4860" s="77"/>
      <c r="O486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86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860" s="77"/>
    </row>
    <row r="4861" spans="1:17" x14ac:dyDescent="0.25">
      <c r="A4861" s="76">
        <v>2</v>
      </c>
      <c r="B4861" s="51">
        <v>133</v>
      </c>
      <c r="C4861" s="51">
        <v>4861</v>
      </c>
      <c r="D4861" s="81" t="str">
        <f>VLOOKUP(CENSO[[#This Row],[NOME COMUM]],ESPECIES[],2,FALSE)</f>
        <v>Dipteryx odorata (Aubl.) Willd.</v>
      </c>
      <c r="E4861" s="51" t="s">
        <v>4</v>
      </c>
      <c r="F4861" s="51">
        <v>215</v>
      </c>
      <c r="G4861" s="74">
        <f>CENSO[[#This Row],[CAP (cm)]]/PI()</f>
        <v>68.436625529514998</v>
      </c>
      <c r="H4861" s="51">
        <v>20</v>
      </c>
      <c r="I4861" s="85">
        <f>PI()*CENSO[[#This Row],[DAP (cm)]]^2/40000</f>
        <v>0.36784686222114316</v>
      </c>
      <c r="J4861" s="85">
        <f>CENSO[[#This Row],[g (m²)]]*CENSO[[#This Row],[H (m)]]*0.7</f>
        <v>5.1498560710960035</v>
      </c>
      <c r="K4861" s="51">
        <v>1</v>
      </c>
      <c r="L4861" s="51">
        <v>367318.799999999</v>
      </c>
      <c r="M4861" s="51">
        <v>9702668.4000000004</v>
      </c>
      <c r="N4861" s="77"/>
      <c r="O486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86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861" s="77"/>
    </row>
    <row r="4862" spans="1:17" x14ac:dyDescent="0.25">
      <c r="A4862" s="76">
        <v>2</v>
      </c>
      <c r="B4862" s="51">
        <v>133</v>
      </c>
      <c r="C4862" s="51">
        <v>4862</v>
      </c>
      <c r="D4862" s="81" t="str">
        <f>VLOOKUP(CENSO[[#This Row],[NOME COMUM]],ESPECIES[],2,FALSE)</f>
        <v>Tachigali myrmecophila Ducke</v>
      </c>
      <c r="E4862" s="51" t="s">
        <v>14</v>
      </c>
      <c r="F4862" s="51">
        <v>191</v>
      </c>
      <c r="G4862" s="74">
        <f>CENSO[[#This Row],[CAP (cm)]]/PI()</f>
        <v>60.797188261104019</v>
      </c>
      <c r="H4862" s="51">
        <v>14</v>
      </c>
      <c r="I4862" s="85">
        <f>PI()*CENSO[[#This Row],[DAP (cm)]]^2/40000</f>
        <v>0.29030657394677167</v>
      </c>
      <c r="J4862" s="85">
        <f>CENSO[[#This Row],[g (m²)]]*CENSO[[#This Row],[H (m)]]*0.7</f>
        <v>2.8450044246783621</v>
      </c>
      <c r="K4862" s="51">
        <v>1</v>
      </c>
      <c r="L4862" s="51">
        <v>367311</v>
      </c>
      <c r="M4862" s="51">
        <v>9702664.3000000007</v>
      </c>
      <c r="N4862" s="77"/>
      <c r="O486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86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862" s="77"/>
    </row>
    <row r="4863" spans="1:17" x14ac:dyDescent="0.25">
      <c r="A4863" s="76">
        <v>2</v>
      </c>
      <c r="B4863" s="51">
        <v>133</v>
      </c>
      <c r="C4863" s="51">
        <v>4863</v>
      </c>
      <c r="D4863" s="81" t="str">
        <f>VLOOKUP(CENSO[[#This Row],[NOME COMUM]],ESPECIES[],2,FALSE)</f>
        <v>Enterolobium contortisiliquum (Vell.) Morong</v>
      </c>
      <c r="E4863" s="51" t="s">
        <v>45</v>
      </c>
      <c r="F4863" s="51">
        <v>460</v>
      </c>
      <c r="G4863" s="74">
        <f>CENSO[[#This Row],[CAP (cm)]]/PI()</f>
        <v>146.42254764454373</v>
      </c>
      <c r="H4863" s="51">
        <v>20</v>
      </c>
      <c r="I4863" s="85">
        <f>PI()*CENSO[[#This Row],[DAP (cm)]]^2/40000</f>
        <v>1.6838592979122531</v>
      </c>
      <c r="J4863" s="85">
        <f>CENSO[[#This Row],[g (m²)]]*CENSO[[#This Row],[H (m)]]*0.7</f>
        <v>23.574030170771543</v>
      </c>
      <c r="K4863" s="51">
        <v>1</v>
      </c>
      <c r="L4863" s="51">
        <v>367309.59999999899</v>
      </c>
      <c r="M4863" s="51">
        <v>9702659.5</v>
      </c>
      <c r="N4863" s="77"/>
      <c r="O486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140├ 150</v>
      </c>
      <c r="P486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863" s="77"/>
    </row>
    <row r="4864" spans="1:17" x14ac:dyDescent="0.25">
      <c r="A4864" s="76">
        <v>2</v>
      </c>
      <c r="B4864" s="51">
        <v>133</v>
      </c>
      <c r="C4864" s="51">
        <v>4864</v>
      </c>
      <c r="D4864" s="81" t="str">
        <f>VLOOKUP(CENSO[[#This Row],[NOME COMUM]],ESPECIES[],2,FALSE)</f>
        <v>Piptadenia suaveolens Miq.</v>
      </c>
      <c r="E4864" s="51" t="s">
        <v>22</v>
      </c>
      <c r="F4864" s="51">
        <v>176</v>
      </c>
      <c r="G4864" s="74">
        <f>CENSO[[#This Row],[CAP (cm)]]/PI()</f>
        <v>56.022539968347161</v>
      </c>
      <c r="H4864" s="51">
        <v>19</v>
      </c>
      <c r="I4864" s="85">
        <f>PI()*CENSO[[#This Row],[DAP (cm)]]^2/40000</f>
        <v>0.24649917586072753</v>
      </c>
      <c r="J4864" s="85">
        <f>CENSO[[#This Row],[g (m²)]]*CENSO[[#This Row],[H (m)]]*0.7</f>
        <v>3.2784390389476763</v>
      </c>
      <c r="K4864" s="51">
        <v>1</v>
      </c>
      <c r="L4864" s="51">
        <v>367267.4</v>
      </c>
      <c r="M4864" s="51">
        <v>9702610.9000000004</v>
      </c>
      <c r="N4864" s="77"/>
      <c r="O486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86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864" s="77"/>
    </row>
    <row r="4865" spans="1:17" x14ac:dyDescent="0.25">
      <c r="A4865" s="76">
        <v>2</v>
      </c>
      <c r="B4865" s="51">
        <v>133</v>
      </c>
      <c r="C4865" s="51">
        <v>4865</v>
      </c>
      <c r="D4865" s="81" t="str">
        <f>VLOOKUP(CENSO[[#This Row],[NOME COMUM]],ESPECIES[],2,FALSE)</f>
        <v>Manilkara huberi (Ducke) Chevalier</v>
      </c>
      <c r="E4865" s="51" t="s">
        <v>30</v>
      </c>
      <c r="F4865" s="51">
        <v>380</v>
      </c>
      <c r="G4865" s="74">
        <f>CENSO[[#This Row],[CAP (cm)]]/PI()</f>
        <v>120.95775674984046</v>
      </c>
      <c r="H4865" s="51">
        <v>19</v>
      </c>
      <c r="I4865" s="85">
        <f>PI()*CENSO[[#This Row],[DAP (cm)]]^2/40000</f>
        <v>1.1490986891234842</v>
      </c>
      <c r="J4865" s="85">
        <f>CENSO[[#This Row],[g (m²)]]*CENSO[[#This Row],[H (m)]]*0.7</f>
        <v>15.283012565342339</v>
      </c>
      <c r="K4865" s="51">
        <v>1</v>
      </c>
      <c r="L4865" s="51">
        <v>367245.9</v>
      </c>
      <c r="M4865" s="51">
        <v>9702485.1999999899</v>
      </c>
      <c r="N4865" s="77"/>
      <c r="O486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486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865" s="77"/>
    </row>
    <row r="4866" spans="1:17" x14ac:dyDescent="0.25">
      <c r="A4866" s="76">
        <v>2</v>
      </c>
      <c r="B4866" s="51">
        <v>133</v>
      </c>
      <c r="C4866" s="51">
        <v>4866</v>
      </c>
      <c r="D4866" s="81" t="str">
        <f>VLOOKUP(CENSO[[#This Row],[NOME COMUM]],ESPECIES[],2,FALSE)</f>
        <v>Pouteria sp.</v>
      </c>
      <c r="E4866" s="51" t="s">
        <v>83</v>
      </c>
      <c r="F4866" s="51">
        <v>148</v>
      </c>
      <c r="G4866" s="74">
        <f>CENSO[[#This Row],[CAP (cm)]]/PI()</f>
        <v>47.109863155201019</v>
      </c>
      <c r="H4866" s="51">
        <v>17</v>
      </c>
      <c r="I4866" s="85">
        <f>PI()*CENSO[[#This Row],[DAP (cm)]]^2/40000</f>
        <v>0.17430649367424375</v>
      </c>
      <c r="J4866" s="85">
        <f>CENSO[[#This Row],[g (m²)]]*CENSO[[#This Row],[H (m)]]*0.7</f>
        <v>2.0742472747235006</v>
      </c>
      <c r="K4866" s="51">
        <v>1</v>
      </c>
      <c r="L4866" s="51">
        <v>367245.9</v>
      </c>
      <c r="M4866" s="51">
        <v>9702485.1999999899</v>
      </c>
      <c r="N4866" s="77"/>
      <c r="O486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486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4866" s="77"/>
    </row>
    <row r="4867" spans="1:17" x14ac:dyDescent="0.25">
      <c r="A4867" s="76">
        <v>2</v>
      </c>
      <c r="B4867" s="51">
        <v>133</v>
      </c>
      <c r="C4867" s="51">
        <v>4867</v>
      </c>
      <c r="D4867" s="81" t="str">
        <f>VLOOKUP(CENSO[[#This Row],[NOME COMUM]],ESPECIES[],2,FALSE)</f>
        <v>Copaifera guianensis Desf.</v>
      </c>
      <c r="E4867" s="51" t="s">
        <v>7</v>
      </c>
      <c r="F4867" s="51">
        <v>186</v>
      </c>
      <c r="G4867" s="74">
        <f>CENSO[[#This Row],[CAP (cm)]]/PI()</f>
        <v>59.205638830185066</v>
      </c>
      <c r="H4867" s="51">
        <v>17</v>
      </c>
      <c r="I4867" s="85">
        <f>PI()*CENSO[[#This Row],[DAP (cm)]]^2/40000</f>
        <v>0.27530622056036053</v>
      </c>
      <c r="J4867" s="85">
        <f>CENSO[[#This Row],[g (m²)]]*CENSO[[#This Row],[H (m)]]*0.7</f>
        <v>3.27614402466829</v>
      </c>
      <c r="K4867" s="51">
        <v>1</v>
      </c>
      <c r="L4867" s="51">
        <v>367250.5</v>
      </c>
      <c r="M4867" s="51">
        <v>9702474.9000000004</v>
      </c>
      <c r="N4867" s="77"/>
      <c r="O486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86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867" s="77"/>
    </row>
    <row r="4868" spans="1:17" x14ac:dyDescent="0.25">
      <c r="A4868" s="76">
        <v>2</v>
      </c>
      <c r="B4868" s="51">
        <v>133</v>
      </c>
      <c r="C4868" s="51">
        <v>4868</v>
      </c>
      <c r="D4868" s="81" t="str">
        <f>VLOOKUP(CENSO[[#This Row],[NOME COMUM]],ESPECIES[],2,FALSE)</f>
        <v>Buchenavia capitata (Vahl) Eichler</v>
      </c>
      <c r="E4868" s="51" t="s">
        <v>10</v>
      </c>
      <c r="F4868" s="51">
        <v>177</v>
      </c>
      <c r="G4868" s="74">
        <f>CENSO[[#This Row],[CAP (cm)]]/PI()</f>
        <v>56.340849854530951</v>
      </c>
      <c r="H4868" s="51">
        <v>20</v>
      </c>
      <c r="I4868" s="85">
        <f>PI()*CENSO[[#This Row],[DAP (cm)]]^2/40000</f>
        <v>0.24930826060629949</v>
      </c>
      <c r="J4868" s="85">
        <f>CENSO[[#This Row],[g (m²)]]*CENSO[[#This Row],[H (m)]]*0.7</f>
        <v>3.4903156484881923</v>
      </c>
      <c r="K4868" s="51">
        <v>1</v>
      </c>
      <c r="L4868" s="51">
        <v>367224</v>
      </c>
      <c r="M4868" s="51">
        <v>9702427.5</v>
      </c>
      <c r="N4868" s="77"/>
      <c r="O486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86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868" s="77"/>
    </row>
    <row r="4869" spans="1:17" x14ac:dyDescent="0.25">
      <c r="A4869" s="76">
        <v>2</v>
      </c>
      <c r="B4869" s="51">
        <v>133</v>
      </c>
      <c r="C4869" s="51">
        <v>4869</v>
      </c>
      <c r="D4869" s="81" t="str">
        <f>VLOOKUP(CENSO[[#This Row],[NOME COMUM]],ESPECIES[],2,FALSE)</f>
        <v>Buchenavia capitata (Vahl) Eichler</v>
      </c>
      <c r="E4869" s="51" t="s">
        <v>10</v>
      </c>
      <c r="F4869" s="51">
        <v>193</v>
      </c>
      <c r="G4869" s="74">
        <f>CENSO[[#This Row],[CAP (cm)]]/PI()</f>
        <v>61.4338080334716</v>
      </c>
      <c r="H4869" s="51">
        <v>14</v>
      </c>
      <c r="I4869" s="85">
        <f>PI()*CENSO[[#This Row],[DAP (cm)]]^2/40000</f>
        <v>0.29641812376150045</v>
      </c>
      <c r="J4869" s="85">
        <f>CENSO[[#This Row],[g (m²)]]*CENSO[[#This Row],[H (m)]]*0.7</f>
        <v>2.9048976128627038</v>
      </c>
      <c r="K4869" s="51">
        <v>1</v>
      </c>
      <c r="L4869" s="51">
        <v>367137.09999999899</v>
      </c>
      <c r="M4869" s="51">
        <v>9702360.8000000007</v>
      </c>
      <c r="N4869" s="77"/>
      <c r="O486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86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869" s="77"/>
    </row>
    <row r="4870" spans="1:17" x14ac:dyDescent="0.25">
      <c r="A4870" s="76">
        <v>2</v>
      </c>
      <c r="B4870" s="51">
        <v>133</v>
      </c>
      <c r="C4870" s="51">
        <v>4870</v>
      </c>
      <c r="D4870" s="81" t="str">
        <f>VLOOKUP(CENSO[[#This Row],[NOME COMUM]],ESPECIES[],2,FALSE)</f>
        <v>Ocotea cymbarum Kunth</v>
      </c>
      <c r="E4870" s="51" t="s">
        <v>11</v>
      </c>
      <c r="F4870" s="51">
        <v>170</v>
      </c>
      <c r="G4870" s="74">
        <f>CENSO[[#This Row],[CAP (cm)]]/PI()</f>
        <v>54.112680651244418</v>
      </c>
      <c r="H4870" s="51">
        <v>13</v>
      </c>
      <c r="I4870" s="85">
        <f>PI()*CENSO[[#This Row],[DAP (cm)]]^2/40000</f>
        <v>0.2299788927677888</v>
      </c>
      <c r="J4870" s="85">
        <f>CENSO[[#This Row],[g (m²)]]*CENSO[[#This Row],[H (m)]]*0.7</f>
        <v>2.0928079241868782</v>
      </c>
      <c r="K4870" s="51">
        <v>1</v>
      </c>
      <c r="L4870" s="51">
        <v>367146.7</v>
      </c>
      <c r="M4870" s="51">
        <v>9702330.6999999899</v>
      </c>
      <c r="N4870" s="77"/>
      <c r="O487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87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870" s="77"/>
    </row>
    <row r="4871" spans="1:17" x14ac:dyDescent="0.25">
      <c r="A4871" s="76">
        <v>2</v>
      </c>
      <c r="B4871" s="51">
        <v>133</v>
      </c>
      <c r="C4871" s="51">
        <v>4871</v>
      </c>
      <c r="D4871" s="81" t="str">
        <f>VLOOKUP(CENSO[[#This Row],[NOME COMUM]],ESPECIES[],2,FALSE)</f>
        <v>Hymenaea courbaril L.</v>
      </c>
      <c r="E4871" s="51" t="s">
        <v>3</v>
      </c>
      <c r="F4871" s="51">
        <v>350</v>
      </c>
      <c r="G4871" s="74">
        <f>CENSO[[#This Row],[CAP (cm)]]/PI()</f>
        <v>111.40846016432674</v>
      </c>
      <c r="H4871" s="51">
        <v>25</v>
      </c>
      <c r="I4871" s="85">
        <f>PI()*CENSO[[#This Row],[DAP (cm)]]^2/40000</f>
        <v>0.97482402643785904</v>
      </c>
      <c r="J4871" s="85">
        <f>CENSO[[#This Row],[g (m²)]]*CENSO[[#This Row],[H (m)]]*0.7</f>
        <v>17.059420462662533</v>
      </c>
      <c r="K4871" s="51">
        <v>1</v>
      </c>
      <c r="L4871" s="51">
        <v>367209.9</v>
      </c>
      <c r="M4871" s="51">
        <v>9702481.0999999903</v>
      </c>
      <c r="N4871" s="77"/>
      <c r="O487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487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871" s="77"/>
    </row>
    <row r="4872" spans="1:17" x14ac:dyDescent="0.25">
      <c r="A4872" s="76">
        <v>2</v>
      </c>
      <c r="B4872" s="51">
        <v>134</v>
      </c>
      <c r="C4872" s="51">
        <v>4872</v>
      </c>
      <c r="D4872" s="81" t="str">
        <f>VLOOKUP(CENSO[[#This Row],[NOME COMUM]],ESPECIES[],2,FALSE)</f>
        <v>Apuleia leiocarpa (Vogel) J.F.Macbr.</v>
      </c>
      <c r="E4872" s="51" t="s">
        <v>51</v>
      </c>
      <c r="F4872" s="51">
        <v>300</v>
      </c>
      <c r="G4872" s="74">
        <f>CENSO[[#This Row],[CAP (cm)]]/PI()</f>
        <v>95.4929658551372</v>
      </c>
      <c r="H4872" s="51">
        <v>20</v>
      </c>
      <c r="I4872" s="85">
        <f>PI()*CENSO[[#This Row],[DAP (cm)]]^2/40000</f>
        <v>0.7161972439135289</v>
      </c>
      <c r="J4872" s="85">
        <f>CENSO[[#This Row],[g (m²)]]*CENSO[[#This Row],[H (m)]]*0.7</f>
        <v>10.026761414789403</v>
      </c>
      <c r="K4872" s="51">
        <v>1</v>
      </c>
      <c r="L4872" s="51">
        <v>367222.09999999899</v>
      </c>
      <c r="M4872" s="51">
        <v>9702394.4000000004</v>
      </c>
      <c r="N4872" s="77"/>
      <c r="O487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87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872" s="77"/>
    </row>
    <row r="4873" spans="1:17" x14ac:dyDescent="0.25">
      <c r="A4873" s="76">
        <v>2</v>
      </c>
      <c r="B4873" s="51">
        <v>134</v>
      </c>
      <c r="C4873" s="51">
        <v>4873</v>
      </c>
      <c r="D4873" s="81" t="str">
        <f>VLOOKUP(CENSO[[#This Row],[NOME COMUM]],ESPECIES[],2,FALSE)</f>
        <v>Apuleia leiocarpa (Vogel) J.F.Macbr.</v>
      </c>
      <c r="E4873" s="51" t="s">
        <v>51</v>
      </c>
      <c r="F4873" s="51">
        <v>280</v>
      </c>
      <c r="G4873" s="74">
        <f>CENSO[[#This Row],[CAP (cm)]]/PI()</f>
        <v>89.12676813146139</v>
      </c>
      <c r="H4873" s="51">
        <v>19</v>
      </c>
      <c r="I4873" s="85">
        <f>PI()*CENSO[[#This Row],[DAP (cm)]]^2/40000</f>
        <v>0.62388737692022966</v>
      </c>
      <c r="J4873" s="85">
        <f>CENSO[[#This Row],[g (m²)]]*CENSO[[#This Row],[H (m)]]*0.7</f>
        <v>8.2977021130390529</v>
      </c>
      <c r="K4873" s="51">
        <v>1</v>
      </c>
      <c r="L4873" s="51">
        <v>367262.9</v>
      </c>
      <c r="M4873" s="51">
        <v>9702466.0999999903</v>
      </c>
      <c r="N4873" s="77"/>
      <c r="O487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487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873" s="77"/>
    </row>
    <row r="4874" spans="1:17" x14ac:dyDescent="0.25">
      <c r="A4874" s="76">
        <v>2</v>
      </c>
      <c r="B4874" s="51">
        <v>134</v>
      </c>
      <c r="C4874" s="51">
        <v>4874</v>
      </c>
      <c r="D4874" s="81" t="str">
        <f>VLOOKUP(CENSO[[#This Row],[NOME COMUM]],ESPECIES[],2,FALSE)</f>
        <v>Apuleia leiocarpa (Vogel) J.F.Macbr.</v>
      </c>
      <c r="E4874" s="51" t="s">
        <v>51</v>
      </c>
      <c r="F4874" s="51">
        <v>257</v>
      </c>
      <c r="G4874" s="74">
        <f>CENSO[[#This Row],[CAP (cm)]]/PI()</f>
        <v>81.8056407492342</v>
      </c>
      <c r="H4874" s="51">
        <v>17</v>
      </c>
      <c r="I4874" s="85">
        <f>PI()*CENSO[[#This Row],[DAP (cm)]]^2/40000</f>
        <v>0.52560124181382972</v>
      </c>
      <c r="J4874" s="85">
        <f>CENSO[[#This Row],[g (m²)]]*CENSO[[#This Row],[H (m)]]*0.7</f>
        <v>6.2546547775845731</v>
      </c>
      <c r="K4874" s="51">
        <v>1</v>
      </c>
      <c r="L4874" s="51">
        <v>367257.5</v>
      </c>
      <c r="M4874" s="51">
        <v>9702473</v>
      </c>
      <c r="N4874" s="77"/>
      <c r="O487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487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874" s="77"/>
    </row>
    <row r="4875" spans="1:17" x14ac:dyDescent="0.25">
      <c r="A4875" s="76">
        <v>2</v>
      </c>
      <c r="B4875" s="51">
        <v>134</v>
      </c>
      <c r="C4875" s="51">
        <v>4875</v>
      </c>
      <c r="D4875" s="81" t="str">
        <f>VLOOKUP(CENSO[[#This Row],[NOME COMUM]],ESPECIES[],2,FALSE)</f>
        <v>Tachigali myrmecophila Ducke</v>
      </c>
      <c r="E4875" s="51" t="s">
        <v>14</v>
      </c>
      <c r="F4875" s="51">
        <v>173</v>
      </c>
      <c r="G4875" s="74">
        <f>CENSO[[#This Row],[CAP (cm)]]/PI()</f>
        <v>55.067610309795789</v>
      </c>
      <c r="H4875" s="51">
        <v>15</v>
      </c>
      <c r="I4875" s="85">
        <f>PI()*CENSO[[#This Row],[DAP (cm)]]^2/40000</f>
        <v>0.23816741458986682</v>
      </c>
      <c r="J4875" s="85">
        <f>CENSO[[#This Row],[g (m²)]]*CENSO[[#This Row],[H (m)]]*0.7</f>
        <v>2.5007578531936017</v>
      </c>
      <c r="K4875" s="51">
        <v>1</v>
      </c>
      <c r="L4875" s="51">
        <v>367253.7</v>
      </c>
      <c r="M4875" s="51">
        <v>9702452.6999999899</v>
      </c>
      <c r="N4875" s="77"/>
      <c r="O487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87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875" s="77"/>
    </row>
    <row r="4876" spans="1:17" x14ac:dyDescent="0.25">
      <c r="A4876" s="76">
        <v>2</v>
      </c>
      <c r="B4876" s="51">
        <v>134</v>
      </c>
      <c r="C4876" s="51">
        <v>4876</v>
      </c>
      <c r="D4876" s="81" t="str">
        <f>VLOOKUP(CENSO[[#This Row],[NOME COMUM]],ESPECIES[],2,FALSE)</f>
        <v>Buchenavia capitata (Vahl) Eichler</v>
      </c>
      <c r="E4876" s="51" t="s">
        <v>10</v>
      </c>
      <c r="F4876" s="51">
        <v>140</v>
      </c>
      <c r="G4876" s="74">
        <f>CENSO[[#This Row],[CAP (cm)]]/PI()</f>
        <v>44.563384065730695</v>
      </c>
      <c r="H4876" s="51">
        <v>13</v>
      </c>
      <c r="I4876" s="85">
        <f>PI()*CENSO[[#This Row],[DAP (cm)]]^2/40000</f>
        <v>0.15597184423005742</v>
      </c>
      <c r="J4876" s="85">
        <f>CENSO[[#This Row],[g (m²)]]*CENSO[[#This Row],[H (m)]]*0.7</f>
        <v>1.4193437824935224</v>
      </c>
      <c r="K4876" s="51">
        <v>1</v>
      </c>
      <c r="L4876" s="51">
        <v>367282.4</v>
      </c>
      <c r="M4876" s="51">
        <v>9702512.0999999903</v>
      </c>
      <c r="N4876" s="77"/>
      <c r="O487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487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4876" s="77"/>
    </row>
    <row r="4877" spans="1:17" x14ac:dyDescent="0.25">
      <c r="A4877" s="76">
        <v>2</v>
      </c>
      <c r="B4877" s="51">
        <v>134</v>
      </c>
      <c r="C4877" s="51">
        <v>4877</v>
      </c>
      <c r="D4877" s="81" t="str">
        <f>VLOOKUP(CENSO[[#This Row],[NOME COMUM]],ESPECIES[],2,FALSE)</f>
        <v>Virola sebifera Aubl.</v>
      </c>
      <c r="E4877" s="51" t="s">
        <v>18</v>
      </c>
      <c r="F4877" s="51">
        <v>156</v>
      </c>
      <c r="G4877" s="74">
        <f>CENSO[[#This Row],[CAP (cm)]]/PI()</f>
        <v>49.656342244671343</v>
      </c>
      <c r="H4877" s="51">
        <v>16</v>
      </c>
      <c r="I4877" s="85">
        <f>PI()*CENSO[[#This Row],[DAP (cm)]]^2/40000</f>
        <v>0.19365973475421822</v>
      </c>
      <c r="J4877" s="85">
        <f>CENSO[[#This Row],[g (m²)]]*CENSO[[#This Row],[H (m)]]*0.7</f>
        <v>2.168989029247244</v>
      </c>
      <c r="K4877" s="51">
        <v>1</v>
      </c>
      <c r="L4877" s="51">
        <v>367281.5</v>
      </c>
      <c r="M4877" s="51">
        <v>9702512.5</v>
      </c>
      <c r="N4877" s="77"/>
      <c r="O487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487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4877" s="77"/>
    </row>
    <row r="4878" spans="1:17" x14ac:dyDescent="0.25">
      <c r="A4878" s="76">
        <v>2</v>
      </c>
      <c r="B4878" s="51">
        <v>134</v>
      </c>
      <c r="C4878" s="51">
        <v>4878</v>
      </c>
      <c r="D4878" s="81" t="str">
        <f>VLOOKUP(CENSO[[#This Row],[NOME COMUM]],ESPECIES[],2,FALSE)</f>
        <v>Dialium guianense (Aubl.) Sandwith</v>
      </c>
      <c r="E4878" s="51" t="s">
        <v>97</v>
      </c>
      <c r="F4878" s="51">
        <v>207</v>
      </c>
      <c r="G4878" s="74">
        <f>CENSO[[#This Row],[CAP (cm)]]/PI()</f>
        <v>65.890146440044674</v>
      </c>
      <c r="H4878" s="51">
        <v>14</v>
      </c>
      <c r="I4878" s="85">
        <f>PI()*CENSO[[#This Row],[DAP (cm)]]^2/40000</f>
        <v>0.34098150782723119</v>
      </c>
      <c r="J4878" s="85">
        <f>CENSO[[#This Row],[g (m²)]]*CENSO[[#This Row],[H (m)]]*0.7</f>
        <v>3.3416187767068655</v>
      </c>
      <c r="K4878" s="51">
        <v>1</v>
      </c>
      <c r="L4878" s="51">
        <v>367311.9</v>
      </c>
      <c r="M4878" s="51">
        <v>9702571</v>
      </c>
      <c r="N4878" s="77"/>
      <c r="O487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87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878" s="77"/>
    </row>
    <row r="4879" spans="1:17" x14ac:dyDescent="0.25">
      <c r="A4879" s="76">
        <v>2</v>
      </c>
      <c r="B4879" s="51">
        <v>134</v>
      </c>
      <c r="C4879" s="51">
        <v>4879</v>
      </c>
      <c r="D4879" s="81" t="str">
        <f>VLOOKUP(CENSO[[#This Row],[NOME COMUM]],ESPECIES[],2,FALSE)</f>
        <v>Tachigali myrmecophila Ducke</v>
      </c>
      <c r="E4879" s="51" t="s">
        <v>14</v>
      </c>
      <c r="F4879" s="51">
        <v>300</v>
      </c>
      <c r="G4879" s="74">
        <f>CENSO[[#This Row],[CAP (cm)]]/PI()</f>
        <v>95.4929658551372</v>
      </c>
      <c r="H4879" s="51">
        <v>17</v>
      </c>
      <c r="I4879" s="85">
        <f>PI()*CENSO[[#This Row],[DAP (cm)]]^2/40000</f>
        <v>0.7161972439135289</v>
      </c>
      <c r="J4879" s="85">
        <f>CENSO[[#This Row],[g (m²)]]*CENSO[[#This Row],[H (m)]]*0.7</f>
        <v>8.5227472025709936</v>
      </c>
      <c r="K4879" s="51">
        <v>1</v>
      </c>
      <c r="L4879" s="51">
        <v>367312.299999999</v>
      </c>
      <c r="M4879" s="51">
        <v>9702554.3000000007</v>
      </c>
      <c r="N4879" s="77"/>
      <c r="O487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87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879" s="77"/>
    </row>
    <row r="4880" spans="1:17" x14ac:dyDescent="0.25">
      <c r="A4880" s="76">
        <v>2</v>
      </c>
      <c r="B4880" s="51">
        <v>134</v>
      </c>
      <c r="C4880" s="51">
        <v>4880</v>
      </c>
      <c r="D4880" s="81" t="str">
        <f>VLOOKUP(CENSO[[#This Row],[NOME COMUM]],ESPECIES[],2,FALSE)</f>
        <v>Piptadenia suaveolens Miq.</v>
      </c>
      <c r="E4880" s="51" t="s">
        <v>22</v>
      </c>
      <c r="F4880" s="51">
        <v>205</v>
      </c>
      <c r="G4880" s="74">
        <f>CENSO[[#This Row],[CAP (cm)]]/PI()</f>
        <v>65.253526667677093</v>
      </c>
      <c r="H4880" s="51">
        <v>15</v>
      </c>
      <c r="I4880" s="85">
        <f>PI()*CENSO[[#This Row],[DAP (cm)]]^2/40000</f>
        <v>0.33442432417184514</v>
      </c>
      <c r="J4880" s="85">
        <f>CENSO[[#This Row],[g (m²)]]*CENSO[[#This Row],[H (m)]]*0.7</f>
        <v>3.5114554038043737</v>
      </c>
      <c r="K4880" s="51">
        <v>1</v>
      </c>
      <c r="L4880" s="51">
        <v>367319.7</v>
      </c>
      <c r="M4880" s="51">
        <v>9702586.6999999899</v>
      </c>
      <c r="N4880" s="77"/>
      <c r="O488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88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880" s="77"/>
    </row>
    <row r="4881" spans="1:17" x14ac:dyDescent="0.25">
      <c r="A4881" s="76">
        <v>2</v>
      </c>
      <c r="B4881" s="51">
        <v>134</v>
      </c>
      <c r="C4881" s="51">
        <v>4881</v>
      </c>
      <c r="D4881" s="81" t="str">
        <f>VLOOKUP(CENSO[[#This Row],[NOME COMUM]],ESPECIES[],2,FALSE)</f>
        <v>Tachigali myrmecophila Ducke</v>
      </c>
      <c r="E4881" s="51" t="s">
        <v>14</v>
      </c>
      <c r="F4881" s="51">
        <v>168</v>
      </c>
      <c r="G4881" s="74">
        <f>CENSO[[#This Row],[CAP (cm)]]/PI()</f>
        <v>53.476060878876837</v>
      </c>
      <c r="H4881" s="51">
        <v>15</v>
      </c>
      <c r="I4881" s="85">
        <f>PI()*CENSO[[#This Row],[DAP (cm)]]^2/40000</f>
        <v>0.22459945569128273</v>
      </c>
      <c r="J4881" s="85">
        <f>CENSO[[#This Row],[g (m²)]]*CENSO[[#This Row],[H (m)]]*0.7</f>
        <v>2.3582942847584683</v>
      </c>
      <c r="K4881" s="51">
        <v>1</v>
      </c>
      <c r="L4881" s="51">
        <v>367350.4</v>
      </c>
      <c r="M4881" s="51">
        <v>9702649.0999999903</v>
      </c>
      <c r="N4881" s="77"/>
      <c r="O488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88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881" s="77"/>
    </row>
    <row r="4882" spans="1:17" x14ac:dyDescent="0.25">
      <c r="A4882" s="76">
        <v>2</v>
      </c>
      <c r="B4882" s="51">
        <v>134</v>
      </c>
      <c r="C4882" s="51">
        <v>4882</v>
      </c>
      <c r="D4882" s="81" t="str">
        <f>VLOOKUP(CENSO[[#This Row],[NOME COMUM]],ESPECIES[],2,FALSE)</f>
        <v>Couratari guianensis Aubl.</v>
      </c>
      <c r="E4882" s="51" t="s">
        <v>6</v>
      </c>
      <c r="F4882" s="51">
        <v>137</v>
      </c>
      <c r="G4882" s="74">
        <f>CENSO[[#This Row],[CAP (cm)]]/PI()</f>
        <v>43.608454407179323</v>
      </c>
      <c r="H4882" s="51">
        <v>18</v>
      </c>
      <c r="I4882" s="85">
        <f>PI()*CENSO[[#This Row],[DAP (cm)]]^2/40000</f>
        <v>0.14935895634458918</v>
      </c>
      <c r="J4882" s="85">
        <f>CENSO[[#This Row],[g (m²)]]*CENSO[[#This Row],[H (m)]]*0.7</f>
        <v>1.8819228499418235</v>
      </c>
      <c r="K4882" s="51">
        <v>1</v>
      </c>
      <c r="L4882" s="51">
        <v>367425.9</v>
      </c>
      <c r="M4882" s="51">
        <v>9702718.4000000004</v>
      </c>
      <c r="N4882" s="77"/>
      <c r="O488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488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4882" s="77"/>
    </row>
    <row r="4883" spans="1:17" x14ac:dyDescent="0.25">
      <c r="A4883" s="76">
        <v>2</v>
      </c>
      <c r="B4883" s="51">
        <v>134</v>
      </c>
      <c r="C4883" s="51">
        <v>4883</v>
      </c>
      <c r="D4883" s="81" t="str">
        <f>VLOOKUP(CENSO[[#This Row],[NOME COMUM]],ESPECIES[],2,FALSE)</f>
        <v>Cordia goeldiana Huber</v>
      </c>
      <c r="E4883" s="51" t="s">
        <v>27</v>
      </c>
      <c r="F4883" s="51">
        <v>158</v>
      </c>
      <c r="G4883" s="74">
        <f>CENSO[[#This Row],[CAP (cm)]]/PI()</f>
        <v>50.292962017038931</v>
      </c>
      <c r="H4883" s="51">
        <v>19</v>
      </c>
      <c r="I4883" s="85">
        <f>PI()*CENSO[[#This Row],[DAP (cm)]]^2/40000</f>
        <v>0.19865719996730383</v>
      </c>
      <c r="J4883" s="85">
        <f>CENSO[[#This Row],[g (m²)]]*CENSO[[#This Row],[H (m)]]*0.7</f>
        <v>2.6421407595651405</v>
      </c>
      <c r="K4883" s="51">
        <v>1</v>
      </c>
      <c r="L4883" s="51">
        <v>367426.9</v>
      </c>
      <c r="M4883" s="51">
        <v>9702720.1999999899</v>
      </c>
      <c r="N4883" s="77"/>
      <c r="O488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88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883" s="77"/>
    </row>
    <row r="4884" spans="1:17" x14ac:dyDescent="0.25">
      <c r="A4884" s="76">
        <v>2</v>
      </c>
      <c r="B4884" s="51">
        <v>134</v>
      </c>
      <c r="C4884" s="51">
        <v>4884</v>
      </c>
      <c r="D4884" s="81" t="str">
        <f>VLOOKUP(CENSO[[#This Row],[NOME COMUM]],ESPECIES[],2,FALSE)</f>
        <v>Qualea dichotoma (Mart.) Warm. ex Wille</v>
      </c>
      <c r="E4884" s="51" t="s">
        <v>55</v>
      </c>
      <c r="F4884" s="51">
        <v>179</v>
      </c>
      <c r="G4884" s="74">
        <f>CENSO[[#This Row],[CAP (cm)]]/PI()</f>
        <v>56.977469626898532</v>
      </c>
      <c r="H4884" s="51">
        <v>17</v>
      </c>
      <c r="I4884" s="85">
        <f>PI()*CENSO[[#This Row],[DAP (cm)]]^2/40000</f>
        <v>0.25497417658037091</v>
      </c>
      <c r="J4884" s="85">
        <f>CENSO[[#This Row],[g (m²)]]*CENSO[[#This Row],[H (m)]]*0.7</f>
        <v>3.0341927013064134</v>
      </c>
      <c r="K4884" s="51">
        <v>1</v>
      </c>
      <c r="L4884" s="51">
        <v>367421</v>
      </c>
      <c r="M4884" s="51">
        <v>9702724</v>
      </c>
      <c r="N4884" s="77"/>
      <c r="O488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88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884" s="77"/>
    </row>
    <row r="4885" spans="1:17" x14ac:dyDescent="0.25">
      <c r="A4885" s="76">
        <v>2</v>
      </c>
      <c r="B4885" s="51">
        <v>134</v>
      </c>
      <c r="C4885" s="51">
        <v>4885</v>
      </c>
      <c r="D4885" s="81" t="str">
        <f>VLOOKUP(CENSO[[#This Row],[NOME COMUM]],ESPECIES[],2,FALSE)</f>
        <v>Apeiba tibourbou Aubl.</v>
      </c>
      <c r="E4885" s="51" t="s">
        <v>36</v>
      </c>
      <c r="F4885" s="51">
        <v>270</v>
      </c>
      <c r="G4885" s="74">
        <f>CENSO[[#This Row],[CAP (cm)]]/PI()</f>
        <v>85.943669269623484</v>
      </c>
      <c r="H4885" s="51">
        <v>14</v>
      </c>
      <c r="I4885" s="85">
        <f>PI()*CENSO[[#This Row],[DAP (cm)]]^2/40000</f>
        <v>0.58011976756995842</v>
      </c>
      <c r="J4885" s="85">
        <f>CENSO[[#This Row],[g (m²)]]*CENSO[[#This Row],[H (m)]]*0.7</f>
        <v>5.685173722185592</v>
      </c>
      <c r="K4885" s="51">
        <v>1</v>
      </c>
      <c r="L4885" s="51">
        <v>367467.4</v>
      </c>
      <c r="M4885" s="51">
        <v>9702785</v>
      </c>
      <c r="N4885" s="77"/>
      <c r="O488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488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885" s="77"/>
    </row>
    <row r="4886" spans="1:17" x14ac:dyDescent="0.25">
      <c r="A4886" s="76">
        <v>2</v>
      </c>
      <c r="B4886" s="51">
        <v>134</v>
      </c>
      <c r="C4886" s="51">
        <v>4886</v>
      </c>
      <c r="D4886" s="81" t="str">
        <f>VLOOKUP(CENSO[[#This Row],[NOME COMUM]],ESPECIES[],2,FALSE)</f>
        <v>Virola sebifera Aubl.</v>
      </c>
      <c r="E4886" s="51" t="s">
        <v>18</v>
      </c>
      <c r="F4886" s="51">
        <v>224</v>
      </c>
      <c r="G4886" s="74">
        <f>CENSO[[#This Row],[CAP (cm)]]/PI()</f>
        <v>71.30141450516912</v>
      </c>
      <c r="H4886" s="51">
        <v>14</v>
      </c>
      <c r="I4886" s="85">
        <f>PI()*CENSO[[#This Row],[DAP (cm)]]^2/40000</f>
        <v>0.39928792122894713</v>
      </c>
      <c r="J4886" s="85">
        <f>CENSO[[#This Row],[g (m²)]]*CENSO[[#This Row],[H (m)]]*0.7</f>
        <v>3.9130216280436816</v>
      </c>
      <c r="K4886" s="51">
        <v>1</v>
      </c>
      <c r="L4886" s="51">
        <v>367453.799999999</v>
      </c>
      <c r="M4886" s="51">
        <v>9702851.5999999903</v>
      </c>
      <c r="N4886" s="77"/>
      <c r="O488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88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886" s="77"/>
    </row>
    <row r="4887" spans="1:17" x14ac:dyDescent="0.25">
      <c r="A4887" s="76">
        <v>2</v>
      </c>
      <c r="B4887" s="51">
        <v>134</v>
      </c>
      <c r="C4887" s="51">
        <v>4887</v>
      </c>
      <c r="D4887" s="81" t="str">
        <f>VLOOKUP(CENSO[[#This Row],[NOME COMUM]],ESPECIES[],2,FALSE)</f>
        <v>Pouteria sp.</v>
      </c>
      <c r="E4887" s="51" t="s">
        <v>83</v>
      </c>
      <c r="F4887" s="51">
        <v>131</v>
      </c>
      <c r="G4887" s="74">
        <f>CENSO[[#This Row],[CAP (cm)]]/PI()</f>
        <v>41.69859509007658</v>
      </c>
      <c r="H4887" s="51">
        <v>13</v>
      </c>
      <c r="I4887" s="85">
        <f>PI()*CENSO[[#This Row],[DAP (cm)]]^2/40000</f>
        <v>0.13656289892000079</v>
      </c>
      <c r="J4887" s="85">
        <f>CENSO[[#This Row],[g (m²)]]*CENSO[[#This Row],[H (m)]]*0.7</f>
        <v>1.2427223801720071</v>
      </c>
      <c r="K4887" s="51">
        <v>1</v>
      </c>
      <c r="L4887" s="51">
        <v>367459.2</v>
      </c>
      <c r="M4887" s="51">
        <v>9702851.1999999899</v>
      </c>
      <c r="N4887" s="77"/>
      <c r="O488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488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4887" s="77"/>
    </row>
    <row r="4888" spans="1:17" x14ac:dyDescent="0.25">
      <c r="A4888" s="76">
        <v>2</v>
      </c>
      <c r="B4888" s="51">
        <v>135</v>
      </c>
      <c r="C4888" s="51">
        <v>4888</v>
      </c>
      <c r="D4888" s="81" t="str">
        <f>VLOOKUP(CENSO[[#This Row],[NOME COMUM]],ESPECIES[],2,FALSE)</f>
        <v>Apuleia leiocarpa (Vogel) J.F.Macbr.</v>
      </c>
      <c r="E4888" s="51" t="s">
        <v>51</v>
      </c>
      <c r="F4888" s="51">
        <v>456</v>
      </c>
      <c r="G4888" s="74">
        <f>CENSO[[#This Row],[CAP (cm)]]/PI()</f>
        <v>145.14930809980856</v>
      </c>
      <c r="H4888" s="51">
        <v>24</v>
      </c>
      <c r="I4888" s="85">
        <f>PI()*CENSO[[#This Row],[DAP (cm)]]^2/40000</f>
        <v>1.6547021123378178</v>
      </c>
      <c r="J4888" s="85">
        <f>CENSO[[#This Row],[g (m²)]]*CENSO[[#This Row],[H (m)]]*0.7</f>
        <v>27.798995487275338</v>
      </c>
      <c r="K4888" s="51">
        <v>1</v>
      </c>
      <c r="L4888" s="51">
        <v>367506.2</v>
      </c>
      <c r="M4888" s="51">
        <v>9702809.3000000007</v>
      </c>
      <c r="N4888" s="77"/>
      <c r="O488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140├ 150</v>
      </c>
      <c r="P488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888" s="77"/>
    </row>
    <row r="4889" spans="1:17" x14ac:dyDescent="0.25">
      <c r="A4889" s="76">
        <v>2</v>
      </c>
      <c r="B4889" s="51">
        <v>135</v>
      </c>
      <c r="C4889" s="51">
        <v>4889</v>
      </c>
      <c r="D4889" s="81" t="str">
        <f>VLOOKUP(CENSO[[#This Row],[NOME COMUM]],ESPECIES[],2,FALSE)</f>
        <v>Apuleia leiocarpa (Vogel) J.F.Macbr.</v>
      </c>
      <c r="E4889" s="51" t="s">
        <v>51</v>
      </c>
      <c r="F4889" s="51">
        <v>203</v>
      </c>
      <c r="G4889" s="74">
        <f>CENSO[[#This Row],[CAP (cm)]]/PI()</f>
        <v>64.616906895309512</v>
      </c>
      <c r="H4889" s="51">
        <v>20</v>
      </c>
      <c r="I4889" s="85">
        <f>PI()*CENSO[[#This Row],[DAP (cm)]]^2/40000</f>
        <v>0.32793080249369577</v>
      </c>
      <c r="J4889" s="85">
        <f>CENSO[[#This Row],[g (m²)]]*CENSO[[#This Row],[H (m)]]*0.7</f>
        <v>4.5910312349117408</v>
      </c>
      <c r="K4889" s="51">
        <v>1</v>
      </c>
      <c r="L4889" s="51">
        <v>367482.59999999899</v>
      </c>
      <c r="M4889" s="51">
        <v>9702708.6999999899</v>
      </c>
      <c r="N4889" s="77"/>
      <c r="O488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88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889" s="77"/>
    </row>
    <row r="4890" spans="1:17" x14ac:dyDescent="0.25">
      <c r="A4890" s="76">
        <v>2</v>
      </c>
      <c r="B4890" s="51">
        <v>135</v>
      </c>
      <c r="C4890" s="51">
        <v>4890</v>
      </c>
      <c r="D4890" s="81" t="str">
        <f>VLOOKUP(CENSO[[#This Row],[NOME COMUM]],ESPECIES[],2,FALSE)</f>
        <v>Dipteryx odorata (Aubl.) Willd.</v>
      </c>
      <c r="E4890" s="51" t="s">
        <v>4</v>
      </c>
      <c r="F4890" s="51">
        <v>230</v>
      </c>
      <c r="G4890" s="74">
        <f>CENSO[[#This Row],[CAP (cm)]]/PI()</f>
        <v>73.211273822271863</v>
      </c>
      <c r="H4890" s="51">
        <v>20</v>
      </c>
      <c r="I4890" s="85">
        <f>PI()*CENSO[[#This Row],[DAP (cm)]]^2/40000</f>
        <v>0.42096482447806327</v>
      </c>
      <c r="J4890" s="85">
        <f>CENSO[[#This Row],[g (m²)]]*CENSO[[#This Row],[H (m)]]*0.7</f>
        <v>5.8935075426928858</v>
      </c>
      <c r="K4890" s="51">
        <v>1</v>
      </c>
      <c r="L4890" s="51">
        <v>367471.2</v>
      </c>
      <c r="M4890" s="51">
        <v>9702701.4000000004</v>
      </c>
      <c r="N4890" s="77"/>
      <c r="O489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89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890" s="77"/>
    </row>
    <row r="4891" spans="1:17" x14ac:dyDescent="0.25">
      <c r="A4891" s="76">
        <v>2</v>
      </c>
      <c r="B4891" s="51">
        <v>135</v>
      </c>
      <c r="C4891" s="51">
        <v>4891</v>
      </c>
      <c r="D4891" s="81" t="str">
        <f>VLOOKUP(CENSO[[#This Row],[NOME COMUM]],ESPECIES[],2,FALSE)</f>
        <v>Couratari guianensis Aubl.</v>
      </c>
      <c r="E4891" s="51" t="s">
        <v>6</v>
      </c>
      <c r="F4891" s="51">
        <v>306</v>
      </c>
      <c r="G4891" s="74">
        <f>CENSO[[#This Row],[CAP (cm)]]/PI()</f>
        <v>97.402825172239943</v>
      </c>
      <c r="H4891" s="51">
        <v>23</v>
      </c>
      <c r="I4891" s="85">
        <f>PI()*CENSO[[#This Row],[DAP (cm)]]^2/40000</f>
        <v>0.74513161256763549</v>
      </c>
      <c r="J4891" s="85">
        <f>CENSO[[#This Row],[g (m²)]]*CENSO[[#This Row],[H (m)]]*0.7</f>
        <v>11.99661896233893</v>
      </c>
      <c r="K4891" s="51">
        <v>1</v>
      </c>
      <c r="L4891" s="51">
        <v>367468.9</v>
      </c>
      <c r="M4891" s="51">
        <v>9702701.4000000004</v>
      </c>
      <c r="N4891" s="77"/>
      <c r="O489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89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891" s="77"/>
    </row>
    <row r="4892" spans="1:17" x14ac:dyDescent="0.25">
      <c r="A4892" s="76">
        <v>2</v>
      </c>
      <c r="B4892" s="51">
        <v>135</v>
      </c>
      <c r="C4892" s="51">
        <v>4892</v>
      </c>
      <c r="D4892" s="81" t="str">
        <f>VLOOKUP(CENSO[[#This Row],[NOME COMUM]],ESPECIES[],2,FALSE)</f>
        <v>Cordia goeldiana Huber</v>
      </c>
      <c r="E4892" s="51" t="s">
        <v>27</v>
      </c>
      <c r="F4892" s="51">
        <v>142</v>
      </c>
      <c r="G4892" s="74">
        <f>CENSO[[#This Row],[CAP (cm)]]/PI()</f>
        <v>45.200003838098276</v>
      </c>
      <c r="H4892" s="51">
        <v>21</v>
      </c>
      <c r="I4892" s="85">
        <f>PI()*CENSO[[#This Row],[DAP (cm)]]^2/40000</f>
        <v>0.16046001362524887</v>
      </c>
      <c r="J4892" s="85">
        <f>CENSO[[#This Row],[g (m²)]]*CENSO[[#This Row],[H (m)]]*0.7</f>
        <v>2.3587622002911584</v>
      </c>
      <c r="K4892" s="51">
        <v>1</v>
      </c>
      <c r="L4892" s="51">
        <v>367462.09999999899</v>
      </c>
      <c r="M4892" s="51">
        <v>9702703.5</v>
      </c>
      <c r="N4892" s="77"/>
      <c r="O489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489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4892" s="77"/>
    </row>
    <row r="4893" spans="1:17" x14ac:dyDescent="0.25">
      <c r="A4893" s="76">
        <v>2</v>
      </c>
      <c r="B4893" s="51">
        <v>135</v>
      </c>
      <c r="C4893" s="51">
        <v>4893</v>
      </c>
      <c r="D4893" s="81" t="str">
        <f>VLOOKUP(CENSO[[#This Row],[NOME COMUM]],ESPECIES[],2,FALSE)</f>
        <v>Simarouba amara Aubl.</v>
      </c>
      <c r="E4893" s="51" t="s">
        <v>20</v>
      </c>
      <c r="F4893" s="51">
        <v>205</v>
      </c>
      <c r="G4893" s="74">
        <f>CENSO[[#This Row],[CAP (cm)]]/PI()</f>
        <v>65.253526667677093</v>
      </c>
      <c r="H4893" s="51">
        <v>17</v>
      </c>
      <c r="I4893" s="85">
        <f>PI()*CENSO[[#This Row],[DAP (cm)]]^2/40000</f>
        <v>0.33442432417184514</v>
      </c>
      <c r="J4893" s="85">
        <f>CENSO[[#This Row],[g (m²)]]*CENSO[[#This Row],[H (m)]]*0.7</f>
        <v>3.9796494576449568</v>
      </c>
      <c r="K4893" s="51">
        <v>1</v>
      </c>
      <c r="L4893" s="51">
        <v>367442.2</v>
      </c>
      <c r="M4893" s="51">
        <v>9702712.9000000004</v>
      </c>
      <c r="N4893" s="77"/>
      <c r="O489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89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893" s="77"/>
    </row>
    <row r="4894" spans="1:17" x14ac:dyDescent="0.25">
      <c r="A4894" s="76">
        <v>2</v>
      </c>
      <c r="B4894" s="51">
        <v>135</v>
      </c>
      <c r="C4894" s="51">
        <v>4894</v>
      </c>
      <c r="D4894" s="81" t="str">
        <f>VLOOKUP(CENSO[[#This Row],[NOME COMUM]],ESPECIES[],2,FALSE)</f>
        <v>Apuleia leiocarpa (Vogel) J.F.Macbr.</v>
      </c>
      <c r="E4894" s="51" t="s">
        <v>51</v>
      </c>
      <c r="F4894" s="51">
        <v>196</v>
      </c>
      <c r="G4894" s="74">
        <f>CENSO[[#This Row],[CAP (cm)]]/PI()</f>
        <v>62.388737692022971</v>
      </c>
      <c r="H4894" s="51">
        <v>20</v>
      </c>
      <c r="I4894" s="85">
        <f>PI()*CENSO[[#This Row],[DAP (cm)]]^2/40000</f>
        <v>0.30570481469091254</v>
      </c>
      <c r="J4894" s="85">
        <f>CENSO[[#This Row],[g (m²)]]*CENSO[[#This Row],[H (m)]]*0.7</f>
        <v>4.2798674056727748</v>
      </c>
      <c r="K4894" s="51">
        <v>1</v>
      </c>
      <c r="L4894" s="51">
        <v>367381.799999999</v>
      </c>
      <c r="M4894" s="51">
        <v>9702605.5</v>
      </c>
      <c r="N4894" s="77"/>
      <c r="O489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89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894" s="77"/>
    </row>
    <row r="4895" spans="1:17" x14ac:dyDescent="0.25">
      <c r="A4895" s="76">
        <v>2</v>
      </c>
      <c r="B4895" s="51">
        <v>135</v>
      </c>
      <c r="C4895" s="51">
        <v>4895</v>
      </c>
      <c r="D4895" s="81" t="str">
        <f>VLOOKUP(CENSO[[#This Row],[NOME COMUM]],ESPECIES[],2,FALSE)</f>
        <v>Inga paraensis Ducke</v>
      </c>
      <c r="E4895" s="51" t="s">
        <v>16</v>
      </c>
      <c r="F4895" s="51">
        <v>159</v>
      </c>
      <c r="G4895" s="74">
        <f>CENSO[[#This Row],[CAP (cm)]]/PI()</f>
        <v>50.611271903222722</v>
      </c>
      <c r="H4895" s="51">
        <v>14</v>
      </c>
      <c r="I4895" s="85">
        <f>PI()*CENSO[[#This Row],[DAP (cm)]]^2/40000</f>
        <v>0.20117980581531036</v>
      </c>
      <c r="J4895" s="85">
        <f>CENSO[[#This Row],[g (m²)]]*CENSO[[#This Row],[H (m)]]*0.7</f>
        <v>1.9715620969900416</v>
      </c>
      <c r="K4895" s="51">
        <v>1</v>
      </c>
      <c r="L4895" s="51">
        <v>367352.2</v>
      </c>
      <c r="M4895" s="51">
        <v>9702506.0999999903</v>
      </c>
      <c r="N4895" s="77"/>
      <c r="O489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89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895" s="77"/>
    </row>
    <row r="4896" spans="1:17" x14ac:dyDescent="0.25">
      <c r="A4896" s="76">
        <v>2</v>
      </c>
      <c r="B4896" s="51">
        <v>135</v>
      </c>
      <c r="C4896" s="51">
        <v>4896</v>
      </c>
      <c r="D4896" s="81" t="str">
        <f>VLOOKUP(CENSO[[#This Row],[NOME COMUM]],ESPECIES[],2,FALSE)</f>
        <v>Couratari guianensis Aubl.</v>
      </c>
      <c r="E4896" s="51" t="s">
        <v>6</v>
      </c>
      <c r="F4896" s="51">
        <v>170</v>
      </c>
      <c r="G4896" s="74">
        <f>CENSO[[#This Row],[CAP (cm)]]/PI()</f>
        <v>54.112680651244418</v>
      </c>
      <c r="H4896" s="51">
        <v>21</v>
      </c>
      <c r="I4896" s="85">
        <f>PI()*CENSO[[#This Row],[DAP (cm)]]^2/40000</f>
        <v>0.2299788927677888</v>
      </c>
      <c r="J4896" s="85">
        <f>CENSO[[#This Row],[g (m²)]]*CENSO[[#This Row],[H (m)]]*0.7</f>
        <v>3.3806897236864955</v>
      </c>
      <c r="K4896" s="51">
        <v>1</v>
      </c>
      <c r="L4896" s="51">
        <v>367331.09999999899</v>
      </c>
      <c r="M4896" s="51">
        <v>9702480.6999999899</v>
      </c>
      <c r="N4896" s="77"/>
      <c r="O489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89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896" s="77"/>
    </row>
    <row r="4897" spans="1:17" x14ac:dyDescent="0.25">
      <c r="A4897" s="76">
        <v>2</v>
      </c>
      <c r="B4897" s="51">
        <v>135</v>
      </c>
      <c r="C4897" s="51">
        <v>4897</v>
      </c>
      <c r="D4897" s="81" t="str">
        <f>VLOOKUP(CENSO[[#This Row],[NOME COMUM]],ESPECIES[],2,FALSE)</f>
        <v>Buchenavia capitata (Vahl) Eichler</v>
      </c>
      <c r="E4897" s="51" t="s">
        <v>10</v>
      </c>
      <c r="F4897" s="51">
        <v>241</v>
      </c>
      <c r="G4897" s="74">
        <f>CENSO[[#This Row],[CAP (cm)]]/PI()</f>
        <v>76.712682570293552</v>
      </c>
      <c r="H4897" s="51">
        <v>23</v>
      </c>
      <c r="I4897" s="85">
        <f>PI()*CENSO[[#This Row],[DAP (cm)]]^2/40000</f>
        <v>0.4621939124860186</v>
      </c>
      <c r="J4897" s="85">
        <f>CENSO[[#This Row],[g (m²)]]*CENSO[[#This Row],[H (m)]]*0.7</f>
        <v>7.4413219910248989</v>
      </c>
      <c r="K4897" s="51">
        <v>1</v>
      </c>
      <c r="L4897" s="51">
        <v>367317.9</v>
      </c>
      <c r="M4897" s="51">
        <v>9702477</v>
      </c>
      <c r="N4897" s="77"/>
      <c r="O489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89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897" s="77"/>
    </row>
    <row r="4898" spans="1:17" x14ac:dyDescent="0.25">
      <c r="A4898" s="76">
        <v>2</v>
      </c>
      <c r="B4898" s="51">
        <v>135</v>
      </c>
      <c r="C4898" s="51">
        <v>4898</v>
      </c>
      <c r="D4898" s="81" t="str">
        <f>VLOOKUP(CENSO[[#This Row],[NOME COMUM]],ESPECIES[],2,FALSE)</f>
        <v>Couratari guianensis Aubl.</v>
      </c>
      <c r="E4898" s="51" t="s">
        <v>6</v>
      </c>
      <c r="F4898" s="51">
        <v>140</v>
      </c>
      <c r="G4898" s="74">
        <f>CENSO[[#This Row],[CAP (cm)]]/PI()</f>
        <v>44.563384065730695</v>
      </c>
      <c r="H4898" s="51">
        <v>20</v>
      </c>
      <c r="I4898" s="85">
        <f>PI()*CENSO[[#This Row],[DAP (cm)]]^2/40000</f>
        <v>0.15597184423005742</v>
      </c>
      <c r="J4898" s="85">
        <f>CENSO[[#This Row],[g (m²)]]*CENSO[[#This Row],[H (m)]]*0.7</f>
        <v>2.1836058192208037</v>
      </c>
      <c r="K4898" s="51">
        <v>1</v>
      </c>
      <c r="L4898" s="51">
        <v>367316.9</v>
      </c>
      <c r="M4898" s="51">
        <v>9702475.1999999899</v>
      </c>
      <c r="N4898" s="77"/>
      <c r="O489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489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4898" s="77"/>
    </row>
    <row r="4899" spans="1:17" x14ac:dyDescent="0.25">
      <c r="A4899" s="76">
        <v>2</v>
      </c>
      <c r="B4899" s="51">
        <v>135</v>
      </c>
      <c r="C4899" s="51">
        <v>4899</v>
      </c>
      <c r="D4899" s="81" t="str">
        <f>VLOOKUP(CENSO[[#This Row],[NOME COMUM]],ESPECIES[],2,FALSE)</f>
        <v>Couratari guianensis Aubl.</v>
      </c>
      <c r="E4899" s="51" t="s">
        <v>6</v>
      </c>
      <c r="F4899" s="51">
        <v>185</v>
      </c>
      <c r="G4899" s="74">
        <f>CENSO[[#This Row],[CAP (cm)]]/PI()</f>
        <v>58.887328944001275</v>
      </c>
      <c r="H4899" s="51">
        <v>21</v>
      </c>
      <c r="I4899" s="85">
        <f>PI()*CENSO[[#This Row],[DAP (cm)]]^2/40000</f>
        <v>0.27235389636600588</v>
      </c>
      <c r="J4899" s="85">
        <f>CENSO[[#This Row],[g (m²)]]*CENSO[[#This Row],[H (m)]]*0.7</f>
        <v>4.0036022765802857</v>
      </c>
      <c r="K4899" s="51">
        <v>1</v>
      </c>
      <c r="L4899" s="51">
        <v>367316.799999999</v>
      </c>
      <c r="M4899" s="51">
        <v>9702455.4000000004</v>
      </c>
      <c r="N4899" s="77"/>
      <c r="O489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89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899" s="77"/>
    </row>
    <row r="4900" spans="1:17" x14ac:dyDescent="0.25">
      <c r="A4900" s="76">
        <v>2</v>
      </c>
      <c r="B4900" s="51">
        <v>135</v>
      </c>
      <c r="C4900" s="51">
        <v>4900</v>
      </c>
      <c r="D4900" s="81" t="str">
        <f>VLOOKUP(CENSO[[#This Row],[NOME COMUM]],ESPECIES[],2,FALSE)</f>
        <v>Couratari guianensis Aubl.</v>
      </c>
      <c r="E4900" s="51" t="s">
        <v>6</v>
      </c>
      <c r="F4900" s="51">
        <v>200</v>
      </c>
      <c r="G4900" s="74">
        <f>CENSO[[#This Row],[CAP (cm)]]/PI()</f>
        <v>63.661977236758133</v>
      </c>
      <c r="H4900" s="51">
        <v>23</v>
      </c>
      <c r="I4900" s="85">
        <f>PI()*CENSO[[#This Row],[DAP (cm)]]^2/40000</f>
        <v>0.31830988618379064</v>
      </c>
      <c r="J4900" s="85">
        <f>CENSO[[#This Row],[g (m²)]]*CENSO[[#This Row],[H (m)]]*0.7</f>
        <v>5.1247891675590287</v>
      </c>
      <c r="K4900" s="51">
        <v>1</v>
      </c>
      <c r="L4900" s="51">
        <v>367301.2</v>
      </c>
      <c r="M4900" s="51">
        <v>9702443</v>
      </c>
      <c r="N4900" s="77"/>
      <c r="O490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90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900" s="77"/>
    </row>
    <row r="4901" spans="1:17" x14ac:dyDescent="0.25">
      <c r="A4901" s="76">
        <v>2</v>
      </c>
      <c r="B4901" s="51">
        <v>135</v>
      </c>
      <c r="C4901" s="51">
        <v>4901</v>
      </c>
      <c r="D4901" s="81" t="str">
        <f>VLOOKUP(CENSO[[#This Row],[NOME COMUM]],ESPECIES[],2,FALSE)</f>
        <v>Enterolobium contortisiliquum (Vell.) Morong</v>
      </c>
      <c r="E4901" s="51" t="s">
        <v>45</v>
      </c>
      <c r="F4901" s="51">
        <v>400</v>
      </c>
      <c r="G4901" s="74">
        <f>CENSO[[#This Row],[CAP (cm)]]/PI()</f>
        <v>127.32395447351627</v>
      </c>
      <c r="H4901" s="51">
        <v>21</v>
      </c>
      <c r="I4901" s="85">
        <f>PI()*CENSO[[#This Row],[DAP (cm)]]^2/40000</f>
        <v>1.2732395447351625</v>
      </c>
      <c r="J4901" s="85">
        <f>CENSO[[#This Row],[g (m²)]]*CENSO[[#This Row],[H (m)]]*0.7</f>
        <v>18.716621307606889</v>
      </c>
      <c r="K4901" s="51">
        <v>1</v>
      </c>
      <c r="L4901" s="51">
        <v>367302.9</v>
      </c>
      <c r="M4901" s="51">
        <v>9702458.8000000007</v>
      </c>
      <c r="N4901" s="77"/>
      <c r="O490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490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901" s="77"/>
    </row>
    <row r="4902" spans="1:17" x14ac:dyDescent="0.25">
      <c r="A4902" s="76">
        <v>2</v>
      </c>
      <c r="B4902" s="51">
        <v>135</v>
      </c>
      <c r="C4902" s="51">
        <v>4902</v>
      </c>
      <c r="D4902" s="81" t="str">
        <f>VLOOKUP(CENSO[[#This Row],[NOME COMUM]],ESPECIES[],2,FALSE)</f>
        <v>Pouteria sp.</v>
      </c>
      <c r="E4902" s="51" t="s">
        <v>83</v>
      </c>
      <c r="F4902" s="51">
        <v>192</v>
      </c>
      <c r="G4902" s="74">
        <f>CENSO[[#This Row],[CAP (cm)]]/PI()</f>
        <v>61.115498147287809</v>
      </c>
      <c r="H4902" s="51">
        <v>18</v>
      </c>
      <c r="I4902" s="85">
        <f>PI()*CENSO[[#This Row],[DAP (cm)]]^2/40000</f>
        <v>0.29335439110698147</v>
      </c>
      <c r="J4902" s="85">
        <f>CENSO[[#This Row],[g (m²)]]*CENSO[[#This Row],[H (m)]]*0.7</f>
        <v>3.696265327947966</v>
      </c>
      <c r="K4902" s="51">
        <v>1</v>
      </c>
      <c r="L4902" s="51">
        <v>367292.5</v>
      </c>
      <c r="M4902" s="51">
        <v>9702435</v>
      </c>
      <c r="N4902" s="77"/>
      <c r="O490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90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902" s="77"/>
    </row>
    <row r="4903" spans="1:17" x14ac:dyDescent="0.25">
      <c r="A4903" s="76">
        <v>2</v>
      </c>
      <c r="B4903" s="51">
        <v>135</v>
      </c>
      <c r="C4903" s="51">
        <v>4903</v>
      </c>
      <c r="D4903" s="81" t="str">
        <f>VLOOKUP(CENSO[[#This Row],[NOME COMUM]],ESPECIES[],2,FALSE)</f>
        <v>Piptadenia suaveolens Miq.</v>
      </c>
      <c r="E4903" s="51" t="s">
        <v>22</v>
      </c>
      <c r="F4903" s="51">
        <v>191</v>
      </c>
      <c r="G4903" s="74">
        <f>CENSO[[#This Row],[CAP (cm)]]/PI()</f>
        <v>60.797188261104019</v>
      </c>
      <c r="H4903" s="51">
        <v>12</v>
      </c>
      <c r="I4903" s="85">
        <f>PI()*CENSO[[#This Row],[DAP (cm)]]^2/40000</f>
        <v>0.29030657394677167</v>
      </c>
      <c r="J4903" s="85">
        <f>CENSO[[#This Row],[g (m²)]]*CENSO[[#This Row],[H (m)]]*0.7</f>
        <v>2.4385752211528819</v>
      </c>
      <c r="K4903" s="51">
        <v>1</v>
      </c>
      <c r="L4903" s="51">
        <v>367310</v>
      </c>
      <c r="M4903" s="51">
        <v>9702446.5999999903</v>
      </c>
      <c r="N4903" s="77"/>
      <c r="O490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90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903" s="77"/>
    </row>
    <row r="4904" spans="1:17" x14ac:dyDescent="0.25">
      <c r="A4904" s="76">
        <v>2</v>
      </c>
      <c r="B4904" s="51">
        <v>136</v>
      </c>
      <c r="C4904" s="51">
        <v>4904</v>
      </c>
      <c r="D4904" s="81" t="str">
        <f>VLOOKUP(CENSO[[#This Row],[NOME COMUM]],ESPECIES[],2,FALSE)</f>
        <v>Buchenavia capitata (Vahl) Eichler</v>
      </c>
      <c r="E4904" s="51" t="s">
        <v>10</v>
      </c>
      <c r="F4904" s="51">
        <v>196</v>
      </c>
      <c r="G4904" s="74">
        <f>CENSO[[#This Row],[CAP (cm)]]/PI()</f>
        <v>62.388737692022971</v>
      </c>
      <c r="H4904" s="51">
        <v>14</v>
      </c>
      <c r="I4904" s="85">
        <f>PI()*CENSO[[#This Row],[DAP (cm)]]^2/40000</f>
        <v>0.30570481469091254</v>
      </c>
      <c r="J4904" s="85">
        <f>CENSO[[#This Row],[g (m²)]]*CENSO[[#This Row],[H (m)]]*0.7</f>
        <v>2.9959071839709428</v>
      </c>
      <c r="K4904" s="51">
        <v>1</v>
      </c>
      <c r="L4904" s="51">
        <v>367416.7</v>
      </c>
      <c r="M4904" s="51">
        <v>9702531.3000000007</v>
      </c>
      <c r="N4904" s="77"/>
      <c r="O490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90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904" s="77"/>
    </row>
    <row r="4905" spans="1:17" x14ac:dyDescent="0.25">
      <c r="A4905" s="76">
        <v>2</v>
      </c>
      <c r="B4905" s="51">
        <v>136</v>
      </c>
      <c r="C4905" s="51">
        <v>4905</v>
      </c>
      <c r="D4905" s="81" t="str">
        <f>VLOOKUP(CENSO[[#This Row],[NOME COMUM]],ESPECIES[],2,FALSE)</f>
        <v>Couratari guianensis Aubl.</v>
      </c>
      <c r="E4905" s="51" t="s">
        <v>6</v>
      </c>
      <c r="F4905" s="51">
        <v>197</v>
      </c>
      <c r="G4905" s="74">
        <f>CENSO[[#This Row],[CAP (cm)]]/PI()</f>
        <v>62.707047578206762</v>
      </c>
      <c r="H4905" s="51">
        <v>18</v>
      </c>
      <c r="I4905" s="85">
        <f>PI()*CENSO[[#This Row],[DAP (cm)]]^2/40000</f>
        <v>0.30883220932266825</v>
      </c>
      <c r="J4905" s="85">
        <f>CENSO[[#This Row],[g (m²)]]*CENSO[[#This Row],[H (m)]]*0.7</f>
        <v>3.8912858374656198</v>
      </c>
      <c r="K4905" s="51">
        <v>1</v>
      </c>
      <c r="L4905" s="51">
        <v>367440.799999999</v>
      </c>
      <c r="M4905" s="51">
        <v>9702577.4000000004</v>
      </c>
      <c r="N4905" s="77"/>
      <c r="O490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90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905" s="77"/>
    </row>
    <row r="4906" spans="1:17" x14ac:dyDescent="0.25">
      <c r="A4906" s="76">
        <v>2</v>
      </c>
      <c r="B4906" s="51">
        <v>136</v>
      </c>
      <c r="C4906" s="51">
        <v>4906</v>
      </c>
      <c r="D4906" s="81" t="str">
        <f>VLOOKUP(CENSO[[#This Row],[NOME COMUM]],ESPECIES[],2,FALSE)</f>
        <v>Buchenavia capitata (Vahl) Eichler</v>
      </c>
      <c r="E4906" s="51" t="s">
        <v>10</v>
      </c>
      <c r="F4906" s="51">
        <v>300</v>
      </c>
      <c r="G4906" s="74">
        <f>CENSO[[#This Row],[CAP (cm)]]/PI()</f>
        <v>95.4929658551372</v>
      </c>
      <c r="H4906" s="51">
        <v>22</v>
      </c>
      <c r="I4906" s="85">
        <f>PI()*CENSO[[#This Row],[DAP (cm)]]^2/40000</f>
        <v>0.7161972439135289</v>
      </c>
      <c r="J4906" s="85">
        <f>CENSO[[#This Row],[g (m²)]]*CENSO[[#This Row],[H (m)]]*0.7</f>
        <v>11.029437556268345</v>
      </c>
      <c r="K4906" s="51">
        <v>1</v>
      </c>
      <c r="L4906" s="51">
        <v>367485.09999999899</v>
      </c>
      <c r="M4906" s="51">
        <v>9702662.5999999903</v>
      </c>
      <c r="N4906" s="77"/>
      <c r="O490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90├ 100</v>
      </c>
      <c r="P490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906" s="77"/>
    </row>
    <row r="4907" spans="1:17" x14ac:dyDescent="0.25">
      <c r="A4907" s="76">
        <v>2</v>
      </c>
      <c r="B4907" s="51">
        <v>136</v>
      </c>
      <c r="C4907" s="51">
        <v>4907</v>
      </c>
      <c r="D4907" s="81" t="str">
        <f>VLOOKUP(CENSO[[#This Row],[NOME COMUM]],ESPECIES[],2,FALSE)</f>
        <v>Apuleia leiocarpa (Vogel) J.F.Macbr.</v>
      </c>
      <c r="E4907" s="51" t="s">
        <v>51</v>
      </c>
      <c r="F4907" s="51">
        <v>373</v>
      </c>
      <c r="G4907" s="74">
        <f>CENSO[[#This Row],[CAP (cm)]]/PI()</f>
        <v>118.72958754655393</v>
      </c>
      <c r="H4907" s="51">
        <v>25</v>
      </c>
      <c r="I4907" s="85">
        <f>PI()*CENSO[[#This Row],[DAP (cm)]]^2/40000</f>
        <v>1.1071534038716153</v>
      </c>
      <c r="J4907" s="85">
        <f>CENSO[[#This Row],[g (m²)]]*CENSO[[#This Row],[H (m)]]*0.7</f>
        <v>19.375184567753266</v>
      </c>
      <c r="K4907" s="51">
        <v>1</v>
      </c>
      <c r="L4907" s="51">
        <v>367540</v>
      </c>
      <c r="M4907" s="51">
        <v>9702743.0999999903</v>
      </c>
      <c r="N4907" s="77"/>
      <c r="O490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490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907" s="77"/>
    </row>
    <row r="4908" spans="1:17" x14ac:dyDescent="0.25">
      <c r="A4908" s="76">
        <v>2</v>
      </c>
      <c r="B4908" s="51">
        <v>137</v>
      </c>
      <c r="C4908" s="51">
        <v>4908</v>
      </c>
      <c r="D4908" s="81" t="str">
        <f>VLOOKUP(CENSO[[#This Row],[NOME COMUM]],ESPECIES[],2,FALSE)</f>
        <v>Apuleia leiocarpa (Vogel) J.F.Macbr.</v>
      </c>
      <c r="E4908" s="51" t="s">
        <v>51</v>
      </c>
      <c r="F4908" s="51">
        <v>178</v>
      </c>
      <c r="G4908" s="74">
        <f>CENSO[[#This Row],[CAP (cm)]]/PI()</f>
        <v>56.659159740714742</v>
      </c>
      <c r="H4908" s="51">
        <v>15</v>
      </c>
      <c r="I4908" s="85">
        <f>PI()*CENSO[[#This Row],[DAP (cm)]]^2/40000</f>
        <v>0.2521332608461806</v>
      </c>
      <c r="J4908" s="85">
        <f>CENSO[[#This Row],[g (m²)]]*CENSO[[#This Row],[H (m)]]*0.7</f>
        <v>2.6473992388848959</v>
      </c>
      <c r="K4908" s="51">
        <v>1</v>
      </c>
      <c r="L4908" s="51">
        <v>367630.799999999</v>
      </c>
      <c r="M4908" s="51">
        <v>9702780.8000000007</v>
      </c>
      <c r="N4908" s="77"/>
      <c r="O490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90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908" s="77"/>
    </row>
    <row r="4909" spans="1:17" x14ac:dyDescent="0.25">
      <c r="A4909" s="76">
        <v>2</v>
      </c>
      <c r="B4909" s="51">
        <v>137</v>
      </c>
      <c r="C4909" s="51">
        <v>4909</v>
      </c>
      <c r="D4909" s="81" t="str">
        <f>VLOOKUP(CENSO[[#This Row],[NOME COMUM]],ESPECIES[],2,FALSE)</f>
        <v>Buchenavia capitata (Vahl) Eichler</v>
      </c>
      <c r="E4909" s="51" t="s">
        <v>10</v>
      </c>
      <c r="F4909" s="51">
        <v>200</v>
      </c>
      <c r="G4909" s="74">
        <f>CENSO[[#This Row],[CAP (cm)]]/PI()</f>
        <v>63.661977236758133</v>
      </c>
      <c r="H4909" s="51">
        <v>18</v>
      </c>
      <c r="I4909" s="85">
        <f>PI()*CENSO[[#This Row],[DAP (cm)]]^2/40000</f>
        <v>0.31830988618379064</v>
      </c>
      <c r="J4909" s="85">
        <f>CENSO[[#This Row],[g (m²)]]*CENSO[[#This Row],[H (m)]]*0.7</f>
        <v>4.0107045659157619</v>
      </c>
      <c r="K4909" s="51">
        <v>1</v>
      </c>
      <c r="L4909" s="51">
        <v>367624.9</v>
      </c>
      <c r="M4909" s="51">
        <v>9702775.8000000007</v>
      </c>
      <c r="N4909" s="77"/>
      <c r="O490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90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909" s="77"/>
    </row>
    <row r="4910" spans="1:17" x14ac:dyDescent="0.25">
      <c r="A4910" s="76">
        <v>2</v>
      </c>
      <c r="B4910" s="51">
        <v>137</v>
      </c>
      <c r="C4910" s="51">
        <v>4910</v>
      </c>
      <c r="D4910" s="81" t="str">
        <f>VLOOKUP(CENSO[[#This Row],[NOME COMUM]],ESPECIES[],2,FALSE)</f>
        <v>Bertholletia excelsa Humb. &amp; Bonpl.</v>
      </c>
      <c r="E4910" s="51" t="s">
        <v>37</v>
      </c>
      <c r="F4910" s="51">
        <v>600</v>
      </c>
      <c r="G4910" s="74">
        <f>CENSO[[#This Row],[CAP (cm)]]/PI()</f>
        <v>190.9859317102744</v>
      </c>
      <c r="H4910" s="51">
        <v>24</v>
      </c>
      <c r="I4910" s="85">
        <f>PI()*CENSO[[#This Row],[DAP (cm)]]^2/40000</f>
        <v>2.8647889756541156</v>
      </c>
      <c r="J4910" s="85">
        <f>CENSO[[#This Row],[g (m²)]]*CENSO[[#This Row],[H (m)]]*0.7</f>
        <v>48.128454790989146</v>
      </c>
      <c r="K4910" s="51">
        <v>1</v>
      </c>
      <c r="L4910" s="51">
        <v>367619</v>
      </c>
      <c r="M4910" s="51">
        <v>9702773.0999999903</v>
      </c>
      <c r="N4910" s="77"/>
      <c r="O491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190├┤200</v>
      </c>
      <c r="P491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910" s="77"/>
    </row>
    <row r="4911" spans="1:17" x14ac:dyDescent="0.25">
      <c r="A4911" s="76">
        <v>2</v>
      </c>
      <c r="B4911" s="51">
        <v>137</v>
      </c>
      <c r="C4911" s="51">
        <v>4911</v>
      </c>
      <c r="D4911" s="81" t="str">
        <f>VLOOKUP(CENSO[[#This Row],[NOME COMUM]],ESPECIES[],2,FALSE)</f>
        <v>Apuleia leiocarpa (Vogel) J.F.Macbr.</v>
      </c>
      <c r="E4911" s="51" t="s">
        <v>51</v>
      </c>
      <c r="F4911" s="51">
        <v>238</v>
      </c>
      <c r="G4911" s="74">
        <f>CENSO[[#This Row],[CAP (cm)]]/PI()</f>
        <v>75.757752911742188</v>
      </c>
      <c r="H4911" s="51">
        <v>20</v>
      </c>
      <c r="I4911" s="85">
        <f>PI()*CENSO[[#This Row],[DAP (cm)]]^2/40000</f>
        <v>0.45075862982486603</v>
      </c>
      <c r="J4911" s="85">
        <f>CENSO[[#This Row],[g (m²)]]*CENSO[[#This Row],[H (m)]]*0.7</f>
        <v>6.3106208175481244</v>
      </c>
      <c r="K4911" s="51">
        <v>1</v>
      </c>
      <c r="L4911" s="51">
        <v>367540.59999999899</v>
      </c>
      <c r="M4911" s="51">
        <v>9702694.0999999903</v>
      </c>
      <c r="N4911" s="77"/>
      <c r="O491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91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911" s="77"/>
    </row>
    <row r="4912" spans="1:17" x14ac:dyDescent="0.25">
      <c r="A4912" s="76">
        <v>2</v>
      </c>
      <c r="B4912" s="51">
        <v>137</v>
      </c>
      <c r="C4912" s="51">
        <v>4912</v>
      </c>
      <c r="D4912" s="81" t="str">
        <f>VLOOKUP(CENSO[[#This Row],[NOME COMUM]],ESPECIES[],2,FALSE)</f>
        <v>Couratari guianensis Aubl.</v>
      </c>
      <c r="E4912" s="51" t="s">
        <v>6</v>
      </c>
      <c r="F4912" s="51">
        <v>240</v>
      </c>
      <c r="G4912" s="74">
        <f>CENSO[[#This Row],[CAP (cm)]]/PI()</f>
        <v>76.394372684109769</v>
      </c>
      <c r="H4912" s="51">
        <v>23</v>
      </c>
      <c r="I4912" s="85">
        <f>PI()*CENSO[[#This Row],[DAP (cm)]]^2/40000</f>
        <v>0.45836623610465865</v>
      </c>
      <c r="J4912" s="85">
        <f>CENSO[[#This Row],[g (m²)]]*CENSO[[#This Row],[H (m)]]*0.7</f>
        <v>7.3796964012850044</v>
      </c>
      <c r="K4912" s="51">
        <v>1</v>
      </c>
      <c r="L4912" s="51">
        <v>367558.799999999</v>
      </c>
      <c r="M4912" s="51">
        <v>9702654.3000000007</v>
      </c>
      <c r="N4912" s="77"/>
      <c r="O491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91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912" s="77"/>
    </row>
    <row r="4913" spans="1:17" x14ac:dyDescent="0.25">
      <c r="A4913" s="76">
        <v>2</v>
      </c>
      <c r="B4913" s="51">
        <v>137</v>
      </c>
      <c r="C4913" s="51">
        <v>4913</v>
      </c>
      <c r="D4913" s="81" t="str">
        <f>VLOOKUP(CENSO[[#This Row],[NOME COMUM]],ESPECIES[],2,FALSE)</f>
        <v>Couratari guianensis Aubl.</v>
      </c>
      <c r="E4913" s="51" t="s">
        <v>6</v>
      </c>
      <c r="F4913" s="51">
        <v>230</v>
      </c>
      <c r="G4913" s="74">
        <f>CENSO[[#This Row],[CAP (cm)]]/PI()</f>
        <v>73.211273822271863</v>
      </c>
      <c r="H4913" s="51">
        <v>14</v>
      </c>
      <c r="I4913" s="85">
        <f>PI()*CENSO[[#This Row],[DAP (cm)]]^2/40000</f>
        <v>0.42096482447806327</v>
      </c>
      <c r="J4913" s="85">
        <f>CENSO[[#This Row],[g (m²)]]*CENSO[[#This Row],[H (m)]]*0.7</f>
        <v>4.1254552798850197</v>
      </c>
      <c r="K4913" s="51">
        <v>1</v>
      </c>
      <c r="L4913" s="51">
        <v>367513.2</v>
      </c>
      <c r="M4913" s="51">
        <v>9702631.5999999903</v>
      </c>
      <c r="N4913" s="77"/>
      <c r="O491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91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913" s="77"/>
    </row>
    <row r="4914" spans="1:17" x14ac:dyDescent="0.25">
      <c r="A4914" s="76">
        <v>2</v>
      </c>
      <c r="B4914" s="51">
        <v>137</v>
      </c>
      <c r="C4914" s="51">
        <v>4914</v>
      </c>
      <c r="D4914" s="81" t="str">
        <f>VLOOKUP(CENSO[[#This Row],[NOME COMUM]],ESPECIES[],2,FALSE)</f>
        <v>Tachigali myrmecophila Ducke</v>
      </c>
      <c r="E4914" s="51" t="s">
        <v>14</v>
      </c>
      <c r="F4914" s="51">
        <v>202</v>
      </c>
      <c r="G4914" s="74">
        <f>CENSO[[#This Row],[CAP (cm)]]/PI()</f>
        <v>64.298597009125714</v>
      </c>
      <c r="H4914" s="51">
        <v>16</v>
      </c>
      <c r="I4914" s="85">
        <f>PI()*CENSO[[#This Row],[DAP (cm)]]^2/40000</f>
        <v>0.3247079148960848</v>
      </c>
      <c r="J4914" s="85">
        <f>CENSO[[#This Row],[g (m²)]]*CENSO[[#This Row],[H (m)]]*0.7</f>
        <v>3.6367286468361497</v>
      </c>
      <c r="K4914" s="51">
        <v>1</v>
      </c>
      <c r="L4914" s="51">
        <v>367522.9</v>
      </c>
      <c r="M4914" s="51">
        <v>9702643.5999999903</v>
      </c>
      <c r="N4914" s="77"/>
      <c r="O491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91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914" s="77"/>
    </row>
    <row r="4915" spans="1:17" x14ac:dyDescent="0.25">
      <c r="A4915" s="76">
        <v>2</v>
      </c>
      <c r="B4915" s="51">
        <v>137</v>
      </c>
      <c r="C4915" s="51">
        <v>4915</v>
      </c>
      <c r="D4915" s="81" t="str">
        <f>VLOOKUP(CENSO[[#This Row],[NOME COMUM]],ESPECIES[],2,FALSE)</f>
        <v>Piptadenia suaveolens Miq.</v>
      </c>
      <c r="E4915" s="51" t="s">
        <v>22</v>
      </c>
      <c r="F4915" s="51">
        <v>178</v>
      </c>
      <c r="G4915" s="74">
        <f>CENSO[[#This Row],[CAP (cm)]]/PI()</f>
        <v>56.659159740714742</v>
      </c>
      <c r="H4915" s="51">
        <v>14</v>
      </c>
      <c r="I4915" s="85">
        <f>PI()*CENSO[[#This Row],[DAP (cm)]]^2/40000</f>
        <v>0.2521332608461806</v>
      </c>
      <c r="J4915" s="85">
        <f>CENSO[[#This Row],[g (m²)]]*CENSO[[#This Row],[H (m)]]*0.7</f>
        <v>2.4709059562925697</v>
      </c>
      <c r="K4915" s="51">
        <v>1</v>
      </c>
      <c r="L4915" s="51">
        <v>367535</v>
      </c>
      <c r="M4915" s="51">
        <v>9702630.1999999899</v>
      </c>
      <c r="N4915" s="77"/>
      <c r="O491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91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915" s="77"/>
    </row>
    <row r="4916" spans="1:17" x14ac:dyDescent="0.25">
      <c r="A4916" s="76">
        <v>2</v>
      </c>
      <c r="B4916" s="51">
        <v>137</v>
      </c>
      <c r="C4916" s="51">
        <v>4916</v>
      </c>
      <c r="D4916" s="81" t="str">
        <f>VLOOKUP(CENSO[[#This Row],[NOME COMUM]],ESPECIES[],2,FALSE)</f>
        <v>Simarouba amara Aubl.</v>
      </c>
      <c r="E4916" s="51" t="s">
        <v>20</v>
      </c>
      <c r="F4916" s="51">
        <v>150</v>
      </c>
      <c r="G4916" s="74">
        <f>CENSO[[#This Row],[CAP (cm)]]/PI()</f>
        <v>47.7464829275686</v>
      </c>
      <c r="H4916" s="51">
        <v>15</v>
      </c>
      <c r="I4916" s="85">
        <f>PI()*CENSO[[#This Row],[DAP (cm)]]^2/40000</f>
        <v>0.17904931097838223</v>
      </c>
      <c r="J4916" s="85">
        <f>CENSO[[#This Row],[g (m²)]]*CENSO[[#This Row],[H (m)]]*0.7</f>
        <v>1.8800177652730132</v>
      </c>
      <c r="K4916" s="51">
        <v>1</v>
      </c>
      <c r="L4916" s="51">
        <v>367527.09999999899</v>
      </c>
      <c r="M4916" s="51">
        <v>9702618.6999999899</v>
      </c>
      <c r="N4916" s="77"/>
      <c r="O491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491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4916" s="77"/>
    </row>
    <row r="4917" spans="1:17" x14ac:dyDescent="0.25">
      <c r="A4917" s="76">
        <v>2</v>
      </c>
      <c r="B4917" s="51">
        <v>137</v>
      </c>
      <c r="C4917" s="51">
        <v>4917</v>
      </c>
      <c r="D4917" s="81" t="str">
        <f>VLOOKUP(CENSO[[#This Row],[NOME COMUM]],ESPECIES[],2,FALSE)</f>
        <v>Aspidosperma carapanauba Pichon.</v>
      </c>
      <c r="E4917" s="51" t="s">
        <v>68</v>
      </c>
      <c r="F4917" s="51">
        <v>247</v>
      </c>
      <c r="G4917" s="74">
        <f>CENSO[[#This Row],[CAP (cm)]]/PI()</f>
        <v>78.622541887396295</v>
      </c>
      <c r="H4917" s="51">
        <v>13</v>
      </c>
      <c r="I4917" s="85">
        <f>PI()*CENSO[[#This Row],[DAP (cm)]]^2/40000</f>
        <v>0.48549419615467204</v>
      </c>
      <c r="J4917" s="85">
        <f>CENSO[[#This Row],[g (m²)]]*CENSO[[#This Row],[H (m)]]*0.7</f>
        <v>4.4179971850075148</v>
      </c>
      <c r="K4917" s="51">
        <v>1</v>
      </c>
      <c r="L4917" s="51">
        <v>367518.9</v>
      </c>
      <c r="M4917" s="51">
        <v>9702609.3000000007</v>
      </c>
      <c r="N4917" s="77"/>
      <c r="O491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91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917" s="77"/>
    </row>
    <row r="4918" spans="1:17" x14ac:dyDescent="0.25">
      <c r="A4918" s="76">
        <v>2</v>
      </c>
      <c r="B4918" s="51">
        <v>137</v>
      </c>
      <c r="C4918" s="51">
        <v>4918</v>
      </c>
      <c r="D4918" s="81" t="str">
        <f>VLOOKUP(CENSO[[#This Row],[NOME COMUM]],ESPECIES[],2,FALSE)</f>
        <v>Piptadenia suaveolens Miq.</v>
      </c>
      <c r="E4918" s="51" t="s">
        <v>22</v>
      </c>
      <c r="F4918" s="51">
        <v>256</v>
      </c>
      <c r="G4918" s="74">
        <f>CENSO[[#This Row],[CAP (cm)]]/PI()</f>
        <v>81.487330863050417</v>
      </c>
      <c r="H4918" s="51">
        <v>20</v>
      </c>
      <c r="I4918" s="85">
        <f>PI()*CENSO[[#This Row],[DAP (cm)]]^2/40000</f>
        <v>0.52151891752352264</v>
      </c>
      <c r="J4918" s="85">
        <f>CENSO[[#This Row],[g (m²)]]*CENSO[[#This Row],[H (m)]]*0.7</f>
        <v>7.3012648453293156</v>
      </c>
      <c r="K4918" s="51">
        <v>1</v>
      </c>
      <c r="L4918" s="51">
        <v>367515.2</v>
      </c>
      <c r="M4918" s="51">
        <v>9702608.8000000007</v>
      </c>
      <c r="N4918" s="77"/>
      <c r="O491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491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918" s="77"/>
    </row>
    <row r="4919" spans="1:17" x14ac:dyDescent="0.25">
      <c r="A4919" s="76">
        <v>2</v>
      </c>
      <c r="B4919" s="51">
        <v>137</v>
      </c>
      <c r="C4919" s="51">
        <v>4919</v>
      </c>
      <c r="D4919" s="81" t="str">
        <f>VLOOKUP(CENSO[[#This Row],[NOME COMUM]],ESPECIES[],2,FALSE)</f>
        <v>Ormosia paraensis Ducke</v>
      </c>
      <c r="E4919" s="51" t="s">
        <v>99</v>
      </c>
      <c r="F4919" s="51">
        <v>170</v>
      </c>
      <c r="G4919" s="74">
        <f>CENSO[[#This Row],[CAP (cm)]]/PI()</f>
        <v>54.112680651244418</v>
      </c>
      <c r="H4919" s="51">
        <v>16</v>
      </c>
      <c r="I4919" s="85">
        <f>PI()*CENSO[[#This Row],[DAP (cm)]]^2/40000</f>
        <v>0.2299788927677888</v>
      </c>
      <c r="J4919" s="85">
        <f>CENSO[[#This Row],[g (m²)]]*CENSO[[#This Row],[H (m)]]*0.7</f>
        <v>2.5757635989992345</v>
      </c>
      <c r="K4919" s="51">
        <v>1</v>
      </c>
      <c r="L4919" s="51">
        <v>367516.5</v>
      </c>
      <c r="M4919" s="51">
        <v>9702593.9000000004</v>
      </c>
      <c r="N4919" s="77"/>
      <c r="O491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91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919" s="77"/>
    </row>
    <row r="4920" spans="1:17" x14ac:dyDescent="0.25">
      <c r="A4920" s="76">
        <v>2</v>
      </c>
      <c r="B4920" s="51">
        <v>137</v>
      </c>
      <c r="C4920" s="51">
        <v>4920</v>
      </c>
      <c r="D4920" s="81" t="str">
        <f>VLOOKUP(CENSO[[#This Row],[NOME COMUM]],ESPECIES[],2,FALSE)</f>
        <v>Couratari guianensis Aubl.</v>
      </c>
      <c r="E4920" s="51" t="s">
        <v>6</v>
      </c>
      <c r="F4920" s="51">
        <v>378</v>
      </c>
      <c r="G4920" s="74">
        <f>CENSO[[#This Row],[CAP (cm)]]/PI()</f>
        <v>120.32113697747288</v>
      </c>
      <c r="H4920" s="51">
        <v>23</v>
      </c>
      <c r="I4920" s="85">
        <f>PI()*CENSO[[#This Row],[DAP (cm)]]^2/40000</f>
        <v>1.1370347444371187</v>
      </c>
      <c r="J4920" s="85">
        <f>CENSO[[#This Row],[g (m²)]]*CENSO[[#This Row],[H (m)]]*0.7</f>
        <v>18.30625938543761</v>
      </c>
      <c r="K4920" s="51">
        <v>1</v>
      </c>
      <c r="L4920" s="51">
        <v>367486.9</v>
      </c>
      <c r="M4920" s="51">
        <v>9702591.1999999899</v>
      </c>
      <c r="N4920" s="77"/>
      <c r="O492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120├ 130</v>
      </c>
      <c r="P492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920" s="77"/>
    </row>
    <row r="4921" spans="1:17" x14ac:dyDescent="0.25">
      <c r="A4921" s="76">
        <v>2</v>
      </c>
      <c r="B4921" s="51">
        <v>137</v>
      </c>
      <c r="C4921" s="51">
        <v>4921</v>
      </c>
      <c r="D4921" s="81" t="str">
        <f>VLOOKUP(CENSO[[#This Row],[NOME COMUM]],ESPECIES[],2,FALSE)</f>
        <v>Aspidosperma spruceanum Benth. ex Müll.Arg.</v>
      </c>
      <c r="E4921" s="51" t="s">
        <v>62</v>
      </c>
      <c r="F4921" s="51">
        <v>225</v>
      </c>
      <c r="G4921" s="74">
        <f>CENSO[[#This Row],[CAP (cm)]]/PI()</f>
        <v>71.619724391352904</v>
      </c>
      <c r="H4921" s="51">
        <v>18</v>
      </c>
      <c r="I4921" s="85">
        <f>PI()*CENSO[[#This Row],[DAP (cm)]]^2/40000</f>
        <v>0.4028609497013601</v>
      </c>
      <c r="J4921" s="85">
        <f>CENSO[[#This Row],[g (m²)]]*CENSO[[#This Row],[H (m)]]*0.7</f>
        <v>5.0760479662371374</v>
      </c>
      <c r="K4921" s="51">
        <v>2</v>
      </c>
      <c r="L4921" s="51">
        <v>367480.799999999</v>
      </c>
      <c r="M4921" s="51">
        <v>9702586</v>
      </c>
      <c r="N4921" s="77"/>
      <c r="O492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92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921" s="77"/>
    </row>
    <row r="4922" spans="1:17" x14ac:dyDescent="0.25">
      <c r="A4922" s="76">
        <v>2</v>
      </c>
      <c r="B4922" s="51">
        <v>137</v>
      </c>
      <c r="C4922" s="51">
        <v>4922</v>
      </c>
      <c r="D4922" s="81" t="str">
        <f>VLOOKUP(CENSO[[#This Row],[NOME COMUM]],ESPECIES[],2,FALSE)</f>
        <v>Bertholletia excelsa Humb. &amp; Bonpl.</v>
      </c>
      <c r="E4922" s="51" t="s">
        <v>37</v>
      </c>
      <c r="F4922" s="51">
        <v>493</v>
      </c>
      <c r="G4922" s="74">
        <f>CENSO[[#This Row],[CAP (cm)]]/PI()</f>
        <v>156.92677388860881</v>
      </c>
      <c r="H4922" s="51">
        <v>23</v>
      </c>
      <c r="I4922" s="85">
        <f>PI()*CENSO[[#This Row],[DAP (cm)]]^2/40000</f>
        <v>1.9341224881771035</v>
      </c>
      <c r="J4922" s="85">
        <f>CENSO[[#This Row],[g (m²)]]*CENSO[[#This Row],[H (m)]]*0.7</f>
        <v>31.139372059651365</v>
      </c>
      <c r="K4922" s="51">
        <v>1</v>
      </c>
      <c r="L4922" s="51">
        <v>367473.9</v>
      </c>
      <c r="M4922" s="51">
        <v>9702565.0999999903</v>
      </c>
      <c r="N4922" s="77"/>
      <c r="O492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150├ 160</v>
      </c>
      <c r="P492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922" s="77"/>
    </row>
    <row r="4923" spans="1:17" x14ac:dyDescent="0.25">
      <c r="A4923" s="76">
        <v>2</v>
      </c>
      <c r="B4923" s="51">
        <v>138</v>
      </c>
      <c r="C4923" s="51">
        <v>4923</v>
      </c>
      <c r="D4923" s="81" t="str">
        <f>VLOOKUP(CENSO[[#This Row],[NOME COMUM]],ESPECIES[],2,FALSE)</f>
        <v>Dipteryx odorata (Aubl.) Willd.</v>
      </c>
      <c r="E4923" s="51" t="s">
        <v>4</v>
      </c>
      <c r="F4923" s="51">
        <v>193</v>
      </c>
      <c r="G4923" s="74">
        <f>CENSO[[#This Row],[CAP (cm)]]/PI()</f>
        <v>61.4338080334716</v>
      </c>
      <c r="H4923" s="51">
        <v>18</v>
      </c>
      <c r="I4923" s="85">
        <f>PI()*CENSO[[#This Row],[DAP (cm)]]^2/40000</f>
        <v>0.29641812376150045</v>
      </c>
      <c r="J4923" s="85">
        <f>CENSO[[#This Row],[g (m²)]]*CENSO[[#This Row],[H (m)]]*0.7</f>
        <v>3.7348683593949059</v>
      </c>
      <c r="K4923" s="51">
        <v>1</v>
      </c>
      <c r="L4923" s="51">
        <v>367569.5</v>
      </c>
      <c r="M4923" s="51">
        <v>9702636.6999999899</v>
      </c>
      <c r="N4923" s="77"/>
      <c r="O492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92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923" s="77"/>
    </row>
    <row r="4924" spans="1:17" x14ac:dyDescent="0.25">
      <c r="A4924" s="76">
        <v>2</v>
      </c>
      <c r="B4924" s="51">
        <v>138</v>
      </c>
      <c r="C4924" s="51">
        <v>4924</v>
      </c>
      <c r="D4924" s="81" t="str">
        <f>VLOOKUP(CENSO[[#This Row],[NOME COMUM]],ESPECIES[],2,FALSE)</f>
        <v>Couratari guianensis Aubl.</v>
      </c>
      <c r="E4924" s="51" t="s">
        <v>6</v>
      </c>
      <c r="F4924" s="51">
        <v>258</v>
      </c>
      <c r="G4924" s="74">
        <f>CENSO[[#This Row],[CAP (cm)]]/PI()</f>
        <v>82.123950635417998</v>
      </c>
      <c r="H4924" s="51">
        <v>23</v>
      </c>
      <c r="I4924" s="85">
        <f>PI()*CENSO[[#This Row],[DAP (cm)]]^2/40000</f>
        <v>0.52969948159844604</v>
      </c>
      <c r="J4924" s="85">
        <f>CENSO[[#This Row],[g (m²)]]*CENSO[[#This Row],[H (m)]]*0.7</f>
        <v>8.5281616537349798</v>
      </c>
      <c r="K4924" s="51">
        <v>1</v>
      </c>
      <c r="L4924" s="51">
        <v>367573.59999999899</v>
      </c>
      <c r="M4924" s="51">
        <v>9702648.9000000004</v>
      </c>
      <c r="N4924" s="77"/>
      <c r="O492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492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924" s="77"/>
    </row>
    <row r="4925" spans="1:17" x14ac:dyDescent="0.25">
      <c r="A4925" s="76">
        <v>2</v>
      </c>
      <c r="B4925" s="51">
        <v>138</v>
      </c>
      <c r="C4925" s="51">
        <v>4925</v>
      </c>
      <c r="D4925" s="81" t="str">
        <f>VLOOKUP(CENSO[[#This Row],[NOME COMUM]],ESPECIES[],2,FALSE)</f>
        <v>Qualea dichotoma (Mart.) Warm. ex Wille</v>
      </c>
      <c r="E4925" s="51" t="s">
        <v>55</v>
      </c>
      <c r="F4925" s="51">
        <v>247</v>
      </c>
      <c r="G4925" s="74">
        <f>CENSO[[#This Row],[CAP (cm)]]/PI()</f>
        <v>78.622541887396295</v>
      </c>
      <c r="H4925" s="51">
        <v>18</v>
      </c>
      <c r="I4925" s="85">
        <f>PI()*CENSO[[#This Row],[DAP (cm)]]^2/40000</f>
        <v>0.48549419615467204</v>
      </c>
      <c r="J4925" s="85">
        <f>CENSO[[#This Row],[g (m²)]]*CENSO[[#This Row],[H (m)]]*0.7</f>
        <v>6.1172268715488674</v>
      </c>
      <c r="K4925" s="51">
        <v>1</v>
      </c>
      <c r="L4925" s="51">
        <v>367580.9</v>
      </c>
      <c r="M4925" s="51">
        <v>9702656.5</v>
      </c>
      <c r="N4925" s="77"/>
      <c r="O492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92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925" s="77"/>
    </row>
    <row r="4926" spans="1:17" x14ac:dyDescent="0.25">
      <c r="A4926" s="76">
        <v>2</v>
      </c>
      <c r="B4926" s="51">
        <v>138</v>
      </c>
      <c r="C4926" s="51">
        <v>4926</v>
      </c>
      <c r="D4926" s="81" t="str">
        <f>VLOOKUP(CENSO[[#This Row],[NOME COMUM]],ESPECIES[],2,FALSE)</f>
        <v>Piptadenia suaveolens Miq.</v>
      </c>
      <c r="E4926" s="51" t="s">
        <v>22</v>
      </c>
      <c r="F4926" s="51">
        <v>238</v>
      </c>
      <c r="G4926" s="74">
        <f>CENSO[[#This Row],[CAP (cm)]]/PI()</f>
        <v>75.757752911742188</v>
      </c>
      <c r="H4926" s="51">
        <v>17</v>
      </c>
      <c r="I4926" s="85">
        <f>PI()*CENSO[[#This Row],[DAP (cm)]]^2/40000</f>
        <v>0.45075862982486603</v>
      </c>
      <c r="J4926" s="85">
        <f>CENSO[[#This Row],[g (m²)]]*CENSO[[#This Row],[H (m)]]*0.7</f>
        <v>5.3640276949159054</v>
      </c>
      <c r="K4926" s="51">
        <v>1</v>
      </c>
      <c r="L4926" s="51">
        <v>367590</v>
      </c>
      <c r="M4926" s="51">
        <v>9702663.1999999899</v>
      </c>
      <c r="N4926" s="77"/>
      <c r="O492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70├ 80</v>
      </c>
      <c r="P492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926" s="77"/>
    </row>
    <row r="4927" spans="1:17" x14ac:dyDescent="0.25">
      <c r="A4927" s="76">
        <v>2</v>
      </c>
      <c r="B4927" s="51">
        <v>138</v>
      </c>
      <c r="C4927" s="51">
        <v>4927</v>
      </c>
      <c r="D4927" s="81" t="str">
        <f>VLOOKUP(CENSO[[#This Row],[NOME COMUM]],ESPECIES[],2,FALSE)</f>
        <v>Platymiscium duckei Huber</v>
      </c>
      <c r="E4927" s="51" t="s">
        <v>42</v>
      </c>
      <c r="F4927" s="51">
        <v>170</v>
      </c>
      <c r="G4927" s="74">
        <f>CENSO[[#This Row],[CAP (cm)]]/PI()</f>
        <v>54.112680651244418</v>
      </c>
      <c r="H4927" s="51">
        <v>16</v>
      </c>
      <c r="I4927" s="85">
        <f>PI()*CENSO[[#This Row],[DAP (cm)]]^2/40000</f>
        <v>0.2299788927677888</v>
      </c>
      <c r="J4927" s="85">
        <f>CENSO[[#This Row],[g (m²)]]*CENSO[[#This Row],[H (m)]]*0.7</f>
        <v>2.5757635989992345</v>
      </c>
      <c r="K4927" s="51">
        <v>1</v>
      </c>
      <c r="L4927" s="51">
        <v>367598</v>
      </c>
      <c r="M4927" s="51">
        <v>9702672.0999999903</v>
      </c>
      <c r="N4927" s="77"/>
      <c r="O4927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927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927" s="77"/>
    </row>
    <row r="4928" spans="1:17" x14ac:dyDescent="0.25">
      <c r="A4928" s="76">
        <v>2</v>
      </c>
      <c r="B4928" s="51">
        <v>138</v>
      </c>
      <c r="C4928" s="51">
        <v>4928</v>
      </c>
      <c r="D4928" s="81" t="str">
        <f>VLOOKUP(CENSO[[#This Row],[NOME COMUM]],ESPECIES[],2,FALSE)</f>
        <v>Swartzia ingaefolia Ducke</v>
      </c>
      <c r="E4928" s="51" t="s">
        <v>80</v>
      </c>
      <c r="F4928" s="51">
        <v>207</v>
      </c>
      <c r="G4928" s="74">
        <f>CENSO[[#This Row],[CAP (cm)]]/PI()</f>
        <v>65.890146440044674</v>
      </c>
      <c r="H4928" s="51">
        <v>18</v>
      </c>
      <c r="I4928" s="85">
        <f>PI()*CENSO[[#This Row],[DAP (cm)]]^2/40000</f>
        <v>0.34098150782723119</v>
      </c>
      <c r="J4928" s="85">
        <f>CENSO[[#This Row],[g (m²)]]*CENSO[[#This Row],[H (m)]]*0.7</f>
        <v>4.296366998623113</v>
      </c>
      <c r="K4928" s="51">
        <v>1</v>
      </c>
      <c r="L4928" s="51">
        <v>367615.299999999</v>
      </c>
      <c r="M4928" s="51">
        <v>9702672.8000000007</v>
      </c>
      <c r="N4928" s="77"/>
      <c r="O4928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60├ 70</v>
      </c>
      <c r="P4928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928" s="77"/>
    </row>
    <row r="4929" spans="1:17" x14ac:dyDescent="0.25">
      <c r="A4929" s="76">
        <v>2</v>
      </c>
      <c r="B4929" s="51">
        <v>138</v>
      </c>
      <c r="C4929" s="51">
        <v>4929</v>
      </c>
      <c r="D4929" s="81" t="str">
        <f>VLOOKUP(CENSO[[#This Row],[NOME COMUM]],ESPECIES[],2,FALSE)</f>
        <v>Apuleia leiocarpa (Vogel) J.F.Macbr.</v>
      </c>
      <c r="E4929" s="51" t="s">
        <v>51</v>
      </c>
      <c r="F4929" s="51">
        <v>125</v>
      </c>
      <c r="G4929" s="74">
        <f>CENSO[[#This Row],[CAP (cm)]]/PI()</f>
        <v>39.788735772973837</v>
      </c>
      <c r="H4929" s="51">
        <v>15</v>
      </c>
      <c r="I4929" s="85">
        <f>PI()*CENSO[[#This Row],[DAP (cm)]]^2/40000</f>
        <v>0.12433979929054324</v>
      </c>
      <c r="J4929" s="85">
        <f>CENSO[[#This Row],[g (m²)]]*CENSO[[#This Row],[H (m)]]*0.7</f>
        <v>1.3055678925507039</v>
      </c>
      <c r="K4929" s="51">
        <v>1</v>
      </c>
      <c r="L4929" s="51">
        <v>367594.5</v>
      </c>
      <c r="M4929" s="51">
        <v>9702682.5999999903</v>
      </c>
      <c r="N4929" s="77"/>
      <c r="O4929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30├ 40</v>
      </c>
      <c r="P4929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4929" s="77"/>
    </row>
    <row r="4930" spans="1:17" x14ac:dyDescent="0.25">
      <c r="A4930" s="76">
        <v>2</v>
      </c>
      <c r="B4930" s="51">
        <v>138</v>
      </c>
      <c r="C4930" s="51">
        <v>4930</v>
      </c>
      <c r="D4930" s="81" t="str">
        <f>VLOOKUP(CENSO[[#This Row],[NOME COMUM]],ESPECIES[],2,FALSE)</f>
        <v>Couratari guianensis Aubl.</v>
      </c>
      <c r="E4930" s="51" t="s">
        <v>6</v>
      </c>
      <c r="F4930" s="51">
        <v>180</v>
      </c>
      <c r="G4930" s="74">
        <f>CENSO[[#This Row],[CAP (cm)]]/PI()</f>
        <v>57.295779513082323</v>
      </c>
      <c r="H4930" s="51">
        <v>17</v>
      </c>
      <c r="I4930" s="85">
        <f>PI()*CENSO[[#This Row],[DAP (cm)]]^2/40000</f>
        <v>0.25783100780887047</v>
      </c>
      <c r="J4930" s="85">
        <f>CENSO[[#This Row],[g (m²)]]*CENSO[[#This Row],[H (m)]]*0.7</f>
        <v>3.0681889929255584</v>
      </c>
      <c r="K4930" s="51">
        <v>1</v>
      </c>
      <c r="L4930" s="51">
        <v>367592.299999999</v>
      </c>
      <c r="M4930" s="51">
        <v>9702689.1999999899</v>
      </c>
      <c r="N4930" s="77"/>
      <c r="O4930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930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930" s="77"/>
    </row>
    <row r="4931" spans="1:17" x14ac:dyDescent="0.25">
      <c r="A4931" s="76">
        <v>2</v>
      </c>
      <c r="B4931" s="51">
        <v>138</v>
      </c>
      <c r="C4931" s="51">
        <v>4931</v>
      </c>
      <c r="D4931" s="81" t="str">
        <f>VLOOKUP(CENSO[[#This Row],[NOME COMUM]],ESPECIES[],2,FALSE)</f>
        <v>Couratari guianensis Aubl.</v>
      </c>
      <c r="E4931" s="51" t="s">
        <v>6</v>
      </c>
      <c r="F4931" s="51">
        <v>130</v>
      </c>
      <c r="G4931" s="74">
        <f>CENSO[[#This Row],[CAP (cm)]]/PI()</f>
        <v>41.38028520389279</v>
      </c>
      <c r="H4931" s="51">
        <v>14</v>
      </c>
      <c r="I4931" s="85">
        <f>PI()*CENSO[[#This Row],[DAP (cm)]]^2/40000</f>
        <v>0.13448592691265157</v>
      </c>
      <c r="J4931" s="85">
        <f>CENSO[[#This Row],[g (m²)]]*CENSO[[#This Row],[H (m)]]*0.7</f>
        <v>1.3179620837439854</v>
      </c>
      <c r="K4931" s="51">
        <v>1</v>
      </c>
      <c r="L4931" s="51">
        <v>367641.299999999</v>
      </c>
      <c r="M4931" s="51">
        <v>9702729.4000000004</v>
      </c>
      <c r="N4931" s="77"/>
      <c r="O4931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4931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4931" s="77"/>
    </row>
    <row r="4932" spans="1:17" x14ac:dyDescent="0.25">
      <c r="A4932" s="76">
        <v>2</v>
      </c>
      <c r="B4932" s="51">
        <v>138</v>
      </c>
      <c r="C4932" s="51">
        <v>4932</v>
      </c>
      <c r="D4932" s="81" t="str">
        <f>VLOOKUP(CENSO[[#This Row],[NOME COMUM]],ESPECIES[],2,FALSE)</f>
        <v>Bertholletia excelsa Humb. &amp; Bonpl.</v>
      </c>
      <c r="E4932" s="51" t="s">
        <v>37</v>
      </c>
      <c r="F4932" s="51">
        <v>340</v>
      </c>
      <c r="G4932" s="74">
        <f>CENSO[[#This Row],[CAP (cm)]]/PI()</f>
        <v>108.22536130248884</v>
      </c>
      <c r="H4932" s="51">
        <v>23</v>
      </c>
      <c r="I4932" s="85">
        <f>PI()*CENSO[[#This Row],[DAP (cm)]]^2/40000</f>
        <v>0.91991557107115518</v>
      </c>
      <c r="J4932" s="85">
        <f>CENSO[[#This Row],[g (m²)]]*CENSO[[#This Row],[H (m)]]*0.7</f>
        <v>14.810640694245597</v>
      </c>
      <c r="K4932" s="51">
        <v>1</v>
      </c>
      <c r="L4932" s="51">
        <v>367652.5</v>
      </c>
      <c r="M4932" s="51">
        <v>9702768.3000000007</v>
      </c>
      <c r="N4932" s="77"/>
      <c r="O4932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100├ 110</v>
      </c>
      <c r="P4932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932" s="77"/>
    </row>
    <row r="4933" spans="1:17" x14ac:dyDescent="0.25">
      <c r="A4933" s="76">
        <v>2</v>
      </c>
      <c r="B4933" s="51">
        <v>138</v>
      </c>
      <c r="C4933" s="51">
        <v>4933</v>
      </c>
      <c r="D4933" s="81" t="str">
        <f>VLOOKUP(CENSO[[#This Row],[NOME COMUM]],ESPECIES[],2,FALSE)</f>
        <v>Protium spruceanum Engl.</v>
      </c>
      <c r="E4933" s="51" t="s">
        <v>46</v>
      </c>
      <c r="F4933" s="51">
        <v>154</v>
      </c>
      <c r="G4933" s="74">
        <f>CENSO[[#This Row],[CAP (cm)]]/PI()</f>
        <v>49.019722472303762</v>
      </c>
      <c r="H4933" s="51">
        <v>15</v>
      </c>
      <c r="I4933" s="85">
        <f>PI()*CENSO[[#This Row],[DAP (cm)]]^2/40000</f>
        <v>0.18872593151836947</v>
      </c>
      <c r="J4933" s="85">
        <f>CENSO[[#This Row],[g (m²)]]*CENSO[[#This Row],[H (m)]]*0.7</f>
        <v>1.9816222809428794</v>
      </c>
      <c r="K4933" s="51">
        <v>1</v>
      </c>
      <c r="L4933" s="51">
        <v>367653.4</v>
      </c>
      <c r="M4933" s="51">
        <v>9702770.0999999903</v>
      </c>
      <c r="N4933" s="77"/>
      <c r="O4933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40├ 50</v>
      </c>
      <c r="P4933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TORETE</v>
      </c>
      <c r="Q4933" s="77"/>
    </row>
    <row r="4934" spans="1:17" x14ac:dyDescent="0.25">
      <c r="A4934" s="76">
        <v>2</v>
      </c>
      <c r="B4934" s="51">
        <v>138</v>
      </c>
      <c r="C4934" s="51">
        <v>4934</v>
      </c>
      <c r="D4934" s="81" t="str">
        <f>VLOOKUP(CENSO[[#This Row],[NOME COMUM]],ESPECIES[],2,FALSE)</f>
        <v>Buchenavia capitata (Vahl) Eichler</v>
      </c>
      <c r="E4934" s="51" t="s">
        <v>10</v>
      </c>
      <c r="F4934" s="51">
        <v>355</v>
      </c>
      <c r="G4934" s="74">
        <f>CENSO[[#This Row],[CAP (cm)]]/PI()</f>
        <v>113.00000959524569</v>
      </c>
      <c r="H4934" s="51">
        <v>19</v>
      </c>
      <c r="I4934" s="85">
        <f>PI()*CENSO[[#This Row],[DAP (cm)]]^2/40000</f>
        <v>1.0028750851578057</v>
      </c>
      <c r="J4934" s="85">
        <f>CENSO[[#This Row],[g (m²)]]*CENSO[[#This Row],[H (m)]]*0.7</f>
        <v>13.338238632598816</v>
      </c>
      <c r="K4934" s="51">
        <v>1</v>
      </c>
      <c r="L4934" s="51">
        <v>367678.799999999</v>
      </c>
      <c r="M4934" s="51">
        <v>9702758.0999999903</v>
      </c>
      <c r="N4934" s="77"/>
      <c r="O4934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110├ 120</v>
      </c>
      <c r="P4934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934" s="77"/>
    </row>
    <row r="4935" spans="1:17" x14ac:dyDescent="0.25">
      <c r="A4935" s="76">
        <v>2</v>
      </c>
      <c r="B4935" s="51">
        <v>139</v>
      </c>
      <c r="C4935" s="51">
        <v>4935</v>
      </c>
      <c r="D4935" s="81" t="str">
        <f>VLOOKUP(CENSO[[#This Row],[NOME COMUM]],ESPECIES[],2,FALSE)</f>
        <v>Couratari guianensis Aubl.</v>
      </c>
      <c r="E4935" s="51" t="s">
        <v>6</v>
      </c>
      <c r="F4935" s="51">
        <v>185</v>
      </c>
      <c r="G4935" s="74">
        <f>CENSO[[#This Row],[CAP (cm)]]/PI()</f>
        <v>58.887328944001275</v>
      </c>
      <c r="H4935" s="51">
        <v>17</v>
      </c>
      <c r="I4935" s="85">
        <f>PI()*CENSO[[#This Row],[DAP (cm)]]^2/40000</f>
        <v>0.27235389636600588</v>
      </c>
      <c r="J4935" s="85">
        <f>CENSO[[#This Row],[g (m²)]]*CENSO[[#This Row],[H (m)]]*0.7</f>
        <v>3.2410113667554699</v>
      </c>
      <c r="K4935" s="51">
        <v>1</v>
      </c>
      <c r="L4935" s="51">
        <v>367704.59999999899</v>
      </c>
      <c r="M4935" s="51">
        <v>9702734.3000000007</v>
      </c>
      <c r="N4935" s="77"/>
      <c r="O4935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935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935" s="77"/>
    </row>
    <row r="4936" spans="1:17" x14ac:dyDescent="0.25">
      <c r="A4936" s="76">
        <v>2</v>
      </c>
      <c r="B4936" s="51">
        <v>139</v>
      </c>
      <c r="C4936" s="51">
        <v>4936</v>
      </c>
      <c r="D4936" s="81" t="str">
        <f>VLOOKUP(CENSO[[#This Row],[NOME COMUM]],ESPECIES[],2,FALSE)</f>
        <v>Apuleia leiocarpa (Vogel) J.F.Macbr.</v>
      </c>
      <c r="E4936" s="51" t="s">
        <v>51</v>
      </c>
      <c r="F4936" s="51">
        <v>260</v>
      </c>
      <c r="G4936" s="74">
        <f>CENSO[[#This Row],[CAP (cm)]]/PI()</f>
        <v>82.760570407785579</v>
      </c>
      <c r="H4936" s="51">
        <v>25</v>
      </c>
      <c r="I4936" s="85">
        <f>PI()*CENSO[[#This Row],[DAP (cm)]]^2/40000</f>
        <v>0.53794370765060628</v>
      </c>
      <c r="J4936" s="85">
        <f>CENSO[[#This Row],[g (m²)]]*CENSO[[#This Row],[H (m)]]*0.7</f>
        <v>9.4140148838856099</v>
      </c>
      <c r="K4936" s="51">
        <v>1</v>
      </c>
      <c r="L4936" s="51">
        <v>367659.2</v>
      </c>
      <c r="M4936" s="51">
        <v>9702702.5</v>
      </c>
      <c r="N4936" s="77"/>
      <c r="O4936" s="94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80├ 90</v>
      </c>
      <c r="P4936" s="94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936" s="77"/>
    </row>
    <row r="4937" spans="1:17" x14ac:dyDescent="0.25">
      <c r="A4937" s="78">
        <v>2</v>
      </c>
      <c r="B4937" s="79">
        <v>139</v>
      </c>
      <c r="C4937" s="79">
        <v>4937</v>
      </c>
      <c r="D4937" s="82" t="str">
        <f>VLOOKUP(CENSO[[#This Row],[NOME COMUM]],ESPECIES[],2,FALSE)</f>
        <v>Buchenavia capitata (Vahl) Eichler</v>
      </c>
      <c r="E4937" s="79" t="s">
        <v>10</v>
      </c>
      <c r="F4937" s="79">
        <v>180</v>
      </c>
      <c r="G4937" s="75">
        <f>CENSO[[#This Row],[CAP (cm)]]/PI()</f>
        <v>57.295779513082323</v>
      </c>
      <c r="H4937" s="79">
        <v>17</v>
      </c>
      <c r="I4937" s="86">
        <f>PI()*CENSO[[#This Row],[DAP (cm)]]^2/40000</f>
        <v>0.25783100780887047</v>
      </c>
      <c r="J4937" s="86">
        <f>CENSO[[#This Row],[g (m²)]]*CENSO[[#This Row],[H (m)]]*0.7</f>
        <v>3.0681889929255584</v>
      </c>
      <c r="K4937" s="79">
        <v>1</v>
      </c>
      <c r="L4937" s="79">
        <v>367666.799999999</v>
      </c>
      <c r="M4937" s="79">
        <v>9702700.5</v>
      </c>
      <c r="N4937" s="80"/>
      <c r="O4937" s="95" t="str">
        <f>IF(AND(CENSO[[#This Row],[DAP (cm)]]&gt;=30,CENSO[[#This Row],[DAP (cm)]]&lt;40),"30├ 40","")&amp;IF(AND(CENSO[[#This Row],[DAP (cm)]]&gt;=40,CENSO[[#This Row],[DAP (cm)]]&lt;50),"40├ 50","")&amp;IF(AND(CENSO[[#This Row],[DAP (cm)]]&gt;=50,CENSO[[#This Row],[DAP (cm)]]&lt;60),"50├ 60","")&amp;IF(AND(CENSO[[#This Row],[DAP (cm)]]&gt;=60,CENSO[[#This Row],[DAP (cm)]]&lt;70),"60├ 70","")&amp;IF(AND(CENSO[[#This Row],[DAP (cm)]]&gt;=70,CENSO[[#This Row],[DAP (cm)]]&lt;80),"70├ 80","")&amp;IF(AND(CENSO[[#This Row],[DAP (cm)]]&gt;=80,CENSO[[#This Row],[DAP (cm)]]&lt;90),"80├ 90","")&amp;IF(AND(CENSO[[#This Row],[DAP (cm)]]&gt;=90,CENSO[[#This Row],[DAP (cm)]]&lt;100),"90├ 100","")&amp;IF(AND(CENSO[[#This Row],[DAP (cm)]]&gt;=100,CENSO[[#This Row],[DAP (cm)]]&lt;110),"100├ 110","")&amp;IF(AND(CENSO[[#This Row],[DAP (cm)]]&gt;=110,CENSO[[#This Row],[DAP (cm)]]&lt;120),"110├ 120","")&amp;IF(AND(CENSO[[#This Row],[DAP (cm)]]&gt;=120,CENSO[[#This Row],[DAP (cm)]]&lt;130),"120├ 130","")&amp;IF(AND(CENSO[[#This Row],[DAP (cm)]]&gt;=130,CENSO[[#This Row],[DAP (cm)]]&lt;140),"130├ 140","")&amp;IF(AND(CENSO[[#This Row],[DAP (cm)]]&gt;=140,CENSO[[#This Row],[DAP (cm)]]&lt;150),"140├ 150","")&amp;IF(AND(CENSO[[#This Row],[DAP (cm)]]&gt;=150,CENSO[[#This Row],[DAP (cm)]]&lt;160),"150├ 160","")&amp;IF(AND(CENSO[[#This Row],[DAP (cm)]]&gt;=160,CENSO[[#This Row],[DAP (cm)]]&lt;170),"160├ 170","")&amp;IF(AND(CENSO[[#This Row],[DAP (cm)]]&gt;=170,CENSO[[#This Row],[DAP (cm)]]&lt;180),"170├ 180","")&amp;IF(AND(CENSO[[#This Row],[DAP (cm)]]&gt;=180,CENSO[[#This Row],[DAP (cm)]]&lt;190),"180├ 190","")&amp;IF(AND(CENSO[[#This Row],[DAP (cm)]]&gt;=190,CENSO[[#This Row],[DAP (cm)]]&lt;=200),"190├┤200","")&amp;IF(CENSO[[#This Row],[DAP (cm)]]&gt;200,"&gt;200","")</f>
        <v>50├ 60</v>
      </c>
      <c r="P4937" s="95" t="str">
        <f>IF(CENSO[[#This Row],[DAP (cm)]]&gt;=50,"TORA","")&amp;IF(AND(CENSO[[#This Row],[DAP (cm)]]&gt;=35,CENSO[[#This Row],[DAP (cm)]]&lt;50),"TORETE","")&amp;IF(AND(CENSO[[#This Row],[DAP (cm)]]&gt;=10,CENSO[[#This Row],[DAP (cm)]]&lt;35),"LENHA","")</f>
        <v>TORA</v>
      </c>
      <c r="Q4937" s="80"/>
    </row>
    <row r="4938" spans="1:17" x14ac:dyDescent="0.25">
      <c r="A4938" s="47"/>
      <c r="B4938" s="47"/>
      <c r="C4938" s="47"/>
      <c r="D4938" s="83"/>
      <c r="E4938" s="47"/>
      <c r="F4938" s="47"/>
      <c r="G4938" s="47"/>
      <c r="H4938" s="47"/>
      <c r="I4938" s="47"/>
      <c r="J4938" s="47"/>
      <c r="K4938" s="47"/>
      <c r="L4938" s="47"/>
      <c r="M4938" s="47"/>
      <c r="N4938" s="47"/>
      <c r="O4938" s="47"/>
      <c r="P4938" s="47"/>
    </row>
    <row r="4939" spans="1:17" x14ac:dyDescent="0.25">
      <c r="A4939" s="47"/>
      <c r="B4939" s="47"/>
      <c r="C4939" s="47"/>
      <c r="D4939" s="83"/>
      <c r="E4939" s="47"/>
      <c r="F4939" s="47"/>
      <c r="G4939" s="47"/>
      <c r="H4939" s="47"/>
      <c r="I4939" s="47"/>
      <c r="J4939" s="47"/>
      <c r="K4939" s="47"/>
      <c r="L4939" s="47"/>
      <c r="M4939" s="47"/>
      <c r="N4939" s="47"/>
      <c r="O4939" s="47"/>
      <c r="P4939" s="47"/>
    </row>
    <row r="4940" spans="1:17" x14ac:dyDescent="0.25">
      <c r="A4940" s="47"/>
      <c r="B4940" s="47"/>
      <c r="C4940" s="47"/>
      <c r="D4940" s="83"/>
      <c r="E4940" s="47"/>
      <c r="F4940" s="47"/>
      <c r="G4940" s="47"/>
      <c r="H4940" s="47"/>
      <c r="I4940" s="47"/>
      <c r="J4940" s="47"/>
      <c r="K4940" s="47"/>
      <c r="L4940" s="47"/>
      <c r="M4940" s="47"/>
      <c r="N4940" s="47"/>
      <c r="O4940" s="47"/>
      <c r="P4940" s="47"/>
    </row>
    <row r="4941" spans="1:17" x14ac:dyDescent="0.25">
      <c r="A4941" s="47"/>
      <c r="B4941" s="47"/>
      <c r="C4941" s="47"/>
      <c r="D4941" s="83"/>
      <c r="E4941" s="47"/>
      <c r="F4941" s="47"/>
      <c r="G4941" s="47"/>
      <c r="H4941" s="47"/>
      <c r="I4941" s="47"/>
      <c r="J4941" s="47"/>
      <c r="K4941" s="47"/>
      <c r="L4941" s="47"/>
      <c r="M4941" s="47"/>
      <c r="N4941" s="47"/>
      <c r="O4941" s="47"/>
      <c r="P4941" s="47"/>
    </row>
    <row r="4942" spans="1:17" x14ac:dyDescent="0.25">
      <c r="A4942" s="47"/>
      <c r="B4942" s="47"/>
      <c r="C4942" s="47"/>
      <c r="D4942" s="83"/>
      <c r="E4942" s="47"/>
      <c r="F4942" s="47"/>
      <c r="G4942" s="47"/>
      <c r="H4942" s="47"/>
      <c r="I4942" s="47"/>
      <c r="J4942" s="47"/>
      <c r="K4942" s="47"/>
      <c r="L4942" s="47"/>
      <c r="M4942" s="47"/>
      <c r="N4942" s="47"/>
      <c r="O4942" s="47"/>
      <c r="P4942" s="47"/>
    </row>
    <row r="4943" spans="1:17" x14ac:dyDescent="0.25">
      <c r="A4943" s="47"/>
      <c r="B4943" s="47"/>
      <c r="C4943" s="47"/>
      <c r="D4943" s="83"/>
      <c r="E4943" s="47"/>
      <c r="F4943" s="47"/>
      <c r="G4943" s="47"/>
      <c r="H4943" s="47"/>
      <c r="I4943" s="47"/>
      <c r="J4943" s="47"/>
      <c r="K4943" s="47"/>
      <c r="L4943" s="47"/>
      <c r="M4943" s="47"/>
      <c r="N4943" s="47"/>
      <c r="O4943" s="47"/>
      <c r="P4943" s="47"/>
    </row>
    <row r="4944" spans="1:17" x14ac:dyDescent="0.25">
      <c r="A4944" s="47"/>
      <c r="B4944" s="47"/>
      <c r="C4944" s="47"/>
      <c r="D4944" s="83"/>
      <c r="E4944" s="47"/>
      <c r="F4944" s="47"/>
      <c r="G4944" s="47"/>
      <c r="H4944" s="47"/>
      <c r="I4944" s="47"/>
      <c r="J4944" s="47"/>
      <c r="K4944" s="47"/>
      <c r="L4944" s="47"/>
      <c r="M4944" s="47"/>
      <c r="N4944" s="47"/>
      <c r="O4944" s="47"/>
      <c r="P4944" s="47"/>
    </row>
    <row r="4945" spans="4:4" s="47" customFormat="1" x14ac:dyDescent="0.25">
      <c r="D4945" s="83"/>
    </row>
    <row r="4946" spans="4:4" s="47" customFormat="1" x14ac:dyDescent="0.25">
      <c r="D4946" s="83"/>
    </row>
    <row r="4947" spans="4:4" s="47" customFormat="1" x14ac:dyDescent="0.25">
      <c r="D4947" s="83"/>
    </row>
    <row r="4948" spans="4:4" s="47" customFormat="1" x14ac:dyDescent="0.25">
      <c r="D4948" s="83"/>
    </row>
    <row r="4949" spans="4:4" s="47" customFormat="1" x14ac:dyDescent="0.25">
      <c r="D4949" s="83"/>
    </row>
    <row r="4950" spans="4:4" s="47" customFormat="1" x14ac:dyDescent="0.25">
      <c r="D4950" s="83"/>
    </row>
    <row r="4951" spans="4:4" s="47" customFormat="1" x14ac:dyDescent="0.25">
      <c r="D4951" s="83"/>
    </row>
    <row r="4952" spans="4:4" s="47" customFormat="1" x14ac:dyDescent="0.25">
      <c r="D4952" s="83"/>
    </row>
    <row r="4953" spans="4:4" s="47" customFormat="1" x14ac:dyDescent="0.25">
      <c r="D4953" s="83"/>
    </row>
    <row r="4954" spans="4:4" s="47" customFormat="1" x14ac:dyDescent="0.25">
      <c r="D4954" s="83"/>
    </row>
    <row r="4955" spans="4:4" s="47" customFormat="1" x14ac:dyDescent="0.25">
      <c r="D4955" s="83"/>
    </row>
    <row r="4956" spans="4:4" s="47" customFormat="1" x14ac:dyDescent="0.25">
      <c r="D4956" s="83"/>
    </row>
    <row r="4957" spans="4:4" s="47" customFormat="1" x14ac:dyDescent="0.25">
      <c r="D4957" s="83"/>
    </row>
    <row r="4958" spans="4:4" s="47" customFormat="1" x14ac:dyDescent="0.25">
      <c r="D4958" s="83"/>
    </row>
    <row r="4959" spans="4:4" s="47" customFormat="1" x14ac:dyDescent="0.25">
      <c r="D4959" s="83"/>
    </row>
    <row r="4960" spans="4:4" s="47" customFormat="1" x14ac:dyDescent="0.25">
      <c r="D4960" s="83"/>
    </row>
    <row r="4961" spans="4:4" s="47" customFormat="1" x14ac:dyDescent="0.25">
      <c r="D4961" s="83"/>
    </row>
    <row r="4962" spans="4:4" s="47" customFormat="1" x14ac:dyDescent="0.25">
      <c r="D4962" s="83"/>
    </row>
    <row r="4963" spans="4:4" s="47" customFormat="1" x14ac:dyDescent="0.25">
      <c r="D4963" s="83"/>
    </row>
    <row r="4964" spans="4:4" s="47" customFormat="1" x14ac:dyDescent="0.25">
      <c r="D4964" s="83"/>
    </row>
    <row r="4965" spans="4:4" s="47" customFormat="1" x14ac:dyDescent="0.25">
      <c r="D4965" s="83"/>
    </row>
    <row r="4966" spans="4:4" s="47" customFormat="1" x14ac:dyDescent="0.25">
      <c r="D4966" s="83"/>
    </row>
    <row r="4967" spans="4:4" s="47" customFormat="1" x14ac:dyDescent="0.25">
      <c r="D4967" s="83"/>
    </row>
    <row r="4968" spans="4:4" s="47" customFormat="1" x14ac:dyDescent="0.25">
      <c r="D4968" s="83"/>
    </row>
    <row r="4969" spans="4:4" s="47" customFormat="1" x14ac:dyDescent="0.25">
      <c r="D4969" s="83"/>
    </row>
    <row r="4970" spans="4:4" s="47" customFormat="1" x14ac:dyDescent="0.25">
      <c r="D4970" s="83"/>
    </row>
    <row r="4971" spans="4:4" s="47" customFormat="1" x14ac:dyDescent="0.25">
      <c r="D4971" s="83"/>
    </row>
    <row r="4972" spans="4:4" s="47" customFormat="1" x14ac:dyDescent="0.25">
      <c r="D4972" s="83"/>
    </row>
    <row r="4973" spans="4:4" s="47" customFormat="1" x14ac:dyDescent="0.25">
      <c r="D4973" s="83"/>
    </row>
    <row r="4974" spans="4:4" s="47" customFormat="1" x14ac:dyDescent="0.25">
      <c r="D4974" s="83"/>
    </row>
    <row r="4975" spans="4:4" s="47" customFormat="1" x14ac:dyDescent="0.25">
      <c r="D4975" s="83"/>
    </row>
    <row r="4976" spans="4:4" s="47" customFormat="1" x14ac:dyDescent="0.25">
      <c r="D4976" s="83"/>
    </row>
    <row r="4977" spans="4:4" s="47" customFormat="1" x14ac:dyDescent="0.25">
      <c r="D4977" s="83"/>
    </row>
    <row r="4978" spans="4:4" s="47" customFormat="1" x14ac:dyDescent="0.25">
      <c r="D4978" s="83"/>
    </row>
    <row r="4979" spans="4:4" s="47" customFormat="1" x14ac:dyDescent="0.25">
      <c r="D4979" s="83"/>
    </row>
    <row r="4980" spans="4:4" s="47" customFormat="1" x14ac:dyDescent="0.25">
      <c r="D4980" s="83"/>
    </row>
    <row r="4981" spans="4:4" s="47" customFormat="1" x14ac:dyDescent="0.25">
      <c r="D4981" s="83"/>
    </row>
    <row r="4982" spans="4:4" s="47" customFormat="1" x14ac:dyDescent="0.25">
      <c r="D4982" s="83"/>
    </row>
    <row r="4983" spans="4:4" s="47" customFormat="1" x14ac:dyDescent="0.25">
      <c r="D4983" s="83"/>
    </row>
    <row r="4984" spans="4:4" s="47" customFormat="1" x14ac:dyDescent="0.25">
      <c r="D4984" s="83"/>
    </row>
    <row r="4985" spans="4:4" s="47" customFormat="1" x14ac:dyDescent="0.25">
      <c r="D4985" s="83"/>
    </row>
    <row r="4986" spans="4:4" s="47" customFormat="1" x14ac:dyDescent="0.25">
      <c r="D4986" s="83"/>
    </row>
    <row r="4987" spans="4:4" s="47" customFormat="1" x14ac:dyDescent="0.25">
      <c r="D4987" s="83"/>
    </row>
    <row r="4988" spans="4:4" s="47" customFormat="1" x14ac:dyDescent="0.25">
      <c r="D4988" s="83"/>
    </row>
    <row r="4989" spans="4:4" s="47" customFormat="1" x14ac:dyDescent="0.25">
      <c r="D4989" s="83"/>
    </row>
    <row r="4990" spans="4:4" s="47" customFormat="1" x14ac:dyDescent="0.25">
      <c r="D4990" s="83"/>
    </row>
    <row r="4991" spans="4:4" s="47" customFormat="1" x14ac:dyDescent="0.25">
      <c r="D4991" s="83"/>
    </row>
    <row r="4992" spans="4:4" s="47" customFormat="1" x14ac:dyDescent="0.25">
      <c r="D4992" s="83"/>
    </row>
    <row r="4993" spans="4:4" s="47" customFormat="1" x14ac:dyDescent="0.25">
      <c r="D4993" s="83"/>
    </row>
    <row r="4994" spans="4:4" s="47" customFormat="1" x14ac:dyDescent="0.25">
      <c r="D4994" s="83"/>
    </row>
    <row r="4995" spans="4:4" s="47" customFormat="1" x14ac:dyDescent="0.25">
      <c r="D4995" s="83"/>
    </row>
    <row r="4996" spans="4:4" s="47" customFormat="1" x14ac:dyDescent="0.25">
      <c r="D4996" s="83"/>
    </row>
    <row r="4997" spans="4:4" s="47" customFormat="1" x14ac:dyDescent="0.25">
      <c r="D4997" s="83"/>
    </row>
    <row r="4998" spans="4:4" s="47" customFormat="1" x14ac:dyDescent="0.25">
      <c r="D4998" s="83"/>
    </row>
    <row r="4999" spans="4:4" s="47" customFormat="1" x14ac:dyDescent="0.25">
      <c r="D4999" s="83"/>
    </row>
    <row r="5000" spans="4:4" s="47" customFormat="1" x14ac:dyDescent="0.25">
      <c r="D5000" s="83"/>
    </row>
    <row r="5001" spans="4:4" s="47" customFormat="1" x14ac:dyDescent="0.25">
      <c r="D5001" s="83"/>
    </row>
    <row r="5002" spans="4:4" s="47" customFormat="1" x14ac:dyDescent="0.25">
      <c r="D5002" s="83"/>
    </row>
    <row r="5003" spans="4:4" s="47" customFormat="1" x14ac:dyDescent="0.25">
      <c r="D5003" s="83"/>
    </row>
    <row r="5004" spans="4:4" s="47" customFormat="1" x14ac:dyDescent="0.25">
      <c r="D5004" s="83"/>
    </row>
    <row r="5005" spans="4:4" s="47" customFormat="1" x14ac:dyDescent="0.25">
      <c r="D5005" s="83"/>
    </row>
    <row r="5006" spans="4:4" s="47" customFormat="1" x14ac:dyDescent="0.25">
      <c r="D5006" s="83"/>
    </row>
    <row r="5007" spans="4:4" s="47" customFormat="1" x14ac:dyDescent="0.25">
      <c r="D5007" s="83"/>
    </row>
    <row r="5008" spans="4:4" s="47" customFormat="1" x14ac:dyDescent="0.25">
      <c r="D5008" s="83"/>
    </row>
    <row r="5009" spans="4:4" s="47" customFormat="1" x14ac:dyDescent="0.25">
      <c r="D5009" s="83"/>
    </row>
    <row r="5010" spans="4:4" s="47" customFormat="1" x14ac:dyDescent="0.25">
      <c r="D5010" s="83"/>
    </row>
    <row r="5011" spans="4:4" s="47" customFormat="1" x14ac:dyDescent="0.25">
      <c r="D5011" s="83"/>
    </row>
    <row r="5012" spans="4:4" s="47" customFormat="1" x14ac:dyDescent="0.25">
      <c r="D5012" s="83"/>
    </row>
    <row r="5013" spans="4:4" s="47" customFormat="1" x14ac:dyDescent="0.25">
      <c r="D5013" s="83"/>
    </row>
    <row r="5014" spans="4:4" s="47" customFormat="1" x14ac:dyDescent="0.25">
      <c r="D5014" s="83"/>
    </row>
    <row r="5015" spans="4:4" s="47" customFormat="1" x14ac:dyDescent="0.25">
      <c r="D5015" s="83"/>
    </row>
    <row r="5016" spans="4:4" s="47" customFormat="1" x14ac:dyDescent="0.25">
      <c r="D5016" s="83"/>
    </row>
    <row r="5017" spans="4:4" s="47" customFormat="1" x14ac:dyDescent="0.25">
      <c r="D5017" s="83"/>
    </row>
    <row r="5018" spans="4:4" s="47" customFormat="1" x14ac:dyDescent="0.25">
      <c r="D5018" s="83"/>
    </row>
    <row r="5019" spans="4:4" s="47" customFormat="1" x14ac:dyDescent="0.25">
      <c r="D5019" s="83"/>
    </row>
    <row r="5020" spans="4:4" s="47" customFormat="1" x14ac:dyDescent="0.25">
      <c r="D5020" s="83"/>
    </row>
    <row r="5021" spans="4:4" s="47" customFormat="1" x14ac:dyDescent="0.25">
      <c r="D5021" s="83"/>
    </row>
    <row r="5022" spans="4:4" s="47" customFormat="1" x14ac:dyDescent="0.25">
      <c r="D5022" s="83"/>
    </row>
    <row r="5023" spans="4:4" s="47" customFormat="1" x14ac:dyDescent="0.25">
      <c r="D5023" s="83"/>
    </row>
    <row r="5024" spans="4:4" s="47" customFormat="1" x14ac:dyDescent="0.25">
      <c r="D5024" s="83"/>
    </row>
    <row r="5025" spans="4:4" s="47" customFormat="1" x14ac:dyDescent="0.25">
      <c r="D5025" s="83"/>
    </row>
    <row r="5026" spans="4:4" s="47" customFormat="1" x14ac:dyDescent="0.25">
      <c r="D5026" s="83"/>
    </row>
    <row r="5027" spans="4:4" s="47" customFormat="1" x14ac:dyDescent="0.25">
      <c r="D5027" s="83"/>
    </row>
    <row r="5028" spans="4:4" s="47" customFormat="1" x14ac:dyDescent="0.25">
      <c r="D5028" s="83"/>
    </row>
    <row r="5029" spans="4:4" s="47" customFormat="1" x14ac:dyDescent="0.25">
      <c r="D5029" s="83"/>
    </row>
    <row r="5030" spans="4:4" s="47" customFormat="1" x14ac:dyDescent="0.25">
      <c r="D5030" s="83"/>
    </row>
    <row r="5031" spans="4:4" s="47" customFormat="1" x14ac:dyDescent="0.25">
      <c r="D5031" s="83"/>
    </row>
    <row r="5032" spans="4:4" s="47" customFormat="1" x14ac:dyDescent="0.25">
      <c r="D5032" s="83"/>
    </row>
    <row r="5033" spans="4:4" s="47" customFormat="1" x14ac:dyDescent="0.25">
      <c r="D5033" s="83"/>
    </row>
    <row r="5034" spans="4:4" s="47" customFormat="1" x14ac:dyDescent="0.25">
      <c r="D5034" s="83"/>
    </row>
    <row r="5035" spans="4:4" s="47" customFormat="1" x14ac:dyDescent="0.25">
      <c r="D5035" s="83"/>
    </row>
    <row r="5036" spans="4:4" s="47" customFormat="1" x14ac:dyDescent="0.25">
      <c r="D5036" s="83"/>
    </row>
    <row r="5037" spans="4:4" s="47" customFormat="1" x14ac:dyDescent="0.25">
      <c r="D5037" s="83"/>
    </row>
    <row r="5038" spans="4:4" s="47" customFormat="1" x14ac:dyDescent="0.25">
      <c r="D5038" s="83"/>
    </row>
    <row r="5039" spans="4:4" s="47" customFormat="1" x14ac:dyDescent="0.25">
      <c r="D5039" s="83"/>
    </row>
    <row r="5040" spans="4:4" s="47" customFormat="1" x14ac:dyDescent="0.25">
      <c r="D5040" s="83"/>
    </row>
    <row r="5041" spans="4:4" s="47" customFormat="1" x14ac:dyDescent="0.25">
      <c r="D5041" s="83"/>
    </row>
    <row r="5042" spans="4:4" s="47" customFormat="1" x14ac:dyDescent="0.25">
      <c r="D5042" s="83"/>
    </row>
    <row r="5043" spans="4:4" s="47" customFormat="1" x14ac:dyDescent="0.25">
      <c r="D5043" s="83"/>
    </row>
    <row r="5044" spans="4:4" s="47" customFormat="1" x14ac:dyDescent="0.25">
      <c r="D5044" s="83"/>
    </row>
    <row r="5045" spans="4:4" s="47" customFormat="1" x14ac:dyDescent="0.25">
      <c r="D5045" s="83"/>
    </row>
    <row r="5046" spans="4:4" s="47" customFormat="1" x14ac:dyDescent="0.25">
      <c r="D5046" s="83"/>
    </row>
    <row r="5047" spans="4:4" s="47" customFormat="1" x14ac:dyDescent="0.25">
      <c r="D5047" s="83"/>
    </row>
    <row r="5048" spans="4:4" s="47" customFormat="1" x14ac:dyDescent="0.25">
      <c r="D5048" s="83"/>
    </row>
    <row r="5049" spans="4:4" s="47" customFormat="1" x14ac:dyDescent="0.25">
      <c r="D5049" s="83"/>
    </row>
    <row r="5050" spans="4:4" s="47" customFormat="1" x14ac:dyDescent="0.25">
      <c r="D5050" s="83"/>
    </row>
    <row r="5051" spans="4:4" s="47" customFormat="1" x14ac:dyDescent="0.25">
      <c r="D5051" s="83"/>
    </row>
    <row r="5052" spans="4:4" s="47" customFormat="1" x14ac:dyDescent="0.25">
      <c r="D5052" s="83"/>
    </row>
    <row r="5053" spans="4:4" s="47" customFormat="1" x14ac:dyDescent="0.25">
      <c r="D5053" s="83"/>
    </row>
    <row r="5054" spans="4:4" s="47" customFormat="1" x14ac:dyDescent="0.25">
      <c r="D5054" s="83"/>
    </row>
    <row r="5055" spans="4:4" s="47" customFormat="1" x14ac:dyDescent="0.25">
      <c r="D5055" s="83"/>
    </row>
    <row r="5056" spans="4:4" s="47" customFormat="1" x14ac:dyDescent="0.25">
      <c r="D5056" s="83"/>
    </row>
    <row r="5057" spans="4:4" s="47" customFormat="1" x14ac:dyDescent="0.25">
      <c r="D5057" s="83"/>
    </row>
    <row r="5058" spans="4:4" s="47" customFormat="1" x14ac:dyDescent="0.25">
      <c r="D5058" s="83"/>
    </row>
    <row r="5059" spans="4:4" s="47" customFormat="1" x14ac:dyDescent="0.25">
      <c r="D5059" s="83"/>
    </row>
    <row r="5060" spans="4:4" s="47" customFormat="1" x14ac:dyDescent="0.25">
      <c r="D5060" s="83"/>
    </row>
    <row r="5061" spans="4:4" s="47" customFormat="1" x14ac:dyDescent="0.25">
      <c r="D5061" s="83"/>
    </row>
    <row r="5062" spans="4:4" s="47" customFormat="1" x14ac:dyDescent="0.25">
      <c r="D5062" s="83"/>
    </row>
    <row r="5063" spans="4:4" s="47" customFormat="1" x14ac:dyDescent="0.25">
      <c r="D5063" s="83"/>
    </row>
    <row r="5064" spans="4:4" s="47" customFormat="1" x14ac:dyDescent="0.25">
      <c r="D5064" s="83"/>
    </row>
    <row r="5065" spans="4:4" s="47" customFormat="1" x14ac:dyDescent="0.25">
      <c r="D5065" s="83"/>
    </row>
    <row r="5066" spans="4:4" s="47" customFormat="1" x14ac:dyDescent="0.25">
      <c r="D5066" s="83"/>
    </row>
    <row r="5067" spans="4:4" s="47" customFormat="1" x14ac:dyDescent="0.25">
      <c r="D5067" s="83"/>
    </row>
    <row r="5068" spans="4:4" s="47" customFormat="1" x14ac:dyDescent="0.25">
      <c r="D5068" s="83"/>
    </row>
    <row r="5069" spans="4:4" s="47" customFormat="1" x14ac:dyDescent="0.25">
      <c r="D5069" s="83"/>
    </row>
    <row r="5070" spans="4:4" s="47" customFormat="1" x14ac:dyDescent="0.25">
      <c r="D5070" s="83"/>
    </row>
    <row r="5071" spans="4:4" s="47" customFormat="1" x14ac:dyDescent="0.25">
      <c r="D5071" s="83"/>
    </row>
    <row r="5072" spans="4:4" s="47" customFormat="1" x14ac:dyDescent="0.25">
      <c r="D5072" s="83"/>
    </row>
    <row r="5073" spans="4:4" s="47" customFormat="1" x14ac:dyDescent="0.25">
      <c r="D5073" s="83"/>
    </row>
    <row r="5074" spans="4:4" s="47" customFormat="1" x14ac:dyDescent="0.25">
      <c r="D5074" s="83"/>
    </row>
    <row r="5075" spans="4:4" s="47" customFormat="1" x14ac:dyDescent="0.25">
      <c r="D5075" s="83"/>
    </row>
    <row r="5076" spans="4:4" s="47" customFormat="1" x14ac:dyDescent="0.25">
      <c r="D5076" s="83"/>
    </row>
    <row r="5077" spans="4:4" s="47" customFormat="1" x14ac:dyDescent="0.25">
      <c r="D5077" s="83"/>
    </row>
    <row r="5078" spans="4:4" s="47" customFormat="1" x14ac:dyDescent="0.25">
      <c r="D5078" s="83"/>
    </row>
    <row r="5079" spans="4:4" s="47" customFormat="1" x14ac:dyDescent="0.25">
      <c r="D5079" s="83"/>
    </row>
    <row r="5080" spans="4:4" s="47" customFormat="1" x14ac:dyDescent="0.25">
      <c r="D5080" s="83"/>
    </row>
    <row r="5081" spans="4:4" s="47" customFormat="1" x14ac:dyDescent="0.25">
      <c r="D5081" s="83"/>
    </row>
    <row r="5082" spans="4:4" s="47" customFormat="1" x14ac:dyDescent="0.25">
      <c r="D5082" s="83"/>
    </row>
    <row r="5083" spans="4:4" s="47" customFormat="1" x14ac:dyDescent="0.25">
      <c r="D5083" s="83"/>
    </row>
    <row r="5084" spans="4:4" s="47" customFormat="1" x14ac:dyDescent="0.25">
      <c r="D5084" s="83"/>
    </row>
    <row r="5085" spans="4:4" s="47" customFormat="1" x14ac:dyDescent="0.25">
      <c r="D5085" s="83"/>
    </row>
    <row r="5086" spans="4:4" s="47" customFormat="1" x14ac:dyDescent="0.25">
      <c r="D5086" s="83"/>
    </row>
    <row r="5087" spans="4:4" s="47" customFormat="1" x14ac:dyDescent="0.25">
      <c r="D5087" s="83"/>
    </row>
    <row r="5088" spans="4:4" s="47" customFormat="1" x14ac:dyDescent="0.25">
      <c r="D5088" s="83"/>
    </row>
    <row r="5089" spans="4:4" s="47" customFormat="1" x14ac:dyDescent="0.25">
      <c r="D5089" s="83"/>
    </row>
    <row r="5090" spans="4:4" s="47" customFormat="1" x14ac:dyDescent="0.25">
      <c r="D5090" s="83"/>
    </row>
    <row r="5091" spans="4:4" s="47" customFormat="1" x14ac:dyDescent="0.25">
      <c r="D5091" s="83"/>
    </row>
    <row r="5092" spans="4:4" s="47" customFormat="1" x14ac:dyDescent="0.25">
      <c r="D5092" s="83"/>
    </row>
    <row r="5093" spans="4:4" s="47" customFormat="1" x14ac:dyDescent="0.25">
      <c r="D5093" s="83"/>
    </row>
    <row r="5094" spans="4:4" s="47" customFormat="1" x14ac:dyDescent="0.25">
      <c r="D5094" s="83"/>
    </row>
    <row r="5095" spans="4:4" s="47" customFormat="1" x14ac:dyDescent="0.25">
      <c r="D5095" s="83"/>
    </row>
    <row r="5096" spans="4:4" s="47" customFormat="1" x14ac:dyDescent="0.25">
      <c r="D5096" s="83"/>
    </row>
    <row r="5097" spans="4:4" s="47" customFormat="1" x14ac:dyDescent="0.25">
      <c r="D5097" s="83"/>
    </row>
    <row r="5098" spans="4:4" s="47" customFormat="1" x14ac:dyDescent="0.25">
      <c r="D5098" s="83"/>
    </row>
    <row r="5099" spans="4:4" s="47" customFormat="1" x14ac:dyDescent="0.25">
      <c r="D5099" s="83"/>
    </row>
    <row r="5100" spans="4:4" s="47" customFormat="1" x14ac:dyDescent="0.25">
      <c r="D5100" s="83"/>
    </row>
    <row r="5101" spans="4:4" s="47" customFormat="1" x14ac:dyDescent="0.25">
      <c r="D5101" s="83"/>
    </row>
    <row r="5102" spans="4:4" s="47" customFormat="1" x14ac:dyDescent="0.25">
      <c r="D5102" s="83"/>
    </row>
    <row r="5103" spans="4:4" s="47" customFormat="1" x14ac:dyDescent="0.25">
      <c r="D5103" s="83"/>
    </row>
    <row r="5104" spans="4:4" s="47" customFormat="1" x14ac:dyDescent="0.25">
      <c r="D5104" s="83"/>
    </row>
    <row r="5105" spans="4:4" s="47" customFormat="1" x14ac:dyDescent="0.25">
      <c r="D5105" s="83"/>
    </row>
    <row r="5106" spans="4:4" s="47" customFormat="1" x14ac:dyDescent="0.25">
      <c r="D5106" s="83"/>
    </row>
    <row r="5107" spans="4:4" s="47" customFormat="1" x14ac:dyDescent="0.25">
      <c r="D5107" s="83"/>
    </row>
    <row r="5108" spans="4:4" s="47" customFormat="1" x14ac:dyDescent="0.25">
      <c r="D5108" s="83"/>
    </row>
    <row r="5109" spans="4:4" s="47" customFormat="1" x14ac:dyDescent="0.25">
      <c r="D5109" s="83"/>
    </row>
    <row r="5110" spans="4:4" s="47" customFormat="1" x14ac:dyDescent="0.25">
      <c r="D5110" s="83"/>
    </row>
    <row r="5111" spans="4:4" s="47" customFormat="1" x14ac:dyDescent="0.25">
      <c r="D5111" s="83"/>
    </row>
    <row r="5112" spans="4:4" s="47" customFormat="1" x14ac:dyDescent="0.25">
      <c r="D5112" s="83"/>
    </row>
    <row r="5113" spans="4:4" s="47" customFormat="1" x14ac:dyDescent="0.25">
      <c r="D5113" s="83"/>
    </row>
    <row r="5114" spans="4:4" s="47" customFormat="1" x14ac:dyDescent="0.25">
      <c r="D5114" s="83"/>
    </row>
    <row r="5115" spans="4:4" s="47" customFormat="1" x14ac:dyDescent="0.25">
      <c r="D5115" s="83"/>
    </row>
    <row r="5116" spans="4:4" s="47" customFormat="1" x14ac:dyDescent="0.25">
      <c r="D5116" s="83"/>
    </row>
    <row r="5117" spans="4:4" s="47" customFormat="1" x14ac:dyDescent="0.25">
      <c r="D5117" s="83"/>
    </row>
    <row r="5118" spans="4:4" s="47" customFormat="1" x14ac:dyDescent="0.25">
      <c r="D5118" s="83"/>
    </row>
    <row r="5119" spans="4:4" s="47" customFormat="1" x14ac:dyDescent="0.25">
      <c r="D5119" s="83"/>
    </row>
    <row r="5120" spans="4:4" s="47" customFormat="1" x14ac:dyDescent="0.25">
      <c r="D5120" s="83"/>
    </row>
    <row r="5121" spans="4:4" s="47" customFormat="1" x14ac:dyDescent="0.25">
      <c r="D5121" s="83"/>
    </row>
    <row r="5122" spans="4:4" s="47" customFormat="1" x14ac:dyDescent="0.25">
      <c r="D5122" s="83"/>
    </row>
    <row r="5123" spans="4:4" s="47" customFormat="1" x14ac:dyDescent="0.25">
      <c r="D5123" s="83"/>
    </row>
    <row r="5124" spans="4:4" s="47" customFormat="1" x14ac:dyDescent="0.25">
      <c r="D5124" s="83"/>
    </row>
    <row r="5125" spans="4:4" s="47" customFormat="1" x14ac:dyDescent="0.25">
      <c r="D5125" s="83"/>
    </row>
    <row r="5126" spans="4:4" s="47" customFormat="1" x14ac:dyDescent="0.25">
      <c r="D5126" s="83"/>
    </row>
    <row r="5127" spans="4:4" s="47" customFormat="1" x14ac:dyDescent="0.25">
      <c r="D5127" s="83"/>
    </row>
    <row r="5128" spans="4:4" s="47" customFormat="1" x14ac:dyDescent="0.25">
      <c r="D5128" s="83"/>
    </row>
    <row r="5129" spans="4:4" s="47" customFormat="1" x14ac:dyDescent="0.25">
      <c r="D5129" s="83"/>
    </row>
    <row r="5130" spans="4:4" s="47" customFormat="1" x14ac:dyDescent="0.25">
      <c r="D5130" s="83"/>
    </row>
    <row r="5131" spans="4:4" s="47" customFormat="1" x14ac:dyDescent="0.25">
      <c r="D5131" s="83"/>
    </row>
    <row r="5132" spans="4:4" s="47" customFormat="1" x14ac:dyDescent="0.25">
      <c r="D5132" s="83"/>
    </row>
    <row r="5133" spans="4:4" s="47" customFormat="1" x14ac:dyDescent="0.25">
      <c r="D5133" s="83"/>
    </row>
    <row r="5134" spans="4:4" s="47" customFormat="1" x14ac:dyDescent="0.25">
      <c r="D5134" s="83"/>
    </row>
    <row r="5135" spans="4:4" s="47" customFormat="1" x14ac:dyDescent="0.25">
      <c r="D5135" s="83"/>
    </row>
    <row r="5136" spans="4:4" s="47" customFormat="1" x14ac:dyDescent="0.25">
      <c r="D5136" s="83"/>
    </row>
    <row r="5137" spans="4:4" s="47" customFormat="1" x14ac:dyDescent="0.25">
      <c r="D5137" s="83"/>
    </row>
    <row r="5138" spans="4:4" s="47" customFormat="1" x14ac:dyDescent="0.25">
      <c r="D5138" s="83"/>
    </row>
    <row r="5139" spans="4:4" s="47" customFormat="1" x14ac:dyDescent="0.25">
      <c r="D5139" s="83"/>
    </row>
    <row r="5140" spans="4:4" s="47" customFormat="1" x14ac:dyDescent="0.25">
      <c r="D5140" s="83"/>
    </row>
    <row r="5141" spans="4:4" s="47" customFormat="1" x14ac:dyDescent="0.25">
      <c r="D5141" s="83"/>
    </row>
    <row r="5142" spans="4:4" s="47" customFormat="1" x14ac:dyDescent="0.25">
      <c r="D5142" s="83"/>
    </row>
    <row r="5143" spans="4:4" s="47" customFormat="1" x14ac:dyDescent="0.25">
      <c r="D5143" s="83"/>
    </row>
    <row r="5144" spans="4:4" s="47" customFormat="1" x14ac:dyDescent="0.25">
      <c r="D5144" s="83"/>
    </row>
    <row r="5145" spans="4:4" s="47" customFormat="1" x14ac:dyDescent="0.25">
      <c r="D5145" s="83"/>
    </row>
    <row r="5146" spans="4:4" s="47" customFormat="1" x14ac:dyDescent="0.25">
      <c r="D5146" s="83"/>
    </row>
    <row r="5147" spans="4:4" s="47" customFormat="1" x14ac:dyDescent="0.25">
      <c r="D5147" s="83"/>
    </row>
    <row r="5148" spans="4:4" s="47" customFormat="1" x14ac:dyDescent="0.25">
      <c r="D5148" s="83"/>
    </row>
    <row r="5149" spans="4:4" s="47" customFormat="1" x14ac:dyDescent="0.25">
      <c r="D5149" s="83"/>
    </row>
    <row r="5150" spans="4:4" s="47" customFormat="1" x14ac:dyDescent="0.25">
      <c r="D5150" s="83"/>
    </row>
    <row r="5151" spans="4:4" s="47" customFormat="1" x14ac:dyDescent="0.25">
      <c r="D5151" s="83"/>
    </row>
    <row r="5152" spans="4:4" s="47" customFormat="1" x14ac:dyDescent="0.25">
      <c r="D5152" s="83"/>
    </row>
    <row r="5153" spans="4:4" s="47" customFormat="1" x14ac:dyDescent="0.25">
      <c r="D5153" s="83"/>
    </row>
    <row r="5154" spans="4:4" s="47" customFormat="1" x14ac:dyDescent="0.25">
      <c r="D5154" s="83"/>
    </row>
    <row r="5155" spans="4:4" s="47" customFormat="1" x14ac:dyDescent="0.25">
      <c r="D5155" s="83"/>
    </row>
    <row r="5156" spans="4:4" s="47" customFormat="1" x14ac:dyDescent="0.25">
      <c r="D5156" s="83"/>
    </row>
    <row r="5157" spans="4:4" s="47" customFormat="1" x14ac:dyDescent="0.25">
      <c r="D5157" s="83"/>
    </row>
    <row r="5158" spans="4:4" s="47" customFormat="1" x14ac:dyDescent="0.25">
      <c r="D5158" s="83"/>
    </row>
    <row r="5159" spans="4:4" s="47" customFormat="1" x14ac:dyDescent="0.25">
      <c r="D5159" s="83"/>
    </row>
    <row r="5160" spans="4:4" s="47" customFormat="1" x14ac:dyDescent="0.25">
      <c r="D5160" s="83"/>
    </row>
    <row r="5161" spans="4:4" s="47" customFormat="1" x14ac:dyDescent="0.25">
      <c r="D5161" s="83"/>
    </row>
    <row r="5162" spans="4:4" s="47" customFormat="1" x14ac:dyDescent="0.25">
      <c r="D5162" s="83"/>
    </row>
    <row r="5163" spans="4:4" s="47" customFormat="1" x14ac:dyDescent="0.25">
      <c r="D5163" s="83"/>
    </row>
    <row r="5164" spans="4:4" s="47" customFormat="1" x14ac:dyDescent="0.25">
      <c r="D5164" s="83"/>
    </row>
    <row r="5165" spans="4:4" s="47" customFormat="1" x14ac:dyDescent="0.25">
      <c r="D5165" s="83"/>
    </row>
    <row r="5166" spans="4:4" s="47" customFormat="1" x14ac:dyDescent="0.25">
      <c r="D5166" s="83"/>
    </row>
    <row r="5167" spans="4:4" s="47" customFormat="1" x14ac:dyDescent="0.25">
      <c r="D5167" s="83"/>
    </row>
    <row r="5168" spans="4:4" s="47" customFormat="1" x14ac:dyDescent="0.25">
      <c r="D5168" s="83"/>
    </row>
    <row r="5169" spans="4:4" s="47" customFormat="1" x14ac:dyDescent="0.25">
      <c r="D5169" s="83"/>
    </row>
    <row r="5170" spans="4:4" s="47" customFormat="1" x14ac:dyDescent="0.25">
      <c r="D5170" s="83"/>
    </row>
    <row r="5171" spans="4:4" s="47" customFormat="1" x14ac:dyDescent="0.25">
      <c r="D5171" s="83"/>
    </row>
    <row r="5172" spans="4:4" s="47" customFormat="1" x14ac:dyDescent="0.25">
      <c r="D5172" s="83"/>
    </row>
    <row r="5173" spans="4:4" s="47" customFormat="1" x14ac:dyDescent="0.25">
      <c r="D5173" s="83"/>
    </row>
    <row r="5174" spans="4:4" s="47" customFormat="1" x14ac:dyDescent="0.25">
      <c r="D5174" s="83"/>
    </row>
    <row r="5175" spans="4:4" s="47" customFormat="1" x14ac:dyDescent="0.25">
      <c r="D5175" s="83"/>
    </row>
    <row r="5176" spans="4:4" s="47" customFormat="1" x14ac:dyDescent="0.25">
      <c r="D5176" s="83"/>
    </row>
    <row r="5177" spans="4:4" s="47" customFormat="1" x14ac:dyDescent="0.25">
      <c r="D5177" s="83"/>
    </row>
    <row r="5178" spans="4:4" s="47" customFormat="1" x14ac:dyDescent="0.25">
      <c r="D5178" s="83"/>
    </row>
    <row r="5179" spans="4:4" s="47" customFormat="1" x14ac:dyDescent="0.25">
      <c r="D5179" s="83"/>
    </row>
    <row r="5180" spans="4:4" s="47" customFormat="1" x14ac:dyDescent="0.25">
      <c r="D5180" s="83"/>
    </row>
    <row r="5181" spans="4:4" s="47" customFormat="1" x14ac:dyDescent="0.25">
      <c r="D5181" s="83"/>
    </row>
    <row r="5182" spans="4:4" s="47" customFormat="1" x14ac:dyDescent="0.25">
      <c r="D5182" s="83"/>
    </row>
    <row r="5183" spans="4:4" s="47" customFormat="1" x14ac:dyDescent="0.25">
      <c r="D5183" s="83"/>
    </row>
    <row r="5184" spans="4:4" s="47" customFormat="1" x14ac:dyDescent="0.25">
      <c r="D5184" s="83"/>
    </row>
    <row r="5185" spans="4:4" s="47" customFormat="1" x14ac:dyDescent="0.25">
      <c r="D5185" s="83"/>
    </row>
    <row r="5186" spans="4:4" s="47" customFormat="1" x14ac:dyDescent="0.25">
      <c r="D5186" s="83"/>
    </row>
    <row r="5187" spans="4:4" s="47" customFormat="1" x14ac:dyDescent="0.25">
      <c r="D5187" s="83"/>
    </row>
    <row r="5188" spans="4:4" s="47" customFormat="1" x14ac:dyDescent="0.25">
      <c r="D5188" s="83"/>
    </row>
    <row r="5189" spans="4:4" s="47" customFormat="1" x14ac:dyDescent="0.25">
      <c r="D5189" s="83"/>
    </row>
    <row r="5190" spans="4:4" s="47" customFormat="1" x14ac:dyDescent="0.25">
      <c r="D5190" s="83"/>
    </row>
    <row r="5191" spans="4:4" s="47" customFormat="1" x14ac:dyDescent="0.25">
      <c r="D5191" s="83"/>
    </row>
    <row r="5192" spans="4:4" s="47" customFormat="1" x14ac:dyDescent="0.25">
      <c r="D5192" s="83"/>
    </row>
    <row r="5193" spans="4:4" s="47" customFormat="1" x14ac:dyDescent="0.25">
      <c r="D5193" s="83"/>
    </row>
    <row r="5194" spans="4:4" s="47" customFormat="1" x14ac:dyDescent="0.25">
      <c r="D5194" s="83"/>
    </row>
    <row r="5195" spans="4:4" s="47" customFormat="1" x14ac:dyDescent="0.25">
      <c r="D5195" s="83"/>
    </row>
    <row r="5196" spans="4:4" s="47" customFormat="1" x14ac:dyDescent="0.25">
      <c r="D5196" s="83"/>
    </row>
    <row r="5197" spans="4:4" s="47" customFormat="1" x14ac:dyDescent="0.25">
      <c r="D5197" s="83"/>
    </row>
    <row r="5198" spans="4:4" s="47" customFormat="1" x14ac:dyDescent="0.25">
      <c r="D5198" s="83"/>
    </row>
    <row r="5199" spans="4:4" s="47" customFormat="1" x14ac:dyDescent="0.25">
      <c r="D5199" s="83"/>
    </row>
    <row r="5200" spans="4:4" s="47" customFormat="1" x14ac:dyDescent="0.25">
      <c r="D5200" s="83"/>
    </row>
    <row r="5201" spans="4:4" s="47" customFormat="1" x14ac:dyDescent="0.25">
      <c r="D5201" s="83"/>
    </row>
    <row r="5202" spans="4:4" s="47" customFormat="1" x14ac:dyDescent="0.25">
      <c r="D5202" s="83"/>
    </row>
    <row r="5203" spans="4:4" s="47" customFormat="1" x14ac:dyDescent="0.25">
      <c r="D5203" s="83"/>
    </row>
    <row r="5204" spans="4:4" s="47" customFormat="1" x14ac:dyDescent="0.25">
      <c r="D5204" s="83"/>
    </row>
    <row r="5205" spans="4:4" s="47" customFormat="1" x14ac:dyDescent="0.25">
      <c r="D5205" s="83"/>
    </row>
    <row r="5206" spans="4:4" s="47" customFormat="1" x14ac:dyDescent="0.25">
      <c r="D5206" s="83"/>
    </row>
    <row r="5207" spans="4:4" s="47" customFormat="1" x14ac:dyDescent="0.25">
      <c r="D5207" s="83"/>
    </row>
    <row r="5208" spans="4:4" s="47" customFormat="1" x14ac:dyDescent="0.25">
      <c r="D5208" s="83"/>
    </row>
    <row r="5209" spans="4:4" s="47" customFormat="1" x14ac:dyDescent="0.25">
      <c r="D5209" s="83"/>
    </row>
    <row r="5210" spans="4:4" s="47" customFormat="1" x14ac:dyDescent="0.25">
      <c r="D5210" s="83"/>
    </row>
    <row r="5211" spans="4:4" s="47" customFormat="1" x14ac:dyDescent="0.25">
      <c r="D5211" s="83"/>
    </row>
    <row r="5212" spans="4:4" s="47" customFormat="1" x14ac:dyDescent="0.25">
      <c r="D5212" s="83"/>
    </row>
    <row r="5213" spans="4:4" s="47" customFormat="1" x14ac:dyDescent="0.25">
      <c r="D5213" s="83"/>
    </row>
    <row r="5214" spans="4:4" s="47" customFormat="1" x14ac:dyDescent="0.25">
      <c r="D5214" s="83"/>
    </row>
    <row r="5215" spans="4:4" s="47" customFormat="1" x14ac:dyDescent="0.25">
      <c r="D5215" s="83"/>
    </row>
    <row r="5216" spans="4:4" s="47" customFormat="1" x14ac:dyDescent="0.25">
      <c r="D5216" s="83"/>
    </row>
    <row r="5217" spans="4:4" s="47" customFormat="1" x14ac:dyDescent="0.25">
      <c r="D5217" s="83"/>
    </row>
    <row r="5218" spans="4:4" s="47" customFormat="1" x14ac:dyDescent="0.25">
      <c r="D5218" s="83"/>
    </row>
    <row r="5219" spans="4:4" s="47" customFormat="1" x14ac:dyDescent="0.25">
      <c r="D5219" s="83"/>
    </row>
    <row r="5220" spans="4:4" s="47" customFormat="1" x14ac:dyDescent="0.25">
      <c r="D5220" s="83"/>
    </row>
    <row r="5221" spans="4:4" s="47" customFormat="1" x14ac:dyDescent="0.25">
      <c r="D5221" s="83"/>
    </row>
    <row r="5222" spans="4:4" s="47" customFormat="1" x14ac:dyDescent="0.25">
      <c r="D5222" s="83"/>
    </row>
    <row r="5223" spans="4:4" s="47" customFormat="1" x14ac:dyDescent="0.25">
      <c r="D5223" s="83"/>
    </row>
    <row r="5224" spans="4:4" s="47" customFormat="1" x14ac:dyDescent="0.25">
      <c r="D5224" s="83"/>
    </row>
    <row r="5225" spans="4:4" s="47" customFormat="1" x14ac:dyDescent="0.25">
      <c r="D5225" s="83"/>
    </row>
    <row r="5226" spans="4:4" s="47" customFormat="1" x14ac:dyDescent="0.25">
      <c r="D5226" s="83"/>
    </row>
    <row r="5227" spans="4:4" s="47" customFormat="1" x14ac:dyDescent="0.25">
      <c r="D5227" s="83"/>
    </row>
    <row r="5228" spans="4:4" s="47" customFormat="1" x14ac:dyDescent="0.25">
      <c r="D5228" s="83"/>
    </row>
    <row r="5229" spans="4:4" s="47" customFormat="1" x14ac:dyDescent="0.25">
      <c r="D5229" s="83"/>
    </row>
    <row r="5230" spans="4:4" s="47" customFormat="1" x14ac:dyDescent="0.25">
      <c r="D5230" s="83"/>
    </row>
    <row r="5231" spans="4:4" s="47" customFormat="1" x14ac:dyDescent="0.25">
      <c r="D5231" s="83"/>
    </row>
    <row r="5232" spans="4:4" s="47" customFormat="1" x14ac:dyDescent="0.25">
      <c r="D5232" s="83"/>
    </row>
    <row r="5233" spans="4:4" s="47" customFormat="1" x14ac:dyDescent="0.25">
      <c r="D5233" s="83"/>
    </row>
    <row r="5234" spans="4:4" s="47" customFormat="1" x14ac:dyDescent="0.25">
      <c r="D5234" s="83"/>
    </row>
    <row r="5235" spans="4:4" s="47" customFormat="1" x14ac:dyDescent="0.25">
      <c r="D5235" s="83"/>
    </row>
    <row r="5236" spans="4:4" s="47" customFormat="1" x14ac:dyDescent="0.25">
      <c r="D5236" s="83"/>
    </row>
    <row r="5237" spans="4:4" s="47" customFormat="1" x14ac:dyDescent="0.25">
      <c r="D5237" s="83"/>
    </row>
    <row r="5238" spans="4:4" s="47" customFormat="1" x14ac:dyDescent="0.25">
      <c r="D5238" s="83"/>
    </row>
    <row r="5239" spans="4:4" s="47" customFormat="1" x14ac:dyDescent="0.25">
      <c r="D5239" s="83"/>
    </row>
    <row r="5240" spans="4:4" s="47" customFormat="1" x14ac:dyDescent="0.25">
      <c r="D5240" s="83"/>
    </row>
    <row r="5241" spans="4:4" s="47" customFormat="1" x14ac:dyDescent="0.25">
      <c r="D5241" s="83"/>
    </row>
    <row r="5242" spans="4:4" s="47" customFormat="1" x14ac:dyDescent="0.25">
      <c r="D5242" s="83"/>
    </row>
    <row r="5243" spans="4:4" s="47" customFormat="1" x14ac:dyDescent="0.25">
      <c r="D5243" s="83"/>
    </row>
    <row r="5244" spans="4:4" s="47" customFormat="1" x14ac:dyDescent="0.25">
      <c r="D5244" s="83"/>
    </row>
    <row r="5245" spans="4:4" s="47" customFormat="1" x14ac:dyDescent="0.25">
      <c r="D5245" s="83"/>
    </row>
    <row r="5246" spans="4:4" s="47" customFormat="1" x14ac:dyDescent="0.25">
      <c r="D5246" s="83"/>
    </row>
    <row r="5247" spans="4:4" s="47" customFormat="1" x14ac:dyDescent="0.25">
      <c r="D5247" s="83"/>
    </row>
    <row r="5248" spans="4:4" s="47" customFormat="1" x14ac:dyDescent="0.25">
      <c r="D5248" s="83"/>
    </row>
    <row r="5249" spans="4:4" s="47" customFormat="1" x14ac:dyDescent="0.25">
      <c r="D5249" s="83"/>
    </row>
    <row r="5250" spans="4:4" s="47" customFormat="1" x14ac:dyDescent="0.25">
      <c r="D5250" s="83"/>
    </row>
    <row r="5251" spans="4:4" s="47" customFormat="1" x14ac:dyDescent="0.25">
      <c r="D5251" s="83"/>
    </row>
    <row r="5252" spans="4:4" s="47" customFormat="1" x14ac:dyDescent="0.25">
      <c r="D5252" s="83"/>
    </row>
    <row r="5253" spans="4:4" s="47" customFormat="1" x14ac:dyDescent="0.25">
      <c r="D5253" s="83"/>
    </row>
    <row r="5254" spans="4:4" s="47" customFormat="1" x14ac:dyDescent="0.25">
      <c r="D5254" s="83"/>
    </row>
    <row r="5255" spans="4:4" s="47" customFormat="1" x14ac:dyDescent="0.25">
      <c r="D5255" s="83"/>
    </row>
    <row r="5256" spans="4:4" s="47" customFormat="1" x14ac:dyDescent="0.25">
      <c r="D5256" s="83"/>
    </row>
    <row r="5257" spans="4:4" s="47" customFormat="1" x14ac:dyDescent="0.25">
      <c r="D5257" s="83"/>
    </row>
    <row r="5258" spans="4:4" s="47" customFormat="1" x14ac:dyDescent="0.25">
      <c r="D5258" s="83"/>
    </row>
    <row r="5259" spans="4:4" s="47" customFormat="1" x14ac:dyDescent="0.25">
      <c r="D5259" s="83"/>
    </row>
    <row r="5260" spans="4:4" s="47" customFormat="1" x14ac:dyDescent="0.25">
      <c r="D5260" s="83"/>
    </row>
    <row r="5261" spans="4:4" s="47" customFormat="1" x14ac:dyDescent="0.25">
      <c r="D5261" s="83"/>
    </row>
    <row r="5262" spans="4:4" s="47" customFormat="1" x14ac:dyDescent="0.25">
      <c r="D5262" s="83"/>
    </row>
    <row r="5263" spans="4:4" s="47" customFormat="1" x14ac:dyDescent="0.25">
      <c r="D5263" s="83"/>
    </row>
    <row r="5264" spans="4:4" s="47" customFormat="1" x14ac:dyDescent="0.25">
      <c r="D5264" s="83"/>
    </row>
    <row r="5265" spans="4:4" s="47" customFormat="1" x14ac:dyDescent="0.25">
      <c r="D5265" s="83"/>
    </row>
    <row r="5266" spans="4:4" s="47" customFormat="1" x14ac:dyDescent="0.25">
      <c r="D5266" s="83"/>
    </row>
    <row r="5267" spans="4:4" s="47" customFormat="1" x14ac:dyDescent="0.25">
      <c r="D5267" s="83"/>
    </row>
    <row r="5268" spans="4:4" s="47" customFormat="1" x14ac:dyDescent="0.25">
      <c r="D5268" s="83"/>
    </row>
    <row r="5269" spans="4:4" s="47" customFormat="1" x14ac:dyDescent="0.25">
      <c r="D5269" s="83"/>
    </row>
    <row r="5270" spans="4:4" s="47" customFormat="1" x14ac:dyDescent="0.25">
      <c r="D5270" s="83"/>
    </row>
    <row r="5271" spans="4:4" s="47" customFormat="1" x14ac:dyDescent="0.25">
      <c r="D5271" s="83"/>
    </row>
    <row r="5272" spans="4:4" s="47" customFormat="1" x14ac:dyDescent="0.25">
      <c r="D5272" s="83"/>
    </row>
    <row r="5273" spans="4:4" s="47" customFormat="1" x14ac:dyDescent="0.25">
      <c r="D5273" s="83"/>
    </row>
    <row r="5274" spans="4:4" s="47" customFormat="1" x14ac:dyDescent="0.25">
      <c r="D5274" s="83"/>
    </row>
    <row r="5275" spans="4:4" s="47" customFormat="1" x14ac:dyDescent="0.25">
      <c r="D5275" s="83"/>
    </row>
    <row r="5276" spans="4:4" s="47" customFormat="1" x14ac:dyDescent="0.25">
      <c r="D5276" s="83"/>
    </row>
    <row r="5277" spans="4:4" s="47" customFormat="1" x14ac:dyDescent="0.25">
      <c r="D5277" s="83"/>
    </row>
    <row r="5278" spans="4:4" s="47" customFormat="1" x14ac:dyDescent="0.25">
      <c r="D5278" s="83"/>
    </row>
    <row r="5279" spans="4:4" s="47" customFormat="1" x14ac:dyDescent="0.25">
      <c r="D5279" s="83"/>
    </row>
    <row r="5280" spans="4:4" s="47" customFormat="1" x14ac:dyDescent="0.25">
      <c r="D5280" s="83"/>
    </row>
    <row r="5281" spans="4:4" s="47" customFormat="1" x14ac:dyDescent="0.25">
      <c r="D5281" s="83"/>
    </row>
    <row r="5282" spans="4:4" s="47" customFormat="1" x14ac:dyDescent="0.25">
      <c r="D5282" s="83"/>
    </row>
    <row r="5283" spans="4:4" s="47" customFormat="1" x14ac:dyDescent="0.25">
      <c r="D5283" s="83"/>
    </row>
    <row r="5284" spans="4:4" s="47" customFormat="1" x14ac:dyDescent="0.25">
      <c r="D5284" s="83"/>
    </row>
    <row r="5285" spans="4:4" s="47" customFormat="1" x14ac:dyDescent="0.25">
      <c r="D5285" s="83"/>
    </row>
    <row r="5286" spans="4:4" s="47" customFormat="1" x14ac:dyDescent="0.25">
      <c r="D5286" s="83"/>
    </row>
    <row r="5287" spans="4:4" s="47" customFormat="1" x14ac:dyDescent="0.25">
      <c r="D5287" s="83"/>
    </row>
    <row r="5288" spans="4:4" s="47" customFormat="1" x14ac:dyDescent="0.25">
      <c r="D5288" s="83"/>
    </row>
    <row r="5289" spans="4:4" s="47" customFormat="1" x14ac:dyDescent="0.25">
      <c r="D5289" s="83"/>
    </row>
    <row r="5290" spans="4:4" s="47" customFormat="1" x14ac:dyDescent="0.25">
      <c r="D5290" s="83"/>
    </row>
    <row r="5291" spans="4:4" s="47" customFormat="1" x14ac:dyDescent="0.25">
      <c r="D5291" s="83"/>
    </row>
    <row r="5292" spans="4:4" s="47" customFormat="1" x14ac:dyDescent="0.25">
      <c r="D5292" s="83"/>
    </row>
    <row r="5293" spans="4:4" s="47" customFormat="1" x14ac:dyDescent="0.25">
      <c r="D5293" s="83"/>
    </row>
    <row r="5294" spans="4:4" s="47" customFormat="1" x14ac:dyDescent="0.25">
      <c r="D5294" s="83"/>
    </row>
    <row r="5295" spans="4:4" s="47" customFormat="1" x14ac:dyDescent="0.25">
      <c r="D5295" s="83"/>
    </row>
    <row r="5296" spans="4:4" s="47" customFormat="1" x14ac:dyDescent="0.25">
      <c r="D5296" s="83"/>
    </row>
    <row r="5297" spans="4:4" s="47" customFormat="1" x14ac:dyDescent="0.25">
      <c r="D5297" s="83"/>
    </row>
    <row r="5298" spans="4:4" s="47" customFormat="1" x14ac:dyDescent="0.25">
      <c r="D5298" s="83"/>
    </row>
    <row r="5299" spans="4:4" s="47" customFormat="1" x14ac:dyDescent="0.25">
      <c r="D5299" s="83"/>
    </row>
    <row r="5300" spans="4:4" s="47" customFormat="1" x14ac:dyDescent="0.25">
      <c r="D5300" s="83"/>
    </row>
    <row r="5301" spans="4:4" s="47" customFormat="1" x14ac:dyDescent="0.25">
      <c r="D5301" s="83"/>
    </row>
    <row r="5302" spans="4:4" s="47" customFormat="1" x14ac:dyDescent="0.25">
      <c r="D5302" s="83"/>
    </row>
    <row r="5303" spans="4:4" s="47" customFormat="1" x14ac:dyDescent="0.25">
      <c r="D5303" s="83"/>
    </row>
    <row r="5304" spans="4:4" s="47" customFormat="1" x14ac:dyDescent="0.25">
      <c r="D5304" s="83"/>
    </row>
    <row r="5305" spans="4:4" s="47" customFormat="1" x14ac:dyDescent="0.25">
      <c r="D5305" s="83"/>
    </row>
    <row r="5306" spans="4:4" s="47" customFormat="1" x14ac:dyDescent="0.25">
      <c r="D5306" s="83"/>
    </row>
    <row r="5307" spans="4:4" s="47" customFormat="1" x14ac:dyDescent="0.25">
      <c r="D5307" s="83"/>
    </row>
    <row r="5308" spans="4:4" s="47" customFormat="1" x14ac:dyDescent="0.25">
      <c r="D5308" s="83"/>
    </row>
    <row r="5309" spans="4:4" s="47" customFormat="1" x14ac:dyDescent="0.25">
      <c r="D5309" s="83"/>
    </row>
    <row r="5310" spans="4:4" s="47" customFormat="1" x14ac:dyDescent="0.25">
      <c r="D5310" s="83"/>
    </row>
    <row r="5311" spans="4:4" s="47" customFormat="1" x14ac:dyDescent="0.25">
      <c r="D5311" s="83"/>
    </row>
    <row r="5312" spans="4:4" s="47" customFormat="1" x14ac:dyDescent="0.25">
      <c r="D5312" s="83"/>
    </row>
    <row r="5313" spans="4:4" s="47" customFormat="1" x14ac:dyDescent="0.25">
      <c r="D5313" s="83"/>
    </row>
    <row r="5314" spans="4:4" s="47" customFormat="1" x14ac:dyDescent="0.25">
      <c r="D5314" s="83"/>
    </row>
    <row r="5315" spans="4:4" s="47" customFormat="1" x14ac:dyDescent="0.25">
      <c r="D5315" s="83"/>
    </row>
    <row r="5316" spans="4:4" s="47" customFormat="1" x14ac:dyDescent="0.25">
      <c r="D5316" s="83"/>
    </row>
    <row r="5317" spans="4:4" s="47" customFormat="1" x14ac:dyDescent="0.25">
      <c r="D5317" s="83"/>
    </row>
    <row r="5318" spans="4:4" s="47" customFormat="1" x14ac:dyDescent="0.25">
      <c r="D5318" s="83"/>
    </row>
    <row r="5319" spans="4:4" s="47" customFormat="1" x14ac:dyDescent="0.25">
      <c r="D5319" s="83"/>
    </row>
    <row r="5320" spans="4:4" s="47" customFormat="1" x14ac:dyDescent="0.25">
      <c r="D5320" s="83"/>
    </row>
    <row r="5321" spans="4:4" s="47" customFormat="1" x14ac:dyDescent="0.25">
      <c r="D5321" s="83"/>
    </row>
    <row r="5322" spans="4:4" s="47" customFormat="1" x14ac:dyDescent="0.25">
      <c r="D5322" s="83"/>
    </row>
    <row r="5323" spans="4:4" s="47" customFormat="1" x14ac:dyDescent="0.25">
      <c r="D5323" s="83"/>
    </row>
    <row r="5324" spans="4:4" s="47" customFormat="1" x14ac:dyDescent="0.25">
      <c r="D5324" s="83"/>
    </row>
    <row r="5325" spans="4:4" s="47" customFormat="1" x14ac:dyDescent="0.25">
      <c r="D5325" s="83"/>
    </row>
    <row r="5326" spans="4:4" s="47" customFormat="1" x14ac:dyDescent="0.25">
      <c r="D5326" s="83"/>
    </row>
    <row r="5327" spans="4:4" s="47" customFormat="1" x14ac:dyDescent="0.25">
      <c r="D5327" s="83"/>
    </row>
    <row r="5328" spans="4:4" s="47" customFormat="1" x14ac:dyDescent="0.25">
      <c r="D5328" s="83"/>
    </row>
    <row r="5329" spans="4:4" s="47" customFormat="1" x14ac:dyDescent="0.25">
      <c r="D5329" s="83"/>
    </row>
    <row r="5330" spans="4:4" s="47" customFormat="1" x14ac:dyDescent="0.25">
      <c r="D5330" s="83"/>
    </row>
    <row r="5331" spans="4:4" s="47" customFormat="1" x14ac:dyDescent="0.25">
      <c r="D5331" s="83"/>
    </row>
    <row r="5332" spans="4:4" s="47" customFormat="1" x14ac:dyDescent="0.25">
      <c r="D5332" s="83"/>
    </row>
    <row r="5333" spans="4:4" s="47" customFormat="1" x14ac:dyDescent="0.25">
      <c r="D5333" s="83"/>
    </row>
    <row r="5334" spans="4:4" s="47" customFormat="1" x14ac:dyDescent="0.25">
      <c r="D5334" s="83"/>
    </row>
    <row r="5335" spans="4:4" s="47" customFormat="1" x14ac:dyDescent="0.25">
      <c r="D5335" s="83"/>
    </row>
    <row r="5336" spans="4:4" s="47" customFormat="1" x14ac:dyDescent="0.25">
      <c r="D5336" s="83"/>
    </row>
    <row r="5337" spans="4:4" s="47" customFormat="1" x14ac:dyDescent="0.25">
      <c r="D5337" s="83"/>
    </row>
    <row r="5338" spans="4:4" s="47" customFormat="1" x14ac:dyDescent="0.25">
      <c r="D5338" s="83"/>
    </row>
    <row r="5339" spans="4:4" s="47" customFormat="1" x14ac:dyDescent="0.25">
      <c r="D5339" s="83"/>
    </row>
    <row r="5340" spans="4:4" s="47" customFormat="1" x14ac:dyDescent="0.25">
      <c r="D5340" s="83"/>
    </row>
    <row r="5341" spans="4:4" s="47" customFormat="1" x14ac:dyDescent="0.25">
      <c r="D5341" s="83"/>
    </row>
    <row r="5342" spans="4:4" s="47" customFormat="1" x14ac:dyDescent="0.25">
      <c r="D5342" s="83"/>
    </row>
    <row r="5343" spans="4:4" s="47" customFormat="1" x14ac:dyDescent="0.25">
      <c r="D5343" s="83"/>
    </row>
    <row r="5344" spans="4:4" s="47" customFormat="1" x14ac:dyDescent="0.25">
      <c r="D5344" s="83"/>
    </row>
    <row r="5345" spans="4:4" s="47" customFormat="1" x14ac:dyDescent="0.25">
      <c r="D5345" s="83"/>
    </row>
    <row r="5346" spans="4:4" s="47" customFormat="1" x14ac:dyDescent="0.25">
      <c r="D5346" s="83"/>
    </row>
    <row r="5347" spans="4:4" s="47" customFormat="1" x14ac:dyDescent="0.25">
      <c r="D5347" s="83"/>
    </row>
    <row r="5348" spans="4:4" s="47" customFormat="1" x14ac:dyDescent="0.25">
      <c r="D5348" s="83"/>
    </row>
    <row r="5349" spans="4:4" s="47" customFormat="1" x14ac:dyDescent="0.25">
      <c r="D5349" s="83"/>
    </row>
    <row r="5350" spans="4:4" s="47" customFormat="1" x14ac:dyDescent="0.25">
      <c r="D5350" s="83"/>
    </row>
    <row r="5351" spans="4:4" s="47" customFormat="1" x14ac:dyDescent="0.25">
      <c r="D5351" s="83"/>
    </row>
    <row r="5352" spans="4:4" s="47" customFormat="1" x14ac:dyDescent="0.25">
      <c r="D5352" s="83"/>
    </row>
    <row r="5353" spans="4:4" s="47" customFormat="1" x14ac:dyDescent="0.25">
      <c r="D5353" s="83"/>
    </row>
    <row r="5354" spans="4:4" s="47" customFormat="1" x14ac:dyDescent="0.25">
      <c r="D5354" s="83"/>
    </row>
    <row r="5355" spans="4:4" s="47" customFormat="1" x14ac:dyDescent="0.25">
      <c r="D5355" s="83"/>
    </row>
    <row r="5356" spans="4:4" s="47" customFormat="1" x14ac:dyDescent="0.25">
      <c r="D5356" s="83"/>
    </row>
    <row r="5357" spans="4:4" s="47" customFormat="1" x14ac:dyDescent="0.25">
      <c r="D5357" s="83"/>
    </row>
    <row r="5358" spans="4:4" s="47" customFormat="1" x14ac:dyDescent="0.25">
      <c r="D5358" s="83"/>
    </row>
    <row r="5359" spans="4:4" s="47" customFormat="1" x14ac:dyDescent="0.25">
      <c r="D5359" s="83"/>
    </row>
    <row r="5360" spans="4:4" s="47" customFormat="1" x14ac:dyDescent="0.25">
      <c r="D5360" s="83"/>
    </row>
    <row r="5361" spans="4:4" s="47" customFormat="1" x14ac:dyDescent="0.25">
      <c r="D5361" s="83"/>
    </row>
    <row r="5362" spans="4:4" s="47" customFormat="1" x14ac:dyDescent="0.25">
      <c r="D5362" s="83"/>
    </row>
    <row r="5363" spans="4:4" s="47" customFormat="1" x14ac:dyDescent="0.25">
      <c r="D5363" s="83"/>
    </row>
    <row r="5364" spans="4:4" s="47" customFormat="1" x14ac:dyDescent="0.25">
      <c r="D5364" s="83"/>
    </row>
    <row r="5365" spans="4:4" s="47" customFormat="1" x14ac:dyDescent="0.25">
      <c r="D5365" s="83"/>
    </row>
    <row r="5366" spans="4:4" s="47" customFormat="1" x14ac:dyDescent="0.25">
      <c r="D5366" s="83"/>
    </row>
    <row r="5367" spans="4:4" s="47" customFormat="1" x14ac:dyDescent="0.25">
      <c r="D5367" s="83"/>
    </row>
    <row r="5368" spans="4:4" s="47" customFormat="1" x14ac:dyDescent="0.25">
      <c r="D5368" s="83"/>
    </row>
    <row r="5369" spans="4:4" s="47" customFormat="1" x14ac:dyDescent="0.25">
      <c r="D5369" s="83"/>
    </row>
    <row r="5370" spans="4:4" s="47" customFormat="1" x14ac:dyDescent="0.25">
      <c r="D5370" s="83"/>
    </row>
    <row r="5371" spans="4:4" s="47" customFormat="1" x14ac:dyDescent="0.25">
      <c r="D5371" s="83"/>
    </row>
    <row r="5372" spans="4:4" s="47" customFormat="1" x14ac:dyDescent="0.25">
      <c r="D5372" s="83"/>
    </row>
    <row r="5373" spans="4:4" s="47" customFormat="1" x14ac:dyDescent="0.25">
      <c r="D5373" s="83"/>
    </row>
    <row r="5374" spans="4:4" s="47" customFormat="1" x14ac:dyDescent="0.25">
      <c r="D5374" s="83"/>
    </row>
    <row r="5375" spans="4:4" s="47" customFormat="1" x14ac:dyDescent="0.25">
      <c r="D5375" s="83"/>
    </row>
    <row r="5376" spans="4:4" s="47" customFormat="1" x14ac:dyDescent="0.25">
      <c r="D5376" s="83"/>
    </row>
    <row r="5377" spans="4:4" s="47" customFormat="1" x14ac:dyDescent="0.25">
      <c r="D5377" s="83"/>
    </row>
    <row r="5378" spans="4:4" s="47" customFormat="1" x14ac:dyDescent="0.25">
      <c r="D5378" s="83"/>
    </row>
    <row r="5379" spans="4:4" s="47" customFormat="1" x14ac:dyDescent="0.25">
      <c r="D5379" s="83"/>
    </row>
    <row r="5380" spans="4:4" s="47" customFormat="1" x14ac:dyDescent="0.25">
      <c r="D5380" s="83"/>
    </row>
    <row r="5381" spans="4:4" s="47" customFormat="1" x14ac:dyDescent="0.25">
      <c r="D5381" s="83"/>
    </row>
    <row r="5382" spans="4:4" s="47" customFormat="1" x14ac:dyDescent="0.25">
      <c r="D5382" s="83"/>
    </row>
    <row r="5383" spans="4:4" s="47" customFormat="1" x14ac:dyDescent="0.25">
      <c r="D5383" s="83"/>
    </row>
    <row r="5384" spans="4:4" s="47" customFormat="1" x14ac:dyDescent="0.25">
      <c r="D5384" s="83"/>
    </row>
    <row r="5385" spans="4:4" s="47" customFormat="1" x14ac:dyDescent="0.25">
      <c r="D5385" s="83"/>
    </row>
    <row r="5386" spans="4:4" s="47" customFormat="1" x14ac:dyDescent="0.25">
      <c r="D5386" s="83"/>
    </row>
    <row r="5387" spans="4:4" s="47" customFormat="1" x14ac:dyDescent="0.25">
      <c r="D5387" s="83"/>
    </row>
    <row r="5388" spans="4:4" s="47" customFormat="1" x14ac:dyDescent="0.25">
      <c r="D5388" s="83"/>
    </row>
    <row r="5389" spans="4:4" s="47" customFormat="1" x14ac:dyDescent="0.25">
      <c r="D5389" s="83"/>
    </row>
    <row r="5390" spans="4:4" s="47" customFormat="1" x14ac:dyDescent="0.25">
      <c r="D5390" s="83"/>
    </row>
    <row r="5391" spans="4:4" s="47" customFormat="1" x14ac:dyDescent="0.25">
      <c r="D5391" s="83"/>
    </row>
    <row r="5392" spans="4:4" s="47" customFormat="1" x14ac:dyDescent="0.25">
      <c r="D5392" s="83"/>
    </row>
    <row r="5393" spans="4:4" s="47" customFormat="1" x14ac:dyDescent="0.25">
      <c r="D5393" s="83"/>
    </row>
    <row r="5394" spans="4:4" s="47" customFormat="1" x14ac:dyDescent="0.25">
      <c r="D5394" s="83"/>
    </row>
    <row r="5395" spans="4:4" s="47" customFormat="1" x14ac:dyDescent="0.25">
      <c r="D5395" s="83"/>
    </row>
    <row r="5396" spans="4:4" s="47" customFormat="1" x14ac:dyDescent="0.25">
      <c r="D5396" s="83"/>
    </row>
    <row r="5397" spans="4:4" s="47" customFormat="1" x14ac:dyDescent="0.25">
      <c r="D5397" s="83"/>
    </row>
    <row r="5398" spans="4:4" s="47" customFormat="1" x14ac:dyDescent="0.25">
      <c r="D5398" s="83"/>
    </row>
    <row r="5399" spans="4:4" s="47" customFormat="1" x14ac:dyDescent="0.25">
      <c r="D5399" s="83"/>
    </row>
    <row r="5400" spans="4:4" s="47" customFormat="1" x14ac:dyDescent="0.25">
      <c r="D5400" s="83"/>
    </row>
    <row r="5401" spans="4:4" s="47" customFormat="1" x14ac:dyDescent="0.25">
      <c r="D5401" s="83"/>
    </row>
    <row r="5402" spans="4:4" s="47" customFormat="1" x14ac:dyDescent="0.25">
      <c r="D5402" s="83"/>
    </row>
    <row r="5403" spans="4:4" s="47" customFormat="1" x14ac:dyDescent="0.25">
      <c r="D5403" s="83"/>
    </row>
    <row r="5404" spans="4:4" s="47" customFormat="1" x14ac:dyDescent="0.25">
      <c r="D5404" s="83"/>
    </row>
    <row r="5405" spans="4:4" s="47" customFormat="1" x14ac:dyDescent="0.25">
      <c r="D5405" s="83"/>
    </row>
    <row r="5406" spans="4:4" s="47" customFormat="1" x14ac:dyDescent="0.25">
      <c r="D5406" s="83"/>
    </row>
    <row r="5407" spans="4:4" s="47" customFormat="1" x14ac:dyDescent="0.25">
      <c r="D5407" s="83"/>
    </row>
    <row r="5408" spans="4:4" s="47" customFormat="1" x14ac:dyDescent="0.25">
      <c r="D5408" s="83"/>
    </row>
    <row r="5409" spans="4:4" s="47" customFormat="1" x14ac:dyDescent="0.25">
      <c r="D5409" s="83"/>
    </row>
    <row r="5410" spans="4:4" s="47" customFormat="1" x14ac:dyDescent="0.25">
      <c r="D5410" s="83"/>
    </row>
    <row r="5411" spans="4:4" s="47" customFormat="1" x14ac:dyDescent="0.25">
      <c r="D5411" s="83"/>
    </row>
    <row r="5412" spans="4:4" s="47" customFormat="1" x14ac:dyDescent="0.25">
      <c r="D5412" s="83"/>
    </row>
    <row r="5413" spans="4:4" s="47" customFormat="1" x14ac:dyDescent="0.25">
      <c r="D5413" s="83"/>
    </row>
    <row r="5414" spans="4:4" s="47" customFormat="1" x14ac:dyDescent="0.25">
      <c r="D5414" s="83"/>
    </row>
    <row r="5415" spans="4:4" s="47" customFormat="1" x14ac:dyDescent="0.25">
      <c r="D5415" s="83"/>
    </row>
    <row r="5416" spans="4:4" s="47" customFormat="1" x14ac:dyDescent="0.25">
      <c r="D5416" s="83"/>
    </row>
    <row r="5417" spans="4:4" s="47" customFormat="1" x14ac:dyDescent="0.25">
      <c r="D5417" s="83"/>
    </row>
    <row r="5418" spans="4:4" s="47" customFormat="1" x14ac:dyDescent="0.25">
      <c r="D5418" s="83"/>
    </row>
    <row r="5419" spans="4:4" s="47" customFormat="1" x14ac:dyDescent="0.25">
      <c r="D5419" s="83"/>
    </row>
    <row r="5420" spans="4:4" s="47" customFormat="1" x14ac:dyDescent="0.25">
      <c r="D5420" s="83"/>
    </row>
    <row r="5421" spans="4:4" s="47" customFormat="1" x14ac:dyDescent="0.25">
      <c r="D5421" s="83"/>
    </row>
    <row r="5422" spans="4:4" s="47" customFormat="1" x14ac:dyDescent="0.25">
      <c r="D5422" s="83"/>
    </row>
    <row r="5423" spans="4:4" s="47" customFormat="1" x14ac:dyDescent="0.25">
      <c r="D5423" s="83"/>
    </row>
    <row r="5424" spans="4:4" s="47" customFormat="1" x14ac:dyDescent="0.25">
      <c r="D5424" s="83"/>
    </row>
    <row r="5425" spans="4:4" s="47" customFormat="1" x14ac:dyDescent="0.25">
      <c r="D5425" s="83"/>
    </row>
    <row r="5426" spans="4:4" s="47" customFormat="1" x14ac:dyDescent="0.25">
      <c r="D5426" s="83"/>
    </row>
    <row r="5427" spans="4:4" s="47" customFormat="1" x14ac:dyDescent="0.25">
      <c r="D5427" s="83"/>
    </row>
    <row r="5428" spans="4:4" s="47" customFormat="1" x14ac:dyDescent="0.25">
      <c r="D5428" s="83"/>
    </row>
    <row r="5429" spans="4:4" s="47" customFormat="1" x14ac:dyDescent="0.25">
      <c r="D5429" s="83"/>
    </row>
    <row r="5430" spans="4:4" s="47" customFormat="1" x14ac:dyDescent="0.25">
      <c r="D5430" s="83"/>
    </row>
    <row r="5431" spans="4:4" s="47" customFormat="1" x14ac:dyDescent="0.25">
      <c r="D5431" s="83"/>
    </row>
    <row r="5432" spans="4:4" s="47" customFormat="1" x14ac:dyDescent="0.25">
      <c r="D5432" s="83"/>
    </row>
    <row r="5433" spans="4:4" s="47" customFormat="1" x14ac:dyDescent="0.25">
      <c r="D5433" s="83"/>
    </row>
    <row r="5434" spans="4:4" s="47" customFormat="1" x14ac:dyDescent="0.25">
      <c r="D5434" s="83"/>
    </row>
    <row r="5435" spans="4:4" s="47" customFormat="1" x14ac:dyDescent="0.25">
      <c r="D5435" s="83"/>
    </row>
    <row r="5436" spans="4:4" s="47" customFormat="1" x14ac:dyDescent="0.25">
      <c r="D5436" s="83"/>
    </row>
    <row r="5437" spans="4:4" s="47" customFormat="1" x14ac:dyDescent="0.25">
      <c r="D5437" s="83"/>
    </row>
    <row r="5438" spans="4:4" s="47" customFormat="1" x14ac:dyDescent="0.25">
      <c r="D5438" s="83"/>
    </row>
    <row r="5439" spans="4:4" s="47" customFormat="1" x14ac:dyDescent="0.25">
      <c r="D5439" s="83"/>
    </row>
    <row r="5440" spans="4:4" s="47" customFormat="1" x14ac:dyDescent="0.25">
      <c r="D5440" s="83"/>
    </row>
    <row r="5441" spans="4:4" s="47" customFormat="1" x14ac:dyDescent="0.25">
      <c r="D5441" s="83"/>
    </row>
    <row r="5442" spans="4:4" s="47" customFormat="1" x14ac:dyDescent="0.25">
      <c r="D5442" s="83"/>
    </row>
    <row r="5443" spans="4:4" s="47" customFormat="1" x14ac:dyDescent="0.25">
      <c r="D5443" s="83"/>
    </row>
    <row r="5444" spans="4:4" s="47" customFormat="1" x14ac:dyDescent="0.25">
      <c r="D5444" s="83"/>
    </row>
    <row r="5445" spans="4:4" s="47" customFormat="1" x14ac:dyDescent="0.25">
      <c r="D5445" s="83"/>
    </row>
    <row r="5446" spans="4:4" s="47" customFormat="1" x14ac:dyDescent="0.25">
      <c r="D5446" s="83"/>
    </row>
    <row r="5447" spans="4:4" s="47" customFormat="1" x14ac:dyDescent="0.25">
      <c r="D5447" s="83"/>
    </row>
    <row r="5448" spans="4:4" s="47" customFormat="1" x14ac:dyDescent="0.25">
      <c r="D5448" s="83"/>
    </row>
    <row r="5449" spans="4:4" s="47" customFormat="1" x14ac:dyDescent="0.25">
      <c r="D5449" s="83"/>
    </row>
    <row r="5450" spans="4:4" s="47" customFormat="1" x14ac:dyDescent="0.25">
      <c r="D5450" s="83"/>
    </row>
    <row r="5451" spans="4:4" s="47" customFormat="1" x14ac:dyDescent="0.25">
      <c r="D5451" s="83"/>
    </row>
    <row r="5452" spans="4:4" s="47" customFormat="1" x14ac:dyDescent="0.25">
      <c r="D5452" s="83"/>
    </row>
    <row r="5453" spans="4:4" s="47" customFormat="1" x14ac:dyDescent="0.25">
      <c r="D5453" s="83"/>
    </row>
    <row r="5454" spans="4:4" s="47" customFormat="1" x14ac:dyDescent="0.25">
      <c r="D5454" s="83"/>
    </row>
    <row r="5455" spans="4:4" s="47" customFormat="1" x14ac:dyDescent="0.25">
      <c r="D5455" s="83"/>
    </row>
    <row r="5456" spans="4:4" s="47" customFormat="1" x14ac:dyDescent="0.25">
      <c r="D5456" s="83"/>
    </row>
    <row r="5457" spans="4:4" s="47" customFormat="1" x14ac:dyDescent="0.25">
      <c r="D5457" s="83"/>
    </row>
    <row r="5458" spans="4:4" s="47" customFormat="1" x14ac:dyDescent="0.25">
      <c r="D5458" s="83"/>
    </row>
    <row r="5459" spans="4:4" s="47" customFormat="1" x14ac:dyDescent="0.25">
      <c r="D5459" s="83"/>
    </row>
    <row r="5460" spans="4:4" s="47" customFormat="1" x14ac:dyDescent="0.25">
      <c r="D5460" s="83"/>
    </row>
    <row r="5461" spans="4:4" s="47" customFormat="1" x14ac:dyDescent="0.25">
      <c r="D5461" s="83"/>
    </row>
    <row r="5462" spans="4:4" s="47" customFormat="1" x14ac:dyDescent="0.25">
      <c r="D5462" s="83"/>
    </row>
    <row r="5463" spans="4:4" s="47" customFormat="1" x14ac:dyDescent="0.25">
      <c r="D5463" s="83"/>
    </row>
    <row r="5464" spans="4:4" s="47" customFormat="1" x14ac:dyDescent="0.25">
      <c r="D5464" s="83"/>
    </row>
    <row r="5465" spans="4:4" s="47" customFormat="1" x14ac:dyDescent="0.25">
      <c r="D5465" s="83"/>
    </row>
    <row r="5466" spans="4:4" s="47" customFormat="1" x14ac:dyDescent="0.25">
      <c r="D5466" s="83"/>
    </row>
    <row r="5467" spans="4:4" s="47" customFormat="1" x14ac:dyDescent="0.25">
      <c r="D5467" s="83"/>
    </row>
    <row r="5468" spans="4:4" s="47" customFormat="1" x14ac:dyDescent="0.25">
      <c r="D5468" s="83"/>
    </row>
    <row r="5469" spans="4:4" s="47" customFormat="1" x14ac:dyDescent="0.25">
      <c r="D5469" s="83"/>
    </row>
    <row r="5470" spans="4:4" s="47" customFormat="1" x14ac:dyDescent="0.25">
      <c r="D5470" s="83"/>
    </row>
    <row r="5471" spans="4:4" s="47" customFormat="1" x14ac:dyDescent="0.25">
      <c r="D5471" s="83"/>
    </row>
    <row r="5472" spans="4:4" s="47" customFormat="1" x14ac:dyDescent="0.25">
      <c r="D5472" s="83"/>
    </row>
    <row r="5473" spans="4:4" s="47" customFormat="1" x14ac:dyDescent="0.25">
      <c r="D5473" s="83"/>
    </row>
    <row r="5474" spans="4:4" s="47" customFormat="1" x14ac:dyDescent="0.25">
      <c r="D5474" s="83"/>
    </row>
    <row r="5475" spans="4:4" s="47" customFormat="1" x14ac:dyDescent="0.25">
      <c r="D5475" s="83"/>
    </row>
    <row r="5476" spans="4:4" s="47" customFormat="1" x14ac:dyDescent="0.25">
      <c r="D5476" s="83"/>
    </row>
    <row r="5477" spans="4:4" s="47" customFormat="1" x14ac:dyDescent="0.25">
      <c r="D5477" s="83"/>
    </row>
    <row r="5478" spans="4:4" s="47" customFormat="1" x14ac:dyDescent="0.25">
      <c r="D5478" s="83"/>
    </row>
    <row r="5479" spans="4:4" s="47" customFormat="1" x14ac:dyDescent="0.25">
      <c r="D5479" s="83"/>
    </row>
    <row r="5480" spans="4:4" s="47" customFormat="1" x14ac:dyDescent="0.25">
      <c r="D5480" s="83"/>
    </row>
    <row r="5481" spans="4:4" s="47" customFormat="1" x14ac:dyDescent="0.25">
      <c r="D5481" s="83"/>
    </row>
    <row r="5482" spans="4:4" s="47" customFormat="1" x14ac:dyDescent="0.25">
      <c r="D5482" s="83"/>
    </row>
    <row r="5483" spans="4:4" s="47" customFormat="1" x14ac:dyDescent="0.25">
      <c r="D5483" s="83"/>
    </row>
    <row r="5484" spans="4:4" s="47" customFormat="1" x14ac:dyDescent="0.25">
      <c r="D5484" s="83"/>
    </row>
    <row r="5485" spans="4:4" s="47" customFormat="1" x14ac:dyDescent="0.25">
      <c r="D5485" s="83"/>
    </row>
    <row r="5486" spans="4:4" s="47" customFormat="1" x14ac:dyDescent="0.25">
      <c r="D5486" s="83"/>
    </row>
    <row r="5487" spans="4:4" s="47" customFormat="1" x14ac:dyDescent="0.25">
      <c r="D5487" s="83"/>
    </row>
    <row r="5488" spans="4:4" s="47" customFormat="1" x14ac:dyDescent="0.25">
      <c r="D5488" s="83"/>
    </row>
    <row r="5489" spans="4:4" s="47" customFormat="1" x14ac:dyDescent="0.25">
      <c r="D5489" s="83"/>
    </row>
    <row r="5490" spans="4:4" s="47" customFormat="1" x14ac:dyDescent="0.25">
      <c r="D5490" s="83"/>
    </row>
    <row r="5491" spans="4:4" s="47" customFormat="1" x14ac:dyDescent="0.25">
      <c r="D5491" s="83"/>
    </row>
    <row r="5492" spans="4:4" s="47" customFormat="1" x14ac:dyDescent="0.25">
      <c r="D5492" s="83"/>
    </row>
    <row r="5493" spans="4:4" s="47" customFormat="1" x14ac:dyDescent="0.25">
      <c r="D5493" s="83"/>
    </row>
    <row r="5494" spans="4:4" s="47" customFormat="1" x14ac:dyDescent="0.25">
      <c r="D5494" s="83"/>
    </row>
    <row r="5495" spans="4:4" s="47" customFormat="1" x14ac:dyDescent="0.25">
      <c r="D5495" s="83"/>
    </row>
    <row r="5496" spans="4:4" s="47" customFormat="1" x14ac:dyDescent="0.25">
      <c r="D5496" s="83"/>
    </row>
    <row r="5497" spans="4:4" s="47" customFormat="1" x14ac:dyDescent="0.25">
      <c r="D5497" s="83"/>
    </row>
    <row r="5498" spans="4:4" s="47" customFormat="1" x14ac:dyDescent="0.25">
      <c r="D5498" s="83"/>
    </row>
    <row r="5499" spans="4:4" s="47" customFormat="1" x14ac:dyDescent="0.25">
      <c r="D5499" s="83"/>
    </row>
    <row r="5500" spans="4:4" s="47" customFormat="1" x14ac:dyDescent="0.25">
      <c r="D5500" s="83"/>
    </row>
    <row r="5501" spans="4:4" s="47" customFormat="1" x14ac:dyDescent="0.25">
      <c r="D5501" s="83"/>
    </row>
    <row r="5502" spans="4:4" s="47" customFormat="1" x14ac:dyDescent="0.25">
      <c r="D5502" s="83"/>
    </row>
    <row r="5503" spans="4:4" s="47" customFormat="1" x14ac:dyDescent="0.25">
      <c r="D5503" s="83"/>
    </row>
    <row r="5504" spans="4:4" s="47" customFormat="1" x14ac:dyDescent="0.25">
      <c r="D5504" s="83"/>
    </row>
    <row r="5505" spans="4:4" s="47" customFormat="1" x14ac:dyDescent="0.25">
      <c r="D5505" s="83"/>
    </row>
    <row r="5506" spans="4:4" s="47" customFormat="1" x14ac:dyDescent="0.25">
      <c r="D5506" s="83"/>
    </row>
    <row r="5507" spans="4:4" s="47" customFormat="1" x14ac:dyDescent="0.25">
      <c r="D5507" s="83"/>
    </row>
    <row r="5508" spans="4:4" s="47" customFormat="1" x14ac:dyDescent="0.25">
      <c r="D5508" s="83"/>
    </row>
    <row r="5509" spans="4:4" s="47" customFormat="1" x14ac:dyDescent="0.25">
      <c r="D5509" s="83"/>
    </row>
    <row r="5510" spans="4:4" s="47" customFormat="1" x14ac:dyDescent="0.25">
      <c r="D5510" s="83"/>
    </row>
    <row r="5511" spans="4:4" s="47" customFormat="1" x14ac:dyDescent="0.25">
      <c r="D5511" s="83"/>
    </row>
    <row r="5512" spans="4:4" s="47" customFormat="1" x14ac:dyDescent="0.25">
      <c r="D5512" s="83"/>
    </row>
    <row r="5513" spans="4:4" s="47" customFormat="1" x14ac:dyDescent="0.25">
      <c r="D5513" s="83"/>
    </row>
    <row r="5514" spans="4:4" s="47" customFormat="1" x14ac:dyDescent="0.25">
      <c r="D5514" s="83"/>
    </row>
    <row r="5515" spans="4:4" s="47" customFormat="1" x14ac:dyDescent="0.25">
      <c r="D5515" s="83"/>
    </row>
    <row r="5516" spans="4:4" s="47" customFormat="1" x14ac:dyDescent="0.25">
      <c r="D5516" s="83"/>
    </row>
    <row r="5517" spans="4:4" s="47" customFormat="1" x14ac:dyDescent="0.25">
      <c r="D5517" s="83"/>
    </row>
    <row r="5518" spans="4:4" s="47" customFormat="1" x14ac:dyDescent="0.25">
      <c r="D5518" s="83"/>
    </row>
    <row r="5519" spans="4:4" s="47" customFormat="1" x14ac:dyDescent="0.25">
      <c r="D5519" s="83"/>
    </row>
    <row r="5520" spans="4:4" s="47" customFormat="1" x14ac:dyDescent="0.25">
      <c r="D5520" s="83"/>
    </row>
    <row r="5521" spans="4:4" s="47" customFormat="1" x14ac:dyDescent="0.25">
      <c r="D5521" s="83"/>
    </row>
    <row r="5522" spans="4:4" s="47" customFormat="1" x14ac:dyDescent="0.25">
      <c r="D5522" s="83"/>
    </row>
    <row r="5523" spans="4:4" s="47" customFormat="1" x14ac:dyDescent="0.25">
      <c r="D5523" s="83"/>
    </row>
    <row r="5524" spans="4:4" s="47" customFormat="1" x14ac:dyDescent="0.25">
      <c r="D5524" s="83"/>
    </row>
    <row r="5525" spans="4:4" s="47" customFormat="1" x14ac:dyDescent="0.25">
      <c r="D5525" s="83"/>
    </row>
    <row r="5526" spans="4:4" s="47" customFormat="1" x14ac:dyDescent="0.25">
      <c r="D5526" s="83"/>
    </row>
    <row r="5527" spans="4:4" s="47" customFormat="1" x14ac:dyDescent="0.25">
      <c r="D5527" s="83"/>
    </row>
    <row r="5528" spans="4:4" s="47" customFormat="1" x14ac:dyDescent="0.25">
      <c r="D5528" s="83"/>
    </row>
    <row r="5529" spans="4:4" s="47" customFormat="1" x14ac:dyDescent="0.25">
      <c r="D5529" s="83"/>
    </row>
    <row r="5530" spans="4:4" s="47" customFormat="1" x14ac:dyDescent="0.25">
      <c r="D5530" s="83"/>
    </row>
    <row r="5531" spans="4:4" s="47" customFormat="1" x14ac:dyDescent="0.25">
      <c r="D5531" s="83"/>
    </row>
    <row r="5532" spans="4:4" s="47" customFormat="1" x14ac:dyDescent="0.25">
      <c r="D5532" s="83"/>
    </row>
    <row r="5533" spans="4:4" s="47" customFormat="1" x14ac:dyDescent="0.25">
      <c r="D5533" s="83"/>
    </row>
    <row r="5534" spans="4:4" s="47" customFormat="1" x14ac:dyDescent="0.25">
      <c r="D5534" s="83"/>
    </row>
    <row r="5535" spans="4:4" s="47" customFormat="1" x14ac:dyDescent="0.25">
      <c r="D5535" s="83"/>
    </row>
    <row r="5536" spans="4:4" s="47" customFormat="1" x14ac:dyDescent="0.25">
      <c r="D5536" s="83"/>
    </row>
    <row r="5537" spans="4:4" s="47" customFormat="1" x14ac:dyDescent="0.25">
      <c r="D5537" s="83"/>
    </row>
    <row r="5538" spans="4:4" s="47" customFormat="1" x14ac:dyDescent="0.25">
      <c r="D5538" s="83"/>
    </row>
    <row r="5539" spans="4:4" s="47" customFormat="1" x14ac:dyDescent="0.25">
      <c r="D5539" s="83"/>
    </row>
    <row r="5540" spans="4:4" s="47" customFormat="1" x14ac:dyDescent="0.25">
      <c r="D5540" s="83"/>
    </row>
    <row r="5541" spans="4:4" s="47" customFormat="1" x14ac:dyDescent="0.25">
      <c r="D5541" s="83"/>
    </row>
    <row r="5542" spans="4:4" s="47" customFormat="1" x14ac:dyDescent="0.25">
      <c r="D5542" s="83"/>
    </row>
    <row r="5543" spans="4:4" s="47" customFormat="1" x14ac:dyDescent="0.25">
      <c r="D5543" s="83"/>
    </row>
    <row r="5544" spans="4:4" s="47" customFormat="1" x14ac:dyDescent="0.25">
      <c r="D5544" s="83"/>
    </row>
    <row r="5545" spans="4:4" s="47" customFormat="1" x14ac:dyDescent="0.25">
      <c r="D5545" s="83"/>
    </row>
    <row r="5546" spans="4:4" s="47" customFormat="1" x14ac:dyDescent="0.25">
      <c r="D5546" s="83"/>
    </row>
    <row r="5547" spans="4:4" s="47" customFormat="1" x14ac:dyDescent="0.25">
      <c r="D5547" s="83"/>
    </row>
    <row r="5548" spans="4:4" s="47" customFormat="1" x14ac:dyDescent="0.25">
      <c r="D5548" s="83"/>
    </row>
    <row r="5549" spans="4:4" s="47" customFormat="1" x14ac:dyDescent="0.25">
      <c r="D5549" s="83"/>
    </row>
    <row r="5550" spans="4:4" s="47" customFormat="1" x14ac:dyDescent="0.25">
      <c r="D5550" s="83"/>
    </row>
    <row r="5551" spans="4:4" s="47" customFormat="1" x14ac:dyDescent="0.25">
      <c r="D5551" s="83"/>
    </row>
    <row r="5552" spans="4:4" s="47" customFormat="1" x14ac:dyDescent="0.25">
      <c r="D5552" s="83"/>
    </row>
    <row r="5553" spans="4:4" s="47" customFormat="1" x14ac:dyDescent="0.25">
      <c r="D5553" s="83"/>
    </row>
    <row r="5554" spans="4:4" s="47" customFormat="1" x14ac:dyDescent="0.25">
      <c r="D5554" s="83"/>
    </row>
    <row r="5555" spans="4:4" s="47" customFormat="1" x14ac:dyDescent="0.25">
      <c r="D5555" s="83"/>
    </row>
    <row r="5556" spans="4:4" s="47" customFormat="1" x14ac:dyDescent="0.25">
      <c r="D5556" s="83"/>
    </row>
    <row r="5557" spans="4:4" s="47" customFormat="1" x14ac:dyDescent="0.25">
      <c r="D5557" s="83"/>
    </row>
    <row r="5558" spans="4:4" s="47" customFormat="1" x14ac:dyDescent="0.25">
      <c r="D5558" s="83"/>
    </row>
    <row r="5559" spans="4:4" s="47" customFormat="1" x14ac:dyDescent="0.25">
      <c r="D5559" s="83"/>
    </row>
    <row r="5560" spans="4:4" s="47" customFormat="1" x14ac:dyDescent="0.25">
      <c r="D5560" s="83"/>
    </row>
    <row r="5561" spans="4:4" s="47" customFormat="1" x14ac:dyDescent="0.25">
      <c r="D5561" s="83"/>
    </row>
    <row r="5562" spans="4:4" s="47" customFormat="1" x14ac:dyDescent="0.25">
      <c r="D5562" s="83"/>
    </row>
    <row r="5563" spans="4:4" s="47" customFormat="1" x14ac:dyDescent="0.25">
      <c r="D5563" s="83"/>
    </row>
    <row r="5564" spans="4:4" s="47" customFormat="1" x14ac:dyDescent="0.25">
      <c r="D5564" s="83"/>
    </row>
    <row r="5565" spans="4:4" s="47" customFormat="1" x14ac:dyDescent="0.25">
      <c r="D5565" s="83"/>
    </row>
    <row r="5566" spans="4:4" s="47" customFormat="1" x14ac:dyDescent="0.25">
      <c r="D5566" s="83"/>
    </row>
    <row r="5567" spans="4:4" s="47" customFormat="1" x14ac:dyDescent="0.25">
      <c r="D5567" s="83"/>
    </row>
    <row r="5568" spans="4:4" s="47" customFormat="1" x14ac:dyDescent="0.25">
      <c r="D5568" s="83"/>
    </row>
    <row r="5569" spans="4:4" s="47" customFormat="1" x14ac:dyDescent="0.25">
      <c r="D5569" s="83"/>
    </row>
    <row r="5570" spans="4:4" s="47" customFormat="1" x14ac:dyDescent="0.25">
      <c r="D5570" s="83"/>
    </row>
    <row r="5571" spans="4:4" s="47" customFormat="1" x14ac:dyDescent="0.25">
      <c r="D5571" s="83"/>
    </row>
    <row r="5572" spans="4:4" s="47" customFormat="1" x14ac:dyDescent="0.25">
      <c r="D5572" s="83"/>
    </row>
    <row r="5573" spans="4:4" s="47" customFormat="1" x14ac:dyDescent="0.25">
      <c r="D5573" s="83"/>
    </row>
    <row r="5574" spans="4:4" s="47" customFormat="1" x14ac:dyDescent="0.25">
      <c r="D5574" s="83"/>
    </row>
    <row r="5575" spans="4:4" s="47" customFormat="1" x14ac:dyDescent="0.25">
      <c r="D5575" s="83"/>
    </row>
    <row r="5576" spans="4:4" s="47" customFormat="1" x14ac:dyDescent="0.25">
      <c r="D5576" s="83"/>
    </row>
    <row r="5577" spans="4:4" s="47" customFormat="1" x14ac:dyDescent="0.25">
      <c r="D5577" s="83"/>
    </row>
    <row r="5578" spans="4:4" s="47" customFormat="1" x14ac:dyDescent="0.25">
      <c r="D5578" s="83"/>
    </row>
    <row r="5579" spans="4:4" s="47" customFormat="1" x14ac:dyDescent="0.25">
      <c r="D5579" s="83"/>
    </row>
    <row r="5580" spans="4:4" s="47" customFormat="1" x14ac:dyDescent="0.25">
      <c r="D5580" s="83"/>
    </row>
    <row r="5581" spans="4:4" s="47" customFormat="1" x14ac:dyDescent="0.25">
      <c r="D5581" s="83"/>
    </row>
    <row r="5582" spans="4:4" s="47" customFormat="1" x14ac:dyDescent="0.25">
      <c r="D5582" s="83"/>
    </row>
    <row r="5583" spans="4:4" s="47" customFormat="1" x14ac:dyDescent="0.25">
      <c r="D5583" s="83"/>
    </row>
    <row r="5584" spans="4:4" s="47" customFormat="1" x14ac:dyDescent="0.25">
      <c r="D5584" s="83"/>
    </row>
    <row r="5585" spans="4:4" s="47" customFormat="1" x14ac:dyDescent="0.25">
      <c r="D5585" s="83"/>
    </row>
    <row r="5586" spans="4:4" s="47" customFormat="1" x14ac:dyDescent="0.25">
      <c r="D5586" s="83"/>
    </row>
    <row r="5587" spans="4:4" s="47" customFormat="1" x14ac:dyDescent="0.25">
      <c r="D5587" s="83"/>
    </row>
    <row r="5588" spans="4:4" s="47" customFormat="1" x14ac:dyDescent="0.25">
      <c r="D5588" s="83"/>
    </row>
    <row r="5589" spans="4:4" s="47" customFormat="1" x14ac:dyDescent="0.25">
      <c r="D5589" s="83"/>
    </row>
    <row r="5590" spans="4:4" s="47" customFormat="1" x14ac:dyDescent="0.25">
      <c r="D5590" s="83"/>
    </row>
    <row r="5591" spans="4:4" s="47" customFormat="1" x14ac:dyDescent="0.25">
      <c r="D5591" s="83"/>
    </row>
    <row r="5592" spans="4:4" s="47" customFormat="1" x14ac:dyDescent="0.25">
      <c r="D5592" s="83"/>
    </row>
    <row r="5593" spans="4:4" s="47" customFormat="1" x14ac:dyDescent="0.25">
      <c r="D5593" s="83"/>
    </row>
    <row r="5594" spans="4:4" s="47" customFormat="1" x14ac:dyDescent="0.25">
      <c r="D5594" s="83"/>
    </row>
    <row r="5595" spans="4:4" s="47" customFormat="1" x14ac:dyDescent="0.25">
      <c r="D5595" s="83"/>
    </row>
    <row r="5596" spans="4:4" s="47" customFormat="1" x14ac:dyDescent="0.25">
      <c r="D5596" s="83"/>
    </row>
    <row r="5597" spans="4:4" s="47" customFormat="1" x14ac:dyDescent="0.25">
      <c r="D5597" s="83"/>
    </row>
    <row r="5598" spans="4:4" s="47" customFormat="1" x14ac:dyDescent="0.25">
      <c r="D5598" s="83"/>
    </row>
    <row r="5599" spans="4:4" s="47" customFormat="1" x14ac:dyDescent="0.25">
      <c r="D5599" s="83"/>
    </row>
    <row r="5600" spans="4:4" s="47" customFormat="1" x14ac:dyDescent="0.25">
      <c r="D5600" s="83"/>
    </row>
    <row r="5601" spans="4:4" s="47" customFormat="1" x14ac:dyDescent="0.25">
      <c r="D5601" s="83"/>
    </row>
    <row r="5602" spans="4:4" s="47" customFormat="1" x14ac:dyDescent="0.25">
      <c r="D5602" s="83"/>
    </row>
    <row r="5603" spans="4:4" s="47" customFormat="1" x14ac:dyDescent="0.25">
      <c r="D5603" s="83"/>
    </row>
    <row r="5604" spans="4:4" s="47" customFormat="1" x14ac:dyDescent="0.25">
      <c r="D5604" s="83"/>
    </row>
    <row r="5605" spans="4:4" s="47" customFormat="1" x14ac:dyDescent="0.25">
      <c r="D5605" s="83"/>
    </row>
    <row r="5606" spans="4:4" s="47" customFormat="1" x14ac:dyDescent="0.25">
      <c r="D5606" s="83"/>
    </row>
    <row r="5607" spans="4:4" s="47" customFormat="1" x14ac:dyDescent="0.25">
      <c r="D5607" s="83"/>
    </row>
    <row r="5608" spans="4:4" s="47" customFormat="1" x14ac:dyDescent="0.25">
      <c r="D5608" s="83"/>
    </row>
    <row r="5609" spans="4:4" s="47" customFormat="1" x14ac:dyDescent="0.25">
      <c r="D5609" s="83"/>
    </row>
    <row r="5610" spans="4:4" s="47" customFormat="1" x14ac:dyDescent="0.25">
      <c r="D5610" s="83"/>
    </row>
    <row r="5611" spans="4:4" s="47" customFormat="1" x14ac:dyDescent="0.25">
      <c r="D5611" s="83"/>
    </row>
    <row r="5612" spans="4:4" s="47" customFormat="1" x14ac:dyDescent="0.25">
      <c r="D5612" s="83"/>
    </row>
    <row r="5613" spans="4:4" s="47" customFormat="1" x14ac:dyDescent="0.25">
      <c r="D5613" s="83"/>
    </row>
    <row r="5614" spans="4:4" s="47" customFormat="1" x14ac:dyDescent="0.25">
      <c r="D5614" s="83"/>
    </row>
    <row r="5615" spans="4:4" s="47" customFormat="1" x14ac:dyDescent="0.25">
      <c r="D5615" s="83"/>
    </row>
    <row r="5616" spans="4:4" s="47" customFormat="1" x14ac:dyDescent="0.25">
      <c r="D5616" s="83"/>
    </row>
    <row r="5617" spans="4:4" s="47" customFormat="1" x14ac:dyDescent="0.25">
      <c r="D5617" s="83"/>
    </row>
    <row r="5618" spans="4:4" s="47" customFormat="1" x14ac:dyDescent="0.25">
      <c r="D5618" s="83"/>
    </row>
    <row r="5619" spans="4:4" s="47" customFormat="1" x14ac:dyDescent="0.25">
      <c r="D5619" s="83"/>
    </row>
    <row r="5620" spans="4:4" s="47" customFormat="1" x14ac:dyDescent="0.25">
      <c r="D5620" s="83"/>
    </row>
    <row r="5621" spans="4:4" s="47" customFormat="1" x14ac:dyDescent="0.25">
      <c r="D5621" s="83"/>
    </row>
    <row r="5622" spans="4:4" s="47" customFormat="1" x14ac:dyDescent="0.25">
      <c r="D5622" s="83"/>
    </row>
    <row r="5623" spans="4:4" s="47" customFormat="1" x14ac:dyDescent="0.25">
      <c r="D5623" s="83"/>
    </row>
    <row r="5624" spans="4:4" s="47" customFormat="1" x14ac:dyDescent="0.25">
      <c r="D5624" s="83"/>
    </row>
    <row r="5625" spans="4:4" s="47" customFormat="1" x14ac:dyDescent="0.25">
      <c r="D5625" s="83"/>
    </row>
    <row r="5626" spans="4:4" s="47" customFormat="1" x14ac:dyDescent="0.25">
      <c r="D5626" s="83"/>
    </row>
    <row r="5627" spans="4:4" s="47" customFormat="1" x14ac:dyDescent="0.25">
      <c r="D5627" s="83"/>
    </row>
    <row r="5628" spans="4:4" s="47" customFormat="1" x14ac:dyDescent="0.25">
      <c r="D5628" s="83"/>
    </row>
    <row r="5629" spans="4:4" s="47" customFormat="1" x14ac:dyDescent="0.25">
      <c r="D5629" s="83"/>
    </row>
    <row r="5630" spans="4:4" s="47" customFormat="1" x14ac:dyDescent="0.25">
      <c r="D5630" s="83"/>
    </row>
    <row r="5631" spans="4:4" s="47" customFormat="1" x14ac:dyDescent="0.25">
      <c r="D5631" s="83"/>
    </row>
    <row r="5632" spans="4:4" s="47" customFormat="1" x14ac:dyDescent="0.25">
      <c r="D5632" s="83"/>
    </row>
    <row r="5633" spans="4:4" s="47" customFormat="1" x14ac:dyDescent="0.25">
      <c r="D5633" s="83"/>
    </row>
    <row r="5634" spans="4:4" s="47" customFormat="1" x14ac:dyDescent="0.25">
      <c r="D5634" s="83"/>
    </row>
    <row r="5635" spans="4:4" s="47" customFormat="1" x14ac:dyDescent="0.25">
      <c r="D5635" s="83"/>
    </row>
    <row r="5636" spans="4:4" s="47" customFormat="1" x14ac:dyDescent="0.25">
      <c r="D5636" s="83"/>
    </row>
    <row r="5637" spans="4:4" s="47" customFormat="1" x14ac:dyDescent="0.25">
      <c r="D5637" s="83"/>
    </row>
    <row r="5638" spans="4:4" s="47" customFormat="1" x14ac:dyDescent="0.25">
      <c r="D5638" s="83"/>
    </row>
    <row r="5639" spans="4:4" s="47" customFormat="1" x14ac:dyDescent="0.25">
      <c r="D5639" s="83"/>
    </row>
    <row r="5640" spans="4:4" s="47" customFormat="1" x14ac:dyDescent="0.25">
      <c r="D5640" s="83"/>
    </row>
    <row r="5641" spans="4:4" s="47" customFormat="1" x14ac:dyDescent="0.25">
      <c r="D5641" s="83"/>
    </row>
    <row r="5642" spans="4:4" s="47" customFormat="1" x14ac:dyDescent="0.25">
      <c r="D5642" s="83"/>
    </row>
    <row r="5643" spans="4:4" s="47" customFormat="1" x14ac:dyDescent="0.25">
      <c r="D5643" s="83"/>
    </row>
    <row r="5644" spans="4:4" s="47" customFormat="1" x14ac:dyDescent="0.25">
      <c r="D5644" s="83"/>
    </row>
    <row r="5645" spans="4:4" s="47" customFormat="1" x14ac:dyDescent="0.25">
      <c r="D5645" s="83"/>
    </row>
    <row r="5646" spans="4:4" s="47" customFormat="1" x14ac:dyDescent="0.25">
      <c r="D5646" s="83"/>
    </row>
    <row r="5647" spans="4:4" s="47" customFormat="1" x14ac:dyDescent="0.25">
      <c r="D5647" s="83"/>
    </row>
    <row r="5648" spans="4:4" s="47" customFormat="1" x14ac:dyDescent="0.25">
      <c r="D5648" s="83"/>
    </row>
    <row r="5649" spans="4:4" s="47" customFormat="1" x14ac:dyDescent="0.25">
      <c r="D5649" s="83"/>
    </row>
    <row r="5650" spans="4:4" s="47" customFormat="1" x14ac:dyDescent="0.25">
      <c r="D5650" s="83"/>
    </row>
    <row r="5651" spans="4:4" s="47" customFormat="1" x14ac:dyDescent="0.25">
      <c r="D5651" s="83"/>
    </row>
    <row r="5652" spans="4:4" s="47" customFormat="1" x14ac:dyDescent="0.25">
      <c r="D5652" s="83"/>
    </row>
    <row r="5653" spans="4:4" s="47" customFormat="1" x14ac:dyDescent="0.25">
      <c r="D5653" s="83"/>
    </row>
    <row r="5654" spans="4:4" s="47" customFormat="1" x14ac:dyDescent="0.25">
      <c r="D5654" s="83"/>
    </row>
    <row r="5655" spans="4:4" s="47" customFormat="1" x14ac:dyDescent="0.25">
      <c r="D5655" s="83"/>
    </row>
    <row r="5656" spans="4:4" s="47" customFormat="1" x14ac:dyDescent="0.25">
      <c r="D5656" s="83"/>
    </row>
    <row r="5657" spans="4:4" s="47" customFormat="1" x14ac:dyDescent="0.25">
      <c r="D5657" s="83"/>
    </row>
    <row r="5658" spans="4:4" s="47" customFormat="1" x14ac:dyDescent="0.25">
      <c r="D5658" s="83"/>
    </row>
    <row r="5659" spans="4:4" s="47" customFormat="1" x14ac:dyDescent="0.25">
      <c r="D5659" s="83"/>
    </row>
    <row r="5660" spans="4:4" s="47" customFormat="1" x14ac:dyDescent="0.25">
      <c r="D5660" s="83"/>
    </row>
    <row r="5661" spans="4:4" s="47" customFormat="1" x14ac:dyDescent="0.25">
      <c r="D5661" s="83"/>
    </row>
    <row r="5662" spans="4:4" s="47" customFormat="1" x14ac:dyDescent="0.25">
      <c r="D5662" s="83"/>
    </row>
    <row r="5663" spans="4:4" s="47" customFormat="1" x14ac:dyDescent="0.25">
      <c r="D5663" s="83"/>
    </row>
    <row r="5664" spans="4:4" s="47" customFormat="1" x14ac:dyDescent="0.25">
      <c r="D5664" s="83"/>
    </row>
    <row r="5665" spans="4:4" s="47" customFormat="1" x14ac:dyDescent="0.25">
      <c r="D5665" s="83"/>
    </row>
    <row r="5666" spans="4:4" s="47" customFormat="1" x14ac:dyDescent="0.25">
      <c r="D5666" s="83"/>
    </row>
    <row r="5667" spans="4:4" s="47" customFormat="1" x14ac:dyDescent="0.25">
      <c r="D5667" s="83"/>
    </row>
    <row r="5668" spans="4:4" s="47" customFormat="1" x14ac:dyDescent="0.25">
      <c r="D5668" s="83"/>
    </row>
    <row r="5669" spans="4:4" s="47" customFormat="1" x14ac:dyDescent="0.25">
      <c r="D5669" s="83"/>
    </row>
    <row r="5670" spans="4:4" s="47" customFormat="1" x14ac:dyDescent="0.25">
      <c r="D5670" s="83"/>
    </row>
    <row r="5671" spans="4:4" s="47" customFormat="1" x14ac:dyDescent="0.25">
      <c r="D5671" s="83"/>
    </row>
    <row r="5672" spans="4:4" s="47" customFormat="1" x14ac:dyDescent="0.25">
      <c r="D5672" s="83"/>
    </row>
    <row r="5673" spans="4:4" s="47" customFormat="1" x14ac:dyDescent="0.25">
      <c r="D5673" s="83"/>
    </row>
    <row r="5674" spans="4:4" s="47" customFormat="1" x14ac:dyDescent="0.25">
      <c r="D5674" s="83"/>
    </row>
    <row r="5675" spans="4:4" s="47" customFormat="1" x14ac:dyDescent="0.25">
      <c r="D5675" s="83"/>
    </row>
    <row r="5676" spans="4:4" s="47" customFormat="1" x14ac:dyDescent="0.25">
      <c r="D5676" s="83"/>
    </row>
    <row r="5677" spans="4:4" s="47" customFormat="1" x14ac:dyDescent="0.25">
      <c r="D5677" s="83"/>
    </row>
    <row r="5678" spans="4:4" s="47" customFormat="1" x14ac:dyDescent="0.25">
      <c r="D5678" s="83"/>
    </row>
    <row r="5679" spans="4:4" s="47" customFormat="1" x14ac:dyDescent="0.25">
      <c r="D5679" s="83"/>
    </row>
    <row r="5680" spans="4:4" s="47" customFormat="1" x14ac:dyDescent="0.25">
      <c r="D5680" s="83"/>
    </row>
    <row r="5681" spans="4:4" s="47" customFormat="1" x14ac:dyDescent="0.25">
      <c r="D5681" s="83"/>
    </row>
    <row r="5682" spans="4:4" s="47" customFormat="1" x14ac:dyDescent="0.25">
      <c r="D5682" s="83"/>
    </row>
    <row r="5683" spans="4:4" s="47" customFormat="1" x14ac:dyDescent="0.25">
      <c r="D5683" s="83"/>
    </row>
    <row r="5684" spans="4:4" s="47" customFormat="1" x14ac:dyDescent="0.25">
      <c r="D5684" s="83"/>
    </row>
    <row r="5685" spans="4:4" s="47" customFormat="1" x14ac:dyDescent="0.25">
      <c r="D5685" s="83"/>
    </row>
    <row r="5686" spans="4:4" s="47" customFormat="1" x14ac:dyDescent="0.25">
      <c r="D5686" s="83"/>
    </row>
    <row r="5687" spans="4:4" s="47" customFormat="1" x14ac:dyDescent="0.25">
      <c r="D5687" s="83"/>
    </row>
    <row r="5688" spans="4:4" s="47" customFormat="1" x14ac:dyDescent="0.25">
      <c r="D5688" s="83"/>
    </row>
    <row r="5689" spans="4:4" s="47" customFormat="1" x14ac:dyDescent="0.25">
      <c r="D5689" s="83"/>
    </row>
    <row r="5690" spans="4:4" s="47" customFormat="1" x14ac:dyDescent="0.25">
      <c r="D5690" s="83"/>
    </row>
    <row r="5691" spans="4:4" s="47" customFormat="1" x14ac:dyDescent="0.25">
      <c r="D5691" s="83"/>
    </row>
    <row r="5692" spans="4:4" s="47" customFormat="1" x14ac:dyDescent="0.25">
      <c r="D5692" s="83"/>
    </row>
    <row r="5693" spans="4:4" s="47" customFormat="1" x14ac:dyDescent="0.25">
      <c r="D5693" s="83"/>
    </row>
    <row r="5694" spans="4:4" s="47" customFormat="1" x14ac:dyDescent="0.25">
      <c r="D5694" s="83"/>
    </row>
    <row r="5695" spans="4:4" s="47" customFormat="1" x14ac:dyDescent="0.25">
      <c r="D5695" s="83"/>
    </row>
    <row r="5696" spans="4:4" s="47" customFormat="1" x14ac:dyDescent="0.25">
      <c r="D5696" s="83"/>
    </row>
    <row r="5697" spans="4:4" s="47" customFormat="1" x14ac:dyDescent="0.25">
      <c r="D5697" s="83"/>
    </row>
    <row r="5698" spans="4:4" s="47" customFormat="1" x14ac:dyDescent="0.25">
      <c r="D5698" s="83"/>
    </row>
    <row r="5699" spans="4:4" s="47" customFormat="1" x14ac:dyDescent="0.25">
      <c r="D5699" s="83"/>
    </row>
    <row r="5700" spans="4:4" s="47" customFormat="1" x14ac:dyDescent="0.25">
      <c r="D5700" s="83"/>
    </row>
    <row r="5701" spans="4:4" s="47" customFormat="1" x14ac:dyDescent="0.25">
      <c r="D5701" s="83"/>
    </row>
    <row r="5702" spans="4:4" s="47" customFormat="1" x14ac:dyDescent="0.25">
      <c r="D5702" s="83"/>
    </row>
    <row r="5703" spans="4:4" s="47" customFormat="1" x14ac:dyDescent="0.25">
      <c r="D5703" s="83"/>
    </row>
    <row r="5704" spans="4:4" s="47" customFormat="1" x14ac:dyDescent="0.25">
      <c r="D5704" s="83"/>
    </row>
    <row r="5705" spans="4:4" s="47" customFormat="1" x14ac:dyDescent="0.25">
      <c r="D5705" s="83"/>
    </row>
    <row r="5706" spans="4:4" s="47" customFormat="1" x14ac:dyDescent="0.25">
      <c r="D5706" s="83"/>
    </row>
    <row r="5707" spans="4:4" s="47" customFormat="1" x14ac:dyDescent="0.25">
      <c r="D5707" s="83"/>
    </row>
    <row r="5708" spans="4:4" s="47" customFormat="1" x14ac:dyDescent="0.25">
      <c r="D5708" s="83"/>
    </row>
    <row r="5709" spans="4:4" s="47" customFormat="1" x14ac:dyDescent="0.25">
      <c r="D5709" s="83"/>
    </row>
    <row r="5710" spans="4:4" s="47" customFormat="1" x14ac:dyDescent="0.25">
      <c r="D5710" s="83"/>
    </row>
    <row r="5711" spans="4:4" s="47" customFormat="1" x14ac:dyDescent="0.25">
      <c r="D5711" s="83"/>
    </row>
    <row r="5712" spans="4:4" s="47" customFormat="1" x14ac:dyDescent="0.25">
      <c r="D5712" s="83"/>
    </row>
    <row r="5713" spans="4:4" s="47" customFormat="1" x14ac:dyDescent="0.25">
      <c r="D5713" s="83"/>
    </row>
    <row r="5714" spans="4:4" s="47" customFormat="1" x14ac:dyDescent="0.25">
      <c r="D5714" s="83"/>
    </row>
    <row r="5715" spans="4:4" s="47" customFormat="1" x14ac:dyDescent="0.25">
      <c r="D5715" s="83"/>
    </row>
    <row r="5716" spans="4:4" s="47" customFormat="1" x14ac:dyDescent="0.25">
      <c r="D5716" s="83"/>
    </row>
    <row r="5717" spans="4:4" s="47" customFormat="1" x14ac:dyDescent="0.25">
      <c r="D5717" s="83"/>
    </row>
    <row r="5718" spans="4:4" s="47" customFormat="1" x14ac:dyDescent="0.25">
      <c r="D5718" s="83"/>
    </row>
    <row r="5719" spans="4:4" s="47" customFormat="1" x14ac:dyDescent="0.25">
      <c r="D5719" s="83"/>
    </row>
    <row r="5720" spans="4:4" s="47" customFormat="1" x14ac:dyDescent="0.25">
      <c r="D5720" s="83"/>
    </row>
    <row r="5721" spans="4:4" s="47" customFormat="1" x14ac:dyDescent="0.25">
      <c r="D5721" s="83"/>
    </row>
    <row r="5722" spans="4:4" s="47" customFormat="1" x14ac:dyDescent="0.25">
      <c r="D5722" s="83"/>
    </row>
    <row r="5723" spans="4:4" s="47" customFormat="1" x14ac:dyDescent="0.25">
      <c r="D5723" s="83"/>
    </row>
    <row r="5724" spans="4:4" s="47" customFormat="1" x14ac:dyDescent="0.25">
      <c r="D5724" s="83"/>
    </row>
    <row r="5725" spans="4:4" s="47" customFormat="1" x14ac:dyDescent="0.25">
      <c r="D5725" s="83"/>
    </row>
    <row r="5726" spans="4:4" s="47" customFormat="1" x14ac:dyDescent="0.25">
      <c r="D5726" s="83"/>
    </row>
    <row r="5727" spans="4:4" s="47" customFormat="1" x14ac:dyDescent="0.25">
      <c r="D5727" s="83"/>
    </row>
    <row r="5728" spans="4:4" s="47" customFormat="1" x14ac:dyDescent="0.25">
      <c r="D5728" s="83"/>
    </row>
    <row r="5729" spans="4:4" s="47" customFormat="1" x14ac:dyDescent="0.25">
      <c r="D5729" s="83"/>
    </row>
    <row r="5730" spans="4:4" s="47" customFormat="1" x14ac:dyDescent="0.25">
      <c r="D5730" s="83"/>
    </row>
    <row r="5731" spans="4:4" s="47" customFormat="1" x14ac:dyDescent="0.25">
      <c r="D5731" s="83"/>
    </row>
    <row r="5732" spans="4:4" s="47" customFormat="1" x14ac:dyDescent="0.25">
      <c r="D5732" s="83"/>
    </row>
    <row r="5733" spans="4:4" s="47" customFormat="1" x14ac:dyDescent="0.25">
      <c r="D5733" s="83"/>
    </row>
    <row r="5734" spans="4:4" s="47" customFormat="1" x14ac:dyDescent="0.25">
      <c r="D5734" s="83"/>
    </row>
    <row r="5735" spans="4:4" s="47" customFormat="1" x14ac:dyDescent="0.25">
      <c r="D5735" s="83"/>
    </row>
    <row r="5736" spans="4:4" s="47" customFormat="1" x14ac:dyDescent="0.25">
      <c r="D5736" s="83"/>
    </row>
    <row r="5737" spans="4:4" s="47" customFormat="1" x14ac:dyDescent="0.25">
      <c r="D5737" s="83"/>
    </row>
    <row r="5738" spans="4:4" s="47" customFormat="1" x14ac:dyDescent="0.25">
      <c r="D5738" s="83"/>
    </row>
    <row r="5739" spans="4:4" s="47" customFormat="1" x14ac:dyDescent="0.25">
      <c r="D5739" s="83"/>
    </row>
    <row r="5740" spans="4:4" s="47" customFormat="1" x14ac:dyDescent="0.25">
      <c r="D5740" s="83"/>
    </row>
    <row r="5741" spans="4:4" s="47" customFormat="1" x14ac:dyDescent="0.25">
      <c r="D5741" s="83"/>
    </row>
    <row r="5742" spans="4:4" s="47" customFormat="1" x14ac:dyDescent="0.25">
      <c r="D5742" s="83"/>
    </row>
    <row r="5743" spans="4:4" s="47" customFormat="1" x14ac:dyDescent="0.25">
      <c r="D5743" s="83"/>
    </row>
    <row r="5744" spans="4:4" s="47" customFormat="1" x14ac:dyDescent="0.25">
      <c r="D5744" s="83"/>
    </row>
    <row r="5745" spans="4:4" s="47" customFormat="1" x14ac:dyDescent="0.25">
      <c r="D5745" s="83"/>
    </row>
    <row r="5746" spans="4:4" s="47" customFormat="1" x14ac:dyDescent="0.25">
      <c r="D5746" s="83"/>
    </row>
    <row r="5747" spans="4:4" s="47" customFormat="1" x14ac:dyDescent="0.25">
      <c r="D5747" s="83"/>
    </row>
    <row r="5748" spans="4:4" s="47" customFormat="1" x14ac:dyDescent="0.25">
      <c r="D5748" s="83"/>
    </row>
    <row r="5749" spans="4:4" s="47" customFormat="1" x14ac:dyDescent="0.25">
      <c r="D5749" s="83"/>
    </row>
    <row r="5750" spans="4:4" s="47" customFormat="1" x14ac:dyDescent="0.25">
      <c r="D5750" s="83"/>
    </row>
    <row r="5751" spans="4:4" s="47" customFormat="1" x14ac:dyDescent="0.25">
      <c r="D5751" s="83"/>
    </row>
    <row r="5752" spans="4:4" s="47" customFormat="1" x14ac:dyDescent="0.25">
      <c r="D5752" s="83"/>
    </row>
    <row r="5753" spans="4:4" s="47" customFormat="1" x14ac:dyDescent="0.25">
      <c r="D5753" s="83"/>
    </row>
    <row r="5754" spans="4:4" s="47" customFormat="1" x14ac:dyDescent="0.25">
      <c r="D5754" s="83"/>
    </row>
    <row r="5755" spans="4:4" s="47" customFormat="1" x14ac:dyDescent="0.25">
      <c r="D5755" s="83"/>
    </row>
    <row r="5756" spans="4:4" s="47" customFormat="1" x14ac:dyDescent="0.25">
      <c r="D5756" s="83"/>
    </row>
    <row r="5757" spans="4:4" s="47" customFormat="1" x14ac:dyDescent="0.25">
      <c r="D5757" s="83"/>
    </row>
    <row r="5758" spans="4:4" s="47" customFormat="1" x14ac:dyDescent="0.25">
      <c r="D5758" s="83"/>
    </row>
    <row r="5759" spans="4:4" s="47" customFormat="1" x14ac:dyDescent="0.25">
      <c r="D5759" s="83"/>
    </row>
    <row r="5760" spans="4:4" s="47" customFormat="1" x14ac:dyDescent="0.25">
      <c r="D5760" s="83"/>
    </row>
    <row r="5761" spans="4:4" s="47" customFormat="1" x14ac:dyDescent="0.25">
      <c r="D5761" s="83"/>
    </row>
    <row r="5762" spans="4:4" s="47" customFormat="1" x14ac:dyDescent="0.25">
      <c r="D5762" s="83"/>
    </row>
    <row r="5763" spans="4:4" s="47" customFormat="1" x14ac:dyDescent="0.25">
      <c r="D5763" s="83"/>
    </row>
    <row r="5764" spans="4:4" s="47" customFormat="1" x14ac:dyDescent="0.25">
      <c r="D5764" s="83"/>
    </row>
    <row r="5765" spans="4:4" s="47" customFormat="1" x14ac:dyDescent="0.25">
      <c r="D5765" s="83"/>
    </row>
    <row r="5766" spans="4:4" s="47" customFormat="1" x14ac:dyDescent="0.25">
      <c r="D5766" s="83"/>
    </row>
    <row r="5767" spans="4:4" s="47" customFormat="1" x14ac:dyDescent="0.25">
      <c r="D5767" s="83"/>
    </row>
    <row r="5768" spans="4:4" s="47" customFormat="1" x14ac:dyDescent="0.25">
      <c r="D5768" s="83"/>
    </row>
    <row r="5769" spans="4:4" s="47" customFormat="1" x14ac:dyDescent="0.25">
      <c r="D5769" s="83"/>
    </row>
    <row r="5770" spans="4:4" s="47" customFormat="1" x14ac:dyDescent="0.25">
      <c r="D5770" s="83"/>
    </row>
    <row r="5771" spans="4:4" s="47" customFormat="1" x14ac:dyDescent="0.25">
      <c r="D5771" s="83"/>
    </row>
    <row r="5772" spans="4:4" s="47" customFormat="1" x14ac:dyDescent="0.25">
      <c r="D5772" s="83"/>
    </row>
    <row r="5773" spans="4:4" s="47" customFormat="1" x14ac:dyDescent="0.25">
      <c r="D5773" s="83"/>
    </row>
    <row r="5774" spans="4:4" s="47" customFormat="1" x14ac:dyDescent="0.25">
      <c r="D5774" s="83"/>
    </row>
    <row r="5775" spans="4:4" s="47" customFormat="1" x14ac:dyDescent="0.25">
      <c r="D5775" s="83"/>
    </row>
    <row r="5776" spans="4:4" s="47" customFormat="1" x14ac:dyDescent="0.25">
      <c r="D5776" s="83"/>
    </row>
    <row r="5777" spans="4:4" s="47" customFormat="1" x14ac:dyDescent="0.25">
      <c r="D5777" s="83"/>
    </row>
    <row r="5778" spans="4:4" s="47" customFormat="1" x14ac:dyDescent="0.25">
      <c r="D5778" s="83"/>
    </row>
    <row r="5779" spans="4:4" s="47" customFormat="1" x14ac:dyDescent="0.25">
      <c r="D5779" s="83"/>
    </row>
    <row r="5780" spans="4:4" s="47" customFormat="1" x14ac:dyDescent="0.25">
      <c r="D5780" s="83"/>
    </row>
    <row r="5781" spans="4:4" s="47" customFormat="1" x14ac:dyDescent="0.25">
      <c r="D5781" s="83"/>
    </row>
    <row r="5782" spans="4:4" s="47" customFormat="1" x14ac:dyDescent="0.25">
      <c r="D5782" s="83"/>
    </row>
    <row r="5783" spans="4:4" s="47" customFormat="1" x14ac:dyDescent="0.25">
      <c r="D5783" s="83"/>
    </row>
    <row r="5784" spans="4:4" s="47" customFormat="1" x14ac:dyDescent="0.25">
      <c r="D5784" s="83"/>
    </row>
    <row r="5785" spans="4:4" s="47" customFormat="1" x14ac:dyDescent="0.25">
      <c r="D5785" s="83"/>
    </row>
    <row r="5786" spans="4:4" s="47" customFormat="1" x14ac:dyDescent="0.25">
      <c r="D5786" s="83"/>
    </row>
    <row r="5787" spans="4:4" s="47" customFormat="1" x14ac:dyDescent="0.25">
      <c r="D5787" s="83"/>
    </row>
    <row r="5788" spans="4:4" s="47" customFormat="1" x14ac:dyDescent="0.25">
      <c r="D5788" s="83"/>
    </row>
    <row r="5789" spans="4:4" s="47" customFormat="1" x14ac:dyDescent="0.25">
      <c r="D5789" s="83"/>
    </row>
    <row r="5790" spans="4:4" s="47" customFormat="1" x14ac:dyDescent="0.25">
      <c r="D5790" s="83"/>
    </row>
    <row r="5791" spans="4:4" s="47" customFormat="1" x14ac:dyDescent="0.25">
      <c r="D5791" s="83"/>
    </row>
    <row r="5792" spans="4:4" s="47" customFormat="1" x14ac:dyDescent="0.25">
      <c r="D5792" s="83"/>
    </row>
    <row r="5793" spans="4:4" s="47" customFormat="1" x14ac:dyDescent="0.25">
      <c r="D5793" s="83"/>
    </row>
    <row r="5794" spans="4:4" s="47" customFormat="1" x14ac:dyDescent="0.25">
      <c r="D5794" s="83"/>
    </row>
    <row r="5795" spans="4:4" s="47" customFormat="1" x14ac:dyDescent="0.25">
      <c r="D5795" s="83"/>
    </row>
    <row r="5796" spans="4:4" s="47" customFormat="1" x14ac:dyDescent="0.25">
      <c r="D5796" s="83"/>
    </row>
    <row r="5797" spans="4:4" s="47" customFormat="1" x14ac:dyDescent="0.25">
      <c r="D5797" s="83"/>
    </row>
    <row r="5798" spans="4:4" s="47" customFormat="1" x14ac:dyDescent="0.25">
      <c r="D5798" s="83"/>
    </row>
    <row r="5799" spans="4:4" s="47" customFormat="1" x14ac:dyDescent="0.25">
      <c r="D5799" s="83"/>
    </row>
    <row r="5800" spans="4:4" s="47" customFormat="1" x14ac:dyDescent="0.25">
      <c r="D5800" s="83"/>
    </row>
    <row r="5801" spans="4:4" s="47" customFormat="1" x14ac:dyDescent="0.25">
      <c r="D5801" s="83"/>
    </row>
    <row r="5802" spans="4:4" s="47" customFormat="1" x14ac:dyDescent="0.25">
      <c r="D5802" s="83"/>
    </row>
    <row r="5803" spans="4:4" s="47" customFormat="1" x14ac:dyDescent="0.25">
      <c r="D5803" s="83"/>
    </row>
    <row r="5804" spans="4:4" s="47" customFormat="1" x14ac:dyDescent="0.25">
      <c r="D5804" s="83"/>
    </row>
    <row r="5805" spans="4:4" s="47" customFormat="1" x14ac:dyDescent="0.25">
      <c r="D5805" s="83"/>
    </row>
    <row r="5806" spans="4:4" s="47" customFormat="1" x14ac:dyDescent="0.25">
      <c r="D5806" s="83"/>
    </row>
    <row r="5807" spans="4:4" s="47" customFormat="1" x14ac:dyDescent="0.25">
      <c r="D5807" s="83"/>
    </row>
    <row r="5808" spans="4:4" s="47" customFormat="1" x14ac:dyDescent="0.25">
      <c r="D5808" s="83"/>
    </row>
    <row r="5809" spans="4:4" s="47" customFormat="1" x14ac:dyDescent="0.25">
      <c r="D5809" s="83"/>
    </row>
    <row r="5810" spans="4:4" s="47" customFormat="1" x14ac:dyDescent="0.25">
      <c r="D5810" s="83"/>
    </row>
    <row r="5811" spans="4:4" s="47" customFormat="1" x14ac:dyDescent="0.25">
      <c r="D5811" s="83"/>
    </row>
    <row r="5812" spans="4:4" s="47" customFormat="1" x14ac:dyDescent="0.25">
      <c r="D5812" s="83"/>
    </row>
    <row r="5813" spans="4:4" s="47" customFormat="1" x14ac:dyDescent="0.25">
      <c r="D5813" s="83"/>
    </row>
    <row r="5814" spans="4:4" s="47" customFormat="1" x14ac:dyDescent="0.25">
      <c r="D5814" s="83"/>
    </row>
    <row r="5815" spans="4:4" s="47" customFormat="1" x14ac:dyDescent="0.25">
      <c r="D5815" s="83"/>
    </row>
    <row r="5816" spans="4:4" s="47" customFormat="1" x14ac:dyDescent="0.25">
      <c r="D5816" s="83"/>
    </row>
    <row r="5817" spans="4:4" s="47" customFormat="1" x14ac:dyDescent="0.25">
      <c r="D5817" s="83"/>
    </row>
    <row r="5818" spans="4:4" s="47" customFormat="1" x14ac:dyDescent="0.25">
      <c r="D5818" s="83"/>
    </row>
    <row r="5819" spans="4:4" s="47" customFormat="1" x14ac:dyDescent="0.25">
      <c r="D5819" s="83"/>
    </row>
    <row r="5820" spans="4:4" s="47" customFormat="1" x14ac:dyDescent="0.25">
      <c r="D5820" s="83"/>
    </row>
    <row r="5821" spans="4:4" s="47" customFormat="1" x14ac:dyDescent="0.25">
      <c r="D5821" s="83"/>
    </row>
    <row r="5822" spans="4:4" s="47" customFormat="1" x14ac:dyDescent="0.25">
      <c r="D5822" s="83"/>
    </row>
    <row r="5823" spans="4:4" s="47" customFormat="1" x14ac:dyDescent="0.25">
      <c r="D5823" s="83"/>
    </row>
    <row r="5824" spans="4:4" s="47" customFormat="1" x14ac:dyDescent="0.25">
      <c r="D5824" s="83"/>
    </row>
    <row r="5825" spans="4:4" s="47" customFormat="1" x14ac:dyDescent="0.25">
      <c r="D5825" s="83"/>
    </row>
    <row r="5826" spans="4:4" s="47" customFormat="1" x14ac:dyDescent="0.25">
      <c r="D5826" s="83"/>
    </row>
    <row r="5827" spans="4:4" s="47" customFormat="1" x14ac:dyDescent="0.25">
      <c r="D5827" s="83"/>
    </row>
    <row r="5828" spans="4:4" s="47" customFormat="1" x14ac:dyDescent="0.25">
      <c r="D5828" s="83"/>
    </row>
    <row r="5829" spans="4:4" s="47" customFormat="1" x14ac:dyDescent="0.25">
      <c r="D5829" s="83"/>
    </row>
    <row r="5830" spans="4:4" s="47" customFormat="1" x14ac:dyDescent="0.25">
      <c r="D5830" s="83"/>
    </row>
    <row r="5831" spans="4:4" s="47" customFormat="1" x14ac:dyDescent="0.25">
      <c r="D5831" s="83"/>
    </row>
    <row r="5832" spans="4:4" s="47" customFormat="1" x14ac:dyDescent="0.25">
      <c r="D5832" s="83"/>
    </row>
    <row r="5833" spans="4:4" s="47" customFormat="1" x14ac:dyDescent="0.25">
      <c r="D5833" s="83"/>
    </row>
    <row r="5834" spans="4:4" s="47" customFormat="1" x14ac:dyDescent="0.25">
      <c r="D5834" s="83"/>
    </row>
    <row r="5835" spans="4:4" s="47" customFormat="1" x14ac:dyDescent="0.25">
      <c r="D5835" s="83"/>
    </row>
    <row r="5836" spans="4:4" s="47" customFormat="1" x14ac:dyDescent="0.25">
      <c r="D5836" s="83"/>
    </row>
    <row r="5837" spans="4:4" s="47" customFormat="1" x14ac:dyDescent="0.25">
      <c r="D5837" s="83"/>
    </row>
    <row r="5838" spans="4:4" s="47" customFormat="1" x14ac:dyDescent="0.25">
      <c r="D5838" s="83"/>
    </row>
    <row r="5839" spans="4:4" s="47" customFormat="1" x14ac:dyDescent="0.25">
      <c r="D5839" s="83"/>
    </row>
    <row r="5840" spans="4:4" s="47" customFormat="1" x14ac:dyDescent="0.25">
      <c r="D5840" s="83"/>
    </row>
    <row r="5841" spans="4:4" s="47" customFormat="1" x14ac:dyDescent="0.25">
      <c r="D5841" s="83"/>
    </row>
    <row r="5842" spans="4:4" s="47" customFormat="1" x14ac:dyDescent="0.25">
      <c r="D5842" s="83"/>
    </row>
    <row r="5843" spans="4:4" s="47" customFormat="1" x14ac:dyDescent="0.25">
      <c r="D5843" s="83"/>
    </row>
    <row r="5844" spans="4:4" s="47" customFormat="1" x14ac:dyDescent="0.25">
      <c r="D5844" s="83"/>
    </row>
    <row r="5845" spans="4:4" s="47" customFormat="1" x14ac:dyDescent="0.25">
      <c r="D5845" s="83"/>
    </row>
    <row r="5846" spans="4:4" s="47" customFormat="1" x14ac:dyDescent="0.25">
      <c r="D5846" s="83"/>
    </row>
    <row r="5847" spans="4:4" s="47" customFormat="1" x14ac:dyDescent="0.25">
      <c r="D5847" s="83"/>
    </row>
    <row r="5848" spans="4:4" s="47" customFormat="1" x14ac:dyDescent="0.25">
      <c r="D5848" s="83"/>
    </row>
    <row r="5849" spans="4:4" s="47" customFormat="1" x14ac:dyDescent="0.25">
      <c r="D5849" s="83"/>
    </row>
    <row r="5850" spans="4:4" s="47" customFormat="1" x14ac:dyDescent="0.25">
      <c r="D5850" s="83"/>
    </row>
    <row r="5851" spans="4:4" s="47" customFormat="1" x14ac:dyDescent="0.25">
      <c r="D5851" s="83"/>
    </row>
    <row r="5852" spans="4:4" s="47" customFormat="1" x14ac:dyDescent="0.25">
      <c r="D5852" s="83"/>
    </row>
    <row r="5853" spans="4:4" s="47" customFormat="1" x14ac:dyDescent="0.25">
      <c r="D5853" s="83"/>
    </row>
    <row r="5854" spans="4:4" s="47" customFormat="1" x14ac:dyDescent="0.25">
      <c r="D5854" s="83"/>
    </row>
    <row r="5855" spans="4:4" s="47" customFormat="1" x14ac:dyDescent="0.25">
      <c r="D5855" s="83"/>
    </row>
    <row r="5856" spans="4:4" s="47" customFormat="1" x14ac:dyDescent="0.25">
      <c r="D5856" s="83"/>
    </row>
    <row r="5857" spans="4:4" s="47" customFormat="1" x14ac:dyDescent="0.25">
      <c r="D5857" s="83"/>
    </row>
    <row r="5858" spans="4:4" s="47" customFormat="1" x14ac:dyDescent="0.25">
      <c r="D5858" s="83"/>
    </row>
    <row r="5859" spans="4:4" s="47" customFormat="1" x14ac:dyDescent="0.25">
      <c r="D5859" s="83"/>
    </row>
    <row r="5860" spans="4:4" s="47" customFormat="1" x14ac:dyDescent="0.25">
      <c r="D5860" s="83"/>
    </row>
    <row r="5861" spans="4:4" s="47" customFormat="1" x14ac:dyDescent="0.25">
      <c r="D5861" s="83"/>
    </row>
    <row r="5862" spans="4:4" s="47" customFormat="1" x14ac:dyDescent="0.25">
      <c r="D5862" s="83"/>
    </row>
    <row r="5863" spans="4:4" s="47" customFormat="1" x14ac:dyDescent="0.25">
      <c r="D5863" s="83"/>
    </row>
    <row r="5864" spans="4:4" s="47" customFormat="1" x14ac:dyDescent="0.25">
      <c r="D5864" s="83"/>
    </row>
    <row r="5865" spans="4:4" s="47" customFormat="1" x14ac:dyDescent="0.25">
      <c r="D5865" s="83"/>
    </row>
    <row r="5866" spans="4:4" s="47" customFormat="1" x14ac:dyDescent="0.25">
      <c r="D5866" s="83"/>
    </row>
    <row r="5867" spans="4:4" s="47" customFormat="1" x14ac:dyDescent="0.25">
      <c r="D5867" s="83"/>
    </row>
    <row r="5868" spans="4:4" s="47" customFormat="1" x14ac:dyDescent="0.25">
      <c r="D5868" s="83"/>
    </row>
    <row r="5869" spans="4:4" s="47" customFormat="1" x14ac:dyDescent="0.25">
      <c r="D5869" s="83"/>
    </row>
    <row r="5870" spans="4:4" s="47" customFormat="1" x14ac:dyDescent="0.25">
      <c r="D5870" s="83"/>
    </row>
    <row r="5871" spans="4:4" s="47" customFormat="1" x14ac:dyDescent="0.25">
      <c r="D5871" s="83"/>
    </row>
    <row r="5872" spans="4:4" s="47" customFormat="1" x14ac:dyDescent="0.25">
      <c r="D5872" s="83"/>
    </row>
    <row r="5873" spans="4:4" s="47" customFormat="1" x14ac:dyDescent="0.25">
      <c r="D5873" s="83"/>
    </row>
    <row r="5874" spans="4:4" s="47" customFormat="1" x14ac:dyDescent="0.25">
      <c r="D5874" s="83"/>
    </row>
    <row r="5875" spans="4:4" s="47" customFormat="1" x14ac:dyDescent="0.25">
      <c r="D5875" s="83"/>
    </row>
    <row r="5876" spans="4:4" s="47" customFormat="1" x14ac:dyDescent="0.25">
      <c r="D5876" s="83"/>
    </row>
    <row r="5877" spans="4:4" s="47" customFormat="1" x14ac:dyDescent="0.25">
      <c r="D5877" s="83"/>
    </row>
    <row r="5878" spans="4:4" s="47" customFormat="1" x14ac:dyDescent="0.25">
      <c r="D5878" s="83"/>
    </row>
    <row r="5879" spans="4:4" s="47" customFormat="1" x14ac:dyDescent="0.25">
      <c r="D5879" s="83"/>
    </row>
    <row r="5880" spans="4:4" s="47" customFormat="1" x14ac:dyDescent="0.25">
      <c r="D5880" s="83"/>
    </row>
    <row r="5881" spans="4:4" s="47" customFormat="1" x14ac:dyDescent="0.25">
      <c r="D5881" s="83"/>
    </row>
    <row r="5882" spans="4:4" s="47" customFormat="1" x14ac:dyDescent="0.25">
      <c r="D5882" s="83"/>
    </row>
    <row r="5883" spans="4:4" s="47" customFormat="1" x14ac:dyDescent="0.25">
      <c r="D5883" s="83"/>
    </row>
    <row r="5884" spans="4:4" s="47" customFormat="1" x14ac:dyDescent="0.25">
      <c r="D5884" s="83"/>
    </row>
    <row r="5885" spans="4:4" s="47" customFormat="1" x14ac:dyDescent="0.25">
      <c r="D5885" s="83"/>
    </row>
    <row r="5886" spans="4:4" s="47" customFormat="1" x14ac:dyDescent="0.25">
      <c r="D5886" s="83"/>
    </row>
    <row r="5887" spans="4:4" s="47" customFormat="1" x14ac:dyDescent="0.25">
      <c r="D5887" s="83"/>
    </row>
    <row r="5888" spans="4:4" s="47" customFormat="1" x14ac:dyDescent="0.25">
      <c r="D5888" s="83"/>
    </row>
    <row r="5889" spans="4:4" s="47" customFormat="1" x14ac:dyDescent="0.25">
      <c r="D5889" s="83"/>
    </row>
    <row r="5890" spans="4:4" s="47" customFormat="1" x14ac:dyDescent="0.25">
      <c r="D5890" s="83"/>
    </row>
    <row r="5891" spans="4:4" s="47" customFormat="1" x14ac:dyDescent="0.25">
      <c r="D5891" s="83"/>
    </row>
    <row r="5892" spans="4:4" s="47" customFormat="1" x14ac:dyDescent="0.25">
      <c r="D5892" s="83"/>
    </row>
    <row r="5893" spans="4:4" s="47" customFormat="1" x14ac:dyDescent="0.25">
      <c r="D5893" s="83"/>
    </row>
    <row r="5894" spans="4:4" s="47" customFormat="1" x14ac:dyDescent="0.25">
      <c r="D5894" s="83"/>
    </row>
    <row r="5895" spans="4:4" s="47" customFormat="1" x14ac:dyDescent="0.25">
      <c r="D5895" s="83"/>
    </row>
    <row r="5896" spans="4:4" s="47" customFormat="1" x14ac:dyDescent="0.25">
      <c r="D5896" s="83"/>
    </row>
    <row r="5897" spans="4:4" s="47" customFormat="1" x14ac:dyDescent="0.25">
      <c r="D5897" s="83"/>
    </row>
    <row r="5898" spans="4:4" s="47" customFormat="1" x14ac:dyDescent="0.25">
      <c r="D5898" s="83"/>
    </row>
    <row r="5899" spans="4:4" s="47" customFormat="1" x14ac:dyDescent="0.25">
      <c r="D5899" s="83"/>
    </row>
    <row r="5900" spans="4:4" s="47" customFormat="1" x14ac:dyDescent="0.25">
      <c r="D5900" s="83"/>
    </row>
    <row r="5901" spans="4:4" s="47" customFormat="1" x14ac:dyDescent="0.25">
      <c r="D5901" s="83"/>
    </row>
    <row r="5902" spans="4:4" s="47" customFormat="1" x14ac:dyDescent="0.25">
      <c r="D5902" s="83"/>
    </row>
    <row r="5903" spans="4:4" s="47" customFormat="1" x14ac:dyDescent="0.25">
      <c r="D5903" s="83"/>
    </row>
    <row r="5904" spans="4:4" s="47" customFormat="1" x14ac:dyDescent="0.25">
      <c r="D5904" s="83"/>
    </row>
    <row r="5905" spans="4:4" s="47" customFormat="1" x14ac:dyDescent="0.25">
      <c r="D5905" s="83"/>
    </row>
    <row r="5906" spans="4:4" s="47" customFormat="1" x14ac:dyDescent="0.25">
      <c r="D5906" s="83"/>
    </row>
    <row r="5907" spans="4:4" s="47" customFormat="1" x14ac:dyDescent="0.25">
      <c r="D5907" s="83"/>
    </row>
    <row r="5908" spans="4:4" s="47" customFormat="1" x14ac:dyDescent="0.25">
      <c r="D5908" s="83"/>
    </row>
    <row r="5909" spans="4:4" s="47" customFormat="1" x14ac:dyDescent="0.25">
      <c r="D5909" s="83"/>
    </row>
    <row r="5910" spans="4:4" s="47" customFormat="1" x14ac:dyDescent="0.25">
      <c r="D5910" s="83"/>
    </row>
    <row r="5911" spans="4:4" s="47" customFormat="1" x14ac:dyDescent="0.25">
      <c r="D5911" s="83"/>
    </row>
    <row r="5912" spans="4:4" s="47" customFormat="1" x14ac:dyDescent="0.25">
      <c r="D5912" s="83"/>
    </row>
    <row r="5913" spans="4:4" s="47" customFormat="1" x14ac:dyDescent="0.25">
      <c r="D5913" s="83"/>
    </row>
    <row r="5914" spans="4:4" s="47" customFormat="1" x14ac:dyDescent="0.25">
      <c r="D5914" s="83"/>
    </row>
    <row r="5915" spans="4:4" s="47" customFormat="1" x14ac:dyDescent="0.25">
      <c r="D5915" s="83"/>
    </row>
    <row r="5916" spans="4:4" s="47" customFormat="1" x14ac:dyDescent="0.25">
      <c r="D5916" s="83"/>
    </row>
    <row r="5917" spans="4:4" s="47" customFormat="1" x14ac:dyDescent="0.25">
      <c r="D5917" s="83"/>
    </row>
    <row r="5918" spans="4:4" s="47" customFormat="1" x14ac:dyDescent="0.25">
      <c r="D5918" s="83"/>
    </row>
    <row r="5919" spans="4:4" s="47" customFormat="1" x14ac:dyDescent="0.25">
      <c r="D5919" s="83"/>
    </row>
    <row r="5920" spans="4:4" s="47" customFormat="1" x14ac:dyDescent="0.25">
      <c r="D5920" s="83"/>
    </row>
    <row r="5921" spans="4:4" s="47" customFormat="1" x14ac:dyDescent="0.25">
      <c r="D5921" s="83"/>
    </row>
    <row r="5922" spans="4:4" s="47" customFormat="1" x14ac:dyDescent="0.25">
      <c r="D5922" s="83"/>
    </row>
    <row r="5923" spans="4:4" s="47" customFormat="1" x14ac:dyDescent="0.25">
      <c r="D5923" s="83"/>
    </row>
    <row r="5924" spans="4:4" s="47" customFormat="1" x14ac:dyDescent="0.25">
      <c r="D5924" s="83"/>
    </row>
    <row r="5925" spans="4:4" s="47" customFormat="1" x14ac:dyDescent="0.25">
      <c r="D5925" s="83"/>
    </row>
    <row r="5926" spans="4:4" s="47" customFormat="1" x14ac:dyDescent="0.25">
      <c r="D5926" s="83"/>
    </row>
    <row r="5927" spans="4:4" s="47" customFormat="1" x14ac:dyDescent="0.25">
      <c r="D5927" s="83"/>
    </row>
    <row r="5928" spans="4:4" s="47" customFormat="1" x14ac:dyDescent="0.25">
      <c r="D5928" s="83"/>
    </row>
    <row r="5929" spans="4:4" s="47" customFormat="1" x14ac:dyDescent="0.25">
      <c r="D5929" s="83"/>
    </row>
    <row r="5930" spans="4:4" s="47" customFormat="1" x14ac:dyDescent="0.25">
      <c r="D5930" s="83"/>
    </row>
    <row r="5931" spans="4:4" s="47" customFormat="1" x14ac:dyDescent="0.25">
      <c r="D5931" s="83"/>
    </row>
    <row r="5932" spans="4:4" s="47" customFormat="1" x14ac:dyDescent="0.25">
      <c r="D5932" s="83"/>
    </row>
    <row r="5933" spans="4:4" s="47" customFormat="1" x14ac:dyDescent="0.25">
      <c r="D5933" s="83"/>
    </row>
    <row r="5934" spans="4:4" s="47" customFormat="1" x14ac:dyDescent="0.25">
      <c r="D5934" s="83"/>
    </row>
    <row r="5935" spans="4:4" s="47" customFormat="1" x14ac:dyDescent="0.25">
      <c r="D5935" s="83"/>
    </row>
    <row r="5936" spans="4:4" s="47" customFormat="1" x14ac:dyDescent="0.25">
      <c r="D5936" s="83"/>
    </row>
    <row r="5937" spans="4:4" s="47" customFormat="1" x14ac:dyDescent="0.25">
      <c r="D5937" s="83"/>
    </row>
    <row r="5938" spans="4:4" s="47" customFormat="1" x14ac:dyDescent="0.25">
      <c r="D5938" s="83"/>
    </row>
    <row r="5939" spans="4:4" s="47" customFormat="1" x14ac:dyDescent="0.25">
      <c r="D5939" s="83"/>
    </row>
    <row r="5940" spans="4:4" s="47" customFormat="1" x14ac:dyDescent="0.25">
      <c r="D5940" s="83"/>
    </row>
    <row r="5941" spans="4:4" s="47" customFormat="1" x14ac:dyDescent="0.25">
      <c r="D5941" s="83"/>
    </row>
    <row r="5942" spans="4:4" s="47" customFormat="1" x14ac:dyDescent="0.25">
      <c r="D5942" s="83"/>
    </row>
    <row r="5943" spans="4:4" s="47" customFormat="1" x14ac:dyDescent="0.25">
      <c r="D5943" s="83"/>
    </row>
    <row r="5944" spans="4:4" s="47" customFormat="1" x14ac:dyDescent="0.25">
      <c r="D5944" s="83"/>
    </row>
    <row r="5945" spans="4:4" s="47" customFormat="1" x14ac:dyDescent="0.25">
      <c r="D5945" s="83"/>
    </row>
    <row r="5946" spans="4:4" s="47" customFormat="1" x14ac:dyDescent="0.25">
      <c r="D5946" s="83"/>
    </row>
    <row r="5947" spans="4:4" s="47" customFormat="1" x14ac:dyDescent="0.25">
      <c r="D5947" s="83"/>
    </row>
    <row r="5948" spans="4:4" s="47" customFormat="1" x14ac:dyDescent="0.25">
      <c r="D5948" s="83"/>
    </row>
    <row r="5949" spans="4:4" s="47" customFormat="1" x14ac:dyDescent="0.25">
      <c r="D5949" s="83"/>
    </row>
    <row r="5950" spans="4:4" s="47" customFormat="1" x14ac:dyDescent="0.25">
      <c r="D5950" s="83"/>
    </row>
    <row r="5951" spans="4:4" s="47" customFormat="1" x14ac:dyDescent="0.25">
      <c r="D5951" s="83"/>
    </row>
    <row r="5952" spans="4:4" s="47" customFormat="1" x14ac:dyDescent="0.25">
      <c r="D5952" s="83"/>
    </row>
    <row r="5953" spans="4:4" s="47" customFormat="1" x14ac:dyDescent="0.25">
      <c r="D5953" s="83"/>
    </row>
    <row r="5954" spans="4:4" s="47" customFormat="1" x14ac:dyDescent="0.25">
      <c r="D5954" s="83"/>
    </row>
    <row r="5955" spans="4:4" s="47" customFormat="1" x14ac:dyDescent="0.25">
      <c r="D5955" s="83"/>
    </row>
    <row r="5956" spans="4:4" s="47" customFormat="1" x14ac:dyDescent="0.25">
      <c r="D5956" s="83"/>
    </row>
    <row r="5957" spans="4:4" s="47" customFormat="1" x14ac:dyDescent="0.25">
      <c r="D5957" s="83"/>
    </row>
    <row r="5958" spans="4:4" s="47" customFormat="1" x14ac:dyDescent="0.25">
      <c r="D5958" s="83"/>
    </row>
    <row r="5959" spans="4:4" s="47" customFormat="1" x14ac:dyDescent="0.25">
      <c r="D5959" s="83"/>
    </row>
    <row r="5960" spans="4:4" s="47" customFormat="1" x14ac:dyDescent="0.25">
      <c r="D5960" s="83"/>
    </row>
    <row r="5961" spans="4:4" s="47" customFormat="1" x14ac:dyDescent="0.25">
      <c r="D5961" s="83"/>
    </row>
    <row r="5962" spans="4:4" s="47" customFormat="1" x14ac:dyDescent="0.25">
      <c r="D5962" s="83"/>
    </row>
    <row r="5963" spans="4:4" s="47" customFormat="1" x14ac:dyDescent="0.25">
      <c r="D5963" s="83"/>
    </row>
    <row r="5964" spans="4:4" s="47" customFormat="1" x14ac:dyDescent="0.25">
      <c r="D5964" s="83"/>
    </row>
    <row r="5965" spans="4:4" s="47" customFormat="1" x14ac:dyDescent="0.25">
      <c r="D5965" s="83"/>
    </row>
    <row r="5966" spans="4:4" s="47" customFormat="1" x14ac:dyDescent="0.25">
      <c r="D5966" s="83"/>
    </row>
    <row r="5967" spans="4:4" s="47" customFormat="1" x14ac:dyDescent="0.25">
      <c r="D5967" s="83"/>
    </row>
    <row r="5968" spans="4:4" s="47" customFormat="1" x14ac:dyDescent="0.25">
      <c r="D5968" s="83"/>
    </row>
    <row r="5969" spans="4:4" s="47" customFormat="1" x14ac:dyDescent="0.25">
      <c r="D5969" s="83"/>
    </row>
    <row r="5970" spans="4:4" s="47" customFormat="1" x14ac:dyDescent="0.25">
      <c r="D5970" s="83"/>
    </row>
    <row r="5971" spans="4:4" s="47" customFormat="1" x14ac:dyDescent="0.25">
      <c r="D5971" s="83"/>
    </row>
    <row r="5972" spans="4:4" s="47" customFormat="1" x14ac:dyDescent="0.25">
      <c r="D5972" s="83"/>
    </row>
    <row r="5973" spans="4:4" s="47" customFormat="1" x14ac:dyDescent="0.25">
      <c r="D5973" s="83"/>
    </row>
    <row r="5974" spans="4:4" s="47" customFormat="1" x14ac:dyDescent="0.25">
      <c r="D5974" s="83"/>
    </row>
    <row r="5975" spans="4:4" s="47" customFormat="1" x14ac:dyDescent="0.25">
      <c r="D5975" s="83"/>
    </row>
    <row r="5976" spans="4:4" s="47" customFormat="1" x14ac:dyDescent="0.25">
      <c r="D5976" s="83"/>
    </row>
    <row r="5977" spans="4:4" s="47" customFormat="1" x14ac:dyDescent="0.25">
      <c r="D5977" s="83"/>
    </row>
    <row r="5978" spans="4:4" s="47" customFormat="1" x14ac:dyDescent="0.25">
      <c r="D5978" s="83"/>
    </row>
    <row r="5979" spans="4:4" s="47" customFormat="1" x14ac:dyDescent="0.25">
      <c r="D5979" s="83"/>
    </row>
    <row r="5980" spans="4:4" s="47" customFormat="1" x14ac:dyDescent="0.25">
      <c r="D5980" s="83"/>
    </row>
    <row r="5981" spans="4:4" s="47" customFormat="1" x14ac:dyDescent="0.25">
      <c r="D5981" s="83"/>
    </row>
    <row r="5982" spans="4:4" s="47" customFormat="1" x14ac:dyDescent="0.25">
      <c r="D5982" s="83"/>
    </row>
    <row r="5983" spans="4:4" s="47" customFormat="1" x14ac:dyDescent="0.25">
      <c r="D5983" s="83"/>
    </row>
    <row r="5984" spans="4:4" s="47" customFormat="1" x14ac:dyDescent="0.25">
      <c r="D5984" s="83"/>
    </row>
    <row r="5985" spans="4:4" s="47" customFormat="1" x14ac:dyDescent="0.25">
      <c r="D5985" s="83"/>
    </row>
    <row r="5986" spans="4:4" s="47" customFormat="1" x14ac:dyDescent="0.25">
      <c r="D5986" s="83"/>
    </row>
    <row r="5987" spans="4:4" s="47" customFormat="1" x14ac:dyDescent="0.25">
      <c r="D5987" s="83"/>
    </row>
    <row r="5988" spans="4:4" s="47" customFormat="1" x14ac:dyDescent="0.25">
      <c r="D5988" s="83"/>
    </row>
    <row r="5989" spans="4:4" s="47" customFormat="1" x14ac:dyDescent="0.25">
      <c r="D5989" s="83"/>
    </row>
    <row r="5990" spans="4:4" s="47" customFormat="1" x14ac:dyDescent="0.25">
      <c r="D5990" s="83"/>
    </row>
    <row r="5991" spans="4:4" s="47" customFormat="1" x14ac:dyDescent="0.25">
      <c r="D5991" s="83"/>
    </row>
    <row r="5992" spans="4:4" s="47" customFormat="1" x14ac:dyDescent="0.25">
      <c r="D5992" s="83"/>
    </row>
    <row r="5993" spans="4:4" s="47" customFormat="1" x14ac:dyDescent="0.25">
      <c r="D5993" s="83"/>
    </row>
    <row r="5994" spans="4:4" s="47" customFormat="1" x14ac:dyDescent="0.25">
      <c r="D5994" s="83"/>
    </row>
    <row r="5995" spans="4:4" s="47" customFormat="1" x14ac:dyDescent="0.25">
      <c r="D5995" s="83"/>
    </row>
    <row r="5996" spans="4:4" s="47" customFormat="1" x14ac:dyDescent="0.25">
      <c r="D5996" s="83"/>
    </row>
    <row r="5997" spans="4:4" s="47" customFormat="1" x14ac:dyDescent="0.25">
      <c r="D5997" s="83"/>
    </row>
    <row r="5998" spans="4:4" s="47" customFormat="1" x14ac:dyDescent="0.25">
      <c r="D5998" s="83"/>
    </row>
    <row r="5999" spans="4:4" s="47" customFormat="1" x14ac:dyDescent="0.25">
      <c r="D5999" s="83"/>
    </row>
    <row r="6000" spans="4:4" s="47" customFormat="1" x14ac:dyDescent="0.25">
      <c r="D6000" s="83"/>
    </row>
    <row r="6001" spans="4:4" s="47" customFormat="1" x14ac:dyDescent="0.25">
      <c r="D6001" s="83"/>
    </row>
    <row r="6002" spans="4:4" s="47" customFormat="1" x14ac:dyDescent="0.25">
      <c r="D6002" s="83"/>
    </row>
    <row r="6003" spans="4:4" s="47" customFormat="1" x14ac:dyDescent="0.25">
      <c r="D6003" s="83"/>
    </row>
    <row r="6004" spans="4:4" s="47" customFormat="1" x14ac:dyDescent="0.25">
      <c r="D6004" s="83"/>
    </row>
    <row r="6005" spans="4:4" s="47" customFormat="1" x14ac:dyDescent="0.25">
      <c r="D6005" s="83"/>
    </row>
    <row r="6006" spans="4:4" s="47" customFormat="1" x14ac:dyDescent="0.25">
      <c r="D6006" s="83"/>
    </row>
    <row r="6007" spans="4:4" s="47" customFormat="1" x14ac:dyDescent="0.25">
      <c r="D6007" s="83"/>
    </row>
    <row r="6008" spans="4:4" s="47" customFormat="1" x14ac:dyDescent="0.25">
      <c r="D6008" s="83"/>
    </row>
    <row r="6009" spans="4:4" s="47" customFormat="1" x14ac:dyDescent="0.25">
      <c r="D6009" s="83"/>
    </row>
    <row r="6010" spans="4:4" s="47" customFormat="1" x14ac:dyDescent="0.25">
      <c r="D6010" s="83"/>
    </row>
    <row r="6011" spans="4:4" s="47" customFormat="1" x14ac:dyDescent="0.25">
      <c r="D6011" s="83"/>
    </row>
    <row r="6012" spans="4:4" s="47" customFormat="1" x14ac:dyDescent="0.25">
      <c r="D6012" s="83"/>
    </row>
    <row r="6013" spans="4:4" s="47" customFormat="1" x14ac:dyDescent="0.25">
      <c r="D6013" s="83"/>
    </row>
    <row r="6014" spans="4:4" s="47" customFormat="1" x14ac:dyDescent="0.25">
      <c r="D6014" s="83"/>
    </row>
    <row r="6015" spans="4:4" s="47" customFormat="1" x14ac:dyDescent="0.25">
      <c r="D6015" s="83"/>
    </row>
    <row r="6016" spans="4:4" s="47" customFormat="1" x14ac:dyDescent="0.25">
      <c r="D6016" s="83"/>
    </row>
    <row r="6017" spans="4:4" s="47" customFormat="1" x14ac:dyDescent="0.25">
      <c r="D6017" s="83"/>
    </row>
    <row r="6018" spans="4:4" s="47" customFormat="1" x14ac:dyDescent="0.25">
      <c r="D6018" s="83"/>
    </row>
    <row r="6019" spans="4:4" s="47" customFormat="1" x14ac:dyDescent="0.25">
      <c r="D6019" s="83"/>
    </row>
    <row r="6020" spans="4:4" s="47" customFormat="1" x14ac:dyDescent="0.25">
      <c r="D6020" s="83"/>
    </row>
    <row r="6021" spans="4:4" s="47" customFormat="1" x14ac:dyDescent="0.25">
      <c r="D6021" s="83"/>
    </row>
    <row r="6022" spans="4:4" s="47" customFormat="1" x14ac:dyDescent="0.25">
      <c r="D6022" s="83"/>
    </row>
    <row r="6023" spans="4:4" s="47" customFormat="1" x14ac:dyDescent="0.25">
      <c r="D6023" s="83"/>
    </row>
    <row r="6024" spans="4:4" s="47" customFormat="1" x14ac:dyDescent="0.25">
      <c r="D6024" s="83"/>
    </row>
    <row r="6025" spans="4:4" s="47" customFormat="1" x14ac:dyDescent="0.25">
      <c r="D6025" s="83"/>
    </row>
    <row r="6026" spans="4:4" s="47" customFormat="1" x14ac:dyDescent="0.25">
      <c r="D6026" s="83"/>
    </row>
    <row r="6027" spans="4:4" s="47" customFormat="1" x14ac:dyDescent="0.25">
      <c r="D6027" s="83"/>
    </row>
    <row r="6028" spans="4:4" s="47" customFormat="1" x14ac:dyDescent="0.25">
      <c r="D6028" s="83"/>
    </row>
    <row r="6029" spans="4:4" s="47" customFormat="1" x14ac:dyDescent="0.25">
      <c r="D6029" s="83"/>
    </row>
    <row r="6030" spans="4:4" s="47" customFormat="1" x14ac:dyDescent="0.25">
      <c r="D6030" s="83"/>
    </row>
    <row r="6031" spans="4:4" s="47" customFormat="1" x14ac:dyDescent="0.25">
      <c r="D6031" s="83"/>
    </row>
    <row r="6032" spans="4:4" s="47" customFormat="1" x14ac:dyDescent="0.25">
      <c r="D6032" s="83"/>
    </row>
    <row r="6033" spans="4:4" s="47" customFormat="1" x14ac:dyDescent="0.25">
      <c r="D6033" s="83"/>
    </row>
    <row r="6034" spans="4:4" s="47" customFormat="1" x14ac:dyDescent="0.25">
      <c r="D6034" s="83"/>
    </row>
    <row r="6035" spans="4:4" s="47" customFormat="1" x14ac:dyDescent="0.25">
      <c r="D6035" s="83"/>
    </row>
    <row r="6036" spans="4:4" s="47" customFormat="1" x14ac:dyDescent="0.25">
      <c r="D6036" s="83"/>
    </row>
    <row r="6037" spans="4:4" s="47" customFormat="1" x14ac:dyDescent="0.25">
      <c r="D6037" s="83"/>
    </row>
    <row r="6038" spans="4:4" s="47" customFormat="1" x14ac:dyDescent="0.25">
      <c r="D6038" s="83"/>
    </row>
    <row r="6039" spans="4:4" s="47" customFormat="1" x14ac:dyDescent="0.25">
      <c r="D6039" s="83"/>
    </row>
    <row r="6040" spans="4:4" s="47" customFormat="1" x14ac:dyDescent="0.25">
      <c r="D6040" s="83"/>
    </row>
    <row r="6041" spans="4:4" s="47" customFormat="1" x14ac:dyDescent="0.25">
      <c r="D6041" s="83"/>
    </row>
    <row r="6042" spans="4:4" s="47" customFormat="1" x14ac:dyDescent="0.25">
      <c r="D6042" s="83"/>
    </row>
    <row r="6043" spans="4:4" s="47" customFormat="1" x14ac:dyDescent="0.25">
      <c r="D6043" s="83"/>
    </row>
    <row r="6044" spans="4:4" s="47" customFormat="1" x14ac:dyDescent="0.25">
      <c r="D6044" s="83"/>
    </row>
    <row r="6045" spans="4:4" s="47" customFormat="1" x14ac:dyDescent="0.25">
      <c r="D6045" s="83"/>
    </row>
    <row r="6046" spans="4:4" s="47" customFormat="1" x14ac:dyDescent="0.25">
      <c r="D6046" s="83"/>
    </row>
    <row r="6047" spans="4:4" s="47" customFormat="1" x14ac:dyDescent="0.25">
      <c r="D6047" s="83"/>
    </row>
    <row r="6048" spans="4:4" s="47" customFormat="1" x14ac:dyDescent="0.25">
      <c r="D6048" s="83"/>
    </row>
    <row r="6049" spans="4:4" s="47" customFormat="1" x14ac:dyDescent="0.25">
      <c r="D6049" s="83"/>
    </row>
    <row r="6050" spans="4:4" s="47" customFormat="1" x14ac:dyDescent="0.25">
      <c r="D6050" s="83"/>
    </row>
    <row r="6051" spans="4:4" s="47" customFormat="1" x14ac:dyDescent="0.25">
      <c r="D6051" s="83"/>
    </row>
    <row r="6052" spans="4:4" s="47" customFormat="1" x14ac:dyDescent="0.25">
      <c r="D6052" s="83"/>
    </row>
    <row r="6053" spans="4:4" s="47" customFormat="1" x14ac:dyDescent="0.25">
      <c r="D6053" s="83"/>
    </row>
    <row r="6054" spans="4:4" s="47" customFormat="1" x14ac:dyDescent="0.25">
      <c r="D6054" s="83"/>
    </row>
    <row r="6055" spans="4:4" s="47" customFormat="1" x14ac:dyDescent="0.25">
      <c r="D6055" s="83"/>
    </row>
    <row r="6056" spans="4:4" s="47" customFormat="1" x14ac:dyDescent="0.25">
      <c r="D6056" s="83"/>
    </row>
    <row r="6057" spans="4:4" s="47" customFormat="1" x14ac:dyDescent="0.25">
      <c r="D6057" s="83"/>
    </row>
    <row r="6058" spans="4:4" s="47" customFormat="1" x14ac:dyDescent="0.25">
      <c r="D6058" s="83"/>
    </row>
    <row r="6059" spans="4:4" s="47" customFormat="1" x14ac:dyDescent="0.25">
      <c r="D6059" s="83"/>
    </row>
    <row r="6060" spans="4:4" s="47" customFormat="1" x14ac:dyDescent="0.25">
      <c r="D6060" s="83"/>
    </row>
    <row r="6061" spans="4:4" s="47" customFormat="1" x14ac:dyDescent="0.25">
      <c r="D6061" s="83"/>
    </row>
    <row r="6062" spans="4:4" s="47" customFormat="1" x14ac:dyDescent="0.25">
      <c r="D6062" s="83"/>
    </row>
    <row r="6063" spans="4:4" s="47" customFormat="1" x14ac:dyDescent="0.25">
      <c r="D6063" s="83"/>
    </row>
    <row r="6064" spans="4:4" s="47" customFormat="1" x14ac:dyDescent="0.25">
      <c r="D6064" s="83"/>
    </row>
    <row r="6065" spans="4:4" s="47" customFormat="1" x14ac:dyDescent="0.25">
      <c r="D6065" s="83"/>
    </row>
    <row r="6066" spans="4:4" s="47" customFormat="1" x14ac:dyDescent="0.25">
      <c r="D6066" s="83"/>
    </row>
    <row r="6067" spans="4:4" s="47" customFormat="1" x14ac:dyDescent="0.25">
      <c r="D6067" s="83"/>
    </row>
    <row r="6068" spans="4:4" s="47" customFormat="1" x14ac:dyDescent="0.25">
      <c r="D6068" s="83"/>
    </row>
    <row r="6069" spans="4:4" s="47" customFormat="1" x14ac:dyDescent="0.25">
      <c r="D6069" s="83"/>
    </row>
    <row r="6070" spans="4:4" s="47" customFormat="1" x14ac:dyDescent="0.25">
      <c r="D6070" s="83"/>
    </row>
    <row r="6071" spans="4:4" s="47" customFormat="1" x14ac:dyDescent="0.25">
      <c r="D6071" s="83"/>
    </row>
    <row r="6072" spans="4:4" s="47" customFormat="1" x14ac:dyDescent="0.25">
      <c r="D6072" s="83"/>
    </row>
    <row r="6073" spans="4:4" s="47" customFormat="1" x14ac:dyDescent="0.25">
      <c r="D6073" s="83"/>
    </row>
    <row r="6074" spans="4:4" s="47" customFormat="1" x14ac:dyDescent="0.25">
      <c r="D6074" s="83"/>
    </row>
    <row r="6075" spans="4:4" s="47" customFormat="1" x14ac:dyDescent="0.25">
      <c r="D6075" s="83"/>
    </row>
    <row r="6076" spans="4:4" s="47" customFormat="1" x14ac:dyDescent="0.25">
      <c r="D6076" s="83"/>
    </row>
    <row r="6077" spans="4:4" s="47" customFormat="1" x14ac:dyDescent="0.25">
      <c r="D6077" s="83"/>
    </row>
    <row r="6078" spans="4:4" s="47" customFormat="1" x14ac:dyDescent="0.25">
      <c r="D6078" s="83"/>
    </row>
    <row r="6079" spans="4:4" s="47" customFormat="1" x14ac:dyDescent="0.25">
      <c r="D6079" s="83"/>
    </row>
    <row r="6080" spans="4:4" s="47" customFormat="1" x14ac:dyDescent="0.25">
      <c r="D6080" s="83"/>
    </row>
    <row r="6081" spans="4:4" s="47" customFormat="1" x14ac:dyDescent="0.25">
      <c r="D6081" s="83"/>
    </row>
    <row r="6082" spans="4:4" s="47" customFormat="1" x14ac:dyDescent="0.25">
      <c r="D6082" s="83"/>
    </row>
    <row r="6083" spans="4:4" s="47" customFormat="1" x14ac:dyDescent="0.25">
      <c r="D6083" s="83"/>
    </row>
    <row r="6084" spans="4:4" s="47" customFormat="1" x14ac:dyDescent="0.25">
      <c r="D6084" s="83"/>
    </row>
    <row r="6085" spans="4:4" s="47" customFormat="1" x14ac:dyDescent="0.25">
      <c r="D6085" s="83"/>
    </row>
    <row r="6086" spans="4:4" s="47" customFormat="1" x14ac:dyDescent="0.25">
      <c r="D6086" s="83"/>
    </row>
    <row r="6087" spans="4:4" s="47" customFormat="1" x14ac:dyDescent="0.25">
      <c r="D6087" s="83"/>
    </row>
    <row r="6088" spans="4:4" s="47" customFormat="1" x14ac:dyDescent="0.25">
      <c r="D6088" s="83"/>
    </row>
    <row r="6089" spans="4:4" s="47" customFormat="1" x14ac:dyDescent="0.25">
      <c r="D6089" s="83"/>
    </row>
    <row r="6090" spans="4:4" s="47" customFormat="1" x14ac:dyDescent="0.25">
      <c r="D6090" s="83"/>
    </row>
    <row r="6091" spans="4:4" s="47" customFormat="1" x14ac:dyDescent="0.25">
      <c r="D6091" s="83"/>
    </row>
    <row r="6092" spans="4:4" s="47" customFormat="1" x14ac:dyDescent="0.25">
      <c r="D6092" s="83"/>
    </row>
    <row r="6093" spans="4:4" s="47" customFormat="1" x14ac:dyDescent="0.25">
      <c r="D6093" s="83"/>
    </row>
    <row r="6094" spans="4:4" s="47" customFormat="1" x14ac:dyDescent="0.25">
      <c r="D6094" s="83"/>
    </row>
    <row r="6095" spans="4:4" s="47" customFormat="1" x14ac:dyDescent="0.25">
      <c r="D6095" s="83"/>
    </row>
    <row r="6096" spans="4:4" s="47" customFormat="1" x14ac:dyDescent="0.25">
      <c r="D6096" s="83"/>
    </row>
    <row r="6097" spans="4:4" s="47" customFormat="1" x14ac:dyDescent="0.25">
      <c r="D6097" s="83"/>
    </row>
    <row r="6098" spans="4:4" s="47" customFormat="1" x14ac:dyDescent="0.25">
      <c r="D6098" s="83"/>
    </row>
    <row r="6099" spans="4:4" s="47" customFormat="1" x14ac:dyDescent="0.25">
      <c r="D6099" s="83"/>
    </row>
    <row r="6100" spans="4:4" s="47" customFormat="1" x14ac:dyDescent="0.25">
      <c r="D6100" s="83"/>
    </row>
    <row r="6101" spans="4:4" s="47" customFormat="1" x14ac:dyDescent="0.25">
      <c r="D6101" s="83"/>
    </row>
    <row r="6102" spans="4:4" s="47" customFormat="1" x14ac:dyDescent="0.25">
      <c r="D6102" s="83"/>
    </row>
    <row r="6103" spans="4:4" s="47" customFormat="1" x14ac:dyDescent="0.25">
      <c r="D6103" s="83"/>
    </row>
    <row r="6104" spans="4:4" s="47" customFormat="1" x14ac:dyDescent="0.25">
      <c r="D6104" s="83"/>
    </row>
    <row r="6105" spans="4:4" s="47" customFormat="1" x14ac:dyDescent="0.25">
      <c r="D6105" s="83"/>
    </row>
    <row r="6106" spans="4:4" s="47" customFormat="1" x14ac:dyDescent="0.25">
      <c r="D6106" s="83"/>
    </row>
    <row r="6107" spans="4:4" s="47" customFormat="1" x14ac:dyDescent="0.25">
      <c r="D6107" s="83"/>
    </row>
    <row r="6108" spans="4:4" s="47" customFormat="1" x14ac:dyDescent="0.25">
      <c r="D6108" s="83"/>
    </row>
    <row r="6109" spans="4:4" s="47" customFormat="1" x14ac:dyDescent="0.25">
      <c r="D6109" s="83"/>
    </row>
    <row r="6110" spans="4:4" s="47" customFormat="1" x14ac:dyDescent="0.25">
      <c r="D6110" s="83"/>
    </row>
    <row r="6111" spans="4:4" s="47" customFormat="1" x14ac:dyDescent="0.25">
      <c r="D6111" s="83"/>
    </row>
    <row r="6112" spans="4:4" s="47" customFormat="1" x14ac:dyDescent="0.25">
      <c r="D6112" s="83"/>
    </row>
    <row r="6113" spans="4:4" s="47" customFormat="1" x14ac:dyDescent="0.25">
      <c r="D6113" s="83"/>
    </row>
    <row r="6114" spans="4:4" s="47" customFormat="1" x14ac:dyDescent="0.25">
      <c r="D6114" s="83"/>
    </row>
    <row r="6115" spans="4:4" s="47" customFormat="1" x14ac:dyDescent="0.25">
      <c r="D6115" s="83"/>
    </row>
    <row r="6116" spans="4:4" s="47" customFormat="1" x14ac:dyDescent="0.25">
      <c r="D6116" s="83"/>
    </row>
    <row r="6117" spans="4:4" s="47" customFormat="1" x14ac:dyDescent="0.25">
      <c r="D6117" s="83"/>
    </row>
    <row r="6118" spans="4:4" s="47" customFormat="1" x14ac:dyDescent="0.25">
      <c r="D6118" s="83"/>
    </row>
    <row r="6119" spans="4:4" s="47" customFormat="1" x14ac:dyDescent="0.25">
      <c r="D6119" s="83"/>
    </row>
    <row r="6120" spans="4:4" s="47" customFormat="1" x14ac:dyDescent="0.25">
      <c r="D6120" s="83"/>
    </row>
    <row r="6121" spans="4:4" s="47" customFormat="1" x14ac:dyDescent="0.25">
      <c r="D6121" s="83"/>
    </row>
    <row r="6122" spans="4:4" s="47" customFormat="1" x14ac:dyDescent="0.25">
      <c r="D6122" s="83"/>
    </row>
    <row r="6123" spans="4:4" s="47" customFormat="1" x14ac:dyDescent="0.25">
      <c r="D6123" s="83"/>
    </row>
    <row r="6124" spans="4:4" s="47" customFormat="1" x14ac:dyDescent="0.25">
      <c r="D6124" s="83"/>
    </row>
    <row r="6125" spans="4:4" s="47" customFormat="1" x14ac:dyDescent="0.25">
      <c r="D6125" s="83"/>
    </row>
    <row r="6126" spans="4:4" s="47" customFormat="1" x14ac:dyDescent="0.25">
      <c r="D6126" s="83"/>
    </row>
    <row r="6127" spans="4:4" s="47" customFormat="1" x14ac:dyDescent="0.25">
      <c r="D6127" s="83"/>
    </row>
    <row r="6128" spans="4:4" s="47" customFormat="1" x14ac:dyDescent="0.25">
      <c r="D6128" s="83"/>
    </row>
    <row r="6129" spans="4:4" s="47" customFormat="1" x14ac:dyDescent="0.25">
      <c r="D6129" s="83"/>
    </row>
    <row r="6130" spans="4:4" s="47" customFormat="1" x14ac:dyDescent="0.25">
      <c r="D6130" s="83"/>
    </row>
    <row r="6131" spans="4:4" s="47" customFormat="1" x14ac:dyDescent="0.25">
      <c r="D6131" s="83"/>
    </row>
    <row r="6132" spans="4:4" s="47" customFormat="1" x14ac:dyDescent="0.25">
      <c r="D6132" s="83"/>
    </row>
    <row r="6133" spans="4:4" s="47" customFormat="1" x14ac:dyDescent="0.25">
      <c r="D6133" s="83"/>
    </row>
    <row r="6134" spans="4:4" s="47" customFormat="1" x14ac:dyDescent="0.25">
      <c r="D6134" s="83"/>
    </row>
    <row r="6135" spans="4:4" s="47" customFormat="1" x14ac:dyDescent="0.25">
      <c r="D6135" s="83"/>
    </row>
    <row r="6136" spans="4:4" s="47" customFormat="1" x14ac:dyDescent="0.25">
      <c r="D6136" s="83"/>
    </row>
    <row r="6137" spans="4:4" s="47" customFormat="1" x14ac:dyDescent="0.25">
      <c r="D6137" s="83"/>
    </row>
    <row r="6138" spans="4:4" s="47" customFormat="1" x14ac:dyDescent="0.25">
      <c r="D6138" s="83"/>
    </row>
    <row r="6139" spans="4:4" s="47" customFormat="1" x14ac:dyDescent="0.25">
      <c r="D6139" s="83"/>
    </row>
    <row r="6140" spans="4:4" s="47" customFormat="1" x14ac:dyDescent="0.25">
      <c r="D6140" s="83"/>
    </row>
    <row r="6141" spans="4:4" s="47" customFormat="1" x14ac:dyDescent="0.25">
      <c r="D6141" s="83"/>
    </row>
    <row r="6142" spans="4:4" s="47" customFormat="1" x14ac:dyDescent="0.25">
      <c r="D6142" s="83"/>
    </row>
    <row r="6143" spans="4:4" s="47" customFormat="1" x14ac:dyDescent="0.25">
      <c r="D6143" s="83"/>
    </row>
    <row r="6144" spans="4:4" s="47" customFormat="1" x14ac:dyDescent="0.25">
      <c r="D6144" s="83"/>
    </row>
    <row r="6145" spans="4:4" s="47" customFormat="1" x14ac:dyDescent="0.25">
      <c r="D6145" s="83"/>
    </row>
    <row r="6146" spans="4:4" s="47" customFormat="1" x14ac:dyDescent="0.25">
      <c r="D6146" s="83"/>
    </row>
    <row r="6147" spans="4:4" s="47" customFormat="1" x14ac:dyDescent="0.25">
      <c r="D6147" s="83"/>
    </row>
    <row r="6148" spans="4:4" s="47" customFormat="1" x14ac:dyDescent="0.25">
      <c r="D6148" s="83"/>
    </row>
    <row r="6149" spans="4:4" s="47" customFormat="1" x14ac:dyDescent="0.25">
      <c r="D6149" s="83"/>
    </row>
    <row r="6150" spans="4:4" s="47" customFormat="1" x14ac:dyDescent="0.25">
      <c r="D6150" s="83"/>
    </row>
    <row r="6151" spans="4:4" s="47" customFormat="1" x14ac:dyDescent="0.25">
      <c r="D6151" s="83"/>
    </row>
    <row r="6152" spans="4:4" s="47" customFormat="1" x14ac:dyDescent="0.25">
      <c r="D6152" s="83"/>
    </row>
    <row r="6153" spans="4:4" s="47" customFormat="1" x14ac:dyDescent="0.25">
      <c r="D6153" s="83"/>
    </row>
    <row r="6154" spans="4:4" s="47" customFormat="1" x14ac:dyDescent="0.25">
      <c r="D6154" s="83"/>
    </row>
    <row r="6155" spans="4:4" s="47" customFormat="1" x14ac:dyDescent="0.25">
      <c r="D6155" s="83"/>
    </row>
    <row r="6156" spans="4:4" s="47" customFormat="1" x14ac:dyDescent="0.25">
      <c r="D6156" s="83"/>
    </row>
    <row r="6157" spans="4:4" s="47" customFormat="1" x14ac:dyDescent="0.25">
      <c r="D6157" s="83"/>
    </row>
    <row r="6158" spans="4:4" s="47" customFormat="1" x14ac:dyDescent="0.25">
      <c r="D6158" s="83"/>
    </row>
    <row r="6159" spans="4:4" s="47" customFormat="1" x14ac:dyDescent="0.25">
      <c r="D6159" s="83"/>
    </row>
    <row r="6160" spans="4:4" s="47" customFormat="1" x14ac:dyDescent="0.25">
      <c r="D6160" s="83"/>
    </row>
    <row r="6161" spans="4:4" s="47" customFormat="1" x14ac:dyDescent="0.25">
      <c r="D6161" s="83"/>
    </row>
    <row r="6162" spans="4:4" s="47" customFormat="1" x14ac:dyDescent="0.25">
      <c r="D6162" s="83"/>
    </row>
    <row r="6163" spans="4:4" s="47" customFormat="1" x14ac:dyDescent="0.25">
      <c r="D6163" s="83"/>
    </row>
    <row r="6164" spans="4:4" s="47" customFormat="1" x14ac:dyDescent="0.25">
      <c r="D6164" s="83"/>
    </row>
    <row r="6165" spans="4:4" s="47" customFormat="1" x14ac:dyDescent="0.25">
      <c r="D6165" s="83"/>
    </row>
    <row r="6166" spans="4:4" s="47" customFormat="1" x14ac:dyDescent="0.25">
      <c r="D6166" s="83"/>
    </row>
    <row r="6167" spans="4:4" s="47" customFormat="1" x14ac:dyDescent="0.25">
      <c r="D6167" s="83"/>
    </row>
    <row r="6168" spans="4:4" s="47" customFormat="1" x14ac:dyDescent="0.25">
      <c r="D6168" s="83"/>
    </row>
    <row r="6169" spans="4:4" s="47" customFormat="1" x14ac:dyDescent="0.25">
      <c r="D6169" s="83"/>
    </row>
    <row r="6170" spans="4:4" s="47" customFormat="1" x14ac:dyDescent="0.25">
      <c r="D6170" s="83"/>
    </row>
    <row r="6171" spans="4:4" s="47" customFormat="1" x14ac:dyDescent="0.25">
      <c r="D6171" s="83"/>
    </row>
    <row r="6172" spans="4:4" s="47" customFormat="1" x14ac:dyDescent="0.25">
      <c r="D6172" s="83"/>
    </row>
    <row r="6173" spans="4:4" s="47" customFormat="1" x14ac:dyDescent="0.25">
      <c r="D6173" s="83"/>
    </row>
    <row r="6174" spans="4:4" s="47" customFormat="1" x14ac:dyDescent="0.25">
      <c r="D6174" s="83"/>
    </row>
    <row r="6175" spans="4:4" s="47" customFormat="1" x14ac:dyDescent="0.25">
      <c r="D6175" s="83"/>
    </row>
    <row r="6176" spans="4:4" s="47" customFormat="1" x14ac:dyDescent="0.25">
      <c r="D6176" s="83"/>
    </row>
    <row r="6177" spans="4:4" s="47" customFormat="1" x14ac:dyDescent="0.25">
      <c r="D6177" s="83"/>
    </row>
    <row r="6178" spans="4:4" s="47" customFormat="1" x14ac:dyDescent="0.25">
      <c r="D6178" s="83"/>
    </row>
    <row r="6179" spans="4:4" s="47" customFormat="1" x14ac:dyDescent="0.25">
      <c r="D6179" s="83"/>
    </row>
    <row r="6180" spans="4:4" s="47" customFormat="1" x14ac:dyDescent="0.25">
      <c r="D6180" s="83"/>
    </row>
    <row r="6181" spans="4:4" s="47" customFormat="1" x14ac:dyDescent="0.25">
      <c r="D6181" s="83"/>
    </row>
    <row r="6182" spans="4:4" s="47" customFormat="1" x14ac:dyDescent="0.25">
      <c r="D6182" s="83"/>
    </row>
    <row r="6183" spans="4:4" s="47" customFormat="1" x14ac:dyDescent="0.25">
      <c r="D6183" s="83"/>
    </row>
    <row r="6184" spans="4:4" s="47" customFormat="1" x14ac:dyDescent="0.25">
      <c r="D6184" s="83"/>
    </row>
    <row r="6185" spans="4:4" s="47" customFormat="1" x14ac:dyDescent="0.25">
      <c r="D6185" s="83"/>
    </row>
    <row r="6186" spans="4:4" s="47" customFormat="1" x14ac:dyDescent="0.25">
      <c r="D6186" s="83"/>
    </row>
    <row r="6187" spans="4:4" s="47" customFormat="1" x14ac:dyDescent="0.25">
      <c r="D6187" s="83"/>
    </row>
    <row r="6188" spans="4:4" s="47" customFormat="1" x14ac:dyDescent="0.25">
      <c r="D6188" s="83"/>
    </row>
    <row r="6189" spans="4:4" s="47" customFormat="1" x14ac:dyDescent="0.25">
      <c r="D6189" s="83"/>
    </row>
    <row r="6190" spans="4:4" s="47" customFormat="1" x14ac:dyDescent="0.25">
      <c r="D6190" s="83"/>
    </row>
    <row r="6191" spans="4:4" s="47" customFormat="1" x14ac:dyDescent="0.25">
      <c r="D6191" s="83"/>
    </row>
    <row r="6192" spans="4:4" s="47" customFormat="1" x14ac:dyDescent="0.25">
      <c r="D6192" s="83"/>
    </row>
    <row r="6193" spans="4:4" s="47" customFormat="1" x14ac:dyDescent="0.25">
      <c r="D6193" s="83"/>
    </row>
    <row r="6194" spans="4:4" s="47" customFormat="1" x14ac:dyDescent="0.25">
      <c r="D6194" s="83"/>
    </row>
    <row r="6195" spans="4:4" s="47" customFormat="1" x14ac:dyDescent="0.25">
      <c r="D6195" s="83"/>
    </row>
    <row r="6196" spans="4:4" s="47" customFormat="1" x14ac:dyDescent="0.25">
      <c r="D6196" s="83"/>
    </row>
    <row r="6197" spans="4:4" s="47" customFormat="1" x14ac:dyDescent="0.25">
      <c r="D6197" s="83"/>
    </row>
    <row r="6198" spans="4:4" s="47" customFormat="1" x14ac:dyDescent="0.25">
      <c r="D6198" s="83"/>
    </row>
    <row r="6199" spans="4:4" s="47" customFormat="1" x14ac:dyDescent="0.25">
      <c r="D6199" s="83"/>
    </row>
    <row r="6200" spans="4:4" s="47" customFormat="1" x14ac:dyDescent="0.25">
      <c r="D6200" s="83"/>
    </row>
    <row r="6201" spans="4:4" s="47" customFormat="1" x14ac:dyDescent="0.25">
      <c r="D6201" s="83"/>
    </row>
    <row r="6202" spans="4:4" s="47" customFormat="1" x14ac:dyDescent="0.25">
      <c r="D6202" s="83"/>
    </row>
    <row r="6203" spans="4:4" s="47" customFormat="1" x14ac:dyDescent="0.25">
      <c r="D6203" s="83"/>
    </row>
    <row r="6204" spans="4:4" s="47" customFormat="1" x14ac:dyDescent="0.25">
      <c r="D6204" s="83"/>
    </row>
    <row r="6205" spans="4:4" s="47" customFormat="1" x14ac:dyDescent="0.25">
      <c r="D6205" s="83"/>
    </row>
    <row r="6206" spans="4:4" s="47" customFormat="1" x14ac:dyDescent="0.25">
      <c r="D6206" s="83"/>
    </row>
    <row r="6207" spans="4:4" s="47" customFormat="1" x14ac:dyDescent="0.25">
      <c r="D6207" s="83"/>
    </row>
    <row r="6208" spans="4:4" s="47" customFormat="1" x14ac:dyDescent="0.25">
      <c r="D6208" s="83"/>
    </row>
    <row r="6209" spans="4:4" s="47" customFormat="1" x14ac:dyDescent="0.25">
      <c r="D6209" s="83"/>
    </row>
    <row r="6210" spans="4:4" s="47" customFormat="1" x14ac:dyDescent="0.25">
      <c r="D6210" s="83"/>
    </row>
    <row r="6211" spans="4:4" s="47" customFormat="1" x14ac:dyDescent="0.25">
      <c r="D6211" s="83"/>
    </row>
    <row r="6212" spans="4:4" s="47" customFormat="1" x14ac:dyDescent="0.25">
      <c r="D6212" s="83"/>
    </row>
    <row r="6213" spans="4:4" s="47" customFormat="1" x14ac:dyDescent="0.25">
      <c r="D6213" s="83"/>
    </row>
    <row r="6214" spans="4:4" s="47" customFormat="1" x14ac:dyDescent="0.25">
      <c r="D6214" s="83"/>
    </row>
    <row r="6215" spans="4:4" s="47" customFormat="1" x14ac:dyDescent="0.25">
      <c r="D6215" s="83"/>
    </row>
    <row r="6216" spans="4:4" s="47" customFormat="1" x14ac:dyDescent="0.25">
      <c r="D6216" s="83"/>
    </row>
    <row r="6217" spans="4:4" s="47" customFormat="1" x14ac:dyDescent="0.25">
      <c r="D6217" s="83"/>
    </row>
    <row r="6218" spans="4:4" s="47" customFormat="1" x14ac:dyDescent="0.25">
      <c r="D6218" s="83"/>
    </row>
    <row r="6219" spans="4:4" s="47" customFormat="1" x14ac:dyDescent="0.25">
      <c r="D6219" s="83"/>
    </row>
    <row r="6220" spans="4:4" s="47" customFormat="1" x14ac:dyDescent="0.25">
      <c r="D6220" s="83"/>
    </row>
    <row r="6221" spans="4:4" s="47" customFormat="1" x14ac:dyDescent="0.25">
      <c r="D6221" s="83"/>
    </row>
    <row r="6222" spans="4:4" s="47" customFormat="1" x14ac:dyDescent="0.25">
      <c r="D6222" s="83"/>
    </row>
    <row r="6223" spans="4:4" s="47" customFormat="1" x14ac:dyDescent="0.25">
      <c r="D6223" s="83"/>
    </row>
    <row r="6224" spans="4:4" s="47" customFormat="1" x14ac:dyDescent="0.25">
      <c r="D6224" s="83"/>
    </row>
    <row r="6225" spans="4:4" s="47" customFormat="1" x14ac:dyDescent="0.25">
      <c r="D6225" s="83"/>
    </row>
    <row r="6226" spans="4:4" s="47" customFormat="1" x14ac:dyDescent="0.25">
      <c r="D6226" s="83"/>
    </row>
    <row r="6227" spans="4:4" s="47" customFormat="1" x14ac:dyDescent="0.25">
      <c r="D6227" s="83"/>
    </row>
    <row r="6228" spans="4:4" s="47" customFormat="1" x14ac:dyDescent="0.25">
      <c r="D6228" s="83"/>
    </row>
    <row r="6229" spans="4:4" s="47" customFormat="1" x14ac:dyDescent="0.25">
      <c r="D6229" s="83"/>
    </row>
    <row r="6230" spans="4:4" s="47" customFormat="1" x14ac:dyDescent="0.25">
      <c r="D6230" s="83"/>
    </row>
    <row r="6231" spans="4:4" s="47" customFormat="1" x14ac:dyDescent="0.25">
      <c r="D6231" s="83"/>
    </row>
    <row r="6232" spans="4:4" s="47" customFormat="1" x14ac:dyDescent="0.25">
      <c r="D6232" s="83"/>
    </row>
    <row r="6233" spans="4:4" s="47" customFormat="1" x14ac:dyDescent="0.25">
      <c r="D6233" s="83"/>
    </row>
    <row r="6234" spans="4:4" s="47" customFormat="1" x14ac:dyDescent="0.25">
      <c r="D6234" s="83"/>
    </row>
    <row r="6235" spans="4:4" s="47" customFormat="1" x14ac:dyDescent="0.25">
      <c r="D6235" s="83"/>
    </row>
    <row r="6236" spans="4:4" s="47" customFormat="1" x14ac:dyDescent="0.25">
      <c r="D6236" s="83"/>
    </row>
    <row r="6237" spans="4:4" s="47" customFormat="1" x14ac:dyDescent="0.25">
      <c r="D6237" s="83"/>
    </row>
    <row r="6238" spans="4:4" s="47" customFormat="1" x14ac:dyDescent="0.25">
      <c r="D6238" s="83"/>
    </row>
    <row r="6239" spans="4:4" s="47" customFormat="1" x14ac:dyDescent="0.25">
      <c r="D6239" s="83"/>
    </row>
    <row r="6240" spans="4:4" s="47" customFormat="1" x14ac:dyDescent="0.25">
      <c r="D6240" s="83"/>
    </row>
    <row r="6241" spans="4:4" s="47" customFormat="1" x14ac:dyDescent="0.25">
      <c r="D6241" s="83"/>
    </row>
    <row r="6242" spans="4:4" s="47" customFormat="1" x14ac:dyDescent="0.25">
      <c r="D6242" s="83"/>
    </row>
    <row r="6243" spans="4:4" s="47" customFormat="1" x14ac:dyDescent="0.25">
      <c r="D6243" s="83"/>
    </row>
    <row r="6244" spans="4:4" s="47" customFormat="1" x14ac:dyDescent="0.25">
      <c r="D6244" s="83"/>
    </row>
    <row r="6245" spans="4:4" s="47" customFormat="1" x14ac:dyDescent="0.25">
      <c r="D6245" s="83"/>
    </row>
    <row r="6246" spans="4:4" s="47" customFormat="1" x14ac:dyDescent="0.25">
      <c r="D6246" s="83"/>
    </row>
    <row r="6247" spans="4:4" s="47" customFormat="1" x14ac:dyDescent="0.25">
      <c r="D6247" s="83"/>
    </row>
    <row r="6248" spans="4:4" s="47" customFormat="1" x14ac:dyDescent="0.25">
      <c r="D6248" s="83"/>
    </row>
    <row r="6249" spans="4:4" s="47" customFormat="1" x14ac:dyDescent="0.25">
      <c r="D6249" s="83"/>
    </row>
    <row r="6250" spans="4:4" s="47" customFormat="1" x14ac:dyDescent="0.25">
      <c r="D6250" s="83"/>
    </row>
    <row r="6251" spans="4:4" s="47" customFormat="1" x14ac:dyDescent="0.25">
      <c r="D6251" s="83"/>
    </row>
    <row r="6252" spans="4:4" s="47" customFormat="1" x14ac:dyDescent="0.25">
      <c r="D6252" s="83"/>
    </row>
    <row r="6253" spans="4:4" s="47" customFormat="1" x14ac:dyDescent="0.25">
      <c r="D6253" s="83"/>
    </row>
    <row r="6254" spans="4:4" s="47" customFormat="1" x14ac:dyDescent="0.25">
      <c r="D6254" s="83"/>
    </row>
    <row r="6255" spans="4:4" s="47" customFormat="1" x14ac:dyDescent="0.25">
      <c r="D6255" s="83"/>
    </row>
    <row r="6256" spans="4:4" s="47" customFormat="1" x14ac:dyDescent="0.25">
      <c r="D6256" s="83"/>
    </row>
    <row r="6257" spans="4:4" s="47" customFormat="1" x14ac:dyDescent="0.25">
      <c r="D6257" s="83"/>
    </row>
    <row r="6258" spans="4:4" s="47" customFormat="1" x14ac:dyDescent="0.25">
      <c r="D6258" s="83"/>
    </row>
    <row r="6259" spans="4:4" s="47" customFormat="1" x14ac:dyDescent="0.25">
      <c r="D6259" s="83"/>
    </row>
    <row r="6260" spans="4:4" s="47" customFormat="1" x14ac:dyDescent="0.25">
      <c r="D6260" s="83"/>
    </row>
    <row r="6261" spans="4:4" s="47" customFormat="1" x14ac:dyDescent="0.25">
      <c r="D6261" s="83"/>
    </row>
    <row r="6262" spans="4:4" s="47" customFormat="1" x14ac:dyDescent="0.25">
      <c r="D6262" s="83"/>
    </row>
    <row r="6263" spans="4:4" s="47" customFormat="1" x14ac:dyDescent="0.25">
      <c r="D6263" s="83"/>
    </row>
    <row r="6264" spans="4:4" s="47" customFormat="1" x14ac:dyDescent="0.25">
      <c r="D6264" s="83"/>
    </row>
    <row r="6265" spans="4:4" s="47" customFormat="1" x14ac:dyDescent="0.25">
      <c r="D6265" s="83"/>
    </row>
    <row r="6266" spans="4:4" s="47" customFormat="1" x14ac:dyDescent="0.25">
      <c r="D6266" s="83"/>
    </row>
    <row r="6267" spans="4:4" s="47" customFormat="1" x14ac:dyDescent="0.25">
      <c r="D6267" s="83"/>
    </row>
    <row r="6268" spans="4:4" s="47" customFormat="1" x14ac:dyDescent="0.25">
      <c r="D6268" s="83"/>
    </row>
    <row r="6269" spans="4:4" s="47" customFormat="1" x14ac:dyDescent="0.25">
      <c r="D6269" s="83"/>
    </row>
    <row r="6270" spans="4:4" s="47" customFormat="1" x14ac:dyDescent="0.25">
      <c r="D6270" s="83"/>
    </row>
    <row r="6271" spans="4:4" s="47" customFormat="1" x14ac:dyDescent="0.25">
      <c r="D6271" s="83"/>
    </row>
    <row r="6272" spans="4:4" s="47" customFormat="1" x14ac:dyDescent="0.25">
      <c r="D6272" s="83"/>
    </row>
    <row r="6273" spans="4:4" s="47" customFormat="1" x14ac:dyDescent="0.25">
      <c r="D6273" s="83"/>
    </row>
    <row r="6274" spans="4:4" s="47" customFormat="1" x14ac:dyDescent="0.25">
      <c r="D6274" s="83"/>
    </row>
    <row r="6275" spans="4:4" s="47" customFormat="1" x14ac:dyDescent="0.25">
      <c r="D6275" s="83"/>
    </row>
    <row r="6276" spans="4:4" s="47" customFormat="1" x14ac:dyDescent="0.25">
      <c r="D6276" s="83"/>
    </row>
    <row r="6277" spans="4:4" s="47" customFormat="1" x14ac:dyDescent="0.25">
      <c r="D6277" s="83"/>
    </row>
    <row r="6278" spans="4:4" s="47" customFormat="1" x14ac:dyDescent="0.25">
      <c r="D6278" s="83"/>
    </row>
    <row r="6279" spans="4:4" s="47" customFormat="1" x14ac:dyDescent="0.25">
      <c r="D6279" s="83"/>
    </row>
    <row r="6280" spans="4:4" s="47" customFormat="1" x14ac:dyDescent="0.25">
      <c r="D6280" s="83"/>
    </row>
    <row r="6281" spans="4:4" s="47" customFormat="1" x14ac:dyDescent="0.25">
      <c r="D6281" s="83"/>
    </row>
    <row r="6282" spans="4:4" s="47" customFormat="1" x14ac:dyDescent="0.25">
      <c r="D6282" s="83"/>
    </row>
    <row r="6283" spans="4:4" s="47" customFormat="1" x14ac:dyDescent="0.25">
      <c r="D6283" s="83"/>
    </row>
    <row r="6284" spans="4:4" s="47" customFormat="1" x14ac:dyDescent="0.25">
      <c r="D6284" s="83"/>
    </row>
    <row r="6285" spans="4:4" s="47" customFormat="1" x14ac:dyDescent="0.25">
      <c r="D6285" s="83"/>
    </row>
    <row r="6286" spans="4:4" s="47" customFormat="1" x14ac:dyDescent="0.25">
      <c r="D6286" s="83"/>
    </row>
    <row r="6287" spans="4:4" s="47" customFormat="1" x14ac:dyDescent="0.25">
      <c r="D6287" s="83"/>
    </row>
    <row r="6288" spans="4:4" s="47" customFormat="1" x14ac:dyDescent="0.25">
      <c r="D6288" s="83"/>
    </row>
    <row r="6289" spans="4:4" s="47" customFormat="1" x14ac:dyDescent="0.25">
      <c r="D6289" s="83"/>
    </row>
    <row r="6290" spans="4:4" s="47" customFormat="1" x14ac:dyDescent="0.25">
      <c r="D6290" s="83"/>
    </row>
    <row r="6291" spans="4:4" s="47" customFormat="1" x14ac:dyDescent="0.25">
      <c r="D6291" s="83"/>
    </row>
    <row r="6292" spans="4:4" s="47" customFormat="1" x14ac:dyDescent="0.25">
      <c r="D6292" s="83"/>
    </row>
    <row r="6293" spans="4:4" s="47" customFormat="1" x14ac:dyDescent="0.25">
      <c r="D6293" s="83"/>
    </row>
    <row r="6294" spans="4:4" s="47" customFormat="1" x14ac:dyDescent="0.25">
      <c r="D6294" s="83"/>
    </row>
    <row r="6295" spans="4:4" s="47" customFormat="1" x14ac:dyDescent="0.25">
      <c r="D6295" s="83"/>
    </row>
    <row r="6296" spans="4:4" s="47" customFormat="1" x14ac:dyDescent="0.25">
      <c r="D6296" s="83"/>
    </row>
    <row r="6297" spans="4:4" s="47" customFormat="1" x14ac:dyDescent="0.25">
      <c r="D6297" s="83"/>
    </row>
    <row r="6298" spans="4:4" s="47" customFormat="1" x14ac:dyDescent="0.25">
      <c r="D6298" s="83"/>
    </row>
    <row r="6299" spans="4:4" s="47" customFormat="1" x14ac:dyDescent="0.25">
      <c r="D6299" s="83"/>
    </row>
    <row r="6300" spans="4:4" s="47" customFormat="1" x14ac:dyDescent="0.25">
      <c r="D6300" s="83"/>
    </row>
    <row r="6301" spans="4:4" s="47" customFormat="1" x14ac:dyDescent="0.25">
      <c r="D6301" s="83"/>
    </row>
    <row r="6302" spans="4:4" s="47" customFormat="1" x14ac:dyDescent="0.25">
      <c r="D6302" s="83"/>
    </row>
    <row r="6303" spans="4:4" s="47" customFormat="1" x14ac:dyDescent="0.25">
      <c r="D6303" s="83"/>
    </row>
    <row r="6304" spans="4:4" s="47" customFormat="1" x14ac:dyDescent="0.25">
      <c r="D6304" s="83"/>
    </row>
    <row r="6305" spans="4:4" s="47" customFormat="1" x14ac:dyDescent="0.25">
      <c r="D6305" s="83"/>
    </row>
    <row r="6306" spans="4:4" s="47" customFormat="1" x14ac:dyDescent="0.25">
      <c r="D6306" s="83"/>
    </row>
    <row r="6307" spans="4:4" s="47" customFormat="1" x14ac:dyDescent="0.25">
      <c r="D6307" s="83"/>
    </row>
    <row r="6308" spans="4:4" s="47" customFormat="1" x14ac:dyDescent="0.25">
      <c r="D6308" s="83"/>
    </row>
    <row r="6309" spans="4:4" s="47" customFormat="1" x14ac:dyDescent="0.25">
      <c r="D6309" s="83"/>
    </row>
    <row r="6310" spans="4:4" s="47" customFormat="1" x14ac:dyDescent="0.25">
      <c r="D6310" s="83"/>
    </row>
    <row r="6311" spans="4:4" s="47" customFormat="1" x14ac:dyDescent="0.25">
      <c r="D6311" s="83"/>
    </row>
    <row r="6312" spans="4:4" s="47" customFormat="1" x14ac:dyDescent="0.25">
      <c r="D6312" s="83"/>
    </row>
    <row r="6313" spans="4:4" s="47" customFormat="1" x14ac:dyDescent="0.25">
      <c r="D6313" s="83"/>
    </row>
    <row r="6314" spans="4:4" s="47" customFormat="1" x14ac:dyDescent="0.25">
      <c r="D6314" s="83"/>
    </row>
    <row r="6315" spans="4:4" s="47" customFormat="1" x14ac:dyDescent="0.25">
      <c r="D6315" s="83"/>
    </row>
    <row r="6316" spans="4:4" s="47" customFormat="1" x14ac:dyDescent="0.25">
      <c r="D6316" s="83"/>
    </row>
    <row r="6317" spans="4:4" s="47" customFormat="1" x14ac:dyDescent="0.25">
      <c r="D6317" s="83"/>
    </row>
    <row r="6318" spans="4:4" s="47" customFormat="1" x14ac:dyDescent="0.25">
      <c r="D6318" s="83"/>
    </row>
    <row r="6319" spans="4:4" s="47" customFormat="1" x14ac:dyDescent="0.25">
      <c r="D6319" s="83"/>
    </row>
    <row r="6320" spans="4:4" s="47" customFormat="1" x14ac:dyDescent="0.25">
      <c r="D6320" s="83"/>
    </row>
    <row r="6321" spans="4:4" s="47" customFormat="1" x14ac:dyDescent="0.25">
      <c r="D6321" s="83"/>
    </row>
    <row r="6322" spans="4:4" s="47" customFormat="1" x14ac:dyDescent="0.25">
      <c r="D6322" s="83"/>
    </row>
    <row r="6323" spans="4:4" s="47" customFormat="1" x14ac:dyDescent="0.25">
      <c r="D6323" s="83"/>
    </row>
    <row r="6324" spans="4:4" s="47" customFormat="1" x14ac:dyDescent="0.25">
      <c r="D6324" s="83"/>
    </row>
    <row r="6325" spans="4:4" s="47" customFormat="1" x14ac:dyDescent="0.25">
      <c r="D6325" s="83"/>
    </row>
    <row r="6326" spans="4:4" s="47" customFormat="1" x14ac:dyDescent="0.25">
      <c r="D6326" s="83"/>
    </row>
    <row r="6327" spans="4:4" s="47" customFormat="1" x14ac:dyDescent="0.25">
      <c r="D6327" s="83"/>
    </row>
    <row r="6328" spans="4:4" s="47" customFormat="1" x14ac:dyDescent="0.25">
      <c r="D6328" s="83"/>
    </row>
    <row r="6329" spans="4:4" s="47" customFormat="1" x14ac:dyDescent="0.25">
      <c r="D6329" s="83"/>
    </row>
    <row r="6330" spans="4:4" s="47" customFormat="1" x14ac:dyDescent="0.25">
      <c r="D6330" s="83"/>
    </row>
    <row r="6331" spans="4:4" s="47" customFormat="1" x14ac:dyDescent="0.25">
      <c r="D6331" s="83"/>
    </row>
    <row r="6332" spans="4:4" s="47" customFormat="1" x14ac:dyDescent="0.25">
      <c r="D6332" s="83"/>
    </row>
    <row r="6333" spans="4:4" s="47" customFormat="1" x14ac:dyDescent="0.25">
      <c r="D6333" s="83"/>
    </row>
    <row r="6334" spans="4:4" s="47" customFormat="1" x14ac:dyDescent="0.25">
      <c r="D6334" s="83"/>
    </row>
    <row r="6335" spans="4:4" s="47" customFormat="1" x14ac:dyDescent="0.25">
      <c r="D6335" s="83"/>
    </row>
    <row r="6336" spans="4:4" s="47" customFormat="1" x14ac:dyDescent="0.25">
      <c r="D6336" s="83"/>
    </row>
    <row r="6337" spans="4:4" s="47" customFormat="1" x14ac:dyDescent="0.25">
      <c r="D6337" s="83"/>
    </row>
    <row r="6338" spans="4:4" s="47" customFormat="1" x14ac:dyDescent="0.25">
      <c r="D6338" s="83"/>
    </row>
    <row r="6339" spans="4:4" s="47" customFormat="1" x14ac:dyDescent="0.25">
      <c r="D6339" s="83"/>
    </row>
    <row r="6340" spans="4:4" s="47" customFormat="1" x14ac:dyDescent="0.25">
      <c r="D6340" s="83"/>
    </row>
    <row r="6341" spans="4:4" s="47" customFormat="1" x14ac:dyDescent="0.25">
      <c r="D6341" s="83"/>
    </row>
    <row r="6342" spans="4:4" s="47" customFormat="1" x14ac:dyDescent="0.25">
      <c r="D6342" s="83"/>
    </row>
    <row r="6343" spans="4:4" s="47" customFormat="1" x14ac:dyDescent="0.25">
      <c r="D6343" s="83"/>
    </row>
    <row r="6344" spans="4:4" s="47" customFormat="1" x14ac:dyDescent="0.25">
      <c r="D6344" s="83"/>
    </row>
    <row r="6345" spans="4:4" s="47" customFormat="1" x14ac:dyDescent="0.25">
      <c r="D6345" s="83"/>
    </row>
    <row r="6346" spans="4:4" s="47" customFormat="1" x14ac:dyDescent="0.25">
      <c r="D6346" s="83"/>
    </row>
    <row r="6347" spans="4:4" s="47" customFormat="1" x14ac:dyDescent="0.25">
      <c r="D6347" s="83"/>
    </row>
    <row r="6348" spans="4:4" s="47" customFormat="1" x14ac:dyDescent="0.25">
      <c r="D6348" s="83"/>
    </row>
    <row r="6349" spans="4:4" s="47" customFormat="1" x14ac:dyDescent="0.25">
      <c r="D6349" s="83"/>
    </row>
    <row r="6350" spans="4:4" s="47" customFormat="1" x14ac:dyDescent="0.25">
      <c r="D6350" s="83"/>
    </row>
    <row r="6351" spans="4:4" s="47" customFormat="1" x14ac:dyDescent="0.25">
      <c r="D6351" s="83"/>
    </row>
    <row r="6352" spans="4:4" s="47" customFormat="1" x14ac:dyDescent="0.25">
      <c r="D6352" s="83"/>
    </row>
    <row r="6353" spans="4:4" s="47" customFormat="1" x14ac:dyDescent="0.25">
      <c r="D6353" s="83"/>
    </row>
    <row r="6354" spans="4:4" s="47" customFormat="1" x14ac:dyDescent="0.25">
      <c r="D6354" s="83"/>
    </row>
    <row r="6355" spans="4:4" s="47" customFormat="1" x14ac:dyDescent="0.25">
      <c r="D6355" s="83"/>
    </row>
    <row r="6356" spans="4:4" s="47" customFormat="1" x14ac:dyDescent="0.25">
      <c r="D6356" s="83"/>
    </row>
    <row r="6357" spans="4:4" s="47" customFormat="1" x14ac:dyDescent="0.25">
      <c r="D6357" s="83"/>
    </row>
    <row r="6358" spans="4:4" s="47" customFormat="1" x14ac:dyDescent="0.25">
      <c r="D6358" s="83"/>
    </row>
    <row r="6359" spans="4:4" s="47" customFormat="1" x14ac:dyDescent="0.25">
      <c r="D6359" s="83"/>
    </row>
    <row r="6360" spans="4:4" s="47" customFormat="1" x14ac:dyDescent="0.25">
      <c r="D6360" s="83"/>
    </row>
    <row r="6361" spans="4:4" s="47" customFormat="1" x14ac:dyDescent="0.25">
      <c r="D6361" s="83"/>
    </row>
    <row r="6362" spans="4:4" s="47" customFormat="1" x14ac:dyDescent="0.25">
      <c r="D6362" s="83"/>
    </row>
    <row r="6363" spans="4:4" s="47" customFormat="1" x14ac:dyDescent="0.25">
      <c r="D6363" s="83"/>
    </row>
    <row r="6364" spans="4:4" s="47" customFormat="1" x14ac:dyDescent="0.25">
      <c r="D6364" s="83"/>
    </row>
    <row r="6365" spans="4:4" s="47" customFormat="1" x14ac:dyDescent="0.25">
      <c r="D6365" s="83"/>
    </row>
    <row r="6366" spans="4:4" s="47" customFormat="1" x14ac:dyDescent="0.25">
      <c r="D6366" s="83"/>
    </row>
    <row r="6367" spans="4:4" s="47" customFormat="1" x14ac:dyDescent="0.25">
      <c r="D6367" s="83"/>
    </row>
    <row r="6368" spans="4:4" s="47" customFormat="1" x14ac:dyDescent="0.25">
      <c r="D6368" s="83"/>
    </row>
    <row r="6369" spans="4:4" s="47" customFormat="1" x14ac:dyDescent="0.25">
      <c r="D6369" s="83"/>
    </row>
    <row r="6370" spans="4:4" s="47" customFormat="1" x14ac:dyDescent="0.25">
      <c r="D6370" s="83"/>
    </row>
    <row r="6371" spans="4:4" s="47" customFormat="1" x14ac:dyDescent="0.25">
      <c r="D6371" s="83"/>
    </row>
    <row r="6372" spans="4:4" s="47" customFormat="1" x14ac:dyDescent="0.25">
      <c r="D6372" s="83"/>
    </row>
    <row r="6373" spans="4:4" s="47" customFormat="1" x14ac:dyDescent="0.25">
      <c r="D6373" s="83"/>
    </row>
    <row r="6374" spans="4:4" s="47" customFormat="1" x14ac:dyDescent="0.25">
      <c r="D6374" s="83"/>
    </row>
    <row r="6375" spans="4:4" s="47" customFormat="1" x14ac:dyDescent="0.25">
      <c r="D6375" s="83"/>
    </row>
    <row r="6376" spans="4:4" s="47" customFormat="1" x14ac:dyDescent="0.25">
      <c r="D6376" s="83"/>
    </row>
    <row r="6377" spans="4:4" s="47" customFormat="1" x14ac:dyDescent="0.25">
      <c r="D6377" s="83"/>
    </row>
    <row r="6378" spans="4:4" s="47" customFormat="1" x14ac:dyDescent="0.25">
      <c r="D6378" s="83"/>
    </row>
    <row r="6379" spans="4:4" s="47" customFormat="1" x14ac:dyDescent="0.25">
      <c r="D6379" s="83"/>
    </row>
    <row r="6380" spans="4:4" s="47" customFormat="1" x14ac:dyDescent="0.25">
      <c r="D6380" s="83"/>
    </row>
    <row r="6381" spans="4:4" s="47" customFormat="1" x14ac:dyDescent="0.25">
      <c r="D6381" s="83"/>
    </row>
    <row r="6382" spans="4:4" s="47" customFormat="1" x14ac:dyDescent="0.25">
      <c r="D6382" s="83"/>
    </row>
    <row r="6383" spans="4:4" s="47" customFormat="1" x14ac:dyDescent="0.25">
      <c r="D6383" s="83"/>
    </row>
    <row r="6384" spans="4:4" s="47" customFormat="1" x14ac:dyDescent="0.25">
      <c r="D6384" s="83"/>
    </row>
    <row r="6385" spans="4:4" s="47" customFormat="1" x14ac:dyDescent="0.25">
      <c r="D6385" s="83"/>
    </row>
    <row r="6386" spans="4:4" s="47" customFormat="1" x14ac:dyDescent="0.25">
      <c r="D6386" s="83"/>
    </row>
    <row r="6387" spans="4:4" s="47" customFormat="1" x14ac:dyDescent="0.25">
      <c r="D6387" s="83"/>
    </row>
    <row r="6388" spans="4:4" s="47" customFormat="1" x14ac:dyDescent="0.25">
      <c r="D6388" s="83"/>
    </row>
    <row r="6389" spans="4:4" s="47" customFormat="1" x14ac:dyDescent="0.25">
      <c r="D6389" s="83"/>
    </row>
    <row r="6390" spans="4:4" s="47" customFormat="1" x14ac:dyDescent="0.25">
      <c r="D6390" s="83"/>
    </row>
    <row r="6391" spans="4:4" s="47" customFormat="1" x14ac:dyDescent="0.25">
      <c r="D6391" s="83"/>
    </row>
    <row r="6392" spans="4:4" s="47" customFormat="1" x14ac:dyDescent="0.25">
      <c r="D6392" s="83"/>
    </row>
    <row r="6393" spans="4:4" s="47" customFormat="1" x14ac:dyDescent="0.25">
      <c r="D6393" s="83"/>
    </row>
    <row r="6394" spans="4:4" s="47" customFormat="1" x14ac:dyDescent="0.25">
      <c r="D6394" s="83"/>
    </row>
    <row r="6395" spans="4:4" s="47" customFormat="1" x14ac:dyDescent="0.25">
      <c r="D6395" s="83"/>
    </row>
    <row r="6396" spans="4:4" s="47" customFormat="1" x14ac:dyDescent="0.25">
      <c r="D6396" s="83"/>
    </row>
    <row r="6397" spans="4:4" s="47" customFormat="1" x14ac:dyDescent="0.25">
      <c r="D6397" s="83"/>
    </row>
    <row r="6398" spans="4:4" s="47" customFormat="1" x14ac:dyDescent="0.25">
      <c r="D6398" s="83"/>
    </row>
    <row r="6399" spans="4:4" s="47" customFormat="1" x14ac:dyDescent="0.25">
      <c r="D6399" s="83"/>
    </row>
    <row r="6400" spans="4:4" s="47" customFormat="1" x14ac:dyDescent="0.25">
      <c r="D6400" s="83"/>
    </row>
    <row r="6401" spans="4:4" s="47" customFormat="1" x14ac:dyDescent="0.25">
      <c r="D6401" s="83"/>
    </row>
    <row r="6402" spans="4:4" s="47" customFormat="1" x14ac:dyDescent="0.25">
      <c r="D6402" s="83"/>
    </row>
    <row r="6403" spans="4:4" s="47" customFormat="1" x14ac:dyDescent="0.25">
      <c r="D6403" s="83"/>
    </row>
    <row r="6404" spans="4:4" s="47" customFormat="1" x14ac:dyDescent="0.25">
      <c r="D6404" s="83"/>
    </row>
    <row r="6405" spans="4:4" s="47" customFormat="1" x14ac:dyDescent="0.25">
      <c r="D6405" s="83"/>
    </row>
    <row r="6406" spans="4:4" s="47" customFormat="1" x14ac:dyDescent="0.25">
      <c r="D6406" s="83"/>
    </row>
    <row r="6407" spans="4:4" s="47" customFormat="1" x14ac:dyDescent="0.25">
      <c r="D6407" s="83"/>
    </row>
    <row r="6408" spans="4:4" s="47" customFormat="1" x14ac:dyDescent="0.25">
      <c r="D6408" s="83"/>
    </row>
    <row r="6409" spans="4:4" s="47" customFormat="1" x14ac:dyDescent="0.25">
      <c r="D6409" s="83"/>
    </row>
    <row r="6410" spans="4:4" s="47" customFormat="1" x14ac:dyDescent="0.25">
      <c r="D6410" s="83"/>
    </row>
    <row r="6411" spans="4:4" s="47" customFormat="1" x14ac:dyDescent="0.25">
      <c r="D6411" s="83"/>
    </row>
    <row r="6412" spans="4:4" s="47" customFormat="1" x14ac:dyDescent="0.25">
      <c r="D6412" s="83"/>
    </row>
    <row r="6413" spans="4:4" s="47" customFormat="1" x14ac:dyDescent="0.25">
      <c r="D6413" s="83"/>
    </row>
    <row r="6414" spans="4:4" s="47" customFormat="1" x14ac:dyDescent="0.25">
      <c r="D6414" s="83"/>
    </row>
    <row r="6415" spans="4:4" s="47" customFormat="1" x14ac:dyDescent="0.25">
      <c r="D6415" s="83"/>
    </row>
    <row r="6416" spans="4:4" s="47" customFormat="1" x14ac:dyDescent="0.25">
      <c r="D6416" s="83"/>
    </row>
    <row r="6417" spans="4:4" s="47" customFormat="1" x14ac:dyDescent="0.25">
      <c r="D6417" s="83"/>
    </row>
    <row r="6418" spans="4:4" s="47" customFormat="1" x14ac:dyDescent="0.25">
      <c r="D6418" s="83"/>
    </row>
    <row r="6419" spans="4:4" s="47" customFormat="1" x14ac:dyDescent="0.25">
      <c r="D6419" s="83"/>
    </row>
    <row r="6420" spans="4:4" s="47" customFormat="1" x14ac:dyDescent="0.25">
      <c r="D6420" s="83"/>
    </row>
    <row r="6421" spans="4:4" s="47" customFormat="1" x14ac:dyDescent="0.25">
      <c r="D6421" s="83"/>
    </row>
    <row r="6422" spans="4:4" s="47" customFormat="1" x14ac:dyDescent="0.25">
      <c r="D6422" s="83"/>
    </row>
    <row r="6423" spans="4:4" s="47" customFormat="1" x14ac:dyDescent="0.25">
      <c r="D6423" s="83"/>
    </row>
    <row r="6424" spans="4:4" s="47" customFormat="1" x14ac:dyDescent="0.25">
      <c r="D6424" s="83"/>
    </row>
    <row r="6425" spans="4:4" s="47" customFormat="1" x14ac:dyDescent="0.25">
      <c r="D6425" s="83"/>
    </row>
    <row r="6426" spans="4:4" s="47" customFormat="1" x14ac:dyDescent="0.25">
      <c r="D6426" s="83"/>
    </row>
    <row r="6427" spans="4:4" s="47" customFormat="1" x14ac:dyDescent="0.25">
      <c r="D6427" s="83"/>
    </row>
    <row r="6428" spans="4:4" s="47" customFormat="1" x14ac:dyDescent="0.25">
      <c r="D6428" s="83"/>
    </row>
    <row r="6429" spans="4:4" s="47" customFormat="1" x14ac:dyDescent="0.25">
      <c r="D6429" s="83"/>
    </row>
    <row r="6430" spans="4:4" s="47" customFormat="1" x14ac:dyDescent="0.25">
      <c r="D6430" s="83"/>
    </row>
    <row r="6431" spans="4:4" s="47" customFormat="1" x14ac:dyDescent="0.25">
      <c r="D6431" s="83"/>
    </row>
    <row r="6432" spans="4:4" s="47" customFormat="1" x14ac:dyDescent="0.25">
      <c r="D6432" s="83"/>
    </row>
    <row r="6433" spans="4:4" s="47" customFormat="1" x14ac:dyDescent="0.25">
      <c r="D6433" s="83"/>
    </row>
    <row r="6434" spans="4:4" s="47" customFormat="1" x14ac:dyDescent="0.25">
      <c r="D6434" s="83"/>
    </row>
    <row r="6435" spans="4:4" s="47" customFormat="1" x14ac:dyDescent="0.25">
      <c r="D6435" s="83"/>
    </row>
    <row r="6436" spans="4:4" s="47" customFormat="1" x14ac:dyDescent="0.25">
      <c r="D6436" s="83"/>
    </row>
    <row r="6437" spans="4:4" s="47" customFormat="1" x14ac:dyDescent="0.25">
      <c r="D6437" s="83"/>
    </row>
    <row r="6438" spans="4:4" s="47" customFormat="1" x14ac:dyDescent="0.25">
      <c r="D6438" s="83"/>
    </row>
    <row r="6439" spans="4:4" s="47" customFormat="1" x14ac:dyDescent="0.25">
      <c r="D6439" s="83"/>
    </row>
    <row r="6440" spans="4:4" s="47" customFormat="1" x14ac:dyDescent="0.25">
      <c r="D6440" s="83"/>
    </row>
    <row r="6441" spans="4:4" s="47" customFormat="1" x14ac:dyDescent="0.25">
      <c r="D6441" s="83"/>
    </row>
    <row r="6442" spans="4:4" s="47" customFormat="1" x14ac:dyDescent="0.25">
      <c r="D6442" s="83"/>
    </row>
    <row r="6443" spans="4:4" s="47" customFormat="1" x14ac:dyDescent="0.25">
      <c r="D6443" s="83"/>
    </row>
    <row r="6444" spans="4:4" s="47" customFormat="1" x14ac:dyDescent="0.25">
      <c r="D6444" s="83"/>
    </row>
    <row r="6445" spans="4:4" s="47" customFormat="1" x14ac:dyDescent="0.25">
      <c r="D6445" s="83"/>
    </row>
    <row r="6446" spans="4:4" s="47" customFormat="1" x14ac:dyDescent="0.25">
      <c r="D6446" s="83"/>
    </row>
    <row r="6447" spans="4:4" s="47" customFormat="1" x14ac:dyDescent="0.25">
      <c r="D6447" s="83"/>
    </row>
    <row r="6448" spans="4:4" s="47" customFormat="1" x14ac:dyDescent="0.25">
      <c r="D6448" s="83"/>
    </row>
    <row r="6449" spans="4:4" s="47" customFormat="1" x14ac:dyDescent="0.25">
      <c r="D6449" s="83"/>
    </row>
    <row r="6450" spans="4:4" s="47" customFormat="1" x14ac:dyDescent="0.25">
      <c r="D6450" s="83"/>
    </row>
    <row r="6451" spans="4:4" s="47" customFormat="1" x14ac:dyDescent="0.25">
      <c r="D6451" s="83"/>
    </row>
    <row r="6452" spans="4:4" s="47" customFormat="1" x14ac:dyDescent="0.25">
      <c r="D6452" s="83"/>
    </row>
    <row r="6453" spans="4:4" s="47" customFormat="1" x14ac:dyDescent="0.25">
      <c r="D6453" s="83"/>
    </row>
    <row r="6454" spans="4:4" s="47" customFormat="1" x14ac:dyDescent="0.25">
      <c r="D6454" s="83"/>
    </row>
    <row r="6455" spans="4:4" s="47" customFormat="1" x14ac:dyDescent="0.25">
      <c r="D6455" s="83"/>
    </row>
    <row r="6456" spans="4:4" s="47" customFormat="1" x14ac:dyDescent="0.25">
      <c r="D6456" s="83"/>
    </row>
    <row r="6457" spans="4:4" s="47" customFormat="1" x14ac:dyDescent="0.25">
      <c r="D6457" s="83"/>
    </row>
    <row r="6458" spans="4:4" s="47" customFormat="1" x14ac:dyDescent="0.25">
      <c r="D6458" s="83"/>
    </row>
    <row r="6459" spans="4:4" s="47" customFormat="1" x14ac:dyDescent="0.25">
      <c r="D6459" s="83"/>
    </row>
    <row r="6460" spans="4:4" s="47" customFormat="1" x14ac:dyDescent="0.25">
      <c r="D6460" s="83"/>
    </row>
    <row r="6461" spans="4:4" s="47" customFormat="1" x14ac:dyDescent="0.25">
      <c r="D6461" s="83"/>
    </row>
    <row r="6462" spans="4:4" s="47" customFormat="1" x14ac:dyDescent="0.25">
      <c r="D6462" s="83"/>
    </row>
    <row r="6463" spans="4:4" s="47" customFormat="1" x14ac:dyDescent="0.25">
      <c r="D6463" s="83"/>
    </row>
    <row r="6464" spans="4:4" s="47" customFormat="1" x14ac:dyDescent="0.25">
      <c r="D6464" s="83"/>
    </row>
    <row r="6465" spans="4:4" s="47" customFormat="1" x14ac:dyDescent="0.25">
      <c r="D6465" s="83"/>
    </row>
    <row r="6466" spans="4:4" s="47" customFormat="1" x14ac:dyDescent="0.25">
      <c r="D6466" s="83"/>
    </row>
    <row r="6467" spans="4:4" s="47" customFormat="1" x14ac:dyDescent="0.25">
      <c r="D6467" s="83"/>
    </row>
    <row r="6468" spans="4:4" s="47" customFormat="1" x14ac:dyDescent="0.25">
      <c r="D6468" s="83"/>
    </row>
    <row r="6469" spans="4:4" s="47" customFormat="1" x14ac:dyDescent="0.25">
      <c r="D6469" s="83"/>
    </row>
    <row r="6470" spans="4:4" s="47" customFormat="1" x14ac:dyDescent="0.25">
      <c r="D6470" s="83"/>
    </row>
    <row r="6471" spans="4:4" s="47" customFormat="1" x14ac:dyDescent="0.25">
      <c r="D6471" s="83"/>
    </row>
    <row r="6472" spans="4:4" s="47" customFormat="1" x14ac:dyDescent="0.25">
      <c r="D6472" s="83"/>
    </row>
    <row r="6473" spans="4:4" s="47" customFormat="1" x14ac:dyDescent="0.25">
      <c r="D6473" s="83"/>
    </row>
    <row r="6474" spans="4:4" s="47" customFormat="1" x14ac:dyDescent="0.25">
      <c r="D6474" s="83"/>
    </row>
    <row r="6475" spans="4:4" s="47" customFormat="1" x14ac:dyDescent="0.25">
      <c r="D6475" s="83"/>
    </row>
    <row r="6476" spans="4:4" s="47" customFormat="1" x14ac:dyDescent="0.25">
      <c r="D6476" s="83"/>
    </row>
    <row r="6477" spans="4:4" s="47" customFormat="1" x14ac:dyDescent="0.25">
      <c r="D6477" s="83"/>
    </row>
    <row r="6478" spans="4:4" s="47" customFormat="1" x14ac:dyDescent="0.25">
      <c r="D6478" s="83"/>
    </row>
    <row r="6479" spans="4:4" s="47" customFormat="1" x14ac:dyDescent="0.25">
      <c r="D6479" s="83"/>
    </row>
    <row r="6480" spans="4:4" s="47" customFormat="1" x14ac:dyDescent="0.25">
      <c r="D6480" s="83"/>
    </row>
    <row r="6481" spans="4:4" s="47" customFormat="1" x14ac:dyDescent="0.25">
      <c r="D6481" s="83"/>
    </row>
    <row r="6482" spans="4:4" s="47" customFormat="1" x14ac:dyDescent="0.25">
      <c r="D6482" s="83"/>
    </row>
    <row r="6483" spans="4:4" s="47" customFormat="1" x14ac:dyDescent="0.25">
      <c r="D6483" s="83"/>
    </row>
    <row r="6484" spans="4:4" s="47" customFormat="1" x14ac:dyDescent="0.25">
      <c r="D6484" s="83"/>
    </row>
    <row r="6485" spans="4:4" s="47" customFormat="1" x14ac:dyDescent="0.25">
      <c r="D6485" s="83"/>
    </row>
    <row r="6486" spans="4:4" s="47" customFormat="1" x14ac:dyDescent="0.25">
      <c r="D6486" s="83"/>
    </row>
    <row r="6487" spans="4:4" s="47" customFormat="1" x14ac:dyDescent="0.25">
      <c r="D6487" s="83"/>
    </row>
    <row r="6488" spans="4:4" s="47" customFormat="1" x14ac:dyDescent="0.25">
      <c r="D6488" s="83"/>
    </row>
    <row r="6489" spans="4:4" s="47" customFormat="1" x14ac:dyDescent="0.25">
      <c r="D6489" s="83"/>
    </row>
    <row r="6490" spans="4:4" s="47" customFormat="1" x14ac:dyDescent="0.25">
      <c r="D6490" s="83"/>
    </row>
    <row r="6491" spans="4:4" s="47" customFormat="1" x14ac:dyDescent="0.25">
      <c r="D6491" s="83"/>
    </row>
    <row r="6492" spans="4:4" s="47" customFormat="1" x14ac:dyDescent="0.25">
      <c r="D6492" s="83"/>
    </row>
    <row r="6493" spans="4:4" s="47" customFormat="1" x14ac:dyDescent="0.25">
      <c r="D6493" s="83"/>
    </row>
    <row r="6494" spans="4:4" s="47" customFormat="1" x14ac:dyDescent="0.25">
      <c r="D6494" s="83"/>
    </row>
    <row r="6495" spans="4:4" s="47" customFormat="1" x14ac:dyDescent="0.25">
      <c r="D6495" s="83"/>
    </row>
    <row r="6496" spans="4:4" s="47" customFormat="1" x14ac:dyDescent="0.25">
      <c r="D6496" s="83"/>
    </row>
    <row r="6497" spans="4:4" s="47" customFormat="1" x14ac:dyDescent="0.25">
      <c r="D6497" s="83"/>
    </row>
    <row r="6498" spans="4:4" s="47" customFormat="1" x14ac:dyDescent="0.25">
      <c r="D6498" s="83"/>
    </row>
    <row r="6499" spans="4:4" s="47" customFormat="1" x14ac:dyDescent="0.25">
      <c r="D6499" s="83"/>
    </row>
    <row r="6500" spans="4:4" s="47" customFormat="1" x14ac:dyDescent="0.25">
      <c r="D6500" s="83"/>
    </row>
    <row r="6501" spans="4:4" s="47" customFormat="1" x14ac:dyDescent="0.25">
      <c r="D6501" s="83"/>
    </row>
    <row r="6502" spans="4:4" s="47" customFormat="1" x14ac:dyDescent="0.25">
      <c r="D6502" s="83"/>
    </row>
    <row r="6503" spans="4:4" s="47" customFormat="1" x14ac:dyDescent="0.25">
      <c r="D6503" s="83"/>
    </row>
    <row r="6504" spans="4:4" s="47" customFormat="1" x14ac:dyDescent="0.25">
      <c r="D6504" s="83"/>
    </row>
    <row r="6505" spans="4:4" s="47" customFormat="1" x14ac:dyDescent="0.25">
      <c r="D6505" s="83"/>
    </row>
    <row r="6506" spans="4:4" s="47" customFormat="1" x14ac:dyDescent="0.25">
      <c r="D6506" s="83"/>
    </row>
    <row r="6507" spans="4:4" s="47" customFormat="1" x14ac:dyDescent="0.25">
      <c r="D6507" s="83"/>
    </row>
    <row r="6508" spans="4:4" s="47" customFormat="1" x14ac:dyDescent="0.25">
      <c r="D6508" s="83"/>
    </row>
    <row r="6509" spans="4:4" s="47" customFormat="1" x14ac:dyDescent="0.25">
      <c r="D6509" s="83"/>
    </row>
    <row r="6510" spans="4:4" s="47" customFormat="1" x14ac:dyDescent="0.25">
      <c r="D6510" s="83"/>
    </row>
    <row r="6511" spans="4:4" s="47" customFormat="1" x14ac:dyDescent="0.25">
      <c r="D6511" s="83"/>
    </row>
    <row r="6512" spans="4:4" s="47" customFormat="1" x14ac:dyDescent="0.25">
      <c r="D6512" s="83"/>
    </row>
    <row r="6513" spans="4:4" s="47" customFormat="1" x14ac:dyDescent="0.25">
      <c r="D6513" s="83"/>
    </row>
    <row r="6514" spans="4:4" s="47" customFormat="1" x14ac:dyDescent="0.25">
      <c r="D6514" s="83"/>
    </row>
    <row r="6515" spans="4:4" s="47" customFormat="1" x14ac:dyDescent="0.25">
      <c r="D6515" s="83"/>
    </row>
    <row r="6516" spans="4:4" s="47" customFormat="1" x14ac:dyDescent="0.25">
      <c r="D6516" s="83"/>
    </row>
    <row r="6517" spans="4:4" s="47" customFormat="1" x14ac:dyDescent="0.25">
      <c r="D6517" s="83"/>
    </row>
    <row r="6518" spans="4:4" s="47" customFormat="1" x14ac:dyDescent="0.25">
      <c r="D6518" s="83"/>
    </row>
    <row r="6519" spans="4:4" s="47" customFormat="1" x14ac:dyDescent="0.25">
      <c r="D6519" s="83"/>
    </row>
    <row r="6520" spans="4:4" s="47" customFormat="1" x14ac:dyDescent="0.25">
      <c r="D6520" s="83"/>
    </row>
    <row r="6521" spans="4:4" s="47" customFormat="1" x14ac:dyDescent="0.25">
      <c r="D6521" s="83"/>
    </row>
    <row r="6522" spans="4:4" s="47" customFormat="1" x14ac:dyDescent="0.25">
      <c r="D6522" s="83"/>
    </row>
    <row r="6523" spans="4:4" s="47" customFormat="1" x14ac:dyDescent="0.25">
      <c r="D6523" s="83"/>
    </row>
    <row r="6524" spans="4:4" s="47" customFormat="1" x14ac:dyDescent="0.25">
      <c r="D6524" s="83"/>
    </row>
    <row r="6525" spans="4:4" s="47" customFormat="1" x14ac:dyDescent="0.25">
      <c r="D6525" s="83"/>
    </row>
    <row r="6526" spans="4:4" s="47" customFormat="1" x14ac:dyDescent="0.25">
      <c r="D6526" s="83"/>
    </row>
    <row r="6527" spans="4:4" s="47" customFormat="1" x14ac:dyDescent="0.25">
      <c r="D6527" s="83"/>
    </row>
    <row r="6528" spans="4:4" s="47" customFormat="1" x14ac:dyDescent="0.25">
      <c r="D6528" s="83"/>
    </row>
    <row r="6529" spans="4:4" s="47" customFormat="1" x14ac:dyDescent="0.25">
      <c r="D6529" s="83"/>
    </row>
    <row r="6530" spans="4:4" s="47" customFormat="1" x14ac:dyDescent="0.25">
      <c r="D6530" s="83"/>
    </row>
    <row r="6531" spans="4:4" s="47" customFormat="1" x14ac:dyDescent="0.25">
      <c r="D6531" s="83"/>
    </row>
    <row r="6532" spans="4:4" s="47" customFormat="1" x14ac:dyDescent="0.25">
      <c r="D6532" s="83"/>
    </row>
    <row r="6533" spans="4:4" s="47" customFormat="1" x14ac:dyDescent="0.25">
      <c r="D6533" s="83"/>
    </row>
    <row r="6534" spans="4:4" s="47" customFormat="1" x14ac:dyDescent="0.25">
      <c r="D6534" s="83"/>
    </row>
    <row r="6535" spans="4:4" s="47" customFormat="1" x14ac:dyDescent="0.25">
      <c r="D6535" s="83"/>
    </row>
    <row r="6536" spans="4:4" s="47" customFormat="1" x14ac:dyDescent="0.25">
      <c r="D6536" s="83"/>
    </row>
    <row r="6537" spans="4:4" s="47" customFormat="1" x14ac:dyDescent="0.25">
      <c r="D6537" s="83"/>
    </row>
    <row r="6538" spans="4:4" s="47" customFormat="1" x14ac:dyDescent="0.25">
      <c r="D6538" s="83"/>
    </row>
    <row r="6539" spans="4:4" s="47" customFormat="1" x14ac:dyDescent="0.25">
      <c r="D6539" s="83"/>
    </row>
    <row r="6540" spans="4:4" s="47" customFormat="1" x14ac:dyDescent="0.25">
      <c r="D6540" s="83"/>
    </row>
    <row r="6541" spans="4:4" s="47" customFormat="1" x14ac:dyDescent="0.25">
      <c r="D6541" s="83"/>
    </row>
    <row r="6542" spans="4:4" s="47" customFormat="1" x14ac:dyDescent="0.25">
      <c r="D6542" s="83"/>
    </row>
    <row r="6543" spans="4:4" s="47" customFormat="1" x14ac:dyDescent="0.25">
      <c r="D6543" s="83"/>
    </row>
    <row r="6544" spans="4:4" s="47" customFormat="1" x14ac:dyDescent="0.25">
      <c r="D6544" s="83"/>
    </row>
    <row r="6545" spans="4:4" s="47" customFormat="1" x14ac:dyDescent="0.25">
      <c r="D6545" s="83"/>
    </row>
    <row r="6546" spans="4:4" s="47" customFormat="1" x14ac:dyDescent="0.25">
      <c r="D6546" s="83"/>
    </row>
    <row r="6547" spans="4:4" s="47" customFormat="1" x14ac:dyDescent="0.25">
      <c r="D6547" s="83"/>
    </row>
    <row r="6548" spans="4:4" s="47" customFormat="1" x14ac:dyDescent="0.25">
      <c r="D6548" s="83"/>
    </row>
    <row r="6549" spans="4:4" s="47" customFormat="1" x14ac:dyDescent="0.25">
      <c r="D6549" s="83"/>
    </row>
    <row r="6550" spans="4:4" s="47" customFormat="1" x14ac:dyDescent="0.25">
      <c r="D6550" s="83"/>
    </row>
    <row r="6551" spans="4:4" s="47" customFormat="1" x14ac:dyDescent="0.25">
      <c r="D6551" s="83"/>
    </row>
    <row r="6552" spans="4:4" s="47" customFormat="1" x14ac:dyDescent="0.25">
      <c r="D6552" s="83"/>
    </row>
    <row r="6553" spans="4:4" s="47" customFormat="1" x14ac:dyDescent="0.25">
      <c r="D6553" s="83"/>
    </row>
    <row r="6554" spans="4:4" s="47" customFormat="1" x14ac:dyDescent="0.25">
      <c r="D6554" s="83"/>
    </row>
    <row r="6555" spans="4:4" s="47" customFormat="1" x14ac:dyDescent="0.25">
      <c r="D6555" s="83"/>
    </row>
    <row r="6556" spans="4:4" s="47" customFormat="1" x14ac:dyDescent="0.25">
      <c r="D6556" s="83"/>
    </row>
    <row r="6557" spans="4:4" s="47" customFormat="1" x14ac:dyDescent="0.25">
      <c r="D6557" s="83"/>
    </row>
    <row r="6558" spans="4:4" s="47" customFormat="1" x14ac:dyDescent="0.25">
      <c r="D6558" s="83"/>
    </row>
    <row r="6559" spans="4:4" s="47" customFormat="1" x14ac:dyDescent="0.25">
      <c r="D6559" s="83"/>
    </row>
    <row r="6560" spans="4:4" s="47" customFormat="1" x14ac:dyDescent="0.25">
      <c r="D6560" s="83"/>
    </row>
    <row r="6561" spans="4:4" s="47" customFormat="1" x14ac:dyDescent="0.25">
      <c r="D6561" s="83"/>
    </row>
    <row r="6562" spans="4:4" s="47" customFormat="1" x14ac:dyDescent="0.25">
      <c r="D6562" s="83"/>
    </row>
    <row r="6563" spans="4:4" s="47" customFormat="1" x14ac:dyDescent="0.25">
      <c r="D6563" s="83"/>
    </row>
    <row r="6564" spans="4:4" s="47" customFormat="1" x14ac:dyDescent="0.25">
      <c r="D6564" s="83"/>
    </row>
    <row r="6565" spans="4:4" s="47" customFormat="1" x14ac:dyDescent="0.25">
      <c r="D6565" s="83"/>
    </row>
    <row r="6566" spans="4:4" s="47" customFormat="1" x14ac:dyDescent="0.25">
      <c r="D6566" s="83"/>
    </row>
    <row r="6567" spans="4:4" s="47" customFormat="1" x14ac:dyDescent="0.25">
      <c r="D6567" s="83"/>
    </row>
    <row r="6568" spans="4:4" s="47" customFormat="1" x14ac:dyDescent="0.25">
      <c r="D6568" s="83"/>
    </row>
    <row r="6569" spans="4:4" s="47" customFormat="1" x14ac:dyDescent="0.25">
      <c r="D6569" s="83"/>
    </row>
    <row r="6570" spans="4:4" s="47" customFormat="1" x14ac:dyDescent="0.25">
      <c r="D6570" s="83"/>
    </row>
    <row r="6571" spans="4:4" s="47" customFormat="1" x14ac:dyDescent="0.25">
      <c r="D6571" s="83"/>
    </row>
    <row r="6572" spans="4:4" s="47" customFormat="1" x14ac:dyDescent="0.25">
      <c r="D6572" s="83"/>
    </row>
    <row r="6573" spans="4:4" s="47" customFormat="1" x14ac:dyDescent="0.25">
      <c r="D6573" s="83"/>
    </row>
    <row r="6574" spans="4:4" s="47" customFormat="1" x14ac:dyDescent="0.25">
      <c r="D6574" s="83"/>
    </row>
    <row r="6575" spans="4:4" s="47" customFormat="1" x14ac:dyDescent="0.25">
      <c r="D6575" s="83"/>
    </row>
    <row r="6576" spans="4:4" s="47" customFormat="1" x14ac:dyDescent="0.25">
      <c r="D6576" s="83"/>
    </row>
    <row r="6577" spans="4:4" s="47" customFormat="1" x14ac:dyDescent="0.25">
      <c r="D6577" s="83"/>
    </row>
    <row r="6578" spans="4:4" s="47" customFormat="1" x14ac:dyDescent="0.25">
      <c r="D6578" s="83"/>
    </row>
    <row r="6579" spans="4:4" s="47" customFormat="1" x14ac:dyDescent="0.25">
      <c r="D6579" s="83"/>
    </row>
    <row r="6580" spans="4:4" s="47" customFormat="1" x14ac:dyDescent="0.25">
      <c r="D6580" s="83"/>
    </row>
    <row r="6581" spans="4:4" s="47" customFormat="1" x14ac:dyDescent="0.25">
      <c r="D6581" s="83"/>
    </row>
    <row r="6582" spans="4:4" s="47" customFormat="1" x14ac:dyDescent="0.25">
      <c r="D6582" s="83"/>
    </row>
    <row r="6583" spans="4:4" s="47" customFormat="1" x14ac:dyDescent="0.25">
      <c r="D6583" s="83"/>
    </row>
    <row r="6584" spans="4:4" s="47" customFormat="1" x14ac:dyDescent="0.25">
      <c r="D6584" s="83"/>
    </row>
    <row r="6585" spans="4:4" s="47" customFormat="1" x14ac:dyDescent="0.25">
      <c r="D6585" s="83"/>
    </row>
    <row r="6586" spans="4:4" s="47" customFormat="1" x14ac:dyDescent="0.25">
      <c r="D6586" s="83"/>
    </row>
    <row r="6587" spans="4:4" s="47" customFormat="1" x14ac:dyDescent="0.25">
      <c r="D6587" s="83"/>
    </row>
    <row r="6588" spans="4:4" s="47" customFormat="1" x14ac:dyDescent="0.25">
      <c r="D6588" s="83"/>
    </row>
    <row r="6589" spans="4:4" s="47" customFormat="1" x14ac:dyDescent="0.25">
      <c r="D6589" s="83"/>
    </row>
    <row r="6590" spans="4:4" s="47" customFormat="1" x14ac:dyDescent="0.25">
      <c r="D6590" s="83"/>
    </row>
    <row r="6591" spans="4:4" s="47" customFormat="1" x14ac:dyDescent="0.25">
      <c r="D6591" s="83"/>
    </row>
    <row r="6592" spans="4:4" s="47" customFormat="1" x14ac:dyDescent="0.25">
      <c r="D6592" s="83"/>
    </row>
    <row r="6593" spans="4:4" s="47" customFormat="1" x14ac:dyDescent="0.25">
      <c r="D6593" s="83"/>
    </row>
    <row r="6594" spans="4:4" s="47" customFormat="1" x14ac:dyDescent="0.25">
      <c r="D6594" s="83"/>
    </row>
    <row r="6595" spans="4:4" s="47" customFormat="1" x14ac:dyDescent="0.25">
      <c r="D6595" s="83"/>
    </row>
    <row r="6596" spans="4:4" s="47" customFormat="1" x14ac:dyDescent="0.25">
      <c r="D6596" s="83"/>
    </row>
    <row r="6597" spans="4:4" s="47" customFormat="1" x14ac:dyDescent="0.25">
      <c r="D6597" s="83"/>
    </row>
    <row r="6598" spans="4:4" s="47" customFormat="1" x14ac:dyDescent="0.25">
      <c r="D6598" s="83"/>
    </row>
    <row r="6599" spans="4:4" s="47" customFormat="1" x14ac:dyDescent="0.25">
      <c r="D6599" s="83"/>
    </row>
    <row r="6600" spans="4:4" s="47" customFormat="1" x14ac:dyDescent="0.25">
      <c r="D6600" s="83"/>
    </row>
    <row r="6601" spans="4:4" s="47" customFormat="1" x14ac:dyDescent="0.25">
      <c r="D6601" s="83"/>
    </row>
    <row r="6602" spans="4:4" s="47" customFormat="1" x14ac:dyDescent="0.25">
      <c r="D6602" s="83"/>
    </row>
    <row r="6603" spans="4:4" s="47" customFormat="1" x14ac:dyDescent="0.25">
      <c r="D6603" s="83"/>
    </row>
    <row r="6604" spans="4:4" s="47" customFormat="1" x14ac:dyDescent="0.25">
      <c r="D6604" s="83"/>
    </row>
    <row r="6605" spans="4:4" s="47" customFormat="1" x14ac:dyDescent="0.25">
      <c r="D6605" s="83"/>
    </row>
    <row r="6606" spans="4:4" s="47" customFormat="1" x14ac:dyDescent="0.25">
      <c r="D6606" s="83"/>
    </row>
    <row r="6607" spans="4:4" s="47" customFormat="1" x14ac:dyDescent="0.25">
      <c r="D6607" s="83"/>
    </row>
    <row r="6608" spans="4:4" s="47" customFormat="1" x14ac:dyDescent="0.25">
      <c r="D6608" s="83"/>
    </row>
    <row r="6609" spans="4:4" s="47" customFormat="1" x14ac:dyDescent="0.25">
      <c r="D6609" s="83"/>
    </row>
    <row r="6610" spans="4:4" s="47" customFormat="1" x14ac:dyDescent="0.25">
      <c r="D6610" s="83"/>
    </row>
    <row r="6611" spans="4:4" s="47" customFormat="1" x14ac:dyDescent="0.25">
      <c r="D6611" s="83"/>
    </row>
    <row r="6612" spans="4:4" s="47" customFormat="1" x14ac:dyDescent="0.25">
      <c r="D6612" s="83"/>
    </row>
    <row r="6613" spans="4:4" s="47" customFormat="1" x14ac:dyDescent="0.25">
      <c r="D6613" s="83"/>
    </row>
    <row r="6614" spans="4:4" s="47" customFormat="1" x14ac:dyDescent="0.25">
      <c r="D6614" s="83"/>
    </row>
    <row r="6615" spans="4:4" s="47" customFormat="1" x14ac:dyDescent="0.25">
      <c r="D6615" s="83"/>
    </row>
    <row r="6616" spans="4:4" s="47" customFormat="1" x14ac:dyDescent="0.25">
      <c r="D6616" s="83"/>
    </row>
    <row r="6617" spans="4:4" s="47" customFormat="1" x14ac:dyDescent="0.25">
      <c r="D6617" s="83"/>
    </row>
    <row r="6618" spans="4:4" s="47" customFormat="1" x14ac:dyDescent="0.25">
      <c r="D6618" s="83"/>
    </row>
    <row r="6619" spans="4:4" s="47" customFormat="1" x14ac:dyDescent="0.25">
      <c r="D6619" s="83"/>
    </row>
    <row r="6620" spans="4:4" s="47" customFormat="1" x14ac:dyDescent="0.25">
      <c r="D6620" s="83"/>
    </row>
    <row r="6621" spans="4:4" s="47" customFormat="1" x14ac:dyDescent="0.25">
      <c r="D6621" s="83"/>
    </row>
    <row r="6622" spans="4:4" s="47" customFormat="1" x14ac:dyDescent="0.25">
      <c r="D6622" s="83"/>
    </row>
    <row r="6623" spans="4:4" s="47" customFormat="1" x14ac:dyDescent="0.25">
      <c r="D6623" s="83"/>
    </row>
    <row r="6624" spans="4:4" s="47" customFormat="1" x14ac:dyDescent="0.25">
      <c r="D6624" s="83"/>
    </row>
    <row r="6625" spans="4:4" s="47" customFormat="1" x14ac:dyDescent="0.25">
      <c r="D6625" s="83"/>
    </row>
    <row r="6626" spans="4:4" s="47" customFormat="1" x14ac:dyDescent="0.25">
      <c r="D6626" s="83"/>
    </row>
    <row r="6627" spans="4:4" s="47" customFormat="1" x14ac:dyDescent="0.25">
      <c r="D6627" s="83"/>
    </row>
    <row r="6628" spans="4:4" s="47" customFormat="1" x14ac:dyDescent="0.25">
      <c r="D6628" s="83"/>
    </row>
    <row r="6629" spans="4:4" s="47" customFormat="1" x14ac:dyDescent="0.25">
      <c r="D6629" s="83"/>
    </row>
    <row r="6630" spans="4:4" s="47" customFormat="1" x14ac:dyDescent="0.25">
      <c r="D6630" s="83"/>
    </row>
    <row r="6631" spans="4:4" s="47" customFormat="1" x14ac:dyDescent="0.25">
      <c r="D6631" s="83"/>
    </row>
    <row r="6632" spans="4:4" s="47" customFormat="1" x14ac:dyDescent="0.25">
      <c r="D6632" s="83"/>
    </row>
    <row r="6633" spans="4:4" s="47" customFormat="1" x14ac:dyDescent="0.25">
      <c r="D6633" s="83"/>
    </row>
    <row r="6634" spans="4:4" s="47" customFormat="1" x14ac:dyDescent="0.25">
      <c r="D6634" s="83"/>
    </row>
    <row r="6635" spans="4:4" s="47" customFormat="1" x14ac:dyDescent="0.25">
      <c r="D6635" s="83"/>
    </row>
    <row r="6636" spans="4:4" s="47" customFormat="1" x14ac:dyDescent="0.25">
      <c r="D6636" s="83"/>
    </row>
    <row r="6637" spans="4:4" s="47" customFormat="1" x14ac:dyDescent="0.25">
      <c r="D6637" s="83"/>
    </row>
    <row r="6638" spans="4:4" s="47" customFormat="1" x14ac:dyDescent="0.25">
      <c r="D6638" s="83"/>
    </row>
    <row r="6639" spans="4:4" s="47" customFormat="1" x14ac:dyDescent="0.25">
      <c r="D6639" s="83"/>
    </row>
    <row r="6640" spans="4:4" s="47" customFormat="1" x14ac:dyDescent="0.25">
      <c r="D6640" s="83"/>
    </row>
    <row r="6641" spans="4:4" s="47" customFormat="1" x14ac:dyDescent="0.25">
      <c r="D6641" s="83"/>
    </row>
    <row r="6642" spans="4:4" s="47" customFormat="1" x14ac:dyDescent="0.25">
      <c r="D6642" s="83"/>
    </row>
    <row r="6643" spans="4:4" s="47" customFormat="1" x14ac:dyDescent="0.25">
      <c r="D6643" s="83"/>
    </row>
    <row r="6644" spans="4:4" s="47" customFormat="1" x14ac:dyDescent="0.25">
      <c r="D6644" s="83"/>
    </row>
    <row r="6645" spans="4:4" s="47" customFormat="1" x14ac:dyDescent="0.25">
      <c r="D6645" s="83"/>
    </row>
    <row r="6646" spans="4:4" s="47" customFormat="1" x14ac:dyDescent="0.25">
      <c r="D6646" s="83"/>
    </row>
    <row r="6647" spans="4:4" s="47" customFormat="1" x14ac:dyDescent="0.25">
      <c r="D6647" s="83"/>
    </row>
    <row r="6648" spans="4:4" s="47" customFormat="1" x14ac:dyDescent="0.25">
      <c r="D6648" s="83"/>
    </row>
    <row r="6649" spans="4:4" s="47" customFormat="1" x14ac:dyDescent="0.25">
      <c r="D6649" s="83"/>
    </row>
    <row r="6650" spans="4:4" s="47" customFormat="1" x14ac:dyDescent="0.25">
      <c r="D6650" s="83"/>
    </row>
    <row r="6651" spans="4:4" s="47" customFormat="1" x14ac:dyDescent="0.25">
      <c r="D6651" s="83"/>
    </row>
    <row r="6652" spans="4:4" s="47" customFormat="1" x14ac:dyDescent="0.25">
      <c r="D6652" s="83"/>
    </row>
    <row r="6653" spans="4:4" s="47" customFormat="1" x14ac:dyDescent="0.25">
      <c r="D6653" s="83"/>
    </row>
    <row r="6654" spans="4:4" s="47" customFormat="1" x14ac:dyDescent="0.25">
      <c r="D6654" s="83"/>
    </row>
    <row r="6655" spans="4:4" s="47" customFormat="1" x14ac:dyDescent="0.25">
      <c r="D6655" s="83"/>
    </row>
    <row r="6656" spans="4:4" s="47" customFormat="1" x14ac:dyDescent="0.25">
      <c r="D6656" s="83"/>
    </row>
    <row r="6657" spans="4:4" s="47" customFormat="1" x14ac:dyDescent="0.25">
      <c r="D6657" s="83"/>
    </row>
    <row r="6658" spans="4:4" s="47" customFormat="1" x14ac:dyDescent="0.25">
      <c r="D6658" s="83"/>
    </row>
    <row r="6659" spans="4:4" s="47" customFormat="1" x14ac:dyDescent="0.25">
      <c r="D6659" s="83"/>
    </row>
    <row r="6660" spans="4:4" s="47" customFormat="1" x14ac:dyDescent="0.25">
      <c r="D6660" s="83"/>
    </row>
    <row r="6661" spans="4:4" s="47" customFormat="1" x14ac:dyDescent="0.25">
      <c r="D6661" s="83"/>
    </row>
    <row r="6662" spans="4:4" s="47" customFormat="1" x14ac:dyDescent="0.25">
      <c r="D6662" s="83"/>
    </row>
    <row r="6663" spans="4:4" s="47" customFormat="1" x14ac:dyDescent="0.25">
      <c r="D6663" s="83"/>
    </row>
    <row r="6664" spans="4:4" s="47" customFormat="1" x14ac:dyDescent="0.25">
      <c r="D6664" s="83"/>
    </row>
    <row r="6665" spans="4:4" s="47" customFormat="1" x14ac:dyDescent="0.25">
      <c r="D6665" s="83"/>
    </row>
    <row r="6666" spans="4:4" s="47" customFormat="1" x14ac:dyDescent="0.25">
      <c r="D6666" s="83"/>
    </row>
    <row r="6667" spans="4:4" s="47" customFormat="1" x14ac:dyDescent="0.25">
      <c r="D6667" s="83"/>
    </row>
    <row r="6668" spans="4:4" s="47" customFormat="1" x14ac:dyDescent="0.25">
      <c r="D6668" s="83"/>
    </row>
    <row r="6669" spans="4:4" s="47" customFormat="1" x14ac:dyDescent="0.25">
      <c r="D6669" s="83"/>
    </row>
    <row r="6670" spans="4:4" s="47" customFormat="1" x14ac:dyDescent="0.25">
      <c r="D6670" s="83"/>
    </row>
    <row r="6671" spans="4:4" s="47" customFormat="1" x14ac:dyDescent="0.25">
      <c r="D6671" s="83"/>
    </row>
    <row r="6672" spans="4:4" s="47" customFormat="1" x14ac:dyDescent="0.25">
      <c r="D6672" s="83"/>
    </row>
    <row r="6673" spans="4:4" s="47" customFormat="1" x14ac:dyDescent="0.25">
      <c r="D6673" s="83"/>
    </row>
    <row r="6674" spans="4:4" s="47" customFormat="1" x14ac:dyDescent="0.25">
      <c r="D6674" s="83"/>
    </row>
    <row r="6675" spans="4:4" s="47" customFormat="1" x14ac:dyDescent="0.25">
      <c r="D6675" s="83"/>
    </row>
    <row r="6676" spans="4:4" s="47" customFormat="1" x14ac:dyDescent="0.25">
      <c r="D6676" s="83"/>
    </row>
    <row r="6677" spans="4:4" s="47" customFormat="1" x14ac:dyDescent="0.25">
      <c r="D6677" s="83"/>
    </row>
    <row r="6678" spans="4:4" s="47" customFormat="1" x14ac:dyDescent="0.25">
      <c r="D6678" s="83"/>
    </row>
    <row r="6679" spans="4:4" s="47" customFormat="1" x14ac:dyDescent="0.25">
      <c r="D6679" s="83"/>
    </row>
    <row r="6680" spans="4:4" s="47" customFormat="1" x14ac:dyDescent="0.25">
      <c r="D6680" s="83"/>
    </row>
    <row r="6681" spans="4:4" s="47" customFormat="1" x14ac:dyDescent="0.25">
      <c r="D6681" s="83"/>
    </row>
    <row r="6682" spans="4:4" s="47" customFormat="1" x14ac:dyDescent="0.25">
      <c r="D6682" s="83"/>
    </row>
    <row r="6683" spans="4:4" s="47" customFormat="1" x14ac:dyDescent="0.25">
      <c r="D6683" s="83"/>
    </row>
    <row r="6684" spans="4:4" s="47" customFormat="1" x14ac:dyDescent="0.25">
      <c r="D6684" s="83"/>
    </row>
    <row r="6685" spans="4:4" s="47" customFormat="1" x14ac:dyDescent="0.25">
      <c r="D6685" s="83"/>
    </row>
    <row r="6686" spans="4:4" s="47" customFormat="1" x14ac:dyDescent="0.25">
      <c r="D6686" s="83"/>
    </row>
    <row r="6687" spans="4:4" s="47" customFormat="1" x14ac:dyDescent="0.25">
      <c r="D6687" s="83"/>
    </row>
    <row r="6688" spans="4:4" s="47" customFormat="1" x14ac:dyDescent="0.25">
      <c r="D6688" s="83"/>
    </row>
    <row r="6689" spans="4:4" s="47" customFormat="1" x14ac:dyDescent="0.25">
      <c r="D6689" s="83"/>
    </row>
    <row r="6690" spans="4:4" s="47" customFormat="1" x14ac:dyDescent="0.25">
      <c r="D6690" s="83"/>
    </row>
    <row r="6691" spans="4:4" s="47" customFormat="1" x14ac:dyDescent="0.25">
      <c r="D6691" s="83"/>
    </row>
    <row r="6692" spans="4:4" s="47" customFormat="1" x14ac:dyDescent="0.25">
      <c r="D6692" s="83"/>
    </row>
    <row r="6693" spans="4:4" s="47" customFormat="1" x14ac:dyDescent="0.25">
      <c r="D6693" s="83"/>
    </row>
    <row r="6694" spans="4:4" s="47" customFormat="1" x14ac:dyDescent="0.25">
      <c r="D6694" s="83"/>
    </row>
    <row r="6695" spans="4:4" s="47" customFormat="1" x14ac:dyDescent="0.25">
      <c r="D6695" s="83"/>
    </row>
    <row r="6696" spans="4:4" s="47" customFormat="1" x14ac:dyDescent="0.25">
      <c r="D6696" s="83"/>
    </row>
    <row r="6697" spans="4:4" s="47" customFormat="1" x14ac:dyDescent="0.25">
      <c r="D6697" s="83"/>
    </row>
    <row r="6698" spans="4:4" s="47" customFormat="1" x14ac:dyDescent="0.25">
      <c r="D6698" s="83"/>
    </row>
    <row r="6699" spans="4:4" s="47" customFormat="1" x14ac:dyDescent="0.25">
      <c r="D6699" s="83"/>
    </row>
    <row r="6700" spans="4:4" s="47" customFormat="1" x14ac:dyDescent="0.25">
      <c r="D6700" s="83"/>
    </row>
    <row r="6701" spans="4:4" s="47" customFormat="1" x14ac:dyDescent="0.25">
      <c r="D6701" s="83"/>
    </row>
    <row r="6702" spans="4:4" s="47" customFormat="1" x14ac:dyDescent="0.25">
      <c r="D6702" s="83"/>
    </row>
    <row r="6703" spans="4:4" s="47" customFormat="1" x14ac:dyDescent="0.25">
      <c r="D6703" s="83"/>
    </row>
    <row r="6704" spans="4:4" s="47" customFormat="1" x14ac:dyDescent="0.25">
      <c r="D6704" s="83"/>
    </row>
    <row r="6705" spans="4:4" s="47" customFormat="1" x14ac:dyDescent="0.25">
      <c r="D6705" s="83"/>
    </row>
    <row r="6706" spans="4:4" s="47" customFormat="1" x14ac:dyDescent="0.25">
      <c r="D6706" s="83"/>
    </row>
    <row r="6707" spans="4:4" s="47" customFormat="1" x14ac:dyDescent="0.25">
      <c r="D6707" s="83"/>
    </row>
    <row r="6708" spans="4:4" s="47" customFormat="1" x14ac:dyDescent="0.25">
      <c r="D6708" s="83"/>
    </row>
    <row r="6709" spans="4:4" s="47" customFormat="1" x14ac:dyDescent="0.25">
      <c r="D6709" s="83"/>
    </row>
    <row r="6710" spans="4:4" s="47" customFormat="1" x14ac:dyDescent="0.25">
      <c r="D6710" s="83"/>
    </row>
    <row r="6711" spans="4:4" s="47" customFormat="1" x14ac:dyDescent="0.25">
      <c r="D6711" s="83"/>
    </row>
    <row r="6712" spans="4:4" s="47" customFormat="1" x14ac:dyDescent="0.25">
      <c r="D6712" s="83"/>
    </row>
    <row r="6713" spans="4:4" s="47" customFormat="1" x14ac:dyDescent="0.25">
      <c r="D6713" s="83"/>
    </row>
    <row r="6714" spans="4:4" s="47" customFormat="1" x14ac:dyDescent="0.25">
      <c r="D6714" s="83"/>
    </row>
    <row r="6715" spans="4:4" s="47" customFormat="1" x14ac:dyDescent="0.25">
      <c r="D6715" s="83"/>
    </row>
    <row r="6716" spans="4:4" s="47" customFormat="1" x14ac:dyDescent="0.25">
      <c r="D6716" s="83"/>
    </row>
    <row r="6717" spans="4:4" s="47" customFormat="1" x14ac:dyDescent="0.25">
      <c r="D6717" s="83"/>
    </row>
    <row r="6718" spans="4:4" s="47" customFormat="1" x14ac:dyDescent="0.25">
      <c r="D6718" s="83"/>
    </row>
    <row r="6719" spans="4:4" s="47" customFormat="1" x14ac:dyDescent="0.25">
      <c r="D6719" s="83"/>
    </row>
    <row r="6720" spans="4:4" s="47" customFormat="1" x14ac:dyDescent="0.25">
      <c r="D6720" s="83"/>
    </row>
    <row r="6721" spans="4:4" s="47" customFormat="1" x14ac:dyDescent="0.25">
      <c r="D6721" s="83"/>
    </row>
    <row r="6722" spans="4:4" s="47" customFormat="1" x14ac:dyDescent="0.25">
      <c r="D6722" s="83"/>
    </row>
    <row r="6723" spans="4:4" s="47" customFormat="1" x14ac:dyDescent="0.25">
      <c r="D6723" s="83"/>
    </row>
    <row r="6724" spans="4:4" s="47" customFormat="1" x14ac:dyDescent="0.25">
      <c r="D6724" s="83"/>
    </row>
    <row r="6725" spans="4:4" s="47" customFormat="1" x14ac:dyDescent="0.25">
      <c r="D6725" s="83"/>
    </row>
    <row r="6726" spans="4:4" s="47" customFormat="1" x14ac:dyDescent="0.25">
      <c r="D6726" s="83"/>
    </row>
    <row r="6727" spans="4:4" s="47" customFormat="1" x14ac:dyDescent="0.25">
      <c r="D6727" s="83"/>
    </row>
    <row r="6728" spans="4:4" s="47" customFormat="1" x14ac:dyDescent="0.25">
      <c r="D6728" s="83"/>
    </row>
    <row r="6729" spans="4:4" s="47" customFormat="1" x14ac:dyDescent="0.25">
      <c r="D6729" s="83"/>
    </row>
    <row r="6730" spans="4:4" s="47" customFormat="1" x14ac:dyDescent="0.25">
      <c r="D6730" s="83"/>
    </row>
    <row r="6731" spans="4:4" s="47" customFormat="1" x14ac:dyDescent="0.25">
      <c r="D6731" s="83"/>
    </row>
    <row r="6732" spans="4:4" s="47" customFormat="1" x14ac:dyDescent="0.25">
      <c r="D6732" s="83"/>
    </row>
    <row r="6733" spans="4:4" s="47" customFormat="1" x14ac:dyDescent="0.25">
      <c r="D6733" s="83"/>
    </row>
    <row r="6734" spans="4:4" s="47" customFormat="1" x14ac:dyDescent="0.25">
      <c r="D6734" s="83"/>
    </row>
    <row r="6735" spans="4:4" s="47" customFormat="1" x14ac:dyDescent="0.25">
      <c r="D6735" s="83"/>
    </row>
    <row r="6736" spans="4:4" s="47" customFormat="1" x14ac:dyDescent="0.25">
      <c r="D6736" s="83"/>
    </row>
    <row r="6737" spans="4:4" s="47" customFormat="1" x14ac:dyDescent="0.25">
      <c r="D6737" s="83"/>
    </row>
    <row r="6738" spans="4:4" s="47" customFormat="1" x14ac:dyDescent="0.25">
      <c r="D6738" s="83"/>
    </row>
    <row r="6739" spans="4:4" s="47" customFormat="1" x14ac:dyDescent="0.25">
      <c r="D6739" s="83"/>
    </row>
    <row r="6740" spans="4:4" s="47" customFormat="1" x14ac:dyDescent="0.25">
      <c r="D6740" s="83"/>
    </row>
    <row r="6741" spans="4:4" s="47" customFormat="1" x14ac:dyDescent="0.25">
      <c r="D6741" s="83"/>
    </row>
    <row r="6742" spans="4:4" s="47" customFormat="1" x14ac:dyDescent="0.25">
      <c r="D6742" s="83"/>
    </row>
    <row r="6743" spans="4:4" s="47" customFormat="1" x14ac:dyDescent="0.25">
      <c r="D6743" s="83"/>
    </row>
    <row r="6744" spans="4:4" s="47" customFormat="1" x14ac:dyDescent="0.25">
      <c r="D6744" s="83"/>
    </row>
    <row r="6745" spans="4:4" s="47" customFormat="1" x14ac:dyDescent="0.25">
      <c r="D6745" s="83"/>
    </row>
    <row r="6746" spans="4:4" s="47" customFormat="1" x14ac:dyDescent="0.25">
      <c r="D6746" s="83"/>
    </row>
    <row r="6747" spans="4:4" s="47" customFormat="1" x14ac:dyDescent="0.25">
      <c r="D6747" s="83"/>
    </row>
    <row r="6748" spans="4:4" s="47" customFormat="1" x14ac:dyDescent="0.25">
      <c r="D6748" s="83"/>
    </row>
    <row r="6749" spans="4:4" s="47" customFormat="1" x14ac:dyDescent="0.25">
      <c r="D6749" s="83"/>
    </row>
    <row r="6750" spans="4:4" s="47" customFormat="1" x14ac:dyDescent="0.25">
      <c r="D6750" s="83"/>
    </row>
    <row r="6751" spans="4:4" s="47" customFormat="1" x14ac:dyDescent="0.25">
      <c r="D6751" s="83"/>
    </row>
    <row r="6752" spans="4:4" s="47" customFormat="1" x14ac:dyDescent="0.25">
      <c r="D6752" s="83"/>
    </row>
    <row r="6753" spans="4:4" s="47" customFormat="1" x14ac:dyDescent="0.25">
      <c r="D6753" s="83"/>
    </row>
    <row r="6754" spans="4:4" s="47" customFormat="1" x14ac:dyDescent="0.25">
      <c r="D6754" s="83"/>
    </row>
    <row r="6755" spans="4:4" s="47" customFormat="1" x14ac:dyDescent="0.25">
      <c r="D6755" s="83"/>
    </row>
    <row r="6756" spans="4:4" s="47" customFormat="1" x14ac:dyDescent="0.25">
      <c r="D6756" s="83"/>
    </row>
    <row r="6757" spans="4:4" s="47" customFormat="1" x14ac:dyDescent="0.25">
      <c r="D6757" s="83"/>
    </row>
    <row r="6758" spans="4:4" s="47" customFormat="1" x14ac:dyDescent="0.25">
      <c r="D6758" s="83"/>
    </row>
    <row r="6759" spans="4:4" s="47" customFormat="1" x14ac:dyDescent="0.25">
      <c r="D6759" s="83"/>
    </row>
    <row r="6760" spans="4:4" s="47" customFormat="1" x14ac:dyDescent="0.25">
      <c r="D6760" s="83"/>
    </row>
    <row r="6761" spans="4:4" s="47" customFormat="1" x14ac:dyDescent="0.25">
      <c r="D6761" s="83"/>
    </row>
    <row r="6762" spans="4:4" s="47" customFormat="1" x14ac:dyDescent="0.25">
      <c r="D6762" s="83"/>
    </row>
    <row r="6763" spans="4:4" s="47" customFormat="1" x14ac:dyDescent="0.25">
      <c r="D6763" s="83"/>
    </row>
    <row r="6764" spans="4:4" s="47" customFormat="1" x14ac:dyDescent="0.25">
      <c r="D6764" s="83"/>
    </row>
    <row r="6765" spans="4:4" s="47" customFormat="1" x14ac:dyDescent="0.25">
      <c r="D6765" s="83"/>
    </row>
    <row r="6766" spans="4:4" s="47" customFormat="1" x14ac:dyDescent="0.25">
      <c r="D6766" s="83"/>
    </row>
    <row r="6767" spans="4:4" s="47" customFormat="1" x14ac:dyDescent="0.25">
      <c r="D6767" s="83"/>
    </row>
    <row r="6768" spans="4:4" s="47" customFormat="1" x14ac:dyDescent="0.25">
      <c r="D6768" s="83"/>
    </row>
    <row r="6769" spans="4:4" s="47" customFormat="1" x14ac:dyDescent="0.25">
      <c r="D6769" s="83"/>
    </row>
    <row r="6770" spans="4:4" s="47" customFormat="1" x14ac:dyDescent="0.25">
      <c r="D6770" s="83"/>
    </row>
    <row r="6771" spans="4:4" s="47" customFormat="1" x14ac:dyDescent="0.25">
      <c r="D6771" s="83"/>
    </row>
    <row r="6772" spans="4:4" s="47" customFormat="1" x14ac:dyDescent="0.25">
      <c r="D6772" s="83"/>
    </row>
    <row r="6773" spans="4:4" s="47" customFormat="1" x14ac:dyDescent="0.25">
      <c r="D6773" s="83"/>
    </row>
    <row r="6774" spans="4:4" s="47" customFormat="1" x14ac:dyDescent="0.25">
      <c r="D6774" s="83"/>
    </row>
    <row r="6775" spans="4:4" s="47" customFormat="1" x14ac:dyDescent="0.25">
      <c r="D6775" s="83"/>
    </row>
    <row r="6776" spans="4:4" s="47" customFormat="1" x14ac:dyDescent="0.25">
      <c r="D6776" s="83"/>
    </row>
    <row r="6777" spans="4:4" s="47" customFormat="1" x14ac:dyDescent="0.25">
      <c r="D6777" s="83"/>
    </row>
    <row r="6778" spans="4:4" s="47" customFormat="1" x14ac:dyDescent="0.25">
      <c r="D6778" s="83"/>
    </row>
    <row r="6779" spans="4:4" s="47" customFormat="1" x14ac:dyDescent="0.25">
      <c r="D6779" s="83"/>
    </row>
    <row r="6780" spans="4:4" s="47" customFormat="1" x14ac:dyDescent="0.25">
      <c r="D6780" s="83"/>
    </row>
    <row r="6781" spans="4:4" s="47" customFormat="1" x14ac:dyDescent="0.25">
      <c r="D6781" s="83"/>
    </row>
    <row r="6782" spans="4:4" s="47" customFormat="1" x14ac:dyDescent="0.25">
      <c r="D6782" s="83"/>
    </row>
    <row r="6783" spans="4:4" s="47" customFormat="1" x14ac:dyDescent="0.25">
      <c r="D6783" s="83"/>
    </row>
    <row r="6784" spans="4:4" s="47" customFormat="1" x14ac:dyDescent="0.25">
      <c r="D6784" s="83"/>
    </row>
    <row r="6785" spans="4:4" s="47" customFormat="1" x14ac:dyDescent="0.25">
      <c r="D6785" s="83"/>
    </row>
    <row r="6786" spans="4:4" s="47" customFormat="1" x14ac:dyDescent="0.25">
      <c r="D6786" s="83"/>
    </row>
    <row r="6787" spans="4:4" s="47" customFormat="1" x14ac:dyDescent="0.25">
      <c r="D6787" s="83"/>
    </row>
    <row r="6788" spans="4:4" s="47" customFormat="1" x14ac:dyDescent="0.25">
      <c r="D6788" s="83"/>
    </row>
    <row r="6789" spans="4:4" s="47" customFormat="1" x14ac:dyDescent="0.25">
      <c r="D6789" s="83"/>
    </row>
    <row r="6790" spans="4:4" s="47" customFormat="1" x14ac:dyDescent="0.25">
      <c r="D6790" s="83"/>
    </row>
    <row r="6791" spans="4:4" s="47" customFormat="1" x14ac:dyDescent="0.25">
      <c r="D6791" s="83"/>
    </row>
    <row r="6792" spans="4:4" s="47" customFormat="1" x14ac:dyDescent="0.25">
      <c r="D6792" s="83"/>
    </row>
    <row r="6793" spans="4:4" s="47" customFormat="1" x14ac:dyDescent="0.25">
      <c r="D6793" s="83"/>
    </row>
    <row r="6794" spans="4:4" s="47" customFormat="1" x14ac:dyDescent="0.25">
      <c r="D6794" s="83"/>
    </row>
    <row r="6795" spans="4:4" s="47" customFormat="1" x14ac:dyDescent="0.25">
      <c r="D6795" s="83"/>
    </row>
    <row r="6796" spans="4:4" s="47" customFormat="1" x14ac:dyDescent="0.25">
      <c r="D6796" s="83"/>
    </row>
    <row r="6797" spans="4:4" s="47" customFormat="1" x14ac:dyDescent="0.25">
      <c r="D6797" s="83"/>
    </row>
    <row r="6798" spans="4:4" s="47" customFormat="1" x14ac:dyDescent="0.25">
      <c r="D6798" s="83"/>
    </row>
    <row r="6799" spans="4:4" s="47" customFormat="1" x14ac:dyDescent="0.25">
      <c r="D6799" s="83"/>
    </row>
    <row r="6800" spans="4:4" s="47" customFormat="1" x14ac:dyDescent="0.25">
      <c r="D6800" s="83"/>
    </row>
    <row r="6801" spans="4:4" s="47" customFormat="1" x14ac:dyDescent="0.25">
      <c r="D6801" s="83"/>
    </row>
    <row r="6802" spans="4:4" s="47" customFormat="1" x14ac:dyDescent="0.25">
      <c r="D6802" s="83"/>
    </row>
    <row r="6803" spans="4:4" s="47" customFormat="1" x14ac:dyDescent="0.25">
      <c r="D6803" s="83"/>
    </row>
    <row r="6804" spans="4:4" s="47" customFormat="1" x14ac:dyDescent="0.25">
      <c r="D6804" s="83"/>
    </row>
    <row r="6805" spans="4:4" s="47" customFormat="1" x14ac:dyDescent="0.25">
      <c r="D6805" s="83"/>
    </row>
    <row r="6806" spans="4:4" s="47" customFormat="1" x14ac:dyDescent="0.25">
      <c r="D6806" s="83"/>
    </row>
    <row r="6807" spans="4:4" s="47" customFormat="1" x14ac:dyDescent="0.25">
      <c r="D6807" s="83"/>
    </row>
    <row r="6808" spans="4:4" s="47" customFormat="1" x14ac:dyDescent="0.25">
      <c r="D6808" s="83"/>
    </row>
    <row r="6809" spans="4:4" s="47" customFormat="1" x14ac:dyDescent="0.25">
      <c r="D6809" s="83"/>
    </row>
    <row r="6810" spans="4:4" s="47" customFormat="1" x14ac:dyDescent="0.25">
      <c r="D6810" s="83"/>
    </row>
    <row r="6811" spans="4:4" s="47" customFormat="1" x14ac:dyDescent="0.25">
      <c r="D6811" s="83"/>
    </row>
    <row r="6812" spans="4:4" s="47" customFormat="1" x14ac:dyDescent="0.25">
      <c r="D6812" s="83"/>
    </row>
    <row r="6813" spans="4:4" s="47" customFormat="1" x14ac:dyDescent="0.25">
      <c r="D6813" s="83"/>
    </row>
    <row r="6814" spans="4:4" s="47" customFormat="1" x14ac:dyDescent="0.25">
      <c r="D6814" s="83"/>
    </row>
    <row r="6815" spans="4:4" s="47" customFormat="1" x14ac:dyDescent="0.25">
      <c r="D6815" s="83"/>
    </row>
    <row r="6816" spans="4:4" s="47" customFormat="1" x14ac:dyDescent="0.25">
      <c r="D6816" s="83"/>
    </row>
    <row r="6817" spans="4:4" s="47" customFormat="1" x14ac:dyDescent="0.25">
      <c r="D6817" s="83"/>
    </row>
    <row r="6818" spans="4:4" s="47" customFormat="1" x14ac:dyDescent="0.25">
      <c r="D6818" s="83"/>
    </row>
    <row r="6819" spans="4:4" s="47" customFormat="1" x14ac:dyDescent="0.25">
      <c r="D6819" s="83"/>
    </row>
    <row r="6820" spans="4:4" s="47" customFormat="1" x14ac:dyDescent="0.25">
      <c r="D6820" s="83"/>
    </row>
    <row r="6821" spans="4:4" s="47" customFormat="1" x14ac:dyDescent="0.25">
      <c r="D6821" s="83"/>
    </row>
    <row r="6822" spans="4:4" s="47" customFormat="1" x14ac:dyDescent="0.25">
      <c r="D6822" s="83"/>
    </row>
    <row r="6823" spans="4:4" s="47" customFormat="1" x14ac:dyDescent="0.25">
      <c r="D6823" s="83"/>
    </row>
    <row r="6824" spans="4:4" s="47" customFormat="1" x14ac:dyDescent="0.25">
      <c r="D6824" s="83"/>
    </row>
    <row r="6825" spans="4:4" s="47" customFormat="1" x14ac:dyDescent="0.25">
      <c r="D6825" s="83"/>
    </row>
    <row r="6826" spans="4:4" s="47" customFormat="1" x14ac:dyDescent="0.25">
      <c r="D6826" s="83"/>
    </row>
    <row r="6827" spans="4:4" s="47" customFormat="1" x14ac:dyDescent="0.25">
      <c r="D6827" s="83"/>
    </row>
    <row r="6828" spans="4:4" s="47" customFormat="1" x14ac:dyDescent="0.25">
      <c r="D6828" s="83"/>
    </row>
    <row r="6829" spans="4:4" s="47" customFormat="1" x14ac:dyDescent="0.25">
      <c r="D6829" s="83"/>
    </row>
    <row r="6830" spans="4:4" s="47" customFormat="1" x14ac:dyDescent="0.25">
      <c r="D6830" s="83"/>
    </row>
    <row r="6831" spans="4:4" s="47" customFormat="1" x14ac:dyDescent="0.25">
      <c r="D6831" s="83"/>
    </row>
    <row r="6832" spans="4:4" s="47" customFormat="1" x14ac:dyDescent="0.25">
      <c r="D6832" s="83"/>
    </row>
    <row r="6833" spans="4:4" s="47" customFormat="1" x14ac:dyDescent="0.25">
      <c r="D6833" s="83"/>
    </row>
    <row r="6834" spans="4:4" s="47" customFormat="1" x14ac:dyDescent="0.25">
      <c r="D6834" s="83"/>
    </row>
    <row r="6835" spans="4:4" s="47" customFormat="1" x14ac:dyDescent="0.25">
      <c r="D6835" s="83"/>
    </row>
    <row r="6836" spans="4:4" s="47" customFormat="1" x14ac:dyDescent="0.25">
      <c r="D6836" s="83"/>
    </row>
    <row r="6837" spans="4:4" s="47" customFormat="1" x14ac:dyDescent="0.25">
      <c r="D6837" s="83"/>
    </row>
    <row r="6838" spans="4:4" s="47" customFormat="1" x14ac:dyDescent="0.25">
      <c r="D6838" s="83"/>
    </row>
    <row r="6839" spans="4:4" s="47" customFormat="1" x14ac:dyDescent="0.25">
      <c r="D6839" s="83"/>
    </row>
    <row r="6840" spans="4:4" s="47" customFormat="1" x14ac:dyDescent="0.25">
      <c r="D6840" s="83"/>
    </row>
    <row r="6841" spans="4:4" s="47" customFormat="1" x14ac:dyDescent="0.25">
      <c r="D6841" s="83"/>
    </row>
    <row r="6842" spans="4:4" s="47" customFormat="1" x14ac:dyDescent="0.25">
      <c r="D6842" s="83"/>
    </row>
    <row r="6843" spans="4:4" s="47" customFormat="1" x14ac:dyDescent="0.25">
      <c r="D6843" s="83"/>
    </row>
    <row r="6844" spans="4:4" s="47" customFormat="1" x14ac:dyDescent="0.25">
      <c r="D6844" s="83"/>
    </row>
    <row r="6845" spans="4:4" s="47" customFormat="1" x14ac:dyDescent="0.25">
      <c r="D6845" s="83"/>
    </row>
    <row r="6846" spans="4:4" s="47" customFormat="1" x14ac:dyDescent="0.25">
      <c r="D6846" s="83"/>
    </row>
    <row r="6847" spans="4:4" s="47" customFormat="1" x14ac:dyDescent="0.25">
      <c r="D6847" s="83"/>
    </row>
    <row r="6848" spans="4:4" s="47" customFormat="1" x14ac:dyDescent="0.25">
      <c r="D6848" s="83"/>
    </row>
    <row r="6849" spans="4:4" s="47" customFormat="1" x14ac:dyDescent="0.25">
      <c r="D6849" s="83"/>
    </row>
    <row r="6850" spans="4:4" s="47" customFormat="1" x14ac:dyDescent="0.25">
      <c r="D6850" s="83"/>
    </row>
    <row r="6851" spans="4:4" s="47" customFormat="1" x14ac:dyDescent="0.25">
      <c r="D6851" s="83"/>
    </row>
    <row r="6852" spans="4:4" s="47" customFormat="1" x14ac:dyDescent="0.25">
      <c r="D6852" s="83"/>
    </row>
    <row r="6853" spans="4:4" s="47" customFormat="1" x14ac:dyDescent="0.25">
      <c r="D6853" s="83"/>
    </row>
    <row r="6854" spans="4:4" s="47" customFormat="1" x14ac:dyDescent="0.25">
      <c r="D6854" s="83"/>
    </row>
    <row r="6855" spans="4:4" s="47" customFormat="1" x14ac:dyDescent="0.25">
      <c r="D6855" s="83"/>
    </row>
    <row r="6856" spans="4:4" s="47" customFormat="1" x14ac:dyDescent="0.25">
      <c r="D6856" s="83"/>
    </row>
    <row r="6857" spans="4:4" s="47" customFormat="1" x14ac:dyDescent="0.25">
      <c r="D6857" s="83"/>
    </row>
    <row r="6858" spans="4:4" s="47" customFormat="1" x14ac:dyDescent="0.25">
      <c r="D6858" s="83"/>
    </row>
    <row r="6859" spans="4:4" s="47" customFormat="1" x14ac:dyDescent="0.25">
      <c r="D6859" s="83"/>
    </row>
    <row r="6860" spans="4:4" s="47" customFormat="1" x14ac:dyDescent="0.25">
      <c r="D6860" s="83"/>
    </row>
    <row r="6861" spans="4:4" s="47" customFormat="1" x14ac:dyDescent="0.25">
      <c r="D6861" s="83"/>
    </row>
    <row r="6862" spans="4:4" s="47" customFormat="1" x14ac:dyDescent="0.25">
      <c r="D6862" s="83"/>
    </row>
    <row r="6863" spans="4:4" s="47" customFormat="1" x14ac:dyDescent="0.25">
      <c r="D6863" s="83"/>
    </row>
    <row r="6864" spans="4:4" s="47" customFormat="1" x14ac:dyDescent="0.25">
      <c r="D6864" s="83"/>
    </row>
    <row r="6865" spans="4:4" s="47" customFormat="1" x14ac:dyDescent="0.25">
      <c r="D6865" s="83"/>
    </row>
    <row r="6866" spans="4:4" s="47" customFormat="1" x14ac:dyDescent="0.25">
      <c r="D6866" s="83"/>
    </row>
    <row r="6867" spans="4:4" s="47" customFormat="1" x14ac:dyDescent="0.25">
      <c r="D6867" s="83"/>
    </row>
    <row r="6868" spans="4:4" s="47" customFormat="1" x14ac:dyDescent="0.25">
      <c r="D6868" s="83"/>
    </row>
    <row r="6869" spans="4:4" s="47" customFormat="1" x14ac:dyDescent="0.25">
      <c r="D6869" s="83"/>
    </row>
    <row r="6870" spans="4:4" s="47" customFormat="1" x14ac:dyDescent="0.25">
      <c r="D6870" s="83"/>
    </row>
    <row r="6871" spans="4:4" s="47" customFormat="1" x14ac:dyDescent="0.25">
      <c r="D6871" s="83"/>
    </row>
    <row r="6872" spans="4:4" s="47" customFormat="1" x14ac:dyDescent="0.25">
      <c r="D6872" s="83"/>
    </row>
    <row r="6873" spans="4:4" s="47" customFormat="1" x14ac:dyDescent="0.25">
      <c r="D6873" s="83"/>
    </row>
    <row r="6874" spans="4:4" s="47" customFormat="1" x14ac:dyDescent="0.25">
      <c r="D6874" s="83"/>
    </row>
    <row r="6875" spans="4:4" s="47" customFormat="1" x14ac:dyDescent="0.25">
      <c r="D6875" s="83"/>
    </row>
    <row r="6876" spans="4:4" s="47" customFormat="1" x14ac:dyDescent="0.25">
      <c r="D6876" s="83"/>
    </row>
    <row r="6877" spans="4:4" s="47" customFormat="1" x14ac:dyDescent="0.25">
      <c r="D6877" s="83"/>
    </row>
    <row r="6878" spans="4:4" s="47" customFormat="1" x14ac:dyDescent="0.25">
      <c r="D6878" s="83"/>
    </row>
    <row r="6879" spans="4:4" s="47" customFormat="1" x14ac:dyDescent="0.25">
      <c r="D6879" s="83"/>
    </row>
    <row r="6880" spans="4:4" s="47" customFormat="1" x14ac:dyDescent="0.25">
      <c r="D6880" s="83"/>
    </row>
    <row r="6881" spans="4:4" s="47" customFormat="1" x14ac:dyDescent="0.25">
      <c r="D6881" s="83"/>
    </row>
    <row r="6882" spans="4:4" s="47" customFormat="1" x14ac:dyDescent="0.25">
      <c r="D6882" s="83"/>
    </row>
    <row r="6883" spans="4:4" s="47" customFormat="1" x14ac:dyDescent="0.25">
      <c r="D6883" s="83"/>
    </row>
    <row r="6884" spans="4:4" s="47" customFormat="1" x14ac:dyDescent="0.25">
      <c r="D6884" s="83"/>
    </row>
    <row r="6885" spans="4:4" s="47" customFormat="1" x14ac:dyDescent="0.25">
      <c r="D6885" s="83"/>
    </row>
    <row r="6886" spans="4:4" s="47" customFormat="1" x14ac:dyDescent="0.25">
      <c r="D6886" s="83"/>
    </row>
    <row r="6887" spans="4:4" s="47" customFormat="1" x14ac:dyDescent="0.25">
      <c r="D6887" s="83"/>
    </row>
    <row r="6888" spans="4:4" s="47" customFormat="1" x14ac:dyDescent="0.25">
      <c r="D6888" s="83"/>
    </row>
    <row r="6889" spans="4:4" s="47" customFormat="1" x14ac:dyDescent="0.25">
      <c r="D6889" s="83"/>
    </row>
    <row r="6890" spans="4:4" s="47" customFormat="1" x14ac:dyDescent="0.25">
      <c r="D6890" s="83"/>
    </row>
    <row r="6891" spans="4:4" s="47" customFormat="1" x14ac:dyDescent="0.25">
      <c r="D6891" s="83"/>
    </row>
    <row r="6892" spans="4:4" s="47" customFormat="1" x14ac:dyDescent="0.25">
      <c r="D6892" s="83"/>
    </row>
    <row r="6893" spans="4:4" s="47" customFormat="1" x14ac:dyDescent="0.25">
      <c r="D6893" s="83"/>
    </row>
    <row r="6894" spans="4:4" s="47" customFormat="1" x14ac:dyDescent="0.25">
      <c r="D6894" s="83"/>
    </row>
    <row r="6895" spans="4:4" s="47" customFormat="1" x14ac:dyDescent="0.25">
      <c r="D6895" s="83"/>
    </row>
    <row r="6896" spans="4:4" s="47" customFormat="1" x14ac:dyDescent="0.25">
      <c r="D6896" s="83"/>
    </row>
    <row r="6897" spans="4:4" s="47" customFormat="1" x14ac:dyDescent="0.25">
      <c r="D6897" s="83"/>
    </row>
    <row r="6898" spans="4:4" s="47" customFormat="1" x14ac:dyDescent="0.25">
      <c r="D6898" s="83"/>
    </row>
    <row r="6899" spans="4:4" s="47" customFormat="1" x14ac:dyDescent="0.25">
      <c r="D6899" s="83"/>
    </row>
    <row r="6900" spans="4:4" s="47" customFormat="1" x14ac:dyDescent="0.25">
      <c r="D6900" s="83"/>
    </row>
    <row r="6901" spans="4:4" s="47" customFormat="1" x14ac:dyDescent="0.25">
      <c r="D6901" s="83"/>
    </row>
    <row r="6902" spans="4:4" s="47" customFormat="1" x14ac:dyDescent="0.25">
      <c r="D6902" s="83"/>
    </row>
    <row r="6903" spans="4:4" s="47" customFormat="1" x14ac:dyDescent="0.25">
      <c r="D6903" s="83"/>
    </row>
    <row r="6904" spans="4:4" s="47" customFormat="1" x14ac:dyDescent="0.25">
      <c r="D6904" s="83"/>
    </row>
    <row r="6905" spans="4:4" s="47" customFormat="1" x14ac:dyDescent="0.25">
      <c r="D6905" s="83"/>
    </row>
    <row r="6906" spans="4:4" s="47" customFormat="1" x14ac:dyDescent="0.25">
      <c r="D6906" s="83"/>
    </row>
    <row r="6907" spans="4:4" s="47" customFormat="1" x14ac:dyDescent="0.25">
      <c r="D6907" s="83"/>
    </row>
    <row r="6908" spans="4:4" s="47" customFormat="1" x14ac:dyDescent="0.25">
      <c r="D6908" s="83"/>
    </row>
    <row r="6909" spans="4:4" s="47" customFormat="1" x14ac:dyDescent="0.25">
      <c r="D6909" s="83"/>
    </row>
    <row r="6910" spans="4:4" s="47" customFormat="1" x14ac:dyDescent="0.25">
      <c r="D6910" s="83"/>
    </row>
    <row r="6911" spans="4:4" s="47" customFormat="1" x14ac:dyDescent="0.25">
      <c r="D6911" s="83"/>
    </row>
    <row r="6912" spans="4:4" s="47" customFormat="1" x14ac:dyDescent="0.25">
      <c r="D6912" s="83"/>
    </row>
    <row r="6913" spans="4:4" s="47" customFormat="1" x14ac:dyDescent="0.25">
      <c r="D6913" s="83"/>
    </row>
    <row r="6914" spans="4:4" s="47" customFormat="1" x14ac:dyDescent="0.25">
      <c r="D6914" s="83"/>
    </row>
    <row r="6915" spans="4:4" s="47" customFormat="1" x14ac:dyDescent="0.25">
      <c r="D6915" s="83"/>
    </row>
    <row r="6916" spans="4:4" s="47" customFormat="1" x14ac:dyDescent="0.25">
      <c r="D6916" s="83"/>
    </row>
    <row r="6917" spans="4:4" s="47" customFormat="1" x14ac:dyDescent="0.25">
      <c r="D6917" s="83"/>
    </row>
    <row r="6918" spans="4:4" s="47" customFormat="1" x14ac:dyDescent="0.25">
      <c r="D6918" s="83"/>
    </row>
    <row r="6919" spans="4:4" s="47" customFormat="1" x14ac:dyDescent="0.25">
      <c r="D6919" s="83"/>
    </row>
    <row r="6920" spans="4:4" s="47" customFormat="1" x14ac:dyDescent="0.25">
      <c r="D6920" s="83"/>
    </row>
    <row r="6921" spans="4:4" s="47" customFormat="1" x14ac:dyDescent="0.25">
      <c r="D6921" s="83"/>
    </row>
    <row r="6922" spans="4:4" s="47" customFormat="1" x14ac:dyDescent="0.25">
      <c r="D6922" s="83"/>
    </row>
    <row r="6923" spans="4:4" s="47" customFormat="1" x14ac:dyDescent="0.25">
      <c r="D6923" s="83"/>
    </row>
    <row r="6924" spans="4:4" s="47" customFormat="1" x14ac:dyDescent="0.25">
      <c r="D6924" s="83"/>
    </row>
    <row r="6925" spans="4:4" s="47" customFormat="1" x14ac:dyDescent="0.25">
      <c r="D6925" s="83"/>
    </row>
    <row r="6926" spans="4:4" s="47" customFormat="1" x14ac:dyDescent="0.25">
      <c r="D6926" s="83"/>
    </row>
    <row r="6927" spans="4:4" s="47" customFormat="1" x14ac:dyDescent="0.25">
      <c r="D6927" s="83"/>
    </row>
    <row r="6928" spans="4:4" s="47" customFormat="1" x14ac:dyDescent="0.25">
      <c r="D6928" s="83"/>
    </row>
    <row r="6929" spans="4:4" s="47" customFormat="1" x14ac:dyDescent="0.25">
      <c r="D6929" s="83"/>
    </row>
    <row r="6930" spans="4:4" s="47" customFormat="1" x14ac:dyDescent="0.25">
      <c r="D6930" s="83"/>
    </row>
    <row r="6931" spans="4:4" s="47" customFormat="1" x14ac:dyDescent="0.25">
      <c r="D6931" s="83"/>
    </row>
    <row r="6932" spans="4:4" s="47" customFormat="1" x14ac:dyDescent="0.25">
      <c r="D6932" s="83"/>
    </row>
    <row r="6933" spans="4:4" s="47" customFormat="1" x14ac:dyDescent="0.25">
      <c r="D6933" s="83"/>
    </row>
    <row r="6934" spans="4:4" s="47" customFormat="1" x14ac:dyDescent="0.25">
      <c r="D6934" s="83"/>
    </row>
    <row r="6935" spans="4:4" s="47" customFormat="1" x14ac:dyDescent="0.25">
      <c r="D6935" s="83"/>
    </row>
    <row r="6936" spans="4:4" s="47" customFormat="1" x14ac:dyDescent="0.25">
      <c r="D6936" s="83"/>
    </row>
    <row r="6937" spans="4:4" s="47" customFormat="1" x14ac:dyDescent="0.25">
      <c r="D6937" s="83"/>
    </row>
    <row r="6938" spans="4:4" s="47" customFormat="1" x14ac:dyDescent="0.25">
      <c r="D6938" s="83"/>
    </row>
    <row r="6939" spans="4:4" s="47" customFormat="1" x14ac:dyDescent="0.25">
      <c r="D6939" s="83"/>
    </row>
    <row r="6940" spans="4:4" s="47" customFormat="1" x14ac:dyDescent="0.25">
      <c r="D6940" s="83"/>
    </row>
    <row r="6941" spans="4:4" s="47" customFormat="1" x14ac:dyDescent="0.25">
      <c r="D6941" s="83"/>
    </row>
    <row r="6942" spans="4:4" s="47" customFormat="1" x14ac:dyDescent="0.25">
      <c r="D6942" s="83"/>
    </row>
    <row r="6943" spans="4:4" s="47" customFormat="1" x14ac:dyDescent="0.25">
      <c r="D6943" s="83"/>
    </row>
    <row r="6944" spans="4:4" s="47" customFormat="1" x14ac:dyDescent="0.25">
      <c r="D6944" s="83"/>
    </row>
    <row r="6945" spans="4:4" s="47" customFormat="1" x14ac:dyDescent="0.25">
      <c r="D6945" s="83"/>
    </row>
    <row r="6946" spans="4:4" s="47" customFormat="1" x14ac:dyDescent="0.25">
      <c r="D6946" s="83"/>
    </row>
    <row r="6947" spans="4:4" s="47" customFormat="1" x14ac:dyDescent="0.25">
      <c r="D6947" s="83"/>
    </row>
    <row r="6948" spans="4:4" s="47" customFormat="1" x14ac:dyDescent="0.25">
      <c r="D6948" s="83"/>
    </row>
    <row r="6949" spans="4:4" s="47" customFormat="1" x14ac:dyDescent="0.25">
      <c r="D6949" s="83"/>
    </row>
    <row r="6950" spans="4:4" s="47" customFormat="1" x14ac:dyDescent="0.25">
      <c r="D6950" s="83"/>
    </row>
    <row r="6951" spans="4:4" s="47" customFormat="1" x14ac:dyDescent="0.25">
      <c r="D6951" s="83"/>
    </row>
    <row r="6952" spans="4:4" s="47" customFormat="1" x14ac:dyDescent="0.25">
      <c r="D6952" s="83"/>
    </row>
    <row r="6953" spans="4:4" s="47" customFormat="1" x14ac:dyDescent="0.25">
      <c r="D6953" s="83"/>
    </row>
    <row r="6954" spans="4:4" s="47" customFormat="1" x14ac:dyDescent="0.25">
      <c r="D6954" s="83"/>
    </row>
    <row r="6955" spans="4:4" s="47" customFormat="1" x14ac:dyDescent="0.25">
      <c r="D6955" s="83"/>
    </row>
    <row r="6956" spans="4:4" s="47" customFormat="1" x14ac:dyDescent="0.25">
      <c r="D6956" s="83"/>
    </row>
    <row r="6957" spans="4:4" s="47" customFormat="1" x14ac:dyDescent="0.25">
      <c r="D6957" s="83"/>
    </row>
    <row r="6958" spans="4:4" s="47" customFormat="1" x14ac:dyDescent="0.25">
      <c r="D6958" s="83"/>
    </row>
    <row r="6959" spans="4:4" s="47" customFormat="1" x14ac:dyDescent="0.25">
      <c r="D6959" s="83"/>
    </row>
    <row r="6960" spans="4:4" s="47" customFormat="1" x14ac:dyDescent="0.25">
      <c r="D6960" s="83"/>
    </row>
    <row r="6961" spans="4:4" s="47" customFormat="1" x14ac:dyDescent="0.25">
      <c r="D6961" s="83"/>
    </row>
    <row r="6962" spans="4:4" s="47" customFormat="1" x14ac:dyDescent="0.25">
      <c r="D6962" s="83"/>
    </row>
    <row r="6963" spans="4:4" s="47" customFormat="1" x14ac:dyDescent="0.25">
      <c r="D6963" s="83"/>
    </row>
    <row r="6964" spans="4:4" s="47" customFormat="1" x14ac:dyDescent="0.25">
      <c r="D6964" s="83"/>
    </row>
    <row r="6965" spans="4:4" s="47" customFormat="1" x14ac:dyDescent="0.25">
      <c r="D6965" s="83"/>
    </row>
    <row r="6966" spans="4:4" s="47" customFormat="1" x14ac:dyDescent="0.25">
      <c r="D6966" s="83"/>
    </row>
    <row r="6967" spans="4:4" s="47" customFormat="1" x14ac:dyDescent="0.25">
      <c r="D6967" s="83"/>
    </row>
    <row r="6968" spans="4:4" s="47" customFormat="1" x14ac:dyDescent="0.25">
      <c r="D6968" s="83"/>
    </row>
    <row r="6969" spans="4:4" s="47" customFormat="1" x14ac:dyDescent="0.25">
      <c r="D6969" s="83"/>
    </row>
    <row r="6970" spans="4:4" s="47" customFormat="1" x14ac:dyDescent="0.25">
      <c r="D6970" s="83"/>
    </row>
    <row r="6971" spans="4:4" s="47" customFormat="1" x14ac:dyDescent="0.25">
      <c r="D6971" s="83"/>
    </row>
    <row r="6972" spans="4:4" s="47" customFormat="1" x14ac:dyDescent="0.25">
      <c r="D6972" s="83"/>
    </row>
    <row r="6973" spans="4:4" s="47" customFormat="1" x14ac:dyDescent="0.25">
      <c r="D6973" s="83"/>
    </row>
    <row r="6974" spans="4:4" s="47" customFormat="1" x14ac:dyDescent="0.25">
      <c r="D6974" s="83"/>
    </row>
    <row r="6975" spans="4:4" s="47" customFormat="1" x14ac:dyDescent="0.25">
      <c r="D6975" s="83"/>
    </row>
    <row r="6976" spans="4:4" s="47" customFormat="1" x14ac:dyDescent="0.25">
      <c r="D6976" s="83"/>
    </row>
    <row r="6977" spans="4:4" s="47" customFormat="1" x14ac:dyDescent="0.25">
      <c r="D6977" s="83"/>
    </row>
    <row r="6978" spans="4:4" s="47" customFormat="1" x14ac:dyDescent="0.25">
      <c r="D6978" s="83"/>
    </row>
    <row r="6979" spans="4:4" s="47" customFormat="1" x14ac:dyDescent="0.25">
      <c r="D6979" s="83"/>
    </row>
    <row r="6980" spans="4:4" s="47" customFormat="1" x14ac:dyDescent="0.25">
      <c r="D6980" s="83"/>
    </row>
    <row r="6981" spans="4:4" s="47" customFormat="1" x14ac:dyDescent="0.25">
      <c r="D6981" s="83"/>
    </row>
    <row r="6982" spans="4:4" s="47" customFormat="1" x14ac:dyDescent="0.25">
      <c r="D6982" s="83"/>
    </row>
    <row r="6983" spans="4:4" s="47" customFormat="1" x14ac:dyDescent="0.25">
      <c r="D6983" s="83"/>
    </row>
    <row r="6984" spans="4:4" s="47" customFormat="1" x14ac:dyDescent="0.25">
      <c r="D6984" s="83"/>
    </row>
    <row r="6985" spans="4:4" s="47" customFormat="1" x14ac:dyDescent="0.25">
      <c r="D6985" s="83"/>
    </row>
    <row r="6986" spans="4:4" s="47" customFormat="1" x14ac:dyDescent="0.25">
      <c r="D6986" s="83"/>
    </row>
    <row r="6987" spans="4:4" s="47" customFormat="1" x14ac:dyDescent="0.25">
      <c r="D6987" s="83"/>
    </row>
    <row r="6988" spans="4:4" s="47" customFormat="1" x14ac:dyDescent="0.25">
      <c r="D6988" s="83"/>
    </row>
    <row r="6989" spans="4:4" s="47" customFormat="1" x14ac:dyDescent="0.25">
      <c r="D6989" s="83"/>
    </row>
    <row r="6990" spans="4:4" s="47" customFormat="1" x14ac:dyDescent="0.25">
      <c r="D6990" s="83"/>
    </row>
    <row r="6991" spans="4:4" s="47" customFormat="1" x14ac:dyDescent="0.25">
      <c r="D6991" s="83"/>
    </row>
    <row r="6992" spans="4:4" s="47" customFormat="1" x14ac:dyDescent="0.25">
      <c r="D6992" s="83"/>
    </row>
    <row r="6993" spans="4:4" s="47" customFormat="1" x14ac:dyDescent="0.25">
      <c r="D6993" s="83"/>
    </row>
    <row r="6994" spans="4:4" s="47" customFormat="1" x14ac:dyDescent="0.25">
      <c r="D6994" s="83"/>
    </row>
    <row r="6995" spans="4:4" s="47" customFormat="1" x14ac:dyDescent="0.25">
      <c r="D6995" s="83"/>
    </row>
    <row r="6996" spans="4:4" s="47" customFormat="1" x14ac:dyDescent="0.25">
      <c r="D6996" s="83"/>
    </row>
    <row r="6997" spans="4:4" s="47" customFormat="1" x14ac:dyDescent="0.25">
      <c r="D6997" s="83"/>
    </row>
    <row r="6998" spans="4:4" s="47" customFormat="1" x14ac:dyDescent="0.25">
      <c r="D6998" s="83"/>
    </row>
    <row r="6999" spans="4:4" s="47" customFormat="1" x14ac:dyDescent="0.25">
      <c r="D6999" s="83"/>
    </row>
    <row r="7000" spans="4:4" s="47" customFormat="1" x14ac:dyDescent="0.25">
      <c r="D7000" s="83"/>
    </row>
    <row r="7001" spans="4:4" s="47" customFormat="1" x14ac:dyDescent="0.25">
      <c r="D7001" s="83"/>
    </row>
    <row r="7002" spans="4:4" s="47" customFormat="1" x14ac:dyDescent="0.25">
      <c r="D7002" s="83"/>
    </row>
    <row r="7003" spans="4:4" s="47" customFormat="1" x14ac:dyDescent="0.25">
      <c r="D7003" s="83"/>
    </row>
    <row r="7004" spans="4:4" s="47" customFormat="1" x14ac:dyDescent="0.25">
      <c r="D7004" s="83"/>
    </row>
    <row r="7005" spans="4:4" s="47" customFormat="1" x14ac:dyDescent="0.25">
      <c r="D7005" s="83"/>
    </row>
    <row r="7006" spans="4:4" s="47" customFormat="1" x14ac:dyDescent="0.25">
      <c r="D7006" s="83"/>
    </row>
    <row r="7007" spans="4:4" s="47" customFormat="1" x14ac:dyDescent="0.25">
      <c r="D7007" s="83"/>
    </row>
    <row r="7008" spans="4:4" s="47" customFormat="1" x14ac:dyDescent="0.25">
      <c r="D7008" s="83"/>
    </row>
    <row r="7009" spans="4:4" s="47" customFormat="1" x14ac:dyDescent="0.25">
      <c r="D7009" s="83"/>
    </row>
    <row r="7010" spans="4:4" s="47" customFormat="1" x14ac:dyDescent="0.25">
      <c r="D7010" s="83"/>
    </row>
    <row r="7011" spans="4:4" s="47" customFormat="1" x14ac:dyDescent="0.25">
      <c r="D7011" s="83"/>
    </row>
    <row r="7012" spans="4:4" s="47" customFormat="1" x14ac:dyDescent="0.25">
      <c r="D7012" s="83"/>
    </row>
    <row r="7013" spans="4:4" s="47" customFormat="1" x14ac:dyDescent="0.25">
      <c r="D7013" s="83"/>
    </row>
    <row r="7014" spans="4:4" s="47" customFormat="1" x14ac:dyDescent="0.25">
      <c r="D7014" s="83"/>
    </row>
    <row r="7015" spans="4:4" s="47" customFormat="1" x14ac:dyDescent="0.25">
      <c r="D7015" s="83"/>
    </row>
    <row r="7016" spans="4:4" s="47" customFormat="1" x14ac:dyDescent="0.25">
      <c r="D7016" s="83"/>
    </row>
    <row r="7017" spans="4:4" s="47" customFormat="1" x14ac:dyDescent="0.25">
      <c r="D7017" s="83"/>
    </row>
    <row r="7018" spans="4:4" s="47" customFormat="1" x14ac:dyDescent="0.25">
      <c r="D7018" s="83"/>
    </row>
    <row r="7019" spans="4:4" s="47" customFormat="1" x14ac:dyDescent="0.25">
      <c r="D7019" s="83"/>
    </row>
    <row r="7020" spans="4:4" s="47" customFormat="1" x14ac:dyDescent="0.25">
      <c r="D7020" s="83"/>
    </row>
    <row r="7021" spans="4:4" s="47" customFormat="1" x14ac:dyDescent="0.25">
      <c r="D7021" s="83"/>
    </row>
    <row r="7022" spans="4:4" s="47" customFormat="1" x14ac:dyDescent="0.25">
      <c r="D7022" s="83"/>
    </row>
    <row r="7023" spans="4:4" s="47" customFormat="1" x14ac:dyDescent="0.25">
      <c r="D7023" s="83"/>
    </row>
    <row r="7024" spans="4:4" s="47" customFormat="1" x14ac:dyDescent="0.25">
      <c r="D7024" s="83"/>
    </row>
    <row r="7025" spans="4:4" s="47" customFormat="1" x14ac:dyDescent="0.25">
      <c r="D7025" s="83"/>
    </row>
    <row r="7026" spans="4:4" s="47" customFormat="1" x14ac:dyDescent="0.25">
      <c r="D7026" s="83"/>
    </row>
    <row r="7027" spans="4:4" s="47" customFormat="1" x14ac:dyDescent="0.25">
      <c r="D7027" s="83"/>
    </row>
    <row r="7028" spans="4:4" s="47" customFormat="1" x14ac:dyDescent="0.25">
      <c r="D7028" s="83"/>
    </row>
    <row r="7029" spans="4:4" s="47" customFormat="1" x14ac:dyDescent="0.25">
      <c r="D7029" s="83"/>
    </row>
    <row r="7030" spans="4:4" s="47" customFormat="1" x14ac:dyDescent="0.25">
      <c r="D7030" s="83"/>
    </row>
    <row r="7031" spans="4:4" s="47" customFormat="1" x14ac:dyDescent="0.25">
      <c r="D7031" s="83"/>
    </row>
    <row r="7032" spans="4:4" s="47" customFormat="1" x14ac:dyDescent="0.25">
      <c r="D7032" s="83"/>
    </row>
    <row r="7033" spans="4:4" s="47" customFormat="1" x14ac:dyDescent="0.25">
      <c r="D7033" s="83"/>
    </row>
    <row r="7034" spans="4:4" s="47" customFormat="1" x14ac:dyDescent="0.25">
      <c r="D7034" s="83"/>
    </row>
    <row r="7035" spans="4:4" s="47" customFormat="1" x14ac:dyDescent="0.25">
      <c r="D7035" s="83"/>
    </row>
    <row r="7036" spans="4:4" s="47" customFormat="1" x14ac:dyDescent="0.25">
      <c r="D7036" s="83"/>
    </row>
    <row r="7037" spans="4:4" s="47" customFormat="1" x14ac:dyDescent="0.25">
      <c r="D7037" s="83"/>
    </row>
    <row r="7038" spans="4:4" s="47" customFormat="1" x14ac:dyDescent="0.25">
      <c r="D7038" s="83"/>
    </row>
    <row r="7039" spans="4:4" s="47" customFormat="1" x14ac:dyDescent="0.25">
      <c r="D7039" s="83"/>
    </row>
    <row r="7040" spans="4:4" s="47" customFormat="1" x14ac:dyDescent="0.25">
      <c r="D7040" s="83"/>
    </row>
    <row r="7041" spans="4:4" s="47" customFormat="1" x14ac:dyDescent="0.25">
      <c r="D7041" s="83"/>
    </row>
    <row r="7042" spans="4:4" s="47" customFormat="1" x14ac:dyDescent="0.25">
      <c r="D7042" s="83"/>
    </row>
    <row r="7043" spans="4:4" s="47" customFormat="1" x14ac:dyDescent="0.25">
      <c r="D7043" s="83"/>
    </row>
    <row r="7044" spans="4:4" s="47" customFormat="1" x14ac:dyDescent="0.25">
      <c r="D7044" s="83"/>
    </row>
    <row r="7045" spans="4:4" s="47" customFormat="1" x14ac:dyDescent="0.25">
      <c r="D7045" s="83"/>
    </row>
    <row r="7046" spans="4:4" s="47" customFormat="1" x14ac:dyDescent="0.25">
      <c r="D7046" s="83"/>
    </row>
    <row r="7047" spans="4:4" s="47" customFormat="1" x14ac:dyDescent="0.25">
      <c r="D7047" s="83"/>
    </row>
    <row r="7048" spans="4:4" s="47" customFormat="1" x14ac:dyDescent="0.25">
      <c r="D7048" s="83"/>
    </row>
    <row r="7049" spans="4:4" s="47" customFormat="1" x14ac:dyDescent="0.25">
      <c r="D7049" s="83"/>
    </row>
    <row r="7050" spans="4:4" s="47" customFormat="1" x14ac:dyDescent="0.25">
      <c r="D7050" s="83"/>
    </row>
    <row r="7051" spans="4:4" s="47" customFormat="1" x14ac:dyDescent="0.25">
      <c r="D7051" s="83"/>
    </row>
    <row r="7052" spans="4:4" s="47" customFormat="1" x14ac:dyDescent="0.25">
      <c r="D7052" s="83"/>
    </row>
    <row r="7053" spans="4:4" s="47" customFormat="1" x14ac:dyDescent="0.25">
      <c r="D7053" s="83"/>
    </row>
    <row r="7054" spans="4:4" s="47" customFormat="1" x14ac:dyDescent="0.25">
      <c r="D7054" s="83"/>
    </row>
    <row r="7055" spans="4:4" s="47" customFormat="1" x14ac:dyDescent="0.25">
      <c r="D7055" s="83"/>
    </row>
    <row r="7056" spans="4:4" s="47" customFormat="1" x14ac:dyDescent="0.25">
      <c r="D7056" s="83"/>
    </row>
    <row r="7057" spans="4:4" s="47" customFormat="1" x14ac:dyDescent="0.25">
      <c r="D7057" s="83"/>
    </row>
    <row r="7058" spans="4:4" s="47" customFormat="1" x14ac:dyDescent="0.25">
      <c r="D7058" s="83"/>
    </row>
    <row r="7059" spans="4:4" s="47" customFormat="1" x14ac:dyDescent="0.25">
      <c r="D7059" s="83"/>
    </row>
    <row r="7060" spans="4:4" s="47" customFormat="1" x14ac:dyDescent="0.25">
      <c r="D7060" s="83"/>
    </row>
    <row r="7061" spans="4:4" s="47" customFormat="1" x14ac:dyDescent="0.25">
      <c r="D7061" s="83"/>
    </row>
    <row r="7062" spans="4:4" s="47" customFormat="1" x14ac:dyDescent="0.25">
      <c r="D7062" s="83"/>
    </row>
    <row r="7063" spans="4:4" s="47" customFormat="1" x14ac:dyDescent="0.25">
      <c r="D7063" s="83"/>
    </row>
    <row r="7064" spans="4:4" s="47" customFormat="1" x14ac:dyDescent="0.25">
      <c r="D7064" s="83"/>
    </row>
    <row r="7065" spans="4:4" s="47" customFormat="1" x14ac:dyDescent="0.25">
      <c r="D7065" s="83"/>
    </row>
    <row r="7066" spans="4:4" s="47" customFormat="1" x14ac:dyDescent="0.25">
      <c r="D7066" s="83"/>
    </row>
    <row r="7067" spans="4:4" s="47" customFormat="1" x14ac:dyDescent="0.25">
      <c r="D7067" s="83"/>
    </row>
    <row r="7068" spans="4:4" s="47" customFormat="1" x14ac:dyDescent="0.25">
      <c r="D7068" s="83"/>
    </row>
    <row r="7069" spans="4:4" s="47" customFormat="1" x14ac:dyDescent="0.25">
      <c r="D7069" s="83"/>
    </row>
    <row r="7070" spans="4:4" s="47" customFormat="1" x14ac:dyDescent="0.25">
      <c r="D7070" s="83"/>
    </row>
    <row r="7071" spans="4:4" s="47" customFormat="1" x14ac:dyDescent="0.25">
      <c r="D7071" s="83"/>
    </row>
    <row r="7072" spans="4:4" s="47" customFormat="1" x14ac:dyDescent="0.25">
      <c r="D7072" s="83"/>
    </row>
    <row r="7073" spans="4:4" s="47" customFormat="1" x14ac:dyDescent="0.25">
      <c r="D7073" s="83"/>
    </row>
    <row r="7074" spans="4:4" s="47" customFormat="1" x14ac:dyDescent="0.25">
      <c r="D7074" s="83"/>
    </row>
    <row r="7075" spans="4:4" s="47" customFormat="1" x14ac:dyDescent="0.25">
      <c r="D7075" s="83"/>
    </row>
    <row r="7076" spans="4:4" s="47" customFormat="1" x14ac:dyDescent="0.25">
      <c r="D7076" s="83"/>
    </row>
    <row r="7077" spans="4:4" s="47" customFormat="1" x14ac:dyDescent="0.25">
      <c r="D7077" s="83"/>
    </row>
    <row r="7078" spans="4:4" s="47" customFormat="1" x14ac:dyDescent="0.25">
      <c r="D7078" s="83"/>
    </row>
    <row r="7079" spans="4:4" s="47" customFormat="1" x14ac:dyDescent="0.25">
      <c r="D7079" s="83"/>
    </row>
    <row r="7080" spans="4:4" s="47" customFormat="1" x14ac:dyDescent="0.25">
      <c r="D7080" s="83"/>
    </row>
    <row r="7081" spans="4:4" s="47" customFormat="1" x14ac:dyDescent="0.25">
      <c r="D7081" s="83"/>
    </row>
    <row r="7082" spans="4:4" s="47" customFormat="1" x14ac:dyDescent="0.25">
      <c r="D7082" s="83"/>
    </row>
    <row r="7083" spans="4:4" s="47" customFormat="1" x14ac:dyDescent="0.25">
      <c r="D7083" s="83"/>
    </row>
    <row r="7084" spans="4:4" s="47" customFormat="1" x14ac:dyDescent="0.25">
      <c r="D7084" s="83"/>
    </row>
    <row r="7085" spans="4:4" s="47" customFormat="1" x14ac:dyDescent="0.25">
      <c r="D7085" s="83"/>
    </row>
    <row r="7086" spans="4:4" s="47" customFormat="1" x14ac:dyDescent="0.25">
      <c r="D7086" s="83"/>
    </row>
    <row r="7087" spans="4:4" s="47" customFormat="1" x14ac:dyDescent="0.25">
      <c r="D7087" s="83"/>
    </row>
    <row r="7088" spans="4:4" s="47" customFormat="1" x14ac:dyDescent="0.25">
      <c r="D7088" s="83"/>
    </row>
    <row r="7089" spans="4:4" s="47" customFormat="1" x14ac:dyDescent="0.25">
      <c r="D7089" s="83"/>
    </row>
    <row r="7090" spans="4:4" s="47" customFormat="1" x14ac:dyDescent="0.25">
      <c r="D7090" s="83"/>
    </row>
    <row r="7091" spans="4:4" s="47" customFormat="1" x14ac:dyDescent="0.25">
      <c r="D7091" s="83"/>
    </row>
    <row r="7092" spans="4:4" s="47" customFormat="1" x14ac:dyDescent="0.25">
      <c r="D7092" s="83"/>
    </row>
    <row r="7093" spans="4:4" s="47" customFormat="1" x14ac:dyDescent="0.25">
      <c r="D7093" s="83"/>
    </row>
    <row r="7094" spans="4:4" s="47" customFormat="1" x14ac:dyDescent="0.25">
      <c r="D7094" s="83"/>
    </row>
    <row r="7095" spans="4:4" s="47" customFormat="1" x14ac:dyDescent="0.25">
      <c r="D7095" s="83"/>
    </row>
    <row r="7096" spans="4:4" s="47" customFormat="1" x14ac:dyDescent="0.25">
      <c r="D7096" s="83"/>
    </row>
    <row r="7097" spans="4:4" s="47" customFormat="1" x14ac:dyDescent="0.25">
      <c r="D7097" s="83"/>
    </row>
    <row r="7098" spans="4:4" s="47" customFormat="1" x14ac:dyDescent="0.25">
      <c r="D7098" s="83"/>
    </row>
    <row r="7099" spans="4:4" s="47" customFormat="1" x14ac:dyDescent="0.25">
      <c r="D7099" s="83"/>
    </row>
    <row r="7100" spans="4:4" s="47" customFormat="1" x14ac:dyDescent="0.25">
      <c r="D7100" s="83"/>
    </row>
    <row r="7101" spans="4:4" s="47" customFormat="1" x14ac:dyDescent="0.25">
      <c r="D7101" s="83"/>
    </row>
    <row r="7102" spans="4:4" s="47" customFormat="1" x14ac:dyDescent="0.25">
      <c r="D7102" s="83"/>
    </row>
    <row r="7103" spans="4:4" s="47" customFormat="1" x14ac:dyDescent="0.25">
      <c r="D7103" s="83"/>
    </row>
    <row r="7104" spans="4:4" s="47" customFormat="1" x14ac:dyDescent="0.25">
      <c r="D7104" s="83"/>
    </row>
    <row r="7105" spans="4:4" s="47" customFormat="1" x14ac:dyDescent="0.25">
      <c r="D7105" s="83"/>
    </row>
    <row r="7106" spans="4:4" s="47" customFormat="1" x14ac:dyDescent="0.25">
      <c r="D7106" s="83"/>
    </row>
    <row r="7107" spans="4:4" s="47" customFormat="1" x14ac:dyDescent="0.25">
      <c r="D7107" s="83"/>
    </row>
    <row r="7108" spans="4:4" s="47" customFormat="1" x14ac:dyDescent="0.25">
      <c r="D7108" s="83"/>
    </row>
    <row r="7109" spans="4:4" s="47" customFormat="1" x14ac:dyDescent="0.25">
      <c r="D7109" s="83"/>
    </row>
    <row r="7110" spans="4:4" s="47" customFormat="1" x14ac:dyDescent="0.25">
      <c r="D7110" s="83"/>
    </row>
    <row r="7111" spans="4:4" s="47" customFormat="1" x14ac:dyDescent="0.25">
      <c r="D7111" s="83"/>
    </row>
    <row r="7112" spans="4:4" s="47" customFormat="1" x14ac:dyDescent="0.25">
      <c r="D7112" s="83"/>
    </row>
    <row r="7113" spans="4:4" s="47" customFormat="1" x14ac:dyDescent="0.25">
      <c r="D7113" s="83"/>
    </row>
    <row r="7114" spans="4:4" s="47" customFormat="1" x14ac:dyDescent="0.25">
      <c r="D7114" s="83"/>
    </row>
    <row r="7115" spans="4:4" s="47" customFormat="1" x14ac:dyDescent="0.25">
      <c r="D7115" s="83"/>
    </row>
    <row r="7116" spans="4:4" s="47" customFormat="1" x14ac:dyDescent="0.25">
      <c r="D7116" s="83"/>
    </row>
    <row r="7117" spans="4:4" s="47" customFormat="1" x14ac:dyDescent="0.25">
      <c r="D7117" s="83"/>
    </row>
    <row r="7118" spans="4:4" s="47" customFormat="1" x14ac:dyDescent="0.25">
      <c r="D7118" s="83"/>
    </row>
    <row r="7119" spans="4:4" s="47" customFormat="1" x14ac:dyDescent="0.25">
      <c r="D7119" s="83"/>
    </row>
    <row r="7120" spans="4:4" s="47" customFormat="1" x14ac:dyDescent="0.25">
      <c r="D7120" s="83"/>
    </row>
    <row r="7121" spans="4:4" s="47" customFormat="1" x14ac:dyDescent="0.25">
      <c r="D7121" s="83"/>
    </row>
    <row r="7122" spans="4:4" s="47" customFormat="1" x14ac:dyDescent="0.25">
      <c r="D7122" s="83"/>
    </row>
    <row r="7123" spans="4:4" s="47" customFormat="1" x14ac:dyDescent="0.25">
      <c r="D7123" s="83"/>
    </row>
    <row r="7124" spans="4:4" s="47" customFormat="1" x14ac:dyDescent="0.25">
      <c r="D7124" s="83"/>
    </row>
    <row r="7125" spans="4:4" s="47" customFormat="1" x14ac:dyDescent="0.25">
      <c r="D7125" s="83"/>
    </row>
    <row r="7126" spans="4:4" s="47" customFormat="1" x14ac:dyDescent="0.25">
      <c r="D7126" s="83"/>
    </row>
    <row r="7127" spans="4:4" s="47" customFormat="1" x14ac:dyDescent="0.25">
      <c r="D7127" s="83"/>
    </row>
    <row r="7128" spans="4:4" s="47" customFormat="1" x14ac:dyDescent="0.25">
      <c r="D7128" s="83"/>
    </row>
    <row r="7129" spans="4:4" s="47" customFormat="1" x14ac:dyDescent="0.25">
      <c r="D7129" s="83"/>
    </row>
    <row r="7130" spans="4:4" s="47" customFormat="1" x14ac:dyDescent="0.25">
      <c r="D7130" s="83"/>
    </row>
    <row r="7131" spans="4:4" s="47" customFormat="1" x14ac:dyDescent="0.25">
      <c r="D7131" s="83"/>
    </row>
    <row r="7132" spans="4:4" s="47" customFormat="1" x14ac:dyDescent="0.25">
      <c r="D7132" s="83"/>
    </row>
    <row r="7133" spans="4:4" s="47" customFormat="1" x14ac:dyDescent="0.25">
      <c r="D7133" s="83"/>
    </row>
    <row r="7134" spans="4:4" s="47" customFormat="1" x14ac:dyDescent="0.25">
      <c r="D7134" s="83"/>
    </row>
    <row r="7135" spans="4:4" s="47" customFormat="1" x14ac:dyDescent="0.25">
      <c r="D7135" s="83"/>
    </row>
    <row r="7136" spans="4:4" s="47" customFormat="1" x14ac:dyDescent="0.25">
      <c r="D7136" s="83"/>
    </row>
    <row r="7137" spans="4:4" s="47" customFormat="1" x14ac:dyDescent="0.25">
      <c r="D7137" s="83"/>
    </row>
    <row r="7138" spans="4:4" s="47" customFormat="1" x14ac:dyDescent="0.25">
      <c r="D7138" s="83"/>
    </row>
    <row r="7139" spans="4:4" s="47" customFormat="1" x14ac:dyDescent="0.25">
      <c r="D7139" s="83"/>
    </row>
    <row r="7140" spans="4:4" s="47" customFormat="1" x14ac:dyDescent="0.25">
      <c r="D7140" s="83"/>
    </row>
    <row r="7141" spans="4:4" s="47" customFormat="1" x14ac:dyDescent="0.25">
      <c r="D7141" s="83"/>
    </row>
    <row r="7142" spans="4:4" s="47" customFormat="1" x14ac:dyDescent="0.25">
      <c r="D7142" s="83"/>
    </row>
    <row r="7143" spans="4:4" s="47" customFormat="1" x14ac:dyDescent="0.25">
      <c r="D7143" s="83"/>
    </row>
    <row r="7144" spans="4:4" s="47" customFormat="1" x14ac:dyDescent="0.25">
      <c r="D7144" s="83"/>
    </row>
    <row r="7145" spans="4:4" s="47" customFormat="1" x14ac:dyDescent="0.25">
      <c r="D7145" s="83"/>
    </row>
    <row r="7146" spans="4:4" s="47" customFormat="1" x14ac:dyDescent="0.25">
      <c r="D7146" s="83"/>
    </row>
    <row r="7147" spans="4:4" s="47" customFormat="1" x14ac:dyDescent="0.25">
      <c r="D7147" s="83"/>
    </row>
    <row r="7148" spans="4:4" s="47" customFormat="1" x14ac:dyDescent="0.25">
      <c r="D7148" s="83"/>
    </row>
    <row r="7149" spans="4:4" s="47" customFormat="1" x14ac:dyDescent="0.25">
      <c r="D7149" s="83"/>
    </row>
    <row r="7150" spans="4:4" s="47" customFormat="1" x14ac:dyDescent="0.25">
      <c r="D7150" s="83"/>
    </row>
    <row r="7151" spans="4:4" s="47" customFormat="1" x14ac:dyDescent="0.25">
      <c r="D7151" s="83"/>
    </row>
    <row r="7152" spans="4:4" s="47" customFormat="1" x14ac:dyDescent="0.25">
      <c r="D7152" s="83"/>
    </row>
    <row r="7153" spans="4:4" s="47" customFormat="1" x14ac:dyDescent="0.25">
      <c r="D7153" s="83"/>
    </row>
    <row r="7154" spans="4:4" s="47" customFormat="1" x14ac:dyDescent="0.25">
      <c r="D7154" s="83"/>
    </row>
    <row r="7155" spans="4:4" s="47" customFormat="1" x14ac:dyDescent="0.25">
      <c r="D7155" s="83"/>
    </row>
    <row r="7156" spans="4:4" s="47" customFormat="1" x14ac:dyDescent="0.25">
      <c r="D7156" s="83"/>
    </row>
    <row r="7157" spans="4:4" s="47" customFormat="1" x14ac:dyDescent="0.25">
      <c r="D7157" s="83"/>
    </row>
    <row r="7158" spans="4:4" s="47" customFormat="1" x14ac:dyDescent="0.25">
      <c r="D7158" s="83"/>
    </row>
    <row r="7159" spans="4:4" s="47" customFormat="1" x14ac:dyDescent="0.25">
      <c r="D7159" s="83"/>
    </row>
    <row r="7160" spans="4:4" s="47" customFormat="1" x14ac:dyDescent="0.25">
      <c r="D7160" s="83"/>
    </row>
    <row r="7161" spans="4:4" s="47" customFormat="1" x14ac:dyDescent="0.25">
      <c r="D7161" s="83"/>
    </row>
    <row r="7162" spans="4:4" s="47" customFormat="1" x14ac:dyDescent="0.25">
      <c r="D7162" s="83"/>
    </row>
    <row r="7163" spans="4:4" s="47" customFormat="1" x14ac:dyDescent="0.25">
      <c r="D7163" s="83"/>
    </row>
    <row r="7164" spans="4:4" s="47" customFormat="1" x14ac:dyDescent="0.25">
      <c r="D7164" s="83"/>
    </row>
    <row r="7165" spans="4:4" s="47" customFormat="1" x14ac:dyDescent="0.25">
      <c r="D7165" s="83"/>
    </row>
    <row r="7166" spans="4:4" s="47" customFormat="1" x14ac:dyDescent="0.25">
      <c r="D7166" s="83"/>
    </row>
    <row r="7167" spans="4:4" s="47" customFormat="1" x14ac:dyDescent="0.25">
      <c r="D7167" s="83"/>
    </row>
    <row r="7168" spans="4:4" s="47" customFormat="1" x14ac:dyDescent="0.25">
      <c r="D7168" s="83"/>
    </row>
    <row r="7169" spans="4:4" s="47" customFormat="1" x14ac:dyDescent="0.25">
      <c r="D7169" s="83"/>
    </row>
    <row r="7170" spans="4:4" s="47" customFormat="1" x14ac:dyDescent="0.25">
      <c r="D7170" s="83"/>
    </row>
    <row r="7171" spans="4:4" s="47" customFormat="1" x14ac:dyDescent="0.25">
      <c r="D7171" s="83"/>
    </row>
    <row r="7172" spans="4:4" s="47" customFormat="1" x14ac:dyDescent="0.25">
      <c r="D7172" s="83"/>
    </row>
    <row r="7173" spans="4:4" s="47" customFormat="1" x14ac:dyDescent="0.25">
      <c r="D7173" s="83"/>
    </row>
    <row r="7174" spans="4:4" s="47" customFormat="1" x14ac:dyDescent="0.25">
      <c r="D7174" s="83"/>
    </row>
    <row r="7175" spans="4:4" s="47" customFormat="1" x14ac:dyDescent="0.25">
      <c r="D7175" s="83"/>
    </row>
    <row r="7176" spans="4:4" s="47" customFormat="1" x14ac:dyDescent="0.25">
      <c r="D7176" s="83"/>
    </row>
    <row r="7177" spans="4:4" s="47" customFormat="1" x14ac:dyDescent="0.25">
      <c r="D7177" s="83"/>
    </row>
    <row r="7178" spans="4:4" s="47" customFormat="1" x14ac:dyDescent="0.25">
      <c r="D7178" s="83"/>
    </row>
    <row r="7179" spans="4:4" s="47" customFormat="1" x14ac:dyDescent="0.25">
      <c r="D7179" s="83"/>
    </row>
    <row r="7180" spans="4:4" s="47" customFormat="1" x14ac:dyDescent="0.25">
      <c r="D7180" s="83"/>
    </row>
    <row r="7181" spans="4:4" s="47" customFormat="1" x14ac:dyDescent="0.25">
      <c r="D7181" s="83"/>
    </row>
    <row r="7182" spans="4:4" s="47" customFormat="1" x14ac:dyDescent="0.25">
      <c r="D7182" s="83"/>
    </row>
    <row r="7183" spans="4:4" s="47" customFormat="1" x14ac:dyDescent="0.25">
      <c r="D7183" s="83"/>
    </row>
    <row r="7184" spans="4:4" s="47" customFormat="1" x14ac:dyDescent="0.25">
      <c r="D7184" s="83"/>
    </row>
    <row r="7185" spans="4:4" s="47" customFormat="1" x14ac:dyDescent="0.25">
      <c r="D7185" s="83"/>
    </row>
    <row r="7186" spans="4:4" s="47" customFormat="1" x14ac:dyDescent="0.25">
      <c r="D7186" s="83"/>
    </row>
    <row r="7187" spans="4:4" s="47" customFormat="1" x14ac:dyDescent="0.25">
      <c r="D7187" s="83"/>
    </row>
    <row r="7188" spans="4:4" s="47" customFormat="1" x14ac:dyDescent="0.25">
      <c r="D7188" s="83"/>
    </row>
    <row r="7189" spans="4:4" s="47" customFormat="1" x14ac:dyDescent="0.25">
      <c r="D7189" s="83"/>
    </row>
    <row r="7190" spans="4:4" s="47" customFormat="1" x14ac:dyDescent="0.25">
      <c r="D7190" s="83"/>
    </row>
    <row r="7191" spans="4:4" s="47" customFormat="1" x14ac:dyDescent="0.25">
      <c r="D7191" s="83"/>
    </row>
    <row r="7192" spans="4:4" s="47" customFormat="1" x14ac:dyDescent="0.25">
      <c r="D7192" s="83"/>
    </row>
    <row r="7193" spans="4:4" s="47" customFormat="1" x14ac:dyDescent="0.25">
      <c r="D7193" s="83"/>
    </row>
    <row r="7194" spans="4:4" s="47" customFormat="1" x14ac:dyDescent="0.25">
      <c r="D7194" s="83"/>
    </row>
    <row r="7195" spans="4:4" s="47" customFormat="1" x14ac:dyDescent="0.25">
      <c r="D7195" s="83"/>
    </row>
    <row r="7196" spans="4:4" s="47" customFormat="1" x14ac:dyDescent="0.25">
      <c r="D7196" s="83"/>
    </row>
    <row r="7197" spans="4:4" s="47" customFormat="1" x14ac:dyDescent="0.25">
      <c r="D7197" s="83"/>
    </row>
    <row r="7198" spans="4:4" s="47" customFormat="1" x14ac:dyDescent="0.25">
      <c r="D7198" s="83"/>
    </row>
    <row r="7199" spans="4:4" s="47" customFormat="1" x14ac:dyDescent="0.25">
      <c r="D7199" s="83"/>
    </row>
    <row r="7200" spans="4:4" s="47" customFormat="1" x14ac:dyDescent="0.25">
      <c r="D7200" s="83"/>
    </row>
    <row r="7201" spans="4:4" s="47" customFormat="1" x14ac:dyDescent="0.25">
      <c r="D7201" s="83"/>
    </row>
    <row r="7202" spans="4:4" s="47" customFormat="1" x14ac:dyDescent="0.25">
      <c r="D7202" s="83"/>
    </row>
    <row r="7203" spans="4:4" s="47" customFormat="1" x14ac:dyDescent="0.25">
      <c r="D7203" s="83"/>
    </row>
    <row r="7204" spans="4:4" s="47" customFormat="1" x14ac:dyDescent="0.25">
      <c r="D7204" s="83"/>
    </row>
    <row r="7205" spans="4:4" s="47" customFormat="1" x14ac:dyDescent="0.25">
      <c r="D7205" s="83"/>
    </row>
    <row r="7206" spans="4:4" s="47" customFormat="1" x14ac:dyDescent="0.25">
      <c r="D7206" s="83"/>
    </row>
    <row r="7207" spans="4:4" s="47" customFormat="1" x14ac:dyDescent="0.25">
      <c r="D7207" s="83"/>
    </row>
    <row r="7208" spans="4:4" s="47" customFormat="1" x14ac:dyDescent="0.25">
      <c r="D7208" s="83"/>
    </row>
    <row r="7209" spans="4:4" s="47" customFormat="1" x14ac:dyDescent="0.25">
      <c r="D7209" s="83"/>
    </row>
    <row r="7210" spans="4:4" s="47" customFormat="1" x14ac:dyDescent="0.25">
      <c r="D7210" s="83"/>
    </row>
    <row r="7211" spans="4:4" s="47" customFormat="1" x14ac:dyDescent="0.25">
      <c r="D7211" s="83"/>
    </row>
    <row r="7212" spans="4:4" s="47" customFormat="1" x14ac:dyDescent="0.25">
      <c r="D7212" s="83"/>
    </row>
    <row r="7213" spans="4:4" s="47" customFormat="1" x14ac:dyDescent="0.25">
      <c r="D7213" s="83"/>
    </row>
    <row r="7214" spans="4:4" s="47" customFormat="1" x14ac:dyDescent="0.25">
      <c r="D7214" s="83"/>
    </row>
    <row r="7215" spans="4:4" s="47" customFormat="1" x14ac:dyDescent="0.25">
      <c r="D7215" s="83"/>
    </row>
    <row r="7216" spans="4:4" s="47" customFormat="1" x14ac:dyDescent="0.25">
      <c r="D7216" s="83"/>
    </row>
    <row r="7217" spans="4:4" s="47" customFormat="1" x14ac:dyDescent="0.25">
      <c r="D7217" s="83"/>
    </row>
    <row r="7218" spans="4:4" s="47" customFormat="1" x14ac:dyDescent="0.25">
      <c r="D7218" s="83"/>
    </row>
    <row r="7219" spans="4:4" s="47" customFormat="1" x14ac:dyDescent="0.25">
      <c r="D7219" s="83"/>
    </row>
    <row r="7220" spans="4:4" s="47" customFormat="1" x14ac:dyDescent="0.25">
      <c r="D7220" s="83"/>
    </row>
    <row r="7221" spans="4:4" s="47" customFormat="1" x14ac:dyDescent="0.25">
      <c r="D7221" s="83"/>
    </row>
    <row r="7222" spans="4:4" s="47" customFormat="1" x14ac:dyDescent="0.25">
      <c r="D7222" s="83"/>
    </row>
    <row r="7223" spans="4:4" s="47" customFormat="1" x14ac:dyDescent="0.25">
      <c r="D7223" s="83"/>
    </row>
    <row r="7224" spans="4:4" s="47" customFormat="1" x14ac:dyDescent="0.25">
      <c r="D7224" s="83"/>
    </row>
    <row r="7225" spans="4:4" s="47" customFormat="1" x14ac:dyDescent="0.25">
      <c r="D7225" s="83"/>
    </row>
    <row r="7226" spans="4:4" s="47" customFormat="1" x14ac:dyDescent="0.25">
      <c r="D7226" s="83"/>
    </row>
    <row r="7227" spans="4:4" s="47" customFormat="1" x14ac:dyDescent="0.25">
      <c r="D7227" s="83"/>
    </row>
    <row r="7228" spans="4:4" s="47" customFormat="1" x14ac:dyDescent="0.25">
      <c r="D7228" s="83"/>
    </row>
    <row r="7229" spans="4:4" s="47" customFormat="1" x14ac:dyDescent="0.25">
      <c r="D7229" s="83"/>
    </row>
    <row r="7230" spans="4:4" s="47" customFormat="1" x14ac:dyDescent="0.25">
      <c r="D7230" s="83"/>
    </row>
    <row r="7231" spans="4:4" s="47" customFormat="1" x14ac:dyDescent="0.25">
      <c r="D7231" s="83"/>
    </row>
    <row r="7232" spans="4:4" s="47" customFormat="1" x14ac:dyDescent="0.25">
      <c r="D7232" s="83"/>
    </row>
    <row r="7233" spans="4:4" s="47" customFormat="1" x14ac:dyDescent="0.25">
      <c r="D7233" s="83"/>
    </row>
    <row r="7234" spans="4:4" s="47" customFormat="1" x14ac:dyDescent="0.25">
      <c r="D7234" s="83"/>
    </row>
    <row r="7235" spans="4:4" s="47" customFormat="1" x14ac:dyDescent="0.25">
      <c r="D7235" s="83"/>
    </row>
    <row r="7236" spans="4:4" s="47" customFormat="1" x14ac:dyDescent="0.25">
      <c r="D7236" s="83"/>
    </row>
    <row r="7237" spans="4:4" s="47" customFormat="1" x14ac:dyDescent="0.25">
      <c r="D7237" s="83"/>
    </row>
    <row r="7238" spans="4:4" s="47" customFormat="1" x14ac:dyDescent="0.25">
      <c r="D7238" s="83"/>
    </row>
    <row r="7239" spans="4:4" s="47" customFormat="1" x14ac:dyDescent="0.25">
      <c r="D7239" s="83"/>
    </row>
    <row r="7240" spans="4:4" s="47" customFormat="1" x14ac:dyDescent="0.25">
      <c r="D7240" s="83"/>
    </row>
    <row r="7241" spans="4:4" s="47" customFormat="1" x14ac:dyDescent="0.25">
      <c r="D7241" s="83"/>
    </row>
    <row r="7242" spans="4:4" s="47" customFormat="1" x14ac:dyDescent="0.25">
      <c r="D7242" s="83"/>
    </row>
    <row r="7243" spans="4:4" s="47" customFormat="1" x14ac:dyDescent="0.25">
      <c r="D7243" s="83"/>
    </row>
    <row r="7244" spans="4:4" s="47" customFormat="1" x14ac:dyDescent="0.25">
      <c r="D7244" s="83"/>
    </row>
    <row r="7245" spans="4:4" s="47" customFormat="1" x14ac:dyDescent="0.25">
      <c r="D7245" s="83"/>
    </row>
    <row r="7246" spans="4:4" s="47" customFormat="1" x14ac:dyDescent="0.25">
      <c r="D7246" s="83"/>
    </row>
    <row r="7247" spans="4:4" s="47" customFormat="1" x14ac:dyDescent="0.25">
      <c r="D7247" s="83"/>
    </row>
    <row r="7248" spans="4:4" s="47" customFormat="1" x14ac:dyDescent="0.25">
      <c r="D7248" s="83"/>
    </row>
    <row r="7249" spans="4:4" s="47" customFormat="1" x14ac:dyDescent="0.25">
      <c r="D7249" s="83"/>
    </row>
    <row r="7250" spans="4:4" s="47" customFormat="1" x14ac:dyDescent="0.25">
      <c r="D7250" s="83"/>
    </row>
    <row r="7251" spans="4:4" s="47" customFormat="1" x14ac:dyDescent="0.25">
      <c r="D7251" s="83"/>
    </row>
    <row r="7252" spans="4:4" s="47" customFormat="1" x14ac:dyDescent="0.25">
      <c r="D7252" s="83"/>
    </row>
    <row r="7253" spans="4:4" s="47" customFormat="1" x14ac:dyDescent="0.25">
      <c r="D7253" s="83"/>
    </row>
    <row r="7254" spans="4:4" s="47" customFormat="1" x14ac:dyDescent="0.25">
      <c r="D7254" s="83"/>
    </row>
    <row r="7255" spans="4:4" s="47" customFormat="1" x14ac:dyDescent="0.25">
      <c r="D7255" s="83"/>
    </row>
    <row r="7256" spans="4:4" s="47" customFormat="1" x14ac:dyDescent="0.25">
      <c r="D7256" s="83"/>
    </row>
    <row r="7257" spans="4:4" s="47" customFormat="1" x14ac:dyDescent="0.25">
      <c r="D7257" s="83"/>
    </row>
    <row r="7258" spans="4:4" s="47" customFormat="1" x14ac:dyDescent="0.25">
      <c r="D7258" s="83"/>
    </row>
    <row r="7259" spans="4:4" s="47" customFormat="1" x14ac:dyDescent="0.25">
      <c r="D7259" s="83"/>
    </row>
    <row r="7260" spans="4:4" s="47" customFormat="1" x14ac:dyDescent="0.25">
      <c r="D7260" s="83"/>
    </row>
    <row r="7261" spans="4:4" s="47" customFormat="1" x14ac:dyDescent="0.25">
      <c r="D7261" s="83"/>
    </row>
    <row r="7262" spans="4:4" s="47" customFormat="1" x14ac:dyDescent="0.25">
      <c r="D7262" s="83"/>
    </row>
    <row r="7263" spans="4:4" s="47" customFormat="1" x14ac:dyDescent="0.25">
      <c r="D7263" s="83"/>
    </row>
    <row r="7264" spans="4:4" s="47" customFormat="1" x14ac:dyDescent="0.25">
      <c r="D7264" s="83"/>
    </row>
    <row r="7265" spans="4:4" s="47" customFormat="1" x14ac:dyDescent="0.25">
      <c r="D7265" s="83"/>
    </row>
    <row r="7266" spans="4:4" s="47" customFormat="1" x14ac:dyDescent="0.25">
      <c r="D7266" s="83"/>
    </row>
    <row r="7267" spans="4:4" s="47" customFormat="1" x14ac:dyDescent="0.25">
      <c r="D7267" s="83"/>
    </row>
    <row r="7268" spans="4:4" s="47" customFormat="1" x14ac:dyDescent="0.25">
      <c r="D7268" s="83"/>
    </row>
    <row r="7269" spans="4:4" s="47" customFormat="1" x14ac:dyDescent="0.25">
      <c r="D7269" s="83"/>
    </row>
    <row r="7270" spans="4:4" s="47" customFormat="1" x14ac:dyDescent="0.25">
      <c r="D7270" s="83"/>
    </row>
    <row r="7271" spans="4:4" s="47" customFormat="1" x14ac:dyDescent="0.25">
      <c r="D7271" s="83"/>
    </row>
    <row r="7272" spans="4:4" s="47" customFormat="1" x14ac:dyDescent="0.25">
      <c r="D7272" s="83"/>
    </row>
    <row r="7273" spans="4:4" s="47" customFormat="1" x14ac:dyDescent="0.25">
      <c r="D7273" s="83"/>
    </row>
    <row r="7274" spans="4:4" s="47" customFormat="1" x14ac:dyDescent="0.25">
      <c r="D7274" s="83"/>
    </row>
    <row r="7275" spans="4:4" s="47" customFormat="1" x14ac:dyDescent="0.25">
      <c r="D7275" s="83"/>
    </row>
    <row r="7276" spans="4:4" s="47" customFormat="1" x14ac:dyDescent="0.25">
      <c r="D7276" s="83"/>
    </row>
    <row r="7277" spans="4:4" s="47" customFormat="1" x14ac:dyDescent="0.25">
      <c r="D7277" s="83"/>
    </row>
    <row r="7278" spans="4:4" s="47" customFormat="1" x14ac:dyDescent="0.25">
      <c r="D7278" s="83"/>
    </row>
    <row r="7279" spans="4:4" s="47" customFormat="1" x14ac:dyDescent="0.25">
      <c r="D7279" s="83"/>
    </row>
    <row r="7280" spans="4:4" s="47" customFormat="1" x14ac:dyDescent="0.25">
      <c r="D7280" s="83"/>
    </row>
    <row r="7281" spans="4:4" s="47" customFormat="1" x14ac:dyDescent="0.25">
      <c r="D7281" s="83"/>
    </row>
    <row r="7282" spans="4:4" s="47" customFormat="1" x14ac:dyDescent="0.25">
      <c r="D7282" s="83"/>
    </row>
    <row r="7283" spans="4:4" s="47" customFormat="1" x14ac:dyDescent="0.25">
      <c r="D7283" s="83"/>
    </row>
    <row r="7284" spans="4:4" s="47" customFormat="1" x14ac:dyDescent="0.25">
      <c r="D7284" s="83"/>
    </row>
    <row r="7285" spans="4:4" s="47" customFormat="1" x14ac:dyDescent="0.25">
      <c r="D7285" s="83"/>
    </row>
    <row r="7286" spans="4:4" s="47" customFormat="1" x14ac:dyDescent="0.25">
      <c r="D7286" s="83"/>
    </row>
    <row r="7287" spans="4:4" s="47" customFormat="1" x14ac:dyDescent="0.25">
      <c r="D7287" s="83"/>
    </row>
    <row r="7288" spans="4:4" s="47" customFormat="1" x14ac:dyDescent="0.25">
      <c r="D7288" s="83"/>
    </row>
    <row r="7289" spans="4:4" s="47" customFormat="1" x14ac:dyDescent="0.25">
      <c r="D7289" s="83"/>
    </row>
    <row r="7290" spans="4:4" s="47" customFormat="1" x14ac:dyDescent="0.25">
      <c r="D7290" s="83"/>
    </row>
    <row r="7291" spans="4:4" s="47" customFormat="1" x14ac:dyDescent="0.25">
      <c r="D7291" s="83"/>
    </row>
    <row r="7292" spans="4:4" s="47" customFormat="1" x14ac:dyDescent="0.25">
      <c r="D7292" s="83"/>
    </row>
    <row r="7293" spans="4:4" s="47" customFormat="1" x14ac:dyDescent="0.25">
      <c r="D7293" s="83"/>
    </row>
    <row r="7294" spans="4:4" s="47" customFormat="1" x14ac:dyDescent="0.25">
      <c r="D7294" s="83"/>
    </row>
    <row r="7295" spans="4:4" s="47" customFormat="1" x14ac:dyDescent="0.25">
      <c r="D7295" s="83"/>
    </row>
    <row r="7296" spans="4:4" s="47" customFormat="1" x14ac:dyDescent="0.25">
      <c r="D7296" s="83"/>
    </row>
    <row r="7297" spans="4:4" s="47" customFormat="1" x14ac:dyDescent="0.25">
      <c r="D7297" s="83"/>
    </row>
    <row r="7298" spans="4:4" s="47" customFormat="1" x14ac:dyDescent="0.25">
      <c r="D7298" s="83"/>
    </row>
    <row r="7299" spans="4:4" s="47" customFormat="1" x14ac:dyDescent="0.25">
      <c r="D7299" s="83"/>
    </row>
    <row r="7300" spans="4:4" s="47" customFormat="1" x14ac:dyDescent="0.25">
      <c r="D7300" s="83"/>
    </row>
    <row r="7301" spans="4:4" s="47" customFormat="1" x14ac:dyDescent="0.25">
      <c r="D7301" s="83"/>
    </row>
    <row r="7302" spans="4:4" s="47" customFormat="1" x14ac:dyDescent="0.25">
      <c r="D7302" s="83"/>
    </row>
    <row r="7303" spans="4:4" s="47" customFormat="1" x14ac:dyDescent="0.25">
      <c r="D7303" s="83"/>
    </row>
    <row r="7304" spans="4:4" s="47" customFormat="1" x14ac:dyDescent="0.25">
      <c r="D7304" s="83"/>
    </row>
    <row r="7305" spans="4:4" s="47" customFormat="1" x14ac:dyDescent="0.25">
      <c r="D7305" s="83"/>
    </row>
    <row r="7306" spans="4:4" s="47" customFormat="1" x14ac:dyDescent="0.25">
      <c r="D7306" s="83"/>
    </row>
    <row r="7307" spans="4:4" s="47" customFormat="1" x14ac:dyDescent="0.25">
      <c r="D7307" s="83"/>
    </row>
    <row r="7308" spans="4:4" s="47" customFormat="1" x14ac:dyDescent="0.25">
      <c r="D7308" s="83"/>
    </row>
    <row r="7309" spans="4:4" s="47" customFormat="1" x14ac:dyDescent="0.25">
      <c r="D7309" s="83"/>
    </row>
    <row r="7310" spans="4:4" s="47" customFormat="1" x14ac:dyDescent="0.25">
      <c r="D7310" s="83"/>
    </row>
    <row r="7311" spans="4:4" s="47" customFormat="1" x14ac:dyDescent="0.25">
      <c r="D7311" s="83"/>
    </row>
    <row r="7312" spans="4:4" s="47" customFormat="1" x14ac:dyDescent="0.25">
      <c r="D7312" s="83"/>
    </row>
    <row r="7313" spans="4:4" s="47" customFormat="1" x14ac:dyDescent="0.25">
      <c r="D7313" s="83"/>
    </row>
    <row r="7314" spans="4:4" s="47" customFormat="1" x14ac:dyDescent="0.25">
      <c r="D7314" s="83"/>
    </row>
    <row r="7315" spans="4:4" s="47" customFormat="1" x14ac:dyDescent="0.25">
      <c r="D7315" s="83"/>
    </row>
    <row r="7316" spans="4:4" s="47" customFormat="1" x14ac:dyDescent="0.25">
      <c r="D7316" s="83"/>
    </row>
    <row r="7317" spans="4:4" s="47" customFormat="1" x14ac:dyDescent="0.25">
      <c r="D7317" s="83"/>
    </row>
    <row r="7318" spans="4:4" s="47" customFormat="1" x14ac:dyDescent="0.25">
      <c r="D7318" s="83"/>
    </row>
    <row r="7319" spans="4:4" s="47" customFormat="1" x14ac:dyDescent="0.25">
      <c r="D7319" s="83"/>
    </row>
    <row r="7320" spans="4:4" s="47" customFormat="1" x14ac:dyDescent="0.25">
      <c r="D7320" s="83"/>
    </row>
    <row r="7321" spans="4:4" s="47" customFormat="1" x14ac:dyDescent="0.25">
      <c r="D7321" s="83"/>
    </row>
    <row r="7322" spans="4:4" s="47" customFormat="1" x14ac:dyDescent="0.25">
      <c r="D7322" s="83"/>
    </row>
    <row r="7323" spans="4:4" s="47" customFormat="1" x14ac:dyDescent="0.25">
      <c r="D7323" s="83"/>
    </row>
    <row r="7324" spans="4:4" s="47" customFormat="1" x14ac:dyDescent="0.25">
      <c r="D7324" s="83"/>
    </row>
    <row r="7325" spans="4:4" s="47" customFormat="1" x14ac:dyDescent="0.25">
      <c r="D7325" s="83"/>
    </row>
    <row r="7326" spans="4:4" s="47" customFormat="1" x14ac:dyDescent="0.25">
      <c r="D7326" s="83"/>
    </row>
    <row r="7327" spans="4:4" s="47" customFormat="1" x14ac:dyDescent="0.25">
      <c r="D7327" s="83"/>
    </row>
    <row r="7328" spans="4:4" s="47" customFormat="1" x14ac:dyDescent="0.25">
      <c r="D7328" s="83"/>
    </row>
    <row r="7329" spans="4:4" s="47" customFormat="1" x14ac:dyDescent="0.25">
      <c r="D7329" s="83"/>
    </row>
    <row r="7330" spans="4:4" s="47" customFormat="1" x14ac:dyDescent="0.25">
      <c r="D7330" s="83"/>
    </row>
    <row r="7331" spans="4:4" s="47" customFormat="1" x14ac:dyDescent="0.25">
      <c r="D7331" s="83"/>
    </row>
    <row r="7332" spans="4:4" s="47" customFormat="1" x14ac:dyDescent="0.25">
      <c r="D7332" s="83"/>
    </row>
    <row r="7333" spans="4:4" s="47" customFormat="1" x14ac:dyDescent="0.25">
      <c r="D7333" s="83"/>
    </row>
    <row r="7334" spans="4:4" s="47" customFormat="1" x14ac:dyDescent="0.25">
      <c r="D7334" s="83"/>
    </row>
    <row r="7335" spans="4:4" s="47" customFormat="1" x14ac:dyDescent="0.25">
      <c r="D7335" s="83"/>
    </row>
    <row r="7336" spans="4:4" s="47" customFormat="1" x14ac:dyDescent="0.25">
      <c r="D7336" s="83"/>
    </row>
    <row r="7337" spans="4:4" s="47" customFormat="1" x14ac:dyDescent="0.25">
      <c r="D7337" s="83"/>
    </row>
    <row r="7338" spans="4:4" s="47" customFormat="1" x14ac:dyDescent="0.25">
      <c r="D7338" s="83"/>
    </row>
    <row r="7339" spans="4:4" s="47" customFormat="1" x14ac:dyDescent="0.25">
      <c r="D7339" s="83"/>
    </row>
    <row r="7340" spans="4:4" s="47" customFormat="1" x14ac:dyDescent="0.25">
      <c r="D7340" s="83"/>
    </row>
    <row r="7341" spans="4:4" s="47" customFormat="1" x14ac:dyDescent="0.25">
      <c r="D7341" s="83"/>
    </row>
    <row r="7342" spans="4:4" s="47" customFormat="1" x14ac:dyDescent="0.25">
      <c r="D7342" s="83"/>
    </row>
    <row r="7343" spans="4:4" s="47" customFormat="1" x14ac:dyDescent="0.25">
      <c r="D7343" s="83"/>
    </row>
    <row r="7344" spans="4:4" s="47" customFormat="1" x14ac:dyDescent="0.25">
      <c r="D7344" s="83"/>
    </row>
    <row r="7345" spans="4:4" s="47" customFormat="1" x14ac:dyDescent="0.25">
      <c r="D7345" s="83"/>
    </row>
    <row r="7346" spans="4:4" s="47" customFormat="1" x14ac:dyDescent="0.25">
      <c r="D7346" s="83"/>
    </row>
    <row r="7347" spans="4:4" s="47" customFormat="1" x14ac:dyDescent="0.25">
      <c r="D7347" s="83"/>
    </row>
    <row r="7348" spans="4:4" s="47" customFormat="1" x14ac:dyDescent="0.25">
      <c r="D7348" s="83"/>
    </row>
    <row r="7349" spans="4:4" s="47" customFormat="1" x14ac:dyDescent="0.25">
      <c r="D7349" s="83"/>
    </row>
    <row r="7350" spans="4:4" s="47" customFormat="1" x14ac:dyDescent="0.25">
      <c r="D7350" s="83"/>
    </row>
    <row r="7351" spans="4:4" s="47" customFormat="1" x14ac:dyDescent="0.25">
      <c r="D7351" s="83"/>
    </row>
    <row r="7352" spans="4:4" s="47" customFormat="1" x14ac:dyDescent="0.25">
      <c r="D7352" s="83"/>
    </row>
    <row r="7353" spans="4:4" s="47" customFormat="1" x14ac:dyDescent="0.25">
      <c r="D7353" s="83"/>
    </row>
    <row r="7354" spans="4:4" s="47" customFormat="1" x14ac:dyDescent="0.25">
      <c r="D7354" s="83"/>
    </row>
    <row r="7355" spans="4:4" s="47" customFormat="1" x14ac:dyDescent="0.25">
      <c r="D7355" s="83"/>
    </row>
    <row r="7356" spans="4:4" s="47" customFormat="1" x14ac:dyDescent="0.25">
      <c r="D7356" s="83"/>
    </row>
    <row r="7357" spans="4:4" s="47" customFormat="1" x14ac:dyDescent="0.25">
      <c r="D7357" s="83"/>
    </row>
    <row r="7358" spans="4:4" s="47" customFormat="1" x14ac:dyDescent="0.25">
      <c r="D7358" s="83"/>
    </row>
    <row r="7359" spans="4:4" s="47" customFormat="1" x14ac:dyDescent="0.25">
      <c r="D7359" s="83"/>
    </row>
    <row r="7360" spans="4:4" s="47" customFormat="1" x14ac:dyDescent="0.25">
      <c r="D7360" s="83"/>
    </row>
    <row r="7361" spans="4:4" s="47" customFormat="1" x14ac:dyDescent="0.25">
      <c r="D7361" s="83"/>
    </row>
    <row r="7362" spans="4:4" s="47" customFormat="1" x14ac:dyDescent="0.25">
      <c r="D7362" s="83"/>
    </row>
    <row r="7363" spans="4:4" s="47" customFormat="1" x14ac:dyDescent="0.25">
      <c r="D7363" s="83"/>
    </row>
    <row r="7364" spans="4:4" s="47" customFormat="1" x14ac:dyDescent="0.25">
      <c r="D7364" s="83"/>
    </row>
    <row r="7365" spans="4:4" s="47" customFormat="1" x14ac:dyDescent="0.25">
      <c r="D7365" s="83"/>
    </row>
    <row r="7366" spans="4:4" s="47" customFormat="1" x14ac:dyDescent="0.25">
      <c r="D7366" s="83"/>
    </row>
    <row r="7367" spans="4:4" s="47" customFormat="1" x14ac:dyDescent="0.25">
      <c r="D7367" s="83"/>
    </row>
    <row r="7368" spans="4:4" s="47" customFormat="1" x14ac:dyDescent="0.25">
      <c r="D7368" s="83"/>
    </row>
    <row r="7369" spans="4:4" s="47" customFormat="1" x14ac:dyDescent="0.25">
      <c r="D7369" s="83"/>
    </row>
    <row r="7370" spans="4:4" s="47" customFormat="1" x14ac:dyDescent="0.25">
      <c r="D7370" s="83"/>
    </row>
    <row r="7371" spans="4:4" s="47" customFormat="1" x14ac:dyDescent="0.25">
      <c r="D7371" s="83"/>
    </row>
    <row r="7372" spans="4:4" s="47" customFormat="1" x14ac:dyDescent="0.25">
      <c r="D7372" s="83"/>
    </row>
    <row r="7373" spans="4:4" s="47" customFormat="1" x14ac:dyDescent="0.25">
      <c r="D7373" s="83"/>
    </row>
    <row r="7374" spans="4:4" s="47" customFormat="1" x14ac:dyDescent="0.25">
      <c r="D7374" s="83"/>
    </row>
    <row r="7375" spans="4:4" s="47" customFormat="1" x14ac:dyDescent="0.25">
      <c r="D7375" s="83"/>
    </row>
    <row r="7376" spans="4:4" s="47" customFormat="1" x14ac:dyDescent="0.25">
      <c r="D7376" s="83"/>
    </row>
    <row r="7377" spans="4:4" s="47" customFormat="1" x14ac:dyDescent="0.25">
      <c r="D7377" s="83"/>
    </row>
    <row r="7378" spans="4:4" s="47" customFormat="1" x14ac:dyDescent="0.25">
      <c r="D7378" s="83"/>
    </row>
    <row r="7379" spans="4:4" s="47" customFormat="1" x14ac:dyDescent="0.25">
      <c r="D7379" s="83"/>
    </row>
    <row r="7380" spans="4:4" s="47" customFormat="1" x14ac:dyDescent="0.25">
      <c r="D7380" s="83"/>
    </row>
    <row r="7381" spans="4:4" s="47" customFormat="1" x14ac:dyDescent="0.25">
      <c r="D7381" s="83"/>
    </row>
    <row r="7382" spans="4:4" s="47" customFormat="1" x14ac:dyDescent="0.25">
      <c r="D7382" s="83"/>
    </row>
    <row r="7383" spans="4:4" s="47" customFormat="1" x14ac:dyDescent="0.25">
      <c r="D7383" s="83"/>
    </row>
    <row r="7384" spans="4:4" s="47" customFormat="1" x14ac:dyDescent="0.25">
      <c r="D7384" s="83"/>
    </row>
    <row r="7385" spans="4:4" s="47" customFormat="1" x14ac:dyDescent="0.25">
      <c r="D7385" s="83"/>
    </row>
    <row r="7386" spans="4:4" s="47" customFormat="1" x14ac:dyDescent="0.25">
      <c r="D7386" s="83"/>
    </row>
    <row r="7387" spans="4:4" s="47" customFormat="1" x14ac:dyDescent="0.25">
      <c r="D7387" s="83"/>
    </row>
    <row r="7388" spans="4:4" s="47" customFormat="1" x14ac:dyDescent="0.25">
      <c r="D7388" s="83"/>
    </row>
    <row r="7389" spans="4:4" s="47" customFormat="1" x14ac:dyDescent="0.25">
      <c r="D7389" s="83"/>
    </row>
    <row r="7390" spans="4:4" s="47" customFormat="1" x14ac:dyDescent="0.25">
      <c r="D7390" s="83"/>
    </row>
    <row r="7391" spans="4:4" s="47" customFormat="1" x14ac:dyDescent="0.25">
      <c r="D7391" s="83"/>
    </row>
    <row r="7392" spans="4:4" s="47" customFormat="1" x14ac:dyDescent="0.25">
      <c r="D7392" s="83"/>
    </row>
    <row r="7393" spans="4:4" s="47" customFormat="1" x14ac:dyDescent="0.25">
      <c r="D7393" s="83"/>
    </row>
    <row r="7394" spans="4:4" s="47" customFormat="1" x14ac:dyDescent="0.25">
      <c r="D7394" s="83"/>
    </row>
    <row r="7395" spans="4:4" s="47" customFormat="1" x14ac:dyDescent="0.25">
      <c r="D7395" s="83"/>
    </row>
    <row r="7396" spans="4:4" s="47" customFormat="1" x14ac:dyDescent="0.25">
      <c r="D7396" s="83"/>
    </row>
    <row r="7397" spans="4:4" s="47" customFormat="1" x14ac:dyDescent="0.25">
      <c r="D7397" s="83"/>
    </row>
    <row r="7398" spans="4:4" s="47" customFormat="1" x14ac:dyDescent="0.25">
      <c r="D7398" s="83"/>
    </row>
    <row r="7399" spans="4:4" s="47" customFormat="1" x14ac:dyDescent="0.25">
      <c r="D7399" s="83"/>
    </row>
    <row r="7400" spans="4:4" s="47" customFormat="1" x14ac:dyDescent="0.25">
      <c r="D7400" s="83"/>
    </row>
    <row r="7401" spans="4:4" s="47" customFormat="1" x14ac:dyDescent="0.25">
      <c r="D7401" s="83"/>
    </row>
    <row r="7402" spans="4:4" s="47" customFormat="1" x14ac:dyDescent="0.25">
      <c r="D7402" s="83"/>
    </row>
    <row r="7403" spans="4:4" s="47" customFormat="1" x14ac:dyDescent="0.25">
      <c r="D7403" s="83"/>
    </row>
    <row r="7404" spans="4:4" s="47" customFormat="1" x14ac:dyDescent="0.25">
      <c r="D7404" s="83"/>
    </row>
    <row r="7405" spans="4:4" s="47" customFormat="1" x14ac:dyDescent="0.25">
      <c r="D7405" s="83"/>
    </row>
    <row r="7406" spans="4:4" s="47" customFormat="1" x14ac:dyDescent="0.25">
      <c r="D7406" s="83"/>
    </row>
    <row r="7407" spans="4:4" s="47" customFormat="1" x14ac:dyDescent="0.25">
      <c r="D7407" s="83"/>
    </row>
    <row r="7408" spans="4:4" s="47" customFormat="1" x14ac:dyDescent="0.25">
      <c r="D7408" s="83"/>
    </row>
    <row r="7409" spans="4:4" s="47" customFormat="1" x14ac:dyDescent="0.25">
      <c r="D7409" s="83"/>
    </row>
    <row r="7410" spans="4:4" s="47" customFormat="1" x14ac:dyDescent="0.25">
      <c r="D7410" s="83"/>
    </row>
    <row r="7411" spans="4:4" s="47" customFormat="1" x14ac:dyDescent="0.25">
      <c r="D7411" s="83"/>
    </row>
    <row r="7412" spans="4:4" s="47" customFormat="1" x14ac:dyDescent="0.25">
      <c r="D7412" s="83"/>
    </row>
    <row r="7413" spans="4:4" s="47" customFormat="1" x14ac:dyDescent="0.25">
      <c r="D7413" s="83"/>
    </row>
    <row r="7414" spans="4:4" s="47" customFormat="1" x14ac:dyDescent="0.25">
      <c r="D7414" s="83"/>
    </row>
    <row r="7415" spans="4:4" s="47" customFormat="1" x14ac:dyDescent="0.25">
      <c r="D7415" s="83"/>
    </row>
    <row r="7416" spans="4:4" s="47" customFormat="1" x14ac:dyDescent="0.25">
      <c r="D7416" s="83"/>
    </row>
    <row r="7417" spans="4:4" s="47" customFormat="1" x14ac:dyDescent="0.25">
      <c r="D7417" s="83"/>
    </row>
    <row r="7418" spans="4:4" s="47" customFormat="1" x14ac:dyDescent="0.25">
      <c r="D7418" s="83"/>
    </row>
    <row r="7419" spans="4:4" s="47" customFormat="1" x14ac:dyDescent="0.25">
      <c r="D7419" s="83"/>
    </row>
    <row r="7420" spans="4:4" s="47" customFormat="1" x14ac:dyDescent="0.25">
      <c r="D7420" s="83"/>
    </row>
    <row r="7421" spans="4:4" s="47" customFormat="1" x14ac:dyDescent="0.25">
      <c r="D7421" s="83"/>
    </row>
    <row r="7422" spans="4:4" s="47" customFormat="1" x14ac:dyDescent="0.25">
      <c r="D7422" s="83"/>
    </row>
    <row r="7423" spans="4:4" s="47" customFormat="1" x14ac:dyDescent="0.25">
      <c r="D7423" s="83"/>
    </row>
    <row r="7424" spans="4:4" s="47" customFormat="1" x14ac:dyDescent="0.25">
      <c r="D7424" s="83"/>
    </row>
    <row r="7425" spans="4:4" s="47" customFormat="1" x14ac:dyDescent="0.25">
      <c r="D7425" s="83"/>
    </row>
    <row r="7426" spans="4:4" s="47" customFormat="1" x14ac:dyDescent="0.25">
      <c r="D7426" s="83"/>
    </row>
    <row r="7427" spans="4:4" s="47" customFormat="1" x14ac:dyDescent="0.25">
      <c r="D7427" s="83"/>
    </row>
    <row r="7428" spans="4:4" s="47" customFormat="1" x14ac:dyDescent="0.25">
      <c r="D7428" s="83"/>
    </row>
    <row r="7429" spans="4:4" s="47" customFormat="1" x14ac:dyDescent="0.25">
      <c r="D7429" s="83"/>
    </row>
    <row r="7430" spans="4:4" s="47" customFormat="1" x14ac:dyDescent="0.25">
      <c r="D7430" s="83"/>
    </row>
    <row r="7431" spans="4:4" s="47" customFormat="1" x14ac:dyDescent="0.25">
      <c r="D7431" s="83"/>
    </row>
    <row r="7432" spans="4:4" s="47" customFormat="1" x14ac:dyDescent="0.25">
      <c r="D7432" s="83"/>
    </row>
    <row r="7433" spans="4:4" s="47" customFormat="1" x14ac:dyDescent="0.25">
      <c r="D7433" s="83"/>
    </row>
    <row r="7434" spans="4:4" s="47" customFormat="1" x14ac:dyDescent="0.25">
      <c r="D7434" s="83"/>
    </row>
    <row r="7435" spans="4:4" s="47" customFormat="1" x14ac:dyDescent="0.25">
      <c r="D7435" s="83"/>
    </row>
    <row r="7436" spans="4:4" s="47" customFormat="1" x14ac:dyDescent="0.25">
      <c r="D7436" s="83"/>
    </row>
    <row r="7437" spans="4:4" s="47" customFormat="1" x14ac:dyDescent="0.25">
      <c r="D7437" s="83"/>
    </row>
    <row r="7438" spans="4:4" s="47" customFormat="1" x14ac:dyDescent="0.25">
      <c r="D7438" s="83"/>
    </row>
    <row r="7439" spans="4:4" s="47" customFormat="1" x14ac:dyDescent="0.25">
      <c r="D7439" s="83"/>
    </row>
    <row r="7440" spans="4:4" s="47" customFormat="1" x14ac:dyDescent="0.25">
      <c r="D7440" s="83"/>
    </row>
    <row r="7441" spans="4:4" s="47" customFormat="1" x14ac:dyDescent="0.25">
      <c r="D7441" s="83"/>
    </row>
    <row r="7442" spans="4:4" s="47" customFormat="1" x14ac:dyDescent="0.25">
      <c r="D7442" s="83"/>
    </row>
    <row r="7443" spans="4:4" s="47" customFormat="1" x14ac:dyDescent="0.25">
      <c r="D7443" s="83"/>
    </row>
    <row r="7444" spans="4:4" s="47" customFormat="1" x14ac:dyDescent="0.25">
      <c r="D7444" s="83"/>
    </row>
    <row r="7445" spans="4:4" s="47" customFormat="1" x14ac:dyDescent="0.25">
      <c r="D7445" s="83"/>
    </row>
    <row r="7446" spans="4:4" s="47" customFormat="1" x14ac:dyDescent="0.25">
      <c r="D7446" s="83"/>
    </row>
    <row r="7447" spans="4:4" s="47" customFormat="1" x14ac:dyDescent="0.25">
      <c r="D7447" s="83"/>
    </row>
    <row r="7448" spans="4:4" s="47" customFormat="1" x14ac:dyDescent="0.25">
      <c r="D7448" s="83"/>
    </row>
    <row r="7449" spans="4:4" s="47" customFormat="1" x14ac:dyDescent="0.25">
      <c r="D7449" s="83"/>
    </row>
    <row r="7450" spans="4:4" s="47" customFormat="1" x14ac:dyDescent="0.25">
      <c r="D7450" s="83"/>
    </row>
    <row r="7451" spans="4:4" s="47" customFormat="1" x14ac:dyDescent="0.25">
      <c r="D7451" s="83"/>
    </row>
    <row r="7452" spans="4:4" s="47" customFormat="1" x14ac:dyDescent="0.25">
      <c r="D7452" s="83"/>
    </row>
    <row r="7453" spans="4:4" s="47" customFormat="1" x14ac:dyDescent="0.25">
      <c r="D7453" s="83"/>
    </row>
    <row r="7454" spans="4:4" s="47" customFormat="1" x14ac:dyDescent="0.25">
      <c r="D7454" s="83"/>
    </row>
    <row r="7455" spans="4:4" s="47" customFormat="1" x14ac:dyDescent="0.25">
      <c r="D7455" s="83"/>
    </row>
    <row r="7456" spans="4:4" s="47" customFormat="1" x14ac:dyDescent="0.25">
      <c r="D7456" s="83"/>
    </row>
    <row r="7457" spans="4:4" s="47" customFormat="1" x14ac:dyDescent="0.25">
      <c r="D7457" s="83"/>
    </row>
    <row r="7458" spans="4:4" s="47" customFormat="1" x14ac:dyDescent="0.25">
      <c r="D7458" s="83"/>
    </row>
    <row r="7459" spans="4:4" s="47" customFormat="1" x14ac:dyDescent="0.25">
      <c r="D7459" s="83"/>
    </row>
    <row r="7460" spans="4:4" s="47" customFormat="1" x14ac:dyDescent="0.25">
      <c r="D7460" s="83"/>
    </row>
    <row r="7461" spans="4:4" s="47" customFormat="1" x14ac:dyDescent="0.25">
      <c r="D7461" s="83"/>
    </row>
    <row r="7462" spans="4:4" s="47" customFormat="1" x14ac:dyDescent="0.25">
      <c r="D7462" s="83"/>
    </row>
    <row r="7463" spans="4:4" s="47" customFormat="1" x14ac:dyDescent="0.25">
      <c r="D7463" s="83"/>
    </row>
    <row r="7464" spans="4:4" s="47" customFormat="1" x14ac:dyDescent="0.25">
      <c r="D7464" s="83"/>
    </row>
    <row r="7465" spans="4:4" s="47" customFormat="1" x14ac:dyDescent="0.25">
      <c r="D7465" s="83"/>
    </row>
    <row r="7466" spans="4:4" s="47" customFormat="1" x14ac:dyDescent="0.25">
      <c r="D7466" s="83"/>
    </row>
    <row r="7467" spans="4:4" s="47" customFormat="1" x14ac:dyDescent="0.25">
      <c r="D7467" s="83"/>
    </row>
    <row r="7468" spans="4:4" s="47" customFormat="1" x14ac:dyDescent="0.25">
      <c r="D7468" s="83"/>
    </row>
    <row r="7469" spans="4:4" s="47" customFormat="1" x14ac:dyDescent="0.25">
      <c r="D7469" s="83"/>
    </row>
    <row r="7470" spans="4:4" s="47" customFormat="1" x14ac:dyDescent="0.25">
      <c r="D7470" s="83"/>
    </row>
    <row r="7471" spans="4:4" s="47" customFormat="1" x14ac:dyDescent="0.25">
      <c r="D7471" s="83"/>
    </row>
    <row r="7472" spans="4:4" s="47" customFormat="1" x14ac:dyDescent="0.25">
      <c r="D7472" s="83"/>
    </row>
    <row r="7473" spans="4:4" s="47" customFormat="1" x14ac:dyDescent="0.25">
      <c r="D7473" s="83"/>
    </row>
    <row r="7474" spans="4:4" s="47" customFormat="1" x14ac:dyDescent="0.25">
      <c r="D7474" s="83"/>
    </row>
    <row r="7475" spans="4:4" s="47" customFormat="1" x14ac:dyDescent="0.25">
      <c r="D7475" s="83"/>
    </row>
    <row r="7476" spans="4:4" s="47" customFormat="1" x14ac:dyDescent="0.25">
      <c r="D7476" s="83"/>
    </row>
    <row r="7477" spans="4:4" s="47" customFormat="1" x14ac:dyDescent="0.25">
      <c r="D7477" s="83"/>
    </row>
    <row r="7478" spans="4:4" s="47" customFormat="1" x14ac:dyDescent="0.25">
      <c r="D7478" s="83"/>
    </row>
    <row r="7479" spans="4:4" s="47" customFormat="1" x14ac:dyDescent="0.25">
      <c r="D7479" s="83"/>
    </row>
    <row r="7480" spans="4:4" s="47" customFormat="1" x14ac:dyDescent="0.25">
      <c r="D7480" s="83"/>
    </row>
    <row r="7481" spans="4:4" s="47" customFormat="1" x14ac:dyDescent="0.25">
      <c r="D7481" s="83"/>
    </row>
    <row r="7482" spans="4:4" s="47" customFormat="1" x14ac:dyDescent="0.25">
      <c r="D7482" s="83"/>
    </row>
    <row r="7483" spans="4:4" s="47" customFormat="1" x14ac:dyDescent="0.25">
      <c r="D7483" s="83"/>
    </row>
    <row r="7484" spans="4:4" s="47" customFormat="1" x14ac:dyDescent="0.25">
      <c r="D7484" s="83"/>
    </row>
    <row r="7485" spans="4:4" s="47" customFormat="1" x14ac:dyDescent="0.25">
      <c r="D7485" s="83"/>
    </row>
    <row r="7486" spans="4:4" s="47" customFormat="1" x14ac:dyDescent="0.25">
      <c r="D7486" s="83"/>
    </row>
    <row r="7487" spans="4:4" s="47" customFormat="1" x14ac:dyDescent="0.25">
      <c r="D7487" s="83"/>
    </row>
    <row r="7488" spans="4:4" s="47" customFormat="1" x14ac:dyDescent="0.25">
      <c r="D7488" s="83"/>
    </row>
    <row r="7489" spans="4:4" s="47" customFormat="1" x14ac:dyDescent="0.25">
      <c r="D7489" s="83"/>
    </row>
    <row r="7490" spans="4:4" s="47" customFormat="1" x14ac:dyDescent="0.25">
      <c r="D7490" s="83"/>
    </row>
    <row r="7491" spans="4:4" s="47" customFormat="1" x14ac:dyDescent="0.25">
      <c r="D7491" s="83"/>
    </row>
    <row r="7492" spans="4:4" s="47" customFormat="1" x14ac:dyDescent="0.25">
      <c r="D7492" s="83"/>
    </row>
    <row r="7493" spans="4:4" s="47" customFormat="1" x14ac:dyDescent="0.25">
      <c r="D7493" s="83"/>
    </row>
    <row r="7494" spans="4:4" s="47" customFormat="1" x14ac:dyDescent="0.25">
      <c r="D7494" s="83"/>
    </row>
    <row r="7495" spans="4:4" s="47" customFormat="1" x14ac:dyDescent="0.25">
      <c r="D7495" s="83"/>
    </row>
    <row r="7496" spans="4:4" s="47" customFormat="1" x14ac:dyDescent="0.25">
      <c r="D7496" s="83"/>
    </row>
    <row r="7497" spans="4:4" s="47" customFormat="1" x14ac:dyDescent="0.25">
      <c r="D7497" s="83"/>
    </row>
    <row r="7498" spans="4:4" s="47" customFormat="1" x14ac:dyDescent="0.25">
      <c r="D7498" s="83"/>
    </row>
    <row r="7499" spans="4:4" s="47" customFormat="1" x14ac:dyDescent="0.25">
      <c r="D7499" s="83"/>
    </row>
    <row r="7500" spans="4:4" s="47" customFormat="1" x14ac:dyDescent="0.25">
      <c r="D7500" s="83"/>
    </row>
    <row r="7501" spans="4:4" s="47" customFormat="1" x14ac:dyDescent="0.25">
      <c r="D7501" s="83"/>
    </row>
    <row r="7502" spans="4:4" s="47" customFormat="1" x14ac:dyDescent="0.25">
      <c r="D7502" s="83"/>
    </row>
    <row r="7503" spans="4:4" s="47" customFormat="1" x14ac:dyDescent="0.25">
      <c r="D7503" s="83"/>
    </row>
    <row r="7504" spans="4:4" s="47" customFormat="1" x14ac:dyDescent="0.25">
      <c r="D7504" s="83"/>
    </row>
    <row r="7505" spans="4:4" s="47" customFormat="1" x14ac:dyDescent="0.25">
      <c r="D7505" s="83"/>
    </row>
    <row r="7506" spans="4:4" s="47" customFormat="1" x14ac:dyDescent="0.25">
      <c r="D7506" s="83"/>
    </row>
    <row r="7507" spans="4:4" s="47" customFormat="1" x14ac:dyDescent="0.25">
      <c r="D7507" s="83"/>
    </row>
    <row r="7508" spans="4:4" s="47" customFormat="1" x14ac:dyDescent="0.25">
      <c r="D7508" s="83"/>
    </row>
    <row r="7509" spans="4:4" s="47" customFormat="1" x14ac:dyDescent="0.25">
      <c r="D7509" s="83"/>
    </row>
    <row r="7510" spans="4:4" s="47" customFormat="1" x14ac:dyDescent="0.25">
      <c r="D7510" s="83"/>
    </row>
    <row r="7511" spans="4:4" s="47" customFormat="1" x14ac:dyDescent="0.25">
      <c r="D7511" s="83"/>
    </row>
    <row r="7512" spans="4:4" s="47" customFormat="1" x14ac:dyDescent="0.25">
      <c r="D7512" s="83"/>
    </row>
    <row r="7513" spans="4:4" s="47" customFormat="1" x14ac:dyDescent="0.25">
      <c r="D7513" s="83"/>
    </row>
    <row r="7514" spans="4:4" s="47" customFormat="1" x14ac:dyDescent="0.25">
      <c r="D7514" s="83"/>
    </row>
    <row r="7515" spans="4:4" s="47" customFormat="1" x14ac:dyDescent="0.25">
      <c r="D7515" s="83"/>
    </row>
    <row r="7516" spans="4:4" s="47" customFormat="1" x14ac:dyDescent="0.25">
      <c r="D7516" s="83"/>
    </row>
    <row r="7517" spans="4:4" s="47" customFormat="1" x14ac:dyDescent="0.25">
      <c r="D7517" s="83"/>
    </row>
    <row r="7518" spans="4:4" s="47" customFormat="1" x14ac:dyDescent="0.25">
      <c r="D7518" s="83"/>
    </row>
    <row r="7519" spans="4:4" s="47" customFormat="1" x14ac:dyDescent="0.25">
      <c r="D7519" s="83"/>
    </row>
    <row r="7520" spans="4:4" s="47" customFormat="1" x14ac:dyDescent="0.25">
      <c r="D7520" s="83"/>
    </row>
    <row r="7521" spans="4:4" s="47" customFormat="1" x14ac:dyDescent="0.25">
      <c r="D7521" s="83"/>
    </row>
    <row r="7522" spans="4:4" s="47" customFormat="1" x14ac:dyDescent="0.25">
      <c r="D7522" s="83"/>
    </row>
    <row r="7523" spans="4:4" s="47" customFormat="1" x14ac:dyDescent="0.25">
      <c r="D7523" s="83"/>
    </row>
    <row r="7524" spans="4:4" s="47" customFormat="1" x14ac:dyDescent="0.25">
      <c r="D7524" s="83"/>
    </row>
    <row r="7525" spans="4:4" s="47" customFormat="1" x14ac:dyDescent="0.25">
      <c r="D7525" s="83"/>
    </row>
    <row r="7526" spans="4:4" s="47" customFormat="1" x14ac:dyDescent="0.25">
      <c r="D7526" s="83"/>
    </row>
    <row r="7527" spans="4:4" s="47" customFormat="1" x14ac:dyDescent="0.25">
      <c r="D7527" s="83"/>
    </row>
    <row r="7528" spans="4:4" s="47" customFormat="1" x14ac:dyDescent="0.25">
      <c r="D7528" s="83"/>
    </row>
    <row r="7529" spans="4:4" s="47" customFormat="1" x14ac:dyDescent="0.25">
      <c r="D7529" s="83"/>
    </row>
    <row r="7530" spans="4:4" s="47" customFormat="1" x14ac:dyDescent="0.25">
      <c r="D7530" s="83"/>
    </row>
    <row r="7531" spans="4:4" s="47" customFormat="1" x14ac:dyDescent="0.25">
      <c r="D7531" s="83"/>
    </row>
    <row r="7532" spans="4:4" s="47" customFormat="1" x14ac:dyDescent="0.25">
      <c r="D7532" s="83"/>
    </row>
    <row r="7533" spans="4:4" s="47" customFormat="1" x14ac:dyDescent="0.25">
      <c r="D7533" s="83"/>
    </row>
    <row r="7534" spans="4:4" s="47" customFormat="1" x14ac:dyDescent="0.25">
      <c r="D7534" s="83"/>
    </row>
    <row r="7535" spans="4:4" s="47" customFormat="1" x14ac:dyDescent="0.25">
      <c r="D7535" s="83"/>
    </row>
    <row r="7536" spans="4:4" s="47" customFormat="1" x14ac:dyDescent="0.25">
      <c r="D7536" s="83"/>
    </row>
    <row r="7537" spans="4:4" s="47" customFormat="1" x14ac:dyDescent="0.25">
      <c r="D7537" s="83"/>
    </row>
    <row r="7538" spans="4:4" s="47" customFormat="1" x14ac:dyDescent="0.25">
      <c r="D7538" s="83"/>
    </row>
    <row r="7539" spans="4:4" s="47" customFormat="1" x14ac:dyDescent="0.25">
      <c r="D7539" s="83"/>
    </row>
    <row r="7540" spans="4:4" s="47" customFormat="1" x14ac:dyDescent="0.25">
      <c r="D7540" s="83"/>
    </row>
    <row r="7541" spans="4:4" s="47" customFormat="1" x14ac:dyDescent="0.25">
      <c r="D7541" s="83"/>
    </row>
    <row r="7542" spans="4:4" s="47" customFormat="1" x14ac:dyDescent="0.25">
      <c r="D7542" s="83"/>
    </row>
    <row r="7543" spans="4:4" s="47" customFormat="1" x14ac:dyDescent="0.25">
      <c r="D7543" s="83"/>
    </row>
    <row r="7544" spans="4:4" s="47" customFormat="1" x14ac:dyDescent="0.25">
      <c r="D7544" s="83"/>
    </row>
    <row r="7545" spans="4:4" s="47" customFormat="1" x14ac:dyDescent="0.25">
      <c r="D7545" s="83"/>
    </row>
    <row r="7546" spans="4:4" s="47" customFormat="1" x14ac:dyDescent="0.25">
      <c r="D7546" s="83"/>
    </row>
    <row r="7547" spans="4:4" s="47" customFormat="1" x14ac:dyDescent="0.25">
      <c r="D7547" s="83"/>
    </row>
    <row r="7548" spans="4:4" s="47" customFormat="1" x14ac:dyDescent="0.25">
      <c r="D7548" s="83"/>
    </row>
    <row r="7549" spans="4:4" s="47" customFormat="1" x14ac:dyDescent="0.25">
      <c r="D7549" s="83"/>
    </row>
    <row r="7550" spans="4:4" s="47" customFormat="1" x14ac:dyDescent="0.25">
      <c r="D7550" s="83"/>
    </row>
    <row r="7551" spans="4:4" s="47" customFormat="1" x14ac:dyDescent="0.25">
      <c r="D7551" s="83"/>
    </row>
    <row r="7552" spans="4:4" s="47" customFormat="1" x14ac:dyDescent="0.25">
      <c r="D7552" s="83"/>
    </row>
    <row r="7553" spans="4:4" s="47" customFormat="1" x14ac:dyDescent="0.25">
      <c r="D7553" s="83"/>
    </row>
    <row r="7554" spans="4:4" s="47" customFormat="1" x14ac:dyDescent="0.25">
      <c r="D7554" s="83"/>
    </row>
    <row r="7555" spans="4:4" s="47" customFormat="1" x14ac:dyDescent="0.25">
      <c r="D7555" s="83"/>
    </row>
    <row r="7556" spans="4:4" s="47" customFormat="1" x14ac:dyDescent="0.25">
      <c r="D7556" s="83"/>
    </row>
    <row r="7557" spans="4:4" s="47" customFormat="1" x14ac:dyDescent="0.25">
      <c r="D7557" s="83"/>
    </row>
    <row r="7558" spans="4:4" s="47" customFormat="1" x14ac:dyDescent="0.25">
      <c r="D7558" s="83"/>
    </row>
    <row r="7559" spans="4:4" s="47" customFormat="1" x14ac:dyDescent="0.25">
      <c r="D7559" s="83"/>
    </row>
    <row r="7560" spans="4:4" s="47" customFormat="1" x14ac:dyDescent="0.25">
      <c r="D7560" s="83"/>
    </row>
    <row r="7561" spans="4:4" s="47" customFormat="1" x14ac:dyDescent="0.25">
      <c r="D7561" s="83"/>
    </row>
    <row r="7562" spans="4:4" s="47" customFormat="1" x14ac:dyDescent="0.25">
      <c r="D7562" s="83"/>
    </row>
    <row r="7563" spans="4:4" s="47" customFormat="1" x14ac:dyDescent="0.25">
      <c r="D7563" s="83"/>
    </row>
    <row r="7564" spans="4:4" s="47" customFormat="1" x14ac:dyDescent="0.25">
      <c r="D7564" s="83"/>
    </row>
    <row r="7565" spans="4:4" s="47" customFormat="1" x14ac:dyDescent="0.25">
      <c r="D7565" s="83"/>
    </row>
    <row r="7566" spans="4:4" s="47" customFormat="1" x14ac:dyDescent="0.25">
      <c r="D7566" s="83"/>
    </row>
    <row r="7567" spans="4:4" s="47" customFormat="1" x14ac:dyDescent="0.25">
      <c r="D7567" s="83"/>
    </row>
    <row r="7568" spans="4:4" s="47" customFormat="1" x14ac:dyDescent="0.25">
      <c r="D7568" s="83"/>
    </row>
    <row r="7569" spans="4:4" s="47" customFormat="1" x14ac:dyDescent="0.25">
      <c r="D7569" s="83"/>
    </row>
    <row r="7570" spans="4:4" s="47" customFormat="1" x14ac:dyDescent="0.25">
      <c r="D7570" s="83"/>
    </row>
    <row r="7571" spans="4:4" s="47" customFormat="1" x14ac:dyDescent="0.25">
      <c r="D7571" s="83"/>
    </row>
    <row r="7572" spans="4:4" s="47" customFormat="1" x14ac:dyDescent="0.25">
      <c r="D7572" s="83"/>
    </row>
    <row r="7573" spans="4:4" s="47" customFormat="1" x14ac:dyDescent="0.25">
      <c r="D7573" s="83"/>
    </row>
    <row r="7574" spans="4:4" s="47" customFormat="1" x14ac:dyDescent="0.25">
      <c r="D7574" s="83"/>
    </row>
    <row r="7575" spans="4:4" s="47" customFormat="1" x14ac:dyDescent="0.25">
      <c r="D7575" s="83"/>
    </row>
    <row r="7576" spans="4:4" s="47" customFormat="1" x14ac:dyDescent="0.25">
      <c r="D7576" s="83"/>
    </row>
    <row r="7577" spans="4:4" s="47" customFormat="1" x14ac:dyDescent="0.25">
      <c r="D7577" s="83"/>
    </row>
    <row r="7578" spans="4:4" s="47" customFormat="1" x14ac:dyDescent="0.25">
      <c r="D7578" s="83"/>
    </row>
    <row r="7579" spans="4:4" s="47" customFormat="1" x14ac:dyDescent="0.25">
      <c r="D7579" s="83"/>
    </row>
    <row r="7580" spans="4:4" s="47" customFormat="1" x14ac:dyDescent="0.25">
      <c r="D7580" s="83"/>
    </row>
    <row r="7581" spans="4:4" s="47" customFormat="1" x14ac:dyDescent="0.25">
      <c r="D7581" s="83"/>
    </row>
    <row r="7582" spans="4:4" s="47" customFormat="1" x14ac:dyDescent="0.25">
      <c r="D7582" s="83"/>
    </row>
    <row r="7583" spans="4:4" s="47" customFormat="1" x14ac:dyDescent="0.25">
      <c r="D7583" s="83"/>
    </row>
    <row r="7584" spans="4:4" s="47" customFormat="1" x14ac:dyDescent="0.25">
      <c r="D7584" s="83"/>
    </row>
    <row r="7585" spans="4:4" s="47" customFormat="1" x14ac:dyDescent="0.25">
      <c r="D7585" s="83"/>
    </row>
    <row r="7586" spans="4:4" s="47" customFormat="1" x14ac:dyDescent="0.25">
      <c r="D7586" s="83"/>
    </row>
    <row r="7587" spans="4:4" s="47" customFormat="1" x14ac:dyDescent="0.25">
      <c r="D7587" s="83"/>
    </row>
    <row r="7588" spans="4:4" s="47" customFormat="1" x14ac:dyDescent="0.25">
      <c r="D7588" s="83"/>
    </row>
    <row r="7589" spans="4:4" s="47" customFormat="1" x14ac:dyDescent="0.25">
      <c r="D7589" s="83"/>
    </row>
    <row r="7590" spans="4:4" s="47" customFormat="1" x14ac:dyDescent="0.25">
      <c r="D7590" s="83"/>
    </row>
    <row r="7591" spans="4:4" s="47" customFormat="1" x14ac:dyDescent="0.25">
      <c r="D7591" s="83"/>
    </row>
    <row r="7592" spans="4:4" s="47" customFormat="1" x14ac:dyDescent="0.25">
      <c r="D7592" s="83"/>
    </row>
    <row r="7593" spans="4:4" s="47" customFormat="1" x14ac:dyDescent="0.25">
      <c r="D7593" s="83"/>
    </row>
    <row r="7594" spans="4:4" s="47" customFormat="1" x14ac:dyDescent="0.25">
      <c r="D7594" s="83"/>
    </row>
    <row r="7595" spans="4:4" s="47" customFormat="1" x14ac:dyDescent="0.25">
      <c r="D7595" s="83"/>
    </row>
    <row r="7596" spans="4:4" s="47" customFormat="1" x14ac:dyDescent="0.25">
      <c r="D7596" s="83"/>
    </row>
    <row r="7597" spans="4:4" s="47" customFormat="1" x14ac:dyDescent="0.25">
      <c r="D7597" s="83"/>
    </row>
    <row r="7598" spans="4:4" s="47" customFormat="1" x14ac:dyDescent="0.25">
      <c r="D7598" s="83"/>
    </row>
    <row r="7599" spans="4:4" s="47" customFormat="1" x14ac:dyDescent="0.25">
      <c r="D7599" s="83"/>
    </row>
    <row r="7600" spans="4:4" s="47" customFormat="1" x14ac:dyDescent="0.25">
      <c r="D7600" s="83"/>
    </row>
    <row r="7601" spans="4:4" s="47" customFormat="1" x14ac:dyDescent="0.25">
      <c r="D7601" s="83"/>
    </row>
    <row r="7602" spans="4:4" s="47" customFormat="1" x14ac:dyDescent="0.25">
      <c r="D7602" s="83"/>
    </row>
    <row r="7603" spans="4:4" s="47" customFormat="1" x14ac:dyDescent="0.25">
      <c r="D7603" s="83"/>
    </row>
    <row r="7604" spans="4:4" s="47" customFormat="1" x14ac:dyDescent="0.25">
      <c r="D7604" s="83"/>
    </row>
    <row r="7605" spans="4:4" s="47" customFormat="1" x14ac:dyDescent="0.25">
      <c r="D7605" s="83"/>
    </row>
    <row r="7606" spans="4:4" s="47" customFormat="1" x14ac:dyDescent="0.25">
      <c r="D7606" s="83"/>
    </row>
    <row r="7607" spans="4:4" s="47" customFormat="1" x14ac:dyDescent="0.25">
      <c r="D7607" s="83"/>
    </row>
    <row r="7608" spans="4:4" s="47" customFormat="1" x14ac:dyDescent="0.25">
      <c r="D7608" s="83"/>
    </row>
    <row r="7609" spans="4:4" s="47" customFormat="1" x14ac:dyDescent="0.25">
      <c r="D7609" s="83"/>
    </row>
    <row r="7610" spans="4:4" s="47" customFormat="1" x14ac:dyDescent="0.25">
      <c r="D7610" s="83"/>
    </row>
    <row r="7611" spans="4:4" s="47" customFormat="1" x14ac:dyDescent="0.25">
      <c r="D7611" s="83"/>
    </row>
    <row r="7612" spans="4:4" s="47" customFormat="1" x14ac:dyDescent="0.25">
      <c r="D7612" s="83"/>
    </row>
    <row r="7613" spans="4:4" s="47" customFormat="1" x14ac:dyDescent="0.25">
      <c r="D7613" s="83"/>
    </row>
    <row r="7614" spans="4:4" s="47" customFormat="1" x14ac:dyDescent="0.25">
      <c r="D7614" s="83"/>
    </row>
    <row r="7615" spans="4:4" s="47" customFormat="1" x14ac:dyDescent="0.25">
      <c r="D7615" s="83"/>
    </row>
    <row r="7616" spans="4:4" s="47" customFormat="1" x14ac:dyDescent="0.25">
      <c r="D7616" s="83"/>
    </row>
    <row r="7617" spans="4:4" s="47" customFormat="1" x14ac:dyDescent="0.25">
      <c r="D7617" s="83"/>
    </row>
    <row r="7618" spans="4:4" s="47" customFormat="1" x14ac:dyDescent="0.25">
      <c r="D7618" s="83"/>
    </row>
    <row r="7619" spans="4:4" s="47" customFormat="1" x14ac:dyDescent="0.25">
      <c r="D7619" s="83"/>
    </row>
    <row r="7620" spans="4:4" s="47" customFormat="1" x14ac:dyDescent="0.25">
      <c r="D7620" s="83"/>
    </row>
    <row r="7621" spans="4:4" s="47" customFormat="1" x14ac:dyDescent="0.25">
      <c r="D7621" s="83"/>
    </row>
    <row r="7622" spans="4:4" s="47" customFormat="1" x14ac:dyDescent="0.25">
      <c r="D7622" s="83"/>
    </row>
    <row r="7623" spans="4:4" s="47" customFormat="1" x14ac:dyDescent="0.25">
      <c r="D7623" s="83"/>
    </row>
    <row r="7624" spans="4:4" s="47" customFormat="1" x14ac:dyDescent="0.25">
      <c r="D7624" s="83"/>
    </row>
    <row r="7625" spans="4:4" s="47" customFormat="1" x14ac:dyDescent="0.25">
      <c r="D7625" s="83"/>
    </row>
    <row r="7626" spans="4:4" s="47" customFormat="1" x14ac:dyDescent="0.25">
      <c r="D7626" s="83"/>
    </row>
    <row r="7627" spans="4:4" s="47" customFormat="1" x14ac:dyDescent="0.25">
      <c r="D7627" s="83"/>
    </row>
    <row r="7628" spans="4:4" s="47" customFormat="1" x14ac:dyDescent="0.25">
      <c r="D7628" s="83"/>
    </row>
    <row r="7629" spans="4:4" s="47" customFormat="1" x14ac:dyDescent="0.25">
      <c r="D7629" s="83"/>
    </row>
    <row r="7630" spans="4:4" s="47" customFormat="1" x14ac:dyDescent="0.25">
      <c r="D7630" s="83"/>
    </row>
    <row r="7631" spans="4:4" s="47" customFormat="1" x14ac:dyDescent="0.25">
      <c r="D7631" s="83"/>
    </row>
    <row r="7632" spans="4:4" s="47" customFormat="1" x14ac:dyDescent="0.25">
      <c r="D7632" s="83"/>
    </row>
    <row r="7633" spans="4:4" s="47" customFormat="1" x14ac:dyDescent="0.25">
      <c r="D7633" s="83"/>
    </row>
    <row r="7634" spans="4:4" s="47" customFormat="1" x14ac:dyDescent="0.25">
      <c r="D7634" s="83"/>
    </row>
    <row r="7635" spans="4:4" s="47" customFormat="1" x14ac:dyDescent="0.25">
      <c r="D7635" s="83"/>
    </row>
    <row r="7636" spans="4:4" s="47" customFormat="1" x14ac:dyDescent="0.25">
      <c r="D7636" s="83"/>
    </row>
    <row r="7637" spans="4:4" s="47" customFormat="1" x14ac:dyDescent="0.25">
      <c r="D7637" s="83"/>
    </row>
    <row r="7638" spans="4:4" s="47" customFormat="1" x14ac:dyDescent="0.25">
      <c r="D7638" s="83"/>
    </row>
    <row r="7639" spans="4:4" s="47" customFormat="1" x14ac:dyDescent="0.25">
      <c r="D7639" s="83"/>
    </row>
    <row r="7640" spans="4:4" s="47" customFormat="1" x14ac:dyDescent="0.25">
      <c r="D7640" s="83"/>
    </row>
    <row r="7641" spans="4:4" s="47" customFormat="1" x14ac:dyDescent="0.25">
      <c r="D7641" s="83"/>
    </row>
    <row r="7642" spans="4:4" s="47" customFormat="1" x14ac:dyDescent="0.25">
      <c r="D7642" s="83"/>
    </row>
    <row r="7643" spans="4:4" s="47" customFormat="1" x14ac:dyDescent="0.25">
      <c r="D7643" s="83"/>
    </row>
    <row r="7644" spans="4:4" s="47" customFormat="1" x14ac:dyDescent="0.25">
      <c r="D7644" s="83"/>
    </row>
    <row r="7645" spans="4:4" s="47" customFormat="1" x14ac:dyDescent="0.25">
      <c r="D7645" s="83"/>
    </row>
    <row r="7646" spans="4:4" s="47" customFormat="1" x14ac:dyDescent="0.25">
      <c r="D7646" s="83"/>
    </row>
    <row r="7647" spans="4:4" s="47" customFormat="1" x14ac:dyDescent="0.25">
      <c r="D7647" s="83"/>
    </row>
    <row r="7648" spans="4:4" s="47" customFormat="1" x14ac:dyDescent="0.25">
      <c r="D7648" s="83"/>
    </row>
    <row r="7649" spans="4:4" s="47" customFormat="1" x14ac:dyDescent="0.25">
      <c r="D7649" s="83"/>
    </row>
    <row r="7650" spans="4:4" s="47" customFormat="1" x14ac:dyDescent="0.25">
      <c r="D7650" s="83"/>
    </row>
    <row r="7651" spans="4:4" s="47" customFormat="1" x14ac:dyDescent="0.25">
      <c r="D7651" s="83"/>
    </row>
    <row r="7652" spans="4:4" s="47" customFormat="1" x14ac:dyDescent="0.25">
      <c r="D7652" s="83"/>
    </row>
    <row r="7653" spans="4:4" s="47" customFormat="1" x14ac:dyDescent="0.25">
      <c r="D7653" s="83"/>
    </row>
    <row r="7654" spans="4:4" s="47" customFormat="1" x14ac:dyDescent="0.25">
      <c r="D7654" s="83"/>
    </row>
    <row r="7655" spans="4:4" s="47" customFormat="1" x14ac:dyDescent="0.25">
      <c r="D7655" s="83"/>
    </row>
    <row r="7656" spans="4:4" s="47" customFormat="1" x14ac:dyDescent="0.25">
      <c r="D7656" s="83"/>
    </row>
    <row r="7657" spans="4:4" s="47" customFormat="1" x14ac:dyDescent="0.25">
      <c r="D7657" s="83"/>
    </row>
    <row r="7658" spans="4:4" s="47" customFormat="1" x14ac:dyDescent="0.25">
      <c r="D7658" s="83"/>
    </row>
    <row r="7659" spans="4:4" s="47" customFormat="1" x14ac:dyDescent="0.25">
      <c r="D7659" s="83"/>
    </row>
    <row r="7660" spans="4:4" s="47" customFormat="1" x14ac:dyDescent="0.25">
      <c r="D7660" s="83"/>
    </row>
    <row r="7661" spans="4:4" s="47" customFormat="1" x14ac:dyDescent="0.25">
      <c r="D7661" s="83"/>
    </row>
    <row r="7662" spans="4:4" s="47" customFormat="1" x14ac:dyDescent="0.25">
      <c r="D7662" s="83"/>
    </row>
    <row r="7663" spans="4:4" s="47" customFormat="1" x14ac:dyDescent="0.25">
      <c r="D7663" s="83"/>
    </row>
    <row r="7664" spans="4:4" s="47" customFormat="1" x14ac:dyDescent="0.25">
      <c r="D7664" s="83"/>
    </row>
    <row r="7665" spans="4:4" s="47" customFormat="1" x14ac:dyDescent="0.25">
      <c r="D7665" s="83"/>
    </row>
    <row r="7666" spans="4:4" s="47" customFormat="1" x14ac:dyDescent="0.25">
      <c r="D7666" s="83"/>
    </row>
    <row r="7667" spans="4:4" s="47" customFormat="1" x14ac:dyDescent="0.25">
      <c r="D7667" s="83"/>
    </row>
    <row r="7668" spans="4:4" s="47" customFormat="1" x14ac:dyDescent="0.25">
      <c r="D7668" s="83"/>
    </row>
    <row r="7669" spans="4:4" s="47" customFormat="1" x14ac:dyDescent="0.25">
      <c r="D7669" s="83"/>
    </row>
    <row r="7670" spans="4:4" s="47" customFormat="1" x14ac:dyDescent="0.25">
      <c r="D7670" s="83"/>
    </row>
    <row r="7671" spans="4:4" s="47" customFormat="1" x14ac:dyDescent="0.25">
      <c r="D7671" s="83"/>
    </row>
    <row r="7672" spans="4:4" s="47" customFormat="1" x14ac:dyDescent="0.25">
      <c r="D7672" s="83"/>
    </row>
    <row r="7673" spans="4:4" s="47" customFormat="1" x14ac:dyDescent="0.25">
      <c r="D7673" s="83"/>
    </row>
    <row r="7674" spans="4:4" s="47" customFormat="1" x14ac:dyDescent="0.25">
      <c r="D7674" s="83"/>
    </row>
    <row r="7675" spans="4:4" s="47" customFormat="1" x14ac:dyDescent="0.25">
      <c r="D7675" s="83"/>
    </row>
    <row r="7676" spans="4:4" s="47" customFormat="1" x14ac:dyDescent="0.25">
      <c r="D7676" s="83"/>
    </row>
    <row r="7677" spans="4:4" s="47" customFormat="1" x14ac:dyDescent="0.25">
      <c r="D7677" s="83"/>
    </row>
    <row r="7678" spans="4:4" s="47" customFormat="1" x14ac:dyDescent="0.25">
      <c r="D7678" s="83"/>
    </row>
    <row r="7679" spans="4:4" s="47" customFormat="1" x14ac:dyDescent="0.25">
      <c r="D7679" s="83"/>
    </row>
    <row r="7680" spans="4:4" s="47" customFormat="1" x14ac:dyDescent="0.25">
      <c r="D7680" s="83"/>
    </row>
    <row r="7681" spans="4:4" s="47" customFormat="1" x14ac:dyDescent="0.25">
      <c r="D7681" s="83"/>
    </row>
    <row r="7682" spans="4:4" s="47" customFormat="1" x14ac:dyDescent="0.25">
      <c r="D7682" s="83"/>
    </row>
    <row r="7683" spans="4:4" s="47" customFormat="1" x14ac:dyDescent="0.25">
      <c r="D7683" s="83"/>
    </row>
    <row r="7684" spans="4:4" s="47" customFormat="1" x14ac:dyDescent="0.25">
      <c r="D7684" s="83"/>
    </row>
    <row r="7685" spans="4:4" s="47" customFormat="1" x14ac:dyDescent="0.25">
      <c r="D7685" s="83"/>
    </row>
    <row r="7686" spans="4:4" s="47" customFormat="1" x14ac:dyDescent="0.25">
      <c r="D7686" s="83"/>
    </row>
    <row r="7687" spans="4:4" s="47" customFormat="1" x14ac:dyDescent="0.25">
      <c r="D7687" s="83"/>
    </row>
    <row r="7688" spans="4:4" s="47" customFormat="1" x14ac:dyDescent="0.25">
      <c r="D7688" s="83"/>
    </row>
    <row r="7689" spans="4:4" s="47" customFormat="1" x14ac:dyDescent="0.25">
      <c r="D7689" s="83"/>
    </row>
    <row r="7690" spans="4:4" s="47" customFormat="1" x14ac:dyDescent="0.25">
      <c r="D7690" s="83"/>
    </row>
    <row r="7691" spans="4:4" s="47" customFormat="1" x14ac:dyDescent="0.25">
      <c r="D7691" s="83"/>
    </row>
    <row r="7692" spans="4:4" s="47" customFormat="1" x14ac:dyDescent="0.25">
      <c r="D7692" s="83"/>
    </row>
    <row r="7693" spans="4:4" s="47" customFormat="1" x14ac:dyDescent="0.25">
      <c r="D7693" s="83"/>
    </row>
    <row r="7694" spans="4:4" s="47" customFormat="1" x14ac:dyDescent="0.25">
      <c r="D7694" s="83"/>
    </row>
    <row r="7695" spans="4:4" s="47" customFormat="1" x14ac:dyDescent="0.25">
      <c r="D7695" s="83"/>
    </row>
    <row r="7696" spans="4:4" s="47" customFormat="1" x14ac:dyDescent="0.25">
      <c r="D7696" s="83"/>
    </row>
    <row r="7697" spans="4:4" s="47" customFormat="1" x14ac:dyDescent="0.25">
      <c r="D7697" s="83"/>
    </row>
    <row r="7698" spans="4:4" s="47" customFormat="1" x14ac:dyDescent="0.25">
      <c r="D7698" s="83"/>
    </row>
    <row r="7699" spans="4:4" s="47" customFormat="1" x14ac:dyDescent="0.25">
      <c r="D7699" s="83"/>
    </row>
    <row r="7700" spans="4:4" s="47" customFormat="1" x14ac:dyDescent="0.25">
      <c r="D7700" s="83"/>
    </row>
    <row r="7701" spans="4:4" s="47" customFormat="1" x14ac:dyDescent="0.25">
      <c r="D7701" s="83"/>
    </row>
    <row r="7702" spans="4:4" s="47" customFormat="1" x14ac:dyDescent="0.25">
      <c r="D7702" s="83"/>
    </row>
    <row r="7703" spans="4:4" s="47" customFormat="1" x14ac:dyDescent="0.25">
      <c r="D7703" s="83"/>
    </row>
    <row r="7704" spans="4:4" s="47" customFormat="1" x14ac:dyDescent="0.25">
      <c r="D7704" s="83"/>
    </row>
    <row r="7705" spans="4:4" s="47" customFormat="1" x14ac:dyDescent="0.25">
      <c r="D7705" s="83"/>
    </row>
    <row r="7706" spans="4:4" s="47" customFormat="1" x14ac:dyDescent="0.25">
      <c r="D7706" s="83"/>
    </row>
    <row r="7707" spans="4:4" s="47" customFormat="1" x14ac:dyDescent="0.25">
      <c r="D7707" s="83"/>
    </row>
    <row r="7708" spans="4:4" s="47" customFormat="1" x14ac:dyDescent="0.25">
      <c r="D7708" s="83"/>
    </row>
    <row r="7709" spans="4:4" s="47" customFormat="1" x14ac:dyDescent="0.25">
      <c r="D7709" s="83"/>
    </row>
    <row r="7710" spans="4:4" s="47" customFormat="1" x14ac:dyDescent="0.25">
      <c r="D7710" s="83"/>
    </row>
    <row r="7711" spans="4:4" s="47" customFormat="1" x14ac:dyDescent="0.25">
      <c r="D7711" s="83"/>
    </row>
    <row r="7712" spans="4:4" s="47" customFormat="1" x14ac:dyDescent="0.25">
      <c r="D7712" s="83"/>
    </row>
    <row r="7713" spans="4:4" s="47" customFormat="1" x14ac:dyDescent="0.25">
      <c r="D7713" s="83"/>
    </row>
    <row r="7714" spans="4:4" s="47" customFormat="1" x14ac:dyDescent="0.25">
      <c r="D7714" s="83"/>
    </row>
    <row r="7715" spans="4:4" s="47" customFormat="1" x14ac:dyDescent="0.25">
      <c r="D7715" s="83"/>
    </row>
    <row r="7716" spans="4:4" s="47" customFormat="1" x14ac:dyDescent="0.25">
      <c r="D7716" s="83"/>
    </row>
    <row r="7717" spans="4:4" s="47" customFormat="1" x14ac:dyDescent="0.25">
      <c r="D7717" s="83"/>
    </row>
    <row r="7718" spans="4:4" s="47" customFormat="1" x14ac:dyDescent="0.25">
      <c r="D7718" s="83"/>
    </row>
    <row r="7719" spans="4:4" s="47" customFormat="1" x14ac:dyDescent="0.25">
      <c r="D7719" s="83"/>
    </row>
    <row r="7720" spans="4:4" s="47" customFormat="1" x14ac:dyDescent="0.25">
      <c r="D7720" s="83"/>
    </row>
    <row r="7721" spans="4:4" s="47" customFormat="1" x14ac:dyDescent="0.25">
      <c r="D7721" s="83"/>
    </row>
    <row r="7722" spans="4:4" s="47" customFormat="1" x14ac:dyDescent="0.25">
      <c r="D7722" s="83"/>
    </row>
    <row r="7723" spans="4:4" s="47" customFormat="1" x14ac:dyDescent="0.25">
      <c r="D7723" s="83"/>
    </row>
    <row r="7724" spans="4:4" s="47" customFormat="1" x14ac:dyDescent="0.25">
      <c r="D7724" s="83"/>
    </row>
    <row r="7725" spans="4:4" s="47" customFormat="1" x14ac:dyDescent="0.25">
      <c r="D7725" s="83"/>
    </row>
    <row r="7726" spans="4:4" s="47" customFormat="1" x14ac:dyDescent="0.25">
      <c r="D7726" s="83"/>
    </row>
    <row r="7727" spans="4:4" s="47" customFormat="1" x14ac:dyDescent="0.25">
      <c r="D7727" s="83"/>
    </row>
    <row r="7728" spans="4:4" s="47" customFormat="1" x14ac:dyDescent="0.25">
      <c r="D7728" s="83"/>
    </row>
    <row r="7729" spans="4:4" s="47" customFormat="1" x14ac:dyDescent="0.25">
      <c r="D7729" s="83"/>
    </row>
    <row r="7730" spans="4:4" s="47" customFormat="1" x14ac:dyDescent="0.25">
      <c r="D7730" s="83"/>
    </row>
    <row r="7731" spans="4:4" s="47" customFormat="1" x14ac:dyDescent="0.25">
      <c r="D7731" s="83"/>
    </row>
    <row r="7732" spans="4:4" s="47" customFormat="1" x14ac:dyDescent="0.25">
      <c r="D7732" s="83"/>
    </row>
    <row r="7733" spans="4:4" s="47" customFormat="1" x14ac:dyDescent="0.25">
      <c r="D7733" s="83"/>
    </row>
    <row r="7734" spans="4:4" s="47" customFormat="1" x14ac:dyDescent="0.25">
      <c r="D7734" s="83"/>
    </row>
    <row r="7735" spans="4:4" s="47" customFormat="1" x14ac:dyDescent="0.25">
      <c r="D7735" s="83"/>
    </row>
    <row r="7736" spans="4:4" s="47" customFormat="1" x14ac:dyDescent="0.25">
      <c r="D7736" s="83"/>
    </row>
    <row r="7737" spans="4:4" s="47" customFormat="1" x14ac:dyDescent="0.25">
      <c r="D7737" s="83"/>
    </row>
    <row r="7738" spans="4:4" s="47" customFormat="1" x14ac:dyDescent="0.25">
      <c r="D7738" s="83"/>
    </row>
    <row r="7739" spans="4:4" s="47" customFormat="1" x14ac:dyDescent="0.25">
      <c r="D7739" s="83"/>
    </row>
    <row r="7740" spans="4:4" s="47" customFormat="1" x14ac:dyDescent="0.25">
      <c r="D7740" s="83"/>
    </row>
    <row r="7741" spans="4:4" s="47" customFormat="1" x14ac:dyDescent="0.25">
      <c r="D7741" s="83"/>
    </row>
    <row r="7742" spans="4:4" s="47" customFormat="1" x14ac:dyDescent="0.25">
      <c r="D7742" s="83"/>
    </row>
    <row r="7743" spans="4:4" s="47" customFormat="1" x14ac:dyDescent="0.25">
      <c r="D7743" s="83"/>
    </row>
    <row r="7744" spans="4:4" s="47" customFormat="1" x14ac:dyDescent="0.25">
      <c r="D7744" s="83"/>
    </row>
    <row r="7745" spans="4:4" s="47" customFormat="1" x14ac:dyDescent="0.25">
      <c r="D7745" s="83"/>
    </row>
    <row r="7746" spans="4:4" s="47" customFormat="1" x14ac:dyDescent="0.25">
      <c r="D7746" s="83"/>
    </row>
    <row r="7747" spans="4:4" s="47" customFormat="1" x14ac:dyDescent="0.25">
      <c r="D7747" s="83"/>
    </row>
    <row r="7748" spans="4:4" s="47" customFormat="1" x14ac:dyDescent="0.25">
      <c r="D7748" s="83"/>
    </row>
    <row r="7749" spans="4:4" s="47" customFormat="1" x14ac:dyDescent="0.25">
      <c r="D7749" s="83"/>
    </row>
    <row r="7750" spans="4:4" s="47" customFormat="1" x14ac:dyDescent="0.25">
      <c r="D7750" s="83"/>
    </row>
    <row r="7751" spans="4:4" s="47" customFormat="1" x14ac:dyDescent="0.25">
      <c r="D7751" s="83"/>
    </row>
    <row r="7752" spans="4:4" s="47" customFormat="1" x14ac:dyDescent="0.25">
      <c r="D7752" s="83"/>
    </row>
    <row r="7753" spans="4:4" s="47" customFormat="1" x14ac:dyDescent="0.25">
      <c r="D7753" s="83"/>
    </row>
    <row r="7754" spans="4:4" s="47" customFormat="1" x14ac:dyDescent="0.25">
      <c r="D7754" s="83"/>
    </row>
    <row r="7755" spans="4:4" s="47" customFormat="1" x14ac:dyDescent="0.25">
      <c r="D7755" s="83"/>
    </row>
    <row r="7756" spans="4:4" s="47" customFormat="1" x14ac:dyDescent="0.25">
      <c r="D7756" s="83"/>
    </row>
    <row r="7757" spans="4:4" s="47" customFormat="1" x14ac:dyDescent="0.25">
      <c r="D7757" s="83"/>
    </row>
    <row r="7758" spans="4:4" s="47" customFormat="1" x14ac:dyDescent="0.25">
      <c r="D7758" s="83"/>
    </row>
    <row r="7759" spans="4:4" s="47" customFormat="1" x14ac:dyDescent="0.25">
      <c r="D7759" s="83"/>
    </row>
    <row r="7760" spans="4:4" s="47" customFormat="1" x14ac:dyDescent="0.25">
      <c r="D7760" s="83"/>
    </row>
    <row r="7761" spans="4:4" s="47" customFormat="1" x14ac:dyDescent="0.25">
      <c r="D7761" s="83"/>
    </row>
    <row r="7762" spans="4:4" s="47" customFormat="1" x14ac:dyDescent="0.25">
      <c r="D7762" s="83"/>
    </row>
    <row r="7763" spans="4:4" s="47" customFormat="1" x14ac:dyDescent="0.25">
      <c r="D7763" s="83"/>
    </row>
    <row r="7764" spans="4:4" s="47" customFormat="1" x14ac:dyDescent="0.25">
      <c r="D7764" s="83"/>
    </row>
    <row r="7765" spans="4:4" s="47" customFormat="1" x14ac:dyDescent="0.25">
      <c r="D7765" s="83"/>
    </row>
    <row r="7766" spans="4:4" s="47" customFormat="1" x14ac:dyDescent="0.25">
      <c r="D7766" s="83"/>
    </row>
    <row r="7767" spans="4:4" s="47" customFormat="1" x14ac:dyDescent="0.25">
      <c r="D7767" s="83"/>
    </row>
    <row r="7768" spans="4:4" s="47" customFormat="1" x14ac:dyDescent="0.25">
      <c r="D7768" s="83"/>
    </row>
    <row r="7769" spans="4:4" s="47" customFormat="1" x14ac:dyDescent="0.25">
      <c r="D7769" s="83"/>
    </row>
    <row r="7770" spans="4:4" s="47" customFormat="1" x14ac:dyDescent="0.25">
      <c r="D7770" s="83"/>
    </row>
    <row r="7771" spans="4:4" s="47" customFormat="1" x14ac:dyDescent="0.25">
      <c r="D7771" s="83"/>
    </row>
    <row r="7772" spans="4:4" s="47" customFormat="1" x14ac:dyDescent="0.25">
      <c r="D7772" s="83"/>
    </row>
    <row r="7773" spans="4:4" s="47" customFormat="1" x14ac:dyDescent="0.25">
      <c r="D7773" s="83"/>
    </row>
    <row r="7774" spans="4:4" s="47" customFormat="1" x14ac:dyDescent="0.25">
      <c r="D7774" s="83"/>
    </row>
    <row r="7775" spans="4:4" s="47" customFormat="1" x14ac:dyDescent="0.25">
      <c r="D7775" s="83"/>
    </row>
    <row r="7776" spans="4:4" s="47" customFormat="1" x14ac:dyDescent="0.25">
      <c r="D7776" s="83"/>
    </row>
    <row r="7777" spans="4:4" s="47" customFormat="1" x14ac:dyDescent="0.25">
      <c r="D7777" s="83"/>
    </row>
    <row r="7778" spans="4:4" s="47" customFormat="1" x14ac:dyDescent="0.25">
      <c r="D7778" s="83"/>
    </row>
    <row r="7779" spans="4:4" s="47" customFormat="1" x14ac:dyDescent="0.25">
      <c r="D7779" s="83"/>
    </row>
    <row r="7780" spans="4:4" s="47" customFormat="1" x14ac:dyDescent="0.25">
      <c r="D7780" s="83"/>
    </row>
    <row r="7781" spans="4:4" s="47" customFormat="1" x14ac:dyDescent="0.25">
      <c r="D7781" s="83"/>
    </row>
    <row r="7782" spans="4:4" s="47" customFormat="1" x14ac:dyDescent="0.25">
      <c r="D7782" s="83"/>
    </row>
    <row r="7783" spans="4:4" s="47" customFormat="1" x14ac:dyDescent="0.25">
      <c r="D7783" s="83"/>
    </row>
    <row r="7784" spans="4:4" s="47" customFormat="1" x14ac:dyDescent="0.25">
      <c r="D7784" s="83"/>
    </row>
    <row r="7785" spans="4:4" s="47" customFormat="1" x14ac:dyDescent="0.25">
      <c r="D7785" s="83"/>
    </row>
    <row r="7786" spans="4:4" s="47" customFormat="1" x14ac:dyDescent="0.25">
      <c r="D7786" s="83"/>
    </row>
    <row r="7787" spans="4:4" s="47" customFormat="1" x14ac:dyDescent="0.25">
      <c r="D7787" s="83"/>
    </row>
    <row r="7788" spans="4:4" s="47" customFormat="1" x14ac:dyDescent="0.25">
      <c r="D7788" s="83"/>
    </row>
    <row r="7789" spans="4:4" s="47" customFormat="1" x14ac:dyDescent="0.25">
      <c r="D7789" s="83"/>
    </row>
    <row r="7790" spans="4:4" s="47" customFormat="1" x14ac:dyDescent="0.25">
      <c r="D7790" s="83"/>
    </row>
    <row r="7791" spans="4:4" s="47" customFormat="1" x14ac:dyDescent="0.25">
      <c r="D7791" s="83"/>
    </row>
    <row r="7792" spans="4:4" s="47" customFormat="1" x14ac:dyDescent="0.25">
      <c r="D7792" s="83"/>
    </row>
    <row r="7793" spans="4:4" s="47" customFormat="1" x14ac:dyDescent="0.25">
      <c r="D7793" s="83"/>
    </row>
    <row r="7794" spans="4:4" s="47" customFormat="1" x14ac:dyDescent="0.25">
      <c r="D7794" s="83"/>
    </row>
    <row r="7795" spans="4:4" s="47" customFormat="1" x14ac:dyDescent="0.25">
      <c r="D7795" s="83"/>
    </row>
    <row r="7796" spans="4:4" s="47" customFormat="1" x14ac:dyDescent="0.25">
      <c r="D7796" s="83"/>
    </row>
    <row r="7797" spans="4:4" s="47" customFormat="1" x14ac:dyDescent="0.25">
      <c r="D7797" s="83"/>
    </row>
    <row r="7798" spans="4:4" s="47" customFormat="1" x14ac:dyDescent="0.25">
      <c r="D7798" s="83"/>
    </row>
    <row r="7799" spans="4:4" s="47" customFormat="1" x14ac:dyDescent="0.25">
      <c r="D7799" s="83"/>
    </row>
    <row r="7800" spans="4:4" s="47" customFormat="1" x14ac:dyDescent="0.25">
      <c r="D7800" s="83"/>
    </row>
    <row r="7801" spans="4:4" s="47" customFormat="1" x14ac:dyDescent="0.25">
      <c r="D7801" s="83"/>
    </row>
    <row r="7802" spans="4:4" s="47" customFormat="1" x14ac:dyDescent="0.25">
      <c r="D7802" s="83"/>
    </row>
    <row r="7803" spans="4:4" s="47" customFormat="1" x14ac:dyDescent="0.25">
      <c r="D7803" s="83"/>
    </row>
    <row r="7804" spans="4:4" s="47" customFormat="1" x14ac:dyDescent="0.25">
      <c r="D7804" s="83"/>
    </row>
    <row r="7805" spans="4:4" s="47" customFormat="1" x14ac:dyDescent="0.25">
      <c r="D7805" s="83"/>
    </row>
    <row r="7806" spans="4:4" s="47" customFormat="1" x14ac:dyDescent="0.25">
      <c r="D7806" s="83"/>
    </row>
    <row r="7807" spans="4:4" s="47" customFormat="1" x14ac:dyDescent="0.25">
      <c r="D7807" s="83"/>
    </row>
    <row r="7808" spans="4:4" s="47" customFormat="1" x14ac:dyDescent="0.25">
      <c r="D7808" s="83"/>
    </row>
    <row r="7809" spans="4:4" s="47" customFormat="1" x14ac:dyDescent="0.25">
      <c r="D7809" s="83"/>
    </row>
    <row r="7810" spans="4:4" s="47" customFormat="1" x14ac:dyDescent="0.25">
      <c r="D7810" s="83"/>
    </row>
    <row r="7811" spans="4:4" s="47" customFormat="1" x14ac:dyDescent="0.25">
      <c r="D7811" s="83"/>
    </row>
    <row r="7812" spans="4:4" s="47" customFormat="1" x14ac:dyDescent="0.25">
      <c r="D7812" s="83"/>
    </row>
    <row r="7813" spans="4:4" s="47" customFormat="1" x14ac:dyDescent="0.25">
      <c r="D7813" s="83"/>
    </row>
    <row r="7814" spans="4:4" s="47" customFormat="1" x14ac:dyDescent="0.25">
      <c r="D7814" s="83"/>
    </row>
    <row r="7815" spans="4:4" s="47" customFormat="1" x14ac:dyDescent="0.25">
      <c r="D7815" s="83"/>
    </row>
    <row r="7816" spans="4:4" s="47" customFormat="1" x14ac:dyDescent="0.25">
      <c r="D7816" s="83"/>
    </row>
    <row r="7817" spans="4:4" s="47" customFormat="1" x14ac:dyDescent="0.25">
      <c r="D7817" s="83"/>
    </row>
    <row r="7818" spans="4:4" s="47" customFormat="1" x14ac:dyDescent="0.25">
      <c r="D7818" s="83"/>
    </row>
    <row r="7819" spans="4:4" s="47" customFormat="1" x14ac:dyDescent="0.25">
      <c r="D7819" s="83"/>
    </row>
    <row r="7820" spans="4:4" s="47" customFormat="1" x14ac:dyDescent="0.25">
      <c r="D7820" s="83"/>
    </row>
    <row r="7821" spans="4:4" s="47" customFormat="1" x14ac:dyDescent="0.25">
      <c r="D7821" s="83"/>
    </row>
    <row r="7822" spans="4:4" s="47" customFormat="1" x14ac:dyDescent="0.25">
      <c r="D7822" s="83"/>
    </row>
    <row r="7823" spans="4:4" s="47" customFormat="1" x14ac:dyDescent="0.25">
      <c r="D7823" s="83"/>
    </row>
    <row r="7824" spans="4:4" s="47" customFormat="1" x14ac:dyDescent="0.25">
      <c r="D7824" s="83"/>
    </row>
    <row r="7825" spans="4:4" s="47" customFormat="1" x14ac:dyDescent="0.25">
      <c r="D7825" s="83"/>
    </row>
    <row r="7826" spans="4:4" s="47" customFormat="1" x14ac:dyDescent="0.25">
      <c r="D7826" s="83"/>
    </row>
    <row r="7827" spans="4:4" s="47" customFormat="1" x14ac:dyDescent="0.25">
      <c r="D7827" s="83"/>
    </row>
    <row r="7828" spans="4:4" s="47" customFormat="1" x14ac:dyDescent="0.25">
      <c r="D7828" s="83"/>
    </row>
    <row r="7829" spans="4:4" s="47" customFormat="1" x14ac:dyDescent="0.25">
      <c r="D7829" s="83"/>
    </row>
    <row r="7830" spans="4:4" s="47" customFormat="1" x14ac:dyDescent="0.25">
      <c r="D7830" s="83"/>
    </row>
    <row r="7831" spans="4:4" s="47" customFormat="1" x14ac:dyDescent="0.25">
      <c r="D7831" s="83"/>
    </row>
    <row r="7832" spans="4:4" s="47" customFormat="1" x14ac:dyDescent="0.25">
      <c r="D7832" s="83"/>
    </row>
    <row r="7833" spans="4:4" s="47" customFormat="1" x14ac:dyDescent="0.25">
      <c r="D7833" s="83"/>
    </row>
    <row r="7834" spans="4:4" s="47" customFormat="1" x14ac:dyDescent="0.25">
      <c r="D7834" s="83"/>
    </row>
    <row r="7835" spans="4:4" s="47" customFormat="1" x14ac:dyDescent="0.25">
      <c r="D7835" s="83"/>
    </row>
    <row r="7836" spans="4:4" s="47" customFormat="1" x14ac:dyDescent="0.25">
      <c r="D7836" s="83"/>
    </row>
    <row r="7837" spans="4:4" s="47" customFormat="1" x14ac:dyDescent="0.25">
      <c r="D7837" s="83"/>
    </row>
    <row r="7838" spans="4:4" s="47" customFormat="1" x14ac:dyDescent="0.25">
      <c r="D7838" s="83"/>
    </row>
    <row r="7839" spans="4:4" s="47" customFormat="1" x14ac:dyDescent="0.25">
      <c r="D7839" s="83"/>
    </row>
    <row r="7840" spans="4:4" s="47" customFormat="1" x14ac:dyDescent="0.25">
      <c r="D7840" s="83"/>
    </row>
    <row r="7841" spans="4:4" s="47" customFormat="1" x14ac:dyDescent="0.25">
      <c r="D7841" s="83"/>
    </row>
    <row r="7842" spans="4:4" s="47" customFormat="1" x14ac:dyDescent="0.25">
      <c r="D7842" s="83"/>
    </row>
    <row r="7843" spans="4:4" s="47" customFormat="1" x14ac:dyDescent="0.25">
      <c r="D7843" s="83"/>
    </row>
    <row r="7844" spans="4:4" s="47" customFormat="1" x14ac:dyDescent="0.25">
      <c r="D7844" s="83"/>
    </row>
    <row r="7845" spans="4:4" s="47" customFormat="1" x14ac:dyDescent="0.25">
      <c r="D7845" s="83"/>
    </row>
    <row r="7846" spans="4:4" s="47" customFormat="1" x14ac:dyDescent="0.25">
      <c r="D7846" s="83"/>
    </row>
    <row r="7847" spans="4:4" s="47" customFormat="1" x14ac:dyDescent="0.25">
      <c r="D7847" s="83"/>
    </row>
    <row r="7848" spans="4:4" s="47" customFormat="1" x14ac:dyDescent="0.25">
      <c r="D7848" s="83"/>
    </row>
    <row r="7849" spans="4:4" s="47" customFormat="1" x14ac:dyDescent="0.25">
      <c r="D7849" s="83"/>
    </row>
    <row r="7850" spans="4:4" s="47" customFormat="1" x14ac:dyDescent="0.25">
      <c r="D7850" s="83"/>
    </row>
    <row r="7851" spans="4:4" s="47" customFormat="1" x14ac:dyDescent="0.25">
      <c r="D7851" s="83"/>
    </row>
    <row r="7852" spans="4:4" s="47" customFormat="1" x14ac:dyDescent="0.25">
      <c r="D7852" s="83"/>
    </row>
    <row r="7853" spans="4:4" s="47" customFormat="1" x14ac:dyDescent="0.25">
      <c r="D7853" s="83"/>
    </row>
    <row r="7854" spans="4:4" s="47" customFormat="1" x14ac:dyDescent="0.25">
      <c r="D7854" s="83"/>
    </row>
    <row r="7855" spans="4:4" s="47" customFormat="1" x14ac:dyDescent="0.25">
      <c r="D7855" s="83"/>
    </row>
    <row r="7856" spans="4:4" s="47" customFormat="1" x14ac:dyDescent="0.25">
      <c r="D7856" s="83"/>
    </row>
    <row r="7857" spans="4:4" s="47" customFormat="1" x14ac:dyDescent="0.25">
      <c r="D7857" s="83"/>
    </row>
    <row r="7858" spans="4:4" s="47" customFormat="1" x14ac:dyDescent="0.25">
      <c r="D7858" s="83"/>
    </row>
    <row r="7859" spans="4:4" s="47" customFormat="1" x14ac:dyDescent="0.25">
      <c r="D7859" s="83"/>
    </row>
    <row r="7860" spans="4:4" s="47" customFormat="1" x14ac:dyDescent="0.25">
      <c r="D7860" s="83"/>
    </row>
    <row r="7861" spans="4:4" s="47" customFormat="1" x14ac:dyDescent="0.25">
      <c r="D7861" s="83"/>
    </row>
    <row r="7862" spans="4:4" s="47" customFormat="1" x14ac:dyDescent="0.25">
      <c r="D7862" s="83"/>
    </row>
    <row r="7863" spans="4:4" s="47" customFormat="1" x14ac:dyDescent="0.25">
      <c r="D7863" s="83"/>
    </row>
    <row r="7864" spans="4:4" s="47" customFormat="1" x14ac:dyDescent="0.25">
      <c r="D7864" s="83"/>
    </row>
    <row r="7865" spans="4:4" s="47" customFormat="1" x14ac:dyDescent="0.25">
      <c r="D7865" s="83"/>
    </row>
    <row r="7866" spans="4:4" s="47" customFormat="1" x14ac:dyDescent="0.25">
      <c r="D7866" s="83"/>
    </row>
    <row r="7867" spans="4:4" s="47" customFormat="1" x14ac:dyDescent="0.25">
      <c r="D7867" s="83"/>
    </row>
    <row r="7868" spans="4:4" s="47" customFormat="1" x14ac:dyDescent="0.25">
      <c r="D7868" s="83"/>
    </row>
    <row r="7869" spans="4:4" s="47" customFormat="1" x14ac:dyDescent="0.25">
      <c r="D7869" s="83"/>
    </row>
    <row r="7870" spans="4:4" s="47" customFormat="1" x14ac:dyDescent="0.25">
      <c r="D7870" s="83"/>
    </row>
    <row r="7871" spans="4:4" s="47" customFormat="1" x14ac:dyDescent="0.25">
      <c r="D7871" s="83"/>
    </row>
    <row r="7872" spans="4:4" s="47" customFormat="1" x14ac:dyDescent="0.25">
      <c r="D7872" s="83"/>
    </row>
    <row r="7873" spans="4:4" s="47" customFormat="1" x14ac:dyDescent="0.25">
      <c r="D7873" s="83"/>
    </row>
    <row r="7874" spans="4:4" s="47" customFormat="1" x14ac:dyDescent="0.25">
      <c r="D7874" s="83"/>
    </row>
    <row r="7875" spans="4:4" s="47" customFormat="1" x14ac:dyDescent="0.25">
      <c r="D7875" s="83"/>
    </row>
    <row r="7876" spans="4:4" s="47" customFormat="1" x14ac:dyDescent="0.25">
      <c r="D7876" s="83"/>
    </row>
    <row r="7877" spans="4:4" s="47" customFormat="1" x14ac:dyDescent="0.25">
      <c r="D7877" s="83"/>
    </row>
    <row r="7878" spans="4:4" s="47" customFormat="1" x14ac:dyDescent="0.25">
      <c r="D7878" s="83"/>
    </row>
    <row r="7879" spans="4:4" s="47" customFormat="1" x14ac:dyDescent="0.25">
      <c r="D7879" s="83"/>
    </row>
    <row r="7880" spans="4:4" s="47" customFormat="1" x14ac:dyDescent="0.25">
      <c r="D7880" s="83"/>
    </row>
    <row r="7881" spans="4:4" s="47" customFormat="1" x14ac:dyDescent="0.25">
      <c r="D7881" s="83"/>
    </row>
    <row r="7882" spans="4:4" s="47" customFormat="1" x14ac:dyDescent="0.25">
      <c r="D7882" s="83"/>
    </row>
    <row r="7883" spans="4:4" s="47" customFormat="1" x14ac:dyDescent="0.25">
      <c r="D7883" s="83"/>
    </row>
    <row r="7884" spans="4:4" s="47" customFormat="1" x14ac:dyDescent="0.25">
      <c r="D7884" s="83"/>
    </row>
    <row r="7885" spans="4:4" s="47" customFormat="1" x14ac:dyDescent="0.25">
      <c r="D7885" s="83"/>
    </row>
    <row r="7886" spans="4:4" s="47" customFormat="1" x14ac:dyDescent="0.25">
      <c r="D7886" s="83"/>
    </row>
    <row r="7887" spans="4:4" s="47" customFormat="1" x14ac:dyDescent="0.25">
      <c r="D7887" s="83"/>
    </row>
    <row r="7888" spans="4:4" s="47" customFormat="1" x14ac:dyDescent="0.25">
      <c r="D7888" s="83"/>
    </row>
    <row r="7889" spans="4:4" s="47" customFormat="1" x14ac:dyDescent="0.25">
      <c r="D7889" s="83"/>
    </row>
    <row r="7890" spans="4:4" s="47" customFormat="1" x14ac:dyDescent="0.25">
      <c r="D7890" s="83"/>
    </row>
    <row r="7891" spans="4:4" s="47" customFormat="1" x14ac:dyDescent="0.25">
      <c r="D7891" s="83"/>
    </row>
    <row r="7892" spans="4:4" s="47" customFormat="1" x14ac:dyDescent="0.25">
      <c r="D7892" s="83"/>
    </row>
    <row r="7893" spans="4:4" s="47" customFormat="1" x14ac:dyDescent="0.25">
      <c r="D7893" s="83"/>
    </row>
    <row r="7894" spans="4:4" s="47" customFormat="1" x14ac:dyDescent="0.25">
      <c r="D7894" s="83"/>
    </row>
    <row r="7895" spans="4:4" s="47" customFormat="1" x14ac:dyDescent="0.25">
      <c r="D7895" s="83"/>
    </row>
    <row r="7896" spans="4:4" s="47" customFormat="1" x14ac:dyDescent="0.25">
      <c r="D7896" s="83"/>
    </row>
    <row r="7897" spans="4:4" s="47" customFormat="1" x14ac:dyDescent="0.25">
      <c r="D7897" s="83"/>
    </row>
    <row r="7898" spans="4:4" s="47" customFormat="1" x14ac:dyDescent="0.25">
      <c r="D7898" s="83"/>
    </row>
    <row r="7899" spans="4:4" s="47" customFormat="1" x14ac:dyDescent="0.25">
      <c r="D7899" s="83"/>
    </row>
    <row r="7900" spans="4:4" s="47" customFormat="1" x14ac:dyDescent="0.25">
      <c r="D7900" s="83"/>
    </row>
    <row r="7901" spans="4:4" s="47" customFormat="1" x14ac:dyDescent="0.25">
      <c r="D7901" s="83"/>
    </row>
    <row r="7902" spans="4:4" s="47" customFormat="1" x14ac:dyDescent="0.25">
      <c r="D7902" s="83"/>
    </row>
    <row r="7903" spans="4:4" s="47" customFormat="1" x14ac:dyDescent="0.25">
      <c r="D7903" s="83"/>
    </row>
    <row r="7904" spans="4:4" s="47" customFormat="1" x14ac:dyDescent="0.25">
      <c r="D7904" s="83"/>
    </row>
    <row r="7905" spans="4:4" s="47" customFormat="1" x14ac:dyDescent="0.25">
      <c r="D7905" s="83"/>
    </row>
    <row r="7906" spans="4:4" s="47" customFormat="1" x14ac:dyDescent="0.25">
      <c r="D7906" s="83"/>
    </row>
    <row r="7907" spans="4:4" s="47" customFormat="1" x14ac:dyDescent="0.25">
      <c r="D7907" s="83"/>
    </row>
    <row r="7908" spans="4:4" s="47" customFormat="1" x14ac:dyDescent="0.25">
      <c r="D7908" s="83"/>
    </row>
    <row r="7909" spans="4:4" s="47" customFormat="1" x14ac:dyDescent="0.25">
      <c r="D7909" s="83"/>
    </row>
    <row r="7910" spans="4:4" s="47" customFormat="1" x14ac:dyDescent="0.25">
      <c r="D7910" s="83"/>
    </row>
    <row r="7911" spans="4:4" s="47" customFormat="1" x14ac:dyDescent="0.25">
      <c r="D7911" s="83"/>
    </row>
    <row r="7912" spans="4:4" s="47" customFormat="1" x14ac:dyDescent="0.25">
      <c r="D7912" s="83"/>
    </row>
    <row r="7913" spans="4:4" s="47" customFormat="1" x14ac:dyDescent="0.25">
      <c r="D7913" s="83"/>
    </row>
    <row r="7914" spans="4:4" s="47" customFormat="1" x14ac:dyDescent="0.25">
      <c r="D7914" s="83"/>
    </row>
    <row r="7915" spans="4:4" s="47" customFormat="1" x14ac:dyDescent="0.25">
      <c r="D7915" s="83"/>
    </row>
    <row r="7916" spans="4:4" s="47" customFormat="1" x14ac:dyDescent="0.25">
      <c r="D7916" s="83"/>
    </row>
    <row r="7917" spans="4:4" s="47" customFormat="1" x14ac:dyDescent="0.25">
      <c r="D7917" s="83"/>
    </row>
    <row r="7918" spans="4:4" s="47" customFormat="1" x14ac:dyDescent="0.25">
      <c r="D7918" s="83"/>
    </row>
    <row r="7919" spans="4:4" s="47" customFormat="1" x14ac:dyDescent="0.25">
      <c r="D7919" s="83"/>
    </row>
    <row r="7920" spans="4:4" s="47" customFormat="1" x14ac:dyDescent="0.25">
      <c r="D7920" s="83"/>
    </row>
    <row r="7921" spans="4:4" s="47" customFormat="1" x14ac:dyDescent="0.25">
      <c r="D7921" s="83"/>
    </row>
    <row r="7922" spans="4:4" s="47" customFormat="1" x14ac:dyDescent="0.25">
      <c r="D7922" s="83"/>
    </row>
    <row r="7923" spans="4:4" s="47" customFormat="1" x14ac:dyDescent="0.25">
      <c r="D7923" s="83"/>
    </row>
    <row r="7924" spans="4:4" s="47" customFormat="1" x14ac:dyDescent="0.25">
      <c r="D7924" s="83"/>
    </row>
    <row r="7925" spans="4:4" s="47" customFormat="1" x14ac:dyDescent="0.25">
      <c r="D7925" s="83"/>
    </row>
    <row r="7926" spans="4:4" s="47" customFormat="1" x14ac:dyDescent="0.25">
      <c r="D7926" s="83"/>
    </row>
    <row r="7927" spans="4:4" s="47" customFormat="1" x14ac:dyDescent="0.25">
      <c r="D7927" s="83"/>
    </row>
    <row r="7928" spans="4:4" s="47" customFormat="1" x14ac:dyDescent="0.25">
      <c r="D7928" s="83"/>
    </row>
    <row r="7929" spans="4:4" s="47" customFormat="1" x14ac:dyDescent="0.25">
      <c r="D7929" s="83"/>
    </row>
    <row r="7930" spans="4:4" s="47" customFormat="1" x14ac:dyDescent="0.25">
      <c r="D7930" s="83"/>
    </row>
    <row r="7931" spans="4:4" s="47" customFormat="1" x14ac:dyDescent="0.25">
      <c r="D7931" s="83"/>
    </row>
    <row r="7932" spans="4:4" s="47" customFormat="1" x14ac:dyDescent="0.25">
      <c r="D7932" s="83"/>
    </row>
    <row r="7933" spans="4:4" s="47" customFormat="1" x14ac:dyDescent="0.25">
      <c r="D7933" s="83"/>
    </row>
    <row r="7934" spans="4:4" s="47" customFormat="1" x14ac:dyDescent="0.25">
      <c r="D7934" s="83"/>
    </row>
    <row r="7935" spans="4:4" s="47" customFormat="1" x14ac:dyDescent="0.25">
      <c r="D7935" s="83"/>
    </row>
    <row r="7936" spans="4:4" s="47" customFormat="1" x14ac:dyDescent="0.25">
      <c r="D7936" s="83"/>
    </row>
    <row r="7937" spans="4:4" s="47" customFormat="1" x14ac:dyDescent="0.25">
      <c r="D7937" s="83"/>
    </row>
    <row r="7938" spans="4:4" s="47" customFormat="1" x14ac:dyDescent="0.25">
      <c r="D7938" s="83"/>
    </row>
    <row r="7939" spans="4:4" s="47" customFormat="1" x14ac:dyDescent="0.25">
      <c r="D7939" s="83"/>
    </row>
    <row r="7940" spans="4:4" s="47" customFormat="1" x14ac:dyDescent="0.25">
      <c r="D7940" s="83"/>
    </row>
    <row r="7941" spans="4:4" s="47" customFormat="1" x14ac:dyDescent="0.25">
      <c r="D7941" s="83"/>
    </row>
    <row r="7942" spans="4:4" s="47" customFormat="1" x14ac:dyDescent="0.25">
      <c r="D7942" s="83"/>
    </row>
    <row r="7943" spans="4:4" s="47" customFormat="1" x14ac:dyDescent="0.25">
      <c r="D7943" s="83"/>
    </row>
    <row r="7944" spans="4:4" s="47" customFormat="1" x14ac:dyDescent="0.25">
      <c r="D7944" s="83"/>
    </row>
    <row r="7945" spans="4:4" s="47" customFormat="1" x14ac:dyDescent="0.25">
      <c r="D7945" s="83"/>
    </row>
    <row r="7946" spans="4:4" s="47" customFormat="1" x14ac:dyDescent="0.25">
      <c r="D7946" s="83"/>
    </row>
    <row r="7947" spans="4:4" s="47" customFormat="1" x14ac:dyDescent="0.25">
      <c r="D7947" s="83"/>
    </row>
    <row r="7948" spans="4:4" s="47" customFormat="1" x14ac:dyDescent="0.25">
      <c r="D7948" s="83"/>
    </row>
    <row r="7949" spans="4:4" s="47" customFormat="1" x14ac:dyDescent="0.25">
      <c r="D7949" s="83"/>
    </row>
    <row r="7950" spans="4:4" s="47" customFormat="1" x14ac:dyDescent="0.25">
      <c r="D7950" s="83"/>
    </row>
    <row r="7951" spans="4:4" s="47" customFormat="1" x14ac:dyDescent="0.25">
      <c r="D7951" s="83"/>
    </row>
    <row r="7952" spans="4:4" s="47" customFormat="1" x14ac:dyDescent="0.25">
      <c r="D7952" s="83"/>
    </row>
    <row r="7953" spans="4:4" s="47" customFormat="1" x14ac:dyDescent="0.25">
      <c r="D7953" s="83"/>
    </row>
    <row r="7954" spans="4:4" s="47" customFormat="1" x14ac:dyDescent="0.25">
      <c r="D7954" s="83"/>
    </row>
    <row r="7955" spans="4:4" s="47" customFormat="1" x14ac:dyDescent="0.25">
      <c r="D7955" s="83"/>
    </row>
    <row r="7956" spans="4:4" s="47" customFormat="1" x14ac:dyDescent="0.25">
      <c r="D7956" s="83"/>
    </row>
    <row r="7957" spans="4:4" s="47" customFormat="1" x14ac:dyDescent="0.25">
      <c r="D7957" s="83"/>
    </row>
    <row r="7958" spans="4:4" s="47" customFormat="1" x14ac:dyDescent="0.25">
      <c r="D7958" s="83"/>
    </row>
    <row r="7959" spans="4:4" s="47" customFormat="1" x14ac:dyDescent="0.25">
      <c r="D7959" s="83"/>
    </row>
    <row r="7960" spans="4:4" s="47" customFormat="1" x14ac:dyDescent="0.25">
      <c r="D7960" s="83"/>
    </row>
    <row r="7961" spans="4:4" s="47" customFormat="1" x14ac:dyDescent="0.25">
      <c r="D7961" s="83"/>
    </row>
    <row r="7962" spans="4:4" s="47" customFormat="1" x14ac:dyDescent="0.25">
      <c r="D7962" s="83"/>
    </row>
    <row r="7963" spans="4:4" s="47" customFormat="1" x14ac:dyDescent="0.25">
      <c r="D7963" s="83"/>
    </row>
    <row r="7964" spans="4:4" s="47" customFormat="1" x14ac:dyDescent="0.25">
      <c r="D7964" s="83"/>
    </row>
    <row r="7965" spans="4:4" s="47" customFormat="1" x14ac:dyDescent="0.25">
      <c r="D7965" s="83"/>
    </row>
    <row r="7966" spans="4:4" s="47" customFormat="1" x14ac:dyDescent="0.25">
      <c r="D7966" s="83"/>
    </row>
    <row r="7967" spans="4:4" s="47" customFormat="1" x14ac:dyDescent="0.25">
      <c r="D7967" s="83"/>
    </row>
    <row r="7968" spans="4:4" s="47" customFormat="1" x14ac:dyDescent="0.25">
      <c r="D7968" s="83"/>
    </row>
    <row r="7969" spans="4:4" s="47" customFormat="1" x14ac:dyDescent="0.25">
      <c r="D7969" s="83"/>
    </row>
    <row r="7970" spans="4:4" s="47" customFormat="1" x14ac:dyDescent="0.25">
      <c r="D7970" s="83"/>
    </row>
    <row r="7971" spans="4:4" s="47" customFormat="1" x14ac:dyDescent="0.25">
      <c r="D7971" s="83"/>
    </row>
    <row r="7972" spans="4:4" s="47" customFormat="1" x14ac:dyDescent="0.25">
      <c r="D7972" s="83"/>
    </row>
    <row r="7973" spans="4:4" s="47" customFormat="1" x14ac:dyDescent="0.25">
      <c r="D7973" s="83"/>
    </row>
    <row r="7974" spans="4:4" s="47" customFormat="1" x14ac:dyDescent="0.25">
      <c r="D7974" s="83"/>
    </row>
    <row r="7975" spans="4:4" s="47" customFormat="1" x14ac:dyDescent="0.25">
      <c r="D7975" s="83"/>
    </row>
    <row r="7976" spans="4:4" s="47" customFormat="1" x14ac:dyDescent="0.25">
      <c r="D7976" s="83"/>
    </row>
    <row r="7977" spans="4:4" s="47" customFormat="1" x14ac:dyDescent="0.25">
      <c r="D7977" s="83"/>
    </row>
    <row r="7978" spans="4:4" s="47" customFormat="1" x14ac:dyDescent="0.25">
      <c r="D7978" s="83"/>
    </row>
    <row r="7979" spans="4:4" s="47" customFormat="1" x14ac:dyDescent="0.25">
      <c r="D7979" s="83"/>
    </row>
    <row r="7980" spans="4:4" s="47" customFormat="1" x14ac:dyDescent="0.25">
      <c r="D7980" s="83"/>
    </row>
    <row r="7981" spans="4:4" s="47" customFormat="1" x14ac:dyDescent="0.25">
      <c r="D7981" s="83"/>
    </row>
    <row r="7982" spans="4:4" s="47" customFormat="1" x14ac:dyDescent="0.25">
      <c r="D7982" s="83"/>
    </row>
    <row r="7983" spans="4:4" s="47" customFormat="1" x14ac:dyDescent="0.25">
      <c r="D7983" s="83"/>
    </row>
    <row r="7984" spans="4:4" s="47" customFormat="1" x14ac:dyDescent="0.25">
      <c r="D7984" s="83"/>
    </row>
    <row r="7985" spans="4:4" s="47" customFormat="1" x14ac:dyDescent="0.25">
      <c r="D7985" s="83"/>
    </row>
    <row r="7986" spans="4:4" s="47" customFormat="1" x14ac:dyDescent="0.25">
      <c r="D7986" s="83"/>
    </row>
    <row r="7987" spans="4:4" s="47" customFormat="1" x14ac:dyDescent="0.25">
      <c r="D7987" s="83"/>
    </row>
    <row r="7988" spans="4:4" s="47" customFormat="1" x14ac:dyDescent="0.25">
      <c r="D7988" s="83"/>
    </row>
    <row r="7989" spans="4:4" s="47" customFormat="1" x14ac:dyDescent="0.25">
      <c r="D7989" s="83"/>
    </row>
    <row r="7990" spans="4:4" s="47" customFormat="1" x14ac:dyDescent="0.25">
      <c r="D7990" s="83"/>
    </row>
    <row r="7991" spans="4:4" s="47" customFormat="1" x14ac:dyDescent="0.25">
      <c r="D7991" s="83"/>
    </row>
    <row r="7992" spans="4:4" s="47" customFormat="1" x14ac:dyDescent="0.25">
      <c r="D7992" s="83"/>
    </row>
    <row r="7993" spans="4:4" s="47" customFormat="1" x14ac:dyDescent="0.25">
      <c r="D7993" s="83"/>
    </row>
    <row r="7994" spans="4:4" s="47" customFormat="1" x14ac:dyDescent="0.25">
      <c r="D7994" s="83"/>
    </row>
    <row r="7995" spans="4:4" s="47" customFormat="1" x14ac:dyDescent="0.25">
      <c r="D7995" s="83"/>
    </row>
    <row r="7996" spans="4:4" s="47" customFormat="1" x14ac:dyDescent="0.25">
      <c r="D7996" s="83"/>
    </row>
    <row r="7997" spans="4:4" s="47" customFormat="1" x14ac:dyDescent="0.25">
      <c r="D7997" s="83"/>
    </row>
    <row r="7998" spans="4:4" s="47" customFormat="1" x14ac:dyDescent="0.25">
      <c r="D7998" s="83"/>
    </row>
    <row r="7999" spans="4:4" s="47" customFormat="1" x14ac:dyDescent="0.25">
      <c r="D7999" s="83"/>
    </row>
    <row r="8000" spans="4:4" s="47" customFormat="1" x14ac:dyDescent="0.25">
      <c r="D8000" s="83"/>
    </row>
    <row r="8001" spans="4:4" s="47" customFormat="1" x14ac:dyDescent="0.25">
      <c r="D8001" s="83"/>
    </row>
    <row r="8002" spans="4:4" s="47" customFormat="1" x14ac:dyDescent="0.25">
      <c r="D8002" s="83"/>
    </row>
    <row r="8003" spans="4:4" s="47" customFormat="1" x14ac:dyDescent="0.25">
      <c r="D8003" s="83"/>
    </row>
    <row r="8004" spans="4:4" s="47" customFormat="1" x14ac:dyDescent="0.25">
      <c r="D8004" s="83"/>
    </row>
    <row r="8005" spans="4:4" s="47" customFormat="1" x14ac:dyDescent="0.25">
      <c r="D8005" s="83"/>
    </row>
    <row r="8006" spans="4:4" s="47" customFormat="1" x14ac:dyDescent="0.25">
      <c r="D8006" s="83"/>
    </row>
    <row r="8007" spans="4:4" s="47" customFormat="1" x14ac:dyDescent="0.25">
      <c r="D8007" s="83"/>
    </row>
    <row r="8008" spans="4:4" s="47" customFormat="1" x14ac:dyDescent="0.25">
      <c r="D8008" s="83"/>
    </row>
    <row r="8009" spans="4:4" s="47" customFormat="1" x14ac:dyDescent="0.25">
      <c r="D8009" s="83"/>
    </row>
    <row r="8010" spans="4:4" s="47" customFormat="1" x14ac:dyDescent="0.25">
      <c r="D8010" s="83"/>
    </row>
    <row r="8011" spans="4:4" s="47" customFormat="1" x14ac:dyDescent="0.25">
      <c r="D8011" s="83"/>
    </row>
    <row r="8012" spans="4:4" s="47" customFormat="1" x14ac:dyDescent="0.25">
      <c r="D8012" s="83"/>
    </row>
    <row r="8013" spans="4:4" s="47" customFormat="1" x14ac:dyDescent="0.25">
      <c r="D8013" s="83"/>
    </row>
    <row r="8014" spans="4:4" s="47" customFormat="1" x14ac:dyDescent="0.25">
      <c r="D8014" s="83"/>
    </row>
    <row r="8015" spans="4:4" s="47" customFormat="1" x14ac:dyDescent="0.25">
      <c r="D8015" s="83"/>
    </row>
    <row r="8016" spans="4:4" s="47" customFormat="1" x14ac:dyDescent="0.25">
      <c r="D8016" s="83"/>
    </row>
    <row r="8017" spans="4:4" s="47" customFormat="1" x14ac:dyDescent="0.25">
      <c r="D8017" s="83"/>
    </row>
    <row r="8018" spans="4:4" s="47" customFormat="1" x14ac:dyDescent="0.25">
      <c r="D8018" s="83"/>
    </row>
    <row r="8019" spans="4:4" s="47" customFormat="1" x14ac:dyDescent="0.25">
      <c r="D8019" s="83"/>
    </row>
    <row r="8020" spans="4:4" s="47" customFormat="1" x14ac:dyDescent="0.25">
      <c r="D8020" s="83"/>
    </row>
    <row r="8021" spans="4:4" s="47" customFormat="1" x14ac:dyDescent="0.25">
      <c r="D8021" s="83"/>
    </row>
    <row r="8022" spans="4:4" s="47" customFormat="1" x14ac:dyDescent="0.25">
      <c r="D8022" s="83"/>
    </row>
    <row r="8023" spans="4:4" s="47" customFormat="1" x14ac:dyDescent="0.25">
      <c r="D8023" s="83"/>
    </row>
    <row r="8024" spans="4:4" s="47" customFormat="1" x14ac:dyDescent="0.25">
      <c r="D8024" s="83"/>
    </row>
    <row r="8025" spans="4:4" s="47" customFormat="1" x14ac:dyDescent="0.25">
      <c r="D8025" s="83"/>
    </row>
    <row r="8026" spans="4:4" s="47" customFormat="1" x14ac:dyDescent="0.25">
      <c r="D8026" s="83"/>
    </row>
    <row r="8027" spans="4:4" s="47" customFormat="1" x14ac:dyDescent="0.25">
      <c r="D8027" s="83"/>
    </row>
    <row r="8028" spans="4:4" s="47" customFormat="1" x14ac:dyDescent="0.25">
      <c r="D8028" s="83"/>
    </row>
    <row r="8029" spans="4:4" s="47" customFormat="1" x14ac:dyDescent="0.25">
      <c r="D8029" s="83"/>
    </row>
    <row r="8030" spans="4:4" s="47" customFormat="1" x14ac:dyDescent="0.25">
      <c r="D8030" s="83"/>
    </row>
    <row r="8031" spans="4:4" s="47" customFormat="1" x14ac:dyDescent="0.25">
      <c r="D8031" s="83"/>
    </row>
    <row r="8032" spans="4:4" s="47" customFormat="1" x14ac:dyDescent="0.25">
      <c r="D8032" s="83"/>
    </row>
    <row r="8033" spans="4:4" s="47" customFormat="1" x14ac:dyDescent="0.25">
      <c r="D8033" s="83"/>
    </row>
    <row r="8034" spans="4:4" s="47" customFormat="1" x14ac:dyDescent="0.25">
      <c r="D8034" s="83"/>
    </row>
    <row r="8035" spans="4:4" s="47" customFormat="1" x14ac:dyDescent="0.25">
      <c r="D8035" s="83"/>
    </row>
    <row r="8036" spans="4:4" s="47" customFormat="1" x14ac:dyDescent="0.25">
      <c r="D8036" s="83"/>
    </row>
    <row r="8037" spans="4:4" s="47" customFormat="1" x14ac:dyDescent="0.25">
      <c r="D8037" s="83"/>
    </row>
    <row r="8038" spans="4:4" s="47" customFormat="1" x14ac:dyDescent="0.25">
      <c r="D8038" s="83"/>
    </row>
    <row r="8039" spans="4:4" s="47" customFormat="1" x14ac:dyDescent="0.25">
      <c r="D8039" s="83"/>
    </row>
    <row r="8040" spans="4:4" s="47" customFormat="1" x14ac:dyDescent="0.25">
      <c r="D8040" s="83"/>
    </row>
    <row r="8041" spans="4:4" s="47" customFormat="1" x14ac:dyDescent="0.25">
      <c r="D8041" s="83"/>
    </row>
    <row r="8042" spans="4:4" s="47" customFormat="1" x14ac:dyDescent="0.25">
      <c r="D8042" s="83"/>
    </row>
    <row r="8043" spans="4:4" s="47" customFormat="1" x14ac:dyDescent="0.25">
      <c r="D8043" s="83"/>
    </row>
    <row r="8044" spans="4:4" s="47" customFormat="1" x14ac:dyDescent="0.25">
      <c r="D8044" s="83"/>
    </row>
    <row r="8045" spans="4:4" s="47" customFormat="1" x14ac:dyDescent="0.25">
      <c r="D8045" s="83"/>
    </row>
    <row r="8046" spans="4:4" s="47" customFormat="1" x14ac:dyDescent="0.25">
      <c r="D8046" s="83"/>
    </row>
    <row r="8047" spans="4:4" s="47" customFormat="1" x14ac:dyDescent="0.25">
      <c r="D8047" s="83"/>
    </row>
    <row r="8048" spans="4:4" s="47" customFormat="1" x14ac:dyDescent="0.25">
      <c r="D8048" s="83"/>
    </row>
    <row r="8049" spans="4:4" s="47" customFormat="1" x14ac:dyDescent="0.25">
      <c r="D8049" s="83"/>
    </row>
    <row r="8050" spans="4:4" s="47" customFormat="1" x14ac:dyDescent="0.25">
      <c r="D8050" s="83"/>
    </row>
    <row r="8051" spans="4:4" s="47" customFormat="1" x14ac:dyDescent="0.25">
      <c r="D8051" s="83"/>
    </row>
    <row r="8052" spans="4:4" s="47" customFormat="1" x14ac:dyDescent="0.25">
      <c r="D8052" s="83"/>
    </row>
    <row r="8053" spans="4:4" s="47" customFormat="1" x14ac:dyDescent="0.25">
      <c r="D8053" s="83"/>
    </row>
    <row r="8054" spans="4:4" s="47" customFormat="1" x14ac:dyDescent="0.25">
      <c r="D8054" s="83"/>
    </row>
    <row r="8055" spans="4:4" s="47" customFormat="1" x14ac:dyDescent="0.25">
      <c r="D8055" s="83"/>
    </row>
    <row r="8056" spans="4:4" s="47" customFormat="1" x14ac:dyDescent="0.25">
      <c r="D8056" s="83"/>
    </row>
    <row r="8057" spans="4:4" s="47" customFormat="1" x14ac:dyDescent="0.25">
      <c r="D8057" s="83"/>
    </row>
    <row r="8058" spans="4:4" s="47" customFormat="1" x14ac:dyDescent="0.25">
      <c r="D8058" s="83"/>
    </row>
    <row r="8059" spans="4:4" s="47" customFormat="1" x14ac:dyDescent="0.25">
      <c r="D8059" s="83"/>
    </row>
    <row r="8060" spans="4:4" s="47" customFormat="1" x14ac:dyDescent="0.25">
      <c r="D8060" s="83"/>
    </row>
    <row r="8061" spans="4:4" s="47" customFormat="1" x14ac:dyDescent="0.25">
      <c r="D8061" s="83"/>
    </row>
    <row r="8062" spans="4:4" s="47" customFormat="1" x14ac:dyDescent="0.25">
      <c r="D8062" s="83"/>
    </row>
    <row r="8063" spans="4:4" s="47" customFormat="1" x14ac:dyDescent="0.25">
      <c r="D8063" s="83"/>
    </row>
    <row r="8064" spans="4:4" s="47" customFormat="1" x14ac:dyDescent="0.25">
      <c r="D8064" s="83"/>
    </row>
    <row r="8065" spans="4:4" s="47" customFormat="1" x14ac:dyDescent="0.25">
      <c r="D8065" s="83"/>
    </row>
    <row r="8066" spans="4:4" s="47" customFormat="1" x14ac:dyDescent="0.25">
      <c r="D8066" s="83"/>
    </row>
    <row r="8067" spans="4:4" s="47" customFormat="1" x14ac:dyDescent="0.25">
      <c r="D8067" s="83"/>
    </row>
    <row r="8068" spans="4:4" s="47" customFormat="1" x14ac:dyDescent="0.25">
      <c r="D8068" s="83"/>
    </row>
    <row r="8069" spans="4:4" s="47" customFormat="1" x14ac:dyDescent="0.25">
      <c r="D8069" s="83"/>
    </row>
    <row r="8070" spans="4:4" s="47" customFormat="1" x14ac:dyDescent="0.25">
      <c r="D8070" s="83"/>
    </row>
    <row r="8071" spans="4:4" s="47" customFormat="1" x14ac:dyDescent="0.25">
      <c r="D8071" s="83"/>
    </row>
    <row r="8072" spans="4:4" s="47" customFormat="1" x14ac:dyDescent="0.25">
      <c r="D8072" s="83"/>
    </row>
    <row r="8073" spans="4:4" s="47" customFormat="1" x14ac:dyDescent="0.25">
      <c r="D8073" s="83"/>
    </row>
    <row r="8074" spans="4:4" s="47" customFormat="1" x14ac:dyDescent="0.25">
      <c r="D8074" s="83"/>
    </row>
    <row r="8075" spans="4:4" s="47" customFormat="1" x14ac:dyDescent="0.25">
      <c r="D8075" s="83"/>
    </row>
    <row r="8076" spans="4:4" s="47" customFormat="1" x14ac:dyDescent="0.25">
      <c r="D8076" s="83"/>
    </row>
    <row r="8077" spans="4:4" s="47" customFormat="1" x14ac:dyDescent="0.25">
      <c r="D8077" s="83"/>
    </row>
    <row r="8078" spans="4:4" s="47" customFormat="1" x14ac:dyDescent="0.25">
      <c r="D8078" s="83"/>
    </row>
    <row r="8079" spans="4:4" s="47" customFormat="1" x14ac:dyDescent="0.25">
      <c r="D8079" s="83"/>
    </row>
    <row r="8080" spans="4:4" s="47" customFormat="1" x14ac:dyDescent="0.25">
      <c r="D8080" s="83"/>
    </row>
    <row r="8081" spans="4:4" s="47" customFormat="1" x14ac:dyDescent="0.25">
      <c r="D8081" s="83"/>
    </row>
    <row r="8082" spans="4:4" s="47" customFormat="1" x14ac:dyDescent="0.25">
      <c r="D8082" s="83"/>
    </row>
    <row r="8083" spans="4:4" s="47" customFormat="1" x14ac:dyDescent="0.25">
      <c r="D8083" s="83"/>
    </row>
    <row r="8084" spans="4:4" s="47" customFormat="1" x14ac:dyDescent="0.25">
      <c r="D8084" s="83"/>
    </row>
    <row r="8085" spans="4:4" s="47" customFormat="1" x14ac:dyDescent="0.25">
      <c r="D8085" s="83"/>
    </row>
    <row r="8086" spans="4:4" s="47" customFormat="1" x14ac:dyDescent="0.25">
      <c r="D8086" s="83"/>
    </row>
    <row r="8087" spans="4:4" s="47" customFormat="1" x14ac:dyDescent="0.25">
      <c r="D8087" s="83"/>
    </row>
    <row r="8088" spans="4:4" s="47" customFormat="1" x14ac:dyDescent="0.25">
      <c r="D8088" s="83"/>
    </row>
    <row r="8089" spans="4:4" s="47" customFormat="1" x14ac:dyDescent="0.25">
      <c r="D8089" s="83"/>
    </row>
    <row r="8090" spans="4:4" s="47" customFormat="1" x14ac:dyDescent="0.25">
      <c r="D8090" s="83"/>
    </row>
    <row r="8091" spans="4:4" s="47" customFormat="1" x14ac:dyDescent="0.25">
      <c r="D8091" s="83"/>
    </row>
    <row r="8092" spans="4:4" s="47" customFormat="1" x14ac:dyDescent="0.25">
      <c r="D8092" s="83"/>
    </row>
    <row r="8093" spans="4:4" s="47" customFormat="1" x14ac:dyDescent="0.25">
      <c r="D8093" s="83"/>
    </row>
    <row r="8094" spans="4:4" s="47" customFormat="1" x14ac:dyDescent="0.25">
      <c r="D8094" s="83"/>
    </row>
    <row r="8095" spans="4:4" s="47" customFormat="1" x14ac:dyDescent="0.25">
      <c r="D8095" s="83"/>
    </row>
    <row r="8096" spans="4:4" s="47" customFormat="1" x14ac:dyDescent="0.25">
      <c r="D8096" s="83"/>
    </row>
    <row r="8097" spans="4:4" s="47" customFormat="1" x14ac:dyDescent="0.25">
      <c r="D8097" s="83"/>
    </row>
    <row r="8098" spans="4:4" s="47" customFormat="1" x14ac:dyDescent="0.25">
      <c r="D8098" s="83"/>
    </row>
    <row r="8099" spans="4:4" s="47" customFormat="1" x14ac:dyDescent="0.25">
      <c r="D8099" s="83"/>
    </row>
    <row r="8100" spans="4:4" s="47" customFormat="1" x14ac:dyDescent="0.25">
      <c r="D8100" s="83"/>
    </row>
    <row r="8101" spans="4:4" s="47" customFormat="1" x14ac:dyDescent="0.25">
      <c r="D8101" s="83"/>
    </row>
    <row r="8102" spans="4:4" s="47" customFormat="1" x14ac:dyDescent="0.25">
      <c r="D8102" s="83"/>
    </row>
    <row r="8103" spans="4:4" s="47" customFormat="1" x14ac:dyDescent="0.25">
      <c r="D8103" s="83"/>
    </row>
    <row r="8104" spans="4:4" s="47" customFormat="1" x14ac:dyDescent="0.25">
      <c r="D8104" s="83"/>
    </row>
    <row r="8105" spans="4:4" s="47" customFormat="1" x14ac:dyDescent="0.25">
      <c r="D8105" s="83"/>
    </row>
    <row r="8106" spans="4:4" s="47" customFormat="1" x14ac:dyDescent="0.25">
      <c r="D8106" s="83"/>
    </row>
    <row r="8107" spans="4:4" s="47" customFormat="1" x14ac:dyDescent="0.25">
      <c r="D8107" s="83"/>
    </row>
    <row r="8108" spans="4:4" s="47" customFormat="1" x14ac:dyDescent="0.25">
      <c r="D8108" s="83"/>
    </row>
    <row r="8109" spans="4:4" s="47" customFormat="1" x14ac:dyDescent="0.25">
      <c r="D8109" s="83"/>
    </row>
    <row r="8110" spans="4:4" s="47" customFormat="1" x14ac:dyDescent="0.25">
      <c r="D8110" s="83"/>
    </row>
    <row r="8111" spans="4:4" s="47" customFormat="1" x14ac:dyDescent="0.25">
      <c r="D8111" s="83"/>
    </row>
    <row r="8112" spans="4:4" s="47" customFormat="1" x14ac:dyDescent="0.25">
      <c r="D8112" s="83"/>
    </row>
    <row r="8113" spans="4:4" s="47" customFormat="1" x14ac:dyDescent="0.25">
      <c r="D8113" s="83"/>
    </row>
    <row r="8114" spans="4:4" s="47" customFormat="1" x14ac:dyDescent="0.25">
      <c r="D8114" s="83"/>
    </row>
    <row r="8115" spans="4:4" s="47" customFormat="1" x14ac:dyDescent="0.25">
      <c r="D8115" s="83"/>
    </row>
    <row r="8116" spans="4:4" s="47" customFormat="1" x14ac:dyDescent="0.25">
      <c r="D8116" s="83"/>
    </row>
    <row r="8117" spans="4:4" s="47" customFormat="1" x14ac:dyDescent="0.25">
      <c r="D8117" s="83"/>
    </row>
    <row r="8118" spans="4:4" s="47" customFormat="1" x14ac:dyDescent="0.25">
      <c r="D8118" s="83"/>
    </row>
    <row r="8119" spans="4:4" s="47" customFormat="1" x14ac:dyDescent="0.25">
      <c r="D8119" s="83"/>
    </row>
    <row r="8120" spans="4:4" s="47" customFormat="1" x14ac:dyDescent="0.25">
      <c r="D8120" s="83"/>
    </row>
    <row r="8121" spans="4:4" s="47" customFormat="1" x14ac:dyDescent="0.25">
      <c r="D8121" s="83"/>
    </row>
    <row r="8122" spans="4:4" s="47" customFormat="1" x14ac:dyDescent="0.25">
      <c r="D8122" s="83"/>
    </row>
    <row r="8123" spans="4:4" s="47" customFormat="1" x14ac:dyDescent="0.25">
      <c r="D8123" s="83"/>
    </row>
    <row r="8124" spans="4:4" s="47" customFormat="1" x14ac:dyDescent="0.25">
      <c r="D8124" s="83"/>
    </row>
    <row r="8125" spans="4:4" s="47" customFormat="1" x14ac:dyDescent="0.25">
      <c r="D8125" s="83"/>
    </row>
    <row r="8126" spans="4:4" s="47" customFormat="1" x14ac:dyDescent="0.25">
      <c r="D8126" s="83"/>
    </row>
    <row r="8127" spans="4:4" s="47" customFormat="1" x14ac:dyDescent="0.25">
      <c r="D8127" s="83"/>
    </row>
    <row r="8128" spans="4:4" s="47" customFormat="1" x14ac:dyDescent="0.25">
      <c r="D8128" s="83"/>
    </row>
    <row r="8129" spans="4:4" s="47" customFormat="1" x14ac:dyDescent="0.25">
      <c r="D8129" s="83"/>
    </row>
    <row r="8130" spans="4:4" s="47" customFormat="1" x14ac:dyDescent="0.25">
      <c r="D8130" s="83"/>
    </row>
    <row r="8131" spans="4:4" s="47" customFormat="1" x14ac:dyDescent="0.25">
      <c r="D8131" s="83"/>
    </row>
    <row r="8132" spans="4:4" s="47" customFormat="1" x14ac:dyDescent="0.25">
      <c r="D8132" s="83"/>
    </row>
    <row r="8133" spans="4:4" s="47" customFormat="1" x14ac:dyDescent="0.25">
      <c r="D8133" s="83"/>
    </row>
    <row r="8134" spans="4:4" s="47" customFormat="1" x14ac:dyDescent="0.25">
      <c r="D8134" s="83"/>
    </row>
    <row r="8135" spans="4:4" s="47" customFormat="1" x14ac:dyDescent="0.25">
      <c r="D8135" s="83"/>
    </row>
    <row r="8136" spans="4:4" s="47" customFormat="1" x14ac:dyDescent="0.25">
      <c r="D8136" s="83"/>
    </row>
    <row r="8137" spans="4:4" s="47" customFormat="1" x14ac:dyDescent="0.25">
      <c r="D8137" s="83"/>
    </row>
    <row r="8138" spans="4:4" s="47" customFormat="1" x14ac:dyDescent="0.25">
      <c r="D8138" s="83"/>
    </row>
    <row r="8139" spans="4:4" s="47" customFormat="1" x14ac:dyDescent="0.25">
      <c r="D8139" s="83"/>
    </row>
    <row r="8140" spans="4:4" s="47" customFormat="1" x14ac:dyDescent="0.25">
      <c r="D8140" s="83"/>
    </row>
    <row r="8141" spans="4:4" s="47" customFormat="1" x14ac:dyDescent="0.25">
      <c r="D8141" s="83"/>
    </row>
    <row r="8142" spans="4:4" s="47" customFormat="1" x14ac:dyDescent="0.25">
      <c r="D8142" s="83"/>
    </row>
    <row r="8143" spans="4:4" s="47" customFormat="1" x14ac:dyDescent="0.25">
      <c r="D8143" s="83"/>
    </row>
    <row r="8144" spans="4:4" s="47" customFormat="1" x14ac:dyDescent="0.25">
      <c r="D8144" s="83"/>
    </row>
    <row r="8145" spans="4:4" s="47" customFormat="1" x14ac:dyDescent="0.25">
      <c r="D8145" s="83"/>
    </row>
    <row r="8146" spans="4:4" s="47" customFormat="1" x14ac:dyDescent="0.25">
      <c r="D8146" s="83"/>
    </row>
    <row r="8147" spans="4:4" s="47" customFormat="1" x14ac:dyDescent="0.25">
      <c r="D8147" s="83"/>
    </row>
    <row r="8148" spans="4:4" s="47" customFormat="1" x14ac:dyDescent="0.25">
      <c r="D8148" s="83"/>
    </row>
    <row r="8149" spans="4:4" s="47" customFormat="1" x14ac:dyDescent="0.25">
      <c r="D8149" s="83"/>
    </row>
    <row r="8150" spans="4:4" s="47" customFormat="1" x14ac:dyDescent="0.25">
      <c r="D8150" s="83"/>
    </row>
    <row r="8151" spans="4:4" s="47" customFormat="1" x14ac:dyDescent="0.25">
      <c r="D8151" s="83"/>
    </row>
    <row r="8152" spans="4:4" s="47" customFormat="1" x14ac:dyDescent="0.25">
      <c r="D8152" s="83"/>
    </row>
    <row r="8153" spans="4:4" s="47" customFormat="1" x14ac:dyDescent="0.25">
      <c r="D8153" s="83"/>
    </row>
    <row r="8154" spans="4:4" s="47" customFormat="1" x14ac:dyDescent="0.25">
      <c r="D8154" s="83"/>
    </row>
    <row r="8155" spans="4:4" s="47" customFormat="1" x14ac:dyDescent="0.25">
      <c r="D8155" s="83"/>
    </row>
    <row r="8156" spans="4:4" s="47" customFormat="1" x14ac:dyDescent="0.25">
      <c r="D8156" s="83"/>
    </row>
    <row r="8157" spans="4:4" s="47" customFormat="1" x14ac:dyDescent="0.25">
      <c r="D8157" s="83"/>
    </row>
    <row r="8158" spans="4:4" s="47" customFormat="1" x14ac:dyDescent="0.25">
      <c r="D8158" s="83"/>
    </row>
    <row r="8159" spans="4:4" s="47" customFormat="1" x14ac:dyDescent="0.25">
      <c r="D8159" s="83"/>
    </row>
    <row r="8160" spans="4:4" s="47" customFormat="1" x14ac:dyDescent="0.25">
      <c r="D8160" s="83"/>
    </row>
    <row r="8161" spans="4:4" s="47" customFormat="1" x14ac:dyDescent="0.25">
      <c r="D8161" s="83"/>
    </row>
    <row r="8162" spans="4:4" s="47" customFormat="1" x14ac:dyDescent="0.25">
      <c r="D8162" s="83"/>
    </row>
    <row r="8163" spans="4:4" s="47" customFormat="1" x14ac:dyDescent="0.25">
      <c r="D8163" s="83"/>
    </row>
    <row r="8164" spans="4:4" s="47" customFormat="1" x14ac:dyDescent="0.25">
      <c r="D8164" s="83"/>
    </row>
    <row r="8165" spans="4:4" s="47" customFormat="1" x14ac:dyDescent="0.25">
      <c r="D8165" s="83"/>
    </row>
    <row r="8166" spans="4:4" s="47" customFormat="1" x14ac:dyDescent="0.25">
      <c r="D8166" s="83"/>
    </row>
    <row r="8167" spans="4:4" s="47" customFormat="1" x14ac:dyDescent="0.25">
      <c r="D8167" s="83"/>
    </row>
    <row r="8168" spans="4:4" s="47" customFormat="1" x14ac:dyDescent="0.25">
      <c r="D8168" s="83"/>
    </row>
    <row r="8169" spans="4:4" s="47" customFormat="1" x14ac:dyDescent="0.25">
      <c r="D8169" s="83"/>
    </row>
    <row r="8170" spans="4:4" s="47" customFormat="1" x14ac:dyDescent="0.25">
      <c r="D8170" s="83"/>
    </row>
    <row r="8171" spans="4:4" s="47" customFormat="1" x14ac:dyDescent="0.25">
      <c r="D8171" s="83"/>
    </row>
    <row r="8172" spans="4:4" s="47" customFormat="1" x14ac:dyDescent="0.25">
      <c r="D8172" s="83"/>
    </row>
    <row r="8173" spans="4:4" s="47" customFormat="1" x14ac:dyDescent="0.25">
      <c r="D8173" s="83"/>
    </row>
    <row r="8174" spans="4:4" s="47" customFormat="1" x14ac:dyDescent="0.25">
      <c r="D8174" s="83"/>
    </row>
    <row r="8175" spans="4:4" s="47" customFormat="1" x14ac:dyDescent="0.25">
      <c r="D8175" s="83"/>
    </row>
    <row r="8176" spans="4:4" s="47" customFormat="1" x14ac:dyDescent="0.25">
      <c r="D8176" s="83"/>
    </row>
    <row r="8177" spans="4:4" s="47" customFormat="1" x14ac:dyDescent="0.25">
      <c r="D8177" s="83"/>
    </row>
    <row r="8178" spans="4:4" s="47" customFormat="1" x14ac:dyDescent="0.25">
      <c r="D8178" s="83"/>
    </row>
    <row r="8179" spans="4:4" s="47" customFormat="1" x14ac:dyDescent="0.25">
      <c r="D8179" s="83"/>
    </row>
    <row r="8180" spans="4:4" s="47" customFormat="1" x14ac:dyDescent="0.25">
      <c r="D8180" s="83"/>
    </row>
    <row r="8181" spans="4:4" s="47" customFormat="1" x14ac:dyDescent="0.25">
      <c r="D8181" s="83"/>
    </row>
    <row r="8182" spans="4:4" s="47" customFormat="1" x14ac:dyDescent="0.25">
      <c r="D8182" s="83"/>
    </row>
    <row r="8183" spans="4:4" s="47" customFormat="1" x14ac:dyDescent="0.25">
      <c r="D8183" s="83"/>
    </row>
    <row r="8184" spans="4:4" s="47" customFormat="1" x14ac:dyDescent="0.25">
      <c r="D8184" s="83"/>
    </row>
    <row r="8185" spans="4:4" s="47" customFormat="1" x14ac:dyDescent="0.25">
      <c r="D8185" s="83"/>
    </row>
    <row r="8186" spans="4:4" s="47" customFormat="1" x14ac:dyDescent="0.25">
      <c r="D8186" s="83"/>
    </row>
    <row r="8187" spans="4:4" s="47" customFormat="1" x14ac:dyDescent="0.25">
      <c r="D8187" s="83"/>
    </row>
    <row r="8188" spans="4:4" s="47" customFormat="1" x14ac:dyDescent="0.25">
      <c r="D8188" s="83"/>
    </row>
    <row r="8189" spans="4:4" s="47" customFormat="1" x14ac:dyDescent="0.25">
      <c r="D8189" s="83"/>
    </row>
    <row r="8190" spans="4:4" s="47" customFormat="1" x14ac:dyDescent="0.25">
      <c r="D8190" s="83"/>
    </row>
    <row r="8191" spans="4:4" s="47" customFormat="1" x14ac:dyDescent="0.25">
      <c r="D8191" s="83"/>
    </row>
    <row r="8192" spans="4:4" s="47" customFormat="1" x14ac:dyDescent="0.25">
      <c r="D8192" s="83"/>
    </row>
    <row r="8193" spans="4:4" s="47" customFormat="1" x14ac:dyDescent="0.25">
      <c r="D8193" s="83"/>
    </row>
    <row r="8194" spans="4:4" s="47" customFormat="1" x14ac:dyDescent="0.25">
      <c r="D8194" s="83"/>
    </row>
    <row r="8195" spans="4:4" s="47" customFormat="1" x14ac:dyDescent="0.25">
      <c r="D8195" s="83"/>
    </row>
    <row r="8196" spans="4:4" s="47" customFormat="1" x14ac:dyDescent="0.25">
      <c r="D8196" s="83"/>
    </row>
    <row r="8197" spans="4:4" s="47" customFormat="1" x14ac:dyDescent="0.25">
      <c r="D8197" s="83"/>
    </row>
    <row r="8198" spans="4:4" s="47" customFormat="1" x14ac:dyDescent="0.25">
      <c r="D8198" s="83"/>
    </row>
    <row r="8199" spans="4:4" s="47" customFormat="1" x14ac:dyDescent="0.25">
      <c r="D8199" s="83"/>
    </row>
    <row r="8200" spans="4:4" s="47" customFormat="1" x14ac:dyDescent="0.25">
      <c r="D8200" s="83"/>
    </row>
    <row r="8201" spans="4:4" s="47" customFormat="1" x14ac:dyDescent="0.25">
      <c r="D8201" s="83"/>
    </row>
    <row r="8202" spans="4:4" s="47" customFormat="1" x14ac:dyDescent="0.25">
      <c r="D8202" s="83"/>
    </row>
    <row r="8203" spans="4:4" s="47" customFormat="1" x14ac:dyDescent="0.25">
      <c r="D8203" s="83"/>
    </row>
    <row r="8204" spans="4:4" s="47" customFormat="1" x14ac:dyDescent="0.25">
      <c r="D8204" s="83"/>
    </row>
    <row r="8205" spans="4:4" s="47" customFormat="1" x14ac:dyDescent="0.25">
      <c r="D8205" s="83"/>
    </row>
    <row r="8206" spans="4:4" s="47" customFormat="1" x14ac:dyDescent="0.25">
      <c r="D8206" s="83"/>
    </row>
    <row r="8207" spans="4:4" s="47" customFormat="1" x14ac:dyDescent="0.25">
      <c r="D8207" s="83"/>
    </row>
    <row r="8208" spans="4:4" s="47" customFormat="1" x14ac:dyDescent="0.25">
      <c r="D8208" s="83"/>
    </row>
    <row r="8209" spans="4:4" s="47" customFormat="1" x14ac:dyDescent="0.25">
      <c r="D8209" s="83"/>
    </row>
    <row r="8210" spans="4:4" s="47" customFormat="1" x14ac:dyDescent="0.25">
      <c r="D8210" s="83"/>
    </row>
    <row r="8211" spans="4:4" s="47" customFormat="1" x14ac:dyDescent="0.25">
      <c r="D8211" s="83"/>
    </row>
    <row r="8212" spans="4:4" s="47" customFormat="1" x14ac:dyDescent="0.25">
      <c r="D8212" s="83"/>
    </row>
    <row r="8213" spans="4:4" s="47" customFormat="1" x14ac:dyDescent="0.25">
      <c r="D8213" s="83"/>
    </row>
    <row r="8214" spans="4:4" s="47" customFormat="1" x14ac:dyDescent="0.25">
      <c r="D8214" s="83"/>
    </row>
    <row r="8215" spans="4:4" s="47" customFormat="1" x14ac:dyDescent="0.25">
      <c r="D8215" s="83"/>
    </row>
    <row r="8216" spans="4:4" s="47" customFormat="1" x14ac:dyDescent="0.25">
      <c r="D8216" s="83"/>
    </row>
    <row r="8217" spans="4:4" s="47" customFormat="1" x14ac:dyDescent="0.25">
      <c r="D8217" s="83"/>
    </row>
    <row r="8218" spans="4:4" s="47" customFormat="1" x14ac:dyDescent="0.25">
      <c r="D8218" s="83"/>
    </row>
    <row r="8219" spans="4:4" s="47" customFormat="1" x14ac:dyDescent="0.25">
      <c r="D8219" s="83"/>
    </row>
    <row r="8220" spans="4:4" s="47" customFormat="1" x14ac:dyDescent="0.25">
      <c r="D8220" s="83"/>
    </row>
    <row r="8221" spans="4:4" s="47" customFormat="1" x14ac:dyDescent="0.25">
      <c r="D8221" s="83"/>
    </row>
    <row r="8222" spans="4:4" s="47" customFormat="1" x14ac:dyDescent="0.25">
      <c r="D8222" s="83"/>
    </row>
    <row r="8223" spans="4:4" s="47" customFormat="1" x14ac:dyDescent="0.25">
      <c r="D8223" s="83"/>
    </row>
    <row r="8224" spans="4:4" s="47" customFormat="1" x14ac:dyDescent="0.25">
      <c r="D8224" s="83"/>
    </row>
    <row r="8225" spans="4:4" s="47" customFormat="1" x14ac:dyDescent="0.25">
      <c r="D8225" s="83"/>
    </row>
    <row r="8226" spans="4:4" s="47" customFormat="1" x14ac:dyDescent="0.25">
      <c r="D8226" s="83"/>
    </row>
    <row r="8227" spans="4:4" s="47" customFormat="1" x14ac:dyDescent="0.25">
      <c r="D8227" s="83"/>
    </row>
    <row r="8228" spans="4:4" s="47" customFormat="1" x14ac:dyDescent="0.25">
      <c r="D8228" s="83"/>
    </row>
    <row r="8229" spans="4:4" s="47" customFormat="1" x14ac:dyDescent="0.25">
      <c r="D8229" s="83"/>
    </row>
    <row r="8230" spans="4:4" s="47" customFormat="1" x14ac:dyDescent="0.25">
      <c r="D8230" s="83"/>
    </row>
    <row r="8231" spans="4:4" s="47" customFormat="1" x14ac:dyDescent="0.25">
      <c r="D8231" s="83"/>
    </row>
    <row r="8232" spans="4:4" s="47" customFormat="1" x14ac:dyDescent="0.25">
      <c r="D8232" s="83"/>
    </row>
    <row r="8233" spans="4:4" s="47" customFormat="1" x14ac:dyDescent="0.25">
      <c r="D8233" s="83"/>
    </row>
    <row r="8234" spans="4:4" s="47" customFormat="1" x14ac:dyDescent="0.25">
      <c r="D8234" s="83"/>
    </row>
    <row r="8235" spans="4:4" s="47" customFormat="1" x14ac:dyDescent="0.25">
      <c r="D8235" s="83"/>
    </row>
    <row r="8236" spans="4:4" s="47" customFormat="1" x14ac:dyDescent="0.25">
      <c r="D8236" s="83"/>
    </row>
    <row r="8237" spans="4:4" s="47" customFormat="1" x14ac:dyDescent="0.25">
      <c r="D8237" s="83"/>
    </row>
    <row r="8238" spans="4:4" s="47" customFormat="1" x14ac:dyDescent="0.25">
      <c r="D8238" s="83"/>
    </row>
    <row r="8239" spans="4:4" s="47" customFormat="1" x14ac:dyDescent="0.25">
      <c r="D8239" s="83"/>
    </row>
    <row r="8240" spans="4:4" s="47" customFormat="1" x14ac:dyDescent="0.25">
      <c r="D8240" s="83"/>
    </row>
    <row r="8241" spans="4:4" s="47" customFormat="1" x14ac:dyDescent="0.25">
      <c r="D8241" s="83"/>
    </row>
    <row r="8242" spans="4:4" s="47" customFormat="1" x14ac:dyDescent="0.25">
      <c r="D8242" s="83"/>
    </row>
    <row r="8243" spans="4:4" s="47" customFormat="1" x14ac:dyDescent="0.25">
      <c r="D8243" s="83"/>
    </row>
    <row r="8244" spans="4:4" s="47" customFormat="1" x14ac:dyDescent="0.25">
      <c r="D8244" s="83"/>
    </row>
    <row r="8245" spans="4:4" s="47" customFormat="1" x14ac:dyDescent="0.25">
      <c r="D8245" s="83"/>
    </row>
    <row r="8246" spans="4:4" s="47" customFormat="1" x14ac:dyDescent="0.25">
      <c r="D8246" s="83"/>
    </row>
    <row r="8247" spans="4:4" s="47" customFormat="1" x14ac:dyDescent="0.25">
      <c r="D8247" s="83"/>
    </row>
    <row r="8248" spans="4:4" s="47" customFormat="1" x14ac:dyDescent="0.25">
      <c r="D8248" s="83"/>
    </row>
    <row r="8249" spans="4:4" s="47" customFormat="1" x14ac:dyDescent="0.25">
      <c r="D8249" s="83"/>
    </row>
    <row r="8250" spans="4:4" s="47" customFormat="1" x14ac:dyDescent="0.25">
      <c r="D8250" s="83"/>
    </row>
    <row r="8251" spans="4:4" s="47" customFormat="1" x14ac:dyDescent="0.25">
      <c r="D8251" s="83"/>
    </row>
    <row r="8252" spans="4:4" s="47" customFormat="1" x14ac:dyDescent="0.25">
      <c r="D8252" s="83"/>
    </row>
    <row r="8253" spans="4:4" s="47" customFormat="1" x14ac:dyDescent="0.25">
      <c r="D8253" s="83"/>
    </row>
    <row r="8254" spans="4:4" s="47" customFormat="1" x14ac:dyDescent="0.25">
      <c r="D8254" s="83"/>
    </row>
    <row r="8255" spans="4:4" s="47" customFormat="1" x14ac:dyDescent="0.25">
      <c r="D8255" s="83"/>
    </row>
    <row r="8256" spans="4:4" s="47" customFormat="1" x14ac:dyDescent="0.25">
      <c r="D8256" s="83"/>
    </row>
    <row r="8257" spans="4:4" s="47" customFormat="1" x14ac:dyDescent="0.25">
      <c r="D8257" s="83"/>
    </row>
    <row r="8258" spans="4:4" s="47" customFormat="1" x14ac:dyDescent="0.25">
      <c r="D8258" s="83"/>
    </row>
    <row r="8259" spans="4:4" s="47" customFormat="1" x14ac:dyDescent="0.25">
      <c r="D8259" s="83"/>
    </row>
    <row r="8260" spans="4:4" s="47" customFormat="1" x14ac:dyDescent="0.25">
      <c r="D8260" s="83"/>
    </row>
    <row r="8261" spans="4:4" s="47" customFormat="1" x14ac:dyDescent="0.25">
      <c r="D8261" s="83"/>
    </row>
    <row r="8262" spans="4:4" s="47" customFormat="1" x14ac:dyDescent="0.25">
      <c r="D8262" s="83"/>
    </row>
    <row r="8263" spans="4:4" s="47" customFormat="1" x14ac:dyDescent="0.25">
      <c r="D8263" s="83"/>
    </row>
    <row r="8264" spans="4:4" s="47" customFormat="1" x14ac:dyDescent="0.25">
      <c r="D8264" s="83"/>
    </row>
    <row r="8265" spans="4:4" s="47" customFormat="1" x14ac:dyDescent="0.25">
      <c r="D8265" s="83"/>
    </row>
    <row r="8266" spans="4:4" s="47" customFormat="1" x14ac:dyDescent="0.25">
      <c r="D8266" s="83"/>
    </row>
    <row r="8267" spans="4:4" s="47" customFormat="1" x14ac:dyDescent="0.25">
      <c r="D8267" s="83"/>
    </row>
    <row r="8268" spans="4:4" s="47" customFormat="1" x14ac:dyDescent="0.25">
      <c r="D8268" s="83"/>
    </row>
    <row r="8269" spans="4:4" s="47" customFormat="1" x14ac:dyDescent="0.25">
      <c r="D8269" s="83"/>
    </row>
    <row r="8270" spans="4:4" s="47" customFormat="1" x14ac:dyDescent="0.25">
      <c r="D8270" s="83"/>
    </row>
    <row r="8271" spans="4:4" s="47" customFormat="1" x14ac:dyDescent="0.25">
      <c r="D8271" s="83"/>
    </row>
    <row r="8272" spans="4:4" s="47" customFormat="1" x14ac:dyDescent="0.25">
      <c r="D8272" s="83"/>
    </row>
    <row r="8273" spans="4:4" s="47" customFormat="1" x14ac:dyDescent="0.25">
      <c r="D8273" s="83"/>
    </row>
    <row r="8274" spans="4:4" s="47" customFormat="1" x14ac:dyDescent="0.25">
      <c r="D8274" s="83"/>
    </row>
    <row r="8275" spans="4:4" s="47" customFormat="1" x14ac:dyDescent="0.25">
      <c r="D8275" s="83"/>
    </row>
    <row r="8276" spans="4:4" s="47" customFormat="1" x14ac:dyDescent="0.25">
      <c r="D8276" s="83"/>
    </row>
    <row r="8277" spans="4:4" s="47" customFormat="1" x14ac:dyDescent="0.25">
      <c r="D8277" s="83"/>
    </row>
    <row r="8278" spans="4:4" s="47" customFormat="1" x14ac:dyDescent="0.25">
      <c r="D8278" s="83"/>
    </row>
    <row r="8279" spans="4:4" s="47" customFormat="1" x14ac:dyDescent="0.25">
      <c r="D8279" s="83"/>
    </row>
    <row r="8280" spans="4:4" s="47" customFormat="1" x14ac:dyDescent="0.25">
      <c r="D8280" s="83"/>
    </row>
    <row r="8281" spans="4:4" s="47" customFormat="1" x14ac:dyDescent="0.25">
      <c r="D8281" s="83"/>
    </row>
    <row r="8282" spans="4:4" s="47" customFormat="1" x14ac:dyDescent="0.25">
      <c r="D8282" s="83"/>
    </row>
    <row r="8283" spans="4:4" s="47" customFormat="1" x14ac:dyDescent="0.25">
      <c r="D8283" s="83"/>
    </row>
    <row r="8284" spans="4:4" s="47" customFormat="1" x14ac:dyDescent="0.25">
      <c r="D8284" s="83"/>
    </row>
    <row r="8285" spans="4:4" s="47" customFormat="1" x14ac:dyDescent="0.25">
      <c r="D8285" s="83"/>
    </row>
    <row r="8286" spans="4:4" s="47" customFormat="1" x14ac:dyDescent="0.25">
      <c r="D8286" s="83"/>
    </row>
    <row r="8287" spans="4:4" s="47" customFormat="1" x14ac:dyDescent="0.25">
      <c r="D8287" s="83"/>
    </row>
    <row r="8288" spans="4:4" s="47" customFormat="1" x14ac:dyDescent="0.25">
      <c r="D8288" s="83"/>
    </row>
    <row r="8289" spans="4:4" s="47" customFormat="1" x14ac:dyDescent="0.25">
      <c r="D8289" s="83"/>
    </row>
    <row r="8290" spans="4:4" s="47" customFormat="1" x14ac:dyDescent="0.25">
      <c r="D8290" s="83"/>
    </row>
    <row r="8291" spans="4:4" s="47" customFormat="1" x14ac:dyDescent="0.25">
      <c r="D8291" s="83"/>
    </row>
    <row r="8292" spans="4:4" s="47" customFormat="1" x14ac:dyDescent="0.25">
      <c r="D8292" s="83"/>
    </row>
    <row r="8293" spans="4:4" s="47" customFormat="1" x14ac:dyDescent="0.25">
      <c r="D8293" s="83"/>
    </row>
    <row r="8294" spans="4:4" s="47" customFormat="1" x14ac:dyDescent="0.25">
      <c r="D8294" s="83"/>
    </row>
    <row r="8295" spans="4:4" s="47" customFormat="1" x14ac:dyDescent="0.25">
      <c r="D8295" s="83"/>
    </row>
    <row r="8296" spans="4:4" s="47" customFormat="1" x14ac:dyDescent="0.25">
      <c r="D8296" s="83"/>
    </row>
    <row r="8297" spans="4:4" s="47" customFormat="1" x14ac:dyDescent="0.25">
      <c r="D8297" s="83"/>
    </row>
    <row r="8298" spans="4:4" s="47" customFormat="1" x14ac:dyDescent="0.25">
      <c r="D8298" s="83"/>
    </row>
    <row r="8299" spans="4:4" s="47" customFormat="1" x14ac:dyDescent="0.25">
      <c r="D8299" s="83"/>
    </row>
    <row r="8300" spans="4:4" s="47" customFormat="1" x14ac:dyDescent="0.25">
      <c r="D8300" s="83"/>
    </row>
    <row r="8301" spans="4:4" s="47" customFormat="1" x14ac:dyDescent="0.25">
      <c r="D8301" s="83"/>
    </row>
    <row r="8302" spans="4:4" s="47" customFormat="1" x14ac:dyDescent="0.25">
      <c r="D8302" s="83"/>
    </row>
    <row r="8303" spans="4:4" s="47" customFormat="1" x14ac:dyDescent="0.25">
      <c r="D8303" s="83"/>
    </row>
    <row r="8304" spans="4:4" s="47" customFormat="1" x14ac:dyDescent="0.25">
      <c r="D8304" s="83"/>
    </row>
    <row r="8305" spans="4:4" s="47" customFormat="1" x14ac:dyDescent="0.25">
      <c r="D8305" s="83"/>
    </row>
    <row r="8306" spans="4:4" s="47" customFormat="1" x14ac:dyDescent="0.25">
      <c r="D8306" s="83"/>
    </row>
    <row r="8307" spans="4:4" s="47" customFormat="1" x14ac:dyDescent="0.25">
      <c r="D8307" s="83"/>
    </row>
    <row r="8308" spans="4:4" s="47" customFormat="1" x14ac:dyDescent="0.25">
      <c r="D8308" s="83"/>
    </row>
    <row r="8309" spans="4:4" s="47" customFormat="1" x14ac:dyDescent="0.25">
      <c r="D8309" s="83"/>
    </row>
    <row r="8310" spans="4:4" s="47" customFormat="1" x14ac:dyDescent="0.25">
      <c r="D8310" s="83"/>
    </row>
    <row r="8311" spans="4:4" s="47" customFormat="1" x14ac:dyDescent="0.25">
      <c r="D8311" s="83"/>
    </row>
    <row r="8312" spans="4:4" s="47" customFormat="1" x14ac:dyDescent="0.25">
      <c r="D8312" s="83"/>
    </row>
    <row r="8313" spans="4:4" s="47" customFormat="1" x14ac:dyDescent="0.25">
      <c r="D8313" s="83"/>
    </row>
    <row r="8314" spans="4:4" s="47" customFormat="1" x14ac:dyDescent="0.25">
      <c r="D8314" s="83"/>
    </row>
    <row r="8315" spans="4:4" s="47" customFormat="1" x14ac:dyDescent="0.25">
      <c r="D8315" s="83"/>
    </row>
    <row r="8316" spans="4:4" s="47" customFormat="1" x14ac:dyDescent="0.25">
      <c r="D8316" s="83"/>
    </row>
    <row r="8317" spans="4:4" s="47" customFormat="1" x14ac:dyDescent="0.25">
      <c r="D8317" s="83"/>
    </row>
    <row r="8318" spans="4:4" s="47" customFormat="1" x14ac:dyDescent="0.25">
      <c r="D8318" s="83"/>
    </row>
    <row r="8319" spans="4:4" s="47" customFormat="1" x14ac:dyDescent="0.25">
      <c r="D8319" s="83"/>
    </row>
    <row r="8320" spans="4:4" s="47" customFormat="1" x14ac:dyDescent="0.25">
      <c r="D8320" s="83"/>
    </row>
    <row r="8321" spans="4:4" s="47" customFormat="1" x14ac:dyDescent="0.25">
      <c r="D8321" s="83"/>
    </row>
    <row r="8322" spans="4:4" s="47" customFormat="1" x14ac:dyDescent="0.25">
      <c r="D8322" s="83"/>
    </row>
    <row r="8323" spans="4:4" s="47" customFormat="1" x14ac:dyDescent="0.25">
      <c r="D8323" s="83"/>
    </row>
    <row r="8324" spans="4:4" s="47" customFormat="1" x14ac:dyDescent="0.25">
      <c r="D8324" s="83"/>
    </row>
    <row r="8325" spans="4:4" s="47" customFormat="1" x14ac:dyDescent="0.25">
      <c r="D8325" s="83"/>
    </row>
    <row r="8326" spans="4:4" s="47" customFormat="1" x14ac:dyDescent="0.25">
      <c r="D8326" s="83"/>
    </row>
    <row r="8327" spans="4:4" s="47" customFormat="1" x14ac:dyDescent="0.25">
      <c r="D8327" s="83"/>
    </row>
    <row r="8328" spans="4:4" s="47" customFormat="1" x14ac:dyDescent="0.25">
      <c r="D8328" s="83"/>
    </row>
    <row r="8329" spans="4:4" s="47" customFormat="1" x14ac:dyDescent="0.25">
      <c r="D8329" s="83"/>
    </row>
    <row r="8330" spans="4:4" s="47" customFormat="1" x14ac:dyDescent="0.25">
      <c r="D8330" s="83"/>
    </row>
    <row r="8331" spans="4:4" s="47" customFormat="1" x14ac:dyDescent="0.25">
      <c r="D8331" s="83"/>
    </row>
    <row r="8332" spans="4:4" s="47" customFormat="1" x14ac:dyDescent="0.25">
      <c r="D8332" s="83"/>
    </row>
    <row r="8333" spans="4:4" s="47" customFormat="1" x14ac:dyDescent="0.25">
      <c r="D8333" s="83"/>
    </row>
    <row r="8334" spans="4:4" s="47" customFormat="1" x14ac:dyDescent="0.25">
      <c r="D8334" s="83"/>
    </row>
    <row r="8335" spans="4:4" s="47" customFormat="1" x14ac:dyDescent="0.25">
      <c r="D8335" s="83"/>
    </row>
    <row r="8336" spans="4:4" s="47" customFormat="1" x14ac:dyDescent="0.25">
      <c r="D8336" s="83"/>
    </row>
    <row r="8337" spans="4:4" s="47" customFormat="1" x14ac:dyDescent="0.25">
      <c r="D8337" s="83"/>
    </row>
    <row r="8338" spans="4:4" s="47" customFormat="1" x14ac:dyDescent="0.25">
      <c r="D8338" s="83"/>
    </row>
    <row r="8339" spans="4:4" s="47" customFormat="1" x14ac:dyDescent="0.25">
      <c r="D8339" s="83"/>
    </row>
    <row r="8340" spans="4:4" s="47" customFormat="1" x14ac:dyDescent="0.25">
      <c r="D8340" s="83"/>
    </row>
    <row r="8341" spans="4:4" s="47" customFormat="1" x14ac:dyDescent="0.25">
      <c r="D8341" s="83"/>
    </row>
    <row r="8342" spans="4:4" s="47" customFormat="1" x14ac:dyDescent="0.25">
      <c r="D8342" s="83"/>
    </row>
    <row r="8343" spans="4:4" s="47" customFormat="1" x14ac:dyDescent="0.25">
      <c r="D8343" s="83"/>
    </row>
    <row r="8344" spans="4:4" s="47" customFormat="1" x14ac:dyDescent="0.25">
      <c r="D8344" s="83"/>
    </row>
    <row r="8345" spans="4:4" s="47" customFormat="1" x14ac:dyDescent="0.25">
      <c r="D8345" s="83"/>
    </row>
    <row r="8346" spans="4:4" s="47" customFormat="1" x14ac:dyDescent="0.25">
      <c r="D8346" s="83"/>
    </row>
    <row r="8347" spans="4:4" s="47" customFormat="1" x14ac:dyDescent="0.25">
      <c r="D8347" s="83"/>
    </row>
    <row r="8348" spans="4:4" s="47" customFormat="1" x14ac:dyDescent="0.25">
      <c r="D8348" s="83"/>
    </row>
    <row r="8349" spans="4:4" s="47" customFormat="1" x14ac:dyDescent="0.25">
      <c r="D8349" s="83"/>
    </row>
    <row r="8350" spans="4:4" s="47" customFormat="1" x14ac:dyDescent="0.25">
      <c r="D8350" s="83"/>
    </row>
    <row r="8351" spans="4:4" s="47" customFormat="1" x14ac:dyDescent="0.25">
      <c r="D8351" s="83"/>
    </row>
    <row r="8352" spans="4:4" s="47" customFormat="1" x14ac:dyDescent="0.25">
      <c r="D8352" s="83"/>
    </row>
    <row r="8353" spans="4:4" s="47" customFormat="1" x14ac:dyDescent="0.25">
      <c r="D8353" s="83"/>
    </row>
    <row r="8354" spans="4:4" s="47" customFormat="1" x14ac:dyDescent="0.25">
      <c r="D8354" s="83"/>
    </row>
    <row r="8355" spans="4:4" s="47" customFormat="1" x14ac:dyDescent="0.25">
      <c r="D8355" s="83"/>
    </row>
    <row r="8356" spans="4:4" s="47" customFormat="1" x14ac:dyDescent="0.25">
      <c r="D8356" s="83"/>
    </row>
    <row r="8357" spans="4:4" s="47" customFormat="1" x14ac:dyDescent="0.25">
      <c r="D8357" s="83"/>
    </row>
    <row r="8358" spans="4:4" s="47" customFormat="1" x14ac:dyDescent="0.25">
      <c r="D8358" s="83"/>
    </row>
    <row r="8359" spans="4:4" s="47" customFormat="1" x14ac:dyDescent="0.25">
      <c r="D8359" s="83"/>
    </row>
    <row r="8360" spans="4:4" s="47" customFormat="1" x14ac:dyDescent="0.25">
      <c r="D8360" s="83"/>
    </row>
    <row r="8361" spans="4:4" s="47" customFormat="1" x14ac:dyDescent="0.25">
      <c r="D8361" s="83"/>
    </row>
    <row r="8362" spans="4:4" s="47" customFormat="1" x14ac:dyDescent="0.25">
      <c r="D8362" s="83"/>
    </row>
    <row r="8363" spans="4:4" s="47" customFormat="1" x14ac:dyDescent="0.25">
      <c r="D8363" s="83"/>
    </row>
    <row r="8364" spans="4:4" s="47" customFormat="1" x14ac:dyDescent="0.25">
      <c r="D8364" s="83"/>
    </row>
    <row r="8365" spans="4:4" s="47" customFormat="1" x14ac:dyDescent="0.25">
      <c r="D8365" s="83"/>
    </row>
    <row r="8366" spans="4:4" s="47" customFormat="1" x14ac:dyDescent="0.25">
      <c r="D8366" s="83"/>
    </row>
    <row r="8367" spans="4:4" s="47" customFormat="1" x14ac:dyDescent="0.25">
      <c r="D8367" s="83"/>
    </row>
    <row r="8368" spans="4:4" s="47" customFormat="1" x14ac:dyDescent="0.25">
      <c r="D8368" s="83"/>
    </row>
    <row r="8369" spans="4:4" s="47" customFormat="1" x14ac:dyDescent="0.25">
      <c r="D8369" s="83"/>
    </row>
    <row r="8370" spans="4:4" s="47" customFormat="1" x14ac:dyDescent="0.25">
      <c r="D8370" s="83"/>
    </row>
    <row r="8371" spans="4:4" s="47" customFormat="1" x14ac:dyDescent="0.25">
      <c r="D8371" s="83"/>
    </row>
    <row r="8372" spans="4:4" s="47" customFormat="1" x14ac:dyDescent="0.25">
      <c r="D8372" s="83"/>
    </row>
    <row r="8373" spans="4:4" s="47" customFormat="1" x14ac:dyDescent="0.25">
      <c r="D8373" s="83"/>
    </row>
    <row r="8374" spans="4:4" s="47" customFormat="1" x14ac:dyDescent="0.25">
      <c r="D8374" s="83"/>
    </row>
    <row r="8375" spans="4:4" s="47" customFormat="1" x14ac:dyDescent="0.25">
      <c r="D8375" s="83"/>
    </row>
    <row r="8376" spans="4:4" s="47" customFormat="1" x14ac:dyDescent="0.25">
      <c r="D8376" s="83"/>
    </row>
    <row r="8377" spans="4:4" s="47" customFormat="1" x14ac:dyDescent="0.25">
      <c r="D8377" s="83"/>
    </row>
    <row r="8378" spans="4:4" s="47" customFormat="1" x14ac:dyDescent="0.25">
      <c r="D8378" s="83"/>
    </row>
    <row r="8379" spans="4:4" s="47" customFormat="1" x14ac:dyDescent="0.25">
      <c r="D8379" s="83"/>
    </row>
    <row r="8380" spans="4:4" s="47" customFormat="1" x14ac:dyDescent="0.25">
      <c r="D8380" s="83"/>
    </row>
    <row r="8381" spans="4:4" s="47" customFormat="1" x14ac:dyDescent="0.25">
      <c r="D8381" s="83"/>
    </row>
    <row r="8382" spans="4:4" s="47" customFormat="1" x14ac:dyDescent="0.25">
      <c r="D8382" s="83"/>
    </row>
    <row r="8383" spans="4:4" s="47" customFormat="1" x14ac:dyDescent="0.25">
      <c r="D8383" s="83"/>
    </row>
    <row r="8384" spans="4:4" s="47" customFormat="1" x14ac:dyDescent="0.25">
      <c r="D8384" s="83"/>
    </row>
    <row r="8385" spans="4:4" s="47" customFormat="1" x14ac:dyDescent="0.25">
      <c r="D8385" s="83"/>
    </row>
    <row r="8386" spans="4:4" s="47" customFormat="1" x14ac:dyDescent="0.25">
      <c r="D8386" s="83"/>
    </row>
    <row r="8387" spans="4:4" s="47" customFormat="1" x14ac:dyDescent="0.25">
      <c r="D8387" s="83"/>
    </row>
    <row r="8388" spans="4:4" s="47" customFormat="1" x14ac:dyDescent="0.25">
      <c r="D8388" s="83"/>
    </row>
    <row r="8389" spans="4:4" s="47" customFormat="1" x14ac:dyDescent="0.25">
      <c r="D8389" s="83"/>
    </row>
    <row r="8390" spans="4:4" s="47" customFormat="1" x14ac:dyDescent="0.25">
      <c r="D8390" s="83"/>
    </row>
    <row r="8391" spans="4:4" s="47" customFormat="1" x14ac:dyDescent="0.25">
      <c r="D8391" s="83"/>
    </row>
    <row r="8392" spans="4:4" s="47" customFormat="1" x14ac:dyDescent="0.25">
      <c r="D8392" s="83"/>
    </row>
    <row r="8393" spans="4:4" s="47" customFormat="1" x14ac:dyDescent="0.25">
      <c r="D8393" s="83"/>
    </row>
    <row r="8394" spans="4:4" s="47" customFormat="1" x14ac:dyDescent="0.25">
      <c r="D8394" s="83"/>
    </row>
    <row r="8395" spans="4:4" s="47" customFormat="1" x14ac:dyDescent="0.25">
      <c r="D8395" s="83"/>
    </row>
    <row r="8396" spans="4:4" s="47" customFormat="1" x14ac:dyDescent="0.25">
      <c r="D8396" s="83"/>
    </row>
    <row r="8397" spans="4:4" s="47" customFormat="1" x14ac:dyDescent="0.25">
      <c r="D8397" s="83"/>
    </row>
    <row r="8398" spans="4:4" s="47" customFormat="1" x14ac:dyDescent="0.25">
      <c r="D8398" s="83"/>
    </row>
    <row r="8399" spans="4:4" s="47" customFormat="1" x14ac:dyDescent="0.25">
      <c r="D8399" s="83"/>
    </row>
    <row r="8400" spans="4:4" s="47" customFormat="1" x14ac:dyDescent="0.25">
      <c r="D8400" s="83"/>
    </row>
    <row r="8401" spans="4:4" s="47" customFormat="1" x14ac:dyDescent="0.25">
      <c r="D8401" s="83"/>
    </row>
    <row r="8402" spans="4:4" s="47" customFormat="1" x14ac:dyDescent="0.25">
      <c r="D8402" s="83"/>
    </row>
    <row r="8403" spans="4:4" s="47" customFormat="1" x14ac:dyDescent="0.25">
      <c r="D8403" s="83"/>
    </row>
    <row r="8404" spans="4:4" s="47" customFormat="1" x14ac:dyDescent="0.25">
      <c r="D8404" s="83"/>
    </row>
    <row r="8405" spans="4:4" s="47" customFormat="1" x14ac:dyDescent="0.25">
      <c r="D8405" s="83"/>
    </row>
    <row r="8406" spans="4:4" s="47" customFormat="1" x14ac:dyDescent="0.25">
      <c r="D8406" s="83"/>
    </row>
    <row r="8407" spans="4:4" s="47" customFormat="1" x14ac:dyDescent="0.25">
      <c r="D8407" s="83"/>
    </row>
    <row r="8408" spans="4:4" s="47" customFormat="1" x14ac:dyDescent="0.25">
      <c r="D8408" s="83"/>
    </row>
    <row r="8409" spans="4:4" s="47" customFormat="1" x14ac:dyDescent="0.25">
      <c r="D8409" s="83"/>
    </row>
    <row r="8410" spans="4:4" s="47" customFormat="1" x14ac:dyDescent="0.25">
      <c r="D8410" s="83"/>
    </row>
    <row r="8411" spans="4:4" s="47" customFormat="1" x14ac:dyDescent="0.25">
      <c r="D8411" s="83"/>
    </row>
    <row r="8412" spans="4:4" s="47" customFormat="1" x14ac:dyDescent="0.25">
      <c r="D8412" s="83"/>
    </row>
    <row r="8413" spans="4:4" s="47" customFormat="1" x14ac:dyDescent="0.25">
      <c r="D8413" s="83"/>
    </row>
    <row r="8414" spans="4:4" s="47" customFormat="1" x14ac:dyDescent="0.25">
      <c r="D8414" s="83"/>
    </row>
    <row r="8415" spans="4:4" s="47" customFormat="1" x14ac:dyDescent="0.25">
      <c r="D8415" s="83"/>
    </row>
    <row r="8416" spans="4:4" s="47" customFormat="1" x14ac:dyDescent="0.25">
      <c r="D8416" s="83"/>
    </row>
    <row r="8417" spans="4:4" s="47" customFormat="1" x14ac:dyDescent="0.25">
      <c r="D8417" s="83"/>
    </row>
    <row r="8418" spans="4:4" s="47" customFormat="1" x14ac:dyDescent="0.25">
      <c r="D8418" s="83"/>
    </row>
    <row r="8419" spans="4:4" s="47" customFormat="1" x14ac:dyDescent="0.25">
      <c r="D8419" s="83"/>
    </row>
    <row r="8420" spans="4:4" s="47" customFormat="1" x14ac:dyDescent="0.25">
      <c r="D8420" s="83"/>
    </row>
    <row r="8421" spans="4:4" s="47" customFormat="1" x14ac:dyDescent="0.25">
      <c r="D8421" s="83"/>
    </row>
    <row r="8422" spans="4:4" s="47" customFormat="1" x14ac:dyDescent="0.25">
      <c r="D8422" s="83"/>
    </row>
    <row r="8423" spans="4:4" s="47" customFormat="1" x14ac:dyDescent="0.25">
      <c r="D8423" s="83"/>
    </row>
    <row r="8424" spans="4:4" s="47" customFormat="1" x14ac:dyDescent="0.25">
      <c r="D8424" s="83"/>
    </row>
    <row r="8425" spans="4:4" s="47" customFormat="1" x14ac:dyDescent="0.25">
      <c r="D8425" s="83"/>
    </row>
    <row r="8426" spans="4:4" s="47" customFormat="1" x14ac:dyDescent="0.25">
      <c r="D8426" s="83"/>
    </row>
    <row r="8427" spans="4:4" s="47" customFormat="1" x14ac:dyDescent="0.25">
      <c r="D8427" s="83"/>
    </row>
    <row r="8428" spans="4:4" s="47" customFormat="1" x14ac:dyDescent="0.25">
      <c r="D8428" s="83"/>
    </row>
    <row r="8429" spans="4:4" s="47" customFormat="1" x14ac:dyDescent="0.25">
      <c r="D8429" s="83"/>
    </row>
    <row r="8430" spans="4:4" s="47" customFormat="1" x14ac:dyDescent="0.25">
      <c r="D8430" s="83"/>
    </row>
    <row r="8431" spans="4:4" s="47" customFormat="1" x14ac:dyDescent="0.25">
      <c r="D8431" s="83"/>
    </row>
    <row r="8432" spans="4:4" s="47" customFormat="1" x14ac:dyDescent="0.25">
      <c r="D8432" s="83"/>
    </row>
    <row r="8433" spans="4:4" s="47" customFormat="1" x14ac:dyDescent="0.25">
      <c r="D8433" s="83"/>
    </row>
    <row r="8434" spans="4:4" s="47" customFormat="1" x14ac:dyDescent="0.25">
      <c r="D8434" s="83"/>
    </row>
    <row r="8435" spans="4:4" s="47" customFormat="1" x14ac:dyDescent="0.25">
      <c r="D8435" s="83"/>
    </row>
    <row r="8436" spans="4:4" s="47" customFormat="1" x14ac:dyDescent="0.25">
      <c r="D8436" s="83"/>
    </row>
    <row r="8437" spans="4:4" s="47" customFormat="1" x14ac:dyDescent="0.25">
      <c r="D8437" s="83"/>
    </row>
    <row r="8438" spans="4:4" s="47" customFormat="1" x14ac:dyDescent="0.25">
      <c r="D8438" s="83"/>
    </row>
    <row r="8439" spans="4:4" s="47" customFormat="1" x14ac:dyDescent="0.25">
      <c r="D8439" s="83"/>
    </row>
    <row r="8440" spans="4:4" s="47" customFormat="1" x14ac:dyDescent="0.25">
      <c r="D8440" s="83"/>
    </row>
    <row r="8441" spans="4:4" s="47" customFormat="1" x14ac:dyDescent="0.25">
      <c r="D8441" s="83"/>
    </row>
    <row r="8442" spans="4:4" s="47" customFormat="1" x14ac:dyDescent="0.25">
      <c r="D8442" s="83"/>
    </row>
    <row r="8443" spans="4:4" s="47" customFormat="1" x14ac:dyDescent="0.25">
      <c r="D8443" s="83"/>
    </row>
    <row r="8444" spans="4:4" s="47" customFormat="1" x14ac:dyDescent="0.25">
      <c r="D8444" s="83"/>
    </row>
    <row r="8445" spans="4:4" s="47" customFormat="1" x14ac:dyDescent="0.25">
      <c r="D8445" s="83"/>
    </row>
    <row r="8446" spans="4:4" s="47" customFormat="1" x14ac:dyDescent="0.25">
      <c r="D8446" s="83"/>
    </row>
    <row r="8447" spans="4:4" s="47" customFormat="1" x14ac:dyDescent="0.25">
      <c r="D8447" s="83"/>
    </row>
    <row r="8448" spans="4:4" s="47" customFormat="1" x14ac:dyDescent="0.25">
      <c r="D8448" s="83"/>
    </row>
    <row r="8449" spans="4:4" s="47" customFormat="1" x14ac:dyDescent="0.25">
      <c r="D8449" s="83"/>
    </row>
    <row r="8450" spans="4:4" s="47" customFormat="1" x14ac:dyDescent="0.25">
      <c r="D8450" s="83"/>
    </row>
    <row r="8451" spans="4:4" s="47" customFormat="1" x14ac:dyDescent="0.25">
      <c r="D8451" s="83"/>
    </row>
    <row r="8452" spans="4:4" s="47" customFormat="1" x14ac:dyDescent="0.25">
      <c r="D8452" s="83"/>
    </row>
    <row r="8453" spans="4:4" s="47" customFormat="1" x14ac:dyDescent="0.25">
      <c r="D8453" s="83"/>
    </row>
    <row r="8454" spans="4:4" s="47" customFormat="1" x14ac:dyDescent="0.25">
      <c r="D8454" s="83"/>
    </row>
    <row r="8455" spans="4:4" s="47" customFormat="1" x14ac:dyDescent="0.25">
      <c r="D8455" s="83"/>
    </row>
    <row r="8456" spans="4:4" s="47" customFormat="1" x14ac:dyDescent="0.25">
      <c r="D8456" s="83"/>
    </row>
    <row r="8457" spans="4:4" s="47" customFormat="1" x14ac:dyDescent="0.25">
      <c r="D8457" s="83"/>
    </row>
    <row r="8458" spans="4:4" s="47" customFormat="1" x14ac:dyDescent="0.25">
      <c r="D8458" s="83"/>
    </row>
    <row r="8459" spans="4:4" s="47" customFormat="1" x14ac:dyDescent="0.25">
      <c r="D8459" s="83"/>
    </row>
    <row r="8460" spans="4:4" s="47" customFormat="1" x14ac:dyDescent="0.25">
      <c r="D8460" s="83"/>
    </row>
    <row r="8461" spans="4:4" s="47" customFormat="1" x14ac:dyDescent="0.25">
      <c r="D8461" s="83"/>
    </row>
    <row r="8462" spans="4:4" s="47" customFormat="1" x14ac:dyDescent="0.25">
      <c r="D8462" s="83"/>
    </row>
    <row r="8463" spans="4:4" s="47" customFormat="1" x14ac:dyDescent="0.25">
      <c r="D8463" s="83"/>
    </row>
    <row r="8464" spans="4:4" s="47" customFormat="1" x14ac:dyDescent="0.25">
      <c r="D8464" s="83"/>
    </row>
    <row r="8465" spans="4:4" s="47" customFormat="1" x14ac:dyDescent="0.25">
      <c r="D8465" s="83"/>
    </row>
    <row r="8466" spans="4:4" s="47" customFormat="1" x14ac:dyDescent="0.25">
      <c r="D8466" s="83"/>
    </row>
    <row r="8467" spans="4:4" s="47" customFormat="1" x14ac:dyDescent="0.25">
      <c r="D8467" s="83"/>
    </row>
    <row r="8468" spans="4:4" s="47" customFormat="1" x14ac:dyDescent="0.25">
      <c r="D8468" s="83"/>
    </row>
    <row r="8469" spans="4:4" s="47" customFormat="1" x14ac:dyDescent="0.25">
      <c r="D8469" s="83"/>
    </row>
    <row r="8470" spans="4:4" s="47" customFormat="1" x14ac:dyDescent="0.25">
      <c r="D8470" s="83"/>
    </row>
    <row r="8471" spans="4:4" s="47" customFormat="1" x14ac:dyDescent="0.25">
      <c r="D8471" s="83"/>
    </row>
    <row r="8472" spans="4:4" s="47" customFormat="1" x14ac:dyDescent="0.25">
      <c r="D8472" s="83"/>
    </row>
    <row r="8473" spans="4:4" s="47" customFormat="1" x14ac:dyDescent="0.25">
      <c r="D8473" s="83"/>
    </row>
    <row r="8474" spans="4:4" s="47" customFormat="1" x14ac:dyDescent="0.25">
      <c r="D8474" s="83"/>
    </row>
    <row r="8475" spans="4:4" s="47" customFormat="1" x14ac:dyDescent="0.25">
      <c r="D8475" s="83"/>
    </row>
    <row r="8476" spans="4:4" s="47" customFormat="1" x14ac:dyDescent="0.25">
      <c r="D8476" s="83"/>
    </row>
    <row r="8477" spans="4:4" s="47" customFormat="1" x14ac:dyDescent="0.25">
      <c r="D8477" s="83"/>
    </row>
    <row r="8478" spans="4:4" s="47" customFormat="1" x14ac:dyDescent="0.25">
      <c r="D8478" s="83"/>
    </row>
    <row r="8479" spans="4:4" s="47" customFormat="1" x14ac:dyDescent="0.25">
      <c r="D8479" s="83"/>
    </row>
    <row r="8480" spans="4:4" s="47" customFormat="1" x14ac:dyDescent="0.25">
      <c r="D8480" s="83"/>
    </row>
    <row r="8481" spans="4:4" s="47" customFormat="1" x14ac:dyDescent="0.25">
      <c r="D8481" s="83"/>
    </row>
    <row r="8482" spans="4:4" s="47" customFormat="1" x14ac:dyDescent="0.25">
      <c r="D8482" s="83"/>
    </row>
    <row r="8483" spans="4:4" s="47" customFormat="1" x14ac:dyDescent="0.25">
      <c r="D8483" s="83"/>
    </row>
    <row r="8484" spans="4:4" s="47" customFormat="1" x14ac:dyDescent="0.25">
      <c r="D8484" s="83"/>
    </row>
    <row r="8485" spans="4:4" s="47" customFormat="1" x14ac:dyDescent="0.25">
      <c r="D8485" s="83"/>
    </row>
    <row r="8486" spans="4:4" s="47" customFormat="1" x14ac:dyDescent="0.25">
      <c r="D8486" s="83"/>
    </row>
    <row r="8487" spans="4:4" s="47" customFormat="1" x14ac:dyDescent="0.25">
      <c r="D8487" s="83"/>
    </row>
    <row r="8488" spans="4:4" s="47" customFormat="1" x14ac:dyDescent="0.25">
      <c r="D8488" s="83"/>
    </row>
    <row r="8489" spans="4:4" s="47" customFormat="1" x14ac:dyDescent="0.25">
      <c r="D8489" s="83"/>
    </row>
    <row r="8490" spans="4:4" s="47" customFormat="1" x14ac:dyDescent="0.25">
      <c r="D8490" s="83"/>
    </row>
    <row r="8491" spans="4:4" s="47" customFormat="1" x14ac:dyDescent="0.25">
      <c r="D8491" s="83"/>
    </row>
    <row r="8492" spans="4:4" s="47" customFormat="1" x14ac:dyDescent="0.25">
      <c r="D8492" s="83"/>
    </row>
    <row r="8493" spans="4:4" s="47" customFormat="1" x14ac:dyDescent="0.25">
      <c r="D8493" s="83"/>
    </row>
    <row r="8494" spans="4:4" s="47" customFormat="1" x14ac:dyDescent="0.25">
      <c r="D8494" s="83"/>
    </row>
    <row r="8495" spans="4:4" s="47" customFormat="1" x14ac:dyDescent="0.25">
      <c r="D8495" s="83"/>
    </row>
    <row r="8496" spans="4:4" s="47" customFormat="1" x14ac:dyDescent="0.25">
      <c r="D8496" s="83"/>
    </row>
    <row r="8497" spans="4:4" s="47" customFormat="1" x14ac:dyDescent="0.25">
      <c r="D8497" s="83"/>
    </row>
    <row r="8498" spans="4:4" s="47" customFormat="1" x14ac:dyDescent="0.25">
      <c r="D8498" s="83"/>
    </row>
    <row r="8499" spans="4:4" s="47" customFormat="1" x14ac:dyDescent="0.25">
      <c r="D8499" s="83"/>
    </row>
    <row r="8500" spans="4:4" s="47" customFormat="1" x14ac:dyDescent="0.25">
      <c r="D8500" s="83"/>
    </row>
    <row r="8501" spans="4:4" s="47" customFormat="1" x14ac:dyDescent="0.25">
      <c r="D8501" s="83"/>
    </row>
    <row r="8502" spans="4:4" s="47" customFormat="1" x14ac:dyDescent="0.25">
      <c r="D8502" s="83"/>
    </row>
    <row r="8503" spans="4:4" s="47" customFormat="1" x14ac:dyDescent="0.25">
      <c r="D8503" s="83"/>
    </row>
    <row r="8504" spans="4:4" s="47" customFormat="1" x14ac:dyDescent="0.25">
      <c r="D8504" s="83"/>
    </row>
    <row r="8505" spans="4:4" s="47" customFormat="1" x14ac:dyDescent="0.25">
      <c r="D8505" s="83"/>
    </row>
    <row r="8506" spans="4:4" s="47" customFormat="1" x14ac:dyDescent="0.25">
      <c r="D8506" s="83"/>
    </row>
    <row r="8507" spans="4:4" s="47" customFormat="1" x14ac:dyDescent="0.25">
      <c r="D8507" s="83"/>
    </row>
    <row r="8508" spans="4:4" s="47" customFormat="1" x14ac:dyDescent="0.25">
      <c r="D8508" s="83"/>
    </row>
    <row r="8509" spans="4:4" s="47" customFormat="1" x14ac:dyDescent="0.25">
      <c r="D8509" s="83"/>
    </row>
    <row r="8510" spans="4:4" s="47" customFormat="1" x14ac:dyDescent="0.25">
      <c r="D8510" s="83"/>
    </row>
    <row r="8511" spans="4:4" s="47" customFormat="1" x14ac:dyDescent="0.25">
      <c r="D8511" s="83"/>
    </row>
    <row r="8512" spans="4:4" s="47" customFormat="1" x14ac:dyDescent="0.25">
      <c r="D8512" s="83"/>
    </row>
    <row r="8513" spans="4:4" s="47" customFormat="1" x14ac:dyDescent="0.25">
      <c r="D8513" s="83"/>
    </row>
    <row r="8514" spans="4:4" s="47" customFormat="1" x14ac:dyDescent="0.25">
      <c r="D8514" s="83"/>
    </row>
    <row r="8515" spans="4:4" s="47" customFormat="1" x14ac:dyDescent="0.25">
      <c r="D8515" s="83"/>
    </row>
    <row r="8516" spans="4:4" s="47" customFormat="1" x14ac:dyDescent="0.25">
      <c r="D8516" s="83"/>
    </row>
    <row r="8517" spans="4:4" s="47" customFormat="1" x14ac:dyDescent="0.25">
      <c r="D8517" s="83"/>
    </row>
    <row r="8518" spans="4:4" s="47" customFormat="1" x14ac:dyDescent="0.25">
      <c r="D8518" s="83"/>
    </row>
    <row r="8519" spans="4:4" s="47" customFormat="1" x14ac:dyDescent="0.25">
      <c r="D8519" s="83"/>
    </row>
    <row r="8520" spans="4:4" s="47" customFormat="1" x14ac:dyDescent="0.25">
      <c r="D8520" s="83"/>
    </row>
    <row r="8521" spans="4:4" s="47" customFormat="1" x14ac:dyDescent="0.25">
      <c r="D8521" s="83"/>
    </row>
    <row r="8522" spans="4:4" s="47" customFormat="1" x14ac:dyDescent="0.25">
      <c r="D8522" s="83"/>
    </row>
    <row r="8523" spans="4:4" s="47" customFormat="1" x14ac:dyDescent="0.25">
      <c r="D8523" s="83"/>
    </row>
    <row r="8524" spans="4:4" s="47" customFormat="1" x14ac:dyDescent="0.25">
      <c r="D8524" s="83"/>
    </row>
    <row r="8525" spans="4:4" s="47" customFormat="1" x14ac:dyDescent="0.25">
      <c r="D8525" s="83"/>
    </row>
    <row r="8526" spans="4:4" s="47" customFormat="1" x14ac:dyDescent="0.25">
      <c r="D8526" s="83"/>
    </row>
    <row r="8527" spans="4:4" s="47" customFormat="1" x14ac:dyDescent="0.25">
      <c r="D8527" s="83"/>
    </row>
    <row r="8528" spans="4:4" s="47" customFormat="1" x14ac:dyDescent="0.25">
      <c r="D8528" s="83"/>
    </row>
    <row r="8529" spans="4:4" s="47" customFormat="1" x14ac:dyDescent="0.25">
      <c r="D8529" s="83"/>
    </row>
    <row r="8530" spans="4:4" s="47" customFormat="1" x14ac:dyDescent="0.25">
      <c r="D8530" s="83"/>
    </row>
    <row r="8531" spans="4:4" s="47" customFormat="1" x14ac:dyDescent="0.25">
      <c r="D8531" s="83"/>
    </row>
    <row r="8532" spans="4:4" s="47" customFormat="1" x14ac:dyDescent="0.25">
      <c r="D8532" s="83"/>
    </row>
    <row r="8533" spans="4:4" s="47" customFormat="1" x14ac:dyDescent="0.25">
      <c r="D8533" s="83"/>
    </row>
    <row r="8534" spans="4:4" s="47" customFormat="1" x14ac:dyDescent="0.25">
      <c r="D8534" s="83"/>
    </row>
    <row r="8535" spans="4:4" s="47" customFormat="1" x14ac:dyDescent="0.25">
      <c r="D8535" s="83"/>
    </row>
    <row r="8536" spans="4:4" s="47" customFormat="1" x14ac:dyDescent="0.25">
      <c r="D8536" s="83"/>
    </row>
    <row r="8537" spans="4:4" s="47" customFormat="1" x14ac:dyDescent="0.25">
      <c r="D8537" s="83"/>
    </row>
    <row r="8538" spans="4:4" s="47" customFormat="1" x14ac:dyDescent="0.25">
      <c r="D8538" s="83"/>
    </row>
    <row r="8539" spans="4:4" s="47" customFormat="1" x14ac:dyDescent="0.25">
      <c r="D8539" s="83"/>
    </row>
    <row r="8540" spans="4:4" s="47" customFormat="1" x14ac:dyDescent="0.25">
      <c r="D8540" s="83"/>
    </row>
    <row r="8541" spans="4:4" s="47" customFormat="1" x14ac:dyDescent="0.25">
      <c r="D8541" s="83"/>
    </row>
    <row r="8542" spans="4:4" s="47" customFormat="1" x14ac:dyDescent="0.25">
      <c r="D8542" s="83"/>
    </row>
    <row r="8543" spans="4:4" s="47" customFormat="1" x14ac:dyDescent="0.25">
      <c r="D8543" s="83"/>
    </row>
    <row r="8544" spans="4:4" s="47" customFormat="1" x14ac:dyDescent="0.25">
      <c r="D8544" s="83"/>
    </row>
    <row r="8545" spans="4:4" s="47" customFormat="1" x14ac:dyDescent="0.25">
      <c r="D8545" s="83"/>
    </row>
    <row r="8546" spans="4:4" s="47" customFormat="1" x14ac:dyDescent="0.25">
      <c r="D8546" s="83"/>
    </row>
    <row r="8547" spans="4:4" s="47" customFormat="1" x14ac:dyDescent="0.25">
      <c r="D8547" s="83"/>
    </row>
    <row r="8548" spans="4:4" s="47" customFormat="1" x14ac:dyDescent="0.25">
      <c r="D8548" s="83"/>
    </row>
    <row r="8549" spans="4:4" s="47" customFormat="1" x14ac:dyDescent="0.25">
      <c r="D8549" s="83"/>
    </row>
    <row r="8550" spans="4:4" s="47" customFormat="1" x14ac:dyDescent="0.25">
      <c r="D8550" s="83"/>
    </row>
    <row r="8551" spans="4:4" s="47" customFormat="1" x14ac:dyDescent="0.25">
      <c r="D8551" s="83"/>
    </row>
    <row r="8552" spans="4:4" s="47" customFormat="1" x14ac:dyDescent="0.25">
      <c r="D8552" s="83"/>
    </row>
    <row r="8553" spans="4:4" s="47" customFormat="1" x14ac:dyDescent="0.25">
      <c r="D8553" s="83"/>
    </row>
    <row r="8554" spans="4:4" s="47" customFormat="1" x14ac:dyDescent="0.25">
      <c r="D8554" s="83"/>
    </row>
    <row r="8555" spans="4:4" s="47" customFormat="1" x14ac:dyDescent="0.25">
      <c r="D8555" s="83"/>
    </row>
    <row r="8556" spans="4:4" s="47" customFormat="1" x14ac:dyDescent="0.25">
      <c r="D8556" s="83"/>
    </row>
    <row r="8557" spans="4:4" s="47" customFormat="1" x14ac:dyDescent="0.25">
      <c r="D8557" s="83"/>
    </row>
    <row r="8558" spans="4:4" s="47" customFormat="1" x14ac:dyDescent="0.25">
      <c r="D8558" s="83"/>
    </row>
    <row r="8559" spans="4:4" s="47" customFormat="1" x14ac:dyDescent="0.25">
      <c r="D8559" s="83"/>
    </row>
    <row r="8560" spans="4:4" s="47" customFormat="1" x14ac:dyDescent="0.25">
      <c r="D8560" s="83"/>
    </row>
    <row r="8561" spans="4:4" s="47" customFormat="1" x14ac:dyDescent="0.25">
      <c r="D8561" s="83"/>
    </row>
    <row r="8562" spans="4:4" s="47" customFormat="1" x14ac:dyDescent="0.25">
      <c r="D8562" s="83"/>
    </row>
    <row r="8563" spans="4:4" s="47" customFormat="1" x14ac:dyDescent="0.25">
      <c r="D8563" s="83"/>
    </row>
    <row r="8564" spans="4:4" s="47" customFormat="1" x14ac:dyDescent="0.25">
      <c r="D8564" s="83"/>
    </row>
    <row r="8565" spans="4:4" s="47" customFormat="1" x14ac:dyDescent="0.25">
      <c r="D8565" s="83"/>
    </row>
    <row r="8566" spans="4:4" s="47" customFormat="1" x14ac:dyDescent="0.25">
      <c r="D8566" s="83"/>
    </row>
    <row r="8567" spans="4:4" s="47" customFormat="1" x14ac:dyDescent="0.25">
      <c r="D8567" s="83"/>
    </row>
    <row r="8568" spans="4:4" s="47" customFormat="1" x14ac:dyDescent="0.25">
      <c r="D8568" s="83"/>
    </row>
    <row r="8569" spans="4:4" s="47" customFormat="1" x14ac:dyDescent="0.25">
      <c r="D8569" s="83"/>
    </row>
    <row r="8570" spans="4:4" s="47" customFormat="1" x14ac:dyDescent="0.25">
      <c r="D8570" s="83"/>
    </row>
    <row r="8571" spans="4:4" s="47" customFormat="1" x14ac:dyDescent="0.25">
      <c r="D8571" s="83"/>
    </row>
    <row r="8572" spans="4:4" s="47" customFormat="1" x14ac:dyDescent="0.25">
      <c r="D8572" s="83"/>
    </row>
    <row r="8573" spans="4:4" s="47" customFormat="1" x14ac:dyDescent="0.25">
      <c r="D8573" s="83"/>
    </row>
    <row r="8574" spans="4:4" s="47" customFormat="1" x14ac:dyDescent="0.25">
      <c r="D8574" s="83"/>
    </row>
    <row r="8575" spans="4:4" s="47" customFormat="1" x14ac:dyDescent="0.25">
      <c r="D8575" s="83"/>
    </row>
    <row r="8576" spans="4:4" s="47" customFormat="1" x14ac:dyDescent="0.25">
      <c r="D8576" s="83"/>
    </row>
    <row r="8577" spans="4:4" s="47" customFormat="1" x14ac:dyDescent="0.25">
      <c r="D8577" s="83"/>
    </row>
    <row r="8578" spans="4:4" s="47" customFormat="1" x14ac:dyDescent="0.25">
      <c r="D8578" s="83"/>
    </row>
    <row r="8579" spans="4:4" s="47" customFormat="1" x14ac:dyDescent="0.25">
      <c r="D8579" s="83"/>
    </row>
    <row r="8580" spans="4:4" s="47" customFormat="1" x14ac:dyDescent="0.25">
      <c r="D8580" s="83"/>
    </row>
    <row r="8581" spans="4:4" s="47" customFormat="1" x14ac:dyDescent="0.25">
      <c r="D8581" s="83"/>
    </row>
    <row r="8582" spans="4:4" s="47" customFormat="1" x14ac:dyDescent="0.25">
      <c r="D8582" s="83"/>
    </row>
    <row r="8583" spans="4:4" s="47" customFormat="1" x14ac:dyDescent="0.25">
      <c r="D8583" s="83"/>
    </row>
    <row r="8584" spans="4:4" s="47" customFormat="1" x14ac:dyDescent="0.25">
      <c r="D8584" s="83"/>
    </row>
    <row r="8585" spans="4:4" s="47" customFormat="1" x14ac:dyDescent="0.25">
      <c r="D8585" s="83"/>
    </row>
    <row r="8586" spans="4:4" s="47" customFormat="1" x14ac:dyDescent="0.25">
      <c r="D8586" s="83"/>
    </row>
    <row r="8587" spans="4:4" s="47" customFormat="1" x14ac:dyDescent="0.25">
      <c r="D8587" s="83"/>
    </row>
    <row r="8588" spans="4:4" s="47" customFormat="1" x14ac:dyDescent="0.25">
      <c r="D8588" s="83"/>
    </row>
    <row r="8589" spans="4:4" s="47" customFormat="1" x14ac:dyDescent="0.25">
      <c r="D8589" s="83"/>
    </row>
    <row r="8590" spans="4:4" s="47" customFormat="1" x14ac:dyDescent="0.25">
      <c r="D8590" s="83"/>
    </row>
    <row r="8591" spans="4:4" s="47" customFormat="1" x14ac:dyDescent="0.25">
      <c r="D8591" s="83"/>
    </row>
    <row r="8592" spans="4:4" s="47" customFormat="1" x14ac:dyDescent="0.25">
      <c r="D8592" s="83"/>
    </row>
    <row r="8593" spans="4:4" s="47" customFormat="1" x14ac:dyDescent="0.25">
      <c r="D8593" s="83"/>
    </row>
    <row r="8594" spans="4:4" s="47" customFormat="1" x14ac:dyDescent="0.25">
      <c r="D8594" s="83"/>
    </row>
    <row r="8595" spans="4:4" s="47" customFormat="1" x14ac:dyDescent="0.25">
      <c r="D8595" s="83"/>
    </row>
    <row r="8596" spans="4:4" s="47" customFormat="1" x14ac:dyDescent="0.25">
      <c r="D8596" s="83"/>
    </row>
    <row r="8597" spans="4:4" s="47" customFormat="1" x14ac:dyDescent="0.25">
      <c r="D8597" s="83"/>
    </row>
    <row r="8598" spans="4:4" s="47" customFormat="1" x14ac:dyDescent="0.25">
      <c r="D8598" s="83"/>
    </row>
    <row r="8599" spans="4:4" s="47" customFormat="1" x14ac:dyDescent="0.25">
      <c r="D8599" s="83"/>
    </row>
    <row r="8600" spans="4:4" s="47" customFormat="1" x14ac:dyDescent="0.25">
      <c r="D8600" s="83"/>
    </row>
    <row r="8601" spans="4:4" s="47" customFormat="1" x14ac:dyDescent="0.25">
      <c r="D8601" s="83"/>
    </row>
    <row r="8602" spans="4:4" s="47" customFormat="1" x14ac:dyDescent="0.25">
      <c r="D8602" s="83"/>
    </row>
    <row r="8603" spans="4:4" s="47" customFormat="1" x14ac:dyDescent="0.25">
      <c r="D8603" s="83"/>
    </row>
    <row r="8604" spans="4:4" s="47" customFormat="1" x14ac:dyDescent="0.25">
      <c r="D8604" s="83"/>
    </row>
    <row r="8605" spans="4:4" s="47" customFormat="1" x14ac:dyDescent="0.25">
      <c r="D8605" s="83"/>
    </row>
    <row r="8606" spans="4:4" s="47" customFormat="1" x14ac:dyDescent="0.25">
      <c r="D8606" s="83"/>
    </row>
    <row r="8607" spans="4:4" s="47" customFormat="1" x14ac:dyDescent="0.25">
      <c r="D8607" s="83"/>
    </row>
    <row r="8608" spans="4:4" s="47" customFormat="1" x14ac:dyDescent="0.25">
      <c r="D8608" s="83"/>
    </row>
    <row r="8609" spans="4:4" s="47" customFormat="1" x14ac:dyDescent="0.25">
      <c r="D8609" s="83"/>
    </row>
    <row r="8610" spans="4:4" s="47" customFormat="1" x14ac:dyDescent="0.25">
      <c r="D8610" s="83"/>
    </row>
    <row r="8611" spans="4:4" s="47" customFormat="1" x14ac:dyDescent="0.25">
      <c r="D8611" s="83"/>
    </row>
    <row r="8612" spans="4:4" s="47" customFormat="1" x14ac:dyDescent="0.25">
      <c r="D8612" s="83"/>
    </row>
    <row r="8613" spans="4:4" s="47" customFormat="1" x14ac:dyDescent="0.25">
      <c r="D8613" s="83"/>
    </row>
    <row r="8614" spans="4:4" s="47" customFormat="1" x14ac:dyDescent="0.25">
      <c r="D8614" s="83"/>
    </row>
    <row r="8615" spans="4:4" s="47" customFormat="1" x14ac:dyDescent="0.25">
      <c r="D8615" s="83"/>
    </row>
    <row r="8616" spans="4:4" s="47" customFormat="1" x14ac:dyDescent="0.25">
      <c r="D8616" s="83"/>
    </row>
    <row r="8617" spans="4:4" s="47" customFormat="1" x14ac:dyDescent="0.25">
      <c r="D8617" s="83"/>
    </row>
    <row r="8618" spans="4:4" s="47" customFormat="1" x14ac:dyDescent="0.25">
      <c r="D8618" s="83"/>
    </row>
    <row r="8619" spans="4:4" s="47" customFormat="1" x14ac:dyDescent="0.25">
      <c r="D8619" s="83"/>
    </row>
    <row r="8620" spans="4:4" s="47" customFormat="1" x14ac:dyDescent="0.25">
      <c r="D8620" s="83"/>
    </row>
    <row r="8621" spans="4:4" s="47" customFormat="1" x14ac:dyDescent="0.25">
      <c r="D8621" s="83"/>
    </row>
    <row r="8622" spans="4:4" s="47" customFormat="1" x14ac:dyDescent="0.25">
      <c r="D8622" s="83"/>
    </row>
    <row r="8623" spans="4:4" s="47" customFormat="1" x14ac:dyDescent="0.25">
      <c r="D8623" s="83"/>
    </row>
    <row r="8624" spans="4:4" s="47" customFormat="1" x14ac:dyDescent="0.25">
      <c r="D8624" s="83"/>
    </row>
    <row r="8625" spans="4:4" s="47" customFormat="1" x14ac:dyDescent="0.25">
      <c r="D8625" s="83"/>
    </row>
    <row r="8626" spans="4:4" s="47" customFormat="1" x14ac:dyDescent="0.25">
      <c r="D8626" s="83"/>
    </row>
    <row r="8627" spans="4:4" s="47" customFormat="1" x14ac:dyDescent="0.25">
      <c r="D8627" s="83"/>
    </row>
    <row r="8628" spans="4:4" s="47" customFormat="1" x14ac:dyDescent="0.25">
      <c r="D8628" s="83"/>
    </row>
    <row r="8629" spans="4:4" s="47" customFormat="1" x14ac:dyDescent="0.25">
      <c r="D8629" s="83"/>
    </row>
    <row r="8630" spans="4:4" s="47" customFormat="1" x14ac:dyDescent="0.25">
      <c r="D8630" s="83"/>
    </row>
    <row r="8631" spans="4:4" s="47" customFormat="1" x14ac:dyDescent="0.25">
      <c r="D8631" s="83"/>
    </row>
    <row r="8632" spans="4:4" s="47" customFormat="1" x14ac:dyDescent="0.25">
      <c r="D8632" s="83"/>
    </row>
    <row r="8633" spans="4:4" s="47" customFormat="1" x14ac:dyDescent="0.25">
      <c r="D8633" s="83"/>
    </row>
    <row r="8634" spans="4:4" s="47" customFormat="1" x14ac:dyDescent="0.25">
      <c r="D8634" s="83"/>
    </row>
    <row r="8635" spans="4:4" s="47" customFormat="1" x14ac:dyDescent="0.25">
      <c r="D8635" s="83"/>
    </row>
    <row r="8636" spans="4:4" s="47" customFormat="1" x14ac:dyDescent="0.25">
      <c r="D8636" s="83"/>
    </row>
    <row r="8637" spans="4:4" s="47" customFormat="1" x14ac:dyDescent="0.25">
      <c r="D8637" s="83"/>
    </row>
    <row r="8638" spans="4:4" s="47" customFormat="1" x14ac:dyDescent="0.25">
      <c r="D8638" s="83"/>
    </row>
    <row r="8639" spans="4:4" s="47" customFormat="1" x14ac:dyDescent="0.25">
      <c r="D8639" s="83"/>
    </row>
    <row r="8640" spans="4:4" s="47" customFormat="1" x14ac:dyDescent="0.25">
      <c r="D8640" s="83"/>
    </row>
    <row r="8641" spans="4:4" s="47" customFormat="1" x14ac:dyDescent="0.25">
      <c r="D8641" s="83"/>
    </row>
    <row r="8642" spans="4:4" s="47" customFormat="1" x14ac:dyDescent="0.25">
      <c r="D8642" s="83"/>
    </row>
    <row r="8643" spans="4:4" s="47" customFormat="1" x14ac:dyDescent="0.25">
      <c r="D8643" s="83"/>
    </row>
    <row r="8644" spans="4:4" s="47" customFormat="1" x14ac:dyDescent="0.25">
      <c r="D8644" s="83"/>
    </row>
    <row r="8645" spans="4:4" s="47" customFormat="1" x14ac:dyDescent="0.25">
      <c r="D8645" s="83"/>
    </row>
    <row r="8646" spans="4:4" s="47" customFormat="1" x14ac:dyDescent="0.25">
      <c r="D8646" s="83"/>
    </row>
    <row r="8647" spans="4:4" s="47" customFormat="1" x14ac:dyDescent="0.25">
      <c r="D8647" s="83"/>
    </row>
    <row r="8648" spans="4:4" s="47" customFormat="1" x14ac:dyDescent="0.25">
      <c r="D8648" s="83"/>
    </row>
    <row r="8649" spans="4:4" s="47" customFormat="1" x14ac:dyDescent="0.25">
      <c r="D8649" s="83"/>
    </row>
    <row r="8650" spans="4:4" s="47" customFormat="1" x14ac:dyDescent="0.25">
      <c r="D8650" s="83"/>
    </row>
    <row r="8651" spans="4:4" s="47" customFormat="1" x14ac:dyDescent="0.25">
      <c r="D8651" s="83"/>
    </row>
    <row r="8652" spans="4:4" s="47" customFormat="1" x14ac:dyDescent="0.25">
      <c r="D8652" s="83"/>
    </row>
    <row r="8653" spans="4:4" s="47" customFormat="1" x14ac:dyDescent="0.25">
      <c r="D8653" s="83"/>
    </row>
    <row r="8654" spans="4:4" s="47" customFormat="1" x14ac:dyDescent="0.25">
      <c r="D8654" s="83"/>
    </row>
    <row r="8655" spans="4:4" s="47" customFormat="1" x14ac:dyDescent="0.25">
      <c r="D8655" s="83"/>
    </row>
    <row r="8656" spans="4:4" s="47" customFormat="1" x14ac:dyDescent="0.25">
      <c r="D8656" s="83"/>
    </row>
    <row r="8657" spans="4:4" s="47" customFormat="1" x14ac:dyDescent="0.25">
      <c r="D8657" s="83"/>
    </row>
    <row r="8658" spans="4:4" s="47" customFormat="1" x14ac:dyDescent="0.25">
      <c r="D8658" s="83"/>
    </row>
    <row r="8659" spans="4:4" s="47" customFormat="1" x14ac:dyDescent="0.25">
      <c r="D8659" s="83"/>
    </row>
    <row r="8660" spans="4:4" s="47" customFormat="1" x14ac:dyDescent="0.25">
      <c r="D8660" s="83"/>
    </row>
    <row r="8661" spans="4:4" s="47" customFormat="1" x14ac:dyDescent="0.25">
      <c r="D8661" s="83"/>
    </row>
    <row r="8662" spans="4:4" s="47" customFormat="1" x14ac:dyDescent="0.25">
      <c r="D8662" s="83"/>
    </row>
    <row r="8663" spans="4:4" s="47" customFormat="1" x14ac:dyDescent="0.25">
      <c r="D8663" s="83"/>
    </row>
    <row r="8664" spans="4:4" s="47" customFormat="1" x14ac:dyDescent="0.25">
      <c r="D8664" s="83"/>
    </row>
    <row r="8665" spans="4:4" s="47" customFormat="1" x14ac:dyDescent="0.25">
      <c r="D8665" s="83"/>
    </row>
    <row r="8666" spans="4:4" s="47" customFormat="1" x14ac:dyDescent="0.25">
      <c r="D8666" s="83"/>
    </row>
    <row r="8667" spans="4:4" s="47" customFormat="1" x14ac:dyDescent="0.25">
      <c r="D8667" s="83"/>
    </row>
    <row r="8668" spans="4:4" s="47" customFormat="1" x14ac:dyDescent="0.25">
      <c r="D8668" s="83"/>
    </row>
    <row r="8669" spans="4:4" s="47" customFormat="1" x14ac:dyDescent="0.25">
      <c r="D8669" s="83"/>
    </row>
    <row r="8670" spans="4:4" s="47" customFormat="1" x14ac:dyDescent="0.25">
      <c r="D8670" s="83"/>
    </row>
    <row r="8671" spans="4:4" s="47" customFormat="1" x14ac:dyDescent="0.25">
      <c r="D8671" s="83"/>
    </row>
    <row r="8672" spans="4:4" s="47" customFormat="1" x14ac:dyDescent="0.25">
      <c r="D8672" s="83"/>
    </row>
    <row r="8673" spans="4:4" s="47" customFormat="1" x14ac:dyDescent="0.25">
      <c r="D8673" s="83"/>
    </row>
    <row r="8674" spans="4:4" s="47" customFormat="1" x14ac:dyDescent="0.25">
      <c r="D8674" s="83"/>
    </row>
    <row r="8675" spans="4:4" s="47" customFormat="1" x14ac:dyDescent="0.25">
      <c r="D8675" s="83"/>
    </row>
    <row r="8676" spans="4:4" s="47" customFormat="1" x14ac:dyDescent="0.25">
      <c r="D8676" s="83"/>
    </row>
    <row r="8677" spans="4:4" s="47" customFormat="1" x14ac:dyDescent="0.25">
      <c r="D8677" s="83"/>
    </row>
    <row r="8678" spans="4:4" s="47" customFormat="1" x14ac:dyDescent="0.25">
      <c r="D8678" s="83"/>
    </row>
    <row r="8679" spans="4:4" s="47" customFormat="1" x14ac:dyDescent="0.25">
      <c r="D8679" s="83"/>
    </row>
    <row r="8680" spans="4:4" s="47" customFormat="1" x14ac:dyDescent="0.25">
      <c r="D8680" s="83"/>
    </row>
    <row r="8681" spans="4:4" s="47" customFormat="1" x14ac:dyDescent="0.25">
      <c r="D8681" s="83"/>
    </row>
    <row r="8682" spans="4:4" s="47" customFormat="1" x14ac:dyDescent="0.25">
      <c r="D8682" s="83"/>
    </row>
    <row r="8683" spans="4:4" s="47" customFormat="1" x14ac:dyDescent="0.25">
      <c r="D8683" s="83"/>
    </row>
    <row r="8684" spans="4:4" s="47" customFormat="1" x14ac:dyDescent="0.25">
      <c r="D8684" s="83"/>
    </row>
    <row r="8685" spans="4:4" s="47" customFormat="1" x14ac:dyDescent="0.25">
      <c r="D8685" s="83"/>
    </row>
    <row r="8686" spans="4:4" s="47" customFormat="1" x14ac:dyDescent="0.25">
      <c r="D8686" s="83"/>
    </row>
    <row r="8687" spans="4:4" s="47" customFormat="1" x14ac:dyDescent="0.25">
      <c r="D8687" s="83"/>
    </row>
    <row r="8688" spans="4:4" s="47" customFormat="1" x14ac:dyDescent="0.25">
      <c r="D8688" s="83"/>
    </row>
    <row r="8689" spans="4:4" s="47" customFormat="1" x14ac:dyDescent="0.25">
      <c r="D8689" s="83"/>
    </row>
    <row r="8690" spans="4:4" s="47" customFormat="1" x14ac:dyDescent="0.25">
      <c r="D8690" s="83"/>
    </row>
    <row r="8691" spans="4:4" s="47" customFormat="1" x14ac:dyDescent="0.25">
      <c r="D8691" s="83"/>
    </row>
    <row r="8692" spans="4:4" s="47" customFormat="1" x14ac:dyDescent="0.25">
      <c r="D8692" s="83"/>
    </row>
    <row r="8693" spans="4:4" s="47" customFormat="1" x14ac:dyDescent="0.25">
      <c r="D8693" s="83"/>
    </row>
    <row r="8694" spans="4:4" s="47" customFormat="1" x14ac:dyDescent="0.25">
      <c r="D8694" s="83"/>
    </row>
    <row r="8695" spans="4:4" s="47" customFormat="1" x14ac:dyDescent="0.25">
      <c r="D8695" s="83"/>
    </row>
    <row r="8696" spans="4:4" s="47" customFormat="1" x14ac:dyDescent="0.25">
      <c r="D8696" s="83"/>
    </row>
    <row r="8697" spans="4:4" s="47" customFormat="1" x14ac:dyDescent="0.25">
      <c r="D8697" s="83"/>
    </row>
    <row r="8698" spans="4:4" s="47" customFormat="1" x14ac:dyDescent="0.25">
      <c r="D8698" s="83"/>
    </row>
    <row r="8699" spans="4:4" s="47" customFormat="1" x14ac:dyDescent="0.25">
      <c r="D8699" s="83"/>
    </row>
    <row r="8700" spans="4:4" s="47" customFormat="1" x14ac:dyDescent="0.25">
      <c r="D8700" s="83"/>
    </row>
    <row r="8701" spans="4:4" s="47" customFormat="1" x14ac:dyDescent="0.25">
      <c r="D8701" s="83"/>
    </row>
    <row r="8702" spans="4:4" s="47" customFormat="1" x14ac:dyDescent="0.25">
      <c r="D8702" s="83"/>
    </row>
    <row r="8703" spans="4:4" s="47" customFormat="1" x14ac:dyDescent="0.25">
      <c r="D8703" s="83"/>
    </row>
    <row r="8704" spans="4:4" s="47" customFormat="1" x14ac:dyDescent="0.25">
      <c r="D8704" s="83"/>
    </row>
    <row r="8705" spans="4:4" s="47" customFormat="1" x14ac:dyDescent="0.25">
      <c r="D8705" s="83"/>
    </row>
    <row r="8706" spans="4:4" s="47" customFormat="1" x14ac:dyDescent="0.25">
      <c r="D8706" s="83"/>
    </row>
    <row r="8707" spans="4:4" s="47" customFormat="1" x14ac:dyDescent="0.25">
      <c r="D8707" s="83"/>
    </row>
    <row r="8708" spans="4:4" s="47" customFormat="1" x14ac:dyDescent="0.25">
      <c r="D8708" s="83"/>
    </row>
    <row r="8709" spans="4:4" s="47" customFormat="1" x14ac:dyDescent="0.25">
      <c r="D8709" s="83"/>
    </row>
    <row r="8710" spans="4:4" s="47" customFormat="1" x14ac:dyDescent="0.25">
      <c r="D8710" s="83"/>
    </row>
    <row r="8711" spans="4:4" s="47" customFormat="1" x14ac:dyDescent="0.25">
      <c r="D8711" s="83"/>
    </row>
    <row r="8712" spans="4:4" s="47" customFormat="1" x14ac:dyDescent="0.25">
      <c r="D8712" s="83"/>
    </row>
    <row r="8713" spans="4:4" s="47" customFormat="1" x14ac:dyDescent="0.25">
      <c r="D8713" s="83"/>
    </row>
    <row r="8714" spans="4:4" s="47" customFormat="1" x14ac:dyDescent="0.25">
      <c r="D8714" s="83"/>
    </row>
    <row r="8715" spans="4:4" s="47" customFormat="1" x14ac:dyDescent="0.25">
      <c r="D8715" s="83"/>
    </row>
    <row r="8716" spans="4:4" s="47" customFormat="1" x14ac:dyDescent="0.25">
      <c r="D8716" s="83"/>
    </row>
    <row r="8717" spans="4:4" s="47" customFormat="1" x14ac:dyDescent="0.25">
      <c r="D8717" s="83"/>
    </row>
    <row r="8718" spans="4:4" s="47" customFormat="1" x14ac:dyDescent="0.25">
      <c r="D8718" s="83"/>
    </row>
    <row r="8719" spans="4:4" s="47" customFormat="1" x14ac:dyDescent="0.25">
      <c r="D8719" s="83"/>
    </row>
    <row r="8720" spans="4:4" s="47" customFormat="1" x14ac:dyDescent="0.25">
      <c r="D8720" s="83"/>
    </row>
    <row r="8721" spans="4:4" s="47" customFormat="1" x14ac:dyDescent="0.25">
      <c r="D8721" s="83"/>
    </row>
    <row r="8722" spans="4:4" s="47" customFormat="1" x14ac:dyDescent="0.25">
      <c r="D8722" s="83"/>
    </row>
    <row r="8723" spans="4:4" s="47" customFormat="1" x14ac:dyDescent="0.25">
      <c r="D8723" s="83"/>
    </row>
    <row r="8724" spans="4:4" s="47" customFormat="1" x14ac:dyDescent="0.25">
      <c r="D8724" s="83"/>
    </row>
    <row r="8725" spans="4:4" s="47" customFormat="1" x14ac:dyDescent="0.25">
      <c r="D8725" s="83"/>
    </row>
    <row r="8726" spans="4:4" s="47" customFormat="1" x14ac:dyDescent="0.25">
      <c r="D8726" s="83"/>
    </row>
    <row r="8727" spans="4:4" s="47" customFormat="1" x14ac:dyDescent="0.25">
      <c r="D8727" s="83"/>
    </row>
    <row r="8728" spans="4:4" s="47" customFormat="1" x14ac:dyDescent="0.25">
      <c r="D8728" s="83"/>
    </row>
    <row r="8729" spans="4:4" s="47" customFormat="1" x14ac:dyDescent="0.25">
      <c r="D8729" s="83"/>
    </row>
    <row r="8730" spans="4:4" s="47" customFormat="1" x14ac:dyDescent="0.25">
      <c r="D8730" s="83"/>
    </row>
    <row r="8731" spans="4:4" s="47" customFormat="1" x14ac:dyDescent="0.25">
      <c r="D8731" s="83"/>
    </row>
    <row r="8732" spans="4:4" s="47" customFormat="1" x14ac:dyDescent="0.25">
      <c r="D8732" s="83"/>
    </row>
    <row r="8733" spans="4:4" s="47" customFormat="1" x14ac:dyDescent="0.25">
      <c r="D8733" s="83"/>
    </row>
    <row r="8734" spans="4:4" s="47" customFormat="1" x14ac:dyDescent="0.25">
      <c r="D8734" s="83"/>
    </row>
    <row r="8735" spans="4:4" s="47" customFormat="1" x14ac:dyDescent="0.25">
      <c r="D8735" s="83"/>
    </row>
    <row r="8736" spans="4:4" s="47" customFormat="1" x14ac:dyDescent="0.25">
      <c r="D8736" s="83"/>
    </row>
    <row r="8737" spans="4:4" s="47" customFormat="1" x14ac:dyDescent="0.25">
      <c r="D8737" s="83"/>
    </row>
    <row r="8738" spans="4:4" s="47" customFormat="1" x14ac:dyDescent="0.25">
      <c r="D8738" s="83"/>
    </row>
    <row r="8739" spans="4:4" s="47" customFormat="1" x14ac:dyDescent="0.25">
      <c r="D8739" s="83"/>
    </row>
    <row r="8740" spans="4:4" s="47" customFormat="1" x14ac:dyDescent="0.25">
      <c r="D8740" s="83"/>
    </row>
    <row r="8741" spans="4:4" s="47" customFormat="1" x14ac:dyDescent="0.25">
      <c r="D8741" s="83"/>
    </row>
    <row r="8742" spans="4:4" s="47" customFormat="1" x14ac:dyDescent="0.25">
      <c r="D8742" s="83"/>
    </row>
    <row r="8743" spans="4:4" s="47" customFormat="1" x14ac:dyDescent="0.25">
      <c r="D8743" s="83"/>
    </row>
    <row r="8744" spans="4:4" s="47" customFormat="1" x14ac:dyDescent="0.25">
      <c r="D8744" s="83"/>
    </row>
    <row r="8745" spans="4:4" s="47" customFormat="1" x14ac:dyDescent="0.25">
      <c r="D8745" s="83"/>
    </row>
    <row r="8746" spans="4:4" s="47" customFormat="1" x14ac:dyDescent="0.25">
      <c r="D8746" s="83"/>
    </row>
    <row r="8747" spans="4:4" s="47" customFormat="1" x14ac:dyDescent="0.25">
      <c r="D8747" s="83"/>
    </row>
    <row r="8748" spans="4:4" s="47" customFormat="1" x14ac:dyDescent="0.25">
      <c r="D8748" s="83"/>
    </row>
    <row r="8749" spans="4:4" s="47" customFormat="1" x14ac:dyDescent="0.25">
      <c r="D8749" s="83"/>
    </row>
    <row r="8750" spans="4:4" s="47" customFormat="1" x14ac:dyDescent="0.25">
      <c r="D8750" s="83"/>
    </row>
    <row r="8751" spans="4:4" s="47" customFormat="1" x14ac:dyDescent="0.25">
      <c r="D8751" s="83"/>
    </row>
    <row r="8752" spans="4:4" s="47" customFormat="1" x14ac:dyDescent="0.25">
      <c r="D8752" s="83"/>
    </row>
    <row r="8753" spans="4:4" s="47" customFormat="1" x14ac:dyDescent="0.25">
      <c r="D8753" s="83"/>
    </row>
    <row r="8754" spans="4:4" s="47" customFormat="1" x14ac:dyDescent="0.25">
      <c r="D8754" s="83"/>
    </row>
    <row r="8755" spans="4:4" s="47" customFormat="1" x14ac:dyDescent="0.25">
      <c r="D8755" s="83"/>
    </row>
    <row r="8756" spans="4:4" s="47" customFormat="1" x14ac:dyDescent="0.25">
      <c r="D8756" s="83"/>
    </row>
    <row r="8757" spans="4:4" s="47" customFormat="1" x14ac:dyDescent="0.25">
      <c r="D8757" s="83"/>
    </row>
    <row r="8758" spans="4:4" s="47" customFormat="1" x14ac:dyDescent="0.25">
      <c r="D8758" s="83"/>
    </row>
    <row r="8759" spans="4:4" s="47" customFormat="1" x14ac:dyDescent="0.25">
      <c r="D8759" s="83"/>
    </row>
    <row r="8760" spans="4:4" s="47" customFormat="1" x14ac:dyDescent="0.25">
      <c r="D8760" s="83"/>
    </row>
    <row r="8761" spans="4:4" s="47" customFormat="1" x14ac:dyDescent="0.25">
      <c r="D8761" s="83"/>
    </row>
    <row r="8762" spans="4:4" s="47" customFormat="1" x14ac:dyDescent="0.25">
      <c r="D8762" s="83"/>
    </row>
    <row r="8763" spans="4:4" s="47" customFormat="1" x14ac:dyDescent="0.25">
      <c r="D8763" s="83"/>
    </row>
    <row r="8764" spans="4:4" s="47" customFormat="1" x14ac:dyDescent="0.25">
      <c r="D8764" s="83"/>
    </row>
    <row r="8765" spans="4:4" s="47" customFormat="1" x14ac:dyDescent="0.25">
      <c r="D8765" s="83"/>
    </row>
    <row r="8766" spans="4:4" s="47" customFormat="1" x14ac:dyDescent="0.25">
      <c r="D8766" s="83"/>
    </row>
    <row r="8767" spans="4:4" s="47" customFormat="1" x14ac:dyDescent="0.25">
      <c r="D8767" s="83"/>
    </row>
    <row r="8768" spans="4:4" s="47" customFormat="1" x14ac:dyDescent="0.25">
      <c r="D8768" s="83"/>
    </row>
    <row r="8769" spans="4:4" s="47" customFormat="1" x14ac:dyDescent="0.25">
      <c r="D8769" s="83"/>
    </row>
    <row r="8770" spans="4:4" s="47" customFormat="1" x14ac:dyDescent="0.25">
      <c r="D8770" s="83"/>
    </row>
    <row r="8771" spans="4:4" s="47" customFormat="1" x14ac:dyDescent="0.25">
      <c r="D8771" s="83"/>
    </row>
    <row r="8772" spans="4:4" s="47" customFormat="1" x14ac:dyDescent="0.25">
      <c r="D8772" s="83"/>
    </row>
    <row r="8773" spans="4:4" s="47" customFormat="1" x14ac:dyDescent="0.25">
      <c r="D8773" s="83"/>
    </row>
    <row r="8774" spans="4:4" s="47" customFormat="1" x14ac:dyDescent="0.25">
      <c r="D8774" s="83"/>
    </row>
    <row r="8775" spans="4:4" s="47" customFormat="1" x14ac:dyDescent="0.25">
      <c r="D8775" s="83"/>
    </row>
    <row r="8776" spans="4:4" s="47" customFormat="1" x14ac:dyDescent="0.25">
      <c r="D8776" s="83"/>
    </row>
    <row r="8777" spans="4:4" s="47" customFormat="1" x14ac:dyDescent="0.25">
      <c r="D8777" s="83"/>
    </row>
    <row r="8778" spans="4:4" s="47" customFormat="1" x14ac:dyDescent="0.25">
      <c r="D8778" s="83"/>
    </row>
    <row r="8779" spans="4:4" s="47" customFormat="1" x14ac:dyDescent="0.25">
      <c r="D8779" s="83"/>
    </row>
    <row r="8780" spans="4:4" s="47" customFormat="1" x14ac:dyDescent="0.25">
      <c r="D8780" s="83"/>
    </row>
    <row r="8781" spans="4:4" s="47" customFormat="1" x14ac:dyDescent="0.25">
      <c r="D8781" s="83"/>
    </row>
    <row r="8782" spans="4:4" s="47" customFormat="1" x14ac:dyDescent="0.25">
      <c r="D8782" s="83"/>
    </row>
    <row r="8783" spans="4:4" s="47" customFormat="1" x14ac:dyDescent="0.25">
      <c r="D8783" s="83"/>
    </row>
    <row r="8784" spans="4:4" s="47" customFormat="1" x14ac:dyDescent="0.25">
      <c r="D8784" s="83"/>
    </row>
    <row r="8785" spans="4:4" s="47" customFormat="1" x14ac:dyDescent="0.25">
      <c r="D8785" s="83"/>
    </row>
    <row r="8786" spans="4:4" s="47" customFormat="1" x14ac:dyDescent="0.25">
      <c r="D8786" s="83"/>
    </row>
    <row r="8787" spans="4:4" s="47" customFormat="1" x14ac:dyDescent="0.25">
      <c r="D8787" s="83"/>
    </row>
    <row r="8788" spans="4:4" s="47" customFormat="1" x14ac:dyDescent="0.25">
      <c r="D8788" s="83"/>
    </row>
    <row r="8789" spans="4:4" s="47" customFormat="1" x14ac:dyDescent="0.25">
      <c r="D8789" s="83"/>
    </row>
    <row r="8790" spans="4:4" s="47" customFormat="1" x14ac:dyDescent="0.25">
      <c r="D8790" s="83"/>
    </row>
    <row r="8791" spans="4:4" s="47" customFormat="1" x14ac:dyDescent="0.25">
      <c r="D8791" s="83"/>
    </row>
    <row r="8792" spans="4:4" s="47" customFormat="1" x14ac:dyDescent="0.25">
      <c r="D8792" s="83"/>
    </row>
    <row r="8793" spans="4:4" s="47" customFormat="1" x14ac:dyDescent="0.25">
      <c r="D8793" s="83"/>
    </row>
    <row r="8794" spans="4:4" s="47" customFormat="1" x14ac:dyDescent="0.25">
      <c r="D8794" s="83"/>
    </row>
    <row r="8795" spans="4:4" s="47" customFormat="1" x14ac:dyDescent="0.25">
      <c r="D8795" s="83"/>
    </row>
    <row r="8796" spans="4:4" s="47" customFormat="1" x14ac:dyDescent="0.25">
      <c r="D8796" s="83"/>
    </row>
    <row r="8797" spans="4:4" s="47" customFormat="1" x14ac:dyDescent="0.25">
      <c r="D8797" s="83"/>
    </row>
    <row r="8798" spans="4:4" s="47" customFormat="1" x14ac:dyDescent="0.25">
      <c r="D8798" s="83"/>
    </row>
    <row r="8799" spans="4:4" s="47" customFormat="1" x14ac:dyDescent="0.25">
      <c r="D8799" s="83"/>
    </row>
    <row r="8800" spans="4:4" s="47" customFormat="1" x14ac:dyDescent="0.25">
      <c r="D8800" s="83"/>
    </row>
    <row r="8801" spans="4:4" s="47" customFormat="1" x14ac:dyDescent="0.25">
      <c r="D8801" s="83"/>
    </row>
    <row r="8802" spans="4:4" s="47" customFormat="1" x14ac:dyDescent="0.25">
      <c r="D8802" s="83"/>
    </row>
    <row r="8803" spans="4:4" s="47" customFormat="1" x14ac:dyDescent="0.25">
      <c r="D8803" s="83"/>
    </row>
    <row r="8804" spans="4:4" s="47" customFormat="1" x14ac:dyDescent="0.25">
      <c r="D8804" s="83"/>
    </row>
    <row r="8805" spans="4:4" s="47" customFormat="1" x14ac:dyDescent="0.25">
      <c r="D8805" s="83"/>
    </row>
    <row r="8806" spans="4:4" s="47" customFormat="1" x14ac:dyDescent="0.25">
      <c r="D8806" s="83"/>
    </row>
    <row r="8807" spans="4:4" s="47" customFormat="1" x14ac:dyDescent="0.25">
      <c r="D8807" s="83"/>
    </row>
    <row r="8808" spans="4:4" s="47" customFormat="1" x14ac:dyDescent="0.25">
      <c r="D8808" s="83"/>
    </row>
    <row r="8809" spans="4:4" s="47" customFormat="1" x14ac:dyDescent="0.25">
      <c r="D8809" s="83"/>
    </row>
    <row r="8810" spans="4:4" s="47" customFormat="1" x14ac:dyDescent="0.25">
      <c r="D8810" s="83"/>
    </row>
    <row r="8811" spans="4:4" s="47" customFormat="1" x14ac:dyDescent="0.25">
      <c r="D8811" s="83"/>
    </row>
    <row r="8812" spans="4:4" s="47" customFormat="1" x14ac:dyDescent="0.25">
      <c r="D8812" s="83"/>
    </row>
    <row r="8813" spans="4:4" s="47" customFormat="1" x14ac:dyDescent="0.25">
      <c r="D8813" s="83"/>
    </row>
    <row r="8814" spans="4:4" s="47" customFormat="1" x14ac:dyDescent="0.25">
      <c r="D8814" s="83"/>
    </row>
    <row r="8815" spans="4:4" s="47" customFormat="1" x14ac:dyDescent="0.25">
      <c r="D8815" s="83"/>
    </row>
    <row r="8816" spans="4:4" s="47" customFormat="1" x14ac:dyDescent="0.25">
      <c r="D8816" s="83"/>
    </row>
    <row r="8817" spans="4:4" s="47" customFormat="1" x14ac:dyDescent="0.25">
      <c r="D8817" s="83"/>
    </row>
    <row r="8818" spans="4:4" s="47" customFormat="1" x14ac:dyDescent="0.25">
      <c r="D8818" s="83"/>
    </row>
    <row r="8819" spans="4:4" s="47" customFormat="1" x14ac:dyDescent="0.25">
      <c r="D8819" s="83"/>
    </row>
    <row r="8820" spans="4:4" s="47" customFormat="1" x14ac:dyDescent="0.25">
      <c r="D8820" s="83"/>
    </row>
    <row r="8821" spans="4:4" s="47" customFormat="1" x14ac:dyDescent="0.25">
      <c r="D8821" s="83"/>
    </row>
    <row r="8822" spans="4:4" s="47" customFormat="1" x14ac:dyDescent="0.25">
      <c r="D8822" s="83"/>
    </row>
    <row r="8823" spans="4:4" s="47" customFormat="1" x14ac:dyDescent="0.25">
      <c r="D8823" s="83"/>
    </row>
    <row r="8824" spans="4:4" s="47" customFormat="1" x14ac:dyDescent="0.25">
      <c r="D8824" s="83"/>
    </row>
    <row r="8825" spans="4:4" s="47" customFormat="1" x14ac:dyDescent="0.25">
      <c r="D8825" s="83"/>
    </row>
    <row r="8826" spans="4:4" s="47" customFormat="1" x14ac:dyDescent="0.25">
      <c r="D8826" s="83"/>
    </row>
    <row r="8827" spans="4:4" s="47" customFormat="1" x14ac:dyDescent="0.25">
      <c r="D8827" s="83"/>
    </row>
    <row r="8828" spans="4:4" s="47" customFormat="1" x14ac:dyDescent="0.25">
      <c r="D8828" s="83"/>
    </row>
    <row r="8829" spans="4:4" s="47" customFormat="1" x14ac:dyDescent="0.25">
      <c r="D8829" s="83"/>
    </row>
    <row r="8830" spans="4:4" s="47" customFormat="1" x14ac:dyDescent="0.25">
      <c r="D8830" s="83"/>
    </row>
    <row r="8831" spans="4:4" s="47" customFormat="1" x14ac:dyDescent="0.25">
      <c r="D8831" s="83"/>
    </row>
    <row r="8832" spans="4:4" s="47" customFormat="1" x14ac:dyDescent="0.25">
      <c r="D8832" s="83"/>
    </row>
    <row r="8833" spans="4:4" s="47" customFormat="1" x14ac:dyDescent="0.25">
      <c r="D8833" s="83"/>
    </row>
    <row r="8834" spans="4:4" s="47" customFormat="1" x14ac:dyDescent="0.25">
      <c r="D8834" s="83"/>
    </row>
    <row r="8835" spans="4:4" s="47" customFormat="1" x14ac:dyDescent="0.25">
      <c r="D8835" s="83"/>
    </row>
    <row r="8836" spans="4:4" s="47" customFormat="1" x14ac:dyDescent="0.25">
      <c r="D8836" s="83"/>
    </row>
    <row r="8837" spans="4:4" s="47" customFormat="1" x14ac:dyDescent="0.25">
      <c r="D8837" s="83"/>
    </row>
    <row r="8838" spans="4:4" s="47" customFormat="1" x14ac:dyDescent="0.25">
      <c r="D8838" s="83"/>
    </row>
    <row r="8839" spans="4:4" s="47" customFormat="1" x14ac:dyDescent="0.25">
      <c r="D8839" s="83"/>
    </row>
    <row r="8840" spans="4:4" s="47" customFormat="1" x14ac:dyDescent="0.25">
      <c r="D8840" s="83"/>
    </row>
    <row r="8841" spans="4:4" s="47" customFormat="1" x14ac:dyDescent="0.25">
      <c r="D8841" s="83"/>
    </row>
    <row r="8842" spans="4:4" s="47" customFormat="1" x14ac:dyDescent="0.25">
      <c r="D8842" s="83"/>
    </row>
    <row r="8843" spans="4:4" s="47" customFormat="1" x14ac:dyDescent="0.25">
      <c r="D8843" s="83"/>
    </row>
    <row r="8844" spans="4:4" s="47" customFormat="1" x14ac:dyDescent="0.25">
      <c r="D8844" s="83"/>
    </row>
    <row r="8845" spans="4:4" s="47" customFormat="1" x14ac:dyDescent="0.25">
      <c r="D8845" s="83"/>
    </row>
    <row r="8846" spans="4:4" s="47" customFormat="1" x14ac:dyDescent="0.25">
      <c r="D8846" s="83"/>
    </row>
    <row r="8847" spans="4:4" s="47" customFormat="1" x14ac:dyDescent="0.25">
      <c r="D8847" s="83"/>
    </row>
    <row r="8848" spans="4:4" s="47" customFormat="1" x14ac:dyDescent="0.25">
      <c r="D8848" s="83"/>
    </row>
    <row r="8849" spans="4:4" s="47" customFormat="1" x14ac:dyDescent="0.25">
      <c r="D8849" s="83"/>
    </row>
    <row r="8850" spans="4:4" s="47" customFormat="1" x14ac:dyDescent="0.25">
      <c r="D8850" s="83"/>
    </row>
    <row r="8851" spans="4:4" s="47" customFormat="1" x14ac:dyDescent="0.25">
      <c r="D8851" s="83"/>
    </row>
    <row r="8852" spans="4:4" s="47" customFormat="1" x14ac:dyDescent="0.25">
      <c r="D8852" s="83"/>
    </row>
    <row r="8853" spans="4:4" s="47" customFormat="1" x14ac:dyDescent="0.25">
      <c r="D8853" s="83"/>
    </row>
    <row r="8854" spans="4:4" s="47" customFormat="1" x14ac:dyDescent="0.25">
      <c r="D8854" s="83"/>
    </row>
    <row r="8855" spans="4:4" s="47" customFormat="1" x14ac:dyDescent="0.25">
      <c r="D8855" s="83"/>
    </row>
    <row r="8856" spans="4:4" s="47" customFormat="1" x14ac:dyDescent="0.25">
      <c r="D8856" s="83"/>
    </row>
    <row r="8857" spans="4:4" s="47" customFormat="1" x14ac:dyDescent="0.25">
      <c r="D8857" s="83"/>
    </row>
    <row r="8858" spans="4:4" s="47" customFormat="1" x14ac:dyDescent="0.25">
      <c r="D8858" s="83"/>
    </row>
    <row r="8859" spans="4:4" s="47" customFormat="1" x14ac:dyDescent="0.25">
      <c r="D8859" s="83"/>
    </row>
    <row r="8860" spans="4:4" s="47" customFormat="1" x14ac:dyDescent="0.25">
      <c r="D8860" s="83"/>
    </row>
    <row r="8861" spans="4:4" s="47" customFormat="1" x14ac:dyDescent="0.25">
      <c r="D8861" s="83"/>
    </row>
    <row r="8862" spans="4:4" s="47" customFormat="1" x14ac:dyDescent="0.25">
      <c r="D8862" s="83"/>
    </row>
    <row r="8863" spans="4:4" s="47" customFormat="1" x14ac:dyDescent="0.25">
      <c r="D8863" s="83"/>
    </row>
    <row r="8864" spans="4:4" s="47" customFormat="1" x14ac:dyDescent="0.25">
      <c r="D8864" s="83"/>
    </row>
    <row r="8865" spans="4:4" s="47" customFormat="1" x14ac:dyDescent="0.25">
      <c r="D8865" s="83"/>
    </row>
    <row r="8866" spans="4:4" s="47" customFormat="1" x14ac:dyDescent="0.25">
      <c r="D8866" s="83"/>
    </row>
    <row r="8867" spans="4:4" s="47" customFormat="1" x14ac:dyDescent="0.25">
      <c r="D8867" s="83"/>
    </row>
    <row r="8868" spans="4:4" s="47" customFormat="1" x14ac:dyDescent="0.25">
      <c r="D8868" s="83"/>
    </row>
    <row r="8869" spans="4:4" s="47" customFormat="1" x14ac:dyDescent="0.25">
      <c r="D8869" s="83"/>
    </row>
    <row r="8870" spans="4:4" s="47" customFormat="1" x14ac:dyDescent="0.25">
      <c r="D8870" s="83"/>
    </row>
    <row r="8871" spans="4:4" s="47" customFormat="1" x14ac:dyDescent="0.25">
      <c r="D8871" s="83"/>
    </row>
    <row r="8872" spans="4:4" s="47" customFormat="1" x14ac:dyDescent="0.25">
      <c r="D8872" s="83"/>
    </row>
    <row r="8873" spans="4:4" s="47" customFormat="1" x14ac:dyDescent="0.25">
      <c r="D8873" s="83"/>
    </row>
    <row r="8874" spans="4:4" s="47" customFormat="1" x14ac:dyDescent="0.25">
      <c r="D8874" s="83"/>
    </row>
    <row r="8875" spans="4:4" s="47" customFormat="1" x14ac:dyDescent="0.25">
      <c r="D8875" s="83"/>
    </row>
    <row r="8876" spans="4:4" s="47" customFormat="1" x14ac:dyDescent="0.25">
      <c r="D8876" s="83"/>
    </row>
    <row r="8877" spans="4:4" s="47" customFormat="1" x14ac:dyDescent="0.25">
      <c r="D8877" s="83"/>
    </row>
    <row r="8878" spans="4:4" s="47" customFormat="1" x14ac:dyDescent="0.25">
      <c r="D8878" s="83"/>
    </row>
    <row r="8879" spans="4:4" s="47" customFormat="1" x14ac:dyDescent="0.25">
      <c r="D8879" s="83"/>
    </row>
    <row r="8880" spans="4:4" s="47" customFormat="1" x14ac:dyDescent="0.25">
      <c r="D8880" s="83"/>
    </row>
    <row r="8881" spans="4:4" s="47" customFormat="1" x14ac:dyDescent="0.25">
      <c r="D8881" s="83"/>
    </row>
    <row r="8882" spans="4:4" s="47" customFormat="1" x14ac:dyDescent="0.25">
      <c r="D8882" s="83"/>
    </row>
    <row r="8883" spans="4:4" s="47" customFormat="1" x14ac:dyDescent="0.25">
      <c r="D8883" s="83"/>
    </row>
    <row r="8884" spans="4:4" s="47" customFormat="1" x14ac:dyDescent="0.25">
      <c r="D8884" s="83"/>
    </row>
    <row r="8885" spans="4:4" s="47" customFormat="1" x14ac:dyDescent="0.25">
      <c r="D8885" s="83"/>
    </row>
    <row r="8886" spans="4:4" s="47" customFormat="1" x14ac:dyDescent="0.25">
      <c r="D8886" s="83"/>
    </row>
    <row r="8887" spans="4:4" s="47" customFormat="1" x14ac:dyDescent="0.25">
      <c r="D8887" s="83"/>
    </row>
    <row r="8888" spans="4:4" s="47" customFormat="1" x14ac:dyDescent="0.25">
      <c r="D8888" s="83"/>
    </row>
    <row r="8889" spans="4:4" s="47" customFormat="1" x14ac:dyDescent="0.25">
      <c r="D8889" s="83"/>
    </row>
    <row r="8890" spans="4:4" s="47" customFormat="1" x14ac:dyDescent="0.25">
      <c r="D8890" s="83"/>
    </row>
    <row r="8891" spans="4:4" s="47" customFormat="1" x14ac:dyDescent="0.25">
      <c r="D8891" s="83"/>
    </row>
    <row r="8892" spans="4:4" s="47" customFormat="1" x14ac:dyDescent="0.25">
      <c r="D8892" s="83"/>
    </row>
    <row r="8893" spans="4:4" s="47" customFormat="1" x14ac:dyDescent="0.25">
      <c r="D8893" s="83"/>
    </row>
    <row r="8894" spans="4:4" s="47" customFormat="1" x14ac:dyDescent="0.25">
      <c r="D8894" s="83"/>
    </row>
    <row r="8895" spans="4:4" s="47" customFormat="1" x14ac:dyDescent="0.25">
      <c r="D8895" s="83"/>
    </row>
    <row r="8896" spans="4:4" s="47" customFormat="1" x14ac:dyDescent="0.25">
      <c r="D8896" s="83"/>
    </row>
    <row r="8897" spans="4:4" s="47" customFormat="1" x14ac:dyDescent="0.25">
      <c r="D8897" s="83"/>
    </row>
    <row r="8898" spans="4:4" s="47" customFormat="1" x14ac:dyDescent="0.25">
      <c r="D8898" s="83"/>
    </row>
    <row r="8899" spans="4:4" s="47" customFormat="1" x14ac:dyDescent="0.25">
      <c r="D8899" s="83"/>
    </row>
    <row r="8900" spans="4:4" s="47" customFormat="1" x14ac:dyDescent="0.25">
      <c r="D8900" s="83"/>
    </row>
    <row r="8901" spans="4:4" s="47" customFormat="1" x14ac:dyDescent="0.25">
      <c r="D8901" s="83"/>
    </row>
    <row r="8902" spans="4:4" s="47" customFormat="1" x14ac:dyDescent="0.25">
      <c r="D8902" s="83"/>
    </row>
    <row r="8903" spans="4:4" s="47" customFormat="1" x14ac:dyDescent="0.25">
      <c r="D8903" s="83"/>
    </row>
    <row r="8904" spans="4:4" s="47" customFormat="1" x14ac:dyDescent="0.25">
      <c r="D8904" s="83"/>
    </row>
    <row r="8905" spans="4:4" s="47" customFormat="1" x14ac:dyDescent="0.25">
      <c r="D8905" s="83"/>
    </row>
    <row r="8906" spans="4:4" s="47" customFormat="1" x14ac:dyDescent="0.25">
      <c r="D8906" s="83"/>
    </row>
    <row r="8907" spans="4:4" s="47" customFormat="1" x14ac:dyDescent="0.25">
      <c r="D8907" s="83"/>
    </row>
    <row r="8908" spans="4:4" s="47" customFormat="1" x14ac:dyDescent="0.25">
      <c r="D8908" s="83"/>
    </row>
    <row r="8909" spans="4:4" s="47" customFormat="1" x14ac:dyDescent="0.25">
      <c r="D8909" s="83"/>
    </row>
    <row r="8910" spans="4:4" s="47" customFormat="1" x14ac:dyDescent="0.25">
      <c r="D8910" s="83"/>
    </row>
    <row r="8911" spans="4:4" s="47" customFormat="1" x14ac:dyDescent="0.25">
      <c r="D8911" s="83"/>
    </row>
    <row r="8912" spans="4:4" s="47" customFormat="1" x14ac:dyDescent="0.25">
      <c r="D8912" s="83"/>
    </row>
    <row r="8913" spans="4:4" s="47" customFormat="1" x14ac:dyDescent="0.25">
      <c r="D8913" s="83"/>
    </row>
    <row r="8914" spans="4:4" s="47" customFormat="1" x14ac:dyDescent="0.25">
      <c r="D8914" s="83"/>
    </row>
    <row r="8915" spans="4:4" s="47" customFormat="1" x14ac:dyDescent="0.25">
      <c r="D8915" s="83"/>
    </row>
    <row r="8916" spans="4:4" s="47" customFormat="1" x14ac:dyDescent="0.25">
      <c r="D8916" s="83"/>
    </row>
    <row r="8917" spans="4:4" s="47" customFormat="1" x14ac:dyDescent="0.25">
      <c r="D8917" s="83"/>
    </row>
    <row r="8918" spans="4:4" s="47" customFormat="1" x14ac:dyDescent="0.25">
      <c r="D8918" s="83"/>
    </row>
    <row r="8919" spans="4:4" s="47" customFormat="1" x14ac:dyDescent="0.25">
      <c r="D8919" s="83"/>
    </row>
    <row r="8920" spans="4:4" s="47" customFormat="1" x14ac:dyDescent="0.25">
      <c r="D8920" s="83"/>
    </row>
    <row r="8921" spans="4:4" s="47" customFormat="1" x14ac:dyDescent="0.25">
      <c r="D8921" s="83"/>
    </row>
    <row r="8922" spans="4:4" s="47" customFormat="1" x14ac:dyDescent="0.25">
      <c r="D8922" s="83"/>
    </row>
    <row r="8923" spans="4:4" s="47" customFormat="1" x14ac:dyDescent="0.25">
      <c r="D8923" s="83"/>
    </row>
    <row r="8924" spans="4:4" s="47" customFormat="1" x14ac:dyDescent="0.25">
      <c r="D8924" s="83"/>
    </row>
    <row r="8925" spans="4:4" s="47" customFormat="1" x14ac:dyDescent="0.25">
      <c r="D8925" s="83"/>
    </row>
    <row r="8926" spans="4:4" s="47" customFormat="1" x14ac:dyDescent="0.25">
      <c r="D8926" s="83"/>
    </row>
    <row r="8927" spans="4:4" s="47" customFormat="1" x14ac:dyDescent="0.25">
      <c r="D8927" s="83"/>
    </row>
    <row r="8928" spans="4:4" s="47" customFormat="1" x14ac:dyDescent="0.25">
      <c r="D8928" s="83"/>
    </row>
    <row r="8929" spans="4:4" s="47" customFormat="1" x14ac:dyDescent="0.25">
      <c r="D8929" s="83"/>
    </row>
    <row r="8930" spans="4:4" s="47" customFormat="1" x14ac:dyDescent="0.25">
      <c r="D8930" s="83"/>
    </row>
    <row r="8931" spans="4:4" s="47" customFormat="1" x14ac:dyDescent="0.25">
      <c r="D8931" s="83"/>
    </row>
    <row r="8932" spans="4:4" s="47" customFormat="1" x14ac:dyDescent="0.25">
      <c r="D8932" s="83"/>
    </row>
    <row r="8933" spans="4:4" s="47" customFormat="1" x14ac:dyDescent="0.25">
      <c r="D8933" s="83"/>
    </row>
    <row r="8934" spans="4:4" s="47" customFormat="1" x14ac:dyDescent="0.25">
      <c r="D8934" s="83"/>
    </row>
    <row r="8935" spans="4:4" s="47" customFormat="1" x14ac:dyDescent="0.25">
      <c r="D8935" s="83"/>
    </row>
    <row r="8936" spans="4:4" s="47" customFormat="1" x14ac:dyDescent="0.25">
      <c r="D8936" s="83"/>
    </row>
    <row r="8937" spans="4:4" s="47" customFormat="1" x14ac:dyDescent="0.25">
      <c r="D8937" s="83"/>
    </row>
    <row r="8938" spans="4:4" s="47" customFormat="1" x14ac:dyDescent="0.25">
      <c r="D8938" s="83"/>
    </row>
    <row r="8939" spans="4:4" s="47" customFormat="1" x14ac:dyDescent="0.25">
      <c r="D8939" s="83"/>
    </row>
    <row r="8940" spans="4:4" s="47" customFormat="1" x14ac:dyDescent="0.25">
      <c r="D8940" s="83"/>
    </row>
    <row r="8941" spans="4:4" s="47" customFormat="1" x14ac:dyDescent="0.25">
      <c r="D8941" s="83"/>
    </row>
    <row r="8942" spans="4:4" s="47" customFormat="1" x14ac:dyDescent="0.25">
      <c r="D8942" s="83"/>
    </row>
    <row r="8943" spans="4:4" s="47" customFormat="1" x14ac:dyDescent="0.25">
      <c r="D8943" s="83"/>
    </row>
    <row r="8944" spans="4:4" s="47" customFormat="1" x14ac:dyDescent="0.25">
      <c r="D8944" s="83"/>
    </row>
    <row r="8945" spans="4:4" s="47" customFormat="1" x14ac:dyDescent="0.25">
      <c r="D8945" s="83"/>
    </row>
    <row r="8946" spans="4:4" s="47" customFormat="1" x14ac:dyDescent="0.25">
      <c r="D8946" s="83"/>
    </row>
    <row r="8947" spans="4:4" s="47" customFormat="1" x14ac:dyDescent="0.25">
      <c r="D8947" s="83"/>
    </row>
    <row r="8948" spans="4:4" s="47" customFormat="1" x14ac:dyDescent="0.25">
      <c r="D8948" s="83"/>
    </row>
    <row r="8949" spans="4:4" s="47" customFormat="1" x14ac:dyDescent="0.25">
      <c r="D8949" s="83"/>
    </row>
    <row r="8950" spans="4:4" s="47" customFormat="1" x14ac:dyDescent="0.25">
      <c r="D8950" s="83"/>
    </row>
    <row r="8951" spans="4:4" s="47" customFormat="1" x14ac:dyDescent="0.25">
      <c r="D8951" s="83"/>
    </row>
    <row r="8952" spans="4:4" s="47" customFormat="1" x14ac:dyDescent="0.25">
      <c r="D8952" s="83"/>
    </row>
    <row r="8953" spans="4:4" s="47" customFormat="1" x14ac:dyDescent="0.25">
      <c r="D8953" s="83"/>
    </row>
    <row r="8954" spans="4:4" s="47" customFormat="1" x14ac:dyDescent="0.25">
      <c r="D8954" s="83"/>
    </row>
    <row r="8955" spans="4:4" s="47" customFormat="1" x14ac:dyDescent="0.25">
      <c r="D8955" s="83"/>
    </row>
    <row r="8956" spans="4:4" s="47" customFormat="1" x14ac:dyDescent="0.25">
      <c r="D8956" s="83"/>
    </row>
    <row r="8957" spans="4:4" s="47" customFormat="1" x14ac:dyDescent="0.25">
      <c r="D8957" s="83"/>
    </row>
    <row r="8958" spans="4:4" s="47" customFormat="1" x14ac:dyDescent="0.25">
      <c r="D8958" s="83"/>
    </row>
    <row r="8959" spans="4:4" s="47" customFormat="1" x14ac:dyDescent="0.25">
      <c r="D8959" s="83"/>
    </row>
    <row r="8960" spans="4:4" s="47" customFormat="1" x14ac:dyDescent="0.25">
      <c r="D8960" s="83"/>
    </row>
    <row r="8961" spans="4:4" s="47" customFormat="1" x14ac:dyDescent="0.25">
      <c r="D8961" s="83"/>
    </row>
    <row r="8962" spans="4:4" s="47" customFormat="1" x14ac:dyDescent="0.25">
      <c r="D8962" s="83"/>
    </row>
    <row r="8963" spans="4:4" s="47" customFormat="1" x14ac:dyDescent="0.25">
      <c r="D8963" s="83"/>
    </row>
    <row r="8964" spans="4:4" s="47" customFormat="1" x14ac:dyDescent="0.25">
      <c r="D8964" s="83"/>
    </row>
    <row r="8965" spans="4:4" s="47" customFormat="1" x14ac:dyDescent="0.25">
      <c r="D8965" s="83"/>
    </row>
    <row r="8966" spans="4:4" s="47" customFormat="1" x14ac:dyDescent="0.25">
      <c r="D8966" s="83"/>
    </row>
    <row r="8967" spans="4:4" s="47" customFormat="1" x14ac:dyDescent="0.25">
      <c r="D8967" s="83"/>
    </row>
    <row r="8968" spans="4:4" s="47" customFormat="1" x14ac:dyDescent="0.25">
      <c r="D8968" s="83"/>
    </row>
    <row r="8969" spans="4:4" s="47" customFormat="1" x14ac:dyDescent="0.25">
      <c r="D8969" s="83"/>
    </row>
    <row r="8970" spans="4:4" s="47" customFormat="1" x14ac:dyDescent="0.25">
      <c r="D8970" s="83"/>
    </row>
    <row r="8971" spans="4:4" s="47" customFormat="1" x14ac:dyDescent="0.25">
      <c r="D8971" s="83"/>
    </row>
    <row r="8972" spans="4:4" s="47" customFormat="1" x14ac:dyDescent="0.25">
      <c r="D8972" s="83"/>
    </row>
    <row r="8973" spans="4:4" s="47" customFormat="1" x14ac:dyDescent="0.25">
      <c r="D8973" s="83"/>
    </row>
    <row r="8974" spans="4:4" s="47" customFormat="1" x14ac:dyDescent="0.25">
      <c r="D8974" s="83"/>
    </row>
    <row r="8975" spans="4:4" s="47" customFormat="1" x14ac:dyDescent="0.25">
      <c r="D8975" s="83"/>
    </row>
    <row r="8976" spans="4:4" s="47" customFormat="1" x14ac:dyDescent="0.25">
      <c r="D8976" s="83"/>
    </row>
    <row r="8977" spans="4:4" s="47" customFormat="1" x14ac:dyDescent="0.25">
      <c r="D8977" s="83"/>
    </row>
    <row r="8978" spans="4:4" s="47" customFormat="1" x14ac:dyDescent="0.25">
      <c r="D8978" s="83"/>
    </row>
    <row r="8979" spans="4:4" s="47" customFormat="1" x14ac:dyDescent="0.25">
      <c r="D8979" s="83"/>
    </row>
    <row r="8980" spans="4:4" s="47" customFormat="1" x14ac:dyDescent="0.25">
      <c r="D8980" s="83"/>
    </row>
    <row r="8981" spans="4:4" s="47" customFormat="1" x14ac:dyDescent="0.25">
      <c r="D8981" s="83"/>
    </row>
    <row r="8982" spans="4:4" s="47" customFormat="1" x14ac:dyDescent="0.25">
      <c r="D8982" s="83"/>
    </row>
    <row r="8983" spans="4:4" s="47" customFormat="1" x14ac:dyDescent="0.25">
      <c r="D8983" s="83"/>
    </row>
    <row r="8984" spans="4:4" s="47" customFormat="1" x14ac:dyDescent="0.25">
      <c r="D8984" s="83"/>
    </row>
    <row r="8985" spans="4:4" s="47" customFormat="1" x14ac:dyDescent="0.25">
      <c r="D8985" s="83"/>
    </row>
    <row r="8986" spans="4:4" s="47" customFormat="1" x14ac:dyDescent="0.25">
      <c r="D8986" s="83"/>
    </row>
    <row r="8987" spans="4:4" s="47" customFormat="1" x14ac:dyDescent="0.25">
      <c r="D8987" s="83"/>
    </row>
    <row r="8988" spans="4:4" s="47" customFormat="1" x14ac:dyDescent="0.25">
      <c r="D8988" s="83"/>
    </row>
    <row r="8989" spans="4:4" s="47" customFormat="1" x14ac:dyDescent="0.25">
      <c r="D8989" s="83"/>
    </row>
    <row r="8990" spans="4:4" s="47" customFormat="1" x14ac:dyDescent="0.25">
      <c r="D8990" s="83"/>
    </row>
    <row r="8991" spans="4:4" s="47" customFormat="1" x14ac:dyDescent="0.25">
      <c r="D8991" s="83"/>
    </row>
    <row r="8992" spans="4:4" s="47" customFormat="1" x14ac:dyDescent="0.25">
      <c r="D8992" s="83"/>
    </row>
    <row r="8993" spans="4:4" s="47" customFormat="1" x14ac:dyDescent="0.25">
      <c r="D8993" s="83"/>
    </row>
    <row r="8994" spans="4:4" s="47" customFormat="1" x14ac:dyDescent="0.25">
      <c r="D8994" s="83"/>
    </row>
    <row r="8995" spans="4:4" s="47" customFormat="1" x14ac:dyDescent="0.25">
      <c r="D8995" s="83"/>
    </row>
    <row r="8996" spans="4:4" s="47" customFormat="1" x14ac:dyDescent="0.25">
      <c r="D8996" s="83"/>
    </row>
    <row r="8997" spans="4:4" s="47" customFormat="1" x14ac:dyDescent="0.25">
      <c r="D8997" s="83"/>
    </row>
    <row r="8998" spans="4:4" s="47" customFormat="1" x14ac:dyDescent="0.25">
      <c r="D8998" s="83"/>
    </row>
    <row r="8999" spans="4:4" s="47" customFormat="1" x14ac:dyDescent="0.25">
      <c r="D8999" s="83"/>
    </row>
    <row r="9000" spans="4:4" s="47" customFormat="1" x14ac:dyDescent="0.25">
      <c r="D9000" s="83"/>
    </row>
    <row r="9001" spans="4:4" s="47" customFormat="1" x14ac:dyDescent="0.25">
      <c r="D9001" s="83"/>
    </row>
    <row r="9002" spans="4:4" s="47" customFormat="1" x14ac:dyDescent="0.25">
      <c r="D9002" s="83"/>
    </row>
    <row r="9003" spans="4:4" s="47" customFormat="1" x14ac:dyDescent="0.25">
      <c r="D9003" s="83"/>
    </row>
    <row r="9004" spans="4:4" s="47" customFormat="1" x14ac:dyDescent="0.25">
      <c r="D9004" s="83"/>
    </row>
    <row r="9005" spans="4:4" s="47" customFormat="1" x14ac:dyDescent="0.25">
      <c r="D9005" s="83"/>
    </row>
    <row r="9006" spans="4:4" s="47" customFormat="1" x14ac:dyDescent="0.25">
      <c r="D9006" s="83"/>
    </row>
    <row r="9007" spans="4:4" s="47" customFormat="1" x14ac:dyDescent="0.25">
      <c r="D9007" s="83"/>
    </row>
    <row r="9008" spans="4:4" s="47" customFormat="1" x14ac:dyDescent="0.25">
      <c r="D9008" s="83"/>
    </row>
    <row r="9009" spans="4:4" s="47" customFormat="1" x14ac:dyDescent="0.25">
      <c r="D9009" s="83"/>
    </row>
    <row r="9010" spans="4:4" s="47" customFormat="1" x14ac:dyDescent="0.25">
      <c r="D9010" s="83"/>
    </row>
    <row r="9011" spans="4:4" s="47" customFormat="1" x14ac:dyDescent="0.25">
      <c r="D9011" s="83"/>
    </row>
    <row r="9012" spans="4:4" s="47" customFormat="1" x14ac:dyDescent="0.25">
      <c r="D9012" s="83"/>
    </row>
    <row r="9013" spans="4:4" s="47" customFormat="1" x14ac:dyDescent="0.25">
      <c r="D9013" s="83"/>
    </row>
    <row r="9014" spans="4:4" s="47" customFormat="1" x14ac:dyDescent="0.25">
      <c r="D9014" s="83"/>
    </row>
    <row r="9015" spans="4:4" s="47" customFormat="1" x14ac:dyDescent="0.25">
      <c r="D9015" s="83"/>
    </row>
    <row r="9016" spans="4:4" s="47" customFormat="1" x14ac:dyDescent="0.25">
      <c r="D9016" s="83"/>
    </row>
    <row r="9017" spans="4:4" s="47" customFormat="1" x14ac:dyDescent="0.25">
      <c r="D9017" s="83"/>
    </row>
    <row r="9018" spans="4:4" s="47" customFormat="1" x14ac:dyDescent="0.25">
      <c r="D9018" s="83"/>
    </row>
    <row r="9019" spans="4:4" s="47" customFormat="1" x14ac:dyDescent="0.25">
      <c r="D9019" s="83"/>
    </row>
    <row r="9020" spans="4:4" s="47" customFormat="1" x14ac:dyDescent="0.25">
      <c r="D9020" s="83"/>
    </row>
    <row r="9021" spans="4:4" s="47" customFormat="1" x14ac:dyDescent="0.25">
      <c r="D9021" s="83"/>
    </row>
    <row r="9022" spans="4:4" s="47" customFormat="1" x14ac:dyDescent="0.25">
      <c r="D9022" s="83"/>
    </row>
    <row r="9023" spans="4:4" s="47" customFormat="1" x14ac:dyDescent="0.25">
      <c r="D9023" s="83"/>
    </row>
    <row r="9024" spans="4:4" s="47" customFormat="1" x14ac:dyDescent="0.25">
      <c r="D9024" s="83"/>
    </row>
    <row r="9025" spans="4:4" s="47" customFormat="1" x14ac:dyDescent="0.25">
      <c r="D9025" s="83"/>
    </row>
    <row r="9026" spans="4:4" s="47" customFormat="1" x14ac:dyDescent="0.25">
      <c r="D9026" s="83"/>
    </row>
    <row r="9027" spans="4:4" s="47" customFormat="1" x14ac:dyDescent="0.25">
      <c r="D9027" s="83"/>
    </row>
    <row r="9028" spans="4:4" s="47" customFormat="1" x14ac:dyDescent="0.25">
      <c r="D9028" s="83"/>
    </row>
    <row r="9029" spans="4:4" s="47" customFormat="1" x14ac:dyDescent="0.25">
      <c r="D9029" s="83"/>
    </row>
    <row r="9030" spans="4:4" s="47" customFormat="1" x14ac:dyDescent="0.25">
      <c r="D9030" s="83"/>
    </row>
    <row r="9031" spans="4:4" s="47" customFormat="1" x14ac:dyDescent="0.25">
      <c r="D9031" s="83"/>
    </row>
    <row r="9032" spans="4:4" s="47" customFormat="1" x14ac:dyDescent="0.25">
      <c r="D9032" s="83"/>
    </row>
    <row r="9033" spans="4:4" s="47" customFormat="1" x14ac:dyDescent="0.25">
      <c r="D9033" s="83"/>
    </row>
    <row r="9034" spans="4:4" s="47" customFormat="1" x14ac:dyDescent="0.25">
      <c r="D9034" s="83"/>
    </row>
    <row r="9035" spans="4:4" s="47" customFormat="1" x14ac:dyDescent="0.25">
      <c r="D9035" s="83"/>
    </row>
    <row r="9036" spans="4:4" s="47" customFormat="1" x14ac:dyDescent="0.25">
      <c r="D9036" s="83"/>
    </row>
    <row r="9037" spans="4:4" s="47" customFormat="1" x14ac:dyDescent="0.25">
      <c r="D9037" s="83"/>
    </row>
    <row r="9038" spans="4:4" s="47" customFormat="1" x14ac:dyDescent="0.25">
      <c r="D9038" s="83"/>
    </row>
    <row r="9039" spans="4:4" s="47" customFormat="1" x14ac:dyDescent="0.25">
      <c r="D9039" s="83"/>
    </row>
    <row r="9040" spans="4:4" s="47" customFormat="1" x14ac:dyDescent="0.25">
      <c r="D9040" s="83"/>
    </row>
    <row r="9041" spans="4:4" s="47" customFormat="1" x14ac:dyDescent="0.25">
      <c r="D9041" s="83"/>
    </row>
    <row r="9042" spans="4:4" s="47" customFormat="1" x14ac:dyDescent="0.25">
      <c r="D9042" s="83"/>
    </row>
    <row r="9043" spans="4:4" s="47" customFormat="1" x14ac:dyDescent="0.25">
      <c r="D9043" s="83"/>
    </row>
    <row r="9044" spans="4:4" s="47" customFormat="1" x14ac:dyDescent="0.25">
      <c r="D9044" s="83"/>
    </row>
    <row r="9045" spans="4:4" s="47" customFormat="1" x14ac:dyDescent="0.25">
      <c r="D9045" s="83"/>
    </row>
    <row r="9046" spans="4:4" s="47" customFormat="1" x14ac:dyDescent="0.25">
      <c r="D9046" s="83"/>
    </row>
    <row r="9047" spans="4:4" s="47" customFormat="1" x14ac:dyDescent="0.25">
      <c r="D9047" s="83"/>
    </row>
    <row r="9048" spans="4:4" s="47" customFormat="1" x14ac:dyDescent="0.25">
      <c r="D9048" s="83"/>
    </row>
    <row r="9049" spans="4:4" s="47" customFormat="1" x14ac:dyDescent="0.25">
      <c r="D9049" s="83"/>
    </row>
    <row r="9050" spans="4:4" s="47" customFormat="1" x14ac:dyDescent="0.25">
      <c r="D9050" s="83"/>
    </row>
    <row r="9051" spans="4:4" s="47" customFormat="1" x14ac:dyDescent="0.25">
      <c r="D9051" s="83"/>
    </row>
    <row r="9052" spans="4:4" s="47" customFormat="1" x14ac:dyDescent="0.25">
      <c r="D9052" s="83"/>
    </row>
    <row r="9053" spans="4:4" s="47" customFormat="1" x14ac:dyDescent="0.25">
      <c r="D9053" s="83"/>
    </row>
    <row r="9054" spans="4:4" s="47" customFormat="1" x14ac:dyDescent="0.25">
      <c r="D9054" s="83"/>
    </row>
    <row r="9055" spans="4:4" s="47" customFormat="1" x14ac:dyDescent="0.25">
      <c r="D9055" s="83"/>
    </row>
    <row r="9056" spans="4:4" s="47" customFormat="1" x14ac:dyDescent="0.25">
      <c r="D9056" s="83"/>
    </row>
    <row r="9057" spans="4:4" s="47" customFormat="1" x14ac:dyDescent="0.25">
      <c r="D9057" s="83"/>
    </row>
    <row r="9058" spans="4:4" s="47" customFormat="1" x14ac:dyDescent="0.25">
      <c r="D9058" s="83"/>
    </row>
    <row r="9059" spans="4:4" s="47" customFormat="1" x14ac:dyDescent="0.25">
      <c r="D9059" s="83"/>
    </row>
    <row r="9060" spans="4:4" s="47" customFormat="1" x14ac:dyDescent="0.25">
      <c r="D9060" s="83"/>
    </row>
    <row r="9061" spans="4:4" s="47" customFormat="1" x14ac:dyDescent="0.25">
      <c r="D9061" s="83"/>
    </row>
    <row r="9062" spans="4:4" s="47" customFormat="1" x14ac:dyDescent="0.25">
      <c r="D9062" s="83"/>
    </row>
    <row r="9063" spans="4:4" s="47" customFormat="1" x14ac:dyDescent="0.25">
      <c r="D9063" s="83"/>
    </row>
    <row r="9064" spans="4:4" s="47" customFormat="1" x14ac:dyDescent="0.25">
      <c r="D9064" s="83"/>
    </row>
    <row r="9065" spans="4:4" s="47" customFormat="1" x14ac:dyDescent="0.25">
      <c r="D9065" s="83"/>
    </row>
    <row r="9066" spans="4:4" s="47" customFormat="1" x14ac:dyDescent="0.25">
      <c r="D9066" s="83"/>
    </row>
    <row r="9067" spans="4:4" s="47" customFormat="1" x14ac:dyDescent="0.25">
      <c r="D9067" s="83"/>
    </row>
    <row r="9068" spans="4:4" s="47" customFormat="1" x14ac:dyDescent="0.25">
      <c r="D9068" s="83"/>
    </row>
    <row r="9069" spans="4:4" s="47" customFormat="1" x14ac:dyDescent="0.25">
      <c r="D9069" s="83"/>
    </row>
    <row r="9070" spans="4:4" s="47" customFormat="1" x14ac:dyDescent="0.25">
      <c r="D9070" s="83"/>
    </row>
    <row r="9071" spans="4:4" s="47" customFormat="1" x14ac:dyDescent="0.25">
      <c r="D9071" s="83"/>
    </row>
    <row r="9072" spans="4:4" s="47" customFormat="1" x14ac:dyDescent="0.25">
      <c r="D9072" s="83"/>
    </row>
    <row r="9073" spans="4:4" s="47" customFormat="1" x14ac:dyDescent="0.25">
      <c r="D9073" s="83"/>
    </row>
    <row r="9074" spans="4:4" s="47" customFormat="1" x14ac:dyDescent="0.25">
      <c r="D9074" s="83"/>
    </row>
    <row r="9075" spans="4:4" s="47" customFormat="1" x14ac:dyDescent="0.25">
      <c r="D9075" s="83"/>
    </row>
    <row r="9076" spans="4:4" s="47" customFormat="1" x14ac:dyDescent="0.25">
      <c r="D9076" s="83"/>
    </row>
    <row r="9077" spans="4:4" s="47" customFormat="1" x14ac:dyDescent="0.25">
      <c r="D9077" s="83"/>
    </row>
    <row r="9078" spans="4:4" s="47" customFormat="1" x14ac:dyDescent="0.25">
      <c r="D9078" s="83"/>
    </row>
    <row r="9079" spans="4:4" s="47" customFormat="1" x14ac:dyDescent="0.25">
      <c r="D9079" s="83"/>
    </row>
    <row r="9080" spans="4:4" s="47" customFormat="1" x14ac:dyDescent="0.25">
      <c r="D9080" s="83"/>
    </row>
    <row r="9081" spans="4:4" s="47" customFormat="1" x14ac:dyDescent="0.25">
      <c r="D9081" s="83"/>
    </row>
    <row r="9082" spans="4:4" s="47" customFormat="1" x14ac:dyDescent="0.25">
      <c r="D9082" s="83"/>
    </row>
    <row r="9083" spans="4:4" s="47" customFormat="1" x14ac:dyDescent="0.25">
      <c r="D9083" s="83"/>
    </row>
    <row r="9084" spans="4:4" s="47" customFormat="1" x14ac:dyDescent="0.25">
      <c r="D9084" s="83"/>
    </row>
    <row r="9085" spans="4:4" s="47" customFormat="1" x14ac:dyDescent="0.25">
      <c r="D9085" s="83"/>
    </row>
    <row r="9086" spans="4:4" s="47" customFormat="1" x14ac:dyDescent="0.25">
      <c r="D9086" s="83"/>
    </row>
    <row r="9087" spans="4:4" s="47" customFormat="1" x14ac:dyDescent="0.25">
      <c r="D9087" s="83"/>
    </row>
    <row r="9088" spans="4:4" s="47" customFormat="1" x14ac:dyDescent="0.25">
      <c r="D9088" s="83"/>
    </row>
    <row r="9089" spans="4:4" s="47" customFormat="1" x14ac:dyDescent="0.25">
      <c r="D9089" s="83"/>
    </row>
    <row r="9090" spans="4:4" s="47" customFormat="1" x14ac:dyDescent="0.25">
      <c r="D9090" s="83"/>
    </row>
    <row r="9091" spans="4:4" s="47" customFormat="1" x14ac:dyDescent="0.25">
      <c r="D9091" s="83"/>
    </row>
    <row r="9092" spans="4:4" s="47" customFormat="1" x14ac:dyDescent="0.25">
      <c r="D9092" s="83"/>
    </row>
    <row r="9093" spans="4:4" s="47" customFormat="1" x14ac:dyDescent="0.25">
      <c r="D9093" s="83"/>
    </row>
    <row r="9094" spans="4:4" s="47" customFormat="1" x14ac:dyDescent="0.25">
      <c r="D9094" s="83"/>
    </row>
    <row r="9095" spans="4:4" s="47" customFormat="1" x14ac:dyDescent="0.25">
      <c r="D9095" s="83"/>
    </row>
    <row r="9096" spans="4:4" s="47" customFormat="1" x14ac:dyDescent="0.25">
      <c r="D9096" s="83"/>
    </row>
    <row r="9097" spans="4:4" s="47" customFormat="1" x14ac:dyDescent="0.25">
      <c r="D9097" s="83"/>
    </row>
    <row r="9098" spans="4:4" s="47" customFormat="1" x14ac:dyDescent="0.25">
      <c r="D9098" s="83"/>
    </row>
    <row r="9099" spans="4:4" s="47" customFormat="1" x14ac:dyDescent="0.25">
      <c r="D9099" s="83"/>
    </row>
    <row r="9100" spans="4:4" s="47" customFormat="1" x14ac:dyDescent="0.25">
      <c r="D9100" s="83"/>
    </row>
    <row r="9101" spans="4:4" s="47" customFormat="1" x14ac:dyDescent="0.25">
      <c r="D9101" s="83"/>
    </row>
    <row r="9102" spans="4:4" s="47" customFormat="1" x14ac:dyDescent="0.25">
      <c r="D9102" s="83"/>
    </row>
    <row r="9103" spans="4:4" s="47" customFormat="1" x14ac:dyDescent="0.25">
      <c r="D9103" s="83"/>
    </row>
    <row r="9104" spans="4:4" s="47" customFormat="1" x14ac:dyDescent="0.25">
      <c r="D9104" s="83"/>
    </row>
    <row r="9105" spans="4:4" s="47" customFormat="1" x14ac:dyDescent="0.25">
      <c r="D9105" s="83"/>
    </row>
    <row r="9106" spans="4:4" s="47" customFormat="1" x14ac:dyDescent="0.25">
      <c r="D9106" s="83"/>
    </row>
    <row r="9107" spans="4:4" s="47" customFormat="1" x14ac:dyDescent="0.25">
      <c r="D9107" s="83"/>
    </row>
    <row r="9108" spans="4:4" s="47" customFormat="1" x14ac:dyDescent="0.25">
      <c r="D9108" s="83"/>
    </row>
    <row r="9109" spans="4:4" s="47" customFormat="1" x14ac:dyDescent="0.25">
      <c r="D9109" s="83"/>
    </row>
    <row r="9110" spans="4:4" s="47" customFormat="1" x14ac:dyDescent="0.25">
      <c r="D9110" s="83"/>
    </row>
    <row r="9111" spans="4:4" s="47" customFormat="1" x14ac:dyDescent="0.25">
      <c r="D9111" s="83"/>
    </row>
    <row r="9112" spans="4:4" s="47" customFormat="1" x14ac:dyDescent="0.25">
      <c r="D9112" s="83"/>
    </row>
    <row r="9113" spans="4:4" s="47" customFormat="1" x14ac:dyDescent="0.25">
      <c r="D9113" s="83"/>
    </row>
    <row r="9114" spans="4:4" s="47" customFormat="1" x14ac:dyDescent="0.25">
      <c r="D9114" s="83"/>
    </row>
    <row r="9115" spans="4:4" s="47" customFormat="1" x14ac:dyDescent="0.25">
      <c r="D9115" s="83"/>
    </row>
    <row r="9116" spans="4:4" s="47" customFormat="1" x14ac:dyDescent="0.25">
      <c r="D9116" s="83"/>
    </row>
    <row r="9117" spans="4:4" s="47" customFormat="1" x14ac:dyDescent="0.25">
      <c r="D9117" s="83"/>
    </row>
    <row r="9118" spans="4:4" s="47" customFormat="1" x14ac:dyDescent="0.25">
      <c r="D9118" s="83"/>
    </row>
    <row r="9119" spans="4:4" s="47" customFormat="1" x14ac:dyDescent="0.25">
      <c r="D9119" s="83"/>
    </row>
    <row r="9120" spans="4:4" s="47" customFormat="1" x14ac:dyDescent="0.25">
      <c r="D9120" s="83"/>
    </row>
    <row r="9121" spans="4:4" s="47" customFormat="1" x14ac:dyDescent="0.25">
      <c r="D9121" s="83"/>
    </row>
    <row r="9122" spans="4:4" s="47" customFormat="1" x14ac:dyDescent="0.25">
      <c r="D9122" s="83"/>
    </row>
    <row r="9123" spans="4:4" s="47" customFormat="1" x14ac:dyDescent="0.25">
      <c r="D9123" s="83"/>
    </row>
    <row r="9124" spans="4:4" s="47" customFormat="1" x14ac:dyDescent="0.25">
      <c r="D9124" s="83"/>
    </row>
    <row r="9125" spans="4:4" s="47" customFormat="1" x14ac:dyDescent="0.25">
      <c r="D9125" s="83"/>
    </row>
    <row r="9126" spans="4:4" s="47" customFormat="1" x14ac:dyDescent="0.25">
      <c r="D9126" s="83"/>
    </row>
    <row r="9127" spans="4:4" s="47" customFormat="1" x14ac:dyDescent="0.25">
      <c r="D9127" s="83"/>
    </row>
    <row r="9128" spans="4:4" s="47" customFormat="1" x14ac:dyDescent="0.25">
      <c r="D9128" s="83"/>
    </row>
    <row r="9129" spans="4:4" s="47" customFormat="1" x14ac:dyDescent="0.25">
      <c r="D9129" s="83"/>
    </row>
    <row r="9130" spans="4:4" s="47" customFormat="1" x14ac:dyDescent="0.25">
      <c r="D9130" s="83"/>
    </row>
    <row r="9131" spans="4:4" s="47" customFormat="1" x14ac:dyDescent="0.25">
      <c r="D9131" s="83"/>
    </row>
    <row r="9132" spans="4:4" s="47" customFormat="1" x14ac:dyDescent="0.25">
      <c r="D9132" s="83"/>
    </row>
    <row r="9133" spans="4:4" s="47" customFormat="1" x14ac:dyDescent="0.25">
      <c r="D9133" s="83"/>
    </row>
    <row r="9134" spans="4:4" s="47" customFormat="1" x14ac:dyDescent="0.25">
      <c r="D9134" s="83"/>
    </row>
    <row r="9135" spans="4:4" s="47" customFormat="1" x14ac:dyDescent="0.25">
      <c r="D9135" s="83"/>
    </row>
    <row r="9136" spans="4:4" s="47" customFormat="1" x14ac:dyDescent="0.25">
      <c r="D9136" s="83"/>
    </row>
    <row r="9137" spans="4:4" s="47" customFormat="1" x14ac:dyDescent="0.25">
      <c r="D9137" s="83"/>
    </row>
    <row r="9138" spans="4:4" s="47" customFormat="1" x14ac:dyDescent="0.25">
      <c r="D9138" s="83"/>
    </row>
    <row r="9139" spans="4:4" s="47" customFormat="1" x14ac:dyDescent="0.25">
      <c r="D9139" s="83"/>
    </row>
    <row r="9140" spans="4:4" s="47" customFormat="1" x14ac:dyDescent="0.25">
      <c r="D9140" s="83"/>
    </row>
    <row r="9141" spans="4:4" s="47" customFormat="1" x14ac:dyDescent="0.25">
      <c r="D9141" s="83"/>
    </row>
    <row r="9142" spans="4:4" s="47" customFormat="1" x14ac:dyDescent="0.25">
      <c r="D9142" s="83"/>
    </row>
    <row r="9143" spans="4:4" s="47" customFormat="1" x14ac:dyDescent="0.25">
      <c r="D9143" s="83"/>
    </row>
    <row r="9144" spans="4:4" s="47" customFormat="1" x14ac:dyDescent="0.25">
      <c r="D9144" s="83"/>
    </row>
    <row r="9145" spans="4:4" s="47" customFormat="1" x14ac:dyDescent="0.25">
      <c r="D9145" s="83"/>
    </row>
    <row r="9146" spans="4:4" s="47" customFormat="1" x14ac:dyDescent="0.25">
      <c r="D9146" s="83"/>
    </row>
    <row r="9147" spans="4:4" s="47" customFormat="1" x14ac:dyDescent="0.25">
      <c r="D9147" s="83"/>
    </row>
    <row r="9148" spans="4:4" s="47" customFormat="1" x14ac:dyDescent="0.25">
      <c r="D9148" s="83"/>
    </row>
    <row r="9149" spans="4:4" s="47" customFormat="1" x14ac:dyDescent="0.25">
      <c r="D9149" s="83"/>
    </row>
    <row r="9150" spans="4:4" s="47" customFormat="1" x14ac:dyDescent="0.25">
      <c r="D9150" s="83"/>
    </row>
    <row r="9151" spans="4:4" s="47" customFormat="1" x14ac:dyDescent="0.25">
      <c r="D9151" s="83"/>
    </row>
    <row r="9152" spans="4:4" s="47" customFormat="1" x14ac:dyDescent="0.25">
      <c r="D9152" s="83"/>
    </row>
    <row r="9153" spans="4:4" s="47" customFormat="1" x14ac:dyDescent="0.25">
      <c r="D9153" s="83"/>
    </row>
    <row r="9154" spans="4:4" s="47" customFormat="1" x14ac:dyDescent="0.25">
      <c r="D9154" s="83"/>
    </row>
    <row r="9155" spans="4:4" s="47" customFormat="1" x14ac:dyDescent="0.25">
      <c r="D9155" s="83"/>
    </row>
    <row r="9156" spans="4:4" s="47" customFormat="1" x14ac:dyDescent="0.25">
      <c r="D9156" s="83"/>
    </row>
    <row r="9157" spans="4:4" s="47" customFormat="1" x14ac:dyDescent="0.25">
      <c r="D9157" s="83"/>
    </row>
    <row r="9158" spans="4:4" s="47" customFormat="1" x14ac:dyDescent="0.25">
      <c r="D9158" s="83"/>
    </row>
    <row r="9159" spans="4:4" s="47" customFormat="1" x14ac:dyDescent="0.25">
      <c r="D9159" s="83"/>
    </row>
    <row r="9160" spans="4:4" s="47" customFormat="1" x14ac:dyDescent="0.25">
      <c r="D9160" s="83"/>
    </row>
    <row r="9161" spans="4:4" s="47" customFormat="1" x14ac:dyDescent="0.25">
      <c r="D9161" s="83"/>
    </row>
    <row r="9162" spans="4:4" s="47" customFormat="1" x14ac:dyDescent="0.25">
      <c r="D9162" s="83"/>
    </row>
    <row r="9163" spans="4:4" s="47" customFormat="1" x14ac:dyDescent="0.25">
      <c r="D9163" s="83"/>
    </row>
    <row r="9164" spans="4:4" s="47" customFormat="1" x14ac:dyDescent="0.25">
      <c r="D9164" s="83"/>
    </row>
    <row r="9165" spans="4:4" s="47" customFormat="1" x14ac:dyDescent="0.25">
      <c r="D9165" s="83"/>
    </row>
    <row r="9166" spans="4:4" s="47" customFormat="1" x14ac:dyDescent="0.25">
      <c r="D9166" s="83"/>
    </row>
    <row r="9167" spans="4:4" s="47" customFormat="1" x14ac:dyDescent="0.25">
      <c r="D9167" s="83"/>
    </row>
    <row r="9168" spans="4:4" s="47" customFormat="1" x14ac:dyDescent="0.25">
      <c r="D9168" s="83"/>
    </row>
    <row r="9169" spans="4:4" s="47" customFormat="1" x14ac:dyDescent="0.25">
      <c r="D9169" s="83"/>
    </row>
    <row r="9170" spans="4:4" s="47" customFormat="1" x14ac:dyDescent="0.25">
      <c r="D9170" s="83"/>
    </row>
    <row r="9171" spans="4:4" s="47" customFormat="1" x14ac:dyDescent="0.25">
      <c r="D9171" s="83"/>
    </row>
    <row r="9172" spans="4:4" s="47" customFormat="1" x14ac:dyDescent="0.25">
      <c r="D9172" s="83"/>
    </row>
    <row r="9173" spans="4:4" s="47" customFormat="1" x14ac:dyDescent="0.25">
      <c r="D9173" s="83"/>
    </row>
    <row r="9174" spans="4:4" s="47" customFormat="1" x14ac:dyDescent="0.25">
      <c r="D9174" s="83"/>
    </row>
    <row r="9175" spans="4:4" s="47" customFormat="1" x14ac:dyDescent="0.25">
      <c r="D9175" s="83"/>
    </row>
    <row r="9176" spans="4:4" s="47" customFormat="1" x14ac:dyDescent="0.25">
      <c r="D9176" s="83"/>
    </row>
    <row r="9177" spans="4:4" s="47" customFormat="1" x14ac:dyDescent="0.25">
      <c r="D9177" s="83"/>
    </row>
    <row r="9178" spans="4:4" s="47" customFormat="1" x14ac:dyDescent="0.25">
      <c r="D9178" s="83"/>
    </row>
    <row r="9179" spans="4:4" s="47" customFormat="1" x14ac:dyDescent="0.25">
      <c r="D9179" s="83"/>
    </row>
    <row r="9180" spans="4:4" s="47" customFormat="1" x14ac:dyDescent="0.25">
      <c r="D9180" s="83"/>
    </row>
    <row r="9181" spans="4:4" s="47" customFormat="1" x14ac:dyDescent="0.25">
      <c r="D9181" s="83"/>
    </row>
    <row r="9182" spans="4:4" s="47" customFormat="1" x14ac:dyDescent="0.25">
      <c r="D9182" s="83"/>
    </row>
    <row r="9183" spans="4:4" s="47" customFormat="1" x14ac:dyDescent="0.25">
      <c r="D9183" s="83"/>
    </row>
    <row r="9184" spans="4:4" s="47" customFormat="1" x14ac:dyDescent="0.25">
      <c r="D9184" s="83"/>
    </row>
    <row r="9185" spans="4:4" s="47" customFormat="1" x14ac:dyDescent="0.25">
      <c r="D9185" s="83"/>
    </row>
    <row r="9186" spans="4:4" s="47" customFormat="1" x14ac:dyDescent="0.25">
      <c r="D9186" s="83"/>
    </row>
    <row r="9187" spans="4:4" s="47" customFormat="1" x14ac:dyDescent="0.25">
      <c r="D9187" s="83"/>
    </row>
    <row r="9188" spans="4:4" s="47" customFormat="1" x14ac:dyDescent="0.25">
      <c r="D9188" s="83"/>
    </row>
    <row r="9189" spans="4:4" s="47" customFormat="1" x14ac:dyDescent="0.25">
      <c r="D9189" s="83"/>
    </row>
    <row r="9190" spans="4:4" s="47" customFormat="1" x14ac:dyDescent="0.25">
      <c r="D9190" s="83"/>
    </row>
    <row r="9191" spans="4:4" s="47" customFormat="1" x14ac:dyDescent="0.25">
      <c r="D9191" s="83"/>
    </row>
    <row r="9192" spans="4:4" s="47" customFormat="1" x14ac:dyDescent="0.25">
      <c r="D9192" s="83"/>
    </row>
    <row r="9193" spans="4:4" s="47" customFormat="1" x14ac:dyDescent="0.25">
      <c r="D9193" s="83"/>
    </row>
    <row r="9194" spans="4:4" s="47" customFormat="1" x14ac:dyDescent="0.25">
      <c r="D9194" s="83"/>
    </row>
    <row r="9195" spans="4:4" s="47" customFormat="1" x14ac:dyDescent="0.25">
      <c r="D9195" s="83"/>
    </row>
    <row r="9196" spans="4:4" s="47" customFormat="1" x14ac:dyDescent="0.25">
      <c r="D9196" s="83"/>
    </row>
    <row r="9197" spans="4:4" s="47" customFormat="1" x14ac:dyDescent="0.25">
      <c r="D9197" s="83"/>
    </row>
    <row r="9198" spans="4:4" s="47" customFormat="1" x14ac:dyDescent="0.25">
      <c r="D9198" s="83"/>
    </row>
    <row r="9199" spans="4:4" s="47" customFormat="1" x14ac:dyDescent="0.25">
      <c r="D9199" s="83"/>
    </row>
    <row r="9200" spans="4:4" s="47" customFormat="1" x14ac:dyDescent="0.25">
      <c r="D9200" s="83"/>
    </row>
    <row r="9201" spans="4:4" s="47" customFormat="1" x14ac:dyDescent="0.25">
      <c r="D9201" s="83"/>
    </row>
    <row r="9202" spans="4:4" s="47" customFormat="1" x14ac:dyDescent="0.25">
      <c r="D9202" s="83"/>
    </row>
    <row r="9203" spans="4:4" s="47" customFormat="1" x14ac:dyDescent="0.25">
      <c r="D9203" s="83"/>
    </row>
    <row r="9204" spans="4:4" s="47" customFormat="1" x14ac:dyDescent="0.25">
      <c r="D9204" s="83"/>
    </row>
    <row r="9205" spans="4:4" s="47" customFormat="1" x14ac:dyDescent="0.25">
      <c r="D9205" s="83"/>
    </row>
    <row r="9206" spans="4:4" s="47" customFormat="1" x14ac:dyDescent="0.25">
      <c r="D9206" s="83"/>
    </row>
    <row r="9207" spans="4:4" s="47" customFormat="1" x14ac:dyDescent="0.25">
      <c r="D9207" s="83"/>
    </row>
    <row r="9208" spans="4:4" s="47" customFormat="1" x14ac:dyDescent="0.25">
      <c r="D9208" s="83"/>
    </row>
    <row r="9209" spans="4:4" s="47" customFormat="1" x14ac:dyDescent="0.25">
      <c r="D9209" s="83"/>
    </row>
    <row r="9210" spans="4:4" s="47" customFormat="1" x14ac:dyDescent="0.25">
      <c r="D9210" s="83"/>
    </row>
    <row r="9211" spans="4:4" s="47" customFormat="1" x14ac:dyDescent="0.25">
      <c r="D9211" s="83"/>
    </row>
    <row r="9212" spans="4:4" s="47" customFormat="1" x14ac:dyDescent="0.25">
      <c r="D9212" s="83"/>
    </row>
    <row r="9213" spans="4:4" s="47" customFormat="1" x14ac:dyDescent="0.25">
      <c r="D9213" s="83"/>
    </row>
    <row r="9214" spans="4:4" s="47" customFormat="1" x14ac:dyDescent="0.25">
      <c r="D9214" s="83"/>
    </row>
    <row r="9215" spans="4:4" s="47" customFormat="1" x14ac:dyDescent="0.25">
      <c r="D9215" s="83"/>
    </row>
    <row r="9216" spans="4:4" s="47" customFormat="1" x14ac:dyDescent="0.25">
      <c r="D9216" s="83"/>
    </row>
    <row r="9217" spans="4:4" s="47" customFormat="1" x14ac:dyDescent="0.25">
      <c r="D9217" s="83"/>
    </row>
    <row r="9218" spans="4:4" s="47" customFormat="1" x14ac:dyDescent="0.25">
      <c r="D9218" s="83"/>
    </row>
    <row r="9219" spans="4:4" s="47" customFormat="1" x14ac:dyDescent="0.25">
      <c r="D9219" s="83"/>
    </row>
    <row r="9220" spans="4:4" s="47" customFormat="1" x14ac:dyDescent="0.25">
      <c r="D9220" s="83"/>
    </row>
    <row r="9221" spans="4:4" s="47" customFormat="1" x14ac:dyDescent="0.25">
      <c r="D9221" s="83"/>
    </row>
    <row r="9222" spans="4:4" s="47" customFormat="1" x14ac:dyDescent="0.25">
      <c r="D9222" s="83"/>
    </row>
    <row r="9223" spans="4:4" s="47" customFormat="1" x14ac:dyDescent="0.25">
      <c r="D9223" s="83"/>
    </row>
    <row r="9224" spans="4:4" s="47" customFormat="1" x14ac:dyDescent="0.25">
      <c r="D9224" s="83"/>
    </row>
    <row r="9225" spans="4:4" s="47" customFormat="1" x14ac:dyDescent="0.25">
      <c r="D9225" s="83"/>
    </row>
    <row r="9226" spans="4:4" s="47" customFormat="1" x14ac:dyDescent="0.25">
      <c r="D9226" s="83"/>
    </row>
    <row r="9227" spans="4:4" s="47" customFormat="1" x14ac:dyDescent="0.25">
      <c r="D9227" s="83"/>
    </row>
    <row r="9228" spans="4:4" s="47" customFormat="1" x14ac:dyDescent="0.25">
      <c r="D9228" s="83"/>
    </row>
    <row r="9229" spans="4:4" s="47" customFormat="1" x14ac:dyDescent="0.25">
      <c r="D9229" s="83"/>
    </row>
    <row r="9230" spans="4:4" s="47" customFormat="1" x14ac:dyDescent="0.25">
      <c r="D9230" s="83"/>
    </row>
    <row r="9231" spans="4:4" s="47" customFormat="1" x14ac:dyDescent="0.25">
      <c r="D9231" s="83"/>
    </row>
    <row r="9232" spans="4:4" s="47" customFormat="1" x14ac:dyDescent="0.25">
      <c r="D9232" s="83"/>
    </row>
    <row r="9233" spans="4:4" s="47" customFormat="1" x14ac:dyDescent="0.25">
      <c r="D9233" s="83"/>
    </row>
    <row r="9234" spans="4:4" s="47" customFormat="1" x14ac:dyDescent="0.25">
      <c r="D9234" s="83"/>
    </row>
    <row r="9235" spans="4:4" s="47" customFormat="1" x14ac:dyDescent="0.25">
      <c r="D9235" s="83"/>
    </row>
    <row r="9236" spans="4:4" s="47" customFormat="1" x14ac:dyDescent="0.25">
      <c r="D9236" s="83"/>
    </row>
    <row r="9237" spans="4:4" s="47" customFormat="1" x14ac:dyDescent="0.25">
      <c r="D9237" s="83"/>
    </row>
    <row r="9238" spans="4:4" s="47" customFormat="1" x14ac:dyDescent="0.25">
      <c r="D9238" s="83"/>
    </row>
    <row r="9239" spans="4:4" s="47" customFormat="1" x14ac:dyDescent="0.25">
      <c r="D9239" s="83"/>
    </row>
    <row r="9240" spans="4:4" s="47" customFormat="1" x14ac:dyDescent="0.25">
      <c r="D9240" s="83"/>
    </row>
    <row r="9241" spans="4:4" s="47" customFormat="1" x14ac:dyDescent="0.25">
      <c r="D9241" s="83"/>
    </row>
    <row r="9242" spans="4:4" s="47" customFormat="1" x14ac:dyDescent="0.25">
      <c r="D9242" s="83"/>
    </row>
    <row r="9243" spans="4:4" s="47" customFormat="1" x14ac:dyDescent="0.25">
      <c r="D9243" s="83"/>
    </row>
    <row r="9244" spans="4:4" s="47" customFormat="1" x14ac:dyDescent="0.25">
      <c r="D9244" s="83"/>
    </row>
    <row r="9245" spans="4:4" s="47" customFormat="1" x14ac:dyDescent="0.25">
      <c r="D9245" s="83"/>
    </row>
    <row r="9246" spans="4:4" s="47" customFormat="1" x14ac:dyDescent="0.25">
      <c r="D9246" s="83"/>
    </row>
    <row r="9247" spans="4:4" s="47" customFormat="1" x14ac:dyDescent="0.25">
      <c r="D9247" s="83"/>
    </row>
    <row r="9248" spans="4:4" s="47" customFormat="1" x14ac:dyDescent="0.25">
      <c r="D9248" s="83"/>
    </row>
    <row r="9249" spans="4:4" s="47" customFormat="1" x14ac:dyDescent="0.25">
      <c r="D9249" s="83"/>
    </row>
    <row r="9250" spans="4:4" s="47" customFormat="1" x14ac:dyDescent="0.25">
      <c r="D9250" s="83"/>
    </row>
    <row r="9251" spans="4:4" s="47" customFormat="1" x14ac:dyDescent="0.25">
      <c r="D9251" s="83"/>
    </row>
    <row r="9252" spans="4:4" s="47" customFormat="1" x14ac:dyDescent="0.25">
      <c r="D9252" s="83"/>
    </row>
    <row r="9253" spans="4:4" s="47" customFormat="1" x14ac:dyDescent="0.25">
      <c r="D9253" s="83"/>
    </row>
    <row r="9254" spans="4:4" s="47" customFormat="1" x14ac:dyDescent="0.25">
      <c r="D9254" s="83"/>
    </row>
    <row r="9255" spans="4:4" s="47" customFormat="1" x14ac:dyDescent="0.25">
      <c r="D9255" s="83"/>
    </row>
    <row r="9256" spans="4:4" s="47" customFormat="1" x14ac:dyDescent="0.25">
      <c r="D9256" s="83"/>
    </row>
    <row r="9257" spans="4:4" s="47" customFormat="1" x14ac:dyDescent="0.25">
      <c r="D9257" s="83"/>
    </row>
    <row r="9258" spans="4:4" s="47" customFormat="1" x14ac:dyDescent="0.25">
      <c r="D9258" s="83"/>
    </row>
    <row r="9259" spans="4:4" s="47" customFormat="1" x14ac:dyDescent="0.25">
      <c r="D9259" s="83"/>
    </row>
    <row r="9260" spans="4:4" s="47" customFormat="1" x14ac:dyDescent="0.25">
      <c r="D9260" s="83"/>
    </row>
    <row r="9261" spans="4:4" s="47" customFormat="1" x14ac:dyDescent="0.25">
      <c r="D9261" s="83"/>
    </row>
    <row r="9262" spans="4:4" s="47" customFormat="1" x14ac:dyDescent="0.25">
      <c r="D9262" s="83"/>
    </row>
    <row r="9263" spans="4:4" s="47" customFormat="1" x14ac:dyDescent="0.25">
      <c r="D9263" s="83"/>
    </row>
    <row r="9264" spans="4:4" s="47" customFormat="1" x14ac:dyDescent="0.25">
      <c r="D9264" s="83"/>
    </row>
    <row r="9265" spans="4:4" s="47" customFormat="1" x14ac:dyDescent="0.25">
      <c r="D9265" s="83"/>
    </row>
    <row r="9266" spans="4:4" s="47" customFormat="1" x14ac:dyDescent="0.25">
      <c r="D9266" s="83"/>
    </row>
    <row r="9267" spans="4:4" s="47" customFormat="1" x14ac:dyDescent="0.25">
      <c r="D9267" s="83"/>
    </row>
    <row r="9268" spans="4:4" s="47" customFormat="1" x14ac:dyDescent="0.25">
      <c r="D9268" s="83"/>
    </row>
    <row r="9269" spans="4:4" s="47" customFormat="1" x14ac:dyDescent="0.25">
      <c r="D9269" s="83"/>
    </row>
    <row r="9270" spans="4:4" s="47" customFormat="1" x14ac:dyDescent="0.25">
      <c r="D9270" s="83"/>
    </row>
    <row r="9271" spans="4:4" s="47" customFormat="1" x14ac:dyDescent="0.25">
      <c r="D9271" s="83"/>
    </row>
    <row r="9272" spans="4:4" s="47" customFormat="1" x14ac:dyDescent="0.25">
      <c r="D9272" s="83"/>
    </row>
    <row r="9273" spans="4:4" s="47" customFormat="1" x14ac:dyDescent="0.25">
      <c r="D9273" s="83"/>
    </row>
    <row r="9274" spans="4:4" s="47" customFormat="1" x14ac:dyDescent="0.25">
      <c r="D9274" s="83"/>
    </row>
    <row r="9275" spans="4:4" s="47" customFormat="1" x14ac:dyDescent="0.25">
      <c r="D9275" s="83"/>
    </row>
    <row r="9276" spans="4:4" s="47" customFormat="1" x14ac:dyDescent="0.25">
      <c r="D9276" s="83"/>
    </row>
    <row r="9277" spans="4:4" s="47" customFormat="1" x14ac:dyDescent="0.25">
      <c r="D9277" s="83"/>
    </row>
    <row r="9278" spans="4:4" s="47" customFormat="1" x14ac:dyDescent="0.25">
      <c r="D9278" s="83"/>
    </row>
    <row r="9279" spans="4:4" s="47" customFormat="1" x14ac:dyDescent="0.25">
      <c r="D9279" s="83"/>
    </row>
    <row r="9280" spans="4:4" s="47" customFormat="1" x14ac:dyDescent="0.25">
      <c r="D9280" s="83"/>
    </row>
    <row r="9281" spans="4:4" s="47" customFormat="1" x14ac:dyDescent="0.25">
      <c r="D9281" s="83"/>
    </row>
    <row r="9282" spans="4:4" s="47" customFormat="1" x14ac:dyDescent="0.25">
      <c r="D9282" s="83"/>
    </row>
    <row r="9283" spans="4:4" s="47" customFormat="1" x14ac:dyDescent="0.25">
      <c r="D9283" s="83"/>
    </row>
    <row r="9284" spans="4:4" s="47" customFormat="1" x14ac:dyDescent="0.25">
      <c r="D9284" s="83"/>
    </row>
    <row r="9285" spans="4:4" s="47" customFormat="1" x14ac:dyDescent="0.25">
      <c r="D9285" s="83"/>
    </row>
    <row r="9286" spans="4:4" s="47" customFormat="1" x14ac:dyDescent="0.25">
      <c r="D9286" s="83"/>
    </row>
    <row r="9287" spans="4:4" s="47" customFormat="1" x14ac:dyDescent="0.25">
      <c r="D9287" s="83"/>
    </row>
    <row r="9288" spans="4:4" s="47" customFormat="1" x14ac:dyDescent="0.25">
      <c r="D9288" s="83"/>
    </row>
    <row r="9289" spans="4:4" s="47" customFormat="1" x14ac:dyDescent="0.25">
      <c r="D9289" s="83"/>
    </row>
    <row r="9290" spans="4:4" s="47" customFormat="1" x14ac:dyDescent="0.25">
      <c r="D9290" s="83"/>
    </row>
    <row r="9291" spans="4:4" s="47" customFormat="1" x14ac:dyDescent="0.25">
      <c r="D9291" s="83"/>
    </row>
    <row r="9292" spans="4:4" s="47" customFormat="1" x14ac:dyDescent="0.25">
      <c r="D9292" s="83"/>
    </row>
    <row r="9293" spans="4:4" s="47" customFormat="1" x14ac:dyDescent="0.25">
      <c r="D9293" s="83"/>
    </row>
    <row r="9294" spans="4:4" s="47" customFormat="1" x14ac:dyDescent="0.25">
      <c r="D9294" s="83"/>
    </row>
    <row r="9295" spans="4:4" s="47" customFormat="1" x14ac:dyDescent="0.25">
      <c r="D9295" s="83"/>
    </row>
    <row r="9296" spans="4:4" s="47" customFormat="1" x14ac:dyDescent="0.25">
      <c r="D9296" s="83"/>
    </row>
    <row r="9297" spans="4:4" s="47" customFormat="1" x14ac:dyDescent="0.25">
      <c r="D9297" s="83"/>
    </row>
    <row r="9298" spans="4:4" s="47" customFormat="1" x14ac:dyDescent="0.25">
      <c r="D9298" s="83"/>
    </row>
    <row r="9299" spans="4:4" s="47" customFormat="1" x14ac:dyDescent="0.25">
      <c r="D9299" s="83"/>
    </row>
    <row r="9300" spans="4:4" s="47" customFormat="1" x14ac:dyDescent="0.25">
      <c r="D9300" s="83"/>
    </row>
    <row r="9301" spans="4:4" s="47" customFormat="1" x14ac:dyDescent="0.25">
      <c r="D9301" s="83"/>
    </row>
    <row r="9302" spans="4:4" s="47" customFormat="1" x14ac:dyDescent="0.25">
      <c r="D9302" s="83"/>
    </row>
    <row r="9303" spans="4:4" s="47" customFormat="1" x14ac:dyDescent="0.25">
      <c r="D9303" s="83"/>
    </row>
    <row r="9304" spans="4:4" s="47" customFormat="1" x14ac:dyDescent="0.25">
      <c r="D9304" s="83"/>
    </row>
    <row r="9305" spans="4:4" s="47" customFormat="1" x14ac:dyDescent="0.25">
      <c r="D9305" s="83"/>
    </row>
    <row r="9306" spans="4:4" s="47" customFormat="1" x14ac:dyDescent="0.25">
      <c r="D9306" s="83"/>
    </row>
    <row r="9307" spans="4:4" s="47" customFormat="1" x14ac:dyDescent="0.25">
      <c r="D9307" s="83"/>
    </row>
    <row r="9308" spans="4:4" s="47" customFormat="1" x14ac:dyDescent="0.25">
      <c r="D9308" s="83"/>
    </row>
    <row r="9309" spans="4:4" s="47" customFormat="1" x14ac:dyDescent="0.25">
      <c r="D9309" s="83"/>
    </row>
    <row r="9310" spans="4:4" s="47" customFormat="1" x14ac:dyDescent="0.25">
      <c r="D9310" s="83"/>
    </row>
    <row r="9311" spans="4:4" s="47" customFormat="1" x14ac:dyDescent="0.25">
      <c r="D9311" s="83"/>
    </row>
    <row r="9312" spans="4:4" s="47" customFormat="1" x14ac:dyDescent="0.25">
      <c r="D9312" s="83"/>
    </row>
    <row r="9313" spans="4:4" s="47" customFormat="1" x14ac:dyDescent="0.25">
      <c r="D9313" s="83"/>
    </row>
    <row r="9314" spans="4:4" s="47" customFormat="1" x14ac:dyDescent="0.25">
      <c r="D9314" s="83"/>
    </row>
    <row r="9315" spans="4:4" s="47" customFormat="1" x14ac:dyDescent="0.25">
      <c r="D9315" s="83"/>
    </row>
    <row r="9316" spans="4:4" s="47" customFormat="1" x14ac:dyDescent="0.25">
      <c r="D9316" s="83"/>
    </row>
    <row r="9317" spans="4:4" s="47" customFormat="1" x14ac:dyDescent="0.25">
      <c r="D9317" s="83"/>
    </row>
    <row r="9318" spans="4:4" s="47" customFormat="1" x14ac:dyDescent="0.25">
      <c r="D9318" s="83"/>
    </row>
    <row r="9319" spans="4:4" s="47" customFormat="1" x14ac:dyDescent="0.25">
      <c r="D9319" s="83"/>
    </row>
    <row r="9320" spans="4:4" s="47" customFormat="1" x14ac:dyDescent="0.25">
      <c r="D9320" s="83"/>
    </row>
    <row r="9321" spans="4:4" s="47" customFormat="1" x14ac:dyDescent="0.25">
      <c r="D9321" s="83"/>
    </row>
    <row r="9322" spans="4:4" s="47" customFormat="1" x14ac:dyDescent="0.25">
      <c r="D9322" s="83"/>
    </row>
    <row r="9323" spans="4:4" s="47" customFormat="1" x14ac:dyDescent="0.25">
      <c r="D9323" s="83"/>
    </row>
    <row r="9324" spans="4:4" s="47" customFormat="1" x14ac:dyDescent="0.25">
      <c r="D9324" s="83"/>
    </row>
    <row r="9325" spans="4:4" s="47" customFormat="1" x14ac:dyDescent="0.25">
      <c r="D9325" s="83"/>
    </row>
    <row r="9326" spans="4:4" s="47" customFormat="1" x14ac:dyDescent="0.25">
      <c r="D9326" s="83"/>
    </row>
    <row r="9327" spans="4:4" s="47" customFormat="1" x14ac:dyDescent="0.25">
      <c r="D9327" s="83"/>
    </row>
    <row r="9328" spans="4:4" s="47" customFormat="1" x14ac:dyDescent="0.25">
      <c r="D9328" s="83"/>
    </row>
    <row r="9329" spans="4:4" s="47" customFormat="1" x14ac:dyDescent="0.25">
      <c r="D9329" s="83"/>
    </row>
    <row r="9330" spans="4:4" s="47" customFormat="1" x14ac:dyDescent="0.25">
      <c r="D9330" s="83"/>
    </row>
    <row r="9331" spans="4:4" s="47" customFormat="1" x14ac:dyDescent="0.25">
      <c r="D9331" s="83"/>
    </row>
    <row r="9332" spans="4:4" s="47" customFormat="1" x14ac:dyDescent="0.25">
      <c r="D9332" s="83"/>
    </row>
    <row r="9333" spans="4:4" s="47" customFormat="1" x14ac:dyDescent="0.25">
      <c r="D9333" s="83"/>
    </row>
    <row r="9334" spans="4:4" s="47" customFormat="1" x14ac:dyDescent="0.25">
      <c r="D9334" s="83"/>
    </row>
    <row r="9335" spans="4:4" s="47" customFormat="1" x14ac:dyDescent="0.25">
      <c r="D9335" s="83"/>
    </row>
    <row r="9336" spans="4:4" s="47" customFormat="1" x14ac:dyDescent="0.25">
      <c r="D9336" s="83"/>
    </row>
    <row r="9337" spans="4:4" s="47" customFormat="1" x14ac:dyDescent="0.25">
      <c r="D9337" s="83"/>
    </row>
    <row r="9338" spans="4:4" s="47" customFormat="1" x14ac:dyDescent="0.25">
      <c r="D9338" s="83"/>
    </row>
    <row r="9339" spans="4:4" s="47" customFormat="1" x14ac:dyDescent="0.25">
      <c r="D9339" s="83"/>
    </row>
    <row r="9340" spans="4:4" s="47" customFormat="1" x14ac:dyDescent="0.25">
      <c r="D9340" s="83"/>
    </row>
    <row r="9341" spans="4:4" s="47" customFormat="1" x14ac:dyDescent="0.25">
      <c r="D9341" s="83"/>
    </row>
    <row r="9342" spans="4:4" s="47" customFormat="1" x14ac:dyDescent="0.25">
      <c r="D9342" s="83"/>
    </row>
    <row r="9343" spans="4:4" s="47" customFormat="1" x14ac:dyDescent="0.25">
      <c r="D9343" s="83"/>
    </row>
    <row r="9344" spans="4:4" s="47" customFormat="1" x14ac:dyDescent="0.25">
      <c r="D9344" s="83"/>
    </row>
    <row r="9345" spans="4:4" s="47" customFormat="1" x14ac:dyDescent="0.25">
      <c r="D9345" s="83"/>
    </row>
    <row r="9346" spans="4:4" s="47" customFormat="1" x14ac:dyDescent="0.25">
      <c r="D9346" s="83"/>
    </row>
    <row r="9347" spans="4:4" s="47" customFormat="1" x14ac:dyDescent="0.25">
      <c r="D9347" s="83"/>
    </row>
    <row r="9348" spans="4:4" s="47" customFormat="1" x14ac:dyDescent="0.25">
      <c r="D9348" s="83"/>
    </row>
    <row r="9349" spans="4:4" s="47" customFormat="1" x14ac:dyDescent="0.25">
      <c r="D9349" s="83"/>
    </row>
    <row r="9350" spans="4:4" s="47" customFormat="1" x14ac:dyDescent="0.25">
      <c r="D9350" s="83"/>
    </row>
    <row r="9351" spans="4:4" s="47" customFormat="1" x14ac:dyDescent="0.25">
      <c r="D9351" s="83"/>
    </row>
    <row r="9352" spans="4:4" s="47" customFormat="1" x14ac:dyDescent="0.25">
      <c r="D9352" s="83"/>
    </row>
    <row r="9353" spans="4:4" s="47" customFormat="1" x14ac:dyDescent="0.25">
      <c r="D9353" s="83"/>
    </row>
    <row r="9354" spans="4:4" s="47" customFormat="1" x14ac:dyDescent="0.25">
      <c r="D9354" s="83"/>
    </row>
    <row r="9355" spans="4:4" s="47" customFormat="1" x14ac:dyDescent="0.25">
      <c r="D9355" s="83"/>
    </row>
    <row r="9356" spans="4:4" s="47" customFormat="1" x14ac:dyDescent="0.25">
      <c r="D9356" s="83"/>
    </row>
    <row r="9357" spans="4:4" s="47" customFormat="1" x14ac:dyDescent="0.25">
      <c r="D9357" s="83"/>
    </row>
    <row r="9358" spans="4:4" s="47" customFormat="1" x14ac:dyDescent="0.25">
      <c r="D9358" s="83"/>
    </row>
    <row r="9359" spans="4:4" s="47" customFormat="1" x14ac:dyDescent="0.25">
      <c r="D9359" s="83"/>
    </row>
    <row r="9360" spans="4:4" s="47" customFormat="1" x14ac:dyDescent="0.25">
      <c r="D9360" s="83"/>
    </row>
    <row r="9361" spans="4:4" s="47" customFormat="1" x14ac:dyDescent="0.25">
      <c r="D9361" s="83"/>
    </row>
    <row r="9362" spans="4:4" s="47" customFormat="1" x14ac:dyDescent="0.25">
      <c r="D9362" s="83"/>
    </row>
    <row r="9363" spans="4:4" s="47" customFormat="1" x14ac:dyDescent="0.25">
      <c r="D9363" s="83"/>
    </row>
    <row r="9364" spans="4:4" s="47" customFormat="1" x14ac:dyDescent="0.25">
      <c r="D9364" s="83"/>
    </row>
    <row r="9365" spans="4:4" s="47" customFormat="1" x14ac:dyDescent="0.25">
      <c r="D9365" s="83"/>
    </row>
    <row r="9366" spans="4:4" s="47" customFormat="1" x14ac:dyDescent="0.25">
      <c r="D9366" s="83"/>
    </row>
    <row r="9367" spans="4:4" s="47" customFormat="1" x14ac:dyDescent="0.25">
      <c r="D9367" s="83"/>
    </row>
    <row r="9368" spans="4:4" s="47" customFormat="1" x14ac:dyDescent="0.25">
      <c r="D9368" s="83"/>
    </row>
    <row r="9369" spans="4:4" s="47" customFormat="1" x14ac:dyDescent="0.25">
      <c r="D9369" s="83"/>
    </row>
    <row r="9370" spans="4:4" s="47" customFormat="1" x14ac:dyDescent="0.25">
      <c r="D9370" s="83"/>
    </row>
    <row r="9371" spans="4:4" s="47" customFormat="1" x14ac:dyDescent="0.25">
      <c r="D9371" s="83"/>
    </row>
    <row r="9372" spans="4:4" s="47" customFormat="1" x14ac:dyDescent="0.25">
      <c r="D9372" s="83"/>
    </row>
    <row r="9373" spans="4:4" s="47" customFormat="1" x14ac:dyDescent="0.25">
      <c r="D9373" s="83"/>
    </row>
    <row r="9374" spans="4:4" s="47" customFormat="1" x14ac:dyDescent="0.25">
      <c r="D9374" s="83"/>
    </row>
    <row r="9375" spans="4:4" s="47" customFormat="1" x14ac:dyDescent="0.25">
      <c r="D9375" s="83"/>
    </row>
    <row r="9376" spans="4:4" s="47" customFormat="1" x14ac:dyDescent="0.25">
      <c r="D9376" s="83"/>
    </row>
    <row r="9377" spans="4:4" s="47" customFormat="1" x14ac:dyDescent="0.25">
      <c r="D9377" s="83"/>
    </row>
    <row r="9378" spans="4:4" s="47" customFormat="1" x14ac:dyDescent="0.25">
      <c r="D9378" s="83"/>
    </row>
    <row r="9379" spans="4:4" s="47" customFormat="1" x14ac:dyDescent="0.25">
      <c r="D9379" s="83"/>
    </row>
    <row r="9380" spans="4:4" s="47" customFormat="1" x14ac:dyDescent="0.25">
      <c r="D9380" s="83"/>
    </row>
    <row r="9381" spans="4:4" s="47" customFormat="1" x14ac:dyDescent="0.25">
      <c r="D9381" s="83"/>
    </row>
    <row r="9382" spans="4:4" s="47" customFormat="1" x14ac:dyDescent="0.25">
      <c r="D9382" s="83"/>
    </row>
    <row r="9383" spans="4:4" s="47" customFormat="1" x14ac:dyDescent="0.25">
      <c r="D9383" s="83"/>
    </row>
    <row r="9384" spans="4:4" s="47" customFormat="1" x14ac:dyDescent="0.25">
      <c r="D9384" s="83"/>
    </row>
    <row r="9385" spans="4:4" s="47" customFormat="1" x14ac:dyDescent="0.25">
      <c r="D9385" s="83"/>
    </row>
    <row r="9386" spans="4:4" s="47" customFormat="1" x14ac:dyDescent="0.25">
      <c r="D9386" s="83"/>
    </row>
    <row r="9387" spans="4:4" s="47" customFormat="1" x14ac:dyDescent="0.25">
      <c r="D9387" s="83"/>
    </row>
    <row r="9388" spans="4:4" s="47" customFormat="1" x14ac:dyDescent="0.25">
      <c r="D9388" s="83"/>
    </row>
    <row r="9389" spans="4:4" s="47" customFormat="1" x14ac:dyDescent="0.25">
      <c r="D9389" s="83"/>
    </row>
    <row r="9390" spans="4:4" s="47" customFormat="1" x14ac:dyDescent="0.25">
      <c r="D9390" s="83"/>
    </row>
    <row r="9391" spans="4:4" s="47" customFormat="1" x14ac:dyDescent="0.25">
      <c r="D9391" s="83"/>
    </row>
    <row r="9392" spans="4:4" s="47" customFormat="1" x14ac:dyDescent="0.25">
      <c r="D9392" s="83"/>
    </row>
    <row r="9393" spans="4:4" s="47" customFormat="1" x14ac:dyDescent="0.25">
      <c r="D9393" s="83"/>
    </row>
    <row r="9394" spans="4:4" s="47" customFormat="1" x14ac:dyDescent="0.25">
      <c r="D9394" s="83"/>
    </row>
    <row r="9395" spans="4:4" s="47" customFormat="1" x14ac:dyDescent="0.25">
      <c r="D9395" s="83"/>
    </row>
    <row r="9396" spans="4:4" s="47" customFormat="1" x14ac:dyDescent="0.25">
      <c r="D9396" s="83"/>
    </row>
    <row r="9397" spans="4:4" s="47" customFormat="1" x14ac:dyDescent="0.25">
      <c r="D9397" s="83"/>
    </row>
    <row r="9398" spans="4:4" s="47" customFormat="1" x14ac:dyDescent="0.25">
      <c r="D9398" s="83"/>
    </row>
    <row r="9399" spans="4:4" s="47" customFormat="1" x14ac:dyDescent="0.25">
      <c r="D9399" s="83"/>
    </row>
    <row r="9400" spans="4:4" s="47" customFormat="1" x14ac:dyDescent="0.25">
      <c r="D9400" s="83"/>
    </row>
    <row r="9401" spans="4:4" s="47" customFormat="1" x14ac:dyDescent="0.25">
      <c r="D9401" s="83"/>
    </row>
    <row r="9402" spans="4:4" s="47" customFormat="1" x14ac:dyDescent="0.25">
      <c r="D9402" s="83"/>
    </row>
    <row r="9403" spans="4:4" s="47" customFormat="1" x14ac:dyDescent="0.25">
      <c r="D9403" s="83"/>
    </row>
    <row r="9404" spans="4:4" s="47" customFormat="1" x14ac:dyDescent="0.25">
      <c r="D9404" s="83"/>
    </row>
    <row r="9405" spans="4:4" s="47" customFormat="1" x14ac:dyDescent="0.25">
      <c r="D9405" s="83"/>
    </row>
    <row r="9406" spans="4:4" s="47" customFormat="1" x14ac:dyDescent="0.25">
      <c r="D9406" s="83"/>
    </row>
    <row r="9407" spans="4:4" s="47" customFormat="1" x14ac:dyDescent="0.25">
      <c r="D9407" s="83"/>
    </row>
    <row r="9408" spans="4:4" s="47" customFormat="1" x14ac:dyDescent="0.25">
      <c r="D9408" s="83"/>
    </row>
    <row r="9409" spans="4:4" s="47" customFormat="1" x14ac:dyDescent="0.25">
      <c r="D9409" s="83"/>
    </row>
    <row r="9410" spans="4:4" s="47" customFormat="1" x14ac:dyDescent="0.25">
      <c r="D9410" s="83"/>
    </row>
    <row r="9411" spans="4:4" s="47" customFormat="1" x14ac:dyDescent="0.25">
      <c r="D9411" s="83"/>
    </row>
    <row r="9412" spans="4:4" s="47" customFormat="1" x14ac:dyDescent="0.25">
      <c r="D9412" s="83"/>
    </row>
    <row r="9413" spans="4:4" s="47" customFormat="1" x14ac:dyDescent="0.25">
      <c r="D9413" s="83"/>
    </row>
    <row r="9414" spans="4:4" s="47" customFormat="1" x14ac:dyDescent="0.25">
      <c r="D9414" s="83"/>
    </row>
    <row r="9415" spans="4:4" s="47" customFormat="1" x14ac:dyDescent="0.25">
      <c r="D9415" s="83"/>
    </row>
    <row r="9416" spans="4:4" s="47" customFormat="1" x14ac:dyDescent="0.25">
      <c r="D9416" s="83"/>
    </row>
    <row r="9417" spans="4:4" s="47" customFormat="1" x14ac:dyDescent="0.25">
      <c r="D9417" s="83"/>
    </row>
    <row r="9418" spans="4:4" s="47" customFormat="1" x14ac:dyDescent="0.25">
      <c r="D9418" s="83"/>
    </row>
    <row r="9419" spans="4:4" s="47" customFormat="1" x14ac:dyDescent="0.25">
      <c r="D9419" s="83"/>
    </row>
    <row r="9420" spans="4:4" s="47" customFormat="1" x14ac:dyDescent="0.25">
      <c r="D9420" s="83"/>
    </row>
    <row r="9421" spans="4:4" s="47" customFormat="1" x14ac:dyDescent="0.25">
      <c r="D9421" s="83"/>
    </row>
    <row r="9422" spans="4:4" s="47" customFormat="1" x14ac:dyDescent="0.25">
      <c r="D9422" s="83"/>
    </row>
    <row r="9423" spans="4:4" s="47" customFormat="1" x14ac:dyDescent="0.25">
      <c r="D9423" s="83"/>
    </row>
    <row r="9424" spans="4:4" s="47" customFormat="1" x14ac:dyDescent="0.25">
      <c r="D9424" s="83"/>
    </row>
    <row r="9425" spans="4:4" s="47" customFormat="1" x14ac:dyDescent="0.25">
      <c r="D9425" s="83"/>
    </row>
    <row r="9426" spans="4:4" s="47" customFormat="1" x14ac:dyDescent="0.25">
      <c r="D9426" s="83"/>
    </row>
    <row r="9427" spans="4:4" s="47" customFormat="1" x14ac:dyDescent="0.25">
      <c r="D9427" s="83"/>
    </row>
    <row r="9428" spans="4:4" s="47" customFormat="1" x14ac:dyDescent="0.25">
      <c r="D9428" s="83"/>
    </row>
    <row r="9429" spans="4:4" s="47" customFormat="1" x14ac:dyDescent="0.25">
      <c r="D9429" s="83"/>
    </row>
    <row r="9430" spans="4:4" s="47" customFormat="1" x14ac:dyDescent="0.25">
      <c r="D9430" s="83"/>
    </row>
    <row r="9431" spans="4:4" s="47" customFormat="1" x14ac:dyDescent="0.25">
      <c r="D9431" s="83"/>
    </row>
    <row r="9432" spans="4:4" s="47" customFormat="1" x14ac:dyDescent="0.25">
      <c r="D9432" s="83"/>
    </row>
    <row r="9433" spans="4:4" s="47" customFormat="1" x14ac:dyDescent="0.25">
      <c r="D9433" s="83"/>
    </row>
    <row r="9434" spans="4:4" s="47" customFormat="1" x14ac:dyDescent="0.25">
      <c r="D9434" s="83"/>
    </row>
    <row r="9435" spans="4:4" s="47" customFormat="1" x14ac:dyDescent="0.25">
      <c r="D9435" s="83"/>
    </row>
    <row r="9436" spans="4:4" s="47" customFormat="1" x14ac:dyDescent="0.25">
      <c r="D9436" s="83"/>
    </row>
    <row r="9437" spans="4:4" s="47" customFormat="1" x14ac:dyDescent="0.25">
      <c r="D9437" s="83"/>
    </row>
    <row r="9438" spans="4:4" s="47" customFormat="1" x14ac:dyDescent="0.25">
      <c r="D9438" s="83"/>
    </row>
    <row r="9439" spans="4:4" s="47" customFormat="1" x14ac:dyDescent="0.25">
      <c r="D9439" s="83"/>
    </row>
    <row r="9440" spans="4:4" s="47" customFormat="1" x14ac:dyDescent="0.25">
      <c r="D9440" s="83"/>
    </row>
    <row r="9441" spans="4:4" s="47" customFormat="1" x14ac:dyDescent="0.25">
      <c r="D9441" s="83"/>
    </row>
    <row r="9442" spans="4:4" s="47" customFormat="1" x14ac:dyDescent="0.25">
      <c r="D9442" s="83"/>
    </row>
    <row r="9443" spans="4:4" s="47" customFormat="1" x14ac:dyDescent="0.25">
      <c r="D9443" s="83"/>
    </row>
    <row r="9444" spans="4:4" s="47" customFormat="1" x14ac:dyDescent="0.25">
      <c r="D9444" s="83"/>
    </row>
    <row r="9445" spans="4:4" s="47" customFormat="1" x14ac:dyDescent="0.25">
      <c r="D9445" s="83"/>
    </row>
    <row r="9446" spans="4:4" s="47" customFormat="1" x14ac:dyDescent="0.25">
      <c r="D9446" s="83"/>
    </row>
    <row r="9447" spans="4:4" s="47" customFormat="1" x14ac:dyDescent="0.25">
      <c r="D9447" s="83"/>
    </row>
    <row r="9448" spans="4:4" s="47" customFormat="1" x14ac:dyDescent="0.25">
      <c r="D9448" s="83"/>
    </row>
    <row r="9449" spans="4:4" s="47" customFormat="1" x14ac:dyDescent="0.25">
      <c r="D9449" s="83"/>
    </row>
    <row r="9450" spans="4:4" s="47" customFormat="1" x14ac:dyDescent="0.25">
      <c r="D9450" s="83"/>
    </row>
    <row r="9451" spans="4:4" s="47" customFormat="1" x14ac:dyDescent="0.25">
      <c r="D9451" s="83"/>
    </row>
    <row r="9452" spans="4:4" s="47" customFormat="1" x14ac:dyDescent="0.25">
      <c r="D9452" s="83"/>
    </row>
    <row r="9453" spans="4:4" s="47" customFormat="1" x14ac:dyDescent="0.25">
      <c r="D9453" s="83"/>
    </row>
    <row r="9454" spans="4:4" s="47" customFormat="1" x14ac:dyDescent="0.25">
      <c r="D9454" s="83"/>
    </row>
    <row r="9455" spans="4:4" s="47" customFormat="1" x14ac:dyDescent="0.25">
      <c r="D9455" s="83"/>
    </row>
    <row r="9456" spans="4:4" s="47" customFormat="1" x14ac:dyDescent="0.25">
      <c r="D9456" s="83"/>
    </row>
    <row r="9457" spans="4:4" s="47" customFormat="1" x14ac:dyDescent="0.25">
      <c r="D9457" s="83"/>
    </row>
    <row r="9458" spans="4:4" s="47" customFormat="1" x14ac:dyDescent="0.25">
      <c r="D9458" s="83"/>
    </row>
    <row r="9459" spans="4:4" s="47" customFormat="1" x14ac:dyDescent="0.25">
      <c r="D9459" s="83"/>
    </row>
    <row r="9460" spans="4:4" s="47" customFormat="1" x14ac:dyDescent="0.25">
      <c r="D9460" s="83"/>
    </row>
    <row r="9461" spans="4:4" s="47" customFormat="1" x14ac:dyDescent="0.25">
      <c r="D9461" s="83"/>
    </row>
    <row r="9462" spans="4:4" s="47" customFormat="1" x14ac:dyDescent="0.25">
      <c r="D9462" s="83"/>
    </row>
    <row r="9463" spans="4:4" s="47" customFormat="1" x14ac:dyDescent="0.25">
      <c r="D9463" s="83"/>
    </row>
    <row r="9464" spans="4:4" s="47" customFormat="1" x14ac:dyDescent="0.25">
      <c r="D9464" s="83"/>
    </row>
    <row r="9465" spans="4:4" s="47" customFormat="1" x14ac:dyDescent="0.25">
      <c r="D9465" s="83"/>
    </row>
    <row r="9466" spans="4:4" s="47" customFormat="1" x14ac:dyDescent="0.25">
      <c r="D9466" s="83"/>
    </row>
    <row r="9467" spans="4:4" s="47" customFormat="1" x14ac:dyDescent="0.25">
      <c r="D9467" s="83"/>
    </row>
    <row r="9468" spans="4:4" s="47" customFormat="1" x14ac:dyDescent="0.25">
      <c r="D9468" s="83"/>
    </row>
    <row r="9469" spans="4:4" s="47" customFormat="1" x14ac:dyDescent="0.25">
      <c r="D9469" s="83"/>
    </row>
    <row r="9470" spans="4:4" s="47" customFormat="1" x14ac:dyDescent="0.25">
      <c r="D9470" s="83"/>
    </row>
    <row r="9471" spans="4:4" s="47" customFormat="1" x14ac:dyDescent="0.25">
      <c r="D9471" s="83"/>
    </row>
    <row r="9472" spans="4:4" s="47" customFormat="1" x14ac:dyDescent="0.25">
      <c r="D9472" s="83"/>
    </row>
    <row r="9473" spans="4:4" s="47" customFormat="1" x14ac:dyDescent="0.25">
      <c r="D9473" s="83"/>
    </row>
    <row r="9474" spans="4:4" s="47" customFormat="1" x14ac:dyDescent="0.25">
      <c r="D9474" s="83"/>
    </row>
    <row r="9475" spans="4:4" s="47" customFormat="1" x14ac:dyDescent="0.25">
      <c r="D9475" s="83"/>
    </row>
    <row r="9476" spans="4:4" s="47" customFormat="1" x14ac:dyDescent="0.25">
      <c r="D9476" s="83"/>
    </row>
    <row r="9477" spans="4:4" s="47" customFormat="1" x14ac:dyDescent="0.25">
      <c r="D9477" s="83"/>
    </row>
    <row r="9478" spans="4:4" s="47" customFormat="1" x14ac:dyDescent="0.25">
      <c r="D9478" s="83"/>
    </row>
    <row r="9479" spans="4:4" s="47" customFormat="1" x14ac:dyDescent="0.25">
      <c r="D9479" s="83"/>
    </row>
    <row r="9480" spans="4:4" s="47" customFormat="1" x14ac:dyDescent="0.25">
      <c r="D9480" s="83"/>
    </row>
    <row r="9481" spans="4:4" s="47" customFormat="1" x14ac:dyDescent="0.25">
      <c r="D9481" s="83"/>
    </row>
    <row r="9482" spans="4:4" s="47" customFormat="1" x14ac:dyDescent="0.25">
      <c r="D9482" s="83"/>
    </row>
    <row r="9483" spans="4:4" s="47" customFormat="1" x14ac:dyDescent="0.25">
      <c r="D9483" s="83"/>
    </row>
    <row r="9484" spans="4:4" s="47" customFormat="1" x14ac:dyDescent="0.25">
      <c r="D9484" s="83"/>
    </row>
    <row r="9485" spans="4:4" s="47" customFormat="1" x14ac:dyDescent="0.25">
      <c r="D9485" s="83"/>
    </row>
    <row r="9486" spans="4:4" s="47" customFormat="1" x14ac:dyDescent="0.25">
      <c r="D9486" s="83"/>
    </row>
    <row r="9487" spans="4:4" s="47" customFormat="1" x14ac:dyDescent="0.25">
      <c r="D9487" s="83"/>
    </row>
    <row r="9488" spans="4:4" s="47" customFormat="1" x14ac:dyDescent="0.25">
      <c r="D9488" s="83"/>
    </row>
    <row r="9489" spans="4:4" s="47" customFormat="1" x14ac:dyDescent="0.25">
      <c r="D9489" s="83"/>
    </row>
    <row r="9490" spans="4:4" s="47" customFormat="1" x14ac:dyDescent="0.25">
      <c r="D9490" s="83"/>
    </row>
    <row r="9491" spans="4:4" s="47" customFormat="1" x14ac:dyDescent="0.25">
      <c r="D9491" s="83"/>
    </row>
    <row r="9492" spans="4:4" s="47" customFormat="1" x14ac:dyDescent="0.25">
      <c r="D9492" s="83"/>
    </row>
    <row r="9493" spans="4:4" s="47" customFormat="1" x14ac:dyDescent="0.25">
      <c r="D9493" s="83"/>
    </row>
    <row r="9494" spans="4:4" s="47" customFormat="1" x14ac:dyDescent="0.25">
      <c r="D9494" s="83"/>
    </row>
    <row r="9495" spans="4:4" s="47" customFormat="1" x14ac:dyDescent="0.25">
      <c r="D9495" s="83"/>
    </row>
    <row r="9496" spans="4:4" s="47" customFormat="1" x14ac:dyDescent="0.25">
      <c r="D9496" s="83"/>
    </row>
    <row r="9497" spans="4:4" s="47" customFormat="1" x14ac:dyDescent="0.25">
      <c r="D9497" s="83"/>
    </row>
    <row r="9498" spans="4:4" s="47" customFormat="1" x14ac:dyDescent="0.25">
      <c r="D9498" s="83"/>
    </row>
    <row r="9499" spans="4:4" s="47" customFormat="1" x14ac:dyDescent="0.25">
      <c r="D9499" s="83"/>
    </row>
    <row r="9500" spans="4:4" s="47" customFormat="1" x14ac:dyDescent="0.25">
      <c r="D9500" s="83"/>
    </row>
    <row r="9501" spans="4:4" s="47" customFormat="1" x14ac:dyDescent="0.25">
      <c r="D9501" s="83"/>
    </row>
    <row r="9502" spans="4:4" s="47" customFormat="1" x14ac:dyDescent="0.25">
      <c r="D9502" s="83"/>
    </row>
    <row r="9503" spans="4:4" s="47" customFormat="1" x14ac:dyDescent="0.25">
      <c r="D9503" s="83"/>
    </row>
    <row r="9504" spans="4:4" s="47" customFormat="1" x14ac:dyDescent="0.25">
      <c r="D9504" s="83"/>
    </row>
    <row r="9505" spans="4:4" s="47" customFormat="1" x14ac:dyDescent="0.25">
      <c r="D9505" s="83"/>
    </row>
    <row r="9506" spans="4:4" s="47" customFormat="1" x14ac:dyDescent="0.25">
      <c r="D9506" s="83"/>
    </row>
    <row r="9507" spans="4:4" s="47" customFormat="1" x14ac:dyDescent="0.25">
      <c r="D9507" s="83"/>
    </row>
    <row r="9508" spans="4:4" s="47" customFormat="1" x14ac:dyDescent="0.25">
      <c r="D9508" s="83"/>
    </row>
    <row r="9509" spans="4:4" s="47" customFormat="1" x14ac:dyDescent="0.25">
      <c r="D9509" s="83"/>
    </row>
    <row r="9510" spans="4:4" s="47" customFormat="1" x14ac:dyDescent="0.25">
      <c r="D9510" s="83"/>
    </row>
    <row r="9511" spans="4:4" s="47" customFormat="1" x14ac:dyDescent="0.25">
      <c r="D9511" s="83"/>
    </row>
    <row r="9512" spans="4:4" s="47" customFormat="1" x14ac:dyDescent="0.25">
      <c r="D9512" s="83"/>
    </row>
    <row r="9513" spans="4:4" s="47" customFormat="1" x14ac:dyDescent="0.25">
      <c r="D9513" s="83"/>
    </row>
    <row r="9514" spans="4:4" s="47" customFormat="1" x14ac:dyDescent="0.25">
      <c r="D9514" s="83"/>
    </row>
    <row r="9515" spans="4:4" s="47" customFormat="1" x14ac:dyDescent="0.25">
      <c r="D9515" s="83"/>
    </row>
    <row r="9516" spans="4:4" s="47" customFormat="1" x14ac:dyDescent="0.25">
      <c r="D9516" s="83"/>
    </row>
    <row r="9517" spans="4:4" s="47" customFormat="1" x14ac:dyDescent="0.25">
      <c r="D9517" s="83"/>
    </row>
    <row r="9518" spans="4:4" s="47" customFormat="1" x14ac:dyDescent="0.25">
      <c r="D9518" s="83"/>
    </row>
    <row r="9519" spans="4:4" s="47" customFormat="1" x14ac:dyDescent="0.25">
      <c r="D9519" s="83"/>
    </row>
    <row r="9520" spans="4:4" s="47" customFormat="1" x14ac:dyDescent="0.25">
      <c r="D9520" s="83"/>
    </row>
    <row r="9521" spans="4:4" s="47" customFormat="1" x14ac:dyDescent="0.25">
      <c r="D9521" s="83"/>
    </row>
    <row r="9522" spans="4:4" s="47" customFormat="1" x14ac:dyDescent="0.25">
      <c r="D9522" s="83"/>
    </row>
    <row r="9523" spans="4:4" s="47" customFormat="1" x14ac:dyDescent="0.25">
      <c r="D9523" s="83"/>
    </row>
    <row r="9524" spans="4:4" s="47" customFormat="1" x14ac:dyDescent="0.25">
      <c r="D9524" s="83"/>
    </row>
    <row r="9525" spans="4:4" s="47" customFormat="1" x14ac:dyDescent="0.25">
      <c r="D9525" s="83"/>
    </row>
    <row r="9526" spans="4:4" s="47" customFormat="1" x14ac:dyDescent="0.25">
      <c r="D9526" s="83"/>
    </row>
    <row r="9527" spans="4:4" s="47" customFormat="1" x14ac:dyDescent="0.25">
      <c r="D9527" s="83"/>
    </row>
    <row r="9528" spans="4:4" s="47" customFormat="1" x14ac:dyDescent="0.25">
      <c r="D9528" s="83"/>
    </row>
    <row r="9529" spans="4:4" s="47" customFormat="1" x14ac:dyDescent="0.25">
      <c r="D9529" s="83"/>
    </row>
    <row r="9530" spans="4:4" s="47" customFormat="1" x14ac:dyDescent="0.25">
      <c r="D9530" s="83"/>
    </row>
    <row r="9531" spans="4:4" s="47" customFormat="1" x14ac:dyDescent="0.25">
      <c r="D9531" s="83"/>
    </row>
    <row r="9532" spans="4:4" s="47" customFormat="1" x14ac:dyDescent="0.25">
      <c r="D9532" s="83"/>
    </row>
    <row r="9533" spans="4:4" s="47" customFormat="1" x14ac:dyDescent="0.25">
      <c r="D9533" s="83"/>
    </row>
    <row r="9534" spans="4:4" s="47" customFormat="1" x14ac:dyDescent="0.25">
      <c r="D9534" s="83"/>
    </row>
    <row r="9535" spans="4:4" s="47" customFormat="1" x14ac:dyDescent="0.25">
      <c r="D9535" s="83"/>
    </row>
    <row r="9536" spans="4:4" s="47" customFormat="1" x14ac:dyDescent="0.25">
      <c r="D9536" s="83"/>
    </row>
    <row r="9537" spans="4:4" s="47" customFormat="1" x14ac:dyDescent="0.25">
      <c r="D9537" s="83"/>
    </row>
    <row r="9538" spans="4:4" s="47" customFormat="1" x14ac:dyDescent="0.25">
      <c r="D9538" s="83"/>
    </row>
    <row r="9539" spans="4:4" s="47" customFormat="1" x14ac:dyDescent="0.25">
      <c r="D9539" s="83"/>
    </row>
    <row r="9540" spans="4:4" s="47" customFormat="1" x14ac:dyDescent="0.25">
      <c r="D9540" s="83"/>
    </row>
    <row r="9541" spans="4:4" s="47" customFormat="1" x14ac:dyDescent="0.25">
      <c r="D9541" s="83"/>
    </row>
    <row r="9542" spans="4:4" s="47" customFormat="1" x14ac:dyDescent="0.25">
      <c r="D9542" s="83"/>
    </row>
    <row r="9543" spans="4:4" s="47" customFormat="1" x14ac:dyDescent="0.25">
      <c r="D9543" s="83"/>
    </row>
    <row r="9544" spans="4:4" s="47" customFormat="1" x14ac:dyDescent="0.25">
      <c r="D9544" s="83"/>
    </row>
    <row r="9545" spans="4:4" s="47" customFormat="1" x14ac:dyDescent="0.25">
      <c r="D9545" s="83"/>
    </row>
    <row r="9546" spans="4:4" s="47" customFormat="1" x14ac:dyDescent="0.25">
      <c r="D9546" s="83"/>
    </row>
    <row r="9547" spans="4:4" s="47" customFormat="1" x14ac:dyDescent="0.25">
      <c r="D9547" s="83"/>
    </row>
    <row r="9548" spans="4:4" s="47" customFormat="1" x14ac:dyDescent="0.25">
      <c r="D9548" s="83"/>
    </row>
    <row r="9549" spans="4:4" s="47" customFormat="1" x14ac:dyDescent="0.25">
      <c r="D9549" s="83"/>
    </row>
    <row r="9550" spans="4:4" s="47" customFormat="1" x14ac:dyDescent="0.25">
      <c r="D9550" s="83"/>
    </row>
    <row r="9551" spans="4:4" s="47" customFormat="1" x14ac:dyDescent="0.25">
      <c r="D9551" s="83"/>
    </row>
    <row r="9552" spans="4:4" s="47" customFormat="1" x14ac:dyDescent="0.25">
      <c r="D9552" s="83"/>
    </row>
    <row r="9553" spans="4:4" s="47" customFormat="1" x14ac:dyDescent="0.25">
      <c r="D9553" s="83"/>
    </row>
    <row r="9554" spans="4:4" s="47" customFormat="1" x14ac:dyDescent="0.25">
      <c r="D9554" s="83"/>
    </row>
    <row r="9555" spans="4:4" s="47" customFormat="1" x14ac:dyDescent="0.25">
      <c r="D9555" s="83"/>
    </row>
    <row r="9556" spans="4:4" s="47" customFormat="1" x14ac:dyDescent="0.25">
      <c r="D9556" s="83"/>
    </row>
    <row r="9557" spans="4:4" s="47" customFormat="1" x14ac:dyDescent="0.25">
      <c r="D9557" s="83"/>
    </row>
    <row r="9558" spans="4:4" s="47" customFormat="1" x14ac:dyDescent="0.25">
      <c r="D9558" s="83"/>
    </row>
    <row r="9559" spans="4:4" s="47" customFormat="1" x14ac:dyDescent="0.25">
      <c r="D9559" s="83"/>
    </row>
    <row r="9560" spans="4:4" s="47" customFormat="1" x14ac:dyDescent="0.25">
      <c r="D9560" s="83"/>
    </row>
    <row r="9561" spans="4:4" s="47" customFormat="1" x14ac:dyDescent="0.25">
      <c r="D9561" s="83"/>
    </row>
    <row r="9562" spans="4:4" s="47" customFormat="1" x14ac:dyDescent="0.25">
      <c r="D9562" s="83"/>
    </row>
    <row r="9563" spans="4:4" s="47" customFormat="1" x14ac:dyDescent="0.25">
      <c r="D9563" s="83"/>
    </row>
    <row r="9564" spans="4:4" s="47" customFormat="1" x14ac:dyDescent="0.25">
      <c r="D9564" s="83"/>
    </row>
    <row r="9565" spans="4:4" s="47" customFormat="1" x14ac:dyDescent="0.25">
      <c r="D9565" s="83"/>
    </row>
    <row r="9566" spans="4:4" s="47" customFormat="1" x14ac:dyDescent="0.25">
      <c r="D9566" s="83"/>
    </row>
    <row r="9567" spans="4:4" s="47" customFormat="1" x14ac:dyDescent="0.25">
      <c r="D9567" s="83"/>
    </row>
    <row r="9568" spans="4:4" s="47" customFormat="1" x14ac:dyDescent="0.25">
      <c r="D9568" s="83"/>
    </row>
    <row r="9569" spans="4:4" s="47" customFormat="1" x14ac:dyDescent="0.25">
      <c r="D9569" s="83"/>
    </row>
    <row r="9570" spans="4:4" s="47" customFormat="1" x14ac:dyDescent="0.25">
      <c r="D9570" s="83"/>
    </row>
    <row r="9571" spans="4:4" s="47" customFormat="1" x14ac:dyDescent="0.25">
      <c r="D9571" s="83"/>
    </row>
    <row r="9572" spans="4:4" s="47" customFormat="1" x14ac:dyDescent="0.25">
      <c r="D9572" s="83"/>
    </row>
    <row r="9573" spans="4:4" s="47" customFormat="1" x14ac:dyDescent="0.25">
      <c r="D9573" s="83"/>
    </row>
    <row r="9574" spans="4:4" s="47" customFormat="1" x14ac:dyDescent="0.25">
      <c r="D9574" s="83"/>
    </row>
    <row r="9575" spans="4:4" s="47" customFormat="1" x14ac:dyDescent="0.25">
      <c r="D9575" s="83"/>
    </row>
    <row r="9576" spans="4:4" s="47" customFormat="1" x14ac:dyDescent="0.25">
      <c r="D9576" s="83"/>
    </row>
    <row r="9577" spans="4:4" s="47" customFormat="1" x14ac:dyDescent="0.25">
      <c r="D9577" s="83"/>
    </row>
    <row r="9578" spans="4:4" s="47" customFormat="1" x14ac:dyDescent="0.25">
      <c r="D9578" s="83"/>
    </row>
    <row r="9579" spans="4:4" s="47" customFormat="1" x14ac:dyDescent="0.25">
      <c r="D9579" s="83"/>
    </row>
    <row r="9580" spans="4:4" s="47" customFormat="1" x14ac:dyDescent="0.25">
      <c r="D9580" s="83"/>
    </row>
    <row r="9581" spans="4:4" s="47" customFormat="1" x14ac:dyDescent="0.25">
      <c r="D9581" s="83"/>
    </row>
    <row r="9582" spans="4:4" s="47" customFormat="1" x14ac:dyDescent="0.25">
      <c r="D9582" s="83"/>
    </row>
    <row r="9583" spans="4:4" s="47" customFormat="1" x14ac:dyDescent="0.25">
      <c r="D9583" s="83"/>
    </row>
    <row r="9584" spans="4:4" s="47" customFormat="1" x14ac:dyDescent="0.25">
      <c r="D9584" s="83"/>
    </row>
    <row r="9585" spans="4:4" s="47" customFormat="1" x14ac:dyDescent="0.25">
      <c r="D9585" s="83"/>
    </row>
    <row r="9586" spans="4:4" s="47" customFormat="1" x14ac:dyDescent="0.25">
      <c r="D9586" s="83"/>
    </row>
    <row r="9587" spans="4:4" s="47" customFormat="1" x14ac:dyDescent="0.25">
      <c r="D9587" s="83"/>
    </row>
    <row r="9588" spans="4:4" s="47" customFormat="1" x14ac:dyDescent="0.25">
      <c r="D9588" s="83"/>
    </row>
    <row r="9589" spans="4:4" s="47" customFormat="1" x14ac:dyDescent="0.25">
      <c r="D9589" s="83"/>
    </row>
    <row r="9590" spans="4:4" s="47" customFormat="1" x14ac:dyDescent="0.25">
      <c r="D9590" s="83"/>
    </row>
    <row r="9591" spans="4:4" s="47" customFormat="1" x14ac:dyDescent="0.25">
      <c r="D9591" s="83"/>
    </row>
    <row r="9592" spans="4:4" s="47" customFormat="1" x14ac:dyDescent="0.25">
      <c r="D9592" s="83"/>
    </row>
    <row r="9593" spans="4:4" s="47" customFormat="1" x14ac:dyDescent="0.25">
      <c r="D9593" s="83"/>
    </row>
    <row r="9594" spans="4:4" s="47" customFormat="1" x14ac:dyDescent="0.25">
      <c r="D9594" s="83"/>
    </row>
    <row r="9595" spans="4:4" s="47" customFormat="1" x14ac:dyDescent="0.25">
      <c r="D9595" s="83"/>
    </row>
    <row r="9596" spans="4:4" s="47" customFormat="1" x14ac:dyDescent="0.25">
      <c r="D9596" s="83"/>
    </row>
    <row r="9597" spans="4:4" s="47" customFormat="1" x14ac:dyDescent="0.25">
      <c r="D9597" s="83"/>
    </row>
    <row r="9598" spans="4:4" s="47" customFormat="1" x14ac:dyDescent="0.25">
      <c r="D9598" s="83"/>
    </row>
    <row r="9599" spans="4:4" s="47" customFormat="1" x14ac:dyDescent="0.25">
      <c r="D9599" s="83"/>
    </row>
    <row r="9600" spans="4:4" s="47" customFormat="1" x14ac:dyDescent="0.25">
      <c r="D9600" s="83"/>
    </row>
    <row r="9601" spans="4:4" s="47" customFormat="1" x14ac:dyDescent="0.25">
      <c r="D9601" s="83"/>
    </row>
    <row r="9602" spans="4:4" s="47" customFormat="1" x14ac:dyDescent="0.25">
      <c r="D9602" s="83"/>
    </row>
    <row r="9603" spans="4:4" s="47" customFormat="1" x14ac:dyDescent="0.25">
      <c r="D9603" s="83"/>
    </row>
    <row r="9604" spans="4:4" s="47" customFormat="1" x14ac:dyDescent="0.25">
      <c r="D9604" s="83"/>
    </row>
    <row r="9605" spans="4:4" s="47" customFormat="1" x14ac:dyDescent="0.25">
      <c r="D9605" s="83"/>
    </row>
    <row r="9606" spans="4:4" s="47" customFormat="1" x14ac:dyDescent="0.25">
      <c r="D9606" s="83"/>
    </row>
    <row r="9607" spans="4:4" s="47" customFormat="1" x14ac:dyDescent="0.25">
      <c r="D9607" s="83"/>
    </row>
    <row r="9608" spans="4:4" s="47" customFormat="1" x14ac:dyDescent="0.25">
      <c r="D9608" s="83"/>
    </row>
    <row r="9609" spans="4:4" s="47" customFormat="1" x14ac:dyDescent="0.25">
      <c r="D9609" s="83"/>
    </row>
    <row r="9610" spans="4:4" s="47" customFormat="1" x14ac:dyDescent="0.25">
      <c r="D9610" s="83"/>
    </row>
    <row r="9611" spans="4:4" s="47" customFormat="1" x14ac:dyDescent="0.25">
      <c r="D9611" s="83"/>
    </row>
    <row r="9612" spans="4:4" s="47" customFormat="1" x14ac:dyDescent="0.25">
      <c r="D9612" s="83"/>
    </row>
    <row r="9613" spans="4:4" s="47" customFormat="1" x14ac:dyDescent="0.25">
      <c r="D9613" s="83"/>
    </row>
    <row r="9614" spans="4:4" s="47" customFormat="1" x14ac:dyDescent="0.25">
      <c r="D9614" s="83"/>
    </row>
    <row r="9615" spans="4:4" s="47" customFormat="1" x14ac:dyDescent="0.25">
      <c r="D9615" s="83"/>
    </row>
    <row r="9616" spans="4:4" s="47" customFormat="1" x14ac:dyDescent="0.25">
      <c r="D9616" s="83"/>
    </row>
    <row r="9617" spans="4:4" s="47" customFormat="1" x14ac:dyDescent="0.25">
      <c r="D9617" s="83"/>
    </row>
    <row r="9618" spans="4:4" s="47" customFormat="1" x14ac:dyDescent="0.25">
      <c r="D9618" s="83"/>
    </row>
    <row r="9619" spans="4:4" s="47" customFormat="1" x14ac:dyDescent="0.25">
      <c r="D9619" s="83"/>
    </row>
    <row r="9620" spans="4:4" s="47" customFormat="1" x14ac:dyDescent="0.25">
      <c r="D9620" s="83"/>
    </row>
    <row r="9621" spans="4:4" s="47" customFormat="1" x14ac:dyDescent="0.25">
      <c r="D9621" s="83"/>
    </row>
    <row r="9622" spans="4:4" s="47" customFormat="1" x14ac:dyDescent="0.25">
      <c r="D9622" s="83"/>
    </row>
    <row r="9623" spans="4:4" s="47" customFormat="1" x14ac:dyDescent="0.25">
      <c r="D9623" s="83"/>
    </row>
    <row r="9624" spans="4:4" s="47" customFormat="1" x14ac:dyDescent="0.25">
      <c r="D9624" s="83"/>
    </row>
    <row r="9625" spans="4:4" s="47" customFormat="1" x14ac:dyDescent="0.25">
      <c r="D9625" s="83"/>
    </row>
    <row r="9626" spans="4:4" s="47" customFormat="1" x14ac:dyDescent="0.25">
      <c r="D9626" s="83"/>
    </row>
    <row r="9627" spans="4:4" s="47" customFormat="1" x14ac:dyDescent="0.25">
      <c r="D9627" s="83"/>
    </row>
    <row r="9628" spans="4:4" s="47" customFormat="1" x14ac:dyDescent="0.25">
      <c r="D9628" s="83"/>
    </row>
    <row r="9629" spans="4:4" s="47" customFormat="1" x14ac:dyDescent="0.25">
      <c r="D9629" s="83"/>
    </row>
    <row r="9630" spans="4:4" s="47" customFormat="1" x14ac:dyDescent="0.25">
      <c r="D9630" s="83"/>
    </row>
    <row r="9631" spans="4:4" s="47" customFormat="1" x14ac:dyDescent="0.25">
      <c r="D9631" s="83"/>
    </row>
    <row r="9632" spans="4:4" s="47" customFormat="1" x14ac:dyDescent="0.25">
      <c r="D9632" s="83"/>
    </row>
    <row r="9633" spans="4:4" s="47" customFormat="1" x14ac:dyDescent="0.25">
      <c r="D9633" s="83"/>
    </row>
    <row r="9634" spans="4:4" s="47" customFormat="1" x14ac:dyDescent="0.25">
      <c r="D9634" s="83"/>
    </row>
    <row r="9635" spans="4:4" s="47" customFormat="1" x14ac:dyDescent="0.25">
      <c r="D9635" s="83"/>
    </row>
    <row r="9636" spans="4:4" s="47" customFormat="1" x14ac:dyDescent="0.25">
      <c r="D9636" s="83"/>
    </row>
    <row r="9637" spans="4:4" s="47" customFormat="1" x14ac:dyDescent="0.25">
      <c r="D9637" s="83"/>
    </row>
    <row r="9638" spans="4:4" s="47" customFormat="1" x14ac:dyDescent="0.25">
      <c r="D9638" s="83"/>
    </row>
    <row r="9639" spans="4:4" s="47" customFormat="1" x14ac:dyDescent="0.25">
      <c r="D9639" s="83"/>
    </row>
    <row r="9640" spans="4:4" s="47" customFormat="1" x14ac:dyDescent="0.25">
      <c r="D9640" s="83"/>
    </row>
    <row r="9641" spans="4:4" s="47" customFormat="1" x14ac:dyDescent="0.25">
      <c r="D9641" s="83"/>
    </row>
    <row r="9642" spans="4:4" s="47" customFormat="1" x14ac:dyDescent="0.25">
      <c r="D9642" s="83"/>
    </row>
    <row r="9643" spans="4:4" s="47" customFormat="1" x14ac:dyDescent="0.25">
      <c r="D9643" s="83"/>
    </row>
    <row r="9644" spans="4:4" s="47" customFormat="1" x14ac:dyDescent="0.25">
      <c r="D9644" s="83"/>
    </row>
    <row r="9645" spans="4:4" s="47" customFormat="1" x14ac:dyDescent="0.25">
      <c r="D9645" s="83"/>
    </row>
    <row r="9646" spans="4:4" s="47" customFormat="1" x14ac:dyDescent="0.25">
      <c r="D9646" s="83"/>
    </row>
    <row r="9647" spans="4:4" s="47" customFormat="1" x14ac:dyDescent="0.25">
      <c r="D9647" s="83"/>
    </row>
    <row r="9648" spans="4:4" s="47" customFormat="1" x14ac:dyDescent="0.25">
      <c r="D9648" s="83"/>
    </row>
    <row r="9649" spans="4:4" s="47" customFormat="1" x14ac:dyDescent="0.25">
      <c r="D9649" s="83"/>
    </row>
    <row r="9650" spans="4:4" s="47" customFormat="1" x14ac:dyDescent="0.25">
      <c r="D9650" s="83"/>
    </row>
    <row r="9651" spans="4:4" s="47" customFormat="1" x14ac:dyDescent="0.25">
      <c r="D9651" s="83"/>
    </row>
    <row r="9652" spans="4:4" s="47" customFormat="1" x14ac:dyDescent="0.25">
      <c r="D9652" s="83"/>
    </row>
    <row r="9653" spans="4:4" s="47" customFormat="1" x14ac:dyDescent="0.25">
      <c r="D9653" s="83"/>
    </row>
    <row r="9654" spans="4:4" s="47" customFormat="1" x14ac:dyDescent="0.25">
      <c r="D9654" s="83"/>
    </row>
    <row r="9655" spans="4:4" s="47" customFormat="1" x14ac:dyDescent="0.25">
      <c r="D9655" s="83"/>
    </row>
    <row r="9656" spans="4:4" s="47" customFormat="1" x14ac:dyDescent="0.25">
      <c r="D9656" s="83"/>
    </row>
    <row r="9657" spans="4:4" s="47" customFormat="1" x14ac:dyDescent="0.25">
      <c r="D9657" s="83"/>
    </row>
    <row r="9658" spans="4:4" s="47" customFormat="1" x14ac:dyDescent="0.25">
      <c r="D9658" s="83"/>
    </row>
    <row r="9659" spans="4:4" s="47" customFormat="1" x14ac:dyDescent="0.25">
      <c r="D9659" s="83"/>
    </row>
    <row r="9660" spans="4:4" s="47" customFormat="1" x14ac:dyDescent="0.25">
      <c r="D9660" s="83"/>
    </row>
    <row r="9661" spans="4:4" s="47" customFormat="1" x14ac:dyDescent="0.25">
      <c r="D9661" s="83"/>
    </row>
    <row r="9662" spans="4:4" s="47" customFormat="1" x14ac:dyDescent="0.25">
      <c r="D9662" s="83"/>
    </row>
    <row r="9663" spans="4:4" s="47" customFormat="1" x14ac:dyDescent="0.25">
      <c r="D9663" s="83"/>
    </row>
    <row r="9664" spans="4:4" s="47" customFormat="1" x14ac:dyDescent="0.25">
      <c r="D9664" s="83"/>
    </row>
    <row r="9665" spans="4:4" s="47" customFormat="1" x14ac:dyDescent="0.25">
      <c r="D9665" s="83"/>
    </row>
    <row r="9666" spans="4:4" s="47" customFormat="1" x14ac:dyDescent="0.25">
      <c r="D9666" s="83"/>
    </row>
    <row r="9667" spans="4:4" s="47" customFormat="1" x14ac:dyDescent="0.25">
      <c r="D9667" s="83"/>
    </row>
    <row r="9668" spans="4:4" s="47" customFormat="1" x14ac:dyDescent="0.25">
      <c r="D9668" s="83"/>
    </row>
    <row r="9669" spans="4:4" s="47" customFormat="1" x14ac:dyDescent="0.25">
      <c r="D9669" s="83"/>
    </row>
    <row r="9670" spans="4:4" s="47" customFormat="1" x14ac:dyDescent="0.25">
      <c r="D9670" s="83"/>
    </row>
    <row r="9671" spans="4:4" s="47" customFormat="1" x14ac:dyDescent="0.25">
      <c r="D9671" s="83"/>
    </row>
    <row r="9672" spans="4:4" s="47" customFormat="1" x14ac:dyDescent="0.25">
      <c r="D9672" s="83"/>
    </row>
    <row r="9673" spans="4:4" s="47" customFormat="1" x14ac:dyDescent="0.25">
      <c r="D9673" s="83"/>
    </row>
    <row r="9674" spans="4:4" s="47" customFormat="1" x14ac:dyDescent="0.25">
      <c r="D9674" s="83"/>
    </row>
    <row r="9675" spans="4:4" s="47" customFormat="1" x14ac:dyDescent="0.25">
      <c r="D9675" s="83"/>
    </row>
    <row r="9676" spans="4:4" s="47" customFormat="1" x14ac:dyDescent="0.25">
      <c r="D9676" s="83"/>
    </row>
    <row r="9677" spans="4:4" s="47" customFormat="1" x14ac:dyDescent="0.25">
      <c r="D9677" s="83"/>
    </row>
    <row r="9678" spans="4:4" s="47" customFormat="1" x14ac:dyDescent="0.25">
      <c r="D9678" s="83"/>
    </row>
    <row r="9679" spans="4:4" s="47" customFormat="1" x14ac:dyDescent="0.25">
      <c r="D9679" s="83"/>
    </row>
    <row r="9680" spans="4:4" s="47" customFormat="1" x14ac:dyDescent="0.25">
      <c r="D9680" s="83"/>
    </row>
    <row r="9681" spans="4:4" s="47" customFormat="1" x14ac:dyDescent="0.25">
      <c r="D9681" s="83"/>
    </row>
    <row r="9682" spans="4:4" s="47" customFormat="1" x14ac:dyDescent="0.25">
      <c r="D9682" s="83"/>
    </row>
    <row r="9683" spans="4:4" s="47" customFormat="1" x14ac:dyDescent="0.25">
      <c r="D9683" s="83"/>
    </row>
    <row r="9684" spans="4:4" s="47" customFormat="1" x14ac:dyDescent="0.25">
      <c r="D9684" s="83"/>
    </row>
    <row r="9685" spans="4:4" s="47" customFormat="1" x14ac:dyDescent="0.25">
      <c r="D9685" s="83"/>
    </row>
    <row r="9686" spans="4:4" s="47" customFormat="1" x14ac:dyDescent="0.25">
      <c r="D9686" s="83"/>
    </row>
    <row r="9687" spans="4:4" s="47" customFormat="1" x14ac:dyDescent="0.25">
      <c r="D9687" s="83"/>
    </row>
    <row r="9688" spans="4:4" s="47" customFormat="1" x14ac:dyDescent="0.25">
      <c r="D9688" s="83"/>
    </row>
    <row r="9689" spans="4:4" s="47" customFormat="1" x14ac:dyDescent="0.25">
      <c r="D9689" s="83"/>
    </row>
    <row r="9690" spans="4:4" s="47" customFormat="1" x14ac:dyDescent="0.25">
      <c r="D9690" s="83"/>
    </row>
    <row r="9691" spans="4:4" s="47" customFormat="1" x14ac:dyDescent="0.25">
      <c r="D9691" s="83"/>
    </row>
    <row r="9692" spans="4:4" s="47" customFormat="1" x14ac:dyDescent="0.25">
      <c r="D9692" s="83"/>
    </row>
    <row r="9693" spans="4:4" s="47" customFormat="1" x14ac:dyDescent="0.25">
      <c r="D9693" s="83"/>
    </row>
    <row r="9694" spans="4:4" s="47" customFormat="1" x14ac:dyDescent="0.25">
      <c r="D9694" s="83"/>
    </row>
    <row r="9695" spans="4:4" s="47" customFormat="1" x14ac:dyDescent="0.25">
      <c r="D9695" s="83"/>
    </row>
    <row r="9696" spans="4:4" s="47" customFormat="1" x14ac:dyDescent="0.25">
      <c r="D9696" s="83"/>
    </row>
    <row r="9697" spans="4:4" s="47" customFormat="1" x14ac:dyDescent="0.25">
      <c r="D9697" s="83"/>
    </row>
    <row r="9698" spans="4:4" s="47" customFormat="1" x14ac:dyDescent="0.25">
      <c r="D9698" s="83"/>
    </row>
    <row r="9699" spans="4:4" s="47" customFormat="1" x14ac:dyDescent="0.25">
      <c r="D9699" s="83"/>
    </row>
    <row r="9700" spans="4:4" s="47" customFormat="1" x14ac:dyDescent="0.25">
      <c r="D9700" s="83"/>
    </row>
    <row r="9701" spans="4:4" s="47" customFormat="1" x14ac:dyDescent="0.25">
      <c r="D9701" s="83"/>
    </row>
    <row r="9702" spans="4:4" s="47" customFormat="1" x14ac:dyDescent="0.25">
      <c r="D9702" s="83"/>
    </row>
    <row r="9703" spans="4:4" s="47" customFormat="1" x14ac:dyDescent="0.25">
      <c r="D9703" s="83"/>
    </row>
    <row r="9704" spans="4:4" s="47" customFormat="1" x14ac:dyDescent="0.25">
      <c r="D9704" s="83"/>
    </row>
    <row r="9705" spans="4:4" s="47" customFormat="1" x14ac:dyDescent="0.25">
      <c r="D9705" s="83"/>
    </row>
    <row r="9706" spans="4:4" s="47" customFormat="1" x14ac:dyDescent="0.25">
      <c r="D9706" s="83"/>
    </row>
    <row r="9707" spans="4:4" s="47" customFormat="1" x14ac:dyDescent="0.25">
      <c r="D9707" s="83"/>
    </row>
    <row r="9708" spans="4:4" s="47" customFormat="1" x14ac:dyDescent="0.25">
      <c r="D9708" s="83"/>
    </row>
    <row r="9709" spans="4:4" s="47" customFormat="1" x14ac:dyDescent="0.25">
      <c r="D9709" s="83"/>
    </row>
    <row r="9710" spans="4:4" s="47" customFormat="1" x14ac:dyDescent="0.25">
      <c r="D9710" s="83"/>
    </row>
    <row r="9711" spans="4:4" s="47" customFormat="1" x14ac:dyDescent="0.25">
      <c r="D9711" s="83"/>
    </row>
    <row r="9712" spans="4:4" s="47" customFormat="1" x14ac:dyDescent="0.25">
      <c r="D9712" s="83"/>
    </row>
    <row r="9713" spans="4:4" s="47" customFormat="1" x14ac:dyDescent="0.25">
      <c r="D9713" s="83"/>
    </row>
    <row r="9714" spans="4:4" s="47" customFormat="1" x14ac:dyDescent="0.25">
      <c r="D9714" s="83"/>
    </row>
    <row r="9715" spans="4:4" s="47" customFormat="1" x14ac:dyDescent="0.25">
      <c r="D9715" s="83"/>
    </row>
    <row r="9716" spans="4:4" s="47" customFormat="1" x14ac:dyDescent="0.25">
      <c r="D9716" s="83"/>
    </row>
    <row r="9717" spans="4:4" s="47" customFormat="1" x14ac:dyDescent="0.25">
      <c r="D9717" s="83"/>
    </row>
    <row r="9718" spans="4:4" s="47" customFormat="1" x14ac:dyDescent="0.25">
      <c r="D9718" s="83"/>
    </row>
    <row r="9719" spans="4:4" s="47" customFormat="1" x14ac:dyDescent="0.25">
      <c r="D9719" s="83"/>
    </row>
    <row r="9720" spans="4:4" s="47" customFormat="1" x14ac:dyDescent="0.25">
      <c r="D9720" s="83"/>
    </row>
    <row r="9721" spans="4:4" s="47" customFormat="1" x14ac:dyDescent="0.25">
      <c r="D9721" s="83"/>
    </row>
    <row r="9722" spans="4:4" s="47" customFormat="1" x14ac:dyDescent="0.25">
      <c r="D9722" s="83"/>
    </row>
    <row r="9723" spans="4:4" s="47" customFormat="1" x14ac:dyDescent="0.25">
      <c r="D9723" s="83"/>
    </row>
    <row r="9724" spans="4:4" s="47" customFormat="1" x14ac:dyDescent="0.25">
      <c r="D9724" s="83"/>
    </row>
    <row r="9725" spans="4:4" s="47" customFormat="1" x14ac:dyDescent="0.25">
      <c r="D9725" s="83"/>
    </row>
    <row r="9726" spans="4:4" s="47" customFormat="1" x14ac:dyDescent="0.25">
      <c r="D9726" s="83"/>
    </row>
    <row r="9727" spans="4:4" s="47" customFormat="1" x14ac:dyDescent="0.25">
      <c r="D9727" s="83"/>
    </row>
    <row r="9728" spans="4:4" s="47" customFormat="1" x14ac:dyDescent="0.25">
      <c r="D9728" s="83"/>
    </row>
    <row r="9729" spans="4:4" s="47" customFormat="1" x14ac:dyDescent="0.25">
      <c r="D9729" s="83"/>
    </row>
    <row r="9730" spans="4:4" s="47" customFormat="1" x14ac:dyDescent="0.25">
      <c r="D9730" s="83"/>
    </row>
    <row r="9731" spans="4:4" s="47" customFormat="1" x14ac:dyDescent="0.25">
      <c r="D9731" s="83"/>
    </row>
    <row r="9732" spans="4:4" s="47" customFormat="1" x14ac:dyDescent="0.25">
      <c r="D9732" s="83"/>
    </row>
    <row r="9733" spans="4:4" s="47" customFormat="1" x14ac:dyDescent="0.25">
      <c r="D9733" s="83"/>
    </row>
    <row r="9734" spans="4:4" s="47" customFormat="1" x14ac:dyDescent="0.25">
      <c r="D9734" s="83"/>
    </row>
    <row r="9735" spans="4:4" s="47" customFormat="1" x14ac:dyDescent="0.25">
      <c r="D9735" s="83"/>
    </row>
    <row r="9736" spans="4:4" s="47" customFormat="1" x14ac:dyDescent="0.25">
      <c r="D9736" s="83"/>
    </row>
    <row r="9737" spans="4:4" s="47" customFormat="1" x14ac:dyDescent="0.25">
      <c r="D9737" s="83"/>
    </row>
    <row r="9738" spans="4:4" s="47" customFormat="1" x14ac:dyDescent="0.25">
      <c r="D9738" s="83"/>
    </row>
    <row r="9739" spans="4:4" s="47" customFormat="1" x14ac:dyDescent="0.25">
      <c r="D9739" s="83"/>
    </row>
    <row r="9740" spans="4:4" s="47" customFormat="1" x14ac:dyDescent="0.25">
      <c r="D9740" s="83"/>
    </row>
    <row r="9741" spans="4:4" s="47" customFormat="1" x14ac:dyDescent="0.25">
      <c r="D9741" s="83"/>
    </row>
    <row r="9742" spans="4:4" s="47" customFormat="1" x14ac:dyDescent="0.25">
      <c r="D9742" s="83"/>
    </row>
    <row r="9743" spans="4:4" s="47" customFormat="1" x14ac:dyDescent="0.25">
      <c r="D9743" s="83"/>
    </row>
    <row r="9744" spans="4:4" s="47" customFormat="1" x14ac:dyDescent="0.25">
      <c r="D9744" s="83"/>
    </row>
    <row r="9745" spans="4:4" s="47" customFormat="1" x14ac:dyDescent="0.25">
      <c r="D9745" s="83"/>
    </row>
    <row r="9746" spans="4:4" s="47" customFormat="1" x14ac:dyDescent="0.25">
      <c r="D9746" s="83"/>
    </row>
    <row r="9747" spans="4:4" s="47" customFormat="1" x14ac:dyDescent="0.25">
      <c r="D9747" s="83"/>
    </row>
    <row r="9748" spans="4:4" s="47" customFormat="1" x14ac:dyDescent="0.25">
      <c r="D9748" s="83"/>
    </row>
    <row r="9749" spans="4:4" s="47" customFormat="1" x14ac:dyDescent="0.25">
      <c r="D9749" s="83"/>
    </row>
    <row r="9750" spans="4:4" s="47" customFormat="1" x14ac:dyDescent="0.25">
      <c r="D9750" s="83"/>
    </row>
    <row r="9751" spans="4:4" s="47" customFormat="1" x14ac:dyDescent="0.25">
      <c r="D9751" s="83"/>
    </row>
    <row r="9752" spans="4:4" s="47" customFormat="1" x14ac:dyDescent="0.25">
      <c r="D9752" s="83"/>
    </row>
    <row r="9753" spans="4:4" s="47" customFormat="1" x14ac:dyDescent="0.25">
      <c r="D9753" s="83"/>
    </row>
    <row r="9754" spans="4:4" s="47" customFormat="1" x14ac:dyDescent="0.25">
      <c r="D9754" s="83"/>
    </row>
    <row r="9755" spans="4:4" s="47" customFormat="1" x14ac:dyDescent="0.25">
      <c r="D9755" s="83"/>
    </row>
    <row r="9756" spans="4:4" s="47" customFormat="1" x14ac:dyDescent="0.25">
      <c r="D9756" s="83"/>
    </row>
    <row r="9757" spans="4:4" s="47" customFormat="1" x14ac:dyDescent="0.25">
      <c r="D9757" s="83"/>
    </row>
    <row r="9758" spans="4:4" s="47" customFormat="1" x14ac:dyDescent="0.25">
      <c r="D9758" s="83"/>
    </row>
    <row r="9759" spans="4:4" s="47" customFormat="1" x14ac:dyDescent="0.25">
      <c r="D9759" s="83"/>
    </row>
    <row r="9760" spans="4:4" s="47" customFormat="1" x14ac:dyDescent="0.25">
      <c r="D9760" s="83"/>
    </row>
    <row r="9761" spans="4:4" s="47" customFormat="1" x14ac:dyDescent="0.25">
      <c r="D9761" s="83"/>
    </row>
    <row r="9762" spans="4:4" s="47" customFormat="1" x14ac:dyDescent="0.25">
      <c r="D9762" s="83"/>
    </row>
    <row r="9763" spans="4:4" s="47" customFormat="1" x14ac:dyDescent="0.25">
      <c r="D9763" s="83"/>
    </row>
    <row r="9764" spans="4:4" s="47" customFormat="1" x14ac:dyDescent="0.25">
      <c r="D9764" s="83"/>
    </row>
    <row r="9765" spans="4:4" s="47" customFormat="1" x14ac:dyDescent="0.25">
      <c r="D9765" s="83"/>
    </row>
    <row r="9766" spans="4:4" s="47" customFormat="1" x14ac:dyDescent="0.25">
      <c r="D9766" s="83"/>
    </row>
    <row r="9767" spans="4:4" s="47" customFormat="1" x14ac:dyDescent="0.25">
      <c r="D9767" s="83"/>
    </row>
    <row r="9768" spans="4:4" s="47" customFormat="1" x14ac:dyDescent="0.25">
      <c r="D9768" s="83"/>
    </row>
    <row r="9769" spans="4:4" s="47" customFormat="1" x14ac:dyDescent="0.25">
      <c r="D9769" s="83"/>
    </row>
    <row r="9770" spans="4:4" s="47" customFormat="1" x14ac:dyDescent="0.25">
      <c r="D9770" s="83"/>
    </row>
    <row r="9771" spans="4:4" s="47" customFormat="1" x14ac:dyDescent="0.25">
      <c r="D9771" s="83"/>
    </row>
    <row r="9772" spans="4:4" s="47" customFormat="1" x14ac:dyDescent="0.25">
      <c r="D9772" s="83"/>
    </row>
    <row r="9773" spans="4:4" s="47" customFormat="1" x14ac:dyDescent="0.25">
      <c r="D9773" s="83"/>
    </row>
    <row r="9774" spans="4:4" s="47" customFormat="1" x14ac:dyDescent="0.25">
      <c r="D9774" s="83"/>
    </row>
    <row r="9775" spans="4:4" s="47" customFormat="1" x14ac:dyDescent="0.25">
      <c r="D9775" s="83"/>
    </row>
    <row r="9776" spans="4:4" s="47" customFormat="1" x14ac:dyDescent="0.25">
      <c r="D9776" s="83"/>
    </row>
    <row r="9777" spans="4:4" s="47" customFormat="1" x14ac:dyDescent="0.25">
      <c r="D9777" s="83"/>
    </row>
    <row r="9778" spans="4:4" s="47" customFormat="1" x14ac:dyDescent="0.25">
      <c r="D9778" s="83"/>
    </row>
    <row r="9779" spans="4:4" s="47" customFormat="1" x14ac:dyDescent="0.25">
      <c r="D9779" s="83"/>
    </row>
    <row r="9780" spans="4:4" s="47" customFormat="1" x14ac:dyDescent="0.25">
      <c r="D9780" s="83"/>
    </row>
    <row r="9781" spans="4:4" s="47" customFormat="1" x14ac:dyDescent="0.25">
      <c r="D9781" s="83"/>
    </row>
    <row r="9782" spans="4:4" s="47" customFormat="1" x14ac:dyDescent="0.25">
      <c r="D9782" s="83"/>
    </row>
    <row r="9783" spans="4:4" s="47" customFormat="1" x14ac:dyDescent="0.25">
      <c r="D9783" s="83"/>
    </row>
    <row r="9784" spans="4:4" s="47" customFormat="1" x14ac:dyDescent="0.25">
      <c r="D9784" s="83"/>
    </row>
    <row r="9785" spans="4:4" s="47" customFormat="1" x14ac:dyDescent="0.25">
      <c r="D9785" s="83"/>
    </row>
    <row r="9786" spans="4:4" s="47" customFormat="1" x14ac:dyDescent="0.25">
      <c r="D9786" s="83"/>
    </row>
    <row r="9787" spans="4:4" s="47" customFormat="1" x14ac:dyDescent="0.25">
      <c r="D9787" s="83"/>
    </row>
    <row r="9788" spans="4:4" s="47" customFormat="1" x14ac:dyDescent="0.25">
      <c r="D9788" s="83"/>
    </row>
    <row r="9789" spans="4:4" s="47" customFormat="1" x14ac:dyDescent="0.25">
      <c r="D9789" s="83"/>
    </row>
    <row r="9790" spans="4:4" s="47" customFormat="1" x14ac:dyDescent="0.25">
      <c r="D9790" s="83"/>
    </row>
    <row r="9791" spans="4:4" s="47" customFormat="1" x14ac:dyDescent="0.25">
      <c r="D9791" s="83"/>
    </row>
    <row r="9792" spans="4:4" s="47" customFormat="1" x14ac:dyDescent="0.25">
      <c r="D9792" s="83"/>
    </row>
    <row r="9793" spans="4:4" s="47" customFormat="1" x14ac:dyDescent="0.25">
      <c r="D9793" s="83"/>
    </row>
    <row r="9794" spans="4:4" s="47" customFormat="1" x14ac:dyDescent="0.25">
      <c r="D9794" s="83"/>
    </row>
    <row r="9795" spans="4:4" s="47" customFormat="1" x14ac:dyDescent="0.25">
      <c r="D9795" s="83"/>
    </row>
    <row r="9796" spans="4:4" s="47" customFormat="1" x14ac:dyDescent="0.25">
      <c r="D9796" s="83"/>
    </row>
    <row r="9797" spans="4:4" s="47" customFormat="1" x14ac:dyDescent="0.25">
      <c r="D9797" s="83"/>
    </row>
    <row r="9798" spans="4:4" s="47" customFormat="1" x14ac:dyDescent="0.25">
      <c r="D9798" s="83"/>
    </row>
    <row r="9799" spans="4:4" s="47" customFormat="1" x14ac:dyDescent="0.25">
      <c r="D9799" s="83"/>
    </row>
    <row r="9800" spans="4:4" s="47" customFormat="1" x14ac:dyDescent="0.25">
      <c r="D9800" s="83"/>
    </row>
    <row r="9801" spans="4:4" s="47" customFormat="1" x14ac:dyDescent="0.25">
      <c r="D9801" s="83"/>
    </row>
    <row r="9802" spans="4:4" s="47" customFormat="1" x14ac:dyDescent="0.25">
      <c r="D9802" s="83"/>
    </row>
    <row r="9803" spans="4:4" s="47" customFormat="1" x14ac:dyDescent="0.25">
      <c r="D9803" s="83"/>
    </row>
    <row r="9804" spans="4:4" s="47" customFormat="1" x14ac:dyDescent="0.25">
      <c r="D9804" s="83"/>
    </row>
    <row r="9805" spans="4:4" s="47" customFormat="1" x14ac:dyDescent="0.25">
      <c r="D9805" s="83"/>
    </row>
    <row r="9806" spans="4:4" s="47" customFormat="1" x14ac:dyDescent="0.25">
      <c r="D9806" s="83"/>
    </row>
    <row r="9807" spans="4:4" s="47" customFormat="1" x14ac:dyDescent="0.25">
      <c r="D9807" s="83"/>
    </row>
    <row r="9808" spans="4:4" s="47" customFormat="1" x14ac:dyDescent="0.25">
      <c r="D9808" s="83"/>
    </row>
    <row r="9809" spans="4:4" s="47" customFormat="1" x14ac:dyDescent="0.25">
      <c r="D9809" s="83"/>
    </row>
    <row r="9810" spans="4:4" s="47" customFormat="1" x14ac:dyDescent="0.25">
      <c r="D9810" s="83"/>
    </row>
    <row r="9811" spans="4:4" s="47" customFormat="1" x14ac:dyDescent="0.25">
      <c r="D9811" s="83"/>
    </row>
    <row r="9812" spans="4:4" s="47" customFormat="1" x14ac:dyDescent="0.25">
      <c r="D9812" s="83"/>
    </row>
    <row r="9813" spans="4:4" s="47" customFormat="1" x14ac:dyDescent="0.25">
      <c r="D9813" s="83"/>
    </row>
    <row r="9814" spans="4:4" s="47" customFormat="1" x14ac:dyDescent="0.25">
      <c r="D9814" s="83"/>
    </row>
    <row r="9815" spans="4:4" s="47" customFormat="1" x14ac:dyDescent="0.25">
      <c r="D9815" s="83"/>
    </row>
    <row r="9816" spans="4:4" s="47" customFormat="1" x14ac:dyDescent="0.25">
      <c r="D9816" s="83"/>
    </row>
    <row r="9817" spans="4:4" s="47" customFormat="1" x14ac:dyDescent="0.25">
      <c r="D9817" s="83"/>
    </row>
    <row r="9818" spans="4:4" s="47" customFormat="1" x14ac:dyDescent="0.25">
      <c r="D9818" s="83"/>
    </row>
    <row r="9819" spans="4:4" s="47" customFormat="1" x14ac:dyDescent="0.25">
      <c r="D9819" s="83"/>
    </row>
    <row r="9820" spans="4:4" s="47" customFormat="1" x14ac:dyDescent="0.25">
      <c r="D9820" s="83"/>
    </row>
    <row r="9821" spans="4:4" s="47" customFormat="1" x14ac:dyDescent="0.25">
      <c r="D9821" s="83"/>
    </row>
    <row r="9822" spans="4:4" s="47" customFormat="1" x14ac:dyDescent="0.25">
      <c r="D9822" s="83"/>
    </row>
    <row r="9823" spans="4:4" s="47" customFormat="1" x14ac:dyDescent="0.25">
      <c r="D9823" s="83"/>
    </row>
    <row r="9824" spans="4:4" s="47" customFormat="1" x14ac:dyDescent="0.25">
      <c r="D9824" s="83"/>
    </row>
    <row r="9825" spans="4:4" s="47" customFormat="1" x14ac:dyDescent="0.25">
      <c r="D9825" s="83"/>
    </row>
    <row r="9826" spans="4:4" s="47" customFormat="1" x14ac:dyDescent="0.25">
      <c r="D9826" s="83"/>
    </row>
    <row r="9827" spans="4:4" s="47" customFormat="1" x14ac:dyDescent="0.25">
      <c r="D9827" s="83"/>
    </row>
    <row r="9828" spans="4:4" s="47" customFormat="1" x14ac:dyDescent="0.25">
      <c r="D9828" s="83"/>
    </row>
    <row r="9829" spans="4:4" s="47" customFormat="1" x14ac:dyDescent="0.25">
      <c r="D9829" s="83"/>
    </row>
    <row r="9830" spans="4:4" s="47" customFormat="1" x14ac:dyDescent="0.25">
      <c r="D9830" s="83"/>
    </row>
    <row r="9831" spans="4:4" s="47" customFormat="1" x14ac:dyDescent="0.25">
      <c r="D9831" s="83"/>
    </row>
    <row r="9832" spans="4:4" s="47" customFormat="1" x14ac:dyDescent="0.25">
      <c r="D9832" s="83"/>
    </row>
    <row r="9833" spans="4:4" s="47" customFormat="1" x14ac:dyDescent="0.25">
      <c r="D9833" s="83"/>
    </row>
    <row r="9834" spans="4:4" s="47" customFormat="1" x14ac:dyDescent="0.25">
      <c r="D9834" s="83"/>
    </row>
    <row r="9835" spans="4:4" s="47" customFormat="1" x14ac:dyDescent="0.25">
      <c r="D9835" s="83"/>
    </row>
    <row r="9836" spans="4:4" s="47" customFormat="1" x14ac:dyDescent="0.25">
      <c r="D9836" s="83"/>
    </row>
    <row r="9837" spans="4:4" s="47" customFormat="1" x14ac:dyDescent="0.25">
      <c r="D9837" s="83"/>
    </row>
    <row r="9838" spans="4:4" s="47" customFormat="1" x14ac:dyDescent="0.25">
      <c r="D9838" s="83"/>
    </row>
    <row r="9839" spans="4:4" s="47" customFormat="1" x14ac:dyDescent="0.25">
      <c r="D9839" s="83"/>
    </row>
    <row r="9840" spans="4:4" s="47" customFormat="1" x14ac:dyDescent="0.25">
      <c r="D9840" s="83"/>
    </row>
    <row r="9841" spans="4:4" s="47" customFormat="1" x14ac:dyDescent="0.25">
      <c r="D9841" s="83"/>
    </row>
    <row r="9842" spans="4:4" s="47" customFormat="1" x14ac:dyDescent="0.25">
      <c r="D9842" s="83"/>
    </row>
    <row r="9843" spans="4:4" s="47" customFormat="1" x14ac:dyDescent="0.25">
      <c r="D9843" s="83"/>
    </row>
    <row r="9844" spans="4:4" s="47" customFormat="1" x14ac:dyDescent="0.25">
      <c r="D9844" s="83"/>
    </row>
    <row r="9845" spans="4:4" s="47" customFormat="1" x14ac:dyDescent="0.25">
      <c r="D9845" s="83"/>
    </row>
    <row r="9846" spans="4:4" s="47" customFormat="1" x14ac:dyDescent="0.25">
      <c r="D9846" s="83"/>
    </row>
    <row r="9847" spans="4:4" s="47" customFormat="1" x14ac:dyDescent="0.25">
      <c r="D9847" s="83"/>
    </row>
    <row r="9848" spans="4:4" s="47" customFormat="1" x14ac:dyDescent="0.25">
      <c r="D9848" s="83"/>
    </row>
    <row r="9849" spans="4:4" s="47" customFormat="1" x14ac:dyDescent="0.25">
      <c r="D9849" s="83"/>
    </row>
    <row r="9850" spans="4:4" s="47" customFormat="1" x14ac:dyDescent="0.25">
      <c r="D9850" s="83"/>
    </row>
    <row r="9851" spans="4:4" s="47" customFormat="1" x14ac:dyDescent="0.25">
      <c r="D9851" s="83"/>
    </row>
    <row r="9852" spans="4:4" s="47" customFormat="1" x14ac:dyDescent="0.25">
      <c r="D9852" s="83"/>
    </row>
    <row r="9853" spans="4:4" s="47" customFormat="1" x14ac:dyDescent="0.25">
      <c r="D9853" s="83"/>
    </row>
    <row r="9854" spans="4:4" s="47" customFormat="1" x14ac:dyDescent="0.25">
      <c r="D9854" s="83"/>
    </row>
    <row r="9855" spans="4:4" s="47" customFormat="1" x14ac:dyDescent="0.25">
      <c r="D9855" s="83"/>
    </row>
    <row r="9856" spans="4:4" s="47" customFormat="1" x14ac:dyDescent="0.25">
      <c r="D9856" s="83"/>
    </row>
    <row r="9857" spans="4:4" s="47" customFormat="1" x14ac:dyDescent="0.25">
      <c r="D9857" s="83"/>
    </row>
    <row r="9858" spans="4:4" s="47" customFormat="1" x14ac:dyDescent="0.25">
      <c r="D9858" s="83"/>
    </row>
    <row r="9859" spans="4:4" s="47" customFormat="1" x14ac:dyDescent="0.25">
      <c r="D9859" s="83"/>
    </row>
    <row r="9860" spans="4:4" s="47" customFormat="1" x14ac:dyDescent="0.25">
      <c r="D9860" s="83"/>
    </row>
    <row r="9861" spans="4:4" s="47" customFormat="1" x14ac:dyDescent="0.25">
      <c r="D9861" s="83"/>
    </row>
    <row r="9862" spans="4:4" s="47" customFormat="1" x14ac:dyDescent="0.25">
      <c r="D9862" s="83"/>
    </row>
    <row r="9863" spans="4:4" s="47" customFormat="1" x14ac:dyDescent="0.25">
      <c r="D9863" s="83"/>
    </row>
    <row r="9864" spans="4:4" s="47" customFormat="1" x14ac:dyDescent="0.25">
      <c r="D9864" s="83"/>
    </row>
    <row r="9865" spans="4:4" s="47" customFormat="1" x14ac:dyDescent="0.25">
      <c r="D9865" s="83"/>
    </row>
    <row r="9866" spans="4:4" s="47" customFormat="1" x14ac:dyDescent="0.25">
      <c r="D9866" s="83"/>
    </row>
    <row r="9867" spans="4:4" s="47" customFormat="1" x14ac:dyDescent="0.25">
      <c r="D9867" s="83"/>
    </row>
    <row r="9868" spans="4:4" s="47" customFormat="1" x14ac:dyDescent="0.25">
      <c r="D9868" s="83"/>
    </row>
    <row r="9869" spans="4:4" s="47" customFormat="1" x14ac:dyDescent="0.25">
      <c r="D9869" s="83"/>
    </row>
    <row r="9870" spans="4:4" s="47" customFormat="1" x14ac:dyDescent="0.25">
      <c r="D9870" s="83"/>
    </row>
    <row r="9871" spans="4:4" s="47" customFormat="1" x14ac:dyDescent="0.25">
      <c r="D9871" s="83"/>
    </row>
    <row r="9872" spans="4:4" s="47" customFormat="1" x14ac:dyDescent="0.25">
      <c r="D9872" s="83"/>
    </row>
    <row r="9873" spans="4:4" s="47" customFormat="1" x14ac:dyDescent="0.25">
      <c r="D9873" s="83"/>
    </row>
    <row r="9874" spans="4:4" s="47" customFormat="1" x14ac:dyDescent="0.25">
      <c r="D9874" s="83"/>
    </row>
    <row r="9875" spans="4:4" s="47" customFormat="1" x14ac:dyDescent="0.25">
      <c r="D9875" s="83"/>
    </row>
    <row r="9876" spans="4:4" s="47" customFormat="1" x14ac:dyDescent="0.25">
      <c r="D9876" s="83"/>
    </row>
    <row r="9877" spans="4:4" s="47" customFormat="1" x14ac:dyDescent="0.25">
      <c r="D9877" s="83"/>
    </row>
    <row r="9878" spans="4:4" s="47" customFormat="1" x14ac:dyDescent="0.25">
      <c r="D9878" s="83"/>
    </row>
    <row r="9879" spans="4:4" s="47" customFormat="1" x14ac:dyDescent="0.25">
      <c r="D9879" s="83"/>
    </row>
    <row r="9880" spans="4:4" s="47" customFormat="1" x14ac:dyDescent="0.25">
      <c r="D9880" s="83"/>
    </row>
    <row r="9881" spans="4:4" s="47" customFormat="1" x14ac:dyDescent="0.25">
      <c r="D9881" s="83"/>
    </row>
    <row r="9882" spans="4:4" s="47" customFormat="1" x14ac:dyDescent="0.25">
      <c r="D9882" s="83"/>
    </row>
    <row r="9883" spans="4:4" s="47" customFormat="1" x14ac:dyDescent="0.25">
      <c r="D9883" s="83"/>
    </row>
    <row r="9884" spans="4:4" s="47" customFormat="1" x14ac:dyDescent="0.25">
      <c r="D9884" s="83"/>
    </row>
    <row r="9885" spans="4:4" s="47" customFormat="1" x14ac:dyDescent="0.25">
      <c r="D9885" s="83"/>
    </row>
    <row r="9886" spans="4:4" s="47" customFormat="1" x14ac:dyDescent="0.25">
      <c r="D9886" s="83"/>
    </row>
    <row r="9887" spans="4:4" s="47" customFormat="1" x14ac:dyDescent="0.25">
      <c r="D9887" s="83"/>
    </row>
    <row r="9888" spans="4:4" s="47" customFormat="1" x14ac:dyDescent="0.25">
      <c r="D9888" s="83"/>
    </row>
    <row r="9889" spans="4:4" s="47" customFormat="1" x14ac:dyDescent="0.25">
      <c r="D9889" s="83"/>
    </row>
    <row r="9890" spans="4:4" s="47" customFormat="1" x14ac:dyDescent="0.25">
      <c r="D9890" s="83"/>
    </row>
    <row r="9891" spans="4:4" s="47" customFormat="1" x14ac:dyDescent="0.25">
      <c r="D9891" s="83"/>
    </row>
    <row r="9892" spans="4:4" s="47" customFormat="1" x14ac:dyDescent="0.25">
      <c r="D9892" s="83"/>
    </row>
    <row r="9893" spans="4:4" s="47" customFormat="1" x14ac:dyDescent="0.25">
      <c r="D9893" s="83"/>
    </row>
    <row r="9894" spans="4:4" s="47" customFormat="1" x14ac:dyDescent="0.25">
      <c r="D9894" s="83"/>
    </row>
    <row r="9895" spans="4:4" s="47" customFormat="1" x14ac:dyDescent="0.25">
      <c r="D9895" s="83"/>
    </row>
    <row r="9896" spans="4:4" s="47" customFormat="1" x14ac:dyDescent="0.25">
      <c r="D9896" s="83"/>
    </row>
    <row r="9897" spans="4:4" s="47" customFormat="1" x14ac:dyDescent="0.25">
      <c r="D9897" s="83"/>
    </row>
    <row r="9898" spans="4:4" s="47" customFormat="1" x14ac:dyDescent="0.25">
      <c r="D9898" s="83"/>
    </row>
    <row r="9899" spans="4:4" s="47" customFormat="1" x14ac:dyDescent="0.25">
      <c r="D9899" s="83"/>
    </row>
    <row r="9900" spans="4:4" s="47" customFormat="1" x14ac:dyDescent="0.25">
      <c r="D9900" s="83"/>
    </row>
    <row r="9901" spans="4:4" s="47" customFormat="1" x14ac:dyDescent="0.25">
      <c r="D9901" s="83"/>
    </row>
    <row r="9902" spans="4:4" s="47" customFormat="1" x14ac:dyDescent="0.25">
      <c r="D9902" s="83"/>
    </row>
    <row r="9903" spans="4:4" s="47" customFormat="1" x14ac:dyDescent="0.25">
      <c r="D9903" s="83"/>
    </row>
    <row r="9904" spans="4:4" s="47" customFormat="1" x14ac:dyDescent="0.25">
      <c r="D9904" s="83"/>
    </row>
    <row r="9905" spans="4:4" s="47" customFormat="1" x14ac:dyDescent="0.25">
      <c r="D9905" s="83"/>
    </row>
    <row r="9906" spans="4:4" s="47" customFormat="1" x14ac:dyDescent="0.25">
      <c r="D9906" s="83"/>
    </row>
    <row r="9907" spans="4:4" s="47" customFormat="1" x14ac:dyDescent="0.25">
      <c r="D9907" s="83"/>
    </row>
    <row r="9908" spans="4:4" s="47" customFormat="1" x14ac:dyDescent="0.25">
      <c r="D9908" s="83"/>
    </row>
    <row r="9909" spans="4:4" s="47" customFormat="1" x14ac:dyDescent="0.25">
      <c r="D9909" s="83"/>
    </row>
    <row r="9910" spans="4:4" s="47" customFormat="1" x14ac:dyDescent="0.25">
      <c r="D9910" s="83"/>
    </row>
    <row r="9911" spans="4:4" s="47" customFormat="1" x14ac:dyDescent="0.25">
      <c r="D9911" s="83"/>
    </row>
    <row r="9912" spans="4:4" s="47" customFormat="1" x14ac:dyDescent="0.25">
      <c r="D9912" s="83"/>
    </row>
    <row r="9913" spans="4:4" s="47" customFormat="1" x14ac:dyDescent="0.25">
      <c r="D9913" s="83"/>
    </row>
    <row r="9914" spans="4:4" s="47" customFormat="1" x14ac:dyDescent="0.25">
      <c r="D9914" s="83"/>
    </row>
    <row r="9915" spans="4:4" s="47" customFormat="1" x14ac:dyDescent="0.25">
      <c r="D9915" s="83"/>
    </row>
    <row r="9916" spans="4:4" s="47" customFormat="1" x14ac:dyDescent="0.25">
      <c r="D9916" s="83"/>
    </row>
    <row r="9917" spans="4:4" s="47" customFormat="1" x14ac:dyDescent="0.25">
      <c r="D9917" s="83"/>
    </row>
    <row r="9918" spans="4:4" s="47" customFormat="1" x14ac:dyDescent="0.25">
      <c r="D9918" s="83"/>
    </row>
    <row r="9919" spans="4:4" s="47" customFormat="1" x14ac:dyDescent="0.25">
      <c r="D9919" s="83"/>
    </row>
    <row r="9920" spans="4:4" s="47" customFormat="1" x14ac:dyDescent="0.25">
      <c r="D9920" s="83"/>
    </row>
    <row r="9921" spans="4:4" s="47" customFormat="1" x14ac:dyDescent="0.25">
      <c r="D9921" s="83"/>
    </row>
    <row r="9922" spans="4:4" s="47" customFormat="1" x14ac:dyDescent="0.25">
      <c r="D9922" s="83"/>
    </row>
    <row r="9923" spans="4:4" s="47" customFormat="1" x14ac:dyDescent="0.25">
      <c r="D9923" s="83"/>
    </row>
    <row r="9924" spans="4:4" s="47" customFormat="1" x14ac:dyDescent="0.25">
      <c r="D9924" s="83"/>
    </row>
    <row r="9925" spans="4:4" s="47" customFormat="1" x14ac:dyDescent="0.25">
      <c r="D9925" s="83"/>
    </row>
    <row r="9926" spans="4:4" s="47" customFormat="1" x14ac:dyDescent="0.25">
      <c r="D9926" s="83"/>
    </row>
    <row r="9927" spans="4:4" s="47" customFormat="1" x14ac:dyDescent="0.25">
      <c r="D9927" s="83"/>
    </row>
    <row r="9928" spans="4:4" s="47" customFormat="1" x14ac:dyDescent="0.25">
      <c r="D9928" s="83"/>
    </row>
    <row r="9929" spans="4:4" s="47" customFormat="1" x14ac:dyDescent="0.25">
      <c r="D9929" s="83"/>
    </row>
    <row r="9930" spans="4:4" s="47" customFormat="1" x14ac:dyDescent="0.25">
      <c r="D9930" s="83"/>
    </row>
    <row r="9931" spans="4:4" s="47" customFormat="1" x14ac:dyDescent="0.25">
      <c r="D9931" s="83"/>
    </row>
    <row r="9932" spans="4:4" s="47" customFormat="1" x14ac:dyDescent="0.25">
      <c r="D9932" s="83"/>
    </row>
    <row r="9933" spans="4:4" s="47" customFormat="1" x14ac:dyDescent="0.25">
      <c r="D9933" s="83"/>
    </row>
    <row r="9934" spans="4:4" s="47" customFormat="1" x14ac:dyDescent="0.25">
      <c r="D9934" s="83"/>
    </row>
    <row r="9935" spans="4:4" s="47" customFormat="1" x14ac:dyDescent="0.25">
      <c r="D9935" s="83"/>
    </row>
    <row r="9936" spans="4:4" s="47" customFormat="1" x14ac:dyDescent="0.25">
      <c r="D9936" s="83"/>
    </row>
    <row r="9937" spans="4:4" s="47" customFormat="1" x14ac:dyDescent="0.25">
      <c r="D9937" s="83"/>
    </row>
    <row r="9938" spans="4:4" s="47" customFormat="1" x14ac:dyDescent="0.25">
      <c r="D9938" s="83"/>
    </row>
    <row r="9939" spans="4:4" s="47" customFormat="1" x14ac:dyDescent="0.25">
      <c r="D9939" s="83"/>
    </row>
    <row r="9940" spans="4:4" s="47" customFormat="1" x14ac:dyDescent="0.25">
      <c r="D9940" s="83"/>
    </row>
    <row r="9941" spans="4:4" s="47" customFormat="1" x14ac:dyDescent="0.25">
      <c r="D9941" s="83"/>
    </row>
    <row r="9942" spans="4:4" s="47" customFormat="1" x14ac:dyDescent="0.25">
      <c r="D9942" s="83"/>
    </row>
    <row r="9943" spans="4:4" s="47" customFormat="1" x14ac:dyDescent="0.25">
      <c r="D9943" s="83"/>
    </row>
    <row r="9944" spans="4:4" s="47" customFormat="1" x14ac:dyDescent="0.25">
      <c r="D9944" s="83"/>
    </row>
    <row r="9945" spans="4:4" s="47" customFormat="1" x14ac:dyDescent="0.25">
      <c r="D9945" s="83"/>
    </row>
    <row r="9946" spans="4:4" s="47" customFormat="1" x14ac:dyDescent="0.25">
      <c r="D9946" s="83"/>
    </row>
    <row r="9947" spans="4:4" s="47" customFormat="1" x14ac:dyDescent="0.25">
      <c r="D9947" s="83"/>
    </row>
    <row r="9948" spans="4:4" s="47" customFormat="1" x14ac:dyDescent="0.25">
      <c r="D9948" s="83"/>
    </row>
    <row r="9949" spans="4:4" s="47" customFormat="1" x14ac:dyDescent="0.25">
      <c r="D9949" s="83"/>
    </row>
    <row r="9950" spans="4:4" s="47" customFormat="1" x14ac:dyDescent="0.25">
      <c r="D9950" s="83"/>
    </row>
    <row r="9951" spans="4:4" s="47" customFormat="1" x14ac:dyDescent="0.25">
      <c r="D9951" s="83"/>
    </row>
    <row r="9952" spans="4:4" s="47" customFormat="1" x14ac:dyDescent="0.25">
      <c r="D9952" s="83"/>
    </row>
    <row r="9953" spans="4:4" s="47" customFormat="1" x14ac:dyDescent="0.25">
      <c r="D9953" s="83"/>
    </row>
    <row r="9954" spans="4:4" s="47" customFormat="1" x14ac:dyDescent="0.25">
      <c r="D9954" s="83"/>
    </row>
    <row r="9955" spans="4:4" s="47" customFormat="1" x14ac:dyDescent="0.25">
      <c r="D9955" s="83"/>
    </row>
    <row r="9956" spans="4:4" s="47" customFormat="1" x14ac:dyDescent="0.25">
      <c r="D9956" s="83"/>
    </row>
    <row r="9957" spans="4:4" s="47" customFormat="1" x14ac:dyDescent="0.25">
      <c r="D9957" s="83"/>
    </row>
    <row r="9958" spans="4:4" s="47" customFormat="1" x14ac:dyDescent="0.25">
      <c r="D9958" s="83"/>
    </row>
    <row r="9959" spans="4:4" s="47" customFormat="1" x14ac:dyDescent="0.25">
      <c r="D9959" s="83"/>
    </row>
    <row r="9960" spans="4:4" s="47" customFormat="1" x14ac:dyDescent="0.25">
      <c r="D9960" s="83"/>
    </row>
    <row r="9961" spans="4:4" s="47" customFormat="1" x14ac:dyDescent="0.25">
      <c r="D9961" s="83"/>
    </row>
    <row r="9962" spans="4:4" s="47" customFormat="1" x14ac:dyDescent="0.25">
      <c r="D9962" s="83"/>
    </row>
    <row r="9963" spans="4:4" s="47" customFormat="1" x14ac:dyDescent="0.25">
      <c r="D9963" s="83"/>
    </row>
    <row r="9964" spans="4:4" s="47" customFormat="1" x14ac:dyDescent="0.25">
      <c r="D9964" s="83"/>
    </row>
    <row r="9965" spans="4:4" s="47" customFormat="1" x14ac:dyDescent="0.25">
      <c r="D9965" s="83"/>
    </row>
    <row r="9966" spans="4:4" s="47" customFormat="1" x14ac:dyDescent="0.25">
      <c r="D9966" s="83"/>
    </row>
    <row r="9967" spans="4:4" s="47" customFormat="1" x14ac:dyDescent="0.25">
      <c r="D9967" s="83"/>
    </row>
    <row r="9968" spans="4:4" s="47" customFormat="1" x14ac:dyDescent="0.25">
      <c r="D9968" s="83"/>
    </row>
    <row r="9969" spans="4:4" s="47" customFormat="1" x14ac:dyDescent="0.25">
      <c r="D9969" s="83"/>
    </row>
    <row r="9970" spans="4:4" s="47" customFormat="1" x14ac:dyDescent="0.25">
      <c r="D9970" s="83"/>
    </row>
    <row r="9971" spans="4:4" s="47" customFormat="1" x14ac:dyDescent="0.25">
      <c r="D9971" s="83"/>
    </row>
    <row r="9972" spans="4:4" s="47" customFormat="1" x14ac:dyDescent="0.25">
      <c r="D9972" s="83"/>
    </row>
    <row r="9973" spans="4:4" s="47" customFormat="1" x14ac:dyDescent="0.25">
      <c r="D9973" s="83"/>
    </row>
    <row r="9974" spans="4:4" s="47" customFormat="1" x14ac:dyDescent="0.25">
      <c r="D9974" s="83"/>
    </row>
    <row r="9975" spans="4:4" s="47" customFormat="1" x14ac:dyDescent="0.25">
      <c r="D9975" s="83"/>
    </row>
    <row r="9976" spans="4:4" s="47" customFormat="1" x14ac:dyDescent="0.25">
      <c r="D9976" s="83"/>
    </row>
    <row r="9977" spans="4:4" s="47" customFormat="1" x14ac:dyDescent="0.25">
      <c r="D9977" s="83"/>
    </row>
    <row r="9978" spans="4:4" s="47" customFormat="1" x14ac:dyDescent="0.25">
      <c r="D9978" s="83"/>
    </row>
    <row r="9979" spans="4:4" s="47" customFormat="1" x14ac:dyDescent="0.25">
      <c r="D9979" s="83"/>
    </row>
    <row r="9980" spans="4:4" s="47" customFormat="1" x14ac:dyDescent="0.25">
      <c r="D9980" s="83"/>
    </row>
    <row r="9981" spans="4:4" s="47" customFormat="1" x14ac:dyDescent="0.25">
      <c r="D9981" s="83"/>
    </row>
    <row r="9982" spans="4:4" s="47" customFormat="1" x14ac:dyDescent="0.25">
      <c r="D9982" s="83"/>
    </row>
    <row r="9983" spans="4:4" s="47" customFormat="1" x14ac:dyDescent="0.25">
      <c r="D9983" s="83"/>
    </row>
    <row r="9984" spans="4:4" s="47" customFormat="1" x14ac:dyDescent="0.25">
      <c r="D9984" s="83"/>
    </row>
    <row r="9985" spans="4:4" s="47" customFormat="1" x14ac:dyDescent="0.25">
      <c r="D9985" s="83"/>
    </row>
    <row r="9986" spans="4:4" s="47" customFormat="1" x14ac:dyDescent="0.25">
      <c r="D9986" s="83"/>
    </row>
    <row r="9987" spans="4:4" s="47" customFormat="1" x14ac:dyDescent="0.25">
      <c r="D9987" s="83"/>
    </row>
    <row r="9988" spans="4:4" s="47" customFormat="1" x14ac:dyDescent="0.25">
      <c r="D9988" s="83"/>
    </row>
    <row r="9989" spans="4:4" s="47" customFormat="1" x14ac:dyDescent="0.25">
      <c r="D9989" s="83"/>
    </row>
    <row r="9990" spans="4:4" s="47" customFormat="1" x14ac:dyDescent="0.25">
      <c r="D9990" s="83"/>
    </row>
    <row r="9991" spans="4:4" s="47" customFormat="1" x14ac:dyDescent="0.25">
      <c r="D9991" s="83"/>
    </row>
    <row r="9992" spans="4:4" s="47" customFormat="1" x14ac:dyDescent="0.25">
      <c r="D9992" s="83"/>
    </row>
    <row r="9993" spans="4:4" s="47" customFormat="1" x14ac:dyDescent="0.25">
      <c r="D9993" s="83"/>
    </row>
    <row r="9994" spans="4:4" s="47" customFormat="1" x14ac:dyDescent="0.25">
      <c r="D9994" s="83"/>
    </row>
    <row r="9995" spans="4:4" s="47" customFormat="1" x14ac:dyDescent="0.25">
      <c r="D9995" s="83"/>
    </row>
    <row r="9996" spans="4:4" s="47" customFormat="1" x14ac:dyDescent="0.25">
      <c r="D9996" s="83"/>
    </row>
    <row r="9997" spans="4:4" s="47" customFormat="1" x14ac:dyDescent="0.25">
      <c r="D9997" s="83"/>
    </row>
    <row r="9998" spans="4:4" s="47" customFormat="1" x14ac:dyDescent="0.25">
      <c r="D9998" s="83"/>
    </row>
    <row r="9999" spans="4:4" s="47" customFormat="1" x14ac:dyDescent="0.25">
      <c r="D9999" s="83"/>
    </row>
    <row r="10000" spans="4:4" s="47" customFormat="1" x14ac:dyDescent="0.25">
      <c r="D10000" s="83"/>
    </row>
    <row r="10001" spans="4:4" s="47" customFormat="1" x14ac:dyDescent="0.25">
      <c r="D10001" s="83"/>
    </row>
    <row r="10002" spans="4:4" s="47" customFormat="1" x14ac:dyDescent="0.25">
      <c r="D10002" s="83"/>
    </row>
    <row r="10003" spans="4:4" s="47" customFormat="1" x14ac:dyDescent="0.25">
      <c r="D10003" s="83"/>
    </row>
    <row r="10004" spans="4:4" s="47" customFormat="1" x14ac:dyDescent="0.25">
      <c r="D10004" s="83"/>
    </row>
    <row r="10005" spans="4:4" s="47" customFormat="1" x14ac:dyDescent="0.25">
      <c r="D10005" s="83"/>
    </row>
    <row r="10006" spans="4:4" s="47" customFormat="1" x14ac:dyDescent="0.25">
      <c r="D10006" s="83"/>
    </row>
    <row r="10007" spans="4:4" s="47" customFormat="1" x14ac:dyDescent="0.25">
      <c r="D10007" s="83"/>
    </row>
    <row r="10008" spans="4:4" s="47" customFormat="1" x14ac:dyDescent="0.25">
      <c r="D10008" s="83"/>
    </row>
    <row r="10009" spans="4:4" s="47" customFormat="1" x14ac:dyDescent="0.25">
      <c r="D10009" s="83"/>
    </row>
    <row r="10010" spans="4:4" s="47" customFormat="1" x14ac:dyDescent="0.25">
      <c r="D10010" s="83"/>
    </row>
    <row r="10011" spans="4:4" s="47" customFormat="1" x14ac:dyDescent="0.25">
      <c r="D10011" s="83"/>
    </row>
    <row r="10012" spans="4:4" s="47" customFormat="1" x14ac:dyDescent="0.25">
      <c r="D10012" s="83"/>
    </row>
    <row r="10013" spans="4:4" s="47" customFormat="1" x14ac:dyDescent="0.25">
      <c r="D10013" s="83"/>
    </row>
    <row r="10014" spans="4:4" s="47" customFormat="1" x14ac:dyDescent="0.25">
      <c r="D10014" s="83"/>
    </row>
    <row r="10015" spans="4:4" s="47" customFormat="1" x14ac:dyDescent="0.25">
      <c r="D10015" s="83"/>
    </row>
    <row r="10016" spans="4:4" s="47" customFormat="1" x14ac:dyDescent="0.25">
      <c r="D10016" s="83"/>
    </row>
    <row r="10017" spans="4:4" s="47" customFormat="1" x14ac:dyDescent="0.25">
      <c r="D10017" s="83"/>
    </row>
    <row r="10018" spans="4:4" s="47" customFormat="1" x14ac:dyDescent="0.25">
      <c r="D10018" s="83"/>
    </row>
    <row r="10019" spans="4:4" s="47" customFormat="1" x14ac:dyDescent="0.25">
      <c r="D10019" s="83"/>
    </row>
    <row r="10020" spans="4:4" s="47" customFormat="1" x14ac:dyDescent="0.25">
      <c r="D10020" s="83"/>
    </row>
    <row r="10021" spans="4:4" s="47" customFormat="1" x14ac:dyDescent="0.25">
      <c r="D10021" s="83"/>
    </row>
    <row r="10022" spans="4:4" s="47" customFormat="1" x14ac:dyDescent="0.25">
      <c r="D10022" s="83"/>
    </row>
    <row r="10023" spans="4:4" s="47" customFormat="1" x14ac:dyDescent="0.25">
      <c r="D10023" s="83"/>
    </row>
    <row r="10024" spans="4:4" s="47" customFormat="1" x14ac:dyDescent="0.25">
      <c r="D10024" s="83"/>
    </row>
    <row r="10025" spans="4:4" s="47" customFormat="1" x14ac:dyDescent="0.25">
      <c r="D10025" s="83"/>
    </row>
    <row r="10026" spans="4:4" s="47" customFormat="1" x14ac:dyDescent="0.25">
      <c r="D10026" s="83"/>
    </row>
    <row r="10027" spans="4:4" s="47" customFormat="1" x14ac:dyDescent="0.25">
      <c r="D10027" s="83"/>
    </row>
    <row r="10028" spans="4:4" s="47" customFormat="1" x14ac:dyDescent="0.25">
      <c r="D10028" s="83"/>
    </row>
    <row r="10029" spans="4:4" s="47" customFormat="1" x14ac:dyDescent="0.25">
      <c r="D10029" s="83"/>
    </row>
    <row r="10030" spans="4:4" s="47" customFormat="1" x14ac:dyDescent="0.25">
      <c r="D10030" s="83"/>
    </row>
    <row r="10031" spans="4:4" s="47" customFormat="1" x14ac:dyDescent="0.25">
      <c r="D10031" s="83"/>
    </row>
    <row r="10032" spans="4:4" s="47" customFormat="1" x14ac:dyDescent="0.25">
      <c r="D10032" s="83"/>
    </row>
    <row r="10033" spans="4:4" s="47" customFormat="1" x14ac:dyDescent="0.25">
      <c r="D10033" s="83"/>
    </row>
    <row r="10034" spans="4:4" s="47" customFormat="1" x14ac:dyDescent="0.25">
      <c r="D10034" s="83"/>
    </row>
    <row r="10035" spans="4:4" s="47" customFormat="1" x14ac:dyDescent="0.25">
      <c r="D10035" s="83"/>
    </row>
    <row r="10036" spans="4:4" s="47" customFormat="1" x14ac:dyDescent="0.25">
      <c r="D10036" s="83"/>
    </row>
    <row r="10037" spans="4:4" s="47" customFormat="1" x14ac:dyDescent="0.25">
      <c r="D10037" s="83"/>
    </row>
    <row r="10038" spans="4:4" s="47" customFormat="1" x14ac:dyDescent="0.25">
      <c r="D10038" s="83"/>
    </row>
    <row r="10039" spans="4:4" s="47" customFormat="1" x14ac:dyDescent="0.25">
      <c r="D10039" s="83"/>
    </row>
    <row r="10040" spans="4:4" s="47" customFormat="1" x14ac:dyDescent="0.25">
      <c r="D10040" s="83"/>
    </row>
    <row r="10041" spans="4:4" s="47" customFormat="1" x14ac:dyDescent="0.25">
      <c r="D10041" s="83"/>
    </row>
    <row r="10042" spans="4:4" s="47" customFormat="1" x14ac:dyDescent="0.25">
      <c r="D10042" s="83"/>
    </row>
    <row r="10043" spans="4:4" s="47" customFormat="1" x14ac:dyDescent="0.25">
      <c r="D10043" s="83"/>
    </row>
    <row r="10044" spans="4:4" s="47" customFormat="1" x14ac:dyDescent="0.25">
      <c r="D10044" s="83"/>
    </row>
    <row r="10045" spans="4:4" s="47" customFormat="1" x14ac:dyDescent="0.25">
      <c r="D10045" s="83"/>
    </row>
    <row r="10046" spans="4:4" s="47" customFormat="1" x14ac:dyDescent="0.25">
      <c r="D10046" s="83"/>
    </row>
    <row r="10047" spans="4:4" s="47" customFormat="1" x14ac:dyDescent="0.25">
      <c r="D10047" s="83"/>
    </row>
    <row r="10048" spans="4:4" s="47" customFormat="1" x14ac:dyDescent="0.25">
      <c r="D10048" s="83"/>
    </row>
    <row r="10049" spans="4:4" s="47" customFormat="1" x14ac:dyDescent="0.25">
      <c r="D10049" s="83"/>
    </row>
    <row r="10050" spans="4:4" s="47" customFormat="1" x14ac:dyDescent="0.25">
      <c r="D10050" s="83"/>
    </row>
    <row r="10051" spans="4:4" s="47" customFormat="1" x14ac:dyDescent="0.25">
      <c r="D10051" s="83"/>
    </row>
    <row r="10052" spans="4:4" s="47" customFormat="1" x14ac:dyDescent="0.25">
      <c r="D10052" s="83"/>
    </row>
    <row r="10053" spans="4:4" s="47" customFormat="1" x14ac:dyDescent="0.25">
      <c r="D10053" s="83"/>
    </row>
    <row r="10054" spans="4:4" s="47" customFormat="1" x14ac:dyDescent="0.25">
      <c r="D10054" s="83"/>
    </row>
    <row r="10055" spans="4:4" s="47" customFormat="1" x14ac:dyDescent="0.25">
      <c r="D10055" s="83"/>
    </row>
    <row r="10056" spans="4:4" s="47" customFormat="1" x14ac:dyDescent="0.25">
      <c r="D10056" s="83"/>
    </row>
    <row r="10057" spans="4:4" s="47" customFormat="1" x14ac:dyDescent="0.25">
      <c r="D10057" s="83"/>
    </row>
    <row r="10058" spans="4:4" s="47" customFormat="1" x14ac:dyDescent="0.25">
      <c r="D10058" s="83"/>
    </row>
    <row r="10059" spans="4:4" s="47" customFormat="1" x14ac:dyDescent="0.25">
      <c r="D10059" s="83"/>
    </row>
    <row r="10060" spans="4:4" s="47" customFormat="1" x14ac:dyDescent="0.25">
      <c r="D10060" s="83"/>
    </row>
    <row r="10061" spans="4:4" s="47" customFormat="1" x14ac:dyDescent="0.25">
      <c r="D10061" s="83"/>
    </row>
    <row r="10062" spans="4:4" s="47" customFormat="1" x14ac:dyDescent="0.25">
      <c r="D10062" s="83"/>
    </row>
    <row r="10063" spans="4:4" s="47" customFormat="1" x14ac:dyDescent="0.25">
      <c r="D10063" s="83"/>
    </row>
    <row r="10064" spans="4:4" s="47" customFormat="1" x14ac:dyDescent="0.25">
      <c r="D10064" s="83"/>
    </row>
    <row r="10065" spans="4:4" s="47" customFormat="1" x14ac:dyDescent="0.25">
      <c r="D10065" s="83"/>
    </row>
    <row r="10066" spans="4:4" s="47" customFormat="1" x14ac:dyDescent="0.25">
      <c r="D10066" s="83"/>
    </row>
    <row r="10067" spans="4:4" s="47" customFormat="1" x14ac:dyDescent="0.25">
      <c r="D10067" s="83"/>
    </row>
    <row r="10068" spans="4:4" s="47" customFormat="1" x14ac:dyDescent="0.25">
      <c r="D10068" s="83"/>
    </row>
    <row r="10069" spans="4:4" s="47" customFormat="1" x14ac:dyDescent="0.25">
      <c r="D10069" s="83"/>
    </row>
    <row r="10070" spans="4:4" s="47" customFormat="1" x14ac:dyDescent="0.25">
      <c r="D10070" s="83"/>
    </row>
    <row r="10071" spans="4:4" s="47" customFormat="1" x14ac:dyDescent="0.25">
      <c r="D10071" s="83"/>
    </row>
    <row r="10072" spans="4:4" s="47" customFormat="1" x14ac:dyDescent="0.25">
      <c r="D10072" s="83"/>
    </row>
    <row r="10073" spans="4:4" s="47" customFormat="1" x14ac:dyDescent="0.25">
      <c r="D10073" s="83"/>
    </row>
    <row r="10074" spans="4:4" s="47" customFormat="1" x14ac:dyDescent="0.25">
      <c r="D10074" s="83"/>
    </row>
    <row r="10075" spans="4:4" s="47" customFormat="1" x14ac:dyDescent="0.25">
      <c r="D10075" s="83"/>
    </row>
    <row r="10076" spans="4:4" s="47" customFormat="1" x14ac:dyDescent="0.25">
      <c r="D10076" s="83"/>
    </row>
    <row r="10077" spans="4:4" s="47" customFormat="1" x14ac:dyDescent="0.25">
      <c r="D10077" s="83"/>
    </row>
    <row r="10078" spans="4:4" s="47" customFormat="1" x14ac:dyDescent="0.25">
      <c r="D10078" s="83"/>
    </row>
    <row r="10079" spans="4:4" s="47" customFormat="1" x14ac:dyDescent="0.25">
      <c r="D10079" s="83"/>
    </row>
    <row r="10080" spans="4:4" s="47" customFormat="1" x14ac:dyDescent="0.25">
      <c r="D10080" s="83"/>
    </row>
    <row r="10081" spans="4:4" s="47" customFormat="1" x14ac:dyDescent="0.25">
      <c r="D10081" s="83"/>
    </row>
    <row r="10082" spans="4:4" s="47" customFormat="1" x14ac:dyDescent="0.25">
      <c r="D10082" s="83"/>
    </row>
    <row r="10083" spans="4:4" s="47" customFormat="1" x14ac:dyDescent="0.25">
      <c r="D10083" s="83"/>
    </row>
    <row r="10084" spans="4:4" s="47" customFormat="1" x14ac:dyDescent="0.25">
      <c r="D10084" s="83"/>
    </row>
    <row r="10085" spans="4:4" s="47" customFormat="1" x14ac:dyDescent="0.25">
      <c r="D10085" s="83"/>
    </row>
    <row r="10086" spans="4:4" s="47" customFormat="1" x14ac:dyDescent="0.25">
      <c r="D10086" s="83"/>
    </row>
    <row r="10087" spans="4:4" s="47" customFormat="1" x14ac:dyDescent="0.25">
      <c r="D10087" s="83"/>
    </row>
    <row r="10088" spans="4:4" s="47" customFormat="1" x14ac:dyDescent="0.25">
      <c r="D10088" s="83"/>
    </row>
    <row r="10089" spans="4:4" s="47" customFormat="1" x14ac:dyDescent="0.25">
      <c r="D10089" s="83"/>
    </row>
    <row r="10090" spans="4:4" s="47" customFormat="1" x14ac:dyDescent="0.25">
      <c r="D10090" s="83"/>
    </row>
    <row r="10091" spans="4:4" s="47" customFormat="1" x14ac:dyDescent="0.25">
      <c r="D10091" s="83"/>
    </row>
    <row r="10092" spans="4:4" s="47" customFormat="1" x14ac:dyDescent="0.25">
      <c r="D10092" s="83"/>
    </row>
    <row r="10093" spans="4:4" s="47" customFormat="1" x14ac:dyDescent="0.25">
      <c r="D10093" s="83"/>
    </row>
    <row r="10094" spans="4:4" s="47" customFormat="1" x14ac:dyDescent="0.25">
      <c r="D10094" s="83"/>
    </row>
    <row r="10095" spans="4:4" s="47" customFormat="1" x14ac:dyDescent="0.25">
      <c r="D10095" s="83"/>
    </row>
    <row r="10096" spans="4:4" s="47" customFormat="1" x14ac:dyDescent="0.25">
      <c r="D10096" s="83"/>
    </row>
    <row r="10097" spans="4:4" s="47" customFormat="1" x14ac:dyDescent="0.25">
      <c r="D10097" s="83"/>
    </row>
    <row r="10098" spans="4:4" s="47" customFormat="1" x14ac:dyDescent="0.25">
      <c r="D10098" s="83"/>
    </row>
    <row r="10099" spans="4:4" s="47" customFormat="1" x14ac:dyDescent="0.25">
      <c r="D10099" s="83"/>
    </row>
    <row r="10100" spans="4:4" s="47" customFormat="1" x14ac:dyDescent="0.25">
      <c r="D10100" s="83"/>
    </row>
    <row r="10101" spans="4:4" s="47" customFormat="1" x14ac:dyDescent="0.25">
      <c r="D10101" s="83"/>
    </row>
    <row r="10102" spans="4:4" s="47" customFormat="1" x14ac:dyDescent="0.25">
      <c r="D10102" s="83"/>
    </row>
    <row r="10103" spans="4:4" s="47" customFormat="1" x14ac:dyDescent="0.25">
      <c r="D10103" s="83"/>
    </row>
    <row r="10104" spans="4:4" s="47" customFormat="1" x14ac:dyDescent="0.25">
      <c r="D10104" s="83"/>
    </row>
    <row r="10105" spans="4:4" s="47" customFormat="1" x14ac:dyDescent="0.25">
      <c r="D10105" s="83"/>
    </row>
    <row r="10106" spans="4:4" s="47" customFormat="1" x14ac:dyDescent="0.25">
      <c r="D10106" s="83"/>
    </row>
    <row r="10107" spans="4:4" s="47" customFormat="1" x14ac:dyDescent="0.25">
      <c r="D10107" s="83"/>
    </row>
    <row r="10108" spans="4:4" s="47" customFormat="1" x14ac:dyDescent="0.25">
      <c r="D10108" s="83"/>
    </row>
    <row r="10109" spans="4:4" s="47" customFormat="1" x14ac:dyDescent="0.25">
      <c r="D10109" s="83"/>
    </row>
    <row r="10110" spans="4:4" s="47" customFormat="1" x14ac:dyDescent="0.25">
      <c r="D10110" s="83"/>
    </row>
    <row r="10111" spans="4:4" s="47" customFormat="1" x14ac:dyDescent="0.25">
      <c r="D10111" s="83"/>
    </row>
    <row r="10112" spans="4:4" s="47" customFormat="1" x14ac:dyDescent="0.25">
      <c r="D10112" s="83"/>
    </row>
    <row r="10113" spans="4:4" s="47" customFormat="1" x14ac:dyDescent="0.25">
      <c r="D10113" s="83"/>
    </row>
    <row r="10114" spans="4:4" s="47" customFormat="1" x14ac:dyDescent="0.25">
      <c r="D10114" s="83"/>
    </row>
    <row r="10115" spans="4:4" s="47" customFormat="1" x14ac:dyDescent="0.25">
      <c r="D10115" s="83"/>
    </row>
    <row r="10116" spans="4:4" s="47" customFormat="1" x14ac:dyDescent="0.25">
      <c r="D10116" s="83"/>
    </row>
    <row r="10117" spans="4:4" s="47" customFormat="1" x14ac:dyDescent="0.25">
      <c r="D10117" s="83"/>
    </row>
    <row r="10118" spans="4:4" s="47" customFormat="1" x14ac:dyDescent="0.25">
      <c r="D10118" s="83"/>
    </row>
    <row r="10119" spans="4:4" s="47" customFormat="1" x14ac:dyDescent="0.25">
      <c r="D10119" s="83"/>
    </row>
    <row r="10120" spans="4:4" s="47" customFormat="1" x14ac:dyDescent="0.25">
      <c r="D10120" s="83"/>
    </row>
    <row r="10121" spans="4:4" s="47" customFormat="1" x14ac:dyDescent="0.25">
      <c r="D10121" s="83"/>
    </row>
    <row r="10122" spans="4:4" s="47" customFormat="1" x14ac:dyDescent="0.25">
      <c r="D10122" s="83"/>
    </row>
    <row r="10123" spans="4:4" s="47" customFormat="1" x14ac:dyDescent="0.25">
      <c r="D10123" s="83"/>
    </row>
    <row r="10124" spans="4:4" s="47" customFormat="1" x14ac:dyDescent="0.25">
      <c r="D10124" s="83"/>
    </row>
    <row r="10125" spans="4:4" s="47" customFormat="1" x14ac:dyDescent="0.25">
      <c r="D10125" s="83"/>
    </row>
    <row r="10126" spans="4:4" s="47" customFormat="1" x14ac:dyDescent="0.25">
      <c r="D10126" s="83"/>
    </row>
    <row r="10127" spans="4:4" s="47" customFormat="1" x14ac:dyDescent="0.25">
      <c r="D10127" s="83"/>
    </row>
    <row r="10128" spans="4:4" s="47" customFormat="1" x14ac:dyDescent="0.25">
      <c r="D10128" s="83"/>
    </row>
    <row r="10129" spans="4:4" s="47" customFormat="1" x14ac:dyDescent="0.25">
      <c r="D10129" s="83"/>
    </row>
    <row r="10130" spans="4:4" s="47" customFormat="1" x14ac:dyDescent="0.25">
      <c r="D10130" s="83"/>
    </row>
    <row r="10131" spans="4:4" s="47" customFormat="1" x14ac:dyDescent="0.25">
      <c r="D10131" s="83"/>
    </row>
    <row r="10132" spans="4:4" s="47" customFormat="1" x14ac:dyDescent="0.25">
      <c r="D10132" s="83"/>
    </row>
    <row r="10133" spans="4:4" s="47" customFormat="1" x14ac:dyDescent="0.25">
      <c r="D10133" s="83"/>
    </row>
    <row r="10134" spans="4:4" s="47" customFormat="1" x14ac:dyDescent="0.25">
      <c r="D10134" s="83"/>
    </row>
    <row r="10135" spans="4:4" s="47" customFormat="1" x14ac:dyDescent="0.25">
      <c r="D10135" s="83"/>
    </row>
    <row r="10136" spans="4:4" s="47" customFormat="1" x14ac:dyDescent="0.25">
      <c r="D10136" s="83"/>
    </row>
    <row r="10137" spans="4:4" s="47" customFormat="1" x14ac:dyDescent="0.25">
      <c r="D10137" s="83"/>
    </row>
    <row r="10138" spans="4:4" s="47" customFormat="1" x14ac:dyDescent="0.25">
      <c r="D10138" s="83"/>
    </row>
    <row r="10139" spans="4:4" s="47" customFormat="1" x14ac:dyDescent="0.25">
      <c r="D10139" s="83"/>
    </row>
    <row r="10140" spans="4:4" s="47" customFormat="1" x14ac:dyDescent="0.25">
      <c r="D10140" s="83"/>
    </row>
    <row r="10141" spans="4:4" s="47" customFormat="1" x14ac:dyDescent="0.25">
      <c r="D10141" s="83"/>
    </row>
    <row r="10142" spans="4:4" s="47" customFormat="1" x14ac:dyDescent="0.25">
      <c r="D10142" s="83"/>
    </row>
    <row r="10143" spans="4:4" s="47" customFormat="1" x14ac:dyDescent="0.25">
      <c r="D10143" s="83"/>
    </row>
    <row r="10144" spans="4:4" s="47" customFormat="1" x14ac:dyDescent="0.25">
      <c r="D10144" s="83"/>
    </row>
    <row r="10145" spans="4:4" s="47" customFormat="1" x14ac:dyDescent="0.25">
      <c r="D10145" s="83"/>
    </row>
    <row r="10146" spans="4:4" s="47" customFormat="1" x14ac:dyDescent="0.25">
      <c r="D10146" s="83"/>
    </row>
    <row r="10147" spans="4:4" s="47" customFormat="1" x14ac:dyDescent="0.25">
      <c r="D10147" s="83"/>
    </row>
    <row r="10148" spans="4:4" s="47" customFormat="1" x14ac:dyDescent="0.25">
      <c r="D10148" s="83"/>
    </row>
    <row r="10149" spans="4:4" s="47" customFormat="1" x14ac:dyDescent="0.25">
      <c r="D10149" s="83"/>
    </row>
    <row r="10150" spans="4:4" s="47" customFormat="1" x14ac:dyDescent="0.25">
      <c r="D10150" s="83"/>
    </row>
    <row r="10151" spans="4:4" s="47" customFormat="1" x14ac:dyDescent="0.25">
      <c r="D10151" s="83"/>
    </row>
    <row r="10152" spans="4:4" s="47" customFormat="1" x14ac:dyDescent="0.25">
      <c r="D10152" s="83"/>
    </row>
    <row r="10153" spans="4:4" s="47" customFormat="1" x14ac:dyDescent="0.25">
      <c r="D10153" s="83"/>
    </row>
    <row r="10154" spans="4:4" s="47" customFormat="1" x14ac:dyDescent="0.25">
      <c r="D10154" s="83"/>
    </row>
    <row r="10155" spans="4:4" s="47" customFormat="1" x14ac:dyDescent="0.25">
      <c r="D10155" s="83"/>
    </row>
    <row r="10156" spans="4:4" s="47" customFormat="1" x14ac:dyDescent="0.25">
      <c r="D10156" s="83"/>
    </row>
    <row r="10157" spans="4:4" s="47" customFormat="1" x14ac:dyDescent="0.25">
      <c r="D10157" s="83"/>
    </row>
    <row r="10158" spans="4:4" s="47" customFormat="1" x14ac:dyDescent="0.25">
      <c r="D10158" s="83"/>
    </row>
    <row r="10159" spans="4:4" s="47" customFormat="1" x14ac:dyDescent="0.25">
      <c r="D10159" s="83"/>
    </row>
    <row r="10160" spans="4:4" s="47" customFormat="1" x14ac:dyDescent="0.25">
      <c r="D10160" s="83"/>
    </row>
    <row r="10161" spans="4:4" s="47" customFormat="1" x14ac:dyDescent="0.25">
      <c r="D10161" s="83"/>
    </row>
    <row r="10162" spans="4:4" s="47" customFormat="1" x14ac:dyDescent="0.25">
      <c r="D10162" s="83"/>
    </row>
    <row r="10163" spans="4:4" s="47" customFormat="1" x14ac:dyDescent="0.25">
      <c r="D10163" s="83"/>
    </row>
    <row r="10164" spans="4:4" s="47" customFormat="1" x14ac:dyDescent="0.25">
      <c r="D10164" s="83"/>
    </row>
    <row r="10165" spans="4:4" s="47" customFormat="1" x14ac:dyDescent="0.25">
      <c r="D10165" s="83"/>
    </row>
    <row r="10166" spans="4:4" s="47" customFormat="1" x14ac:dyDescent="0.25">
      <c r="D10166" s="83"/>
    </row>
    <row r="10167" spans="4:4" s="47" customFormat="1" x14ac:dyDescent="0.25">
      <c r="D10167" s="83"/>
    </row>
    <row r="10168" spans="4:4" s="47" customFormat="1" x14ac:dyDescent="0.25">
      <c r="D10168" s="83"/>
    </row>
    <row r="10169" spans="4:4" s="47" customFormat="1" x14ac:dyDescent="0.25">
      <c r="D10169" s="83"/>
    </row>
    <row r="10170" spans="4:4" s="47" customFormat="1" x14ac:dyDescent="0.25">
      <c r="D10170" s="83"/>
    </row>
    <row r="10171" spans="4:4" s="47" customFormat="1" x14ac:dyDescent="0.25">
      <c r="D10171" s="83"/>
    </row>
    <row r="10172" spans="4:4" s="47" customFormat="1" x14ac:dyDescent="0.25">
      <c r="D10172" s="83"/>
    </row>
    <row r="10173" spans="4:4" s="47" customFormat="1" x14ac:dyDescent="0.25">
      <c r="D10173" s="83"/>
    </row>
    <row r="10174" spans="4:4" s="47" customFormat="1" x14ac:dyDescent="0.25">
      <c r="D10174" s="83"/>
    </row>
    <row r="10175" spans="4:4" s="47" customFormat="1" x14ac:dyDescent="0.25">
      <c r="D10175" s="83"/>
    </row>
    <row r="10176" spans="4:4" s="47" customFormat="1" x14ac:dyDescent="0.25">
      <c r="D10176" s="83"/>
    </row>
    <row r="10177" spans="4:4" s="47" customFormat="1" x14ac:dyDescent="0.25">
      <c r="D10177" s="83"/>
    </row>
    <row r="10178" spans="4:4" s="47" customFormat="1" x14ac:dyDescent="0.25">
      <c r="D10178" s="83"/>
    </row>
    <row r="10179" spans="4:4" s="47" customFormat="1" x14ac:dyDescent="0.25">
      <c r="D10179" s="83"/>
    </row>
    <row r="10180" spans="4:4" s="47" customFormat="1" x14ac:dyDescent="0.25">
      <c r="D10180" s="83"/>
    </row>
    <row r="10181" spans="4:4" s="47" customFormat="1" x14ac:dyDescent="0.25">
      <c r="D10181" s="83"/>
    </row>
    <row r="10182" spans="4:4" s="47" customFormat="1" x14ac:dyDescent="0.25">
      <c r="D10182" s="83"/>
    </row>
    <row r="10183" spans="4:4" s="47" customFormat="1" x14ac:dyDescent="0.25">
      <c r="D10183" s="83"/>
    </row>
    <row r="10184" spans="4:4" s="47" customFormat="1" x14ac:dyDescent="0.25">
      <c r="D10184" s="83"/>
    </row>
    <row r="10185" spans="4:4" s="47" customFormat="1" x14ac:dyDescent="0.25">
      <c r="D10185" s="83"/>
    </row>
    <row r="10186" spans="4:4" s="47" customFormat="1" x14ac:dyDescent="0.25">
      <c r="D10186" s="83"/>
    </row>
    <row r="10187" spans="4:4" s="47" customFormat="1" x14ac:dyDescent="0.25">
      <c r="D10187" s="83"/>
    </row>
    <row r="10188" spans="4:4" s="47" customFormat="1" x14ac:dyDescent="0.25">
      <c r="D10188" s="83"/>
    </row>
    <row r="10189" spans="4:4" s="47" customFormat="1" x14ac:dyDescent="0.25">
      <c r="D10189" s="83"/>
    </row>
    <row r="10190" spans="4:4" s="47" customFormat="1" x14ac:dyDescent="0.25">
      <c r="D10190" s="83"/>
    </row>
    <row r="10191" spans="4:4" s="47" customFormat="1" x14ac:dyDescent="0.25">
      <c r="D10191" s="83"/>
    </row>
    <row r="10192" spans="4:4" s="47" customFormat="1" x14ac:dyDescent="0.25">
      <c r="D10192" s="83"/>
    </row>
    <row r="10193" spans="4:4" s="47" customFormat="1" x14ac:dyDescent="0.25">
      <c r="D10193" s="83"/>
    </row>
    <row r="10194" spans="4:4" s="47" customFormat="1" x14ac:dyDescent="0.25">
      <c r="D10194" s="83"/>
    </row>
    <row r="10195" spans="4:4" s="47" customFormat="1" x14ac:dyDescent="0.25">
      <c r="D10195" s="83"/>
    </row>
    <row r="10196" spans="4:4" s="47" customFormat="1" x14ac:dyDescent="0.25">
      <c r="D10196" s="83"/>
    </row>
    <row r="10197" spans="4:4" s="47" customFormat="1" x14ac:dyDescent="0.25">
      <c r="D10197" s="83"/>
    </row>
    <row r="10198" spans="4:4" s="47" customFormat="1" x14ac:dyDescent="0.25">
      <c r="D10198" s="83"/>
    </row>
    <row r="10199" spans="4:4" s="47" customFormat="1" x14ac:dyDescent="0.25">
      <c r="D10199" s="83"/>
    </row>
    <row r="10200" spans="4:4" s="47" customFormat="1" x14ac:dyDescent="0.25">
      <c r="D10200" s="83"/>
    </row>
    <row r="10201" spans="4:4" s="47" customFormat="1" x14ac:dyDescent="0.25">
      <c r="D10201" s="83"/>
    </row>
    <row r="10202" spans="4:4" s="47" customFormat="1" x14ac:dyDescent="0.25">
      <c r="D10202" s="83"/>
    </row>
    <row r="10203" spans="4:4" s="47" customFormat="1" x14ac:dyDescent="0.25">
      <c r="D10203" s="83"/>
    </row>
    <row r="10204" spans="4:4" s="47" customFormat="1" x14ac:dyDescent="0.25">
      <c r="D10204" s="83"/>
    </row>
    <row r="10205" spans="4:4" s="47" customFormat="1" x14ac:dyDescent="0.25">
      <c r="D10205" s="83"/>
    </row>
    <row r="10206" spans="4:4" s="47" customFormat="1" x14ac:dyDescent="0.25">
      <c r="D10206" s="83"/>
    </row>
    <row r="10207" spans="4:4" s="47" customFormat="1" x14ac:dyDescent="0.25">
      <c r="D10207" s="83"/>
    </row>
    <row r="10208" spans="4:4" s="47" customFormat="1" x14ac:dyDescent="0.25">
      <c r="D10208" s="83"/>
    </row>
    <row r="10209" spans="4:4" s="47" customFormat="1" x14ac:dyDescent="0.25">
      <c r="D10209" s="83"/>
    </row>
    <row r="10210" spans="4:4" s="47" customFormat="1" x14ac:dyDescent="0.25">
      <c r="D10210" s="83"/>
    </row>
    <row r="10211" spans="4:4" s="47" customFormat="1" x14ac:dyDescent="0.25">
      <c r="D10211" s="83"/>
    </row>
    <row r="10212" spans="4:4" s="47" customFormat="1" x14ac:dyDescent="0.25">
      <c r="D10212" s="83"/>
    </row>
    <row r="10213" spans="4:4" s="47" customFormat="1" x14ac:dyDescent="0.25">
      <c r="D10213" s="83"/>
    </row>
    <row r="10214" spans="4:4" s="47" customFormat="1" x14ac:dyDescent="0.25">
      <c r="D10214" s="83"/>
    </row>
    <row r="10215" spans="4:4" s="47" customFormat="1" x14ac:dyDescent="0.25">
      <c r="D10215" s="83"/>
    </row>
    <row r="10216" spans="4:4" s="47" customFormat="1" x14ac:dyDescent="0.25">
      <c r="D10216" s="83"/>
    </row>
    <row r="10217" spans="4:4" s="47" customFormat="1" x14ac:dyDescent="0.25">
      <c r="D10217" s="83"/>
    </row>
    <row r="10218" spans="4:4" s="47" customFormat="1" x14ac:dyDescent="0.25">
      <c r="D10218" s="83"/>
    </row>
    <row r="10219" spans="4:4" s="47" customFormat="1" x14ac:dyDescent="0.25">
      <c r="D10219" s="83"/>
    </row>
    <row r="10220" spans="4:4" s="47" customFormat="1" x14ac:dyDescent="0.25">
      <c r="D10220" s="83"/>
    </row>
    <row r="10221" spans="4:4" s="47" customFormat="1" x14ac:dyDescent="0.25">
      <c r="D10221" s="83"/>
    </row>
    <row r="10222" spans="4:4" s="47" customFormat="1" x14ac:dyDescent="0.25">
      <c r="D10222" s="83"/>
    </row>
    <row r="10223" spans="4:4" s="47" customFormat="1" x14ac:dyDescent="0.25">
      <c r="D10223" s="83"/>
    </row>
    <row r="10224" spans="4:4" s="47" customFormat="1" x14ac:dyDescent="0.25">
      <c r="D10224" s="83"/>
    </row>
    <row r="10225" spans="4:4" s="47" customFormat="1" x14ac:dyDescent="0.25">
      <c r="D10225" s="83"/>
    </row>
    <row r="10226" spans="4:4" s="47" customFormat="1" x14ac:dyDescent="0.25">
      <c r="D10226" s="83"/>
    </row>
    <row r="10227" spans="4:4" s="47" customFormat="1" x14ac:dyDescent="0.25">
      <c r="D10227" s="83"/>
    </row>
    <row r="10228" spans="4:4" s="47" customFormat="1" x14ac:dyDescent="0.25">
      <c r="D10228" s="83"/>
    </row>
    <row r="10229" spans="4:4" s="47" customFormat="1" x14ac:dyDescent="0.25">
      <c r="D10229" s="83"/>
    </row>
    <row r="10230" spans="4:4" s="47" customFormat="1" x14ac:dyDescent="0.25">
      <c r="D10230" s="83"/>
    </row>
    <row r="10231" spans="4:4" s="47" customFormat="1" x14ac:dyDescent="0.25">
      <c r="D10231" s="83"/>
    </row>
    <row r="10232" spans="4:4" s="47" customFormat="1" x14ac:dyDescent="0.25">
      <c r="D10232" s="83"/>
    </row>
    <row r="10233" spans="4:4" s="47" customFormat="1" x14ac:dyDescent="0.25">
      <c r="D10233" s="83"/>
    </row>
    <row r="10234" spans="4:4" s="47" customFormat="1" x14ac:dyDescent="0.25">
      <c r="D10234" s="83"/>
    </row>
    <row r="10235" spans="4:4" s="47" customFormat="1" x14ac:dyDescent="0.25">
      <c r="D10235" s="83"/>
    </row>
    <row r="10236" spans="4:4" s="47" customFormat="1" x14ac:dyDescent="0.25">
      <c r="D10236" s="83"/>
    </row>
    <row r="10237" spans="4:4" s="47" customFormat="1" x14ac:dyDescent="0.25">
      <c r="D10237" s="83"/>
    </row>
    <row r="10238" spans="4:4" s="47" customFormat="1" x14ac:dyDescent="0.25">
      <c r="D10238" s="83"/>
    </row>
    <row r="10239" spans="4:4" s="47" customFormat="1" x14ac:dyDescent="0.25">
      <c r="D10239" s="83"/>
    </row>
    <row r="10240" spans="4:4" s="47" customFormat="1" x14ac:dyDescent="0.25">
      <c r="D10240" s="83"/>
    </row>
    <row r="10241" spans="4:4" s="47" customFormat="1" x14ac:dyDescent="0.25">
      <c r="D10241" s="83"/>
    </row>
    <row r="10242" spans="4:4" s="47" customFormat="1" x14ac:dyDescent="0.25">
      <c r="D10242" s="83"/>
    </row>
    <row r="10243" spans="4:4" s="47" customFormat="1" x14ac:dyDescent="0.25">
      <c r="D10243" s="83"/>
    </row>
    <row r="10244" spans="4:4" s="47" customFormat="1" x14ac:dyDescent="0.25">
      <c r="D10244" s="83"/>
    </row>
    <row r="10245" spans="4:4" s="47" customFormat="1" x14ac:dyDescent="0.25">
      <c r="D10245" s="83"/>
    </row>
    <row r="10246" spans="4:4" s="47" customFormat="1" x14ac:dyDescent="0.25">
      <c r="D10246" s="83"/>
    </row>
    <row r="10247" spans="4:4" s="47" customFormat="1" x14ac:dyDescent="0.25">
      <c r="D10247" s="83"/>
    </row>
    <row r="10248" spans="4:4" s="47" customFormat="1" x14ac:dyDescent="0.25">
      <c r="D10248" s="83"/>
    </row>
    <row r="10249" spans="4:4" s="47" customFormat="1" x14ac:dyDescent="0.25">
      <c r="D10249" s="83"/>
    </row>
    <row r="10250" spans="4:4" s="47" customFormat="1" x14ac:dyDescent="0.25">
      <c r="D10250" s="83"/>
    </row>
    <row r="10251" spans="4:4" s="47" customFormat="1" x14ac:dyDescent="0.25">
      <c r="D10251" s="83"/>
    </row>
    <row r="10252" spans="4:4" s="47" customFormat="1" x14ac:dyDescent="0.25">
      <c r="D10252" s="83"/>
    </row>
    <row r="10253" spans="4:4" s="47" customFormat="1" x14ac:dyDescent="0.25">
      <c r="D10253" s="83"/>
    </row>
    <row r="10254" spans="4:4" s="47" customFormat="1" x14ac:dyDescent="0.25">
      <c r="D10254" s="83"/>
    </row>
    <row r="10255" spans="4:4" s="47" customFormat="1" x14ac:dyDescent="0.25">
      <c r="D10255" s="83"/>
    </row>
    <row r="10256" spans="4:4" s="47" customFormat="1" x14ac:dyDescent="0.25">
      <c r="D10256" s="83"/>
    </row>
    <row r="10257" spans="4:4" s="47" customFormat="1" x14ac:dyDescent="0.25">
      <c r="D10257" s="83"/>
    </row>
    <row r="10258" spans="4:4" s="47" customFormat="1" x14ac:dyDescent="0.25">
      <c r="D10258" s="83"/>
    </row>
    <row r="10259" spans="4:4" s="47" customFormat="1" x14ac:dyDescent="0.25">
      <c r="D10259" s="83"/>
    </row>
    <row r="10260" spans="4:4" s="47" customFormat="1" x14ac:dyDescent="0.25">
      <c r="D10260" s="83"/>
    </row>
    <row r="10261" spans="4:4" s="47" customFormat="1" x14ac:dyDescent="0.25">
      <c r="D10261" s="83"/>
    </row>
    <row r="10262" spans="4:4" s="47" customFormat="1" x14ac:dyDescent="0.25">
      <c r="D10262" s="83"/>
    </row>
    <row r="10263" spans="4:4" s="47" customFormat="1" x14ac:dyDescent="0.25">
      <c r="D10263" s="83"/>
    </row>
    <row r="10264" spans="4:4" s="47" customFormat="1" x14ac:dyDescent="0.25">
      <c r="D10264" s="83"/>
    </row>
    <row r="10265" spans="4:4" s="47" customFormat="1" x14ac:dyDescent="0.25">
      <c r="D10265" s="83"/>
    </row>
    <row r="10266" spans="4:4" s="47" customFormat="1" x14ac:dyDescent="0.25">
      <c r="D10266" s="83"/>
    </row>
    <row r="10267" spans="4:4" s="47" customFormat="1" x14ac:dyDescent="0.25">
      <c r="D10267" s="83"/>
    </row>
    <row r="10268" spans="4:4" s="47" customFormat="1" x14ac:dyDescent="0.25">
      <c r="D10268" s="83"/>
    </row>
    <row r="10269" spans="4:4" s="47" customFormat="1" x14ac:dyDescent="0.25">
      <c r="D10269" s="83"/>
    </row>
    <row r="10270" spans="4:4" s="47" customFormat="1" x14ac:dyDescent="0.25">
      <c r="D10270" s="83"/>
    </row>
    <row r="10271" spans="4:4" s="47" customFormat="1" x14ac:dyDescent="0.25">
      <c r="D10271" s="83"/>
    </row>
    <row r="10272" spans="4:4" s="47" customFormat="1" x14ac:dyDescent="0.25">
      <c r="D10272" s="83"/>
    </row>
    <row r="10273" spans="4:4" s="47" customFormat="1" x14ac:dyDescent="0.25">
      <c r="D10273" s="83"/>
    </row>
    <row r="10274" spans="4:4" s="47" customFormat="1" x14ac:dyDescent="0.25">
      <c r="D10274" s="83"/>
    </row>
    <row r="10275" spans="4:4" s="47" customFormat="1" x14ac:dyDescent="0.25">
      <c r="D10275" s="83"/>
    </row>
    <row r="10276" spans="4:4" s="47" customFormat="1" x14ac:dyDescent="0.25">
      <c r="D10276" s="83"/>
    </row>
    <row r="10277" spans="4:4" s="47" customFormat="1" x14ac:dyDescent="0.25">
      <c r="D10277" s="83"/>
    </row>
    <row r="10278" spans="4:4" s="47" customFormat="1" x14ac:dyDescent="0.25">
      <c r="D10278" s="83"/>
    </row>
    <row r="10279" spans="4:4" s="47" customFormat="1" x14ac:dyDescent="0.25">
      <c r="D10279" s="83"/>
    </row>
    <row r="10280" spans="4:4" s="47" customFormat="1" x14ac:dyDescent="0.25">
      <c r="D10280" s="83"/>
    </row>
    <row r="10281" spans="4:4" s="47" customFormat="1" x14ac:dyDescent="0.25">
      <c r="D10281" s="83"/>
    </row>
    <row r="10282" spans="4:4" s="47" customFormat="1" x14ac:dyDescent="0.25">
      <c r="D10282" s="83"/>
    </row>
    <row r="10283" spans="4:4" s="47" customFormat="1" x14ac:dyDescent="0.25">
      <c r="D10283" s="83"/>
    </row>
    <row r="10284" spans="4:4" s="47" customFormat="1" x14ac:dyDescent="0.25">
      <c r="D10284" s="83"/>
    </row>
    <row r="10285" spans="4:4" s="47" customFormat="1" x14ac:dyDescent="0.25">
      <c r="D10285" s="83"/>
    </row>
    <row r="10286" spans="4:4" s="47" customFormat="1" x14ac:dyDescent="0.25">
      <c r="D10286" s="83"/>
    </row>
    <row r="10287" spans="4:4" s="47" customFormat="1" x14ac:dyDescent="0.25">
      <c r="D10287" s="83"/>
    </row>
    <row r="10288" spans="4:4" s="47" customFormat="1" x14ac:dyDescent="0.25">
      <c r="D10288" s="83"/>
    </row>
    <row r="10289" spans="4:4" s="47" customFormat="1" x14ac:dyDescent="0.25">
      <c r="D10289" s="83"/>
    </row>
    <row r="10290" spans="4:4" s="47" customFormat="1" x14ac:dyDescent="0.25">
      <c r="D10290" s="83"/>
    </row>
    <row r="10291" spans="4:4" s="47" customFormat="1" x14ac:dyDescent="0.25">
      <c r="D10291" s="83"/>
    </row>
    <row r="10292" spans="4:4" s="47" customFormat="1" x14ac:dyDescent="0.25">
      <c r="D10292" s="83"/>
    </row>
    <row r="10293" spans="4:4" s="47" customFormat="1" x14ac:dyDescent="0.25">
      <c r="D10293" s="83"/>
    </row>
    <row r="10294" spans="4:4" s="47" customFormat="1" x14ac:dyDescent="0.25">
      <c r="D10294" s="83"/>
    </row>
    <row r="10295" spans="4:4" s="47" customFormat="1" x14ac:dyDescent="0.25">
      <c r="D10295" s="83"/>
    </row>
    <row r="10296" spans="4:4" s="47" customFormat="1" x14ac:dyDescent="0.25">
      <c r="D10296" s="83"/>
    </row>
    <row r="10297" spans="4:4" s="47" customFormat="1" x14ac:dyDescent="0.25">
      <c r="D10297" s="83"/>
    </row>
    <row r="10298" spans="4:4" s="47" customFormat="1" x14ac:dyDescent="0.25">
      <c r="D10298" s="83"/>
    </row>
    <row r="10299" spans="4:4" s="47" customFormat="1" x14ac:dyDescent="0.25">
      <c r="D10299" s="83"/>
    </row>
    <row r="10300" spans="4:4" s="47" customFormat="1" x14ac:dyDescent="0.25">
      <c r="D10300" s="83"/>
    </row>
    <row r="10301" spans="4:4" s="47" customFormat="1" x14ac:dyDescent="0.25">
      <c r="D10301" s="83"/>
    </row>
    <row r="10302" spans="4:4" s="47" customFormat="1" x14ac:dyDescent="0.25">
      <c r="D10302" s="83"/>
    </row>
    <row r="10303" spans="4:4" s="47" customFormat="1" x14ac:dyDescent="0.25">
      <c r="D10303" s="83"/>
    </row>
    <row r="10304" spans="4:4" s="47" customFormat="1" x14ac:dyDescent="0.25">
      <c r="D10304" s="83"/>
    </row>
    <row r="10305" spans="4:4" s="47" customFormat="1" x14ac:dyDescent="0.25">
      <c r="D10305" s="83"/>
    </row>
    <row r="10306" spans="4:4" s="47" customFormat="1" x14ac:dyDescent="0.25">
      <c r="D10306" s="83"/>
    </row>
    <row r="10307" spans="4:4" s="47" customFormat="1" x14ac:dyDescent="0.25">
      <c r="D10307" s="83"/>
    </row>
    <row r="10308" spans="4:4" s="47" customFormat="1" x14ac:dyDescent="0.25">
      <c r="D10308" s="83"/>
    </row>
    <row r="10309" spans="4:4" s="47" customFormat="1" x14ac:dyDescent="0.25">
      <c r="D10309" s="83"/>
    </row>
    <row r="10310" spans="4:4" s="47" customFormat="1" x14ac:dyDescent="0.25">
      <c r="D10310" s="83"/>
    </row>
    <row r="10311" spans="4:4" s="47" customFormat="1" x14ac:dyDescent="0.25">
      <c r="D10311" s="83"/>
    </row>
    <row r="10312" spans="4:4" s="47" customFormat="1" x14ac:dyDescent="0.25">
      <c r="D10312" s="83"/>
    </row>
    <row r="10313" spans="4:4" s="47" customFormat="1" x14ac:dyDescent="0.25">
      <c r="D10313" s="83"/>
    </row>
    <row r="10314" spans="4:4" s="47" customFormat="1" x14ac:dyDescent="0.25">
      <c r="D10314" s="83"/>
    </row>
    <row r="10315" spans="4:4" s="47" customFormat="1" x14ac:dyDescent="0.25">
      <c r="D10315" s="83"/>
    </row>
    <row r="10316" spans="4:4" s="47" customFormat="1" x14ac:dyDescent="0.25">
      <c r="D10316" s="83"/>
    </row>
    <row r="10317" spans="4:4" s="47" customFormat="1" x14ac:dyDescent="0.25">
      <c r="D10317" s="83"/>
    </row>
    <row r="10318" spans="4:4" s="47" customFormat="1" x14ac:dyDescent="0.25">
      <c r="D10318" s="83"/>
    </row>
    <row r="10319" spans="4:4" s="47" customFormat="1" x14ac:dyDescent="0.25">
      <c r="D10319" s="83"/>
    </row>
    <row r="10320" spans="4:4" s="47" customFormat="1" x14ac:dyDescent="0.25">
      <c r="D10320" s="83"/>
    </row>
    <row r="10321" spans="4:4" s="47" customFormat="1" x14ac:dyDescent="0.25">
      <c r="D10321" s="83"/>
    </row>
    <row r="10322" spans="4:4" s="47" customFormat="1" x14ac:dyDescent="0.25">
      <c r="D10322" s="83"/>
    </row>
    <row r="10323" spans="4:4" s="47" customFormat="1" x14ac:dyDescent="0.25">
      <c r="D10323" s="83"/>
    </row>
    <row r="10324" spans="4:4" s="47" customFormat="1" x14ac:dyDescent="0.25">
      <c r="D10324" s="83"/>
    </row>
    <row r="10325" spans="4:4" s="47" customFormat="1" x14ac:dyDescent="0.25">
      <c r="D10325" s="83"/>
    </row>
    <row r="10326" spans="4:4" s="47" customFormat="1" x14ac:dyDescent="0.25">
      <c r="D10326" s="83"/>
    </row>
    <row r="10327" spans="4:4" s="47" customFormat="1" x14ac:dyDescent="0.25">
      <c r="D10327" s="83"/>
    </row>
    <row r="10328" spans="4:4" s="47" customFormat="1" x14ac:dyDescent="0.25">
      <c r="D10328" s="83"/>
    </row>
    <row r="10329" spans="4:4" s="47" customFormat="1" x14ac:dyDescent="0.25">
      <c r="D10329" s="83"/>
    </row>
    <row r="10330" spans="4:4" s="47" customFormat="1" x14ac:dyDescent="0.25">
      <c r="D10330" s="83"/>
    </row>
    <row r="10331" spans="4:4" s="47" customFormat="1" x14ac:dyDescent="0.25">
      <c r="D10331" s="83"/>
    </row>
    <row r="10332" spans="4:4" s="47" customFormat="1" x14ac:dyDescent="0.25">
      <c r="D10332" s="83"/>
    </row>
    <row r="10333" spans="4:4" s="47" customFormat="1" x14ac:dyDescent="0.25">
      <c r="D10333" s="83"/>
    </row>
    <row r="10334" spans="4:4" s="47" customFormat="1" x14ac:dyDescent="0.25">
      <c r="D10334" s="83"/>
    </row>
    <row r="10335" spans="4:4" s="47" customFormat="1" x14ac:dyDescent="0.25">
      <c r="D10335" s="83"/>
    </row>
    <row r="10336" spans="4:4" s="47" customFormat="1" x14ac:dyDescent="0.25">
      <c r="D10336" s="83"/>
    </row>
    <row r="10337" spans="4:4" s="47" customFormat="1" x14ac:dyDescent="0.25">
      <c r="D10337" s="83"/>
    </row>
    <row r="10338" spans="4:4" s="47" customFormat="1" x14ac:dyDescent="0.25">
      <c r="D10338" s="83"/>
    </row>
    <row r="10339" spans="4:4" s="47" customFormat="1" x14ac:dyDescent="0.25">
      <c r="D10339" s="83"/>
    </row>
    <row r="10340" spans="4:4" s="47" customFormat="1" x14ac:dyDescent="0.25">
      <c r="D10340" s="83"/>
    </row>
    <row r="10341" spans="4:4" s="47" customFormat="1" x14ac:dyDescent="0.25">
      <c r="D10341" s="83"/>
    </row>
    <row r="10342" spans="4:4" s="47" customFormat="1" x14ac:dyDescent="0.25">
      <c r="D10342" s="83"/>
    </row>
    <row r="10343" spans="4:4" s="47" customFormat="1" x14ac:dyDescent="0.25">
      <c r="D10343" s="83"/>
    </row>
    <row r="10344" spans="4:4" s="47" customFormat="1" x14ac:dyDescent="0.25">
      <c r="D10344" s="83"/>
    </row>
    <row r="10345" spans="4:4" s="47" customFormat="1" x14ac:dyDescent="0.25">
      <c r="D10345" s="83"/>
    </row>
    <row r="10346" spans="4:4" s="47" customFormat="1" x14ac:dyDescent="0.25">
      <c r="D10346" s="83"/>
    </row>
    <row r="10347" spans="4:4" s="47" customFormat="1" x14ac:dyDescent="0.25">
      <c r="D10347" s="83"/>
    </row>
    <row r="10348" spans="4:4" s="47" customFormat="1" x14ac:dyDescent="0.25">
      <c r="D10348" s="83"/>
    </row>
    <row r="10349" spans="4:4" s="47" customFormat="1" x14ac:dyDescent="0.25">
      <c r="D10349" s="83"/>
    </row>
    <row r="10350" spans="4:4" s="47" customFormat="1" x14ac:dyDescent="0.25">
      <c r="D10350" s="83"/>
    </row>
    <row r="10351" spans="4:4" s="47" customFormat="1" x14ac:dyDescent="0.25">
      <c r="D10351" s="83"/>
    </row>
    <row r="10352" spans="4:4" s="47" customFormat="1" x14ac:dyDescent="0.25">
      <c r="D10352" s="83"/>
    </row>
    <row r="10353" spans="4:4" s="47" customFormat="1" x14ac:dyDescent="0.25">
      <c r="D10353" s="83"/>
    </row>
    <row r="10354" spans="4:4" s="47" customFormat="1" x14ac:dyDescent="0.25">
      <c r="D10354" s="83"/>
    </row>
    <row r="10355" spans="4:4" s="47" customFormat="1" x14ac:dyDescent="0.25">
      <c r="D10355" s="83"/>
    </row>
    <row r="10356" spans="4:4" s="47" customFormat="1" x14ac:dyDescent="0.25">
      <c r="D10356" s="83"/>
    </row>
    <row r="10357" spans="4:4" s="47" customFormat="1" x14ac:dyDescent="0.25">
      <c r="D10357" s="83"/>
    </row>
    <row r="10358" spans="4:4" s="47" customFormat="1" x14ac:dyDescent="0.25">
      <c r="D10358" s="83"/>
    </row>
    <row r="10359" spans="4:4" s="47" customFormat="1" x14ac:dyDescent="0.25">
      <c r="D10359" s="83"/>
    </row>
    <row r="10360" spans="4:4" s="47" customFormat="1" x14ac:dyDescent="0.25">
      <c r="D10360" s="83"/>
    </row>
    <row r="10361" spans="4:4" s="47" customFormat="1" x14ac:dyDescent="0.25">
      <c r="D10361" s="83"/>
    </row>
    <row r="10362" spans="4:4" s="47" customFormat="1" x14ac:dyDescent="0.25">
      <c r="D10362" s="83"/>
    </row>
    <row r="10363" spans="4:4" s="47" customFormat="1" x14ac:dyDescent="0.25">
      <c r="D10363" s="83"/>
    </row>
    <row r="10364" spans="4:4" s="47" customFormat="1" x14ac:dyDescent="0.25">
      <c r="D10364" s="83"/>
    </row>
    <row r="10365" spans="4:4" s="47" customFormat="1" x14ac:dyDescent="0.25">
      <c r="D10365" s="83"/>
    </row>
    <row r="10366" spans="4:4" s="47" customFormat="1" x14ac:dyDescent="0.25">
      <c r="D10366" s="83"/>
    </row>
    <row r="10367" spans="4:4" s="47" customFormat="1" x14ac:dyDescent="0.25">
      <c r="D10367" s="83"/>
    </row>
    <row r="10368" spans="4:4" s="47" customFormat="1" x14ac:dyDescent="0.25">
      <c r="D10368" s="83"/>
    </row>
    <row r="10369" spans="4:4" s="47" customFormat="1" x14ac:dyDescent="0.25">
      <c r="D10369" s="83"/>
    </row>
    <row r="10370" spans="4:4" s="47" customFormat="1" x14ac:dyDescent="0.25">
      <c r="D10370" s="83"/>
    </row>
    <row r="10371" spans="4:4" s="47" customFormat="1" x14ac:dyDescent="0.25">
      <c r="D10371" s="83"/>
    </row>
    <row r="10372" spans="4:4" s="47" customFormat="1" x14ac:dyDescent="0.25">
      <c r="D10372" s="83"/>
    </row>
    <row r="10373" spans="4:4" s="47" customFormat="1" x14ac:dyDescent="0.25">
      <c r="D10373" s="83"/>
    </row>
    <row r="10374" spans="4:4" s="47" customFormat="1" x14ac:dyDescent="0.25">
      <c r="D10374" s="83"/>
    </row>
    <row r="10375" spans="4:4" s="47" customFormat="1" x14ac:dyDescent="0.25">
      <c r="D10375" s="83"/>
    </row>
    <row r="10376" spans="4:4" s="47" customFormat="1" x14ac:dyDescent="0.25">
      <c r="D10376" s="83"/>
    </row>
    <row r="10377" spans="4:4" s="47" customFormat="1" x14ac:dyDescent="0.25">
      <c r="D10377" s="83"/>
    </row>
    <row r="10378" spans="4:4" s="47" customFormat="1" x14ac:dyDescent="0.25">
      <c r="D10378" s="83"/>
    </row>
    <row r="10379" spans="4:4" s="47" customFormat="1" x14ac:dyDescent="0.25">
      <c r="D10379" s="83"/>
    </row>
    <row r="10380" spans="4:4" s="47" customFormat="1" x14ac:dyDescent="0.25">
      <c r="D10380" s="83"/>
    </row>
    <row r="10381" spans="4:4" s="47" customFormat="1" x14ac:dyDescent="0.25">
      <c r="D10381" s="83"/>
    </row>
    <row r="10382" spans="4:4" s="47" customFormat="1" x14ac:dyDescent="0.25">
      <c r="D10382" s="83"/>
    </row>
    <row r="10383" spans="4:4" s="47" customFormat="1" x14ac:dyDescent="0.25">
      <c r="D10383" s="83"/>
    </row>
    <row r="10384" spans="4:4" s="47" customFormat="1" x14ac:dyDescent="0.25">
      <c r="D10384" s="83"/>
    </row>
    <row r="10385" spans="4:4" s="47" customFormat="1" x14ac:dyDescent="0.25">
      <c r="D10385" s="83"/>
    </row>
    <row r="10386" spans="4:4" s="47" customFormat="1" x14ac:dyDescent="0.25">
      <c r="D10386" s="83"/>
    </row>
    <row r="10387" spans="4:4" s="47" customFormat="1" x14ac:dyDescent="0.25">
      <c r="D10387" s="83"/>
    </row>
    <row r="10388" spans="4:4" s="47" customFormat="1" x14ac:dyDescent="0.25">
      <c r="D10388" s="83"/>
    </row>
    <row r="10389" spans="4:4" s="47" customFormat="1" x14ac:dyDescent="0.25">
      <c r="D10389" s="83"/>
    </row>
    <row r="10390" spans="4:4" s="47" customFormat="1" x14ac:dyDescent="0.25">
      <c r="D10390" s="83"/>
    </row>
    <row r="10391" spans="4:4" s="47" customFormat="1" x14ac:dyDescent="0.25">
      <c r="D10391" s="83"/>
    </row>
    <row r="10392" spans="4:4" s="47" customFormat="1" x14ac:dyDescent="0.25">
      <c r="D10392" s="83"/>
    </row>
    <row r="10393" spans="4:4" s="47" customFormat="1" x14ac:dyDescent="0.25">
      <c r="D10393" s="83"/>
    </row>
    <row r="10394" spans="4:4" s="47" customFormat="1" x14ac:dyDescent="0.25">
      <c r="D10394" s="83"/>
    </row>
    <row r="10395" spans="4:4" s="47" customFormat="1" x14ac:dyDescent="0.25">
      <c r="D10395" s="83"/>
    </row>
    <row r="10396" spans="4:4" s="47" customFormat="1" x14ac:dyDescent="0.25">
      <c r="D10396" s="83"/>
    </row>
    <row r="10397" spans="4:4" s="47" customFormat="1" x14ac:dyDescent="0.25">
      <c r="D10397" s="83"/>
    </row>
    <row r="10398" spans="4:4" s="47" customFormat="1" x14ac:dyDescent="0.25">
      <c r="D10398" s="83"/>
    </row>
    <row r="10399" spans="4:4" s="47" customFormat="1" x14ac:dyDescent="0.25">
      <c r="D10399" s="83"/>
    </row>
    <row r="10400" spans="4:4" s="47" customFormat="1" x14ac:dyDescent="0.25">
      <c r="D10400" s="83"/>
    </row>
    <row r="10401" spans="4:4" s="47" customFormat="1" x14ac:dyDescent="0.25">
      <c r="D10401" s="83"/>
    </row>
    <row r="10402" spans="4:4" s="47" customFormat="1" x14ac:dyDescent="0.25">
      <c r="D10402" s="83"/>
    </row>
    <row r="10403" spans="4:4" s="47" customFormat="1" x14ac:dyDescent="0.25">
      <c r="D10403" s="83"/>
    </row>
    <row r="10404" spans="4:4" s="47" customFormat="1" x14ac:dyDescent="0.25">
      <c r="D10404" s="83"/>
    </row>
    <row r="10405" spans="4:4" s="47" customFormat="1" x14ac:dyDescent="0.25">
      <c r="D10405" s="83"/>
    </row>
    <row r="10406" spans="4:4" s="47" customFormat="1" x14ac:dyDescent="0.25">
      <c r="D10406" s="83"/>
    </row>
    <row r="10407" spans="4:4" s="47" customFormat="1" x14ac:dyDescent="0.25">
      <c r="D10407" s="83"/>
    </row>
    <row r="10408" spans="4:4" s="47" customFormat="1" x14ac:dyDescent="0.25">
      <c r="D10408" s="83"/>
    </row>
    <row r="10409" spans="4:4" s="47" customFormat="1" x14ac:dyDescent="0.25">
      <c r="D10409" s="83"/>
    </row>
    <row r="10410" spans="4:4" s="47" customFormat="1" x14ac:dyDescent="0.25">
      <c r="D10410" s="83"/>
    </row>
    <row r="10411" spans="4:4" s="47" customFormat="1" x14ac:dyDescent="0.25">
      <c r="D10411" s="83"/>
    </row>
    <row r="10412" spans="4:4" s="47" customFormat="1" x14ac:dyDescent="0.25">
      <c r="D10412" s="83"/>
    </row>
    <row r="10413" spans="4:4" s="47" customFormat="1" x14ac:dyDescent="0.25">
      <c r="D10413" s="83"/>
    </row>
    <row r="10414" spans="4:4" s="47" customFormat="1" x14ac:dyDescent="0.25">
      <c r="D10414" s="83"/>
    </row>
    <row r="10415" spans="4:4" s="47" customFormat="1" x14ac:dyDescent="0.25">
      <c r="D10415" s="83"/>
    </row>
    <row r="10416" spans="4:4" s="47" customFormat="1" x14ac:dyDescent="0.25">
      <c r="D10416" s="83"/>
    </row>
    <row r="10417" spans="4:4" s="47" customFormat="1" x14ac:dyDescent="0.25">
      <c r="D10417" s="83"/>
    </row>
    <row r="10418" spans="4:4" s="47" customFormat="1" x14ac:dyDescent="0.25">
      <c r="D10418" s="83"/>
    </row>
    <row r="10419" spans="4:4" s="47" customFormat="1" x14ac:dyDescent="0.25">
      <c r="D10419" s="83"/>
    </row>
    <row r="10420" spans="4:4" s="47" customFormat="1" x14ac:dyDescent="0.25">
      <c r="D10420" s="83"/>
    </row>
    <row r="10421" spans="4:4" s="47" customFormat="1" x14ac:dyDescent="0.25">
      <c r="D10421" s="83"/>
    </row>
    <row r="10422" spans="4:4" s="47" customFormat="1" x14ac:dyDescent="0.25">
      <c r="D10422" s="83"/>
    </row>
    <row r="10423" spans="4:4" s="47" customFormat="1" x14ac:dyDescent="0.25">
      <c r="D10423" s="83"/>
    </row>
    <row r="10424" spans="4:4" s="47" customFormat="1" x14ac:dyDescent="0.25">
      <c r="D10424" s="83"/>
    </row>
    <row r="10425" spans="4:4" s="47" customFormat="1" x14ac:dyDescent="0.25">
      <c r="D10425" s="83"/>
    </row>
    <row r="10426" spans="4:4" s="47" customFormat="1" x14ac:dyDescent="0.25">
      <c r="D10426" s="83"/>
    </row>
    <row r="10427" spans="4:4" s="47" customFormat="1" x14ac:dyDescent="0.25">
      <c r="D10427" s="83"/>
    </row>
    <row r="10428" spans="4:4" s="47" customFormat="1" x14ac:dyDescent="0.25">
      <c r="D10428" s="83"/>
    </row>
    <row r="10429" spans="4:4" s="47" customFormat="1" x14ac:dyDescent="0.25">
      <c r="D10429" s="83"/>
    </row>
    <row r="10430" spans="4:4" s="47" customFormat="1" x14ac:dyDescent="0.25">
      <c r="D10430" s="83"/>
    </row>
    <row r="10431" spans="4:4" s="47" customFormat="1" x14ac:dyDescent="0.25">
      <c r="D10431" s="83"/>
    </row>
    <row r="10432" spans="4:4" s="47" customFormat="1" x14ac:dyDescent="0.25">
      <c r="D10432" s="83"/>
    </row>
    <row r="10433" spans="4:4" s="47" customFormat="1" x14ac:dyDescent="0.25">
      <c r="D10433" s="83"/>
    </row>
    <row r="10434" spans="4:4" s="47" customFormat="1" x14ac:dyDescent="0.25">
      <c r="D10434" s="83"/>
    </row>
    <row r="10435" spans="4:4" s="47" customFormat="1" x14ac:dyDescent="0.25">
      <c r="D10435" s="83"/>
    </row>
    <row r="10436" spans="4:4" s="47" customFormat="1" x14ac:dyDescent="0.25">
      <c r="D10436" s="83"/>
    </row>
    <row r="10437" spans="4:4" s="47" customFormat="1" x14ac:dyDescent="0.25">
      <c r="D10437" s="83"/>
    </row>
    <row r="10438" spans="4:4" s="47" customFormat="1" x14ac:dyDescent="0.25">
      <c r="D10438" s="83"/>
    </row>
    <row r="10439" spans="4:4" s="47" customFormat="1" x14ac:dyDescent="0.25">
      <c r="D10439" s="83"/>
    </row>
    <row r="10440" spans="4:4" s="47" customFormat="1" x14ac:dyDescent="0.25">
      <c r="D10440" s="83"/>
    </row>
    <row r="10441" spans="4:4" s="47" customFormat="1" x14ac:dyDescent="0.25">
      <c r="D10441" s="83"/>
    </row>
    <row r="10442" spans="4:4" s="47" customFormat="1" x14ac:dyDescent="0.25">
      <c r="D10442" s="83"/>
    </row>
    <row r="10443" spans="4:4" s="47" customFormat="1" x14ac:dyDescent="0.25">
      <c r="D10443" s="83"/>
    </row>
    <row r="10444" spans="4:4" s="47" customFormat="1" x14ac:dyDescent="0.25">
      <c r="D10444" s="83"/>
    </row>
    <row r="10445" spans="4:4" s="47" customFormat="1" x14ac:dyDescent="0.25">
      <c r="D10445" s="83"/>
    </row>
    <row r="10446" spans="4:4" s="47" customFormat="1" x14ac:dyDescent="0.25">
      <c r="D10446" s="83"/>
    </row>
    <row r="10447" spans="4:4" s="47" customFormat="1" x14ac:dyDescent="0.25">
      <c r="D10447" s="83"/>
    </row>
    <row r="10448" spans="4:4" s="47" customFormat="1" x14ac:dyDescent="0.25">
      <c r="D10448" s="83"/>
    </row>
    <row r="10449" spans="4:4" s="47" customFormat="1" x14ac:dyDescent="0.25">
      <c r="D10449" s="83"/>
    </row>
    <row r="10450" spans="4:4" s="47" customFormat="1" x14ac:dyDescent="0.25">
      <c r="D10450" s="83"/>
    </row>
    <row r="10451" spans="4:4" s="47" customFormat="1" x14ac:dyDescent="0.25">
      <c r="D10451" s="83"/>
    </row>
    <row r="10452" spans="4:4" s="47" customFormat="1" x14ac:dyDescent="0.25">
      <c r="D10452" s="83"/>
    </row>
    <row r="10453" spans="4:4" s="47" customFormat="1" x14ac:dyDescent="0.25">
      <c r="D10453" s="83"/>
    </row>
    <row r="10454" spans="4:4" s="47" customFormat="1" x14ac:dyDescent="0.25">
      <c r="D10454" s="83"/>
    </row>
    <row r="10455" spans="4:4" s="47" customFormat="1" x14ac:dyDescent="0.25">
      <c r="D10455" s="83"/>
    </row>
    <row r="10456" spans="4:4" s="47" customFormat="1" x14ac:dyDescent="0.25">
      <c r="D10456" s="83"/>
    </row>
    <row r="10457" spans="4:4" s="47" customFormat="1" x14ac:dyDescent="0.25">
      <c r="D10457" s="83"/>
    </row>
    <row r="10458" spans="4:4" s="47" customFormat="1" x14ac:dyDescent="0.25">
      <c r="D10458" s="83"/>
    </row>
    <row r="10459" spans="4:4" s="47" customFormat="1" x14ac:dyDescent="0.25">
      <c r="D10459" s="83"/>
    </row>
    <row r="10460" spans="4:4" s="47" customFormat="1" x14ac:dyDescent="0.25">
      <c r="D10460" s="83"/>
    </row>
    <row r="10461" spans="4:4" s="47" customFormat="1" x14ac:dyDescent="0.25">
      <c r="D10461" s="83"/>
    </row>
    <row r="10462" spans="4:4" s="47" customFormat="1" x14ac:dyDescent="0.25">
      <c r="D10462" s="83"/>
    </row>
    <row r="10463" spans="4:4" s="47" customFormat="1" x14ac:dyDescent="0.25">
      <c r="D10463" s="83"/>
    </row>
    <row r="10464" spans="4:4" s="47" customFormat="1" x14ac:dyDescent="0.25">
      <c r="D10464" s="83"/>
    </row>
    <row r="10465" spans="4:4" s="47" customFormat="1" x14ac:dyDescent="0.25">
      <c r="D10465" s="83"/>
    </row>
    <row r="10466" spans="4:4" s="47" customFormat="1" x14ac:dyDescent="0.25">
      <c r="D10466" s="83"/>
    </row>
    <row r="10467" spans="4:4" s="47" customFormat="1" x14ac:dyDescent="0.25">
      <c r="D10467" s="83"/>
    </row>
    <row r="10468" spans="4:4" s="47" customFormat="1" x14ac:dyDescent="0.25">
      <c r="D10468" s="83"/>
    </row>
    <row r="10469" spans="4:4" s="47" customFormat="1" x14ac:dyDescent="0.25">
      <c r="D10469" s="83"/>
    </row>
    <row r="10470" spans="4:4" s="47" customFormat="1" x14ac:dyDescent="0.25">
      <c r="D10470" s="83"/>
    </row>
    <row r="10471" spans="4:4" s="47" customFormat="1" x14ac:dyDescent="0.25">
      <c r="D10471" s="83"/>
    </row>
    <row r="10472" spans="4:4" s="47" customFormat="1" x14ac:dyDescent="0.25">
      <c r="D10472" s="83"/>
    </row>
    <row r="10473" spans="4:4" s="47" customFormat="1" x14ac:dyDescent="0.25">
      <c r="D10473" s="83"/>
    </row>
    <row r="10474" spans="4:4" s="47" customFormat="1" x14ac:dyDescent="0.25">
      <c r="D10474" s="83"/>
    </row>
    <row r="10475" spans="4:4" s="47" customFormat="1" x14ac:dyDescent="0.25">
      <c r="D10475" s="83"/>
    </row>
    <row r="10476" spans="4:4" s="47" customFormat="1" x14ac:dyDescent="0.25">
      <c r="D10476" s="83"/>
    </row>
    <row r="10477" spans="4:4" s="47" customFormat="1" x14ac:dyDescent="0.25">
      <c r="D10477" s="83"/>
    </row>
    <row r="10478" spans="4:4" s="47" customFormat="1" x14ac:dyDescent="0.25">
      <c r="D10478" s="83"/>
    </row>
    <row r="10479" spans="4:4" s="47" customFormat="1" x14ac:dyDescent="0.25">
      <c r="D10479" s="83"/>
    </row>
    <row r="10480" spans="4:4" s="47" customFormat="1" x14ac:dyDescent="0.25">
      <c r="D10480" s="83"/>
    </row>
    <row r="10481" spans="4:4" s="47" customFormat="1" x14ac:dyDescent="0.25">
      <c r="D10481" s="83"/>
    </row>
    <row r="10482" spans="4:4" s="47" customFormat="1" x14ac:dyDescent="0.25">
      <c r="D10482" s="83"/>
    </row>
    <row r="10483" spans="4:4" s="47" customFormat="1" x14ac:dyDescent="0.25">
      <c r="D10483" s="83"/>
    </row>
    <row r="10484" spans="4:4" s="47" customFormat="1" x14ac:dyDescent="0.25">
      <c r="D10484" s="83"/>
    </row>
    <row r="10485" spans="4:4" s="47" customFormat="1" x14ac:dyDescent="0.25">
      <c r="D10485" s="83"/>
    </row>
    <row r="10486" spans="4:4" s="47" customFormat="1" x14ac:dyDescent="0.25">
      <c r="D10486" s="83"/>
    </row>
    <row r="10487" spans="4:4" s="47" customFormat="1" x14ac:dyDescent="0.25">
      <c r="D10487" s="83"/>
    </row>
    <row r="10488" spans="4:4" s="47" customFormat="1" x14ac:dyDescent="0.25">
      <c r="D10488" s="83"/>
    </row>
    <row r="10489" spans="4:4" s="47" customFormat="1" x14ac:dyDescent="0.25">
      <c r="D10489" s="83"/>
    </row>
    <row r="10490" spans="4:4" s="47" customFormat="1" x14ac:dyDescent="0.25">
      <c r="D10490" s="83"/>
    </row>
    <row r="10491" spans="4:4" s="47" customFormat="1" x14ac:dyDescent="0.25">
      <c r="D10491" s="83"/>
    </row>
    <row r="10492" spans="4:4" s="47" customFormat="1" x14ac:dyDescent="0.25">
      <c r="D10492" s="83"/>
    </row>
    <row r="10493" spans="4:4" s="47" customFormat="1" x14ac:dyDescent="0.25">
      <c r="D10493" s="83"/>
    </row>
    <row r="10494" spans="4:4" s="47" customFormat="1" x14ac:dyDescent="0.25">
      <c r="D10494" s="83"/>
    </row>
    <row r="10495" spans="4:4" s="47" customFormat="1" x14ac:dyDescent="0.25">
      <c r="D10495" s="83"/>
    </row>
    <row r="10496" spans="4:4" s="47" customFormat="1" x14ac:dyDescent="0.25">
      <c r="D10496" s="83"/>
    </row>
    <row r="10497" spans="4:4" s="47" customFormat="1" x14ac:dyDescent="0.25">
      <c r="D10497" s="83"/>
    </row>
    <row r="10498" spans="4:4" s="47" customFormat="1" x14ac:dyDescent="0.25">
      <c r="D10498" s="83"/>
    </row>
    <row r="10499" spans="4:4" s="47" customFormat="1" x14ac:dyDescent="0.25">
      <c r="D10499" s="83"/>
    </row>
    <row r="10500" spans="4:4" s="47" customFormat="1" x14ac:dyDescent="0.25">
      <c r="D10500" s="83"/>
    </row>
    <row r="10501" spans="4:4" s="47" customFormat="1" x14ac:dyDescent="0.25">
      <c r="D10501" s="83"/>
    </row>
    <row r="10502" spans="4:4" s="47" customFormat="1" x14ac:dyDescent="0.25">
      <c r="D10502" s="83"/>
    </row>
    <row r="10503" spans="4:4" s="47" customFormat="1" x14ac:dyDescent="0.25">
      <c r="D10503" s="83"/>
    </row>
    <row r="10504" spans="4:4" s="47" customFormat="1" x14ac:dyDescent="0.25">
      <c r="D10504" s="83"/>
    </row>
    <row r="10505" spans="4:4" s="47" customFormat="1" x14ac:dyDescent="0.25">
      <c r="D10505" s="83"/>
    </row>
    <row r="10506" spans="4:4" s="47" customFormat="1" x14ac:dyDescent="0.25">
      <c r="D10506" s="83"/>
    </row>
    <row r="10507" spans="4:4" s="47" customFormat="1" x14ac:dyDescent="0.25">
      <c r="D10507" s="83"/>
    </row>
    <row r="10508" spans="4:4" s="47" customFormat="1" x14ac:dyDescent="0.25">
      <c r="D10508" s="83"/>
    </row>
    <row r="10509" spans="4:4" s="47" customFormat="1" x14ac:dyDescent="0.25">
      <c r="D10509" s="83"/>
    </row>
    <row r="10510" spans="4:4" s="47" customFormat="1" x14ac:dyDescent="0.25">
      <c r="D10510" s="83"/>
    </row>
    <row r="10511" spans="4:4" s="47" customFormat="1" x14ac:dyDescent="0.25">
      <c r="D10511" s="83"/>
    </row>
    <row r="10512" spans="4:4" s="47" customFormat="1" x14ac:dyDescent="0.25">
      <c r="D10512" s="83"/>
    </row>
    <row r="10513" spans="4:4" s="47" customFormat="1" x14ac:dyDescent="0.25">
      <c r="D10513" s="83"/>
    </row>
    <row r="10514" spans="4:4" s="47" customFormat="1" x14ac:dyDescent="0.25">
      <c r="D10514" s="83"/>
    </row>
    <row r="10515" spans="4:4" s="47" customFormat="1" x14ac:dyDescent="0.25">
      <c r="D10515" s="83"/>
    </row>
    <row r="10516" spans="4:4" s="47" customFormat="1" x14ac:dyDescent="0.25">
      <c r="D10516" s="83"/>
    </row>
    <row r="10517" spans="4:4" s="47" customFormat="1" x14ac:dyDescent="0.25">
      <c r="D10517" s="83"/>
    </row>
    <row r="10518" spans="4:4" s="47" customFormat="1" x14ac:dyDescent="0.25">
      <c r="D10518" s="83"/>
    </row>
    <row r="10519" spans="4:4" s="47" customFormat="1" x14ac:dyDescent="0.25">
      <c r="D10519" s="83"/>
    </row>
    <row r="10520" spans="4:4" s="47" customFormat="1" x14ac:dyDescent="0.25">
      <c r="D10520" s="83"/>
    </row>
    <row r="10521" spans="4:4" s="47" customFormat="1" x14ac:dyDescent="0.25">
      <c r="D10521" s="83"/>
    </row>
    <row r="10522" spans="4:4" s="47" customFormat="1" x14ac:dyDescent="0.25">
      <c r="D10522" s="83"/>
    </row>
    <row r="10523" spans="4:4" s="47" customFormat="1" x14ac:dyDescent="0.25">
      <c r="D10523" s="83"/>
    </row>
    <row r="10524" spans="4:4" s="47" customFormat="1" x14ac:dyDescent="0.25">
      <c r="D10524" s="83"/>
    </row>
    <row r="10525" spans="4:4" s="47" customFormat="1" x14ac:dyDescent="0.25">
      <c r="D10525" s="83"/>
    </row>
    <row r="10526" spans="4:4" s="47" customFormat="1" x14ac:dyDescent="0.25">
      <c r="D10526" s="83"/>
    </row>
    <row r="10527" spans="4:4" s="47" customFormat="1" x14ac:dyDescent="0.25">
      <c r="D10527" s="83"/>
    </row>
    <row r="10528" spans="4:4" s="47" customFormat="1" x14ac:dyDescent="0.25">
      <c r="D10528" s="83"/>
    </row>
    <row r="10529" spans="4:4" s="47" customFormat="1" x14ac:dyDescent="0.25">
      <c r="D10529" s="83"/>
    </row>
    <row r="10530" spans="4:4" s="47" customFormat="1" x14ac:dyDescent="0.25">
      <c r="D10530" s="83"/>
    </row>
    <row r="10531" spans="4:4" s="47" customFormat="1" x14ac:dyDescent="0.25">
      <c r="D10531" s="83"/>
    </row>
    <row r="10532" spans="4:4" s="47" customFormat="1" x14ac:dyDescent="0.25">
      <c r="D10532" s="83"/>
    </row>
    <row r="10533" spans="4:4" s="47" customFormat="1" x14ac:dyDescent="0.25">
      <c r="D10533" s="83"/>
    </row>
    <row r="10534" spans="4:4" s="47" customFormat="1" x14ac:dyDescent="0.25">
      <c r="D10534" s="83"/>
    </row>
    <row r="10535" spans="4:4" s="47" customFormat="1" x14ac:dyDescent="0.25">
      <c r="D10535" s="83"/>
    </row>
    <row r="10536" spans="4:4" s="47" customFormat="1" x14ac:dyDescent="0.25">
      <c r="D10536" s="83"/>
    </row>
    <row r="10537" spans="4:4" s="47" customFormat="1" x14ac:dyDescent="0.25">
      <c r="D10537" s="83"/>
    </row>
    <row r="10538" spans="4:4" s="47" customFormat="1" x14ac:dyDescent="0.25">
      <c r="D10538" s="83"/>
    </row>
    <row r="10539" spans="4:4" s="47" customFormat="1" x14ac:dyDescent="0.25">
      <c r="D10539" s="83"/>
    </row>
    <row r="10540" spans="4:4" s="47" customFormat="1" x14ac:dyDescent="0.25">
      <c r="D10540" s="83"/>
    </row>
    <row r="10541" spans="4:4" s="47" customFormat="1" x14ac:dyDescent="0.25">
      <c r="D10541" s="83"/>
    </row>
    <row r="10542" spans="4:4" s="47" customFormat="1" x14ac:dyDescent="0.25">
      <c r="D10542" s="83"/>
    </row>
    <row r="10543" spans="4:4" s="47" customFormat="1" x14ac:dyDescent="0.25">
      <c r="D10543" s="83"/>
    </row>
    <row r="10544" spans="4:4" s="47" customFormat="1" x14ac:dyDescent="0.25">
      <c r="D10544" s="83"/>
    </row>
    <row r="10545" spans="4:4" s="47" customFormat="1" x14ac:dyDescent="0.25">
      <c r="D10545" s="83"/>
    </row>
    <row r="10546" spans="4:4" s="47" customFormat="1" x14ac:dyDescent="0.25">
      <c r="D10546" s="83"/>
    </row>
    <row r="10547" spans="4:4" s="47" customFormat="1" x14ac:dyDescent="0.25">
      <c r="D10547" s="83"/>
    </row>
    <row r="10548" spans="4:4" s="47" customFormat="1" x14ac:dyDescent="0.25">
      <c r="D10548" s="83"/>
    </row>
    <row r="10549" spans="4:4" s="47" customFormat="1" x14ac:dyDescent="0.25">
      <c r="D10549" s="83"/>
    </row>
    <row r="10550" spans="4:4" s="47" customFormat="1" x14ac:dyDescent="0.25">
      <c r="D10550" s="83"/>
    </row>
    <row r="10551" spans="4:4" s="47" customFormat="1" x14ac:dyDescent="0.25">
      <c r="D10551" s="83"/>
    </row>
    <row r="10552" spans="4:4" s="47" customFormat="1" x14ac:dyDescent="0.25">
      <c r="D10552" s="83"/>
    </row>
    <row r="10553" spans="4:4" s="47" customFormat="1" x14ac:dyDescent="0.25">
      <c r="D10553" s="83"/>
    </row>
    <row r="10554" spans="4:4" s="47" customFormat="1" x14ac:dyDescent="0.25">
      <c r="D10554" s="83"/>
    </row>
    <row r="10555" spans="4:4" s="47" customFormat="1" x14ac:dyDescent="0.25">
      <c r="D10555" s="83"/>
    </row>
    <row r="10556" spans="4:4" s="47" customFormat="1" x14ac:dyDescent="0.25">
      <c r="D10556" s="83"/>
    </row>
    <row r="10557" spans="4:4" s="47" customFormat="1" x14ac:dyDescent="0.25">
      <c r="D10557" s="83"/>
    </row>
    <row r="10558" spans="4:4" s="47" customFormat="1" x14ac:dyDescent="0.25">
      <c r="D10558" s="83"/>
    </row>
    <row r="10559" spans="4:4" s="47" customFormat="1" x14ac:dyDescent="0.25">
      <c r="D10559" s="83"/>
    </row>
    <row r="10560" spans="4:4" s="47" customFormat="1" x14ac:dyDescent="0.25">
      <c r="D10560" s="83"/>
    </row>
    <row r="10561" spans="4:4" s="47" customFormat="1" x14ac:dyDescent="0.25">
      <c r="D10561" s="83"/>
    </row>
    <row r="10562" spans="4:4" s="47" customFormat="1" x14ac:dyDescent="0.25">
      <c r="D10562" s="83"/>
    </row>
    <row r="10563" spans="4:4" s="47" customFormat="1" x14ac:dyDescent="0.25">
      <c r="D10563" s="83"/>
    </row>
    <row r="10564" spans="4:4" s="47" customFormat="1" x14ac:dyDescent="0.25">
      <c r="D10564" s="83"/>
    </row>
    <row r="10565" spans="4:4" s="47" customFormat="1" x14ac:dyDescent="0.25">
      <c r="D10565" s="83"/>
    </row>
    <row r="10566" spans="4:4" s="47" customFormat="1" x14ac:dyDescent="0.25">
      <c r="D10566" s="83"/>
    </row>
    <row r="10567" spans="4:4" s="47" customFormat="1" x14ac:dyDescent="0.25">
      <c r="D10567" s="83"/>
    </row>
    <row r="10568" spans="4:4" s="47" customFormat="1" x14ac:dyDescent="0.25">
      <c r="D10568" s="83"/>
    </row>
    <row r="10569" spans="4:4" s="47" customFormat="1" x14ac:dyDescent="0.25">
      <c r="D10569" s="83"/>
    </row>
    <row r="10570" spans="4:4" s="47" customFormat="1" x14ac:dyDescent="0.25">
      <c r="D10570" s="83"/>
    </row>
    <row r="10571" spans="4:4" s="47" customFormat="1" x14ac:dyDescent="0.25">
      <c r="D10571" s="83"/>
    </row>
    <row r="10572" spans="4:4" s="47" customFormat="1" x14ac:dyDescent="0.25">
      <c r="D10572" s="83"/>
    </row>
    <row r="10573" spans="4:4" s="47" customFormat="1" x14ac:dyDescent="0.25">
      <c r="D10573" s="83"/>
    </row>
    <row r="10574" spans="4:4" s="47" customFormat="1" x14ac:dyDescent="0.25">
      <c r="D10574" s="83"/>
    </row>
    <row r="10575" spans="4:4" s="47" customFormat="1" x14ac:dyDescent="0.25">
      <c r="D10575" s="83"/>
    </row>
    <row r="10576" spans="4:4" s="47" customFormat="1" x14ac:dyDescent="0.25">
      <c r="D10576" s="83"/>
    </row>
    <row r="10577" spans="4:4" s="47" customFormat="1" x14ac:dyDescent="0.25">
      <c r="D10577" s="83"/>
    </row>
    <row r="10578" spans="4:4" s="47" customFormat="1" x14ac:dyDescent="0.25">
      <c r="D10578" s="83"/>
    </row>
    <row r="10579" spans="4:4" s="47" customFormat="1" x14ac:dyDescent="0.25">
      <c r="D10579" s="83"/>
    </row>
    <row r="10580" spans="4:4" s="47" customFormat="1" x14ac:dyDescent="0.25">
      <c r="D10580" s="83"/>
    </row>
    <row r="10581" spans="4:4" s="47" customFormat="1" x14ac:dyDescent="0.25">
      <c r="D10581" s="83"/>
    </row>
    <row r="10582" spans="4:4" s="47" customFormat="1" x14ac:dyDescent="0.25">
      <c r="D10582" s="83"/>
    </row>
    <row r="10583" spans="4:4" s="47" customFormat="1" x14ac:dyDescent="0.25">
      <c r="D10583" s="83"/>
    </row>
    <row r="10584" spans="4:4" s="47" customFormat="1" x14ac:dyDescent="0.25">
      <c r="D10584" s="83"/>
    </row>
    <row r="10585" spans="4:4" s="47" customFormat="1" x14ac:dyDescent="0.25">
      <c r="D10585" s="83"/>
    </row>
    <row r="10586" spans="4:4" s="47" customFormat="1" x14ac:dyDescent="0.25">
      <c r="D10586" s="83"/>
    </row>
    <row r="10587" spans="4:4" s="47" customFormat="1" x14ac:dyDescent="0.25">
      <c r="D10587" s="83"/>
    </row>
    <row r="10588" spans="4:4" s="47" customFormat="1" x14ac:dyDescent="0.25">
      <c r="D10588" s="83"/>
    </row>
    <row r="10589" spans="4:4" s="47" customFormat="1" x14ac:dyDescent="0.25">
      <c r="D10589" s="83"/>
    </row>
    <row r="10590" spans="4:4" s="47" customFormat="1" x14ac:dyDescent="0.25">
      <c r="D10590" s="83"/>
    </row>
    <row r="10591" spans="4:4" s="47" customFormat="1" x14ac:dyDescent="0.25">
      <c r="D10591" s="83"/>
    </row>
    <row r="10592" spans="4:4" s="47" customFormat="1" x14ac:dyDescent="0.25">
      <c r="D10592" s="83"/>
    </row>
    <row r="10593" spans="4:4" s="47" customFormat="1" x14ac:dyDescent="0.25">
      <c r="D10593" s="83"/>
    </row>
    <row r="10594" spans="4:4" s="47" customFormat="1" x14ac:dyDescent="0.25">
      <c r="D10594" s="83"/>
    </row>
    <row r="10595" spans="4:4" s="47" customFormat="1" x14ac:dyDescent="0.25">
      <c r="D10595" s="83"/>
    </row>
    <row r="10596" spans="4:4" s="47" customFormat="1" x14ac:dyDescent="0.25">
      <c r="D10596" s="83"/>
    </row>
    <row r="10597" spans="4:4" s="47" customFormat="1" x14ac:dyDescent="0.25">
      <c r="D10597" s="83"/>
    </row>
    <row r="10598" spans="4:4" s="47" customFormat="1" x14ac:dyDescent="0.25">
      <c r="D10598" s="83"/>
    </row>
    <row r="10599" spans="4:4" s="47" customFormat="1" x14ac:dyDescent="0.25">
      <c r="D10599" s="83"/>
    </row>
    <row r="10600" spans="4:4" s="47" customFormat="1" x14ac:dyDescent="0.25">
      <c r="D10600" s="83"/>
    </row>
    <row r="10601" spans="4:4" s="47" customFormat="1" x14ac:dyDescent="0.25">
      <c r="D10601" s="83"/>
    </row>
    <row r="10602" spans="4:4" s="47" customFormat="1" x14ac:dyDescent="0.25">
      <c r="D10602" s="83"/>
    </row>
    <row r="10603" spans="4:4" s="47" customFormat="1" x14ac:dyDescent="0.25">
      <c r="D10603" s="83"/>
    </row>
    <row r="10604" spans="4:4" s="47" customFormat="1" x14ac:dyDescent="0.25">
      <c r="D10604" s="83"/>
    </row>
    <row r="10605" spans="4:4" s="47" customFormat="1" x14ac:dyDescent="0.25">
      <c r="D10605" s="83"/>
    </row>
    <row r="10606" spans="4:4" s="47" customFormat="1" x14ac:dyDescent="0.25">
      <c r="D10606" s="83"/>
    </row>
    <row r="10607" spans="4:4" s="47" customFormat="1" x14ac:dyDescent="0.25">
      <c r="D10607" s="83"/>
    </row>
    <row r="10608" spans="4:4" s="47" customFormat="1" x14ac:dyDescent="0.25">
      <c r="D10608" s="83"/>
    </row>
    <row r="10609" spans="4:4" s="47" customFormat="1" x14ac:dyDescent="0.25">
      <c r="D10609" s="83"/>
    </row>
    <row r="10610" spans="4:4" s="47" customFormat="1" x14ac:dyDescent="0.25">
      <c r="D10610" s="83"/>
    </row>
    <row r="10611" spans="4:4" s="47" customFormat="1" x14ac:dyDescent="0.25">
      <c r="D10611" s="83"/>
    </row>
    <row r="10612" spans="4:4" s="47" customFormat="1" x14ac:dyDescent="0.25">
      <c r="D10612" s="83"/>
    </row>
    <row r="10613" spans="4:4" s="47" customFormat="1" x14ac:dyDescent="0.25">
      <c r="D10613" s="83"/>
    </row>
    <row r="10614" spans="4:4" s="47" customFormat="1" x14ac:dyDescent="0.25">
      <c r="D10614" s="83"/>
    </row>
    <row r="10615" spans="4:4" s="47" customFormat="1" x14ac:dyDescent="0.25">
      <c r="D10615" s="83"/>
    </row>
    <row r="10616" spans="4:4" s="47" customFormat="1" x14ac:dyDescent="0.25">
      <c r="D10616" s="83"/>
    </row>
    <row r="10617" spans="4:4" s="47" customFormat="1" x14ac:dyDescent="0.25">
      <c r="D10617" s="83"/>
    </row>
    <row r="10618" spans="4:4" s="47" customFormat="1" x14ac:dyDescent="0.25">
      <c r="D10618" s="83"/>
    </row>
    <row r="10619" spans="4:4" s="47" customFormat="1" x14ac:dyDescent="0.25">
      <c r="D10619" s="83"/>
    </row>
    <row r="10620" spans="4:4" s="47" customFormat="1" x14ac:dyDescent="0.25">
      <c r="D10620" s="83"/>
    </row>
    <row r="10621" spans="4:4" s="47" customFormat="1" x14ac:dyDescent="0.25">
      <c r="D10621" s="83"/>
    </row>
    <row r="10622" spans="4:4" s="47" customFormat="1" x14ac:dyDescent="0.25">
      <c r="D10622" s="83"/>
    </row>
    <row r="10623" spans="4:4" s="47" customFormat="1" x14ac:dyDescent="0.25">
      <c r="D10623" s="83"/>
    </row>
    <row r="10624" spans="4:4" s="47" customFormat="1" x14ac:dyDescent="0.25">
      <c r="D10624" s="83"/>
    </row>
    <row r="10625" spans="4:4" s="47" customFormat="1" x14ac:dyDescent="0.25">
      <c r="D10625" s="83"/>
    </row>
    <row r="10626" spans="4:4" s="47" customFormat="1" x14ac:dyDescent="0.25">
      <c r="D10626" s="83"/>
    </row>
    <row r="10627" spans="4:4" s="47" customFormat="1" x14ac:dyDescent="0.25">
      <c r="D10627" s="83"/>
    </row>
    <row r="10628" spans="4:4" s="47" customFormat="1" x14ac:dyDescent="0.25">
      <c r="D10628" s="83"/>
    </row>
    <row r="10629" spans="4:4" s="47" customFormat="1" x14ac:dyDescent="0.25">
      <c r="D10629" s="83"/>
    </row>
    <row r="10630" spans="4:4" s="47" customFormat="1" x14ac:dyDescent="0.25">
      <c r="D10630" s="83"/>
    </row>
    <row r="10631" spans="4:4" s="47" customFormat="1" x14ac:dyDescent="0.25">
      <c r="D10631" s="83"/>
    </row>
    <row r="10632" spans="4:4" s="47" customFormat="1" x14ac:dyDescent="0.25">
      <c r="D10632" s="83"/>
    </row>
    <row r="10633" spans="4:4" s="47" customFormat="1" x14ac:dyDescent="0.25">
      <c r="D10633" s="83"/>
    </row>
    <row r="10634" spans="4:4" s="47" customFormat="1" x14ac:dyDescent="0.25">
      <c r="D10634" s="83"/>
    </row>
    <row r="10635" spans="4:4" s="47" customFormat="1" x14ac:dyDescent="0.25">
      <c r="D10635" s="83"/>
    </row>
    <row r="10636" spans="4:4" s="47" customFormat="1" x14ac:dyDescent="0.25">
      <c r="D10636" s="83"/>
    </row>
    <row r="10637" spans="4:4" s="47" customFormat="1" x14ac:dyDescent="0.25">
      <c r="D10637" s="83"/>
    </row>
    <row r="10638" spans="4:4" s="47" customFormat="1" x14ac:dyDescent="0.25">
      <c r="D10638" s="83"/>
    </row>
    <row r="10639" spans="4:4" s="47" customFormat="1" x14ac:dyDescent="0.25">
      <c r="D10639" s="83"/>
    </row>
    <row r="10640" spans="4:4" s="47" customFormat="1" x14ac:dyDescent="0.25">
      <c r="D10640" s="83"/>
    </row>
    <row r="10641" spans="4:4" s="47" customFormat="1" x14ac:dyDescent="0.25">
      <c r="D10641" s="83"/>
    </row>
    <row r="10642" spans="4:4" s="47" customFormat="1" x14ac:dyDescent="0.25">
      <c r="D10642" s="83"/>
    </row>
    <row r="10643" spans="4:4" s="47" customFormat="1" x14ac:dyDescent="0.25">
      <c r="D10643" s="83"/>
    </row>
    <row r="10644" spans="4:4" s="47" customFormat="1" x14ac:dyDescent="0.25">
      <c r="D10644" s="83"/>
    </row>
    <row r="10645" spans="4:4" s="47" customFormat="1" x14ac:dyDescent="0.25">
      <c r="D10645" s="83"/>
    </row>
    <row r="10646" spans="4:4" s="47" customFormat="1" x14ac:dyDescent="0.25">
      <c r="D10646" s="83"/>
    </row>
    <row r="10647" spans="4:4" s="47" customFormat="1" x14ac:dyDescent="0.25">
      <c r="D10647" s="83"/>
    </row>
    <row r="10648" spans="4:4" s="47" customFormat="1" x14ac:dyDescent="0.25">
      <c r="D10648" s="83"/>
    </row>
    <row r="10649" spans="4:4" s="47" customFormat="1" x14ac:dyDescent="0.25">
      <c r="D10649" s="83"/>
    </row>
    <row r="10650" spans="4:4" s="47" customFormat="1" x14ac:dyDescent="0.25">
      <c r="D10650" s="83"/>
    </row>
    <row r="10651" spans="4:4" s="47" customFormat="1" x14ac:dyDescent="0.25">
      <c r="D10651" s="83"/>
    </row>
    <row r="10652" spans="4:4" s="47" customFormat="1" x14ac:dyDescent="0.25">
      <c r="D10652" s="83"/>
    </row>
    <row r="10653" spans="4:4" s="47" customFormat="1" x14ac:dyDescent="0.25">
      <c r="D10653" s="83"/>
    </row>
    <row r="10654" spans="4:4" s="47" customFormat="1" x14ac:dyDescent="0.25">
      <c r="D10654" s="83"/>
    </row>
    <row r="10655" spans="4:4" s="47" customFormat="1" x14ac:dyDescent="0.25">
      <c r="D10655" s="83"/>
    </row>
    <row r="10656" spans="4:4" s="47" customFormat="1" x14ac:dyDescent="0.25">
      <c r="D10656" s="83"/>
    </row>
    <row r="10657" spans="4:4" s="47" customFormat="1" x14ac:dyDescent="0.25">
      <c r="D10657" s="83"/>
    </row>
    <row r="10658" spans="4:4" s="47" customFormat="1" x14ac:dyDescent="0.25">
      <c r="D10658" s="83"/>
    </row>
    <row r="10659" spans="4:4" s="47" customFormat="1" x14ac:dyDescent="0.25">
      <c r="D10659" s="83"/>
    </row>
    <row r="10660" spans="4:4" s="47" customFormat="1" x14ac:dyDescent="0.25">
      <c r="D10660" s="83"/>
    </row>
    <row r="10661" spans="4:4" s="47" customFormat="1" x14ac:dyDescent="0.25">
      <c r="D10661" s="83"/>
    </row>
    <row r="10662" spans="4:4" s="47" customFormat="1" x14ac:dyDescent="0.25">
      <c r="D10662" s="83"/>
    </row>
    <row r="10663" spans="4:4" s="47" customFormat="1" x14ac:dyDescent="0.25">
      <c r="D10663" s="83"/>
    </row>
    <row r="10664" spans="4:4" s="47" customFormat="1" x14ac:dyDescent="0.25">
      <c r="D10664" s="83"/>
    </row>
    <row r="10665" spans="4:4" s="47" customFormat="1" x14ac:dyDescent="0.25">
      <c r="D10665" s="83"/>
    </row>
    <row r="10666" spans="4:4" s="47" customFormat="1" x14ac:dyDescent="0.25">
      <c r="D10666" s="83"/>
    </row>
    <row r="10667" spans="4:4" s="47" customFormat="1" x14ac:dyDescent="0.25">
      <c r="D10667" s="83"/>
    </row>
    <row r="10668" spans="4:4" s="47" customFormat="1" x14ac:dyDescent="0.25">
      <c r="D10668" s="83"/>
    </row>
    <row r="10669" spans="4:4" s="47" customFormat="1" x14ac:dyDescent="0.25">
      <c r="D10669" s="83"/>
    </row>
    <row r="10670" spans="4:4" s="47" customFormat="1" x14ac:dyDescent="0.25">
      <c r="D10670" s="83"/>
    </row>
    <row r="10671" spans="4:4" s="47" customFormat="1" x14ac:dyDescent="0.25">
      <c r="D10671" s="83"/>
    </row>
    <row r="10672" spans="4:4" s="47" customFormat="1" x14ac:dyDescent="0.25">
      <c r="D10672" s="83"/>
    </row>
    <row r="10673" spans="4:4" s="47" customFormat="1" x14ac:dyDescent="0.25">
      <c r="D10673" s="83"/>
    </row>
    <row r="10674" spans="4:4" s="47" customFormat="1" x14ac:dyDescent="0.25">
      <c r="D10674" s="83"/>
    </row>
    <row r="10675" spans="4:4" s="47" customFormat="1" x14ac:dyDescent="0.25">
      <c r="D10675" s="83"/>
    </row>
    <row r="10676" spans="4:4" s="47" customFormat="1" x14ac:dyDescent="0.25">
      <c r="D10676" s="83"/>
    </row>
    <row r="10677" spans="4:4" s="47" customFormat="1" x14ac:dyDescent="0.25">
      <c r="D10677" s="83"/>
    </row>
    <row r="10678" spans="4:4" s="47" customFormat="1" x14ac:dyDescent="0.25">
      <c r="D10678" s="83"/>
    </row>
    <row r="10679" spans="4:4" s="47" customFormat="1" x14ac:dyDescent="0.25">
      <c r="D10679" s="83"/>
    </row>
    <row r="10680" spans="4:4" s="47" customFormat="1" x14ac:dyDescent="0.25">
      <c r="D10680" s="83"/>
    </row>
    <row r="10681" spans="4:4" s="47" customFormat="1" x14ac:dyDescent="0.25">
      <c r="D10681" s="83"/>
    </row>
    <row r="10682" spans="4:4" s="47" customFormat="1" x14ac:dyDescent="0.25">
      <c r="D10682" s="83"/>
    </row>
    <row r="10683" spans="4:4" s="47" customFormat="1" x14ac:dyDescent="0.25">
      <c r="D10683" s="83"/>
    </row>
    <row r="10684" spans="4:4" s="47" customFormat="1" x14ac:dyDescent="0.25">
      <c r="D10684" s="83"/>
    </row>
    <row r="10685" spans="4:4" s="47" customFormat="1" x14ac:dyDescent="0.25">
      <c r="D10685" s="83"/>
    </row>
    <row r="10686" spans="4:4" s="47" customFormat="1" x14ac:dyDescent="0.25">
      <c r="D10686" s="83"/>
    </row>
    <row r="10687" spans="4:4" s="47" customFormat="1" x14ac:dyDescent="0.25">
      <c r="D10687" s="83"/>
    </row>
    <row r="10688" spans="4:4" s="47" customFormat="1" x14ac:dyDescent="0.25">
      <c r="D10688" s="83"/>
    </row>
    <row r="10689" spans="4:4" s="47" customFormat="1" x14ac:dyDescent="0.25">
      <c r="D10689" s="83"/>
    </row>
    <row r="10690" spans="4:4" s="47" customFormat="1" x14ac:dyDescent="0.25">
      <c r="D10690" s="83"/>
    </row>
    <row r="10691" spans="4:4" s="47" customFormat="1" x14ac:dyDescent="0.25">
      <c r="D10691" s="83"/>
    </row>
    <row r="10692" spans="4:4" s="47" customFormat="1" x14ac:dyDescent="0.25">
      <c r="D10692" s="83"/>
    </row>
    <row r="10693" spans="4:4" s="47" customFormat="1" x14ac:dyDescent="0.25">
      <c r="D10693" s="83"/>
    </row>
    <row r="10694" spans="4:4" s="47" customFormat="1" x14ac:dyDescent="0.25">
      <c r="D10694" s="83"/>
    </row>
    <row r="10695" spans="4:4" s="47" customFormat="1" x14ac:dyDescent="0.25">
      <c r="D10695" s="83"/>
    </row>
    <row r="10696" spans="4:4" s="47" customFormat="1" x14ac:dyDescent="0.25">
      <c r="D10696" s="83"/>
    </row>
    <row r="10697" spans="4:4" s="47" customFormat="1" x14ac:dyDescent="0.25">
      <c r="D10697" s="83"/>
    </row>
    <row r="10698" spans="4:4" s="47" customFormat="1" x14ac:dyDescent="0.25">
      <c r="D10698" s="83"/>
    </row>
    <row r="10699" spans="4:4" s="47" customFormat="1" x14ac:dyDescent="0.25">
      <c r="D10699" s="83"/>
    </row>
    <row r="10700" spans="4:4" s="47" customFormat="1" x14ac:dyDescent="0.25">
      <c r="D10700" s="83"/>
    </row>
    <row r="10701" spans="4:4" s="47" customFormat="1" x14ac:dyDescent="0.25">
      <c r="D10701" s="83"/>
    </row>
    <row r="10702" spans="4:4" s="47" customFormat="1" x14ac:dyDescent="0.25">
      <c r="D10702" s="83"/>
    </row>
    <row r="10703" spans="4:4" s="47" customFormat="1" x14ac:dyDescent="0.25">
      <c r="D10703" s="83"/>
    </row>
    <row r="10704" spans="4:4" s="47" customFormat="1" x14ac:dyDescent="0.25">
      <c r="D10704" s="83"/>
    </row>
    <row r="10705" spans="4:4" s="47" customFormat="1" x14ac:dyDescent="0.25">
      <c r="D10705" s="83"/>
    </row>
    <row r="10706" spans="4:4" s="47" customFormat="1" x14ac:dyDescent="0.25">
      <c r="D10706" s="83"/>
    </row>
    <row r="10707" spans="4:4" s="47" customFormat="1" x14ac:dyDescent="0.25">
      <c r="D10707" s="83"/>
    </row>
    <row r="10708" spans="4:4" s="47" customFormat="1" x14ac:dyDescent="0.25">
      <c r="D10708" s="83"/>
    </row>
    <row r="10709" spans="4:4" s="47" customFormat="1" x14ac:dyDescent="0.25">
      <c r="D10709" s="83"/>
    </row>
    <row r="10710" spans="4:4" s="47" customFormat="1" x14ac:dyDescent="0.25">
      <c r="D10710" s="83"/>
    </row>
    <row r="10711" spans="4:4" s="47" customFormat="1" x14ac:dyDescent="0.25">
      <c r="D10711" s="83"/>
    </row>
    <row r="10712" spans="4:4" s="47" customFormat="1" x14ac:dyDescent="0.25">
      <c r="D10712" s="83"/>
    </row>
    <row r="10713" spans="4:4" s="47" customFormat="1" x14ac:dyDescent="0.25">
      <c r="D10713" s="83"/>
    </row>
    <row r="10714" spans="4:4" s="47" customFormat="1" x14ac:dyDescent="0.25">
      <c r="D10714" s="83"/>
    </row>
    <row r="10715" spans="4:4" s="47" customFormat="1" x14ac:dyDescent="0.25">
      <c r="D10715" s="83"/>
    </row>
    <row r="10716" spans="4:4" s="47" customFormat="1" x14ac:dyDescent="0.25">
      <c r="D10716" s="83"/>
    </row>
    <row r="10717" spans="4:4" s="47" customFormat="1" x14ac:dyDescent="0.25">
      <c r="D10717" s="83"/>
    </row>
    <row r="10718" spans="4:4" s="47" customFormat="1" x14ac:dyDescent="0.25">
      <c r="D10718" s="83"/>
    </row>
    <row r="10719" spans="4:4" s="47" customFormat="1" x14ac:dyDescent="0.25">
      <c r="D10719" s="83"/>
    </row>
    <row r="10720" spans="4:4" s="47" customFormat="1" x14ac:dyDescent="0.25">
      <c r="D10720" s="83"/>
    </row>
    <row r="10721" spans="4:4" s="47" customFormat="1" x14ac:dyDescent="0.25">
      <c r="D10721" s="83"/>
    </row>
    <row r="10722" spans="4:4" s="47" customFormat="1" x14ac:dyDescent="0.25">
      <c r="D10722" s="83"/>
    </row>
    <row r="10723" spans="4:4" s="47" customFormat="1" x14ac:dyDescent="0.25">
      <c r="D10723" s="83"/>
    </row>
    <row r="10724" spans="4:4" s="47" customFormat="1" x14ac:dyDescent="0.25">
      <c r="D10724" s="83"/>
    </row>
    <row r="10725" spans="4:4" s="47" customFormat="1" x14ac:dyDescent="0.25">
      <c r="D10725" s="83"/>
    </row>
    <row r="10726" spans="4:4" s="47" customFormat="1" x14ac:dyDescent="0.25">
      <c r="D10726" s="83"/>
    </row>
    <row r="10727" spans="4:4" s="47" customFormat="1" x14ac:dyDescent="0.25">
      <c r="D10727" s="83"/>
    </row>
    <row r="10728" spans="4:4" s="47" customFormat="1" x14ac:dyDescent="0.25">
      <c r="D10728" s="83"/>
    </row>
    <row r="10729" spans="4:4" s="47" customFormat="1" x14ac:dyDescent="0.25">
      <c r="D10729" s="83"/>
    </row>
    <row r="10730" spans="4:4" s="47" customFormat="1" x14ac:dyDescent="0.25">
      <c r="D10730" s="83"/>
    </row>
    <row r="10731" spans="4:4" s="47" customFormat="1" x14ac:dyDescent="0.25">
      <c r="D10731" s="83"/>
    </row>
    <row r="10732" spans="4:4" s="47" customFormat="1" x14ac:dyDescent="0.25">
      <c r="D10732" s="83"/>
    </row>
    <row r="10733" spans="4:4" s="47" customFormat="1" x14ac:dyDescent="0.25">
      <c r="D10733" s="83"/>
    </row>
    <row r="10734" spans="4:4" s="47" customFormat="1" x14ac:dyDescent="0.25">
      <c r="D10734" s="83"/>
    </row>
    <row r="10735" spans="4:4" s="47" customFormat="1" x14ac:dyDescent="0.25">
      <c r="D10735" s="83"/>
    </row>
    <row r="10736" spans="4:4" s="47" customFormat="1" x14ac:dyDescent="0.25">
      <c r="D10736" s="83"/>
    </row>
    <row r="10737" spans="4:4" s="47" customFormat="1" x14ac:dyDescent="0.25">
      <c r="D10737" s="83"/>
    </row>
    <row r="10738" spans="4:4" s="47" customFormat="1" x14ac:dyDescent="0.25">
      <c r="D10738" s="83"/>
    </row>
    <row r="10739" spans="4:4" s="47" customFormat="1" x14ac:dyDescent="0.25">
      <c r="D10739" s="83"/>
    </row>
    <row r="10740" spans="4:4" s="47" customFormat="1" x14ac:dyDescent="0.25">
      <c r="D10740" s="83"/>
    </row>
    <row r="10741" spans="4:4" s="47" customFormat="1" x14ac:dyDescent="0.25">
      <c r="D10741" s="83"/>
    </row>
    <row r="10742" spans="4:4" s="47" customFormat="1" x14ac:dyDescent="0.25">
      <c r="D10742" s="83"/>
    </row>
    <row r="10743" spans="4:4" s="47" customFormat="1" x14ac:dyDescent="0.25">
      <c r="D10743" s="83"/>
    </row>
    <row r="10744" spans="4:4" s="47" customFormat="1" x14ac:dyDescent="0.25">
      <c r="D10744" s="83"/>
    </row>
    <row r="10745" spans="4:4" s="47" customFormat="1" x14ac:dyDescent="0.25">
      <c r="D10745" s="83"/>
    </row>
    <row r="10746" spans="4:4" s="47" customFormat="1" x14ac:dyDescent="0.25">
      <c r="D10746" s="83"/>
    </row>
    <row r="10747" spans="4:4" s="47" customFormat="1" x14ac:dyDescent="0.25">
      <c r="D10747" s="83"/>
    </row>
    <row r="10748" spans="4:4" s="47" customFormat="1" x14ac:dyDescent="0.25">
      <c r="D10748" s="83"/>
    </row>
    <row r="10749" spans="4:4" s="47" customFormat="1" x14ac:dyDescent="0.25">
      <c r="D10749" s="83"/>
    </row>
    <row r="10750" spans="4:4" s="47" customFormat="1" x14ac:dyDescent="0.25">
      <c r="D10750" s="83"/>
    </row>
    <row r="10751" spans="4:4" s="47" customFormat="1" x14ac:dyDescent="0.25">
      <c r="D10751" s="83"/>
    </row>
    <row r="10752" spans="4:4" s="47" customFormat="1" x14ac:dyDescent="0.25">
      <c r="D10752" s="83"/>
    </row>
    <row r="10753" spans="4:4" s="47" customFormat="1" x14ac:dyDescent="0.25">
      <c r="D10753" s="83"/>
    </row>
    <row r="10754" spans="4:4" s="47" customFormat="1" x14ac:dyDescent="0.25">
      <c r="D10754" s="83"/>
    </row>
    <row r="10755" spans="4:4" s="47" customFormat="1" x14ac:dyDescent="0.25">
      <c r="D10755" s="83"/>
    </row>
    <row r="10756" spans="4:4" s="47" customFormat="1" x14ac:dyDescent="0.25">
      <c r="D10756" s="83"/>
    </row>
    <row r="10757" spans="4:4" s="47" customFormat="1" x14ac:dyDescent="0.25">
      <c r="D10757" s="83"/>
    </row>
    <row r="10758" spans="4:4" s="47" customFormat="1" x14ac:dyDescent="0.25">
      <c r="D10758" s="83"/>
    </row>
    <row r="10759" spans="4:4" s="47" customFormat="1" x14ac:dyDescent="0.25">
      <c r="D10759" s="83"/>
    </row>
    <row r="10760" spans="4:4" s="47" customFormat="1" x14ac:dyDescent="0.25">
      <c r="D10760" s="83"/>
    </row>
    <row r="10761" spans="4:4" s="47" customFormat="1" x14ac:dyDescent="0.25">
      <c r="D10761" s="83"/>
    </row>
    <row r="10762" spans="4:4" s="47" customFormat="1" x14ac:dyDescent="0.25">
      <c r="D10762" s="83"/>
    </row>
    <row r="10763" spans="4:4" s="47" customFormat="1" x14ac:dyDescent="0.25">
      <c r="D10763" s="83"/>
    </row>
    <row r="10764" spans="4:4" s="47" customFormat="1" x14ac:dyDescent="0.25">
      <c r="D10764" s="83"/>
    </row>
    <row r="10765" spans="4:4" s="47" customFormat="1" x14ac:dyDescent="0.25">
      <c r="D10765" s="83"/>
    </row>
    <row r="10766" spans="4:4" s="47" customFormat="1" x14ac:dyDescent="0.25">
      <c r="D10766" s="83"/>
    </row>
    <row r="10767" spans="4:4" s="47" customFormat="1" x14ac:dyDescent="0.25">
      <c r="D10767" s="83"/>
    </row>
    <row r="10768" spans="4:4" s="47" customFormat="1" x14ac:dyDescent="0.25">
      <c r="D10768" s="83"/>
    </row>
    <row r="10769" spans="4:4" s="47" customFormat="1" x14ac:dyDescent="0.25">
      <c r="D10769" s="83"/>
    </row>
    <row r="10770" spans="4:4" s="47" customFormat="1" x14ac:dyDescent="0.25">
      <c r="D10770" s="83"/>
    </row>
    <row r="10771" spans="4:4" s="47" customFormat="1" x14ac:dyDescent="0.25">
      <c r="D10771" s="83"/>
    </row>
    <row r="10772" spans="4:4" s="47" customFormat="1" x14ac:dyDescent="0.25">
      <c r="D10772" s="83"/>
    </row>
    <row r="10773" spans="4:4" s="47" customFormat="1" x14ac:dyDescent="0.25">
      <c r="D10773" s="83"/>
    </row>
    <row r="10774" spans="4:4" s="47" customFormat="1" x14ac:dyDescent="0.25">
      <c r="D10774" s="83"/>
    </row>
    <row r="10775" spans="4:4" s="47" customFormat="1" x14ac:dyDescent="0.25">
      <c r="D10775" s="83"/>
    </row>
    <row r="10776" spans="4:4" s="47" customFormat="1" x14ac:dyDescent="0.25">
      <c r="D10776" s="83"/>
    </row>
    <row r="10777" spans="4:4" s="47" customFormat="1" x14ac:dyDescent="0.25">
      <c r="D10777" s="83"/>
    </row>
    <row r="10778" spans="4:4" s="47" customFormat="1" x14ac:dyDescent="0.25">
      <c r="D10778" s="83"/>
    </row>
    <row r="10779" spans="4:4" s="47" customFormat="1" x14ac:dyDescent="0.25">
      <c r="D10779" s="83"/>
    </row>
    <row r="10780" spans="4:4" s="47" customFormat="1" x14ac:dyDescent="0.25">
      <c r="D10780" s="83"/>
    </row>
    <row r="10781" spans="4:4" s="47" customFormat="1" x14ac:dyDescent="0.25">
      <c r="D10781" s="83"/>
    </row>
    <row r="10782" spans="4:4" s="47" customFormat="1" x14ac:dyDescent="0.25">
      <c r="D10782" s="83"/>
    </row>
    <row r="10783" spans="4:4" s="47" customFormat="1" x14ac:dyDescent="0.25">
      <c r="D10783" s="83"/>
    </row>
    <row r="10784" spans="4:4" s="47" customFormat="1" x14ac:dyDescent="0.25">
      <c r="D10784" s="83"/>
    </row>
    <row r="10785" spans="4:4" s="47" customFormat="1" x14ac:dyDescent="0.25">
      <c r="D10785" s="83"/>
    </row>
    <row r="10786" spans="4:4" s="47" customFormat="1" x14ac:dyDescent="0.25">
      <c r="D10786" s="83"/>
    </row>
    <row r="10787" spans="4:4" s="47" customFormat="1" x14ac:dyDescent="0.25">
      <c r="D10787" s="83"/>
    </row>
    <row r="10788" spans="4:4" s="47" customFormat="1" x14ac:dyDescent="0.25">
      <c r="D10788" s="83"/>
    </row>
    <row r="10789" spans="4:4" s="47" customFormat="1" x14ac:dyDescent="0.25">
      <c r="D10789" s="83"/>
    </row>
    <row r="10790" spans="4:4" s="47" customFormat="1" x14ac:dyDescent="0.25">
      <c r="D10790" s="83"/>
    </row>
    <row r="10791" spans="4:4" s="47" customFormat="1" x14ac:dyDescent="0.25">
      <c r="D10791" s="83"/>
    </row>
    <row r="10792" spans="4:4" s="47" customFormat="1" x14ac:dyDescent="0.25">
      <c r="D10792" s="83"/>
    </row>
    <row r="10793" spans="4:4" s="47" customFormat="1" x14ac:dyDescent="0.25">
      <c r="D10793" s="83"/>
    </row>
    <row r="10794" spans="4:4" s="47" customFormat="1" x14ac:dyDescent="0.25">
      <c r="D10794" s="83"/>
    </row>
    <row r="10795" spans="4:4" s="47" customFormat="1" x14ac:dyDescent="0.25">
      <c r="D10795" s="83"/>
    </row>
    <row r="10796" spans="4:4" s="47" customFormat="1" x14ac:dyDescent="0.25">
      <c r="D10796" s="83"/>
    </row>
    <row r="10797" spans="4:4" s="47" customFormat="1" x14ac:dyDescent="0.25">
      <c r="D10797" s="83"/>
    </row>
    <row r="10798" spans="4:4" s="47" customFormat="1" x14ac:dyDescent="0.25">
      <c r="D10798" s="83"/>
    </row>
    <row r="10799" spans="4:4" s="47" customFormat="1" x14ac:dyDescent="0.25">
      <c r="D10799" s="83"/>
    </row>
    <row r="10800" spans="4:4" s="47" customFormat="1" x14ac:dyDescent="0.25">
      <c r="D10800" s="83"/>
    </row>
    <row r="10801" spans="4:4" s="47" customFormat="1" x14ac:dyDescent="0.25">
      <c r="D10801" s="83"/>
    </row>
    <row r="10802" spans="4:4" s="47" customFormat="1" x14ac:dyDescent="0.25">
      <c r="D10802" s="83"/>
    </row>
    <row r="10803" spans="4:4" s="47" customFormat="1" x14ac:dyDescent="0.25">
      <c r="D10803" s="83"/>
    </row>
    <row r="10804" spans="4:4" s="47" customFormat="1" x14ac:dyDescent="0.25">
      <c r="D10804" s="83"/>
    </row>
    <row r="10805" spans="4:4" s="47" customFormat="1" x14ac:dyDescent="0.25">
      <c r="D10805" s="83"/>
    </row>
    <row r="10806" spans="4:4" s="47" customFormat="1" x14ac:dyDescent="0.25">
      <c r="D10806" s="83"/>
    </row>
    <row r="10807" spans="4:4" s="47" customFormat="1" x14ac:dyDescent="0.25">
      <c r="D10807" s="83"/>
    </row>
    <row r="10808" spans="4:4" s="47" customFormat="1" x14ac:dyDescent="0.25">
      <c r="D10808" s="83"/>
    </row>
    <row r="10809" spans="4:4" s="47" customFormat="1" x14ac:dyDescent="0.25">
      <c r="D10809" s="83"/>
    </row>
    <row r="10810" spans="4:4" s="47" customFormat="1" x14ac:dyDescent="0.25">
      <c r="D10810" s="83"/>
    </row>
    <row r="10811" spans="4:4" s="47" customFormat="1" x14ac:dyDescent="0.25">
      <c r="D10811" s="83"/>
    </row>
    <row r="10812" spans="4:4" s="47" customFormat="1" x14ac:dyDescent="0.25">
      <c r="D10812" s="83"/>
    </row>
    <row r="10813" spans="4:4" s="47" customFormat="1" x14ac:dyDescent="0.25">
      <c r="D10813" s="83"/>
    </row>
    <row r="10814" spans="4:4" s="47" customFormat="1" x14ac:dyDescent="0.25">
      <c r="D10814" s="83"/>
    </row>
    <row r="10815" spans="4:4" s="47" customFormat="1" x14ac:dyDescent="0.25">
      <c r="D10815" s="83"/>
    </row>
    <row r="10816" spans="4:4" s="47" customFormat="1" x14ac:dyDescent="0.25">
      <c r="D10816" s="83"/>
    </row>
    <row r="10817" spans="4:4" s="47" customFormat="1" x14ac:dyDescent="0.25">
      <c r="D10817" s="83"/>
    </row>
    <row r="10818" spans="4:4" s="47" customFormat="1" x14ac:dyDescent="0.25">
      <c r="D10818" s="83"/>
    </row>
    <row r="10819" spans="4:4" s="47" customFormat="1" x14ac:dyDescent="0.25">
      <c r="D10819" s="83"/>
    </row>
    <row r="10820" spans="4:4" s="47" customFormat="1" x14ac:dyDescent="0.25">
      <c r="D10820" s="83"/>
    </row>
    <row r="10821" spans="4:4" s="47" customFormat="1" x14ac:dyDescent="0.25">
      <c r="D10821" s="83"/>
    </row>
    <row r="10822" spans="4:4" s="47" customFormat="1" x14ac:dyDescent="0.25">
      <c r="D10822" s="83"/>
    </row>
    <row r="10823" spans="4:4" s="47" customFormat="1" x14ac:dyDescent="0.25">
      <c r="D10823" s="83"/>
    </row>
    <row r="10824" spans="4:4" s="47" customFormat="1" x14ac:dyDescent="0.25">
      <c r="D10824" s="83"/>
    </row>
    <row r="10825" spans="4:4" s="47" customFormat="1" x14ac:dyDescent="0.25">
      <c r="D10825" s="83"/>
    </row>
    <row r="10826" spans="4:4" s="47" customFormat="1" x14ac:dyDescent="0.25">
      <c r="D10826" s="83"/>
    </row>
    <row r="10827" spans="4:4" s="47" customFormat="1" x14ac:dyDescent="0.25">
      <c r="D10827" s="83"/>
    </row>
    <row r="10828" spans="4:4" s="47" customFormat="1" x14ac:dyDescent="0.25">
      <c r="D10828" s="83"/>
    </row>
    <row r="10829" spans="4:4" s="47" customFormat="1" x14ac:dyDescent="0.25">
      <c r="D10829" s="83"/>
    </row>
    <row r="10830" spans="4:4" s="47" customFormat="1" x14ac:dyDescent="0.25">
      <c r="D10830" s="83"/>
    </row>
    <row r="10831" spans="4:4" s="47" customFormat="1" x14ac:dyDescent="0.25">
      <c r="D10831" s="83"/>
    </row>
    <row r="10832" spans="4:4" s="47" customFormat="1" x14ac:dyDescent="0.25">
      <c r="D10832" s="83"/>
    </row>
    <row r="10833" spans="4:4" s="47" customFormat="1" x14ac:dyDescent="0.25">
      <c r="D10833" s="83"/>
    </row>
    <row r="10834" spans="4:4" s="47" customFormat="1" x14ac:dyDescent="0.25">
      <c r="D10834" s="83"/>
    </row>
    <row r="10835" spans="4:4" s="47" customFormat="1" x14ac:dyDescent="0.25">
      <c r="D10835" s="83"/>
    </row>
    <row r="10836" spans="4:4" s="47" customFormat="1" x14ac:dyDescent="0.25">
      <c r="D10836" s="83"/>
    </row>
    <row r="10837" spans="4:4" s="47" customFormat="1" x14ac:dyDescent="0.25">
      <c r="D10837" s="83"/>
    </row>
    <row r="10838" spans="4:4" s="47" customFormat="1" x14ac:dyDescent="0.25">
      <c r="D10838" s="83"/>
    </row>
    <row r="10839" spans="4:4" s="47" customFormat="1" x14ac:dyDescent="0.25">
      <c r="D10839" s="83"/>
    </row>
    <row r="10840" spans="4:4" s="47" customFormat="1" x14ac:dyDescent="0.25">
      <c r="D10840" s="83"/>
    </row>
    <row r="10841" spans="4:4" s="47" customFormat="1" x14ac:dyDescent="0.25">
      <c r="D10841" s="83"/>
    </row>
    <row r="10842" spans="4:4" s="47" customFormat="1" x14ac:dyDescent="0.25">
      <c r="D10842" s="83"/>
    </row>
    <row r="10843" spans="4:4" s="47" customFormat="1" x14ac:dyDescent="0.25">
      <c r="D10843" s="83"/>
    </row>
    <row r="10844" spans="4:4" s="47" customFormat="1" x14ac:dyDescent="0.25">
      <c r="D10844" s="83"/>
    </row>
    <row r="10845" spans="4:4" s="47" customFormat="1" x14ac:dyDescent="0.25">
      <c r="D10845" s="83"/>
    </row>
    <row r="10846" spans="4:4" s="47" customFormat="1" x14ac:dyDescent="0.25">
      <c r="D10846" s="83"/>
    </row>
    <row r="10847" spans="4:4" s="47" customFormat="1" x14ac:dyDescent="0.25">
      <c r="D10847" s="83"/>
    </row>
    <row r="10848" spans="4:4" s="47" customFormat="1" x14ac:dyDescent="0.25">
      <c r="D10848" s="83"/>
    </row>
    <row r="10849" spans="4:4" s="47" customFormat="1" x14ac:dyDescent="0.25">
      <c r="D10849" s="83"/>
    </row>
    <row r="10850" spans="4:4" s="47" customFormat="1" x14ac:dyDescent="0.25">
      <c r="D10850" s="83"/>
    </row>
    <row r="10851" spans="4:4" s="47" customFormat="1" x14ac:dyDescent="0.25">
      <c r="D10851" s="83"/>
    </row>
    <row r="10852" spans="4:4" s="47" customFormat="1" x14ac:dyDescent="0.25">
      <c r="D10852" s="83"/>
    </row>
    <row r="10853" spans="4:4" s="47" customFormat="1" x14ac:dyDescent="0.25">
      <c r="D10853" s="83"/>
    </row>
    <row r="10854" spans="4:4" s="47" customFormat="1" x14ac:dyDescent="0.25">
      <c r="D10854" s="83"/>
    </row>
    <row r="10855" spans="4:4" s="47" customFormat="1" x14ac:dyDescent="0.25">
      <c r="D10855" s="83"/>
    </row>
    <row r="10856" spans="4:4" s="47" customFormat="1" x14ac:dyDescent="0.25">
      <c r="D10856" s="83"/>
    </row>
    <row r="10857" spans="4:4" s="47" customFormat="1" x14ac:dyDescent="0.25">
      <c r="D10857" s="83"/>
    </row>
    <row r="10858" spans="4:4" s="47" customFormat="1" x14ac:dyDescent="0.25">
      <c r="D10858" s="83"/>
    </row>
    <row r="10859" spans="4:4" s="47" customFormat="1" x14ac:dyDescent="0.25">
      <c r="D10859" s="83"/>
    </row>
    <row r="10860" spans="4:4" s="47" customFormat="1" x14ac:dyDescent="0.25">
      <c r="D10860" s="83"/>
    </row>
    <row r="10861" spans="4:4" s="47" customFormat="1" x14ac:dyDescent="0.25">
      <c r="D10861" s="83"/>
    </row>
    <row r="10862" spans="4:4" s="47" customFormat="1" x14ac:dyDescent="0.25">
      <c r="D10862" s="83"/>
    </row>
    <row r="10863" spans="4:4" s="47" customFormat="1" x14ac:dyDescent="0.25">
      <c r="D10863" s="83"/>
    </row>
    <row r="10864" spans="4:4" s="47" customFormat="1" x14ac:dyDescent="0.25">
      <c r="D10864" s="83"/>
    </row>
    <row r="10865" spans="4:4" s="47" customFormat="1" x14ac:dyDescent="0.25">
      <c r="D10865" s="83"/>
    </row>
    <row r="10866" spans="4:4" s="47" customFormat="1" x14ac:dyDescent="0.25">
      <c r="D10866" s="83"/>
    </row>
    <row r="10867" spans="4:4" s="47" customFormat="1" x14ac:dyDescent="0.25">
      <c r="D10867" s="83"/>
    </row>
    <row r="10868" spans="4:4" s="47" customFormat="1" x14ac:dyDescent="0.25">
      <c r="D10868" s="83"/>
    </row>
    <row r="10869" spans="4:4" s="47" customFormat="1" x14ac:dyDescent="0.25">
      <c r="D10869" s="83"/>
    </row>
    <row r="10870" spans="4:4" s="47" customFormat="1" x14ac:dyDescent="0.25">
      <c r="D10870" s="83"/>
    </row>
    <row r="10871" spans="4:4" s="47" customFormat="1" x14ac:dyDescent="0.25">
      <c r="D10871" s="83"/>
    </row>
    <row r="10872" spans="4:4" s="47" customFormat="1" x14ac:dyDescent="0.25">
      <c r="D10872" s="83"/>
    </row>
    <row r="10873" spans="4:4" s="47" customFormat="1" x14ac:dyDescent="0.25">
      <c r="D10873" s="83"/>
    </row>
    <row r="10874" spans="4:4" s="47" customFormat="1" x14ac:dyDescent="0.25">
      <c r="D10874" s="83"/>
    </row>
    <row r="10875" spans="4:4" s="47" customFormat="1" x14ac:dyDescent="0.25">
      <c r="D10875" s="83"/>
    </row>
    <row r="10876" spans="4:4" s="47" customFormat="1" x14ac:dyDescent="0.25">
      <c r="D10876" s="83"/>
    </row>
    <row r="10877" spans="4:4" s="47" customFormat="1" x14ac:dyDescent="0.25">
      <c r="D10877" s="83"/>
    </row>
    <row r="10878" spans="4:4" s="47" customFormat="1" x14ac:dyDescent="0.25">
      <c r="D10878" s="83"/>
    </row>
    <row r="10879" spans="4:4" s="47" customFormat="1" x14ac:dyDescent="0.25">
      <c r="D10879" s="83"/>
    </row>
    <row r="10880" spans="4:4" s="47" customFormat="1" x14ac:dyDescent="0.25">
      <c r="D10880" s="83"/>
    </row>
    <row r="10881" spans="4:4" s="47" customFormat="1" x14ac:dyDescent="0.25">
      <c r="D10881" s="83"/>
    </row>
    <row r="10882" spans="4:4" s="47" customFormat="1" x14ac:dyDescent="0.25">
      <c r="D10882" s="83"/>
    </row>
    <row r="10883" spans="4:4" s="47" customFormat="1" x14ac:dyDescent="0.25">
      <c r="D10883" s="83"/>
    </row>
    <row r="10884" spans="4:4" s="47" customFormat="1" x14ac:dyDescent="0.25">
      <c r="D10884" s="83"/>
    </row>
    <row r="10885" spans="4:4" s="47" customFormat="1" x14ac:dyDescent="0.25">
      <c r="D10885" s="83"/>
    </row>
    <row r="10886" spans="4:4" s="47" customFormat="1" x14ac:dyDescent="0.25">
      <c r="D10886" s="83"/>
    </row>
    <row r="10887" spans="4:4" s="47" customFormat="1" x14ac:dyDescent="0.25">
      <c r="D10887" s="83"/>
    </row>
    <row r="10888" spans="4:4" s="47" customFormat="1" x14ac:dyDescent="0.25">
      <c r="D10888" s="83"/>
    </row>
    <row r="10889" spans="4:4" s="47" customFormat="1" x14ac:dyDescent="0.25">
      <c r="D10889" s="83"/>
    </row>
    <row r="10890" spans="4:4" s="47" customFormat="1" x14ac:dyDescent="0.25">
      <c r="D10890" s="83"/>
    </row>
    <row r="10891" spans="4:4" s="47" customFormat="1" x14ac:dyDescent="0.25">
      <c r="D10891" s="83"/>
    </row>
    <row r="10892" spans="4:4" s="47" customFormat="1" x14ac:dyDescent="0.25">
      <c r="D10892" s="83"/>
    </row>
    <row r="10893" spans="4:4" s="47" customFormat="1" x14ac:dyDescent="0.25">
      <c r="D10893" s="83"/>
    </row>
    <row r="10894" spans="4:4" s="47" customFormat="1" x14ac:dyDescent="0.25">
      <c r="D10894" s="83"/>
    </row>
    <row r="10895" spans="4:4" s="47" customFormat="1" x14ac:dyDescent="0.25">
      <c r="D10895" s="83"/>
    </row>
    <row r="10896" spans="4:4" s="47" customFormat="1" x14ac:dyDescent="0.25">
      <c r="D10896" s="83"/>
    </row>
    <row r="10897" spans="4:4" s="47" customFormat="1" x14ac:dyDescent="0.25">
      <c r="D10897" s="83"/>
    </row>
    <row r="10898" spans="4:4" s="47" customFormat="1" x14ac:dyDescent="0.25">
      <c r="D10898" s="83"/>
    </row>
    <row r="10899" spans="4:4" s="47" customFormat="1" x14ac:dyDescent="0.25">
      <c r="D10899" s="83"/>
    </row>
    <row r="10900" spans="4:4" s="47" customFormat="1" x14ac:dyDescent="0.25">
      <c r="D10900" s="83"/>
    </row>
    <row r="10901" spans="4:4" s="47" customFormat="1" x14ac:dyDescent="0.25">
      <c r="D10901" s="83"/>
    </row>
    <row r="10902" spans="4:4" s="47" customFormat="1" x14ac:dyDescent="0.25">
      <c r="D10902" s="83"/>
    </row>
    <row r="10903" spans="4:4" s="47" customFormat="1" x14ac:dyDescent="0.25">
      <c r="D10903" s="83"/>
    </row>
    <row r="10904" spans="4:4" s="47" customFormat="1" x14ac:dyDescent="0.25">
      <c r="D10904" s="83"/>
    </row>
    <row r="10905" spans="4:4" s="47" customFormat="1" x14ac:dyDescent="0.25">
      <c r="D10905" s="83"/>
    </row>
    <row r="10906" spans="4:4" s="47" customFormat="1" x14ac:dyDescent="0.25">
      <c r="D10906" s="83"/>
    </row>
    <row r="10907" spans="4:4" s="47" customFormat="1" x14ac:dyDescent="0.25">
      <c r="D10907" s="83"/>
    </row>
    <row r="10908" spans="4:4" s="47" customFormat="1" x14ac:dyDescent="0.25">
      <c r="D10908" s="83"/>
    </row>
    <row r="10909" spans="4:4" s="47" customFormat="1" x14ac:dyDescent="0.25">
      <c r="D10909" s="83"/>
    </row>
    <row r="10910" spans="4:4" s="47" customFormat="1" x14ac:dyDescent="0.25">
      <c r="D10910" s="83"/>
    </row>
    <row r="10911" spans="4:4" s="47" customFormat="1" x14ac:dyDescent="0.25">
      <c r="D10911" s="83"/>
    </row>
    <row r="10912" spans="4:4" s="47" customFormat="1" x14ac:dyDescent="0.25">
      <c r="D10912" s="83"/>
    </row>
    <row r="10913" spans="4:4" s="47" customFormat="1" x14ac:dyDescent="0.25">
      <c r="D10913" s="83"/>
    </row>
    <row r="10914" spans="4:4" s="47" customFormat="1" x14ac:dyDescent="0.25">
      <c r="D10914" s="83"/>
    </row>
    <row r="10915" spans="4:4" s="47" customFormat="1" x14ac:dyDescent="0.25">
      <c r="D10915" s="83"/>
    </row>
    <row r="10916" spans="4:4" s="47" customFormat="1" x14ac:dyDescent="0.25">
      <c r="D10916" s="83"/>
    </row>
    <row r="10917" spans="4:4" s="47" customFormat="1" x14ac:dyDescent="0.25">
      <c r="D10917" s="83"/>
    </row>
    <row r="10918" spans="4:4" s="47" customFormat="1" x14ac:dyDescent="0.25">
      <c r="D10918" s="83"/>
    </row>
    <row r="10919" spans="4:4" s="47" customFormat="1" x14ac:dyDescent="0.25">
      <c r="D10919" s="83"/>
    </row>
    <row r="10920" spans="4:4" s="47" customFormat="1" x14ac:dyDescent="0.25">
      <c r="D10920" s="83"/>
    </row>
    <row r="10921" spans="4:4" s="47" customFormat="1" x14ac:dyDescent="0.25">
      <c r="D10921" s="83"/>
    </row>
    <row r="10922" spans="4:4" s="47" customFormat="1" x14ac:dyDescent="0.25">
      <c r="D10922" s="83"/>
    </row>
    <row r="10923" spans="4:4" s="47" customFormat="1" x14ac:dyDescent="0.25">
      <c r="D10923" s="83"/>
    </row>
    <row r="10924" spans="4:4" s="47" customFormat="1" x14ac:dyDescent="0.25">
      <c r="D10924" s="83"/>
    </row>
    <row r="10925" spans="4:4" s="47" customFormat="1" x14ac:dyDescent="0.25">
      <c r="D10925" s="83"/>
    </row>
    <row r="10926" spans="4:4" s="47" customFormat="1" x14ac:dyDescent="0.25">
      <c r="D10926" s="83"/>
    </row>
    <row r="10927" spans="4:4" s="47" customFormat="1" x14ac:dyDescent="0.25">
      <c r="D10927" s="83"/>
    </row>
    <row r="10928" spans="4:4" s="47" customFormat="1" x14ac:dyDescent="0.25">
      <c r="D10928" s="83"/>
    </row>
    <row r="10929" spans="4:4" s="47" customFormat="1" x14ac:dyDescent="0.25">
      <c r="D10929" s="83"/>
    </row>
    <row r="10930" spans="4:4" s="47" customFormat="1" x14ac:dyDescent="0.25">
      <c r="D10930" s="83"/>
    </row>
    <row r="10931" spans="4:4" s="47" customFormat="1" x14ac:dyDescent="0.25">
      <c r="D10931" s="83"/>
    </row>
    <row r="10932" spans="4:4" s="47" customFormat="1" x14ac:dyDescent="0.25">
      <c r="D10932" s="83"/>
    </row>
    <row r="10933" spans="4:4" s="47" customFormat="1" x14ac:dyDescent="0.25">
      <c r="D10933" s="83"/>
    </row>
    <row r="10934" spans="4:4" s="47" customFormat="1" x14ac:dyDescent="0.25">
      <c r="D10934" s="83"/>
    </row>
    <row r="10935" spans="4:4" s="47" customFormat="1" x14ac:dyDescent="0.25">
      <c r="D10935" s="83"/>
    </row>
    <row r="10936" spans="4:4" s="47" customFormat="1" x14ac:dyDescent="0.25">
      <c r="D10936" s="83"/>
    </row>
    <row r="10937" spans="4:4" s="47" customFormat="1" x14ac:dyDescent="0.25">
      <c r="D10937" s="83"/>
    </row>
    <row r="10938" spans="4:4" s="47" customFormat="1" x14ac:dyDescent="0.25">
      <c r="D10938" s="83"/>
    </row>
    <row r="10939" spans="4:4" s="47" customFormat="1" x14ac:dyDescent="0.25">
      <c r="D10939" s="83"/>
    </row>
    <row r="10940" spans="4:4" s="47" customFormat="1" x14ac:dyDescent="0.25">
      <c r="D10940" s="83"/>
    </row>
    <row r="10941" spans="4:4" s="47" customFormat="1" x14ac:dyDescent="0.25">
      <c r="D10941" s="83"/>
    </row>
    <row r="10942" spans="4:4" s="47" customFormat="1" x14ac:dyDescent="0.25">
      <c r="D10942" s="83"/>
    </row>
    <row r="10943" spans="4:4" s="47" customFormat="1" x14ac:dyDescent="0.25">
      <c r="D10943" s="83"/>
    </row>
    <row r="10944" spans="4:4" s="47" customFormat="1" x14ac:dyDescent="0.25">
      <c r="D10944" s="83"/>
    </row>
    <row r="10945" spans="4:4" s="47" customFormat="1" x14ac:dyDescent="0.25">
      <c r="D10945" s="83"/>
    </row>
    <row r="10946" spans="4:4" s="47" customFormat="1" x14ac:dyDescent="0.25">
      <c r="D10946" s="83"/>
    </row>
    <row r="10947" spans="4:4" s="47" customFormat="1" x14ac:dyDescent="0.25">
      <c r="D10947" s="83"/>
    </row>
    <row r="10948" spans="4:4" s="47" customFormat="1" x14ac:dyDescent="0.25">
      <c r="D10948" s="83"/>
    </row>
    <row r="10949" spans="4:4" s="47" customFormat="1" x14ac:dyDescent="0.25">
      <c r="D10949" s="83"/>
    </row>
    <row r="10950" spans="4:4" s="47" customFormat="1" x14ac:dyDescent="0.25">
      <c r="D10950" s="83"/>
    </row>
    <row r="10951" spans="4:4" s="47" customFormat="1" x14ac:dyDescent="0.25">
      <c r="D10951" s="83"/>
    </row>
    <row r="10952" spans="4:4" s="47" customFormat="1" x14ac:dyDescent="0.25">
      <c r="D10952" s="83"/>
    </row>
    <row r="10953" spans="4:4" s="47" customFormat="1" x14ac:dyDescent="0.25">
      <c r="D10953" s="83"/>
    </row>
    <row r="10954" spans="4:4" s="47" customFormat="1" x14ac:dyDescent="0.25">
      <c r="D10954" s="83"/>
    </row>
    <row r="10955" spans="4:4" s="47" customFormat="1" x14ac:dyDescent="0.25">
      <c r="D10955" s="83"/>
    </row>
    <row r="10956" spans="4:4" s="47" customFormat="1" x14ac:dyDescent="0.25">
      <c r="D10956" s="83"/>
    </row>
    <row r="10957" spans="4:4" s="47" customFormat="1" x14ac:dyDescent="0.25">
      <c r="D10957" s="83"/>
    </row>
    <row r="10958" spans="4:4" s="47" customFormat="1" x14ac:dyDescent="0.25">
      <c r="D10958" s="83"/>
    </row>
    <row r="10959" spans="4:4" s="47" customFormat="1" x14ac:dyDescent="0.25">
      <c r="D10959" s="83"/>
    </row>
    <row r="10960" spans="4:4" s="47" customFormat="1" x14ac:dyDescent="0.25">
      <c r="D10960" s="83"/>
    </row>
    <row r="10961" spans="4:4" s="47" customFormat="1" x14ac:dyDescent="0.25">
      <c r="D10961" s="83"/>
    </row>
    <row r="10962" spans="4:4" s="47" customFormat="1" x14ac:dyDescent="0.25">
      <c r="D10962" s="83"/>
    </row>
    <row r="10963" spans="4:4" s="47" customFormat="1" x14ac:dyDescent="0.25">
      <c r="D10963" s="83"/>
    </row>
    <row r="10964" spans="4:4" s="47" customFormat="1" x14ac:dyDescent="0.25">
      <c r="D10964" s="83"/>
    </row>
    <row r="10965" spans="4:4" s="47" customFormat="1" x14ac:dyDescent="0.25">
      <c r="D10965" s="83"/>
    </row>
    <row r="10966" spans="4:4" s="47" customFormat="1" x14ac:dyDescent="0.25">
      <c r="D10966" s="83"/>
    </row>
    <row r="10967" spans="4:4" s="47" customFormat="1" x14ac:dyDescent="0.25">
      <c r="D10967" s="83"/>
    </row>
    <row r="10968" spans="4:4" s="47" customFormat="1" x14ac:dyDescent="0.25">
      <c r="D10968" s="83"/>
    </row>
    <row r="10969" spans="4:4" s="47" customFormat="1" x14ac:dyDescent="0.25">
      <c r="D10969" s="83"/>
    </row>
    <row r="10970" spans="4:4" s="47" customFormat="1" x14ac:dyDescent="0.25">
      <c r="D10970" s="83"/>
    </row>
    <row r="10971" spans="4:4" s="47" customFormat="1" x14ac:dyDescent="0.25">
      <c r="D10971" s="83"/>
    </row>
    <row r="10972" spans="4:4" s="47" customFormat="1" x14ac:dyDescent="0.25">
      <c r="D10972" s="83"/>
    </row>
    <row r="10973" spans="4:4" s="47" customFormat="1" x14ac:dyDescent="0.25">
      <c r="D10973" s="83"/>
    </row>
    <row r="10974" spans="4:4" s="47" customFormat="1" x14ac:dyDescent="0.25">
      <c r="D10974" s="83"/>
    </row>
    <row r="10975" spans="4:4" s="47" customFormat="1" x14ac:dyDescent="0.25">
      <c r="D10975" s="83"/>
    </row>
    <row r="10976" spans="4:4" s="47" customFormat="1" x14ac:dyDescent="0.25">
      <c r="D10976" s="83"/>
    </row>
    <row r="10977" spans="4:4" s="47" customFormat="1" x14ac:dyDescent="0.25">
      <c r="D10977" s="83"/>
    </row>
    <row r="10978" spans="4:4" s="47" customFormat="1" x14ac:dyDescent="0.25">
      <c r="D10978" s="83"/>
    </row>
    <row r="10979" spans="4:4" s="47" customFormat="1" x14ac:dyDescent="0.25">
      <c r="D10979" s="83"/>
    </row>
    <row r="10980" spans="4:4" s="47" customFormat="1" x14ac:dyDescent="0.25">
      <c r="D10980" s="83"/>
    </row>
    <row r="10981" spans="4:4" s="47" customFormat="1" x14ac:dyDescent="0.25">
      <c r="D10981" s="83"/>
    </row>
    <row r="10982" spans="4:4" s="47" customFormat="1" x14ac:dyDescent="0.25">
      <c r="D10982" s="83"/>
    </row>
    <row r="10983" spans="4:4" s="47" customFormat="1" x14ac:dyDescent="0.25">
      <c r="D10983" s="83"/>
    </row>
    <row r="10984" spans="4:4" s="47" customFormat="1" x14ac:dyDescent="0.25">
      <c r="D10984" s="83"/>
    </row>
    <row r="10985" spans="4:4" s="47" customFormat="1" x14ac:dyDescent="0.25">
      <c r="D10985" s="83"/>
    </row>
    <row r="10986" spans="4:4" s="47" customFormat="1" x14ac:dyDescent="0.25">
      <c r="D10986" s="83"/>
    </row>
    <row r="10987" spans="4:4" s="47" customFormat="1" x14ac:dyDescent="0.25">
      <c r="D10987" s="83"/>
    </row>
    <row r="10988" spans="4:4" s="47" customFormat="1" x14ac:dyDescent="0.25">
      <c r="D10988" s="83"/>
    </row>
    <row r="10989" spans="4:4" s="47" customFormat="1" x14ac:dyDescent="0.25">
      <c r="D10989" s="83"/>
    </row>
    <row r="10990" spans="4:4" s="47" customFormat="1" x14ac:dyDescent="0.25">
      <c r="D10990" s="83"/>
    </row>
    <row r="10991" spans="4:4" s="47" customFormat="1" x14ac:dyDescent="0.25">
      <c r="D10991" s="83"/>
    </row>
    <row r="10992" spans="4:4" s="47" customFormat="1" x14ac:dyDescent="0.25">
      <c r="D10992" s="83"/>
    </row>
    <row r="10993" spans="4:4" s="47" customFormat="1" x14ac:dyDescent="0.25">
      <c r="D10993" s="83"/>
    </row>
    <row r="10994" spans="4:4" s="47" customFormat="1" x14ac:dyDescent="0.25">
      <c r="D10994" s="83"/>
    </row>
    <row r="10995" spans="4:4" s="47" customFormat="1" x14ac:dyDescent="0.25">
      <c r="D10995" s="83"/>
    </row>
    <row r="10996" spans="4:4" s="47" customFormat="1" x14ac:dyDescent="0.25">
      <c r="D10996" s="83"/>
    </row>
    <row r="10997" spans="4:4" s="47" customFormat="1" x14ac:dyDescent="0.25">
      <c r="D10997" s="83"/>
    </row>
    <row r="10998" spans="4:4" s="47" customFormat="1" x14ac:dyDescent="0.25">
      <c r="D10998" s="83"/>
    </row>
    <row r="10999" spans="4:4" s="47" customFormat="1" x14ac:dyDescent="0.25">
      <c r="D10999" s="83"/>
    </row>
    <row r="11000" spans="4:4" s="47" customFormat="1" x14ac:dyDescent="0.25">
      <c r="D11000" s="83"/>
    </row>
    <row r="11001" spans="4:4" s="47" customFormat="1" x14ac:dyDescent="0.25">
      <c r="D11001" s="83"/>
    </row>
    <row r="11002" spans="4:4" s="47" customFormat="1" x14ac:dyDescent="0.25">
      <c r="D11002" s="83"/>
    </row>
    <row r="11003" spans="4:4" s="47" customFormat="1" x14ac:dyDescent="0.25">
      <c r="D11003" s="83"/>
    </row>
    <row r="11004" spans="4:4" s="47" customFormat="1" x14ac:dyDescent="0.25">
      <c r="D11004" s="83"/>
    </row>
    <row r="11005" spans="4:4" s="47" customFormat="1" x14ac:dyDescent="0.25">
      <c r="D11005" s="83"/>
    </row>
    <row r="11006" spans="4:4" s="47" customFormat="1" x14ac:dyDescent="0.25">
      <c r="D11006" s="83"/>
    </row>
    <row r="11007" spans="4:4" s="47" customFormat="1" x14ac:dyDescent="0.25">
      <c r="D11007" s="83"/>
    </row>
    <row r="11008" spans="4:4" s="47" customFormat="1" x14ac:dyDescent="0.25">
      <c r="D11008" s="83"/>
    </row>
    <row r="11009" spans="4:4" s="47" customFormat="1" x14ac:dyDescent="0.25">
      <c r="D11009" s="83"/>
    </row>
    <row r="11010" spans="4:4" s="47" customFormat="1" x14ac:dyDescent="0.25">
      <c r="D11010" s="83"/>
    </row>
    <row r="11011" spans="4:4" s="47" customFormat="1" x14ac:dyDescent="0.25">
      <c r="D11011" s="83"/>
    </row>
    <row r="11012" spans="4:4" s="47" customFormat="1" x14ac:dyDescent="0.25">
      <c r="D11012" s="83"/>
    </row>
    <row r="11013" spans="4:4" s="47" customFormat="1" x14ac:dyDescent="0.25">
      <c r="D11013" s="83"/>
    </row>
    <row r="11014" spans="4:4" s="47" customFormat="1" x14ac:dyDescent="0.25">
      <c r="D11014" s="83"/>
    </row>
    <row r="11015" spans="4:4" s="47" customFormat="1" x14ac:dyDescent="0.25">
      <c r="D11015" s="83"/>
    </row>
    <row r="11016" spans="4:4" s="47" customFormat="1" x14ac:dyDescent="0.25">
      <c r="D11016" s="83"/>
    </row>
    <row r="11017" spans="4:4" s="47" customFormat="1" x14ac:dyDescent="0.25">
      <c r="D11017" s="83"/>
    </row>
    <row r="11018" spans="4:4" s="47" customFormat="1" x14ac:dyDescent="0.25">
      <c r="D11018" s="83"/>
    </row>
    <row r="11019" spans="4:4" s="47" customFormat="1" x14ac:dyDescent="0.25">
      <c r="D11019" s="83"/>
    </row>
    <row r="11020" spans="4:4" s="47" customFormat="1" x14ac:dyDescent="0.25">
      <c r="D11020" s="83"/>
    </row>
    <row r="11021" spans="4:4" s="47" customFormat="1" x14ac:dyDescent="0.25">
      <c r="D11021" s="83"/>
    </row>
    <row r="11022" spans="4:4" s="47" customFormat="1" x14ac:dyDescent="0.25">
      <c r="D11022" s="83"/>
    </row>
    <row r="11023" spans="4:4" s="47" customFormat="1" x14ac:dyDescent="0.25">
      <c r="D11023" s="83"/>
    </row>
    <row r="11024" spans="4:4" s="47" customFormat="1" x14ac:dyDescent="0.25">
      <c r="D11024" s="83"/>
    </row>
    <row r="11025" spans="4:4" s="47" customFormat="1" x14ac:dyDescent="0.25">
      <c r="D11025" s="83"/>
    </row>
    <row r="11026" spans="4:4" s="47" customFormat="1" x14ac:dyDescent="0.25">
      <c r="D11026" s="83"/>
    </row>
    <row r="11027" spans="4:4" s="47" customFormat="1" x14ac:dyDescent="0.25">
      <c r="D11027" s="83"/>
    </row>
    <row r="11028" spans="4:4" s="47" customFormat="1" x14ac:dyDescent="0.25">
      <c r="D11028" s="83"/>
    </row>
    <row r="11029" spans="4:4" s="47" customFormat="1" x14ac:dyDescent="0.25">
      <c r="D11029" s="83"/>
    </row>
    <row r="11030" spans="4:4" s="47" customFormat="1" x14ac:dyDescent="0.25">
      <c r="D11030" s="83"/>
    </row>
    <row r="11031" spans="4:4" s="47" customFormat="1" x14ac:dyDescent="0.25">
      <c r="D11031" s="83"/>
    </row>
    <row r="11032" spans="4:4" s="47" customFormat="1" x14ac:dyDescent="0.25">
      <c r="D11032" s="83"/>
    </row>
    <row r="11033" spans="4:4" s="47" customFormat="1" x14ac:dyDescent="0.25">
      <c r="D11033" s="83"/>
    </row>
    <row r="11034" spans="4:4" s="47" customFormat="1" x14ac:dyDescent="0.25">
      <c r="D11034" s="83"/>
    </row>
    <row r="11035" spans="4:4" s="47" customFormat="1" x14ac:dyDescent="0.25">
      <c r="D11035" s="83"/>
    </row>
    <row r="11036" spans="4:4" s="47" customFormat="1" x14ac:dyDescent="0.25">
      <c r="D11036" s="83"/>
    </row>
    <row r="11037" spans="4:4" s="47" customFormat="1" x14ac:dyDescent="0.25">
      <c r="D11037" s="83"/>
    </row>
    <row r="11038" spans="4:4" s="47" customFormat="1" x14ac:dyDescent="0.25">
      <c r="D11038" s="83"/>
    </row>
    <row r="11039" spans="4:4" s="47" customFormat="1" x14ac:dyDescent="0.25">
      <c r="D11039" s="83"/>
    </row>
    <row r="11040" spans="4:4" s="47" customFormat="1" x14ac:dyDescent="0.25">
      <c r="D11040" s="83"/>
    </row>
    <row r="11041" spans="4:4" s="47" customFormat="1" x14ac:dyDescent="0.25">
      <c r="D11041" s="83"/>
    </row>
    <row r="11042" spans="4:4" s="47" customFormat="1" x14ac:dyDescent="0.25">
      <c r="D11042" s="83"/>
    </row>
    <row r="11043" spans="4:4" s="47" customFormat="1" x14ac:dyDescent="0.25">
      <c r="D11043" s="83"/>
    </row>
    <row r="11044" spans="4:4" s="47" customFormat="1" x14ac:dyDescent="0.25">
      <c r="D11044" s="83"/>
    </row>
    <row r="11045" spans="4:4" s="47" customFormat="1" x14ac:dyDescent="0.25">
      <c r="D11045" s="83"/>
    </row>
    <row r="11046" spans="4:4" s="47" customFormat="1" x14ac:dyDescent="0.25">
      <c r="D11046" s="83"/>
    </row>
    <row r="11047" spans="4:4" s="47" customFormat="1" x14ac:dyDescent="0.25">
      <c r="D11047" s="83"/>
    </row>
    <row r="11048" spans="4:4" s="47" customFormat="1" x14ac:dyDescent="0.25">
      <c r="D11048" s="83"/>
    </row>
    <row r="11049" spans="4:4" s="47" customFormat="1" x14ac:dyDescent="0.25">
      <c r="D11049" s="83"/>
    </row>
    <row r="11050" spans="4:4" s="47" customFormat="1" x14ac:dyDescent="0.25">
      <c r="D11050" s="83"/>
    </row>
    <row r="11051" spans="4:4" s="47" customFormat="1" x14ac:dyDescent="0.25">
      <c r="D11051" s="83"/>
    </row>
    <row r="11052" spans="4:4" s="47" customFormat="1" x14ac:dyDescent="0.25">
      <c r="D11052" s="83"/>
    </row>
    <row r="11053" spans="4:4" s="47" customFormat="1" x14ac:dyDescent="0.25">
      <c r="D11053" s="83"/>
    </row>
    <row r="11054" spans="4:4" s="47" customFormat="1" x14ac:dyDescent="0.25">
      <c r="D11054" s="83"/>
    </row>
    <row r="11055" spans="4:4" s="47" customFormat="1" x14ac:dyDescent="0.25">
      <c r="D11055" s="83"/>
    </row>
    <row r="11056" spans="4:4" s="47" customFormat="1" x14ac:dyDescent="0.25">
      <c r="D11056" s="83"/>
    </row>
    <row r="11057" spans="4:4" s="47" customFormat="1" x14ac:dyDescent="0.25">
      <c r="D11057" s="83"/>
    </row>
    <row r="11058" spans="4:4" s="47" customFormat="1" x14ac:dyDescent="0.25">
      <c r="D11058" s="83"/>
    </row>
    <row r="11059" spans="4:4" s="47" customFormat="1" x14ac:dyDescent="0.25">
      <c r="D11059" s="83"/>
    </row>
    <row r="11060" spans="4:4" s="47" customFormat="1" x14ac:dyDescent="0.25">
      <c r="D11060" s="83"/>
    </row>
    <row r="11061" spans="4:4" s="47" customFormat="1" x14ac:dyDescent="0.25">
      <c r="D11061" s="83"/>
    </row>
    <row r="11062" spans="4:4" s="47" customFormat="1" x14ac:dyDescent="0.25">
      <c r="D11062" s="83"/>
    </row>
    <row r="11063" spans="4:4" s="47" customFormat="1" x14ac:dyDescent="0.25">
      <c r="D11063" s="83"/>
    </row>
    <row r="11064" spans="4:4" s="47" customFormat="1" x14ac:dyDescent="0.25">
      <c r="D11064" s="83"/>
    </row>
    <row r="11065" spans="4:4" s="47" customFormat="1" x14ac:dyDescent="0.25">
      <c r="D11065" s="83"/>
    </row>
    <row r="11066" spans="4:4" s="47" customFormat="1" x14ac:dyDescent="0.25">
      <c r="D11066" s="83"/>
    </row>
    <row r="11067" spans="4:4" s="47" customFormat="1" x14ac:dyDescent="0.25">
      <c r="D11067" s="83"/>
    </row>
    <row r="11068" spans="4:4" s="47" customFormat="1" x14ac:dyDescent="0.25">
      <c r="D11068" s="83"/>
    </row>
    <row r="11069" spans="4:4" s="47" customFormat="1" x14ac:dyDescent="0.25">
      <c r="D11069" s="83"/>
    </row>
    <row r="11070" spans="4:4" s="47" customFormat="1" x14ac:dyDescent="0.25">
      <c r="D11070" s="83"/>
    </row>
    <row r="11071" spans="4:4" s="47" customFormat="1" x14ac:dyDescent="0.25">
      <c r="D11071" s="83"/>
    </row>
    <row r="11072" spans="4:4" s="47" customFormat="1" x14ac:dyDescent="0.25">
      <c r="D11072" s="83"/>
    </row>
    <row r="11073" spans="4:4" s="47" customFormat="1" x14ac:dyDescent="0.25">
      <c r="D11073" s="83"/>
    </row>
    <row r="11074" spans="4:4" s="47" customFormat="1" x14ac:dyDescent="0.25">
      <c r="D11074" s="83"/>
    </row>
    <row r="11075" spans="4:4" s="47" customFormat="1" x14ac:dyDescent="0.25">
      <c r="D11075" s="83"/>
    </row>
    <row r="11076" spans="4:4" s="47" customFormat="1" x14ac:dyDescent="0.25">
      <c r="D11076" s="83"/>
    </row>
    <row r="11077" spans="4:4" s="47" customFormat="1" x14ac:dyDescent="0.25">
      <c r="D11077" s="83"/>
    </row>
    <row r="11078" spans="4:4" s="47" customFormat="1" x14ac:dyDescent="0.25">
      <c r="D11078" s="83"/>
    </row>
    <row r="11079" spans="4:4" s="47" customFormat="1" x14ac:dyDescent="0.25">
      <c r="D11079" s="83"/>
    </row>
    <row r="11080" spans="4:4" s="47" customFormat="1" x14ac:dyDescent="0.25">
      <c r="D11080" s="83"/>
    </row>
    <row r="11081" spans="4:4" s="47" customFormat="1" x14ac:dyDescent="0.25">
      <c r="D11081" s="83"/>
    </row>
    <row r="11082" spans="4:4" s="47" customFormat="1" x14ac:dyDescent="0.25">
      <c r="D11082" s="83"/>
    </row>
    <row r="11083" spans="4:4" s="47" customFormat="1" x14ac:dyDescent="0.25">
      <c r="D11083" s="83"/>
    </row>
    <row r="11084" spans="4:4" s="47" customFormat="1" x14ac:dyDescent="0.25">
      <c r="D11084" s="83"/>
    </row>
    <row r="11085" spans="4:4" s="47" customFormat="1" x14ac:dyDescent="0.25">
      <c r="D11085" s="83"/>
    </row>
    <row r="11086" spans="4:4" s="47" customFormat="1" x14ac:dyDescent="0.25">
      <c r="D11086" s="83"/>
    </row>
    <row r="11087" spans="4:4" s="47" customFormat="1" x14ac:dyDescent="0.25">
      <c r="D11087" s="83"/>
    </row>
    <row r="11088" spans="4:4" s="47" customFormat="1" x14ac:dyDescent="0.25">
      <c r="D11088" s="83"/>
    </row>
    <row r="11089" spans="4:4" s="47" customFormat="1" x14ac:dyDescent="0.25">
      <c r="D11089" s="83"/>
    </row>
    <row r="11090" spans="4:4" s="47" customFormat="1" x14ac:dyDescent="0.25">
      <c r="D11090" s="83"/>
    </row>
    <row r="11091" spans="4:4" s="47" customFormat="1" x14ac:dyDescent="0.25">
      <c r="D11091" s="83"/>
    </row>
    <row r="11092" spans="4:4" s="47" customFormat="1" x14ac:dyDescent="0.25">
      <c r="D11092" s="83"/>
    </row>
    <row r="11093" spans="4:4" s="47" customFormat="1" x14ac:dyDescent="0.25">
      <c r="D11093" s="83"/>
    </row>
    <row r="11094" spans="4:4" s="47" customFormat="1" x14ac:dyDescent="0.25">
      <c r="D11094" s="83"/>
    </row>
    <row r="11095" spans="4:4" s="47" customFormat="1" x14ac:dyDescent="0.25">
      <c r="D11095" s="83"/>
    </row>
    <row r="11096" spans="4:4" s="47" customFormat="1" x14ac:dyDescent="0.25">
      <c r="D11096" s="83"/>
    </row>
    <row r="11097" spans="4:4" s="47" customFormat="1" x14ac:dyDescent="0.25">
      <c r="D11097" s="83"/>
    </row>
    <row r="11098" spans="4:4" s="47" customFormat="1" x14ac:dyDescent="0.25">
      <c r="D11098" s="83"/>
    </row>
    <row r="11099" spans="4:4" s="47" customFormat="1" x14ac:dyDescent="0.25">
      <c r="D11099" s="83"/>
    </row>
    <row r="11100" spans="4:4" s="47" customFormat="1" x14ac:dyDescent="0.25">
      <c r="D11100" s="83"/>
    </row>
    <row r="11101" spans="4:4" s="47" customFormat="1" x14ac:dyDescent="0.25">
      <c r="D11101" s="83"/>
    </row>
    <row r="11102" spans="4:4" s="47" customFormat="1" x14ac:dyDescent="0.25">
      <c r="D11102" s="83"/>
    </row>
    <row r="11103" spans="4:4" s="47" customFormat="1" x14ac:dyDescent="0.25">
      <c r="D11103" s="83"/>
    </row>
    <row r="11104" spans="4:4" s="47" customFormat="1" x14ac:dyDescent="0.25">
      <c r="D11104" s="83"/>
    </row>
    <row r="11105" spans="4:4" s="47" customFormat="1" x14ac:dyDescent="0.25">
      <c r="D11105" s="83"/>
    </row>
    <row r="11106" spans="4:4" s="47" customFormat="1" x14ac:dyDescent="0.25">
      <c r="D11106" s="83"/>
    </row>
    <row r="11107" spans="4:4" s="47" customFormat="1" x14ac:dyDescent="0.25">
      <c r="D11107" s="83"/>
    </row>
    <row r="11108" spans="4:4" s="47" customFormat="1" x14ac:dyDescent="0.25">
      <c r="D11108" s="83"/>
    </row>
    <row r="11109" spans="4:4" s="47" customFormat="1" x14ac:dyDescent="0.25">
      <c r="D11109" s="83"/>
    </row>
    <row r="11110" spans="4:4" s="47" customFormat="1" x14ac:dyDescent="0.25">
      <c r="D11110" s="83"/>
    </row>
    <row r="11111" spans="4:4" s="47" customFormat="1" x14ac:dyDescent="0.25">
      <c r="D11111" s="83"/>
    </row>
    <row r="11112" spans="4:4" s="47" customFormat="1" x14ac:dyDescent="0.25">
      <c r="D11112" s="83"/>
    </row>
    <row r="11113" spans="4:4" s="47" customFormat="1" x14ac:dyDescent="0.25">
      <c r="D11113" s="83"/>
    </row>
    <row r="11114" spans="4:4" s="47" customFormat="1" x14ac:dyDescent="0.25">
      <c r="D11114" s="83"/>
    </row>
    <row r="11115" spans="4:4" s="47" customFormat="1" x14ac:dyDescent="0.25">
      <c r="D11115" s="83"/>
    </row>
    <row r="11116" spans="4:4" s="47" customFormat="1" x14ac:dyDescent="0.25">
      <c r="D11116" s="83"/>
    </row>
    <row r="11117" spans="4:4" s="47" customFormat="1" x14ac:dyDescent="0.25">
      <c r="D11117" s="83"/>
    </row>
    <row r="11118" spans="4:4" s="47" customFormat="1" x14ac:dyDescent="0.25">
      <c r="D11118" s="83"/>
    </row>
    <row r="11119" spans="4:4" s="47" customFormat="1" x14ac:dyDescent="0.25">
      <c r="D11119" s="83"/>
    </row>
    <row r="11120" spans="4:4" s="47" customFormat="1" x14ac:dyDescent="0.25">
      <c r="D11120" s="83"/>
    </row>
    <row r="11121" spans="4:4" s="47" customFormat="1" x14ac:dyDescent="0.25">
      <c r="D11121" s="83"/>
    </row>
    <row r="11122" spans="4:4" s="47" customFormat="1" x14ac:dyDescent="0.25">
      <c r="D11122" s="83"/>
    </row>
    <row r="11123" spans="4:4" s="47" customFormat="1" x14ac:dyDescent="0.25">
      <c r="D11123" s="83"/>
    </row>
    <row r="11124" spans="4:4" s="47" customFormat="1" x14ac:dyDescent="0.25">
      <c r="D11124" s="83"/>
    </row>
    <row r="11125" spans="4:4" s="47" customFormat="1" x14ac:dyDescent="0.25">
      <c r="D11125" s="83"/>
    </row>
    <row r="11126" spans="4:4" s="47" customFormat="1" x14ac:dyDescent="0.25">
      <c r="D11126" s="83"/>
    </row>
    <row r="11127" spans="4:4" s="47" customFormat="1" x14ac:dyDescent="0.25">
      <c r="D11127" s="83"/>
    </row>
    <row r="11128" spans="4:4" s="47" customFormat="1" x14ac:dyDescent="0.25">
      <c r="D11128" s="83"/>
    </row>
    <row r="11129" spans="4:4" s="47" customFormat="1" x14ac:dyDescent="0.25">
      <c r="D11129" s="83"/>
    </row>
    <row r="11130" spans="4:4" s="47" customFormat="1" x14ac:dyDescent="0.25">
      <c r="D11130" s="83"/>
    </row>
    <row r="11131" spans="4:4" s="47" customFormat="1" x14ac:dyDescent="0.25">
      <c r="D11131" s="83"/>
    </row>
    <row r="11132" spans="4:4" s="47" customFormat="1" x14ac:dyDescent="0.25">
      <c r="D11132" s="83"/>
    </row>
    <row r="11133" spans="4:4" s="47" customFormat="1" x14ac:dyDescent="0.25">
      <c r="D11133" s="83"/>
    </row>
    <row r="11134" spans="4:4" s="47" customFormat="1" x14ac:dyDescent="0.25">
      <c r="D11134" s="83"/>
    </row>
    <row r="11135" spans="4:4" s="47" customFormat="1" x14ac:dyDescent="0.25">
      <c r="D11135" s="83"/>
    </row>
    <row r="11136" spans="4:4" s="47" customFormat="1" x14ac:dyDescent="0.25">
      <c r="D11136" s="83"/>
    </row>
    <row r="11137" spans="4:4" s="47" customFormat="1" x14ac:dyDescent="0.25">
      <c r="D11137" s="83"/>
    </row>
    <row r="11138" spans="4:4" s="47" customFormat="1" x14ac:dyDescent="0.25">
      <c r="D11138" s="83"/>
    </row>
    <row r="11139" spans="4:4" s="47" customFormat="1" x14ac:dyDescent="0.25">
      <c r="D11139" s="83"/>
    </row>
    <row r="11140" spans="4:4" s="47" customFormat="1" x14ac:dyDescent="0.25">
      <c r="D11140" s="83"/>
    </row>
    <row r="11141" spans="4:4" s="47" customFormat="1" x14ac:dyDescent="0.25">
      <c r="D11141" s="83"/>
    </row>
    <row r="11142" spans="4:4" s="47" customFormat="1" x14ac:dyDescent="0.25">
      <c r="D11142" s="83"/>
    </row>
    <row r="11143" spans="4:4" s="47" customFormat="1" x14ac:dyDescent="0.25">
      <c r="D11143" s="83"/>
    </row>
    <row r="11144" spans="4:4" s="47" customFormat="1" x14ac:dyDescent="0.25">
      <c r="D11144" s="83"/>
    </row>
    <row r="11145" spans="4:4" s="47" customFormat="1" x14ac:dyDescent="0.25">
      <c r="D11145" s="83"/>
    </row>
    <row r="11146" spans="4:4" s="47" customFormat="1" x14ac:dyDescent="0.25">
      <c r="D11146" s="83"/>
    </row>
    <row r="11147" spans="4:4" s="47" customFormat="1" x14ac:dyDescent="0.25">
      <c r="D11147" s="83"/>
    </row>
    <row r="11148" spans="4:4" s="47" customFormat="1" x14ac:dyDescent="0.25">
      <c r="D11148" s="83"/>
    </row>
    <row r="11149" spans="4:4" s="47" customFormat="1" x14ac:dyDescent="0.25">
      <c r="D11149" s="83"/>
    </row>
    <row r="11150" spans="4:4" s="47" customFormat="1" x14ac:dyDescent="0.25">
      <c r="D11150" s="83"/>
    </row>
    <row r="11151" spans="4:4" s="47" customFormat="1" x14ac:dyDescent="0.25">
      <c r="D11151" s="83"/>
    </row>
    <row r="11152" spans="4:4" s="47" customFormat="1" x14ac:dyDescent="0.25">
      <c r="D11152" s="83"/>
    </row>
    <row r="11153" spans="4:4" s="47" customFormat="1" x14ac:dyDescent="0.25">
      <c r="D11153" s="83"/>
    </row>
    <row r="11154" spans="4:4" s="47" customFormat="1" x14ac:dyDescent="0.25">
      <c r="D11154" s="83"/>
    </row>
    <row r="11155" spans="4:4" s="47" customFormat="1" x14ac:dyDescent="0.25">
      <c r="D11155" s="83"/>
    </row>
    <row r="11156" spans="4:4" s="47" customFormat="1" x14ac:dyDescent="0.25">
      <c r="D11156" s="83"/>
    </row>
    <row r="11157" spans="4:4" s="47" customFormat="1" x14ac:dyDescent="0.25">
      <c r="D11157" s="83"/>
    </row>
    <row r="11158" spans="4:4" s="47" customFormat="1" x14ac:dyDescent="0.25">
      <c r="D11158" s="83"/>
    </row>
    <row r="11159" spans="4:4" s="47" customFormat="1" x14ac:dyDescent="0.25">
      <c r="D11159" s="83"/>
    </row>
    <row r="11160" spans="4:4" s="47" customFormat="1" x14ac:dyDescent="0.25">
      <c r="D11160" s="83"/>
    </row>
    <row r="11161" spans="4:4" s="47" customFormat="1" x14ac:dyDescent="0.25">
      <c r="D11161" s="83"/>
    </row>
    <row r="11162" spans="4:4" s="47" customFormat="1" x14ac:dyDescent="0.25">
      <c r="D11162" s="83"/>
    </row>
    <row r="11163" spans="4:4" s="47" customFormat="1" x14ac:dyDescent="0.25">
      <c r="D11163" s="83"/>
    </row>
    <row r="11164" spans="4:4" s="47" customFormat="1" x14ac:dyDescent="0.25">
      <c r="D11164" s="83"/>
    </row>
    <row r="11165" spans="4:4" s="47" customFormat="1" x14ac:dyDescent="0.25">
      <c r="D11165" s="83"/>
    </row>
    <row r="11166" spans="4:4" s="47" customFormat="1" x14ac:dyDescent="0.25">
      <c r="D11166" s="83"/>
    </row>
    <row r="11167" spans="4:4" s="47" customFormat="1" x14ac:dyDescent="0.25">
      <c r="D11167" s="83"/>
    </row>
    <row r="11168" spans="4:4" s="47" customFormat="1" x14ac:dyDescent="0.25">
      <c r="D11168" s="83"/>
    </row>
    <row r="11169" spans="4:4" s="47" customFormat="1" x14ac:dyDescent="0.25">
      <c r="D11169" s="83"/>
    </row>
    <row r="11170" spans="4:4" s="47" customFormat="1" x14ac:dyDescent="0.25">
      <c r="D11170" s="83"/>
    </row>
    <row r="11171" spans="4:4" s="47" customFormat="1" x14ac:dyDescent="0.25">
      <c r="D11171" s="83"/>
    </row>
    <row r="11172" spans="4:4" s="47" customFormat="1" x14ac:dyDescent="0.25">
      <c r="D11172" s="83"/>
    </row>
    <row r="11173" spans="4:4" s="47" customFormat="1" x14ac:dyDescent="0.25">
      <c r="D11173" s="83"/>
    </row>
    <row r="11174" spans="4:4" s="47" customFormat="1" x14ac:dyDescent="0.25">
      <c r="D11174" s="83"/>
    </row>
    <row r="11175" spans="4:4" s="47" customFormat="1" x14ac:dyDescent="0.25">
      <c r="D11175" s="83"/>
    </row>
    <row r="11176" spans="4:4" s="47" customFormat="1" x14ac:dyDescent="0.25">
      <c r="D11176" s="83"/>
    </row>
    <row r="11177" spans="4:4" s="47" customFormat="1" x14ac:dyDescent="0.25">
      <c r="D11177" s="83"/>
    </row>
    <row r="11178" spans="4:4" s="47" customFormat="1" x14ac:dyDescent="0.25">
      <c r="D11178" s="83"/>
    </row>
    <row r="11179" spans="4:4" s="47" customFormat="1" x14ac:dyDescent="0.25">
      <c r="D11179" s="83"/>
    </row>
    <row r="11180" spans="4:4" s="47" customFormat="1" x14ac:dyDescent="0.25">
      <c r="D11180" s="83"/>
    </row>
    <row r="11181" spans="4:4" s="47" customFormat="1" x14ac:dyDescent="0.25">
      <c r="D11181" s="83"/>
    </row>
    <row r="11182" spans="4:4" s="47" customFormat="1" x14ac:dyDescent="0.25">
      <c r="D11182" s="83"/>
    </row>
    <row r="11183" spans="4:4" s="47" customFormat="1" x14ac:dyDescent="0.25">
      <c r="D11183" s="83"/>
    </row>
    <row r="11184" spans="4:4" s="47" customFormat="1" x14ac:dyDescent="0.25">
      <c r="D11184" s="83"/>
    </row>
    <row r="11185" spans="4:4" s="47" customFormat="1" x14ac:dyDescent="0.25">
      <c r="D11185" s="83"/>
    </row>
    <row r="11186" spans="4:4" s="47" customFormat="1" x14ac:dyDescent="0.25">
      <c r="D11186" s="83"/>
    </row>
    <row r="11187" spans="4:4" s="47" customFormat="1" x14ac:dyDescent="0.25">
      <c r="D11187" s="83"/>
    </row>
    <row r="11188" spans="4:4" s="47" customFormat="1" x14ac:dyDescent="0.25">
      <c r="D11188" s="83"/>
    </row>
    <row r="11189" spans="4:4" s="47" customFormat="1" x14ac:dyDescent="0.25">
      <c r="D11189" s="83"/>
    </row>
    <row r="11190" spans="4:4" s="47" customFormat="1" x14ac:dyDescent="0.25">
      <c r="D11190" s="83"/>
    </row>
    <row r="11191" spans="4:4" s="47" customFormat="1" x14ac:dyDescent="0.25">
      <c r="D11191" s="83"/>
    </row>
    <row r="11192" spans="4:4" s="47" customFormat="1" x14ac:dyDescent="0.25">
      <c r="D11192" s="83"/>
    </row>
    <row r="11193" spans="4:4" s="47" customFormat="1" x14ac:dyDescent="0.25">
      <c r="D11193" s="83"/>
    </row>
    <row r="11194" spans="4:4" s="47" customFormat="1" x14ac:dyDescent="0.25">
      <c r="D11194" s="83"/>
    </row>
    <row r="11195" spans="4:4" s="47" customFormat="1" x14ac:dyDescent="0.25">
      <c r="D11195" s="83"/>
    </row>
    <row r="11196" spans="4:4" s="47" customFormat="1" x14ac:dyDescent="0.25">
      <c r="D11196" s="83"/>
    </row>
    <row r="11197" spans="4:4" s="47" customFormat="1" x14ac:dyDescent="0.25">
      <c r="D11197" s="83"/>
    </row>
    <row r="11198" spans="4:4" s="47" customFormat="1" x14ac:dyDescent="0.25">
      <c r="D11198" s="83"/>
    </row>
    <row r="11199" spans="4:4" s="47" customFormat="1" x14ac:dyDescent="0.25">
      <c r="D11199" s="83"/>
    </row>
    <row r="11200" spans="4:4" s="47" customFormat="1" x14ac:dyDescent="0.25">
      <c r="D11200" s="83"/>
    </row>
    <row r="11201" spans="4:4" s="47" customFormat="1" x14ac:dyDescent="0.25">
      <c r="D11201" s="83"/>
    </row>
    <row r="11202" spans="4:4" s="47" customFormat="1" x14ac:dyDescent="0.25">
      <c r="D11202" s="83"/>
    </row>
    <row r="11203" spans="4:4" s="47" customFormat="1" x14ac:dyDescent="0.25">
      <c r="D11203" s="83"/>
    </row>
    <row r="11204" spans="4:4" s="47" customFormat="1" x14ac:dyDescent="0.25">
      <c r="D11204" s="83"/>
    </row>
    <row r="11205" spans="4:4" s="47" customFormat="1" x14ac:dyDescent="0.25">
      <c r="D11205" s="83"/>
    </row>
    <row r="11206" spans="4:4" s="47" customFormat="1" x14ac:dyDescent="0.25">
      <c r="D11206" s="83"/>
    </row>
    <row r="11207" spans="4:4" s="47" customFormat="1" x14ac:dyDescent="0.25">
      <c r="D11207" s="83"/>
    </row>
    <row r="11208" spans="4:4" s="47" customFormat="1" x14ac:dyDescent="0.25">
      <c r="D11208" s="83"/>
    </row>
    <row r="11209" spans="4:4" s="47" customFormat="1" x14ac:dyDescent="0.25">
      <c r="D11209" s="83"/>
    </row>
    <row r="11210" spans="4:4" s="47" customFormat="1" x14ac:dyDescent="0.25">
      <c r="D11210" s="83"/>
    </row>
    <row r="11211" spans="4:4" s="47" customFormat="1" x14ac:dyDescent="0.25">
      <c r="D11211" s="83"/>
    </row>
    <row r="11212" spans="4:4" s="47" customFormat="1" x14ac:dyDescent="0.25">
      <c r="D11212" s="83"/>
    </row>
    <row r="11213" spans="4:4" s="47" customFormat="1" x14ac:dyDescent="0.25">
      <c r="D11213" s="83"/>
    </row>
    <row r="11214" spans="4:4" s="47" customFormat="1" x14ac:dyDescent="0.25">
      <c r="D11214" s="83"/>
    </row>
    <row r="11215" spans="4:4" s="47" customFormat="1" x14ac:dyDescent="0.25">
      <c r="D11215" s="83"/>
    </row>
    <row r="11216" spans="4:4" s="47" customFormat="1" x14ac:dyDescent="0.25">
      <c r="D11216" s="83"/>
    </row>
    <row r="11217" spans="4:4" s="47" customFormat="1" x14ac:dyDescent="0.25">
      <c r="D11217" s="83"/>
    </row>
    <row r="11218" spans="4:4" s="47" customFormat="1" x14ac:dyDescent="0.25">
      <c r="D11218" s="83"/>
    </row>
    <row r="11219" spans="4:4" s="47" customFormat="1" x14ac:dyDescent="0.25">
      <c r="D11219" s="83"/>
    </row>
    <row r="11220" spans="4:4" s="47" customFormat="1" x14ac:dyDescent="0.25">
      <c r="D11220" s="83"/>
    </row>
    <row r="11221" spans="4:4" s="47" customFormat="1" x14ac:dyDescent="0.25">
      <c r="D11221" s="83"/>
    </row>
    <row r="11222" spans="4:4" s="47" customFormat="1" x14ac:dyDescent="0.25">
      <c r="D11222" s="83"/>
    </row>
    <row r="11223" spans="4:4" s="47" customFormat="1" x14ac:dyDescent="0.25">
      <c r="D11223" s="83"/>
    </row>
    <row r="11224" spans="4:4" s="47" customFormat="1" x14ac:dyDescent="0.25">
      <c r="D11224" s="83"/>
    </row>
    <row r="11225" spans="4:4" s="47" customFormat="1" x14ac:dyDescent="0.25">
      <c r="D11225" s="83"/>
    </row>
    <row r="11226" spans="4:4" s="47" customFormat="1" x14ac:dyDescent="0.25">
      <c r="D11226" s="83"/>
    </row>
    <row r="11227" spans="4:4" s="47" customFormat="1" x14ac:dyDescent="0.25">
      <c r="D11227" s="83"/>
    </row>
    <row r="11228" spans="4:4" s="47" customFormat="1" x14ac:dyDescent="0.25">
      <c r="D11228" s="83"/>
    </row>
    <row r="11229" spans="4:4" s="47" customFormat="1" x14ac:dyDescent="0.25">
      <c r="D11229" s="83"/>
    </row>
    <row r="11230" spans="4:4" s="47" customFormat="1" x14ac:dyDescent="0.25">
      <c r="D11230" s="83"/>
    </row>
    <row r="11231" spans="4:4" s="47" customFormat="1" x14ac:dyDescent="0.25">
      <c r="D11231" s="83"/>
    </row>
    <row r="11232" spans="4:4" s="47" customFormat="1" x14ac:dyDescent="0.25">
      <c r="D11232" s="83"/>
    </row>
    <row r="11233" spans="4:4" s="47" customFormat="1" x14ac:dyDescent="0.25">
      <c r="D11233" s="83"/>
    </row>
    <row r="11234" spans="4:4" s="47" customFormat="1" x14ac:dyDescent="0.25">
      <c r="D11234" s="83"/>
    </row>
    <row r="11235" spans="4:4" s="47" customFormat="1" x14ac:dyDescent="0.25">
      <c r="D11235" s="83"/>
    </row>
    <row r="11236" spans="4:4" s="47" customFormat="1" x14ac:dyDescent="0.25">
      <c r="D11236" s="83"/>
    </row>
    <row r="11237" spans="4:4" s="47" customFormat="1" x14ac:dyDescent="0.25">
      <c r="D11237" s="83"/>
    </row>
    <row r="11238" spans="4:4" s="47" customFormat="1" x14ac:dyDescent="0.25">
      <c r="D11238" s="83"/>
    </row>
    <row r="11239" spans="4:4" s="47" customFormat="1" x14ac:dyDescent="0.25">
      <c r="D11239" s="83"/>
    </row>
    <row r="11240" spans="4:4" s="47" customFormat="1" x14ac:dyDescent="0.25">
      <c r="D11240" s="83"/>
    </row>
    <row r="11241" spans="4:4" s="47" customFormat="1" x14ac:dyDescent="0.25">
      <c r="D11241" s="83"/>
    </row>
    <row r="11242" spans="4:4" s="47" customFormat="1" x14ac:dyDescent="0.25">
      <c r="D11242" s="83"/>
    </row>
    <row r="11243" spans="4:4" s="47" customFormat="1" x14ac:dyDescent="0.25">
      <c r="D11243" s="83"/>
    </row>
    <row r="11244" spans="4:4" s="47" customFormat="1" x14ac:dyDescent="0.25">
      <c r="D11244" s="83"/>
    </row>
    <row r="11245" spans="4:4" s="47" customFormat="1" x14ac:dyDescent="0.25">
      <c r="D11245" s="83"/>
    </row>
    <row r="11246" spans="4:4" s="47" customFormat="1" x14ac:dyDescent="0.25">
      <c r="D11246" s="83"/>
    </row>
    <row r="11247" spans="4:4" s="47" customFormat="1" x14ac:dyDescent="0.25">
      <c r="D11247" s="83"/>
    </row>
    <row r="11248" spans="4:4" s="47" customFormat="1" x14ac:dyDescent="0.25">
      <c r="D11248" s="83"/>
    </row>
    <row r="11249" spans="4:4" s="47" customFormat="1" x14ac:dyDescent="0.25">
      <c r="D11249" s="83"/>
    </row>
    <row r="11250" spans="4:4" s="47" customFormat="1" x14ac:dyDescent="0.25">
      <c r="D11250" s="83"/>
    </row>
    <row r="11251" spans="4:4" s="47" customFormat="1" x14ac:dyDescent="0.25">
      <c r="D11251" s="83"/>
    </row>
    <row r="11252" spans="4:4" s="47" customFormat="1" x14ac:dyDescent="0.25">
      <c r="D11252" s="83"/>
    </row>
    <row r="11253" spans="4:4" s="47" customFormat="1" x14ac:dyDescent="0.25">
      <c r="D11253" s="83"/>
    </row>
    <row r="11254" spans="4:4" s="47" customFormat="1" x14ac:dyDescent="0.25">
      <c r="D11254" s="83"/>
    </row>
    <row r="11255" spans="4:4" s="47" customFormat="1" x14ac:dyDescent="0.25">
      <c r="D11255" s="83"/>
    </row>
    <row r="11256" spans="4:4" s="47" customFormat="1" x14ac:dyDescent="0.25">
      <c r="D11256" s="83"/>
    </row>
    <row r="11257" spans="4:4" s="47" customFormat="1" x14ac:dyDescent="0.25">
      <c r="D11257" s="83"/>
    </row>
    <row r="11258" spans="4:4" s="47" customFormat="1" x14ac:dyDescent="0.25">
      <c r="D11258" s="83"/>
    </row>
    <row r="11259" spans="4:4" s="47" customFormat="1" x14ac:dyDescent="0.25">
      <c r="D11259" s="83"/>
    </row>
    <row r="11260" spans="4:4" s="47" customFormat="1" x14ac:dyDescent="0.25">
      <c r="D11260" s="83"/>
    </row>
    <row r="11261" spans="4:4" s="47" customFormat="1" x14ac:dyDescent="0.25">
      <c r="D11261" s="83"/>
    </row>
    <row r="11262" spans="4:4" s="47" customFormat="1" x14ac:dyDescent="0.25">
      <c r="D11262" s="83"/>
    </row>
    <row r="11263" spans="4:4" s="47" customFormat="1" x14ac:dyDescent="0.25">
      <c r="D11263" s="83"/>
    </row>
    <row r="11264" spans="4:4" s="47" customFormat="1" x14ac:dyDescent="0.25">
      <c r="D11264" s="83"/>
    </row>
    <row r="11265" spans="4:4" s="47" customFormat="1" x14ac:dyDescent="0.25">
      <c r="D11265" s="83"/>
    </row>
    <row r="11266" spans="4:4" s="47" customFormat="1" x14ac:dyDescent="0.25">
      <c r="D11266" s="83"/>
    </row>
    <row r="11267" spans="4:4" s="47" customFormat="1" x14ac:dyDescent="0.25">
      <c r="D11267" s="83"/>
    </row>
    <row r="11268" spans="4:4" s="47" customFormat="1" x14ac:dyDescent="0.25">
      <c r="D11268" s="83"/>
    </row>
    <row r="11269" spans="4:4" s="47" customFormat="1" x14ac:dyDescent="0.25">
      <c r="D11269" s="83"/>
    </row>
    <row r="11270" spans="4:4" s="47" customFormat="1" x14ac:dyDescent="0.25">
      <c r="D11270" s="83"/>
    </row>
    <row r="11271" spans="4:4" s="47" customFormat="1" x14ac:dyDescent="0.25">
      <c r="D11271" s="83"/>
    </row>
    <row r="11272" spans="4:4" s="47" customFormat="1" x14ac:dyDescent="0.25">
      <c r="D11272" s="83"/>
    </row>
    <row r="11273" spans="4:4" s="47" customFormat="1" x14ac:dyDescent="0.25">
      <c r="D11273" s="83"/>
    </row>
    <row r="11274" spans="4:4" s="47" customFormat="1" x14ac:dyDescent="0.25">
      <c r="D11274" s="83"/>
    </row>
    <row r="11275" spans="4:4" s="47" customFormat="1" x14ac:dyDescent="0.25">
      <c r="D11275" s="83"/>
    </row>
    <row r="11276" spans="4:4" s="47" customFormat="1" x14ac:dyDescent="0.25">
      <c r="D11276" s="83"/>
    </row>
    <row r="11277" spans="4:4" s="47" customFormat="1" x14ac:dyDescent="0.25">
      <c r="D11277" s="83"/>
    </row>
    <row r="11278" spans="4:4" s="47" customFormat="1" x14ac:dyDescent="0.25">
      <c r="D11278" s="83"/>
    </row>
    <row r="11279" spans="4:4" s="47" customFormat="1" x14ac:dyDescent="0.25">
      <c r="D11279" s="83"/>
    </row>
    <row r="11280" spans="4:4" s="47" customFormat="1" x14ac:dyDescent="0.25">
      <c r="D11280" s="83"/>
    </row>
    <row r="11281" spans="4:4" s="47" customFormat="1" x14ac:dyDescent="0.25">
      <c r="D11281" s="83"/>
    </row>
    <row r="11282" spans="4:4" s="47" customFormat="1" x14ac:dyDescent="0.25">
      <c r="D11282" s="83"/>
    </row>
    <row r="11283" spans="4:4" s="47" customFormat="1" x14ac:dyDescent="0.25">
      <c r="D11283" s="83"/>
    </row>
    <row r="11284" spans="4:4" s="47" customFormat="1" x14ac:dyDescent="0.25">
      <c r="D11284" s="83"/>
    </row>
    <row r="11285" spans="4:4" s="47" customFormat="1" x14ac:dyDescent="0.25">
      <c r="D11285" s="83"/>
    </row>
    <row r="11286" spans="4:4" s="47" customFormat="1" x14ac:dyDescent="0.25">
      <c r="D11286" s="83"/>
    </row>
    <row r="11287" spans="4:4" s="47" customFormat="1" x14ac:dyDescent="0.25">
      <c r="D11287" s="83"/>
    </row>
    <row r="11288" spans="4:4" s="47" customFormat="1" x14ac:dyDescent="0.25">
      <c r="D11288" s="83"/>
    </row>
    <row r="11289" spans="4:4" s="47" customFormat="1" x14ac:dyDescent="0.25">
      <c r="D11289" s="83"/>
    </row>
    <row r="11290" spans="4:4" s="47" customFormat="1" x14ac:dyDescent="0.25">
      <c r="D11290" s="83"/>
    </row>
    <row r="11291" spans="4:4" s="47" customFormat="1" x14ac:dyDescent="0.25">
      <c r="D11291" s="83"/>
    </row>
    <row r="11292" spans="4:4" s="47" customFormat="1" x14ac:dyDescent="0.25">
      <c r="D11292" s="83"/>
    </row>
    <row r="11293" spans="4:4" s="47" customFormat="1" x14ac:dyDescent="0.25">
      <c r="D11293" s="83"/>
    </row>
    <row r="11294" spans="4:4" s="47" customFormat="1" x14ac:dyDescent="0.25">
      <c r="D11294" s="83"/>
    </row>
    <row r="11295" spans="4:4" s="47" customFormat="1" x14ac:dyDescent="0.25">
      <c r="D11295" s="83"/>
    </row>
    <row r="11296" spans="4:4" s="47" customFormat="1" x14ac:dyDescent="0.25">
      <c r="D11296" s="83"/>
    </row>
    <row r="11297" spans="4:4" s="47" customFormat="1" x14ac:dyDescent="0.25">
      <c r="D11297" s="83"/>
    </row>
    <row r="11298" spans="4:4" s="47" customFormat="1" x14ac:dyDescent="0.25">
      <c r="D11298" s="83"/>
    </row>
    <row r="11299" spans="4:4" s="47" customFormat="1" x14ac:dyDescent="0.25">
      <c r="D11299" s="83"/>
    </row>
    <row r="11300" spans="4:4" s="47" customFormat="1" x14ac:dyDescent="0.25">
      <c r="D11300" s="83"/>
    </row>
    <row r="11301" spans="4:4" s="47" customFormat="1" x14ac:dyDescent="0.25">
      <c r="D11301" s="83"/>
    </row>
    <row r="11302" spans="4:4" s="47" customFormat="1" x14ac:dyDescent="0.25">
      <c r="D11302" s="83"/>
    </row>
    <row r="11303" spans="4:4" s="47" customFormat="1" x14ac:dyDescent="0.25">
      <c r="D11303" s="83"/>
    </row>
    <row r="11304" spans="4:4" s="47" customFormat="1" x14ac:dyDescent="0.25">
      <c r="D11304" s="83"/>
    </row>
    <row r="11305" spans="4:4" s="47" customFormat="1" x14ac:dyDescent="0.25">
      <c r="D11305" s="83"/>
    </row>
    <row r="11306" spans="4:4" s="47" customFormat="1" x14ac:dyDescent="0.25">
      <c r="D11306" s="83"/>
    </row>
    <row r="11307" spans="4:4" s="47" customFormat="1" x14ac:dyDescent="0.25">
      <c r="D11307" s="83"/>
    </row>
    <row r="11308" spans="4:4" s="47" customFormat="1" x14ac:dyDescent="0.25">
      <c r="D11308" s="83"/>
    </row>
    <row r="11309" spans="4:4" s="47" customFormat="1" x14ac:dyDescent="0.25">
      <c r="D11309" s="83"/>
    </row>
    <row r="11310" spans="4:4" s="47" customFormat="1" x14ac:dyDescent="0.25">
      <c r="D11310" s="83"/>
    </row>
    <row r="11311" spans="4:4" s="47" customFormat="1" x14ac:dyDescent="0.25">
      <c r="D11311" s="83"/>
    </row>
    <row r="11312" spans="4:4" s="47" customFormat="1" x14ac:dyDescent="0.25">
      <c r="D11312" s="83"/>
    </row>
    <row r="11313" spans="4:4" s="47" customFormat="1" x14ac:dyDescent="0.25">
      <c r="D11313" s="83"/>
    </row>
    <row r="11314" spans="4:4" s="47" customFormat="1" x14ac:dyDescent="0.25">
      <c r="D11314" s="83"/>
    </row>
    <row r="11315" spans="4:4" s="47" customFormat="1" x14ac:dyDescent="0.25">
      <c r="D11315" s="83"/>
    </row>
    <row r="11316" spans="4:4" s="47" customFormat="1" x14ac:dyDescent="0.25">
      <c r="D11316" s="83"/>
    </row>
    <row r="11317" spans="4:4" s="47" customFormat="1" x14ac:dyDescent="0.25">
      <c r="D11317" s="83"/>
    </row>
    <row r="11318" spans="4:4" s="47" customFormat="1" x14ac:dyDescent="0.25">
      <c r="D11318" s="83"/>
    </row>
    <row r="11319" spans="4:4" s="47" customFormat="1" x14ac:dyDescent="0.25">
      <c r="D11319" s="83"/>
    </row>
    <row r="11320" spans="4:4" s="47" customFormat="1" x14ac:dyDescent="0.25">
      <c r="D11320" s="83"/>
    </row>
    <row r="11321" spans="4:4" s="47" customFormat="1" x14ac:dyDescent="0.25">
      <c r="D11321" s="83"/>
    </row>
    <row r="11322" spans="4:4" s="47" customFormat="1" x14ac:dyDescent="0.25">
      <c r="D11322" s="83"/>
    </row>
    <row r="11323" spans="4:4" s="47" customFormat="1" x14ac:dyDescent="0.25">
      <c r="D11323" s="83"/>
    </row>
    <row r="11324" spans="4:4" s="47" customFormat="1" x14ac:dyDescent="0.25">
      <c r="D11324" s="83"/>
    </row>
    <row r="11325" spans="4:4" s="47" customFormat="1" x14ac:dyDescent="0.25">
      <c r="D11325" s="83"/>
    </row>
    <row r="11326" spans="4:4" s="47" customFormat="1" x14ac:dyDescent="0.25">
      <c r="D11326" s="83"/>
    </row>
    <row r="11327" spans="4:4" s="47" customFormat="1" x14ac:dyDescent="0.25">
      <c r="D11327" s="83"/>
    </row>
    <row r="11328" spans="4:4" s="47" customFormat="1" x14ac:dyDescent="0.25">
      <c r="D11328" s="83"/>
    </row>
    <row r="11329" spans="4:4" s="47" customFormat="1" x14ac:dyDescent="0.25">
      <c r="D11329" s="83"/>
    </row>
    <row r="11330" spans="4:4" s="47" customFormat="1" x14ac:dyDescent="0.25">
      <c r="D11330" s="83"/>
    </row>
    <row r="11331" spans="4:4" s="47" customFormat="1" x14ac:dyDescent="0.25">
      <c r="D11331" s="83"/>
    </row>
    <row r="11332" spans="4:4" s="47" customFormat="1" x14ac:dyDescent="0.25">
      <c r="D11332" s="83"/>
    </row>
    <row r="11333" spans="4:4" s="47" customFormat="1" x14ac:dyDescent="0.25">
      <c r="D11333" s="83"/>
    </row>
    <row r="11334" spans="4:4" s="47" customFormat="1" x14ac:dyDescent="0.25">
      <c r="D11334" s="83"/>
    </row>
    <row r="11335" spans="4:4" s="47" customFormat="1" x14ac:dyDescent="0.25">
      <c r="D11335" s="83"/>
    </row>
    <row r="11336" spans="4:4" s="47" customFormat="1" x14ac:dyDescent="0.25">
      <c r="D11336" s="83"/>
    </row>
    <row r="11337" spans="4:4" s="47" customFormat="1" x14ac:dyDescent="0.25">
      <c r="D11337" s="83"/>
    </row>
    <row r="11338" spans="4:4" s="47" customFormat="1" x14ac:dyDescent="0.25">
      <c r="D11338" s="83"/>
    </row>
    <row r="11339" spans="4:4" s="47" customFormat="1" x14ac:dyDescent="0.25">
      <c r="D11339" s="83"/>
    </row>
    <row r="11340" spans="4:4" s="47" customFormat="1" x14ac:dyDescent="0.25">
      <c r="D11340" s="83"/>
    </row>
    <row r="11341" spans="4:4" s="47" customFormat="1" x14ac:dyDescent="0.25">
      <c r="D11341" s="83"/>
    </row>
    <row r="11342" spans="4:4" s="47" customFormat="1" x14ac:dyDescent="0.25">
      <c r="D11342" s="83"/>
    </row>
    <row r="11343" spans="4:4" s="47" customFormat="1" x14ac:dyDescent="0.25">
      <c r="D11343" s="83"/>
    </row>
    <row r="11344" spans="4:4" s="47" customFormat="1" x14ac:dyDescent="0.25">
      <c r="D11344" s="83"/>
    </row>
    <row r="11345" spans="4:4" s="47" customFormat="1" x14ac:dyDescent="0.25">
      <c r="D11345" s="83"/>
    </row>
    <row r="11346" spans="4:4" s="47" customFormat="1" x14ac:dyDescent="0.25">
      <c r="D11346" s="83"/>
    </row>
    <row r="11347" spans="4:4" s="47" customFormat="1" x14ac:dyDescent="0.25">
      <c r="D11347" s="83"/>
    </row>
    <row r="11348" spans="4:4" s="47" customFormat="1" x14ac:dyDescent="0.25">
      <c r="D11348" s="83"/>
    </row>
    <row r="11349" spans="4:4" s="47" customFormat="1" x14ac:dyDescent="0.25">
      <c r="D11349" s="83"/>
    </row>
    <row r="11350" spans="4:4" s="47" customFormat="1" x14ac:dyDescent="0.25">
      <c r="D11350" s="83"/>
    </row>
    <row r="11351" spans="4:4" s="47" customFormat="1" x14ac:dyDescent="0.25">
      <c r="D11351" s="83"/>
    </row>
    <row r="11352" spans="4:4" s="47" customFormat="1" x14ac:dyDescent="0.25">
      <c r="D11352" s="83"/>
    </row>
    <row r="11353" spans="4:4" s="47" customFormat="1" x14ac:dyDescent="0.25">
      <c r="D11353" s="83"/>
    </row>
    <row r="11354" spans="4:4" s="47" customFormat="1" x14ac:dyDescent="0.25">
      <c r="D11354" s="83"/>
    </row>
    <row r="11355" spans="4:4" s="47" customFormat="1" x14ac:dyDescent="0.25">
      <c r="D11355" s="83"/>
    </row>
    <row r="11356" spans="4:4" s="47" customFormat="1" x14ac:dyDescent="0.25">
      <c r="D11356" s="83"/>
    </row>
    <row r="11357" spans="4:4" s="47" customFormat="1" x14ac:dyDescent="0.25">
      <c r="D11357" s="83"/>
    </row>
    <row r="11358" spans="4:4" s="47" customFormat="1" x14ac:dyDescent="0.25">
      <c r="D11358" s="83"/>
    </row>
    <row r="11359" spans="4:4" s="47" customFormat="1" x14ac:dyDescent="0.25">
      <c r="D11359" s="83"/>
    </row>
    <row r="11360" spans="4:4" s="47" customFormat="1" x14ac:dyDescent="0.25">
      <c r="D11360" s="83"/>
    </row>
    <row r="11361" spans="4:4" s="47" customFormat="1" x14ac:dyDescent="0.25">
      <c r="D11361" s="83"/>
    </row>
    <row r="11362" spans="4:4" s="47" customFormat="1" x14ac:dyDescent="0.25">
      <c r="D11362" s="83"/>
    </row>
    <row r="11363" spans="4:4" s="47" customFormat="1" x14ac:dyDescent="0.25">
      <c r="D11363" s="83"/>
    </row>
    <row r="11364" spans="4:4" s="47" customFormat="1" x14ac:dyDescent="0.25">
      <c r="D11364" s="83"/>
    </row>
    <row r="11365" spans="4:4" s="47" customFormat="1" x14ac:dyDescent="0.25">
      <c r="D11365" s="83"/>
    </row>
    <row r="11366" spans="4:4" s="47" customFormat="1" x14ac:dyDescent="0.25">
      <c r="D11366" s="83"/>
    </row>
    <row r="11367" spans="4:4" s="47" customFormat="1" x14ac:dyDescent="0.25">
      <c r="D11367" s="83"/>
    </row>
    <row r="11368" spans="4:4" s="47" customFormat="1" x14ac:dyDescent="0.25">
      <c r="D11368" s="83"/>
    </row>
    <row r="11369" spans="4:4" s="47" customFormat="1" x14ac:dyDescent="0.25">
      <c r="D11369" s="83"/>
    </row>
    <row r="11370" spans="4:4" s="47" customFormat="1" x14ac:dyDescent="0.25">
      <c r="D11370" s="83"/>
    </row>
    <row r="11371" spans="4:4" s="47" customFormat="1" x14ac:dyDescent="0.25">
      <c r="D11371" s="83"/>
    </row>
    <row r="11372" spans="4:4" s="47" customFormat="1" x14ac:dyDescent="0.25">
      <c r="D11372" s="83"/>
    </row>
    <row r="11373" spans="4:4" s="47" customFormat="1" x14ac:dyDescent="0.25">
      <c r="D11373" s="83"/>
    </row>
    <row r="11374" spans="4:4" s="47" customFormat="1" x14ac:dyDescent="0.25">
      <c r="D11374" s="83"/>
    </row>
    <row r="11375" spans="4:4" s="47" customFormat="1" x14ac:dyDescent="0.25">
      <c r="D11375" s="83"/>
    </row>
    <row r="11376" spans="4:4" s="47" customFormat="1" x14ac:dyDescent="0.25">
      <c r="D11376" s="83"/>
    </row>
    <row r="11377" spans="4:4" s="47" customFormat="1" x14ac:dyDescent="0.25">
      <c r="D11377" s="83"/>
    </row>
    <row r="11378" spans="4:4" s="47" customFormat="1" x14ac:dyDescent="0.25">
      <c r="D11378" s="83"/>
    </row>
    <row r="11379" spans="4:4" s="47" customFormat="1" x14ac:dyDescent="0.25">
      <c r="D11379" s="83"/>
    </row>
    <row r="11380" spans="4:4" s="47" customFormat="1" x14ac:dyDescent="0.25">
      <c r="D11380" s="83"/>
    </row>
    <row r="11381" spans="4:4" s="47" customFormat="1" x14ac:dyDescent="0.25">
      <c r="D11381" s="83"/>
    </row>
    <row r="11382" spans="4:4" s="47" customFormat="1" x14ac:dyDescent="0.25">
      <c r="D11382" s="83"/>
    </row>
    <row r="11383" spans="4:4" s="47" customFormat="1" x14ac:dyDescent="0.25">
      <c r="D11383" s="83"/>
    </row>
    <row r="11384" spans="4:4" s="47" customFormat="1" x14ac:dyDescent="0.25">
      <c r="D11384" s="83"/>
    </row>
    <row r="11385" spans="4:4" s="47" customFormat="1" x14ac:dyDescent="0.25">
      <c r="D11385" s="83"/>
    </row>
    <row r="11386" spans="4:4" s="47" customFormat="1" x14ac:dyDescent="0.25">
      <c r="D11386" s="83"/>
    </row>
    <row r="11387" spans="4:4" s="47" customFormat="1" x14ac:dyDescent="0.25">
      <c r="D11387" s="83"/>
    </row>
    <row r="11388" spans="4:4" s="47" customFormat="1" x14ac:dyDescent="0.25">
      <c r="D11388" s="83"/>
    </row>
    <row r="11389" spans="4:4" s="47" customFormat="1" x14ac:dyDescent="0.25">
      <c r="D11389" s="83"/>
    </row>
    <row r="11390" spans="4:4" s="47" customFormat="1" x14ac:dyDescent="0.25">
      <c r="D11390" s="83"/>
    </row>
    <row r="11391" spans="4:4" s="47" customFormat="1" x14ac:dyDescent="0.25">
      <c r="D11391" s="83"/>
    </row>
    <row r="11392" spans="4:4" s="47" customFormat="1" x14ac:dyDescent="0.25">
      <c r="D11392" s="83"/>
    </row>
    <row r="11393" spans="4:4" s="47" customFormat="1" x14ac:dyDescent="0.25">
      <c r="D11393" s="83"/>
    </row>
    <row r="11394" spans="4:4" s="47" customFormat="1" x14ac:dyDescent="0.25">
      <c r="D11394" s="83"/>
    </row>
    <row r="11395" spans="4:4" s="47" customFormat="1" x14ac:dyDescent="0.25">
      <c r="D11395" s="83"/>
    </row>
    <row r="11396" spans="4:4" s="47" customFormat="1" x14ac:dyDescent="0.25">
      <c r="D11396" s="83"/>
    </row>
    <row r="11397" spans="4:4" s="47" customFormat="1" x14ac:dyDescent="0.25">
      <c r="D11397" s="83"/>
    </row>
    <row r="11398" spans="4:4" s="47" customFormat="1" x14ac:dyDescent="0.25">
      <c r="D11398" s="83"/>
    </row>
    <row r="11399" spans="4:4" s="47" customFormat="1" x14ac:dyDescent="0.25">
      <c r="D11399" s="83"/>
    </row>
    <row r="11400" spans="4:4" s="47" customFormat="1" x14ac:dyDescent="0.25">
      <c r="D11400" s="83"/>
    </row>
    <row r="11401" spans="4:4" s="47" customFormat="1" x14ac:dyDescent="0.25">
      <c r="D11401" s="83"/>
    </row>
    <row r="11402" spans="4:4" s="47" customFormat="1" x14ac:dyDescent="0.25">
      <c r="D11402" s="83"/>
    </row>
    <row r="11403" spans="4:4" s="47" customFormat="1" x14ac:dyDescent="0.25">
      <c r="D11403" s="83"/>
    </row>
    <row r="11404" spans="4:4" s="47" customFormat="1" x14ac:dyDescent="0.25">
      <c r="D11404" s="83"/>
    </row>
    <row r="11405" spans="4:4" s="47" customFormat="1" x14ac:dyDescent="0.25">
      <c r="D11405" s="83"/>
    </row>
    <row r="11406" spans="4:4" s="47" customFormat="1" x14ac:dyDescent="0.25">
      <c r="D11406" s="83"/>
    </row>
    <row r="11407" spans="4:4" s="47" customFormat="1" x14ac:dyDescent="0.25">
      <c r="D11407" s="83"/>
    </row>
    <row r="11408" spans="4:4" s="47" customFormat="1" x14ac:dyDescent="0.25">
      <c r="D11408" s="83"/>
    </row>
    <row r="11409" spans="4:4" s="47" customFormat="1" x14ac:dyDescent="0.25">
      <c r="D11409" s="83"/>
    </row>
    <row r="11410" spans="4:4" s="47" customFormat="1" x14ac:dyDescent="0.25">
      <c r="D11410" s="83"/>
    </row>
    <row r="11411" spans="4:4" s="47" customFormat="1" x14ac:dyDescent="0.25">
      <c r="D11411" s="83"/>
    </row>
    <row r="11412" spans="4:4" s="47" customFormat="1" x14ac:dyDescent="0.25">
      <c r="D11412" s="83"/>
    </row>
    <row r="11413" spans="4:4" s="47" customFormat="1" x14ac:dyDescent="0.25">
      <c r="D11413" s="83"/>
    </row>
    <row r="11414" spans="4:4" s="47" customFormat="1" x14ac:dyDescent="0.25">
      <c r="D11414" s="83"/>
    </row>
    <row r="11415" spans="4:4" s="47" customFormat="1" x14ac:dyDescent="0.25">
      <c r="D11415" s="83"/>
    </row>
    <row r="11416" spans="4:4" s="47" customFormat="1" x14ac:dyDescent="0.25">
      <c r="D11416" s="83"/>
    </row>
    <row r="11417" spans="4:4" s="47" customFormat="1" x14ac:dyDescent="0.25">
      <c r="D11417" s="83"/>
    </row>
    <row r="11418" spans="4:4" s="47" customFormat="1" x14ac:dyDescent="0.25">
      <c r="D11418" s="83"/>
    </row>
    <row r="11419" spans="4:4" s="47" customFormat="1" x14ac:dyDescent="0.25">
      <c r="D11419" s="83"/>
    </row>
    <row r="11420" spans="4:4" s="47" customFormat="1" x14ac:dyDescent="0.25">
      <c r="D11420" s="83"/>
    </row>
    <row r="11421" spans="4:4" s="47" customFormat="1" x14ac:dyDescent="0.25">
      <c r="D11421" s="83"/>
    </row>
    <row r="11422" spans="4:4" s="47" customFormat="1" x14ac:dyDescent="0.25">
      <c r="D11422" s="83"/>
    </row>
    <row r="11423" spans="4:4" s="47" customFormat="1" x14ac:dyDescent="0.25">
      <c r="D11423" s="83"/>
    </row>
    <row r="11424" spans="4:4" s="47" customFormat="1" x14ac:dyDescent="0.25">
      <c r="D11424" s="83"/>
    </row>
    <row r="11425" spans="4:4" s="47" customFormat="1" x14ac:dyDescent="0.25">
      <c r="D11425" s="83"/>
    </row>
    <row r="11426" spans="4:4" s="47" customFormat="1" x14ac:dyDescent="0.25">
      <c r="D11426" s="83"/>
    </row>
    <row r="11427" spans="4:4" s="47" customFormat="1" x14ac:dyDescent="0.25">
      <c r="D11427" s="83"/>
    </row>
    <row r="11428" spans="4:4" s="47" customFormat="1" x14ac:dyDescent="0.25">
      <c r="D11428" s="83"/>
    </row>
    <row r="11429" spans="4:4" s="47" customFormat="1" x14ac:dyDescent="0.25">
      <c r="D11429" s="83"/>
    </row>
    <row r="11430" spans="4:4" s="47" customFormat="1" x14ac:dyDescent="0.25">
      <c r="D11430" s="83"/>
    </row>
    <row r="11431" spans="4:4" s="47" customFormat="1" x14ac:dyDescent="0.25">
      <c r="D11431" s="83"/>
    </row>
    <row r="11432" spans="4:4" s="47" customFormat="1" x14ac:dyDescent="0.25">
      <c r="D11432" s="83"/>
    </row>
    <row r="11433" spans="4:4" s="47" customFormat="1" x14ac:dyDescent="0.25">
      <c r="D11433" s="83"/>
    </row>
    <row r="11434" spans="4:4" s="47" customFormat="1" x14ac:dyDescent="0.25">
      <c r="D11434" s="83"/>
    </row>
    <row r="11435" spans="4:4" s="47" customFormat="1" x14ac:dyDescent="0.25">
      <c r="D11435" s="83"/>
    </row>
    <row r="11436" spans="4:4" s="47" customFormat="1" x14ac:dyDescent="0.25">
      <c r="D11436" s="83"/>
    </row>
    <row r="11437" spans="4:4" s="47" customFormat="1" x14ac:dyDescent="0.25">
      <c r="D11437" s="83"/>
    </row>
    <row r="11438" spans="4:4" s="47" customFormat="1" x14ac:dyDescent="0.25">
      <c r="D11438" s="83"/>
    </row>
    <row r="11439" spans="4:4" s="47" customFormat="1" x14ac:dyDescent="0.25">
      <c r="D11439" s="83"/>
    </row>
    <row r="11440" spans="4:4" s="47" customFormat="1" x14ac:dyDescent="0.25">
      <c r="D11440" s="83"/>
    </row>
    <row r="11441" spans="4:4" s="47" customFormat="1" x14ac:dyDescent="0.25">
      <c r="D11441" s="83"/>
    </row>
    <row r="11442" spans="4:4" s="47" customFormat="1" x14ac:dyDescent="0.25">
      <c r="D11442" s="83"/>
    </row>
    <row r="11443" spans="4:4" s="47" customFormat="1" x14ac:dyDescent="0.25">
      <c r="D11443" s="83"/>
    </row>
    <row r="11444" spans="4:4" s="47" customFormat="1" x14ac:dyDescent="0.25">
      <c r="D11444" s="83"/>
    </row>
    <row r="11445" spans="4:4" s="47" customFormat="1" x14ac:dyDescent="0.25">
      <c r="D11445" s="83"/>
    </row>
    <row r="11446" spans="4:4" s="47" customFormat="1" x14ac:dyDescent="0.25">
      <c r="D11446" s="83"/>
    </row>
    <row r="11447" spans="4:4" s="47" customFormat="1" x14ac:dyDescent="0.25">
      <c r="D11447" s="83"/>
    </row>
    <row r="11448" spans="4:4" s="47" customFormat="1" x14ac:dyDescent="0.25">
      <c r="D11448" s="83"/>
    </row>
    <row r="11449" spans="4:4" s="47" customFormat="1" x14ac:dyDescent="0.25">
      <c r="D11449" s="83"/>
    </row>
    <row r="11450" spans="4:4" s="47" customFormat="1" x14ac:dyDescent="0.25">
      <c r="D11450" s="83"/>
    </row>
    <row r="11451" spans="4:4" s="47" customFormat="1" x14ac:dyDescent="0.25">
      <c r="D11451" s="83"/>
    </row>
    <row r="11452" spans="4:4" s="47" customFormat="1" x14ac:dyDescent="0.25">
      <c r="D11452" s="83"/>
    </row>
    <row r="11453" spans="4:4" s="47" customFormat="1" x14ac:dyDescent="0.25">
      <c r="D11453" s="83"/>
    </row>
    <row r="11454" spans="4:4" s="47" customFormat="1" x14ac:dyDescent="0.25">
      <c r="D11454" s="83"/>
    </row>
    <row r="11455" spans="4:4" s="47" customFormat="1" x14ac:dyDescent="0.25">
      <c r="D11455" s="83"/>
    </row>
    <row r="11456" spans="4:4" s="47" customFormat="1" x14ac:dyDescent="0.25">
      <c r="D11456" s="83"/>
    </row>
    <row r="11457" spans="4:4" s="47" customFormat="1" x14ac:dyDescent="0.25">
      <c r="D11457" s="83"/>
    </row>
    <row r="11458" spans="4:4" s="47" customFormat="1" x14ac:dyDescent="0.25">
      <c r="D11458" s="83"/>
    </row>
    <row r="11459" spans="4:4" s="47" customFormat="1" x14ac:dyDescent="0.25">
      <c r="D11459" s="83"/>
    </row>
    <row r="11460" spans="4:4" s="47" customFormat="1" x14ac:dyDescent="0.25">
      <c r="D11460" s="83"/>
    </row>
    <row r="11461" spans="4:4" s="47" customFormat="1" x14ac:dyDescent="0.25">
      <c r="D11461" s="83"/>
    </row>
    <row r="11462" spans="4:4" s="47" customFormat="1" x14ac:dyDescent="0.25">
      <c r="D11462" s="83"/>
    </row>
    <row r="11463" spans="4:4" s="47" customFormat="1" x14ac:dyDescent="0.25">
      <c r="D11463" s="83"/>
    </row>
    <row r="11464" spans="4:4" s="47" customFormat="1" x14ac:dyDescent="0.25">
      <c r="D11464" s="83"/>
    </row>
    <row r="11465" spans="4:4" s="47" customFormat="1" x14ac:dyDescent="0.25">
      <c r="D11465" s="83"/>
    </row>
    <row r="11466" spans="4:4" s="47" customFormat="1" x14ac:dyDescent="0.25">
      <c r="D11466" s="83"/>
    </row>
    <row r="11467" spans="4:4" s="47" customFormat="1" x14ac:dyDescent="0.25">
      <c r="D11467" s="83"/>
    </row>
    <row r="11468" spans="4:4" s="47" customFormat="1" x14ac:dyDescent="0.25">
      <c r="D11468" s="83"/>
    </row>
    <row r="11469" spans="4:4" s="47" customFormat="1" x14ac:dyDescent="0.25">
      <c r="D11469" s="83"/>
    </row>
    <row r="11470" spans="4:4" s="47" customFormat="1" x14ac:dyDescent="0.25">
      <c r="D11470" s="83"/>
    </row>
    <row r="11471" spans="4:4" s="47" customFormat="1" x14ac:dyDescent="0.25">
      <c r="D11471" s="83"/>
    </row>
    <row r="11472" spans="4:4" s="47" customFormat="1" x14ac:dyDescent="0.25">
      <c r="D11472" s="83"/>
    </row>
    <row r="11473" spans="4:4" s="47" customFormat="1" x14ac:dyDescent="0.25">
      <c r="D11473" s="83"/>
    </row>
    <row r="11474" spans="4:4" s="47" customFormat="1" x14ac:dyDescent="0.25">
      <c r="D11474" s="83"/>
    </row>
    <row r="11475" spans="4:4" s="47" customFormat="1" x14ac:dyDescent="0.25">
      <c r="D11475" s="83"/>
    </row>
    <row r="11476" spans="4:4" s="47" customFormat="1" x14ac:dyDescent="0.25">
      <c r="D11476" s="83"/>
    </row>
    <row r="11477" spans="4:4" s="47" customFormat="1" x14ac:dyDescent="0.25">
      <c r="D11477" s="83"/>
    </row>
    <row r="11478" spans="4:4" s="47" customFormat="1" x14ac:dyDescent="0.25">
      <c r="D11478" s="83"/>
    </row>
    <row r="11479" spans="4:4" s="47" customFormat="1" x14ac:dyDescent="0.25">
      <c r="D11479" s="83"/>
    </row>
    <row r="11480" spans="4:4" s="47" customFormat="1" x14ac:dyDescent="0.25">
      <c r="D11480" s="83"/>
    </row>
    <row r="11481" spans="4:4" s="47" customFormat="1" x14ac:dyDescent="0.25">
      <c r="D11481" s="83"/>
    </row>
    <row r="11482" spans="4:4" s="47" customFormat="1" x14ac:dyDescent="0.25">
      <c r="D11482" s="83"/>
    </row>
    <row r="11483" spans="4:4" s="47" customFormat="1" x14ac:dyDescent="0.25">
      <c r="D11483" s="83"/>
    </row>
    <row r="11484" spans="4:4" s="47" customFormat="1" x14ac:dyDescent="0.25">
      <c r="D11484" s="83"/>
    </row>
    <row r="11485" spans="4:4" s="47" customFormat="1" x14ac:dyDescent="0.25">
      <c r="D11485" s="83"/>
    </row>
    <row r="11486" spans="4:4" s="47" customFormat="1" x14ac:dyDescent="0.25">
      <c r="D11486" s="83"/>
    </row>
    <row r="11487" spans="4:4" s="47" customFormat="1" x14ac:dyDescent="0.25">
      <c r="D11487" s="83"/>
    </row>
    <row r="11488" spans="4:4" s="47" customFormat="1" x14ac:dyDescent="0.25">
      <c r="D11488" s="83"/>
    </row>
    <row r="11489" spans="4:4" s="47" customFormat="1" x14ac:dyDescent="0.25">
      <c r="D11489" s="83"/>
    </row>
    <row r="11490" spans="4:4" s="47" customFormat="1" x14ac:dyDescent="0.25">
      <c r="D11490" s="83"/>
    </row>
    <row r="11491" spans="4:4" s="47" customFormat="1" x14ac:dyDescent="0.25">
      <c r="D11491" s="83"/>
    </row>
    <row r="11492" spans="4:4" s="47" customFormat="1" x14ac:dyDescent="0.25">
      <c r="D11492" s="83"/>
    </row>
    <row r="11493" spans="4:4" s="47" customFormat="1" x14ac:dyDescent="0.25">
      <c r="D11493" s="83"/>
    </row>
    <row r="11494" spans="4:4" s="47" customFormat="1" x14ac:dyDescent="0.25">
      <c r="D11494" s="83"/>
    </row>
    <row r="11495" spans="4:4" s="47" customFormat="1" x14ac:dyDescent="0.25">
      <c r="D11495" s="83"/>
    </row>
    <row r="11496" spans="4:4" s="47" customFormat="1" x14ac:dyDescent="0.25">
      <c r="D11496" s="83"/>
    </row>
    <row r="11497" spans="4:4" s="47" customFormat="1" x14ac:dyDescent="0.25">
      <c r="D11497" s="83"/>
    </row>
    <row r="11498" spans="4:4" s="47" customFormat="1" x14ac:dyDescent="0.25">
      <c r="D11498" s="83"/>
    </row>
    <row r="11499" spans="4:4" s="47" customFormat="1" x14ac:dyDescent="0.25">
      <c r="D11499" s="83"/>
    </row>
    <row r="11500" spans="4:4" s="47" customFormat="1" x14ac:dyDescent="0.25">
      <c r="D11500" s="83"/>
    </row>
    <row r="11501" spans="4:4" s="47" customFormat="1" x14ac:dyDescent="0.25">
      <c r="D11501" s="83"/>
    </row>
    <row r="11502" spans="4:4" s="47" customFormat="1" x14ac:dyDescent="0.25">
      <c r="D11502" s="83"/>
    </row>
    <row r="11503" spans="4:4" s="47" customFormat="1" x14ac:dyDescent="0.25">
      <c r="D11503" s="83"/>
    </row>
    <row r="11504" spans="4:4" s="47" customFormat="1" x14ac:dyDescent="0.25">
      <c r="D11504" s="83"/>
    </row>
    <row r="11505" spans="4:4" s="47" customFormat="1" x14ac:dyDescent="0.25">
      <c r="D11505" s="83"/>
    </row>
    <row r="11506" spans="4:4" s="47" customFormat="1" x14ac:dyDescent="0.25">
      <c r="D11506" s="83"/>
    </row>
    <row r="11507" spans="4:4" s="47" customFormat="1" x14ac:dyDescent="0.25">
      <c r="D11507" s="83"/>
    </row>
    <row r="11508" spans="4:4" s="47" customFormat="1" x14ac:dyDescent="0.25">
      <c r="D11508" s="83"/>
    </row>
    <row r="11509" spans="4:4" s="47" customFormat="1" x14ac:dyDescent="0.25">
      <c r="D11509" s="83"/>
    </row>
    <row r="11510" spans="4:4" s="47" customFormat="1" x14ac:dyDescent="0.25">
      <c r="D11510" s="83"/>
    </row>
    <row r="11511" spans="4:4" s="47" customFormat="1" x14ac:dyDescent="0.25">
      <c r="D11511" s="83"/>
    </row>
    <row r="11512" spans="4:4" s="47" customFormat="1" x14ac:dyDescent="0.25">
      <c r="D11512" s="83"/>
    </row>
    <row r="11513" spans="4:4" s="47" customFormat="1" x14ac:dyDescent="0.25">
      <c r="D11513" s="83"/>
    </row>
    <row r="11514" spans="4:4" s="47" customFormat="1" x14ac:dyDescent="0.25">
      <c r="D11514" s="83"/>
    </row>
    <row r="11515" spans="4:4" s="47" customFormat="1" x14ac:dyDescent="0.25">
      <c r="D11515" s="83"/>
    </row>
    <row r="11516" spans="4:4" s="47" customFormat="1" x14ac:dyDescent="0.25">
      <c r="D11516" s="83"/>
    </row>
    <row r="11517" spans="4:4" s="47" customFormat="1" x14ac:dyDescent="0.25">
      <c r="D11517" s="83"/>
    </row>
    <row r="11518" spans="4:4" s="47" customFormat="1" x14ac:dyDescent="0.25">
      <c r="D11518" s="83"/>
    </row>
    <row r="11519" spans="4:4" s="47" customFormat="1" x14ac:dyDescent="0.25">
      <c r="D11519" s="83"/>
    </row>
    <row r="11520" spans="4:4" s="47" customFormat="1" x14ac:dyDescent="0.25">
      <c r="D11520" s="83"/>
    </row>
    <row r="11521" spans="4:4" s="47" customFormat="1" x14ac:dyDescent="0.25">
      <c r="D11521" s="83"/>
    </row>
    <row r="11522" spans="4:4" s="47" customFormat="1" x14ac:dyDescent="0.25">
      <c r="D11522" s="83"/>
    </row>
    <row r="11523" spans="4:4" s="47" customFormat="1" x14ac:dyDescent="0.25">
      <c r="D11523" s="83"/>
    </row>
    <row r="11524" spans="4:4" s="47" customFormat="1" x14ac:dyDescent="0.25">
      <c r="D11524" s="83"/>
    </row>
    <row r="11525" spans="4:4" s="47" customFormat="1" x14ac:dyDescent="0.25">
      <c r="D11525" s="83"/>
    </row>
    <row r="11526" spans="4:4" s="47" customFormat="1" x14ac:dyDescent="0.25">
      <c r="D11526" s="83"/>
    </row>
    <row r="11527" spans="4:4" s="47" customFormat="1" x14ac:dyDescent="0.25">
      <c r="D11527" s="83"/>
    </row>
    <row r="11528" spans="4:4" s="47" customFormat="1" x14ac:dyDescent="0.25">
      <c r="D11528" s="83"/>
    </row>
    <row r="11529" spans="4:4" s="47" customFormat="1" x14ac:dyDescent="0.25">
      <c r="D11529" s="83"/>
    </row>
    <row r="11530" spans="4:4" s="47" customFormat="1" x14ac:dyDescent="0.25">
      <c r="D11530" s="83"/>
    </row>
    <row r="11531" spans="4:4" s="47" customFormat="1" x14ac:dyDescent="0.25">
      <c r="D11531" s="83"/>
    </row>
    <row r="11532" spans="4:4" s="47" customFormat="1" x14ac:dyDescent="0.25">
      <c r="D11532" s="83"/>
    </row>
    <row r="11533" spans="4:4" s="47" customFormat="1" x14ac:dyDescent="0.25">
      <c r="D11533" s="83"/>
    </row>
    <row r="11534" spans="4:4" s="47" customFormat="1" x14ac:dyDescent="0.25">
      <c r="D11534" s="83"/>
    </row>
    <row r="11535" spans="4:4" s="47" customFormat="1" x14ac:dyDescent="0.25">
      <c r="D11535" s="83"/>
    </row>
    <row r="11536" spans="4:4" s="47" customFormat="1" x14ac:dyDescent="0.25">
      <c r="D11536" s="83"/>
    </row>
    <row r="11537" spans="4:4" s="47" customFormat="1" x14ac:dyDescent="0.25">
      <c r="D11537" s="83"/>
    </row>
    <row r="11538" spans="4:4" s="47" customFormat="1" x14ac:dyDescent="0.25">
      <c r="D11538" s="83"/>
    </row>
    <row r="11539" spans="4:4" s="47" customFormat="1" x14ac:dyDescent="0.25">
      <c r="D11539" s="83"/>
    </row>
    <row r="11540" spans="4:4" s="47" customFormat="1" x14ac:dyDescent="0.25">
      <c r="D11540" s="83"/>
    </row>
    <row r="11541" spans="4:4" s="47" customFormat="1" x14ac:dyDescent="0.25">
      <c r="D11541" s="83"/>
    </row>
    <row r="11542" spans="4:4" s="47" customFormat="1" x14ac:dyDescent="0.25">
      <c r="D11542" s="83"/>
    </row>
    <row r="11543" spans="4:4" s="47" customFormat="1" x14ac:dyDescent="0.25">
      <c r="D11543" s="83"/>
    </row>
    <row r="11544" spans="4:4" s="47" customFormat="1" x14ac:dyDescent="0.25">
      <c r="D11544" s="83"/>
    </row>
    <row r="11545" spans="4:4" s="47" customFormat="1" x14ac:dyDescent="0.25">
      <c r="D11545" s="83"/>
    </row>
    <row r="11546" spans="4:4" s="47" customFormat="1" x14ac:dyDescent="0.25">
      <c r="D11546" s="83"/>
    </row>
    <row r="11547" spans="4:4" s="47" customFormat="1" x14ac:dyDescent="0.25">
      <c r="D11547" s="83"/>
    </row>
    <row r="11548" spans="4:4" s="47" customFormat="1" x14ac:dyDescent="0.25">
      <c r="D11548" s="83"/>
    </row>
    <row r="11549" spans="4:4" s="47" customFormat="1" x14ac:dyDescent="0.25">
      <c r="D11549" s="83"/>
    </row>
    <row r="11550" spans="4:4" s="47" customFormat="1" x14ac:dyDescent="0.25">
      <c r="D11550" s="83"/>
    </row>
    <row r="11551" spans="4:4" s="47" customFormat="1" x14ac:dyDescent="0.25">
      <c r="D11551" s="83"/>
    </row>
    <row r="11552" spans="4:4" s="47" customFormat="1" x14ac:dyDescent="0.25">
      <c r="D11552" s="83"/>
    </row>
    <row r="11553" spans="4:4" s="47" customFormat="1" x14ac:dyDescent="0.25">
      <c r="D11553" s="83"/>
    </row>
    <row r="11554" spans="4:4" s="47" customFormat="1" x14ac:dyDescent="0.25">
      <c r="D11554" s="83"/>
    </row>
    <row r="11555" spans="4:4" s="47" customFormat="1" x14ac:dyDescent="0.25">
      <c r="D11555" s="83"/>
    </row>
    <row r="11556" spans="4:4" s="47" customFormat="1" x14ac:dyDescent="0.25">
      <c r="D11556" s="83"/>
    </row>
    <row r="11557" spans="4:4" s="47" customFormat="1" x14ac:dyDescent="0.25">
      <c r="D11557" s="83"/>
    </row>
    <row r="11558" spans="4:4" s="47" customFormat="1" x14ac:dyDescent="0.25">
      <c r="D11558" s="83"/>
    </row>
    <row r="11559" spans="4:4" s="47" customFormat="1" x14ac:dyDescent="0.25">
      <c r="D11559" s="83"/>
    </row>
    <row r="11560" spans="4:4" s="47" customFormat="1" x14ac:dyDescent="0.25">
      <c r="D11560" s="83"/>
    </row>
    <row r="11561" spans="4:4" s="47" customFormat="1" x14ac:dyDescent="0.25">
      <c r="D11561" s="83"/>
    </row>
    <row r="11562" spans="4:4" s="47" customFormat="1" x14ac:dyDescent="0.25">
      <c r="D11562" s="83"/>
    </row>
    <row r="11563" spans="4:4" s="47" customFormat="1" x14ac:dyDescent="0.25">
      <c r="D11563" s="83"/>
    </row>
    <row r="11564" spans="4:4" s="47" customFormat="1" x14ac:dyDescent="0.25">
      <c r="D11564" s="83"/>
    </row>
    <row r="11565" spans="4:4" s="47" customFormat="1" x14ac:dyDescent="0.25">
      <c r="D11565" s="83"/>
    </row>
    <row r="11566" spans="4:4" s="47" customFormat="1" x14ac:dyDescent="0.25">
      <c r="D11566" s="83"/>
    </row>
    <row r="11567" spans="4:4" s="47" customFormat="1" x14ac:dyDescent="0.25">
      <c r="D11567" s="83"/>
    </row>
    <row r="11568" spans="4:4" s="47" customFormat="1" x14ac:dyDescent="0.25">
      <c r="D11568" s="83"/>
    </row>
    <row r="11569" spans="4:4" s="47" customFormat="1" x14ac:dyDescent="0.25">
      <c r="D11569" s="83"/>
    </row>
    <row r="11570" spans="4:4" s="47" customFormat="1" x14ac:dyDescent="0.25">
      <c r="D11570" s="83"/>
    </row>
    <row r="11571" spans="4:4" s="47" customFormat="1" x14ac:dyDescent="0.25">
      <c r="D11571" s="83"/>
    </row>
    <row r="11572" spans="4:4" s="47" customFormat="1" x14ac:dyDescent="0.25">
      <c r="D11572" s="83"/>
    </row>
    <row r="11573" spans="4:4" s="47" customFormat="1" x14ac:dyDescent="0.25">
      <c r="D11573" s="83"/>
    </row>
    <row r="11574" spans="4:4" s="47" customFormat="1" x14ac:dyDescent="0.25">
      <c r="D11574" s="83"/>
    </row>
    <row r="11575" spans="4:4" s="47" customFormat="1" x14ac:dyDescent="0.25">
      <c r="D11575" s="83"/>
    </row>
    <row r="11576" spans="4:4" s="47" customFormat="1" x14ac:dyDescent="0.25">
      <c r="D11576" s="83"/>
    </row>
    <row r="11577" spans="4:4" s="47" customFormat="1" x14ac:dyDescent="0.25">
      <c r="D11577" s="83"/>
    </row>
    <row r="11578" spans="4:4" s="47" customFormat="1" x14ac:dyDescent="0.25">
      <c r="D11578" s="83"/>
    </row>
    <row r="11579" spans="4:4" s="47" customFormat="1" x14ac:dyDescent="0.25">
      <c r="D11579" s="83"/>
    </row>
    <row r="11580" spans="4:4" s="47" customFormat="1" x14ac:dyDescent="0.25">
      <c r="D11580" s="83"/>
    </row>
    <row r="11581" spans="4:4" s="47" customFormat="1" x14ac:dyDescent="0.25">
      <c r="D11581" s="83"/>
    </row>
    <row r="11582" spans="4:4" s="47" customFormat="1" x14ac:dyDescent="0.25">
      <c r="D11582" s="83"/>
    </row>
    <row r="11583" spans="4:4" s="47" customFormat="1" x14ac:dyDescent="0.25">
      <c r="D11583" s="83"/>
    </row>
    <row r="11584" spans="4:4" s="47" customFormat="1" x14ac:dyDescent="0.25">
      <c r="D11584" s="83"/>
    </row>
    <row r="11585" spans="4:4" s="47" customFormat="1" x14ac:dyDescent="0.25">
      <c r="D11585" s="83"/>
    </row>
    <row r="11586" spans="4:4" s="47" customFormat="1" x14ac:dyDescent="0.25">
      <c r="D11586" s="83"/>
    </row>
    <row r="11587" spans="4:4" s="47" customFormat="1" x14ac:dyDescent="0.25">
      <c r="D11587" s="83"/>
    </row>
    <row r="11588" spans="4:4" s="47" customFormat="1" x14ac:dyDescent="0.25">
      <c r="D11588" s="83"/>
    </row>
    <row r="11589" spans="4:4" s="47" customFormat="1" x14ac:dyDescent="0.25">
      <c r="D11589" s="83"/>
    </row>
    <row r="11590" spans="4:4" s="47" customFormat="1" x14ac:dyDescent="0.25">
      <c r="D11590" s="83"/>
    </row>
    <row r="11591" spans="4:4" s="47" customFormat="1" x14ac:dyDescent="0.25">
      <c r="D11591" s="83"/>
    </row>
    <row r="11592" spans="4:4" s="47" customFormat="1" x14ac:dyDescent="0.25">
      <c r="D11592" s="83"/>
    </row>
    <row r="11593" spans="4:4" s="47" customFormat="1" x14ac:dyDescent="0.25">
      <c r="D11593" s="83"/>
    </row>
    <row r="11594" spans="4:4" s="47" customFormat="1" x14ac:dyDescent="0.25">
      <c r="D11594" s="83"/>
    </row>
    <row r="11595" spans="4:4" s="47" customFormat="1" x14ac:dyDescent="0.25">
      <c r="D11595" s="83"/>
    </row>
    <row r="11596" spans="4:4" s="47" customFormat="1" x14ac:dyDescent="0.25">
      <c r="D11596" s="83"/>
    </row>
    <row r="11597" spans="4:4" s="47" customFormat="1" x14ac:dyDescent="0.25">
      <c r="D11597" s="83"/>
    </row>
    <row r="11598" spans="4:4" s="47" customFormat="1" x14ac:dyDescent="0.25">
      <c r="D11598" s="83"/>
    </row>
    <row r="11599" spans="4:4" s="47" customFormat="1" x14ac:dyDescent="0.25">
      <c r="D11599" s="83"/>
    </row>
    <row r="11600" spans="4:4" s="47" customFormat="1" x14ac:dyDescent="0.25">
      <c r="D11600" s="83"/>
    </row>
    <row r="11601" spans="4:4" s="47" customFormat="1" x14ac:dyDescent="0.25">
      <c r="D11601" s="83"/>
    </row>
    <row r="11602" spans="4:4" s="47" customFormat="1" x14ac:dyDescent="0.25">
      <c r="D11602" s="83"/>
    </row>
    <row r="11603" spans="4:4" s="47" customFormat="1" x14ac:dyDescent="0.25">
      <c r="D11603" s="83"/>
    </row>
    <row r="11604" spans="4:4" s="47" customFormat="1" x14ac:dyDescent="0.25">
      <c r="D11604" s="83"/>
    </row>
    <row r="11605" spans="4:4" s="47" customFormat="1" x14ac:dyDescent="0.25">
      <c r="D11605" s="83"/>
    </row>
    <row r="11606" spans="4:4" s="47" customFormat="1" x14ac:dyDescent="0.25">
      <c r="D11606" s="83"/>
    </row>
    <row r="11607" spans="4:4" s="47" customFormat="1" x14ac:dyDescent="0.25">
      <c r="D11607" s="83"/>
    </row>
    <row r="11608" spans="4:4" s="47" customFormat="1" x14ac:dyDescent="0.25">
      <c r="D11608" s="83"/>
    </row>
    <row r="11609" spans="4:4" s="47" customFormat="1" x14ac:dyDescent="0.25">
      <c r="D11609" s="83"/>
    </row>
    <row r="11610" spans="4:4" s="47" customFormat="1" x14ac:dyDescent="0.25">
      <c r="D11610" s="83"/>
    </row>
    <row r="11611" spans="4:4" s="47" customFormat="1" x14ac:dyDescent="0.25">
      <c r="D11611" s="83"/>
    </row>
    <row r="11612" spans="4:4" s="47" customFormat="1" x14ac:dyDescent="0.25">
      <c r="D11612" s="83"/>
    </row>
    <row r="11613" spans="4:4" s="47" customFormat="1" x14ac:dyDescent="0.25">
      <c r="D11613" s="83"/>
    </row>
    <row r="11614" spans="4:4" s="47" customFormat="1" x14ac:dyDescent="0.25">
      <c r="D11614" s="83"/>
    </row>
    <row r="11615" spans="4:4" s="47" customFormat="1" x14ac:dyDescent="0.25">
      <c r="D11615" s="83"/>
    </row>
    <row r="11616" spans="4:4" s="47" customFormat="1" x14ac:dyDescent="0.25">
      <c r="D11616" s="83"/>
    </row>
    <row r="11617" spans="4:4" s="47" customFormat="1" x14ac:dyDescent="0.25">
      <c r="D11617" s="83"/>
    </row>
    <row r="11618" spans="4:4" s="47" customFormat="1" x14ac:dyDescent="0.25">
      <c r="D11618" s="83"/>
    </row>
    <row r="11619" spans="4:4" s="47" customFormat="1" x14ac:dyDescent="0.25">
      <c r="D11619" s="83"/>
    </row>
    <row r="11620" spans="4:4" s="47" customFormat="1" x14ac:dyDescent="0.25">
      <c r="D11620" s="83"/>
    </row>
    <row r="11621" spans="4:4" s="47" customFormat="1" x14ac:dyDescent="0.25">
      <c r="D11621" s="83"/>
    </row>
    <row r="11622" spans="4:4" s="47" customFormat="1" x14ac:dyDescent="0.25">
      <c r="D11622" s="83"/>
    </row>
    <row r="11623" spans="4:4" s="47" customFormat="1" x14ac:dyDescent="0.25">
      <c r="D11623" s="83"/>
    </row>
    <row r="11624" spans="4:4" s="47" customFormat="1" x14ac:dyDescent="0.25">
      <c r="D11624" s="83"/>
    </row>
    <row r="11625" spans="4:4" s="47" customFormat="1" x14ac:dyDescent="0.25">
      <c r="D11625" s="83"/>
    </row>
    <row r="11626" spans="4:4" s="47" customFormat="1" x14ac:dyDescent="0.25">
      <c r="D11626" s="83"/>
    </row>
    <row r="11627" spans="4:4" s="47" customFormat="1" x14ac:dyDescent="0.25">
      <c r="D11627" s="83"/>
    </row>
    <row r="11628" spans="4:4" s="47" customFormat="1" x14ac:dyDescent="0.25">
      <c r="D11628" s="83"/>
    </row>
    <row r="11629" spans="4:4" s="47" customFormat="1" x14ac:dyDescent="0.25">
      <c r="D11629" s="83"/>
    </row>
    <row r="11630" spans="4:4" s="47" customFormat="1" x14ac:dyDescent="0.25">
      <c r="D11630" s="83"/>
    </row>
    <row r="11631" spans="4:4" s="47" customFormat="1" x14ac:dyDescent="0.25">
      <c r="D11631" s="83"/>
    </row>
    <row r="11632" spans="4:4" s="47" customFormat="1" x14ac:dyDescent="0.25">
      <c r="D11632" s="83"/>
    </row>
    <row r="11633" spans="4:4" s="47" customFormat="1" x14ac:dyDescent="0.25">
      <c r="D11633" s="83"/>
    </row>
    <row r="11634" spans="4:4" s="47" customFormat="1" x14ac:dyDescent="0.25">
      <c r="D11634" s="83"/>
    </row>
    <row r="11635" spans="4:4" s="47" customFormat="1" x14ac:dyDescent="0.25">
      <c r="D11635" s="83"/>
    </row>
    <row r="11636" spans="4:4" s="47" customFormat="1" x14ac:dyDescent="0.25">
      <c r="D11636" s="83"/>
    </row>
    <row r="11637" spans="4:4" s="47" customFormat="1" x14ac:dyDescent="0.25">
      <c r="D11637" s="83"/>
    </row>
    <row r="11638" spans="4:4" s="47" customFormat="1" x14ac:dyDescent="0.25">
      <c r="D11638" s="83"/>
    </row>
    <row r="11639" spans="4:4" s="47" customFormat="1" x14ac:dyDescent="0.25">
      <c r="D11639" s="83"/>
    </row>
    <row r="11640" spans="4:4" s="47" customFormat="1" x14ac:dyDescent="0.25">
      <c r="D11640" s="83"/>
    </row>
    <row r="11641" spans="4:4" s="47" customFormat="1" x14ac:dyDescent="0.25">
      <c r="D11641" s="83"/>
    </row>
    <row r="11642" spans="4:4" s="47" customFormat="1" x14ac:dyDescent="0.25">
      <c r="D11642" s="83"/>
    </row>
    <row r="11643" spans="4:4" s="47" customFormat="1" x14ac:dyDescent="0.25">
      <c r="D11643" s="83"/>
    </row>
    <row r="11644" spans="4:4" s="47" customFormat="1" x14ac:dyDescent="0.25">
      <c r="D11644" s="83"/>
    </row>
    <row r="11645" spans="4:4" s="47" customFormat="1" x14ac:dyDescent="0.25">
      <c r="D11645" s="83"/>
    </row>
    <row r="11646" spans="4:4" s="47" customFormat="1" x14ac:dyDescent="0.25">
      <c r="D11646" s="83"/>
    </row>
    <row r="11647" spans="4:4" s="47" customFormat="1" x14ac:dyDescent="0.25">
      <c r="D11647" s="83"/>
    </row>
    <row r="11648" spans="4:4" s="47" customFormat="1" x14ac:dyDescent="0.25">
      <c r="D11648" s="83"/>
    </row>
    <row r="11649" spans="4:4" s="47" customFormat="1" x14ac:dyDescent="0.25">
      <c r="D11649" s="83"/>
    </row>
    <row r="11650" spans="4:4" s="47" customFormat="1" x14ac:dyDescent="0.25">
      <c r="D11650" s="83"/>
    </row>
    <row r="11651" spans="4:4" s="47" customFormat="1" x14ac:dyDescent="0.25">
      <c r="D11651" s="83"/>
    </row>
    <row r="11652" spans="4:4" s="47" customFormat="1" x14ac:dyDescent="0.25">
      <c r="D11652" s="83"/>
    </row>
    <row r="11653" spans="4:4" s="47" customFormat="1" x14ac:dyDescent="0.25">
      <c r="D11653" s="83"/>
    </row>
    <row r="11654" spans="4:4" s="47" customFormat="1" x14ac:dyDescent="0.25">
      <c r="D11654" s="83"/>
    </row>
    <row r="11655" spans="4:4" s="47" customFormat="1" x14ac:dyDescent="0.25">
      <c r="D11655" s="83"/>
    </row>
    <row r="11656" spans="4:4" s="47" customFormat="1" x14ac:dyDescent="0.25">
      <c r="D11656" s="83"/>
    </row>
    <row r="11657" spans="4:4" s="47" customFormat="1" x14ac:dyDescent="0.25">
      <c r="D11657" s="83"/>
    </row>
    <row r="11658" spans="4:4" s="47" customFormat="1" x14ac:dyDescent="0.25">
      <c r="D11658" s="83"/>
    </row>
    <row r="11659" spans="4:4" s="47" customFormat="1" x14ac:dyDescent="0.25">
      <c r="D11659" s="83"/>
    </row>
    <row r="11660" spans="4:4" s="47" customFormat="1" x14ac:dyDescent="0.25">
      <c r="D11660" s="83"/>
    </row>
    <row r="11661" spans="4:4" s="47" customFormat="1" x14ac:dyDescent="0.25">
      <c r="D11661" s="83"/>
    </row>
    <row r="11662" spans="4:4" s="47" customFormat="1" x14ac:dyDescent="0.25">
      <c r="D11662" s="83"/>
    </row>
    <row r="11663" spans="4:4" s="47" customFormat="1" x14ac:dyDescent="0.25">
      <c r="D11663" s="83"/>
    </row>
    <row r="11664" spans="4:4" s="47" customFormat="1" x14ac:dyDescent="0.25">
      <c r="D11664" s="83"/>
    </row>
    <row r="11665" spans="4:4" s="47" customFormat="1" x14ac:dyDescent="0.25">
      <c r="D11665" s="83"/>
    </row>
    <row r="11666" spans="4:4" s="47" customFormat="1" x14ac:dyDescent="0.25">
      <c r="D11666" s="83"/>
    </row>
    <row r="11667" spans="4:4" s="47" customFormat="1" x14ac:dyDescent="0.25">
      <c r="D11667" s="83"/>
    </row>
    <row r="11668" spans="4:4" s="47" customFormat="1" x14ac:dyDescent="0.25">
      <c r="D11668" s="83"/>
    </row>
    <row r="11669" spans="4:4" s="47" customFormat="1" x14ac:dyDescent="0.25">
      <c r="D11669" s="83"/>
    </row>
    <row r="11670" spans="4:4" s="47" customFormat="1" x14ac:dyDescent="0.25">
      <c r="D11670" s="83"/>
    </row>
    <row r="11671" spans="4:4" s="47" customFormat="1" x14ac:dyDescent="0.25">
      <c r="D11671" s="83"/>
    </row>
    <row r="11672" spans="4:4" s="47" customFormat="1" x14ac:dyDescent="0.25">
      <c r="D11672" s="83"/>
    </row>
    <row r="11673" spans="4:4" s="47" customFormat="1" x14ac:dyDescent="0.25">
      <c r="D11673" s="83"/>
    </row>
    <row r="11674" spans="4:4" s="47" customFormat="1" x14ac:dyDescent="0.25">
      <c r="D11674" s="83"/>
    </row>
    <row r="11675" spans="4:4" s="47" customFormat="1" x14ac:dyDescent="0.25">
      <c r="D11675" s="83"/>
    </row>
    <row r="11676" spans="4:4" s="47" customFormat="1" x14ac:dyDescent="0.25">
      <c r="D11676" s="83"/>
    </row>
    <row r="11677" spans="4:4" s="47" customFormat="1" x14ac:dyDescent="0.25">
      <c r="D11677" s="83"/>
    </row>
    <row r="11678" spans="4:4" s="47" customFormat="1" x14ac:dyDescent="0.25">
      <c r="D11678" s="83"/>
    </row>
    <row r="11679" spans="4:4" s="47" customFormat="1" x14ac:dyDescent="0.25">
      <c r="D11679" s="83"/>
    </row>
    <row r="11680" spans="4:4" s="47" customFormat="1" x14ac:dyDescent="0.25">
      <c r="D11680" s="83"/>
    </row>
    <row r="11681" spans="4:4" s="47" customFormat="1" x14ac:dyDescent="0.25">
      <c r="D11681" s="83"/>
    </row>
    <row r="11682" spans="4:4" s="47" customFormat="1" x14ac:dyDescent="0.25">
      <c r="D11682" s="83"/>
    </row>
    <row r="11683" spans="4:4" s="47" customFormat="1" x14ac:dyDescent="0.25">
      <c r="D11683" s="83"/>
    </row>
    <row r="11684" spans="4:4" s="47" customFormat="1" x14ac:dyDescent="0.25">
      <c r="D11684" s="83"/>
    </row>
    <row r="11685" spans="4:4" s="47" customFormat="1" x14ac:dyDescent="0.25">
      <c r="D11685" s="83"/>
    </row>
    <row r="11686" spans="4:4" s="47" customFormat="1" x14ac:dyDescent="0.25">
      <c r="D11686" s="83"/>
    </row>
    <row r="11687" spans="4:4" s="47" customFormat="1" x14ac:dyDescent="0.25">
      <c r="D11687" s="83"/>
    </row>
    <row r="11688" spans="4:4" s="47" customFormat="1" x14ac:dyDescent="0.25">
      <c r="D11688" s="83"/>
    </row>
    <row r="11689" spans="4:4" s="47" customFormat="1" x14ac:dyDescent="0.25">
      <c r="D11689" s="83"/>
    </row>
    <row r="11690" spans="4:4" s="47" customFormat="1" x14ac:dyDescent="0.25">
      <c r="D11690" s="83"/>
    </row>
    <row r="11691" spans="4:4" s="47" customFormat="1" x14ac:dyDescent="0.25">
      <c r="D11691" s="83"/>
    </row>
    <row r="11692" spans="4:4" s="47" customFormat="1" x14ac:dyDescent="0.25">
      <c r="D11692" s="83"/>
    </row>
    <row r="11693" spans="4:4" s="47" customFormat="1" x14ac:dyDescent="0.25">
      <c r="D11693" s="83"/>
    </row>
    <row r="11694" spans="4:4" s="47" customFormat="1" x14ac:dyDescent="0.25">
      <c r="D11694" s="83"/>
    </row>
    <row r="11695" spans="4:4" s="47" customFormat="1" x14ac:dyDescent="0.25">
      <c r="D11695" s="83"/>
    </row>
    <row r="11696" spans="4:4" s="47" customFormat="1" x14ac:dyDescent="0.25">
      <c r="D11696" s="83"/>
    </row>
    <row r="11697" spans="4:4" s="47" customFormat="1" x14ac:dyDescent="0.25">
      <c r="D11697" s="83"/>
    </row>
    <row r="11698" spans="4:4" s="47" customFormat="1" x14ac:dyDescent="0.25">
      <c r="D11698" s="83"/>
    </row>
    <row r="11699" spans="4:4" s="47" customFormat="1" x14ac:dyDescent="0.25">
      <c r="D11699" s="83"/>
    </row>
    <row r="11700" spans="4:4" s="47" customFormat="1" x14ac:dyDescent="0.25">
      <c r="D11700" s="83"/>
    </row>
    <row r="11701" spans="4:4" s="47" customFormat="1" x14ac:dyDescent="0.25">
      <c r="D11701" s="83"/>
    </row>
    <row r="11702" spans="4:4" s="47" customFormat="1" x14ac:dyDescent="0.25">
      <c r="D11702" s="83"/>
    </row>
    <row r="11703" spans="4:4" s="47" customFormat="1" x14ac:dyDescent="0.25">
      <c r="D11703" s="83"/>
    </row>
    <row r="11704" spans="4:4" s="47" customFormat="1" x14ac:dyDescent="0.25">
      <c r="D11704" s="83"/>
    </row>
    <row r="11705" spans="4:4" s="47" customFormat="1" x14ac:dyDescent="0.25">
      <c r="D11705" s="83"/>
    </row>
    <row r="11706" spans="4:4" s="47" customFormat="1" x14ac:dyDescent="0.25">
      <c r="D11706" s="83"/>
    </row>
    <row r="11707" spans="4:4" s="47" customFormat="1" x14ac:dyDescent="0.25">
      <c r="D11707" s="83"/>
    </row>
    <row r="11708" spans="4:4" s="47" customFormat="1" x14ac:dyDescent="0.25">
      <c r="D11708" s="83"/>
    </row>
    <row r="11709" spans="4:4" s="47" customFormat="1" x14ac:dyDescent="0.25">
      <c r="D11709" s="83"/>
    </row>
    <row r="11710" spans="4:4" s="47" customFormat="1" x14ac:dyDescent="0.25">
      <c r="D11710" s="83"/>
    </row>
    <row r="11711" spans="4:4" s="47" customFormat="1" x14ac:dyDescent="0.25">
      <c r="D11711" s="83"/>
    </row>
    <row r="11712" spans="4:4" s="47" customFormat="1" x14ac:dyDescent="0.25">
      <c r="D11712" s="83"/>
    </row>
    <row r="11713" spans="4:4" s="47" customFormat="1" x14ac:dyDescent="0.25">
      <c r="D11713" s="83"/>
    </row>
    <row r="11714" spans="4:4" s="47" customFormat="1" x14ac:dyDescent="0.25">
      <c r="D11714" s="83"/>
    </row>
    <row r="11715" spans="4:4" s="47" customFormat="1" x14ac:dyDescent="0.25">
      <c r="D11715" s="83"/>
    </row>
    <row r="11716" spans="4:4" s="47" customFormat="1" x14ac:dyDescent="0.25">
      <c r="D11716" s="83"/>
    </row>
    <row r="11717" spans="4:4" s="47" customFormat="1" x14ac:dyDescent="0.25">
      <c r="D11717" s="83"/>
    </row>
    <row r="11718" spans="4:4" s="47" customFormat="1" x14ac:dyDescent="0.25">
      <c r="D11718" s="83"/>
    </row>
    <row r="11719" spans="4:4" s="47" customFormat="1" x14ac:dyDescent="0.25">
      <c r="D11719" s="83"/>
    </row>
    <row r="11720" spans="4:4" s="47" customFormat="1" x14ac:dyDescent="0.25">
      <c r="D11720" s="83"/>
    </row>
    <row r="11721" spans="4:4" s="47" customFormat="1" x14ac:dyDescent="0.25">
      <c r="D11721" s="83"/>
    </row>
    <row r="11722" spans="4:4" s="47" customFormat="1" x14ac:dyDescent="0.25">
      <c r="D11722" s="83"/>
    </row>
    <row r="11723" spans="4:4" s="47" customFormat="1" x14ac:dyDescent="0.25">
      <c r="D11723" s="83"/>
    </row>
    <row r="11724" spans="4:4" s="47" customFormat="1" x14ac:dyDescent="0.25">
      <c r="D11724" s="83"/>
    </row>
    <row r="11725" spans="4:4" s="47" customFormat="1" x14ac:dyDescent="0.25">
      <c r="D11725" s="83"/>
    </row>
    <row r="11726" spans="4:4" s="47" customFormat="1" x14ac:dyDescent="0.25">
      <c r="D11726" s="83"/>
    </row>
    <row r="11727" spans="4:4" s="47" customFormat="1" x14ac:dyDescent="0.25">
      <c r="D11727" s="83"/>
    </row>
    <row r="11728" spans="4:4" s="47" customFormat="1" x14ac:dyDescent="0.25">
      <c r="D11728" s="83"/>
    </row>
    <row r="11729" spans="4:4" s="47" customFormat="1" x14ac:dyDescent="0.25">
      <c r="D11729" s="83"/>
    </row>
    <row r="11730" spans="4:4" s="47" customFormat="1" x14ac:dyDescent="0.25">
      <c r="D11730" s="83"/>
    </row>
    <row r="11731" spans="4:4" s="47" customFormat="1" x14ac:dyDescent="0.25">
      <c r="D11731" s="83"/>
    </row>
    <row r="11732" spans="4:4" s="47" customFormat="1" x14ac:dyDescent="0.25">
      <c r="D11732" s="83"/>
    </row>
    <row r="11733" spans="4:4" s="47" customFormat="1" x14ac:dyDescent="0.25">
      <c r="D11733" s="83"/>
    </row>
    <row r="11734" spans="4:4" s="47" customFormat="1" x14ac:dyDescent="0.25">
      <c r="D11734" s="83"/>
    </row>
    <row r="11735" spans="4:4" s="47" customFormat="1" x14ac:dyDescent="0.25">
      <c r="D11735" s="83"/>
    </row>
    <row r="11736" spans="4:4" s="47" customFormat="1" x14ac:dyDescent="0.25">
      <c r="D11736" s="83"/>
    </row>
    <row r="11737" spans="4:4" s="47" customFormat="1" x14ac:dyDescent="0.25">
      <c r="D11737" s="83"/>
    </row>
    <row r="11738" spans="4:4" s="47" customFormat="1" x14ac:dyDescent="0.25">
      <c r="D11738" s="83"/>
    </row>
    <row r="11739" spans="4:4" s="47" customFormat="1" x14ac:dyDescent="0.25">
      <c r="D11739" s="83"/>
    </row>
    <row r="11740" spans="4:4" s="47" customFormat="1" x14ac:dyDescent="0.25">
      <c r="D11740" s="83"/>
    </row>
    <row r="11741" spans="4:4" s="47" customFormat="1" x14ac:dyDescent="0.25">
      <c r="D11741" s="83"/>
    </row>
    <row r="11742" spans="4:4" s="47" customFormat="1" x14ac:dyDescent="0.25">
      <c r="D11742" s="83"/>
    </row>
    <row r="11743" spans="4:4" s="47" customFormat="1" x14ac:dyDescent="0.25">
      <c r="D11743" s="83"/>
    </row>
    <row r="11744" spans="4:4" s="47" customFormat="1" x14ac:dyDescent="0.25">
      <c r="D11744" s="83"/>
    </row>
    <row r="11745" spans="4:4" s="47" customFormat="1" x14ac:dyDescent="0.25">
      <c r="D11745" s="83"/>
    </row>
    <row r="11746" spans="4:4" s="47" customFormat="1" x14ac:dyDescent="0.25">
      <c r="D11746" s="83"/>
    </row>
    <row r="11747" spans="4:4" s="47" customFormat="1" x14ac:dyDescent="0.25">
      <c r="D11747" s="83"/>
    </row>
    <row r="11748" spans="4:4" s="47" customFormat="1" x14ac:dyDescent="0.25">
      <c r="D11748" s="83"/>
    </row>
    <row r="11749" spans="4:4" s="47" customFormat="1" x14ac:dyDescent="0.25">
      <c r="D11749" s="83"/>
    </row>
    <row r="11750" spans="4:4" s="47" customFormat="1" x14ac:dyDescent="0.25">
      <c r="D11750" s="83"/>
    </row>
    <row r="11751" spans="4:4" s="47" customFormat="1" x14ac:dyDescent="0.25">
      <c r="D11751" s="83"/>
    </row>
    <row r="11752" spans="4:4" s="47" customFormat="1" x14ac:dyDescent="0.25">
      <c r="D11752" s="83"/>
    </row>
    <row r="11753" spans="4:4" s="47" customFormat="1" x14ac:dyDescent="0.25">
      <c r="D11753" s="83"/>
    </row>
    <row r="11754" spans="4:4" s="47" customFormat="1" x14ac:dyDescent="0.25">
      <c r="D11754" s="83"/>
    </row>
    <row r="11755" spans="4:4" s="47" customFormat="1" x14ac:dyDescent="0.25">
      <c r="D11755" s="83"/>
    </row>
    <row r="11756" spans="4:4" s="47" customFormat="1" x14ac:dyDescent="0.25">
      <c r="D11756" s="83"/>
    </row>
    <row r="11757" spans="4:4" s="47" customFormat="1" x14ac:dyDescent="0.25">
      <c r="D11757" s="83"/>
    </row>
    <row r="11758" spans="4:4" s="47" customFormat="1" x14ac:dyDescent="0.25">
      <c r="D11758" s="83"/>
    </row>
    <row r="11759" spans="4:4" s="47" customFormat="1" x14ac:dyDescent="0.25">
      <c r="D11759" s="83"/>
    </row>
    <row r="11760" spans="4:4" s="47" customFormat="1" x14ac:dyDescent="0.25">
      <c r="D11760" s="83"/>
    </row>
    <row r="11761" spans="4:4" s="47" customFormat="1" x14ac:dyDescent="0.25">
      <c r="D11761" s="83"/>
    </row>
    <row r="11762" spans="4:4" s="47" customFormat="1" x14ac:dyDescent="0.25">
      <c r="D11762" s="83"/>
    </row>
    <row r="11763" spans="4:4" s="47" customFormat="1" x14ac:dyDescent="0.25">
      <c r="D11763" s="83"/>
    </row>
    <row r="11764" spans="4:4" s="47" customFormat="1" x14ac:dyDescent="0.25">
      <c r="D11764" s="83"/>
    </row>
    <row r="11765" spans="4:4" s="47" customFormat="1" x14ac:dyDescent="0.25">
      <c r="D11765" s="83"/>
    </row>
    <row r="11766" spans="4:4" s="47" customFormat="1" x14ac:dyDescent="0.25">
      <c r="D11766" s="83"/>
    </row>
    <row r="11767" spans="4:4" s="47" customFormat="1" x14ac:dyDescent="0.25">
      <c r="D11767" s="83"/>
    </row>
    <row r="11768" spans="4:4" s="47" customFormat="1" x14ac:dyDescent="0.25">
      <c r="D11768" s="83"/>
    </row>
    <row r="11769" spans="4:4" s="47" customFormat="1" x14ac:dyDescent="0.25">
      <c r="D11769" s="83"/>
    </row>
    <row r="11770" spans="4:4" s="47" customFormat="1" x14ac:dyDescent="0.25">
      <c r="D11770" s="83"/>
    </row>
    <row r="11771" spans="4:4" s="47" customFormat="1" x14ac:dyDescent="0.25">
      <c r="D11771" s="83"/>
    </row>
    <row r="11772" spans="4:4" s="47" customFormat="1" x14ac:dyDescent="0.25">
      <c r="D11772" s="83"/>
    </row>
    <row r="11773" spans="4:4" s="47" customFormat="1" x14ac:dyDescent="0.25">
      <c r="D11773" s="83"/>
    </row>
    <row r="11774" spans="4:4" s="47" customFormat="1" x14ac:dyDescent="0.25">
      <c r="D11774" s="83"/>
    </row>
    <row r="11775" spans="4:4" s="47" customFormat="1" x14ac:dyDescent="0.25">
      <c r="D11775" s="83"/>
    </row>
    <row r="11776" spans="4:4" s="47" customFormat="1" x14ac:dyDescent="0.25">
      <c r="D11776" s="83"/>
    </row>
    <row r="11777" spans="4:4" s="47" customFormat="1" x14ac:dyDescent="0.25">
      <c r="D11777" s="83"/>
    </row>
    <row r="11778" spans="4:4" s="47" customFormat="1" x14ac:dyDescent="0.25">
      <c r="D11778" s="83"/>
    </row>
    <row r="11779" spans="4:4" s="47" customFormat="1" x14ac:dyDescent="0.25">
      <c r="D11779" s="83"/>
    </row>
    <row r="11780" spans="4:4" s="47" customFormat="1" x14ac:dyDescent="0.25">
      <c r="D11780" s="83"/>
    </row>
    <row r="11781" spans="4:4" s="47" customFormat="1" x14ac:dyDescent="0.25">
      <c r="D11781" s="83"/>
    </row>
    <row r="11782" spans="4:4" s="47" customFormat="1" x14ac:dyDescent="0.25">
      <c r="D11782" s="83"/>
    </row>
    <row r="11783" spans="4:4" s="47" customFormat="1" x14ac:dyDescent="0.25">
      <c r="D11783" s="83"/>
    </row>
    <row r="11784" spans="4:4" s="47" customFormat="1" x14ac:dyDescent="0.25">
      <c r="D11784" s="83"/>
    </row>
    <row r="11785" spans="4:4" s="47" customFormat="1" x14ac:dyDescent="0.25">
      <c r="D11785" s="83"/>
    </row>
    <row r="11786" spans="4:4" s="47" customFormat="1" x14ac:dyDescent="0.25">
      <c r="D11786" s="83"/>
    </row>
    <row r="11787" spans="4:4" s="47" customFormat="1" x14ac:dyDescent="0.25">
      <c r="D11787" s="83"/>
    </row>
    <row r="11788" spans="4:4" s="47" customFormat="1" x14ac:dyDescent="0.25">
      <c r="D11788" s="83"/>
    </row>
    <row r="11789" spans="4:4" s="47" customFormat="1" x14ac:dyDescent="0.25">
      <c r="D11789" s="83"/>
    </row>
    <row r="11790" spans="4:4" s="47" customFormat="1" x14ac:dyDescent="0.25">
      <c r="D11790" s="83"/>
    </row>
    <row r="11791" spans="4:4" s="47" customFormat="1" x14ac:dyDescent="0.25">
      <c r="D11791" s="83"/>
    </row>
    <row r="11792" spans="4:4" s="47" customFormat="1" x14ac:dyDescent="0.25">
      <c r="D11792" s="83"/>
    </row>
    <row r="11793" spans="4:4" s="47" customFormat="1" x14ac:dyDescent="0.25">
      <c r="D11793" s="83"/>
    </row>
    <row r="11794" spans="4:4" s="47" customFormat="1" x14ac:dyDescent="0.25">
      <c r="D11794" s="83"/>
    </row>
    <row r="11795" spans="4:4" s="47" customFormat="1" x14ac:dyDescent="0.25">
      <c r="D11795" s="83"/>
    </row>
    <row r="11796" spans="4:4" s="47" customFormat="1" x14ac:dyDescent="0.25">
      <c r="D11796" s="83"/>
    </row>
    <row r="11797" spans="4:4" s="47" customFormat="1" x14ac:dyDescent="0.25">
      <c r="D11797" s="83"/>
    </row>
    <row r="11798" spans="4:4" s="47" customFormat="1" x14ac:dyDescent="0.25">
      <c r="D11798" s="83"/>
    </row>
    <row r="11799" spans="4:4" s="47" customFormat="1" x14ac:dyDescent="0.25">
      <c r="D11799" s="83"/>
    </row>
    <row r="11800" spans="4:4" s="47" customFormat="1" x14ac:dyDescent="0.25">
      <c r="D11800" s="83"/>
    </row>
    <row r="11801" spans="4:4" s="47" customFormat="1" x14ac:dyDescent="0.25">
      <c r="D11801" s="83"/>
    </row>
    <row r="11802" spans="4:4" s="47" customFormat="1" x14ac:dyDescent="0.25">
      <c r="D11802" s="83"/>
    </row>
    <row r="11803" spans="4:4" s="47" customFormat="1" x14ac:dyDescent="0.25">
      <c r="D11803" s="83"/>
    </row>
    <row r="11804" spans="4:4" s="47" customFormat="1" x14ac:dyDescent="0.25">
      <c r="D11804" s="83"/>
    </row>
    <row r="11805" spans="4:4" s="47" customFormat="1" x14ac:dyDescent="0.25">
      <c r="D11805" s="83"/>
    </row>
    <row r="11806" spans="4:4" s="47" customFormat="1" x14ac:dyDescent="0.25">
      <c r="D11806" s="83"/>
    </row>
    <row r="11807" spans="4:4" s="47" customFormat="1" x14ac:dyDescent="0.25">
      <c r="D11807" s="83"/>
    </row>
    <row r="11808" spans="4:4" s="47" customFormat="1" x14ac:dyDescent="0.25">
      <c r="D11808" s="83"/>
    </row>
    <row r="11809" spans="4:4" s="47" customFormat="1" x14ac:dyDescent="0.25">
      <c r="D11809" s="83"/>
    </row>
    <row r="11810" spans="4:4" s="47" customFormat="1" x14ac:dyDescent="0.25">
      <c r="D11810" s="83"/>
    </row>
    <row r="11811" spans="4:4" s="47" customFormat="1" x14ac:dyDescent="0.25">
      <c r="D11811" s="83"/>
    </row>
    <row r="11812" spans="4:4" s="47" customFormat="1" x14ac:dyDescent="0.25">
      <c r="D11812" s="83"/>
    </row>
    <row r="11813" spans="4:4" s="47" customFormat="1" x14ac:dyDescent="0.25">
      <c r="D11813" s="83"/>
    </row>
    <row r="11814" spans="4:4" s="47" customFormat="1" x14ac:dyDescent="0.25">
      <c r="D11814" s="83"/>
    </row>
    <row r="11815" spans="4:4" s="47" customFormat="1" x14ac:dyDescent="0.25">
      <c r="D11815" s="83"/>
    </row>
    <row r="11816" spans="4:4" s="47" customFormat="1" x14ac:dyDescent="0.25">
      <c r="D11816" s="83"/>
    </row>
    <row r="11817" spans="4:4" s="47" customFormat="1" x14ac:dyDescent="0.25">
      <c r="D11817" s="83"/>
    </row>
    <row r="11818" spans="4:4" s="47" customFormat="1" x14ac:dyDescent="0.25">
      <c r="D11818" s="83"/>
    </row>
    <row r="11819" spans="4:4" s="47" customFormat="1" x14ac:dyDescent="0.25">
      <c r="D11819" s="83"/>
    </row>
    <row r="11820" spans="4:4" s="47" customFormat="1" x14ac:dyDescent="0.25">
      <c r="D11820" s="83"/>
    </row>
    <row r="11821" spans="4:4" s="47" customFormat="1" x14ac:dyDescent="0.25">
      <c r="D11821" s="83"/>
    </row>
    <row r="11822" spans="4:4" s="47" customFormat="1" x14ac:dyDescent="0.25">
      <c r="D11822" s="83"/>
    </row>
    <row r="11823" spans="4:4" s="47" customFormat="1" x14ac:dyDescent="0.25">
      <c r="D11823" s="83"/>
    </row>
    <row r="11824" spans="4:4" s="47" customFormat="1" x14ac:dyDescent="0.25">
      <c r="D11824" s="83"/>
    </row>
    <row r="11825" spans="4:4" s="47" customFormat="1" x14ac:dyDescent="0.25">
      <c r="D11825" s="83"/>
    </row>
    <row r="11826" spans="4:4" s="47" customFormat="1" x14ac:dyDescent="0.25">
      <c r="D11826" s="83"/>
    </row>
    <row r="11827" spans="4:4" s="47" customFormat="1" x14ac:dyDescent="0.25">
      <c r="D11827" s="83"/>
    </row>
    <row r="11828" spans="4:4" s="47" customFormat="1" x14ac:dyDescent="0.25">
      <c r="D11828" s="83"/>
    </row>
    <row r="11829" spans="4:4" s="47" customFormat="1" x14ac:dyDescent="0.25">
      <c r="D11829" s="83"/>
    </row>
    <row r="11830" spans="4:4" s="47" customFormat="1" x14ac:dyDescent="0.25">
      <c r="D11830" s="83"/>
    </row>
    <row r="11831" spans="4:4" s="47" customFormat="1" x14ac:dyDescent="0.25">
      <c r="D11831" s="83"/>
    </row>
    <row r="11832" spans="4:4" s="47" customFormat="1" x14ac:dyDescent="0.25">
      <c r="D11832" s="83"/>
    </row>
    <row r="11833" spans="4:4" s="47" customFormat="1" x14ac:dyDescent="0.25">
      <c r="D11833" s="83"/>
    </row>
    <row r="11834" spans="4:4" s="47" customFormat="1" x14ac:dyDescent="0.25">
      <c r="D11834" s="83"/>
    </row>
    <row r="11835" spans="4:4" s="47" customFormat="1" x14ac:dyDescent="0.25">
      <c r="D11835" s="83"/>
    </row>
    <row r="11836" spans="4:4" s="47" customFormat="1" x14ac:dyDescent="0.25">
      <c r="D11836" s="83"/>
    </row>
    <row r="11837" spans="4:4" s="47" customFormat="1" x14ac:dyDescent="0.25">
      <c r="D11837" s="83"/>
    </row>
    <row r="11838" spans="4:4" s="47" customFormat="1" x14ac:dyDescent="0.25">
      <c r="D11838" s="83"/>
    </row>
    <row r="11839" spans="4:4" s="47" customFormat="1" x14ac:dyDescent="0.25">
      <c r="D11839" s="83"/>
    </row>
    <row r="11840" spans="4:4" s="47" customFormat="1" x14ac:dyDescent="0.25">
      <c r="D11840" s="83"/>
    </row>
    <row r="11841" spans="4:4" s="47" customFormat="1" x14ac:dyDescent="0.25">
      <c r="D11841" s="83"/>
    </row>
    <row r="11842" spans="4:4" s="47" customFormat="1" x14ac:dyDescent="0.25">
      <c r="D11842" s="83"/>
    </row>
    <row r="11843" spans="4:4" s="47" customFormat="1" x14ac:dyDescent="0.25">
      <c r="D11843" s="83"/>
    </row>
    <row r="11844" spans="4:4" s="47" customFormat="1" x14ac:dyDescent="0.25">
      <c r="D11844" s="83"/>
    </row>
    <row r="11845" spans="4:4" s="47" customFormat="1" x14ac:dyDescent="0.25">
      <c r="D11845" s="83"/>
    </row>
    <row r="11846" spans="4:4" s="47" customFormat="1" x14ac:dyDescent="0.25">
      <c r="D11846" s="83"/>
    </row>
    <row r="11847" spans="4:4" s="47" customFormat="1" x14ac:dyDescent="0.25">
      <c r="D11847" s="83"/>
    </row>
    <row r="11848" spans="4:4" s="47" customFormat="1" x14ac:dyDescent="0.25">
      <c r="D11848" s="83"/>
    </row>
    <row r="11849" spans="4:4" s="47" customFormat="1" x14ac:dyDescent="0.25">
      <c r="D11849" s="83"/>
    </row>
    <row r="11850" spans="4:4" s="47" customFormat="1" x14ac:dyDescent="0.25">
      <c r="D11850" s="83"/>
    </row>
    <row r="11851" spans="4:4" s="47" customFormat="1" x14ac:dyDescent="0.25">
      <c r="D11851" s="83"/>
    </row>
    <row r="11852" spans="4:4" s="47" customFormat="1" x14ac:dyDescent="0.25">
      <c r="D11852" s="83"/>
    </row>
    <row r="11853" spans="4:4" s="47" customFormat="1" x14ac:dyDescent="0.25">
      <c r="D11853" s="83"/>
    </row>
    <row r="11854" spans="4:4" s="47" customFormat="1" x14ac:dyDescent="0.25">
      <c r="D11854" s="83"/>
    </row>
    <row r="11855" spans="4:4" s="47" customFormat="1" x14ac:dyDescent="0.25">
      <c r="D11855" s="83"/>
    </row>
    <row r="11856" spans="4:4" s="47" customFormat="1" x14ac:dyDescent="0.25">
      <c r="D11856" s="83"/>
    </row>
    <row r="11857" spans="4:4" s="47" customFormat="1" x14ac:dyDescent="0.25">
      <c r="D11857" s="83"/>
    </row>
    <row r="11858" spans="4:4" s="47" customFormat="1" x14ac:dyDescent="0.25">
      <c r="D11858" s="83"/>
    </row>
    <row r="11859" spans="4:4" s="47" customFormat="1" x14ac:dyDescent="0.25">
      <c r="D11859" s="83"/>
    </row>
    <row r="11860" spans="4:4" s="47" customFormat="1" x14ac:dyDescent="0.25">
      <c r="D11860" s="83"/>
    </row>
    <row r="11861" spans="4:4" s="47" customFormat="1" x14ac:dyDescent="0.25">
      <c r="D11861" s="83"/>
    </row>
    <row r="11862" spans="4:4" s="47" customFormat="1" x14ac:dyDescent="0.25">
      <c r="D11862" s="83"/>
    </row>
    <row r="11863" spans="4:4" s="47" customFormat="1" x14ac:dyDescent="0.25">
      <c r="D11863" s="83"/>
    </row>
    <row r="11864" spans="4:4" s="47" customFormat="1" x14ac:dyDescent="0.25">
      <c r="D11864" s="83"/>
    </row>
    <row r="11865" spans="4:4" s="47" customFormat="1" x14ac:dyDescent="0.25">
      <c r="D11865" s="83"/>
    </row>
    <row r="11866" spans="4:4" s="47" customFormat="1" x14ac:dyDescent="0.25">
      <c r="D11866" s="83"/>
    </row>
    <row r="11867" spans="4:4" s="47" customFormat="1" x14ac:dyDescent="0.25">
      <c r="D11867" s="83"/>
    </row>
    <row r="11868" spans="4:4" s="47" customFormat="1" x14ac:dyDescent="0.25">
      <c r="D11868" s="83"/>
    </row>
    <row r="11869" spans="4:4" s="47" customFormat="1" x14ac:dyDescent="0.25">
      <c r="D11869" s="83"/>
    </row>
    <row r="11870" spans="4:4" s="47" customFormat="1" x14ac:dyDescent="0.25">
      <c r="D11870" s="83"/>
    </row>
    <row r="11871" spans="4:4" s="47" customFormat="1" x14ac:dyDescent="0.25">
      <c r="D11871" s="83"/>
    </row>
    <row r="11872" spans="4:4" s="47" customFormat="1" x14ac:dyDescent="0.25">
      <c r="D11872" s="83"/>
    </row>
    <row r="11873" spans="4:4" s="47" customFormat="1" x14ac:dyDescent="0.25">
      <c r="D11873" s="83"/>
    </row>
    <row r="11874" spans="4:4" s="47" customFormat="1" x14ac:dyDescent="0.25">
      <c r="D11874" s="83"/>
    </row>
    <row r="11875" spans="4:4" s="47" customFormat="1" x14ac:dyDescent="0.25">
      <c r="D11875" s="83"/>
    </row>
    <row r="11876" spans="4:4" s="47" customFormat="1" x14ac:dyDescent="0.25">
      <c r="D11876" s="83"/>
    </row>
    <row r="11877" spans="4:4" s="47" customFormat="1" x14ac:dyDescent="0.25">
      <c r="D11877" s="83"/>
    </row>
    <row r="11878" spans="4:4" s="47" customFormat="1" x14ac:dyDescent="0.25">
      <c r="D11878" s="83"/>
    </row>
    <row r="11879" spans="4:4" s="47" customFormat="1" x14ac:dyDescent="0.25">
      <c r="D11879" s="83"/>
    </row>
    <row r="11880" spans="4:4" s="47" customFormat="1" x14ac:dyDescent="0.25">
      <c r="D11880" s="83"/>
    </row>
    <row r="11881" spans="4:4" s="47" customFormat="1" x14ac:dyDescent="0.25">
      <c r="D11881" s="83"/>
    </row>
    <row r="11882" spans="4:4" s="47" customFormat="1" x14ac:dyDescent="0.25">
      <c r="D11882" s="83"/>
    </row>
    <row r="11883" spans="4:4" s="47" customFormat="1" x14ac:dyDescent="0.25">
      <c r="D11883" s="83"/>
    </row>
    <row r="11884" spans="4:4" s="47" customFormat="1" x14ac:dyDescent="0.25">
      <c r="D11884" s="83"/>
    </row>
    <row r="11885" spans="4:4" s="47" customFormat="1" x14ac:dyDescent="0.25">
      <c r="D11885" s="83"/>
    </row>
    <row r="11886" spans="4:4" s="47" customFormat="1" x14ac:dyDescent="0.25">
      <c r="D11886" s="83"/>
    </row>
    <row r="11887" spans="4:4" s="47" customFormat="1" x14ac:dyDescent="0.25">
      <c r="D11887" s="83"/>
    </row>
    <row r="11888" spans="4:4" s="47" customFormat="1" x14ac:dyDescent="0.25">
      <c r="D11888" s="83"/>
    </row>
    <row r="11889" spans="4:4" s="47" customFormat="1" x14ac:dyDescent="0.25">
      <c r="D11889" s="83"/>
    </row>
    <row r="11890" spans="4:4" s="47" customFormat="1" x14ac:dyDescent="0.25">
      <c r="D11890" s="83"/>
    </row>
    <row r="11891" spans="4:4" s="47" customFormat="1" x14ac:dyDescent="0.25">
      <c r="D11891" s="83"/>
    </row>
    <row r="11892" spans="4:4" s="47" customFormat="1" x14ac:dyDescent="0.25">
      <c r="D11892" s="83"/>
    </row>
    <row r="11893" spans="4:4" s="47" customFormat="1" x14ac:dyDescent="0.25">
      <c r="D11893" s="83"/>
    </row>
    <row r="11894" spans="4:4" s="47" customFormat="1" x14ac:dyDescent="0.25">
      <c r="D11894" s="83"/>
    </row>
    <row r="11895" spans="4:4" s="47" customFormat="1" x14ac:dyDescent="0.25">
      <c r="D11895" s="83"/>
    </row>
    <row r="11896" spans="4:4" s="47" customFormat="1" x14ac:dyDescent="0.25">
      <c r="D11896" s="83"/>
    </row>
    <row r="11897" spans="4:4" s="47" customFormat="1" x14ac:dyDescent="0.25">
      <c r="D11897" s="83"/>
    </row>
    <row r="11898" spans="4:4" s="47" customFormat="1" x14ac:dyDescent="0.25">
      <c r="D11898" s="83"/>
    </row>
    <row r="11899" spans="4:4" s="47" customFormat="1" x14ac:dyDescent="0.25">
      <c r="D11899" s="83"/>
    </row>
    <row r="11900" spans="4:4" s="47" customFormat="1" x14ac:dyDescent="0.25">
      <c r="D11900" s="83"/>
    </row>
    <row r="11901" spans="4:4" s="47" customFormat="1" x14ac:dyDescent="0.25">
      <c r="D11901" s="83"/>
    </row>
    <row r="11902" spans="4:4" s="47" customFormat="1" x14ac:dyDescent="0.25">
      <c r="D11902" s="83"/>
    </row>
    <row r="11903" spans="4:4" s="47" customFormat="1" x14ac:dyDescent="0.25">
      <c r="D11903" s="83"/>
    </row>
    <row r="11904" spans="4:4" s="47" customFormat="1" x14ac:dyDescent="0.25">
      <c r="D11904" s="83"/>
    </row>
    <row r="11905" spans="4:4" s="47" customFormat="1" x14ac:dyDescent="0.25">
      <c r="D11905" s="83"/>
    </row>
    <row r="11906" spans="4:4" s="47" customFormat="1" x14ac:dyDescent="0.25">
      <c r="D11906" s="83"/>
    </row>
    <row r="11907" spans="4:4" s="47" customFormat="1" x14ac:dyDescent="0.25">
      <c r="D11907" s="83"/>
    </row>
    <row r="11908" spans="4:4" s="47" customFormat="1" x14ac:dyDescent="0.25">
      <c r="D11908" s="83"/>
    </row>
    <row r="11909" spans="4:4" s="47" customFormat="1" x14ac:dyDescent="0.25">
      <c r="D11909" s="83"/>
    </row>
    <row r="11910" spans="4:4" s="47" customFormat="1" x14ac:dyDescent="0.25">
      <c r="D11910" s="83"/>
    </row>
    <row r="11911" spans="4:4" s="47" customFormat="1" x14ac:dyDescent="0.25">
      <c r="D11911" s="83"/>
    </row>
    <row r="11912" spans="4:4" s="47" customFormat="1" x14ac:dyDescent="0.25">
      <c r="D11912" s="83"/>
    </row>
    <row r="11913" spans="4:4" s="47" customFormat="1" x14ac:dyDescent="0.25">
      <c r="D11913" s="83"/>
    </row>
    <row r="11914" spans="4:4" s="47" customFormat="1" x14ac:dyDescent="0.25">
      <c r="D11914" s="83"/>
    </row>
    <row r="11915" spans="4:4" s="47" customFormat="1" x14ac:dyDescent="0.25">
      <c r="D11915" s="83"/>
    </row>
    <row r="11916" spans="4:4" s="47" customFormat="1" x14ac:dyDescent="0.25">
      <c r="D11916" s="83"/>
    </row>
    <row r="11917" spans="4:4" s="47" customFormat="1" x14ac:dyDescent="0.25">
      <c r="D11917" s="83"/>
    </row>
    <row r="11918" spans="4:4" s="47" customFormat="1" x14ac:dyDescent="0.25">
      <c r="D11918" s="83"/>
    </row>
    <row r="11919" spans="4:4" s="47" customFormat="1" x14ac:dyDescent="0.25">
      <c r="D11919" s="83"/>
    </row>
    <row r="11920" spans="4:4" s="47" customFormat="1" x14ac:dyDescent="0.25">
      <c r="D11920" s="83"/>
    </row>
    <row r="11921" spans="4:4" s="47" customFormat="1" x14ac:dyDescent="0.25">
      <c r="D11921" s="83"/>
    </row>
    <row r="11922" spans="4:4" s="47" customFormat="1" x14ac:dyDescent="0.25">
      <c r="D11922" s="83"/>
    </row>
    <row r="11923" spans="4:4" s="47" customFormat="1" x14ac:dyDescent="0.25">
      <c r="D11923" s="83"/>
    </row>
    <row r="11924" spans="4:4" s="47" customFormat="1" x14ac:dyDescent="0.25">
      <c r="D11924" s="83"/>
    </row>
    <row r="11925" spans="4:4" s="47" customFormat="1" x14ac:dyDescent="0.25">
      <c r="D11925" s="83"/>
    </row>
    <row r="11926" spans="4:4" s="47" customFormat="1" x14ac:dyDescent="0.25">
      <c r="D11926" s="83"/>
    </row>
    <row r="11927" spans="4:4" s="47" customFormat="1" x14ac:dyDescent="0.25">
      <c r="D11927" s="83"/>
    </row>
    <row r="11928" spans="4:4" s="47" customFormat="1" x14ac:dyDescent="0.25">
      <c r="D11928" s="83"/>
    </row>
    <row r="11929" spans="4:4" s="47" customFormat="1" x14ac:dyDescent="0.25">
      <c r="D11929" s="83"/>
    </row>
    <row r="11930" spans="4:4" s="47" customFormat="1" x14ac:dyDescent="0.25">
      <c r="D11930" s="83"/>
    </row>
    <row r="11931" spans="4:4" s="47" customFormat="1" x14ac:dyDescent="0.25">
      <c r="D11931" s="83"/>
    </row>
    <row r="11932" spans="4:4" s="47" customFormat="1" x14ac:dyDescent="0.25">
      <c r="D11932" s="83"/>
    </row>
    <row r="11933" spans="4:4" s="47" customFormat="1" x14ac:dyDescent="0.25">
      <c r="D11933" s="83"/>
    </row>
    <row r="11934" spans="4:4" s="47" customFormat="1" x14ac:dyDescent="0.25">
      <c r="D11934" s="83"/>
    </row>
    <row r="11935" spans="4:4" s="47" customFormat="1" x14ac:dyDescent="0.25">
      <c r="D11935" s="83"/>
    </row>
    <row r="11936" spans="4:4" s="47" customFormat="1" x14ac:dyDescent="0.25">
      <c r="D11936" s="83"/>
    </row>
    <row r="11937" spans="4:4" s="47" customFormat="1" x14ac:dyDescent="0.25">
      <c r="D11937" s="83"/>
    </row>
    <row r="11938" spans="4:4" s="47" customFormat="1" x14ac:dyDescent="0.25">
      <c r="D11938" s="83"/>
    </row>
    <row r="11939" spans="4:4" s="47" customFormat="1" x14ac:dyDescent="0.25">
      <c r="D11939" s="83"/>
    </row>
    <row r="11940" spans="4:4" s="47" customFormat="1" x14ac:dyDescent="0.25">
      <c r="D11940" s="83"/>
    </row>
    <row r="11941" spans="4:4" s="47" customFormat="1" x14ac:dyDescent="0.25">
      <c r="D11941" s="83"/>
    </row>
    <row r="11942" spans="4:4" s="47" customFormat="1" x14ac:dyDescent="0.25">
      <c r="D11942" s="83"/>
    </row>
    <row r="11943" spans="4:4" s="47" customFormat="1" x14ac:dyDescent="0.25">
      <c r="D11943" s="83"/>
    </row>
    <row r="11944" spans="4:4" s="47" customFormat="1" x14ac:dyDescent="0.25">
      <c r="D11944" s="83"/>
    </row>
    <row r="11945" spans="4:4" s="47" customFormat="1" x14ac:dyDescent="0.25">
      <c r="D11945" s="83"/>
    </row>
    <row r="11946" spans="4:4" s="47" customFormat="1" x14ac:dyDescent="0.25">
      <c r="D11946" s="83"/>
    </row>
    <row r="11947" spans="4:4" s="47" customFormat="1" x14ac:dyDescent="0.25">
      <c r="D11947" s="83"/>
    </row>
    <row r="11948" spans="4:4" s="47" customFormat="1" x14ac:dyDescent="0.25">
      <c r="D11948" s="83"/>
    </row>
    <row r="11949" spans="4:4" s="47" customFormat="1" x14ac:dyDescent="0.25">
      <c r="D11949" s="83"/>
    </row>
    <row r="11950" spans="4:4" s="47" customFormat="1" x14ac:dyDescent="0.25">
      <c r="D11950" s="83"/>
    </row>
    <row r="11951" spans="4:4" s="47" customFormat="1" x14ac:dyDescent="0.25">
      <c r="D11951" s="83"/>
    </row>
    <row r="11952" spans="4:4" s="47" customFormat="1" x14ac:dyDescent="0.25">
      <c r="D11952" s="83"/>
    </row>
    <row r="11953" spans="4:4" s="47" customFormat="1" x14ac:dyDescent="0.25">
      <c r="D11953" s="83"/>
    </row>
    <row r="11954" spans="4:4" s="47" customFormat="1" x14ac:dyDescent="0.25">
      <c r="D11954" s="83"/>
    </row>
    <row r="11955" spans="4:4" s="47" customFormat="1" x14ac:dyDescent="0.25">
      <c r="D11955" s="83"/>
    </row>
    <row r="11956" spans="4:4" s="47" customFormat="1" x14ac:dyDescent="0.25">
      <c r="D11956" s="83"/>
    </row>
    <row r="11957" spans="4:4" s="47" customFormat="1" x14ac:dyDescent="0.25">
      <c r="D11957" s="83"/>
    </row>
    <row r="11958" spans="4:4" s="47" customFormat="1" x14ac:dyDescent="0.25">
      <c r="D11958" s="83"/>
    </row>
    <row r="11959" spans="4:4" s="47" customFormat="1" x14ac:dyDescent="0.25">
      <c r="D11959" s="83"/>
    </row>
    <row r="11960" spans="4:4" s="47" customFormat="1" x14ac:dyDescent="0.25">
      <c r="D11960" s="83"/>
    </row>
    <row r="11961" spans="4:4" s="47" customFormat="1" x14ac:dyDescent="0.25">
      <c r="D11961" s="83"/>
    </row>
    <row r="11962" spans="4:4" s="47" customFormat="1" x14ac:dyDescent="0.25">
      <c r="D11962" s="83"/>
    </row>
    <row r="11963" spans="4:4" s="47" customFormat="1" x14ac:dyDescent="0.25">
      <c r="D11963" s="83"/>
    </row>
    <row r="11964" spans="4:4" s="47" customFormat="1" x14ac:dyDescent="0.25">
      <c r="D11964" s="83"/>
    </row>
    <row r="11965" spans="4:4" s="47" customFormat="1" x14ac:dyDescent="0.25">
      <c r="D11965" s="83"/>
    </row>
    <row r="11966" spans="4:4" s="47" customFormat="1" x14ac:dyDescent="0.25">
      <c r="D11966" s="83"/>
    </row>
    <row r="11967" spans="4:4" s="47" customFormat="1" x14ac:dyDescent="0.25">
      <c r="D11967" s="83"/>
    </row>
    <row r="11968" spans="4:4" s="47" customFormat="1" x14ac:dyDescent="0.25">
      <c r="D11968" s="83"/>
    </row>
    <row r="11969" spans="4:4" s="47" customFormat="1" x14ac:dyDescent="0.25">
      <c r="D11969" s="83"/>
    </row>
    <row r="11970" spans="4:4" s="47" customFormat="1" x14ac:dyDescent="0.25">
      <c r="D11970" s="83"/>
    </row>
    <row r="11971" spans="4:4" s="47" customFormat="1" x14ac:dyDescent="0.25">
      <c r="D11971" s="83"/>
    </row>
    <row r="11972" spans="4:4" s="47" customFormat="1" x14ac:dyDescent="0.25">
      <c r="D11972" s="83"/>
    </row>
    <row r="11973" spans="4:4" s="47" customFormat="1" x14ac:dyDescent="0.25">
      <c r="D11973" s="83"/>
    </row>
    <row r="11974" spans="4:4" s="47" customFormat="1" x14ac:dyDescent="0.25">
      <c r="D11974" s="83"/>
    </row>
    <row r="11975" spans="4:4" s="47" customFormat="1" x14ac:dyDescent="0.25">
      <c r="D11975" s="83"/>
    </row>
    <row r="11976" spans="4:4" s="47" customFormat="1" x14ac:dyDescent="0.25">
      <c r="D11976" s="83"/>
    </row>
    <row r="11977" spans="4:4" s="47" customFormat="1" x14ac:dyDescent="0.25">
      <c r="D11977" s="83"/>
    </row>
    <row r="11978" spans="4:4" s="47" customFormat="1" x14ac:dyDescent="0.25">
      <c r="D11978" s="83"/>
    </row>
    <row r="11979" spans="4:4" s="47" customFormat="1" x14ac:dyDescent="0.25">
      <c r="D11979" s="83"/>
    </row>
    <row r="11980" spans="4:4" s="47" customFormat="1" x14ac:dyDescent="0.25">
      <c r="D11980" s="83"/>
    </row>
    <row r="11981" spans="4:4" s="47" customFormat="1" x14ac:dyDescent="0.25">
      <c r="D11981" s="83"/>
    </row>
    <row r="11982" spans="4:4" s="47" customFormat="1" x14ac:dyDescent="0.25">
      <c r="D11982" s="83"/>
    </row>
    <row r="11983" spans="4:4" s="47" customFormat="1" x14ac:dyDescent="0.25">
      <c r="D11983" s="83"/>
    </row>
    <row r="11984" spans="4:4" s="47" customFormat="1" x14ac:dyDescent="0.25">
      <c r="D11984" s="83"/>
    </row>
    <row r="11985" spans="4:4" s="47" customFormat="1" x14ac:dyDescent="0.25">
      <c r="D11985" s="83"/>
    </row>
    <row r="11986" spans="4:4" s="47" customFormat="1" x14ac:dyDescent="0.25">
      <c r="D11986" s="83"/>
    </row>
    <row r="11987" spans="4:4" s="47" customFormat="1" x14ac:dyDescent="0.25">
      <c r="D11987" s="83"/>
    </row>
    <row r="11988" spans="4:4" s="47" customFormat="1" x14ac:dyDescent="0.25">
      <c r="D11988" s="83"/>
    </row>
    <row r="11989" spans="4:4" s="47" customFormat="1" x14ac:dyDescent="0.25">
      <c r="D11989" s="83"/>
    </row>
    <row r="11990" spans="4:4" s="47" customFormat="1" x14ac:dyDescent="0.25">
      <c r="D11990" s="83"/>
    </row>
    <row r="11991" spans="4:4" s="47" customFormat="1" x14ac:dyDescent="0.25">
      <c r="D11991" s="83"/>
    </row>
    <row r="11992" spans="4:4" s="47" customFormat="1" x14ac:dyDescent="0.25">
      <c r="D11992" s="83"/>
    </row>
    <row r="11993" spans="4:4" s="47" customFormat="1" x14ac:dyDescent="0.25">
      <c r="D11993" s="83"/>
    </row>
    <row r="11994" spans="4:4" s="47" customFormat="1" x14ac:dyDescent="0.25">
      <c r="D11994" s="83"/>
    </row>
    <row r="11995" spans="4:4" s="47" customFormat="1" x14ac:dyDescent="0.25">
      <c r="D11995" s="83"/>
    </row>
    <row r="11996" spans="4:4" s="47" customFormat="1" x14ac:dyDescent="0.25">
      <c r="D11996" s="83"/>
    </row>
    <row r="11997" spans="4:4" s="47" customFormat="1" x14ac:dyDescent="0.25">
      <c r="D11997" s="83"/>
    </row>
    <row r="11998" spans="4:4" s="47" customFormat="1" x14ac:dyDescent="0.25">
      <c r="D11998" s="83"/>
    </row>
    <row r="11999" spans="4:4" s="47" customFormat="1" x14ac:dyDescent="0.25">
      <c r="D11999" s="83"/>
    </row>
    <row r="12000" spans="4:4" s="47" customFormat="1" x14ac:dyDescent="0.25">
      <c r="D12000" s="83"/>
    </row>
    <row r="12001" spans="4:4" s="47" customFormat="1" x14ac:dyDescent="0.25">
      <c r="D12001" s="83"/>
    </row>
    <row r="12002" spans="4:4" s="47" customFormat="1" x14ac:dyDescent="0.25">
      <c r="D12002" s="83"/>
    </row>
    <row r="12003" spans="4:4" s="47" customFormat="1" x14ac:dyDescent="0.25">
      <c r="D12003" s="83"/>
    </row>
    <row r="12004" spans="4:4" s="47" customFormat="1" x14ac:dyDescent="0.25">
      <c r="D12004" s="83"/>
    </row>
    <row r="12005" spans="4:4" s="47" customFormat="1" x14ac:dyDescent="0.25">
      <c r="D12005" s="83"/>
    </row>
    <row r="12006" spans="4:4" s="47" customFormat="1" x14ac:dyDescent="0.25">
      <c r="D12006" s="83"/>
    </row>
    <row r="12007" spans="4:4" s="47" customFormat="1" x14ac:dyDescent="0.25">
      <c r="D12007" s="83"/>
    </row>
    <row r="12008" spans="4:4" s="47" customFormat="1" x14ac:dyDescent="0.25">
      <c r="D12008" s="83"/>
    </row>
    <row r="12009" spans="4:4" s="47" customFormat="1" x14ac:dyDescent="0.25">
      <c r="D12009" s="83"/>
    </row>
    <row r="12010" spans="4:4" s="47" customFormat="1" x14ac:dyDescent="0.25">
      <c r="D12010" s="83"/>
    </row>
    <row r="12011" spans="4:4" s="47" customFormat="1" x14ac:dyDescent="0.25">
      <c r="D12011" s="83"/>
    </row>
    <row r="12012" spans="4:4" s="47" customFormat="1" x14ac:dyDescent="0.25">
      <c r="D12012" s="83"/>
    </row>
    <row r="12013" spans="4:4" s="47" customFormat="1" x14ac:dyDescent="0.25">
      <c r="D12013" s="83"/>
    </row>
    <row r="12014" spans="4:4" s="47" customFormat="1" x14ac:dyDescent="0.25">
      <c r="D12014" s="83"/>
    </row>
    <row r="12015" spans="4:4" s="47" customFormat="1" x14ac:dyDescent="0.25">
      <c r="D12015" s="83"/>
    </row>
    <row r="12016" spans="4:4" s="47" customFormat="1" x14ac:dyDescent="0.25">
      <c r="D12016" s="83"/>
    </row>
    <row r="12017" spans="4:4" s="47" customFormat="1" x14ac:dyDescent="0.25">
      <c r="D12017" s="83"/>
    </row>
    <row r="12018" spans="4:4" s="47" customFormat="1" x14ac:dyDescent="0.25">
      <c r="D12018" s="83"/>
    </row>
    <row r="12019" spans="4:4" s="47" customFormat="1" x14ac:dyDescent="0.25">
      <c r="D12019" s="83"/>
    </row>
    <row r="12020" spans="4:4" s="47" customFormat="1" x14ac:dyDescent="0.25">
      <c r="D12020" s="83"/>
    </row>
    <row r="12021" spans="4:4" s="47" customFormat="1" x14ac:dyDescent="0.25">
      <c r="D12021" s="83"/>
    </row>
    <row r="12022" spans="4:4" s="47" customFormat="1" x14ac:dyDescent="0.25">
      <c r="D12022" s="83"/>
    </row>
    <row r="12023" spans="4:4" s="47" customFormat="1" x14ac:dyDescent="0.25">
      <c r="D12023" s="83"/>
    </row>
    <row r="12024" spans="4:4" s="47" customFormat="1" x14ac:dyDescent="0.25">
      <c r="D12024" s="83"/>
    </row>
    <row r="12025" spans="4:4" s="47" customFormat="1" x14ac:dyDescent="0.25">
      <c r="D12025" s="83"/>
    </row>
    <row r="12026" spans="4:4" s="47" customFormat="1" x14ac:dyDescent="0.25">
      <c r="D12026" s="83"/>
    </row>
    <row r="12027" spans="4:4" s="47" customFormat="1" x14ac:dyDescent="0.25">
      <c r="D12027" s="83"/>
    </row>
    <row r="12028" spans="4:4" s="47" customFormat="1" x14ac:dyDescent="0.25">
      <c r="D12028" s="83"/>
    </row>
    <row r="12029" spans="4:4" s="47" customFormat="1" x14ac:dyDescent="0.25">
      <c r="D12029" s="83"/>
    </row>
    <row r="12030" spans="4:4" s="47" customFormat="1" x14ac:dyDescent="0.25">
      <c r="D12030" s="83"/>
    </row>
    <row r="12031" spans="4:4" s="47" customFormat="1" x14ac:dyDescent="0.25">
      <c r="D12031" s="83"/>
    </row>
    <row r="12032" spans="4:4" s="47" customFormat="1" x14ac:dyDescent="0.25">
      <c r="D12032" s="83"/>
    </row>
    <row r="12033" spans="4:4" s="47" customFormat="1" x14ac:dyDescent="0.25">
      <c r="D12033" s="83"/>
    </row>
    <row r="12034" spans="4:4" s="47" customFormat="1" x14ac:dyDescent="0.25">
      <c r="D12034" s="83"/>
    </row>
    <row r="12035" spans="4:4" s="47" customFormat="1" x14ac:dyDescent="0.25">
      <c r="D12035" s="83"/>
    </row>
    <row r="12036" spans="4:4" s="47" customFormat="1" x14ac:dyDescent="0.25">
      <c r="D12036" s="83"/>
    </row>
    <row r="12037" spans="4:4" s="47" customFormat="1" x14ac:dyDescent="0.25">
      <c r="D12037" s="83"/>
    </row>
    <row r="12038" spans="4:4" s="47" customFormat="1" x14ac:dyDescent="0.25">
      <c r="D12038" s="83"/>
    </row>
    <row r="12039" spans="4:4" s="47" customFormat="1" x14ac:dyDescent="0.25">
      <c r="D12039" s="83"/>
    </row>
    <row r="12040" spans="4:4" s="47" customFormat="1" x14ac:dyDescent="0.25">
      <c r="D12040" s="83"/>
    </row>
    <row r="12041" spans="4:4" s="47" customFormat="1" x14ac:dyDescent="0.25">
      <c r="D12041" s="83"/>
    </row>
    <row r="12042" spans="4:4" s="47" customFormat="1" x14ac:dyDescent="0.25">
      <c r="D12042" s="83"/>
    </row>
    <row r="12043" spans="4:4" s="47" customFormat="1" x14ac:dyDescent="0.25">
      <c r="D12043" s="83"/>
    </row>
    <row r="12044" spans="4:4" s="47" customFormat="1" x14ac:dyDescent="0.25">
      <c r="D12044" s="83"/>
    </row>
    <row r="12045" spans="4:4" s="47" customFormat="1" x14ac:dyDescent="0.25">
      <c r="D12045" s="83"/>
    </row>
    <row r="12046" spans="4:4" s="47" customFormat="1" x14ac:dyDescent="0.25">
      <c r="D12046" s="83"/>
    </row>
    <row r="12047" spans="4:4" s="47" customFormat="1" x14ac:dyDescent="0.25">
      <c r="D12047" s="83"/>
    </row>
    <row r="12048" spans="4:4" s="47" customFormat="1" x14ac:dyDescent="0.25">
      <c r="D12048" s="83"/>
    </row>
    <row r="12049" spans="4:4" s="47" customFormat="1" x14ac:dyDescent="0.25">
      <c r="D12049" s="83"/>
    </row>
    <row r="12050" spans="4:4" s="47" customFormat="1" x14ac:dyDescent="0.25">
      <c r="D12050" s="83"/>
    </row>
    <row r="12051" spans="4:4" s="47" customFormat="1" x14ac:dyDescent="0.25">
      <c r="D12051" s="83"/>
    </row>
    <row r="12052" spans="4:4" s="47" customFormat="1" x14ac:dyDescent="0.25">
      <c r="D12052" s="83"/>
    </row>
    <row r="12053" spans="4:4" s="47" customFormat="1" x14ac:dyDescent="0.25">
      <c r="D12053" s="83"/>
    </row>
    <row r="12054" spans="4:4" s="47" customFormat="1" x14ac:dyDescent="0.25">
      <c r="D12054" s="83"/>
    </row>
    <row r="12055" spans="4:4" s="47" customFormat="1" x14ac:dyDescent="0.25">
      <c r="D12055" s="83"/>
    </row>
    <row r="12056" spans="4:4" s="47" customFormat="1" x14ac:dyDescent="0.25">
      <c r="D12056" s="83"/>
    </row>
    <row r="12057" spans="4:4" s="47" customFormat="1" x14ac:dyDescent="0.25">
      <c r="D12057" s="83"/>
    </row>
    <row r="12058" spans="4:4" s="47" customFormat="1" x14ac:dyDescent="0.25">
      <c r="D12058" s="83"/>
    </row>
    <row r="12059" spans="4:4" s="47" customFormat="1" x14ac:dyDescent="0.25">
      <c r="D12059" s="83"/>
    </row>
    <row r="12060" spans="4:4" s="47" customFormat="1" x14ac:dyDescent="0.25">
      <c r="D12060" s="83"/>
    </row>
    <row r="12061" spans="4:4" s="47" customFormat="1" x14ac:dyDescent="0.25">
      <c r="D12061" s="83"/>
    </row>
    <row r="12062" spans="4:4" s="47" customFormat="1" x14ac:dyDescent="0.25">
      <c r="D12062" s="83"/>
    </row>
    <row r="12063" spans="4:4" s="47" customFormat="1" x14ac:dyDescent="0.25">
      <c r="D12063" s="83"/>
    </row>
    <row r="12064" spans="4:4" s="47" customFormat="1" x14ac:dyDescent="0.25">
      <c r="D12064" s="83"/>
    </row>
    <row r="12065" spans="4:4" s="47" customFormat="1" x14ac:dyDescent="0.25">
      <c r="D12065" s="83"/>
    </row>
    <row r="12066" spans="4:4" s="47" customFormat="1" x14ac:dyDescent="0.25">
      <c r="D12066" s="83"/>
    </row>
    <row r="12067" spans="4:4" s="47" customFormat="1" x14ac:dyDescent="0.25">
      <c r="D12067" s="83"/>
    </row>
    <row r="12068" spans="4:4" s="47" customFormat="1" x14ac:dyDescent="0.25">
      <c r="D12068" s="83"/>
    </row>
    <row r="12069" spans="4:4" s="47" customFormat="1" x14ac:dyDescent="0.25">
      <c r="D12069" s="83"/>
    </row>
    <row r="12070" spans="4:4" s="47" customFormat="1" x14ac:dyDescent="0.25">
      <c r="D12070" s="83"/>
    </row>
    <row r="12071" spans="4:4" s="47" customFormat="1" x14ac:dyDescent="0.25">
      <c r="D12071" s="83"/>
    </row>
    <row r="12072" spans="4:4" s="47" customFormat="1" x14ac:dyDescent="0.25">
      <c r="D12072" s="83"/>
    </row>
    <row r="12073" spans="4:4" s="47" customFormat="1" x14ac:dyDescent="0.25">
      <c r="D12073" s="83"/>
    </row>
    <row r="12074" spans="4:4" s="47" customFormat="1" x14ac:dyDescent="0.25">
      <c r="D12074" s="83"/>
    </row>
    <row r="12075" spans="4:4" s="47" customFormat="1" x14ac:dyDescent="0.25">
      <c r="D12075" s="83"/>
    </row>
    <row r="12076" spans="4:4" s="47" customFormat="1" x14ac:dyDescent="0.25">
      <c r="D12076" s="83"/>
    </row>
    <row r="12077" spans="4:4" s="47" customFormat="1" x14ac:dyDescent="0.25">
      <c r="D12077" s="83"/>
    </row>
    <row r="12078" spans="4:4" s="47" customFormat="1" x14ac:dyDescent="0.25">
      <c r="D12078" s="83"/>
    </row>
    <row r="12079" spans="4:4" s="47" customFormat="1" x14ac:dyDescent="0.25">
      <c r="D12079" s="83"/>
    </row>
    <row r="12080" spans="4:4" s="47" customFormat="1" x14ac:dyDescent="0.25">
      <c r="D12080" s="83"/>
    </row>
    <row r="12081" spans="4:4" s="47" customFormat="1" x14ac:dyDescent="0.25">
      <c r="D12081" s="83"/>
    </row>
    <row r="12082" spans="4:4" s="47" customFormat="1" x14ac:dyDescent="0.25">
      <c r="D12082" s="83"/>
    </row>
    <row r="12083" spans="4:4" s="47" customFormat="1" x14ac:dyDescent="0.25">
      <c r="D12083" s="83"/>
    </row>
    <row r="12084" spans="4:4" s="47" customFormat="1" x14ac:dyDescent="0.25">
      <c r="D12084" s="83"/>
    </row>
    <row r="12085" spans="4:4" s="47" customFormat="1" x14ac:dyDescent="0.25">
      <c r="D12085" s="83"/>
    </row>
    <row r="12086" spans="4:4" s="47" customFormat="1" x14ac:dyDescent="0.25">
      <c r="D12086" s="83"/>
    </row>
    <row r="12087" spans="4:4" s="47" customFormat="1" x14ac:dyDescent="0.25">
      <c r="D12087" s="83"/>
    </row>
    <row r="12088" spans="4:4" s="47" customFormat="1" x14ac:dyDescent="0.25">
      <c r="D12088" s="83"/>
    </row>
    <row r="12089" spans="4:4" s="47" customFormat="1" x14ac:dyDescent="0.25">
      <c r="D12089" s="83"/>
    </row>
    <row r="12090" spans="4:4" s="47" customFormat="1" x14ac:dyDescent="0.25">
      <c r="D12090" s="83"/>
    </row>
    <row r="12091" spans="4:4" s="47" customFormat="1" x14ac:dyDescent="0.25">
      <c r="D12091" s="83"/>
    </row>
    <row r="12092" spans="4:4" s="47" customFormat="1" x14ac:dyDescent="0.25">
      <c r="D12092" s="83"/>
    </row>
    <row r="12093" spans="4:4" s="47" customFormat="1" x14ac:dyDescent="0.25">
      <c r="D12093" s="83"/>
    </row>
    <row r="12094" spans="4:4" s="47" customFormat="1" x14ac:dyDescent="0.25">
      <c r="D12094" s="83"/>
    </row>
    <row r="12095" spans="4:4" s="47" customFormat="1" x14ac:dyDescent="0.25">
      <c r="D12095" s="83"/>
    </row>
    <row r="12096" spans="4:4" s="47" customFormat="1" x14ac:dyDescent="0.25">
      <c r="D12096" s="83"/>
    </row>
    <row r="12097" spans="4:4" s="47" customFormat="1" x14ac:dyDescent="0.25">
      <c r="D12097" s="83"/>
    </row>
    <row r="12098" spans="4:4" s="47" customFormat="1" x14ac:dyDescent="0.25">
      <c r="D12098" s="83"/>
    </row>
    <row r="12099" spans="4:4" s="47" customFormat="1" x14ac:dyDescent="0.25">
      <c r="D12099" s="83"/>
    </row>
    <row r="12100" spans="4:4" s="47" customFormat="1" x14ac:dyDescent="0.25">
      <c r="D12100" s="83"/>
    </row>
    <row r="12101" spans="4:4" s="47" customFormat="1" x14ac:dyDescent="0.25">
      <c r="D12101" s="83"/>
    </row>
    <row r="12102" spans="4:4" s="47" customFormat="1" x14ac:dyDescent="0.25">
      <c r="D12102" s="83"/>
    </row>
    <row r="12103" spans="4:4" s="47" customFormat="1" x14ac:dyDescent="0.25">
      <c r="D12103" s="83"/>
    </row>
    <row r="12104" spans="4:4" s="47" customFormat="1" x14ac:dyDescent="0.25">
      <c r="D12104" s="83"/>
    </row>
    <row r="12105" spans="4:4" s="47" customFormat="1" x14ac:dyDescent="0.25">
      <c r="D12105" s="83"/>
    </row>
    <row r="12106" spans="4:4" s="47" customFormat="1" x14ac:dyDescent="0.25">
      <c r="D12106" s="83"/>
    </row>
    <row r="12107" spans="4:4" s="47" customFormat="1" x14ac:dyDescent="0.25">
      <c r="D12107" s="83"/>
    </row>
    <row r="12108" spans="4:4" s="47" customFormat="1" x14ac:dyDescent="0.25">
      <c r="D12108" s="83"/>
    </row>
    <row r="12109" spans="4:4" s="47" customFormat="1" x14ac:dyDescent="0.25">
      <c r="D12109" s="83"/>
    </row>
    <row r="12110" spans="4:4" s="47" customFormat="1" x14ac:dyDescent="0.25">
      <c r="D12110" s="83"/>
    </row>
    <row r="12111" spans="4:4" s="47" customFormat="1" x14ac:dyDescent="0.25">
      <c r="D12111" s="83"/>
    </row>
    <row r="12112" spans="4:4" s="47" customFormat="1" x14ac:dyDescent="0.25">
      <c r="D12112" s="83"/>
    </row>
    <row r="12113" spans="4:4" s="47" customFormat="1" x14ac:dyDescent="0.25">
      <c r="D12113" s="83"/>
    </row>
    <row r="12114" spans="4:4" s="47" customFormat="1" x14ac:dyDescent="0.25">
      <c r="D12114" s="83"/>
    </row>
    <row r="12115" spans="4:4" s="47" customFormat="1" x14ac:dyDescent="0.25">
      <c r="D12115" s="83"/>
    </row>
    <row r="12116" spans="4:4" s="47" customFormat="1" x14ac:dyDescent="0.25">
      <c r="D12116" s="83"/>
    </row>
    <row r="12117" spans="4:4" s="47" customFormat="1" x14ac:dyDescent="0.25">
      <c r="D12117" s="83"/>
    </row>
    <row r="12118" spans="4:4" s="47" customFormat="1" x14ac:dyDescent="0.25">
      <c r="D12118" s="83"/>
    </row>
    <row r="12119" spans="4:4" s="47" customFormat="1" x14ac:dyDescent="0.25">
      <c r="D12119" s="83"/>
    </row>
    <row r="12120" spans="4:4" s="47" customFormat="1" x14ac:dyDescent="0.25">
      <c r="D12120" s="83"/>
    </row>
    <row r="12121" spans="4:4" s="47" customFormat="1" x14ac:dyDescent="0.25">
      <c r="D12121" s="83"/>
    </row>
    <row r="12122" spans="4:4" s="47" customFormat="1" x14ac:dyDescent="0.25">
      <c r="D12122" s="83"/>
    </row>
    <row r="12123" spans="4:4" s="47" customFormat="1" x14ac:dyDescent="0.25">
      <c r="D12123" s="83"/>
    </row>
    <row r="12124" spans="4:4" s="47" customFormat="1" x14ac:dyDescent="0.25">
      <c r="D12124" s="83"/>
    </row>
    <row r="12125" spans="4:4" s="47" customFormat="1" x14ac:dyDescent="0.25">
      <c r="D12125" s="83"/>
    </row>
    <row r="12126" spans="4:4" s="47" customFormat="1" x14ac:dyDescent="0.25">
      <c r="D12126" s="83"/>
    </row>
    <row r="12127" spans="4:4" s="47" customFormat="1" x14ac:dyDescent="0.25">
      <c r="D12127" s="83"/>
    </row>
    <row r="12128" spans="4:4" s="47" customFormat="1" x14ac:dyDescent="0.25">
      <c r="D12128" s="83"/>
    </row>
    <row r="12129" spans="4:4" s="47" customFormat="1" x14ac:dyDescent="0.25">
      <c r="D12129" s="83"/>
    </row>
    <row r="12130" spans="4:4" s="47" customFormat="1" x14ac:dyDescent="0.25">
      <c r="D12130" s="83"/>
    </row>
    <row r="12131" spans="4:4" s="47" customFormat="1" x14ac:dyDescent="0.25">
      <c r="D12131" s="83"/>
    </row>
    <row r="12132" spans="4:4" s="47" customFormat="1" x14ac:dyDescent="0.25">
      <c r="D12132" s="83"/>
    </row>
    <row r="12133" spans="4:4" s="47" customFormat="1" x14ac:dyDescent="0.25">
      <c r="D12133" s="83"/>
    </row>
    <row r="12134" spans="4:4" s="47" customFormat="1" x14ac:dyDescent="0.25">
      <c r="D12134" s="83"/>
    </row>
    <row r="12135" spans="4:4" s="47" customFormat="1" x14ac:dyDescent="0.25">
      <c r="D12135" s="83"/>
    </row>
    <row r="12136" spans="4:4" s="47" customFormat="1" x14ac:dyDescent="0.25">
      <c r="D12136" s="83"/>
    </row>
    <row r="12137" spans="4:4" s="47" customFormat="1" x14ac:dyDescent="0.25">
      <c r="D12137" s="83"/>
    </row>
    <row r="12138" spans="4:4" s="47" customFormat="1" x14ac:dyDescent="0.25">
      <c r="D12138" s="83"/>
    </row>
    <row r="12139" spans="4:4" s="47" customFormat="1" x14ac:dyDescent="0.25">
      <c r="D12139" s="83"/>
    </row>
    <row r="12140" spans="4:4" s="47" customFormat="1" x14ac:dyDescent="0.25">
      <c r="D12140" s="83"/>
    </row>
    <row r="12141" spans="4:4" s="47" customFormat="1" x14ac:dyDescent="0.25">
      <c r="D12141" s="83"/>
    </row>
    <row r="12142" spans="4:4" s="47" customFormat="1" x14ac:dyDescent="0.25">
      <c r="D12142" s="83"/>
    </row>
    <row r="12143" spans="4:4" s="47" customFormat="1" x14ac:dyDescent="0.25">
      <c r="D12143" s="83"/>
    </row>
    <row r="12144" spans="4:4" s="47" customFormat="1" x14ac:dyDescent="0.25">
      <c r="D12144" s="83"/>
    </row>
    <row r="12145" spans="4:4" s="47" customFormat="1" x14ac:dyDescent="0.25">
      <c r="D12145" s="83"/>
    </row>
    <row r="12146" spans="4:4" s="47" customFormat="1" x14ac:dyDescent="0.25">
      <c r="D12146" s="83"/>
    </row>
    <row r="12147" spans="4:4" s="47" customFormat="1" x14ac:dyDescent="0.25">
      <c r="D12147" s="83"/>
    </row>
    <row r="12148" spans="4:4" s="47" customFormat="1" x14ac:dyDescent="0.25">
      <c r="D12148" s="83"/>
    </row>
    <row r="12149" spans="4:4" s="47" customFormat="1" x14ac:dyDescent="0.25">
      <c r="D12149" s="83"/>
    </row>
    <row r="12150" spans="4:4" s="47" customFormat="1" x14ac:dyDescent="0.25">
      <c r="D12150" s="83"/>
    </row>
    <row r="12151" spans="4:4" s="47" customFormat="1" x14ac:dyDescent="0.25">
      <c r="D12151" s="83"/>
    </row>
    <row r="12152" spans="4:4" s="47" customFormat="1" x14ac:dyDescent="0.25">
      <c r="D12152" s="83"/>
    </row>
    <row r="12153" spans="4:4" s="47" customFormat="1" x14ac:dyDescent="0.25">
      <c r="D12153" s="83"/>
    </row>
    <row r="12154" spans="4:4" s="47" customFormat="1" x14ac:dyDescent="0.25">
      <c r="D12154" s="83"/>
    </row>
    <row r="12155" spans="4:4" s="47" customFormat="1" x14ac:dyDescent="0.25">
      <c r="D12155" s="83"/>
    </row>
    <row r="12156" spans="4:4" s="47" customFormat="1" x14ac:dyDescent="0.25">
      <c r="D12156" s="83"/>
    </row>
    <row r="12157" spans="4:4" s="47" customFormat="1" x14ac:dyDescent="0.25">
      <c r="D12157" s="83"/>
    </row>
    <row r="12158" spans="4:4" s="47" customFormat="1" x14ac:dyDescent="0.25">
      <c r="D12158" s="83"/>
    </row>
    <row r="12159" spans="4:4" s="47" customFormat="1" x14ac:dyDescent="0.25">
      <c r="D12159" s="83"/>
    </row>
    <row r="12160" spans="4:4" s="47" customFormat="1" x14ac:dyDescent="0.25">
      <c r="D12160" s="83"/>
    </row>
    <row r="12161" spans="4:4" s="47" customFormat="1" x14ac:dyDescent="0.25">
      <c r="D12161" s="83"/>
    </row>
    <row r="12162" spans="4:4" s="47" customFormat="1" x14ac:dyDescent="0.25">
      <c r="D12162" s="83"/>
    </row>
    <row r="12163" spans="4:4" s="47" customFormat="1" x14ac:dyDescent="0.25">
      <c r="D12163" s="83"/>
    </row>
    <row r="12164" spans="4:4" s="47" customFormat="1" x14ac:dyDescent="0.25">
      <c r="D12164" s="83"/>
    </row>
    <row r="12165" spans="4:4" s="47" customFormat="1" x14ac:dyDescent="0.25">
      <c r="D12165" s="83"/>
    </row>
    <row r="12166" spans="4:4" s="47" customFormat="1" x14ac:dyDescent="0.25">
      <c r="D12166" s="83"/>
    </row>
    <row r="12167" spans="4:4" s="47" customFormat="1" x14ac:dyDescent="0.25">
      <c r="D12167" s="83"/>
    </row>
    <row r="12168" spans="4:4" s="47" customFormat="1" x14ac:dyDescent="0.25">
      <c r="D12168" s="83"/>
    </row>
    <row r="12169" spans="4:4" s="47" customFormat="1" x14ac:dyDescent="0.25">
      <c r="D12169" s="83"/>
    </row>
    <row r="12170" spans="4:4" s="47" customFormat="1" x14ac:dyDescent="0.25">
      <c r="D12170" s="83"/>
    </row>
    <row r="12171" spans="4:4" s="47" customFormat="1" x14ac:dyDescent="0.25">
      <c r="D12171" s="83"/>
    </row>
    <row r="12172" spans="4:4" s="47" customFormat="1" x14ac:dyDescent="0.25">
      <c r="D12172" s="83"/>
    </row>
    <row r="12173" spans="4:4" s="47" customFormat="1" x14ac:dyDescent="0.25">
      <c r="D12173" s="83"/>
    </row>
    <row r="12174" spans="4:4" s="47" customFormat="1" x14ac:dyDescent="0.25">
      <c r="D12174" s="83"/>
    </row>
    <row r="12175" spans="4:4" s="47" customFormat="1" x14ac:dyDescent="0.25">
      <c r="D12175" s="83"/>
    </row>
    <row r="12176" spans="4:4" s="47" customFormat="1" x14ac:dyDescent="0.25">
      <c r="D12176" s="83"/>
    </row>
    <row r="12177" spans="4:4" s="47" customFormat="1" x14ac:dyDescent="0.25">
      <c r="D12177" s="83"/>
    </row>
    <row r="12178" spans="4:4" s="47" customFormat="1" x14ac:dyDescent="0.25">
      <c r="D12178" s="83"/>
    </row>
    <row r="12179" spans="4:4" s="47" customFormat="1" x14ac:dyDescent="0.25">
      <c r="D12179" s="83"/>
    </row>
    <row r="12180" spans="4:4" s="47" customFormat="1" x14ac:dyDescent="0.25">
      <c r="D12180" s="83"/>
    </row>
    <row r="12181" spans="4:4" s="47" customFormat="1" x14ac:dyDescent="0.25">
      <c r="D12181" s="83"/>
    </row>
    <row r="12182" spans="4:4" s="47" customFormat="1" x14ac:dyDescent="0.25">
      <c r="D12182" s="83"/>
    </row>
    <row r="12183" spans="4:4" s="47" customFormat="1" x14ac:dyDescent="0.25">
      <c r="D12183" s="83"/>
    </row>
    <row r="12184" spans="4:4" s="47" customFormat="1" x14ac:dyDescent="0.25">
      <c r="D12184" s="83"/>
    </row>
    <row r="12185" spans="4:4" s="47" customFormat="1" x14ac:dyDescent="0.25">
      <c r="D12185" s="83"/>
    </row>
    <row r="12186" spans="4:4" s="47" customFormat="1" x14ac:dyDescent="0.25">
      <c r="D12186" s="83"/>
    </row>
    <row r="12187" spans="4:4" s="47" customFormat="1" x14ac:dyDescent="0.25">
      <c r="D12187" s="83"/>
    </row>
    <row r="12188" spans="4:4" s="47" customFormat="1" x14ac:dyDescent="0.25">
      <c r="D12188" s="83"/>
    </row>
    <row r="12189" spans="4:4" s="47" customFormat="1" x14ac:dyDescent="0.25">
      <c r="D12189" s="83"/>
    </row>
    <row r="12190" spans="4:4" s="47" customFormat="1" x14ac:dyDescent="0.25">
      <c r="D12190" s="83"/>
    </row>
    <row r="12191" spans="4:4" s="47" customFormat="1" x14ac:dyDescent="0.25">
      <c r="D12191" s="83"/>
    </row>
    <row r="12192" spans="4:4" s="47" customFormat="1" x14ac:dyDescent="0.25">
      <c r="D12192" s="83"/>
    </row>
    <row r="12193" spans="4:4" s="47" customFormat="1" x14ac:dyDescent="0.25">
      <c r="D12193" s="83"/>
    </row>
    <row r="12194" spans="4:4" s="47" customFormat="1" x14ac:dyDescent="0.25">
      <c r="D12194" s="83"/>
    </row>
    <row r="12195" spans="4:4" s="47" customFormat="1" x14ac:dyDescent="0.25">
      <c r="D12195" s="83"/>
    </row>
    <row r="12196" spans="4:4" s="47" customFormat="1" x14ac:dyDescent="0.25">
      <c r="D12196" s="83"/>
    </row>
    <row r="12197" spans="4:4" s="47" customFormat="1" x14ac:dyDescent="0.25">
      <c r="D12197" s="83"/>
    </row>
    <row r="12198" spans="4:4" s="47" customFormat="1" x14ac:dyDescent="0.25">
      <c r="D12198" s="83"/>
    </row>
    <row r="12199" spans="4:4" s="47" customFormat="1" x14ac:dyDescent="0.25">
      <c r="D12199" s="83"/>
    </row>
    <row r="12200" spans="4:4" s="47" customFormat="1" x14ac:dyDescent="0.25">
      <c r="D12200" s="83"/>
    </row>
    <row r="12201" spans="4:4" s="47" customFormat="1" x14ac:dyDescent="0.25">
      <c r="D12201" s="83"/>
    </row>
    <row r="12202" spans="4:4" s="47" customFormat="1" x14ac:dyDescent="0.25">
      <c r="D12202" s="83"/>
    </row>
    <row r="12203" spans="4:4" s="47" customFormat="1" x14ac:dyDescent="0.25">
      <c r="D12203" s="83"/>
    </row>
    <row r="12204" spans="4:4" s="47" customFormat="1" x14ac:dyDescent="0.25">
      <c r="D12204" s="83"/>
    </row>
    <row r="12205" spans="4:4" s="47" customFormat="1" x14ac:dyDescent="0.25">
      <c r="D12205" s="83"/>
    </row>
    <row r="12206" spans="4:4" s="47" customFormat="1" x14ac:dyDescent="0.25">
      <c r="D12206" s="83"/>
    </row>
    <row r="12207" spans="4:4" s="47" customFormat="1" x14ac:dyDescent="0.25">
      <c r="D12207" s="83"/>
    </row>
    <row r="12208" spans="4:4" s="47" customFormat="1" x14ac:dyDescent="0.25">
      <c r="D12208" s="83"/>
    </row>
    <row r="12209" spans="4:4" s="47" customFormat="1" x14ac:dyDescent="0.25">
      <c r="D12209" s="83"/>
    </row>
    <row r="12210" spans="4:4" s="47" customFormat="1" x14ac:dyDescent="0.25">
      <c r="D12210" s="83"/>
    </row>
    <row r="12211" spans="4:4" s="47" customFormat="1" x14ac:dyDescent="0.25">
      <c r="D12211" s="83"/>
    </row>
    <row r="12212" spans="4:4" s="47" customFormat="1" x14ac:dyDescent="0.25">
      <c r="D12212" s="83"/>
    </row>
    <row r="12213" spans="4:4" s="47" customFormat="1" x14ac:dyDescent="0.25">
      <c r="D12213" s="83"/>
    </row>
    <row r="12214" spans="4:4" s="47" customFormat="1" x14ac:dyDescent="0.25">
      <c r="D12214" s="83"/>
    </row>
    <row r="12215" spans="4:4" s="47" customFormat="1" x14ac:dyDescent="0.25">
      <c r="D12215" s="83"/>
    </row>
    <row r="12216" spans="4:4" s="47" customFormat="1" x14ac:dyDescent="0.25">
      <c r="D12216" s="83"/>
    </row>
    <row r="12217" spans="4:4" s="47" customFormat="1" x14ac:dyDescent="0.25">
      <c r="D12217" s="83"/>
    </row>
    <row r="12218" spans="4:4" s="47" customFormat="1" x14ac:dyDescent="0.25">
      <c r="D12218" s="83"/>
    </row>
    <row r="12219" spans="4:4" s="47" customFormat="1" x14ac:dyDescent="0.25">
      <c r="D12219" s="83"/>
    </row>
    <row r="12220" spans="4:4" s="47" customFormat="1" x14ac:dyDescent="0.25">
      <c r="D12220" s="83"/>
    </row>
    <row r="12221" spans="4:4" s="47" customFormat="1" x14ac:dyDescent="0.25">
      <c r="D12221" s="83"/>
    </row>
    <row r="12222" spans="4:4" s="47" customFormat="1" x14ac:dyDescent="0.25">
      <c r="D12222" s="83"/>
    </row>
    <row r="12223" spans="4:4" s="47" customFormat="1" x14ac:dyDescent="0.25">
      <c r="D12223" s="83"/>
    </row>
    <row r="12224" spans="4:4" s="47" customFormat="1" x14ac:dyDescent="0.25">
      <c r="D12224" s="83"/>
    </row>
    <row r="12225" spans="4:4" s="47" customFormat="1" x14ac:dyDescent="0.25">
      <c r="D12225" s="83"/>
    </row>
    <row r="12226" spans="4:4" s="47" customFormat="1" x14ac:dyDescent="0.25">
      <c r="D12226" s="83"/>
    </row>
    <row r="12227" spans="4:4" s="47" customFormat="1" x14ac:dyDescent="0.25">
      <c r="D12227" s="83"/>
    </row>
    <row r="12228" spans="4:4" s="47" customFormat="1" x14ac:dyDescent="0.25">
      <c r="D12228" s="83"/>
    </row>
    <row r="12229" spans="4:4" s="47" customFormat="1" x14ac:dyDescent="0.25">
      <c r="D12229" s="83"/>
    </row>
    <row r="12230" spans="4:4" s="47" customFormat="1" x14ac:dyDescent="0.25">
      <c r="D12230" s="83"/>
    </row>
    <row r="12231" spans="4:4" s="47" customFormat="1" x14ac:dyDescent="0.25">
      <c r="D12231" s="83"/>
    </row>
    <row r="12232" spans="4:4" s="47" customFormat="1" x14ac:dyDescent="0.25">
      <c r="D12232" s="83"/>
    </row>
    <row r="12233" spans="4:4" s="47" customFormat="1" x14ac:dyDescent="0.25">
      <c r="D12233" s="83"/>
    </row>
    <row r="12234" spans="4:4" s="47" customFormat="1" x14ac:dyDescent="0.25">
      <c r="D12234" s="83"/>
    </row>
    <row r="12235" spans="4:4" s="47" customFormat="1" x14ac:dyDescent="0.25">
      <c r="D12235" s="83"/>
    </row>
    <row r="12236" spans="4:4" s="47" customFormat="1" x14ac:dyDescent="0.25">
      <c r="D12236" s="83"/>
    </row>
    <row r="12237" spans="4:4" s="47" customFormat="1" x14ac:dyDescent="0.25">
      <c r="D12237" s="83"/>
    </row>
    <row r="12238" spans="4:4" s="47" customFormat="1" x14ac:dyDescent="0.25">
      <c r="D12238" s="83"/>
    </row>
    <row r="12239" spans="4:4" s="47" customFormat="1" x14ac:dyDescent="0.25">
      <c r="D12239" s="83"/>
    </row>
    <row r="12240" spans="4:4" s="47" customFormat="1" x14ac:dyDescent="0.25">
      <c r="D12240" s="83"/>
    </row>
    <row r="12241" spans="4:4" s="47" customFormat="1" x14ac:dyDescent="0.25">
      <c r="D12241" s="83"/>
    </row>
    <row r="12242" spans="4:4" s="47" customFormat="1" x14ac:dyDescent="0.25">
      <c r="D12242" s="83"/>
    </row>
    <row r="12243" spans="4:4" s="47" customFormat="1" x14ac:dyDescent="0.25">
      <c r="D12243" s="83"/>
    </row>
    <row r="12244" spans="4:4" s="47" customFormat="1" x14ac:dyDescent="0.25">
      <c r="D12244" s="83"/>
    </row>
    <row r="12245" spans="4:4" s="47" customFormat="1" x14ac:dyDescent="0.25">
      <c r="D12245" s="83"/>
    </row>
    <row r="12246" spans="4:4" s="47" customFormat="1" x14ac:dyDescent="0.25">
      <c r="D12246" s="83"/>
    </row>
    <row r="12247" spans="4:4" s="47" customFormat="1" x14ac:dyDescent="0.25">
      <c r="D12247" s="83"/>
    </row>
    <row r="12248" spans="4:4" s="47" customFormat="1" x14ac:dyDescent="0.25">
      <c r="D12248" s="83"/>
    </row>
    <row r="12249" spans="4:4" s="47" customFormat="1" x14ac:dyDescent="0.25">
      <c r="D12249" s="83"/>
    </row>
    <row r="12250" spans="4:4" s="47" customFormat="1" x14ac:dyDescent="0.25">
      <c r="D12250" s="83"/>
    </row>
    <row r="12251" spans="4:4" s="47" customFormat="1" x14ac:dyDescent="0.25">
      <c r="D12251" s="83"/>
    </row>
    <row r="12252" spans="4:4" s="47" customFormat="1" x14ac:dyDescent="0.25">
      <c r="D12252" s="83"/>
    </row>
    <row r="12253" spans="4:4" s="47" customFormat="1" x14ac:dyDescent="0.25">
      <c r="D12253" s="83"/>
    </row>
    <row r="12254" spans="4:4" s="47" customFormat="1" x14ac:dyDescent="0.25">
      <c r="D12254" s="83"/>
    </row>
    <row r="12255" spans="4:4" s="47" customFormat="1" x14ac:dyDescent="0.25">
      <c r="D12255" s="83"/>
    </row>
    <row r="12256" spans="4:4" s="47" customFormat="1" x14ac:dyDescent="0.25">
      <c r="D12256" s="83"/>
    </row>
    <row r="12257" spans="4:4" s="47" customFormat="1" x14ac:dyDescent="0.25">
      <c r="D12257" s="83"/>
    </row>
    <row r="12258" spans="4:4" s="47" customFormat="1" x14ac:dyDescent="0.25">
      <c r="D12258" s="83"/>
    </row>
    <row r="12259" spans="4:4" s="47" customFormat="1" x14ac:dyDescent="0.25">
      <c r="D12259" s="83"/>
    </row>
    <row r="12260" spans="4:4" s="47" customFormat="1" x14ac:dyDescent="0.25">
      <c r="D12260" s="83"/>
    </row>
    <row r="12261" spans="4:4" s="47" customFormat="1" x14ac:dyDescent="0.25">
      <c r="D12261" s="83"/>
    </row>
    <row r="12262" spans="4:4" s="47" customFormat="1" x14ac:dyDescent="0.25">
      <c r="D12262" s="83"/>
    </row>
    <row r="12263" spans="4:4" s="47" customFormat="1" x14ac:dyDescent="0.25">
      <c r="D12263" s="83"/>
    </row>
    <row r="12264" spans="4:4" s="47" customFormat="1" x14ac:dyDescent="0.25">
      <c r="D12264" s="83"/>
    </row>
    <row r="12265" spans="4:4" s="47" customFormat="1" x14ac:dyDescent="0.25">
      <c r="D12265" s="83"/>
    </row>
    <row r="12266" spans="4:4" s="47" customFormat="1" x14ac:dyDescent="0.25">
      <c r="D12266" s="83"/>
    </row>
    <row r="12267" spans="4:4" s="47" customFormat="1" x14ac:dyDescent="0.25">
      <c r="D12267" s="83"/>
    </row>
    <row r="12268" spans="4:4" s="47" customFormat="1" x14ac:dyDescent="0.25">
      <c r="D12268" s="83"/>
    </row>
    <row r="12269" spans="4:4" s="47" customFormat="1" x14ac:dyDescent="0.25">
      <c r="D12269" s="83"/>
    </row>
    <row r="12270" spans="4:4" s="47" customFormat="1" x14ac:dyDescent="0.25">
      <c r="D12270" s="83"/>
    </row>
    <row r="12271" spans="4:4" s="47" customFormat="1" x14ac:dyDescent="0.25">
      <c r="D12271" s="83"/>
    </row>
    <row r="12272" spans="4:4" s="47" customFormat="1" x14ac:dyDescent="0.25">
      <c r="D12272" s="83"/>
    </row>
    <row r="12273" spans="4:4" s="47" customFormat="1" x14ac:dyDescent="0.25">
      <c r="D12273" s="83"/>
    </row>
    <row r="12274" spans="4:4" s="47" customFormat="1" x14ac:dyDescent="0.25">
      <c r="D12274" s="83"/>
    </row>
    <row r="12275" spans="4:4" s="47" customFormat="1" x14ac:dyDescent="0.25">
      <c r="D12275" s="83"/>
    </row>
    <row r="12276" spans="4:4" s="47" customFormat="1" x14ac:dyDescent="0.25">
      <c r="D12276" s="83"/>
    </row>
    <row r="12277" spans="4:4" s="47" customFormat="1" x14ac:dyDescent="0.25">
      <c r="D12277" s="83"/>
    </row>
    <row r="12278" spans="4:4" s="47" customFormat="1" x14ac:dyDescent="0.25">
      <c r="D12278" s="83"/>
    </row>
    <row r="12279" spans="4:4" s="47" customFormat="1" x14ac:dyDescent="0.25">
      <c r="D12279" s="83"/>
    </row>
    <row r="12280" spans="4:4" s="47" customFormat="1" x14ac:dyDescent="0.25">
      <c r="D12280" s="83"/>
    </row>
    <row r="12281" spans="4:4" s="47" customFormat="1" x14ac:dyDescent="0.25">
      <c r="D12281" s="83"/>
    </row>
    <row r="12282" spans="4:4" s="47" customFormat="1" x14ac:dyDescent="0.25">
      <c r="D12282" s="83"/>
    </row>
    <row r="12283" spans="4:4" s="47" customFormat="1" x14ac:dyDescent="0.25">
      <c r="D12283" s="83"/>
    </row>
    <row r="12284" spans="4:4" s="47" customFormat="1" x14ac:dyDescent="0.25">
      <c r="D12284" s="83"/>
    </row>
    <row r="12285" spans="4:4" s="47" customFormat="1" x14ac:dyDescent="0.25">
      <c r="D12285" s="83"/>
    </row>
    <row r="12286" spans="4:4" s="47" customFormat="1" x14ac:dyDescent="0.25">
      <c r="D12286" s="83"/>
    </row>
    <row r="12287" spans="4:4" s="47" customFormat="1" x14ac:dyDescent="0.25">
      <c r="D12287" s="83"/>
    </row>
    <row r="12288" spans="4:4" s="47" customFormat="1" x14ac:dyDescent="0.25">
      <c r="D12288" s="83"/>
    </row>
    <row r="12289" spans="4:4" s="47" customFormat="1" x14ac:dyDescent="0.25">
      <c r="D12289" s="83"/>
    </row>
    <row r="12290" spans="4:4" s="47" customFormat="1" x14ac:dyDescent="0.25">
      <c r="D12290" s="83"/>
    </row>
    <row r="12291" spans="4:4" s="47" customFormat="1" x14ac:dyDescent="0.25">
      <c r="D12291" s="83"/>
    </row>
    <row r="12292" spans="4:4" s="47" customFormat="1" x14ac:dyDescent="0.25">
      <c r="D12292" s="83"/>
    </row>
    <row r="12293" spans="4:4" s="47" customFormat="1" x14ac:dyDescent="0.25">
      <c r="D12293" s="83"/>
    </row>
    <row r="12294" spans="4:4" s="47" customFormat="1" x14ac:dyDescent="0.25">
      <c r="D12294" s="83"/>
    </row>
    <row r="12295" spans="4:4" s="47" customFormat="1" x14ac:dyDescent="0.25">
      <c r="D12295" s="83"/>
    </row>
    <row r="12296" spans="4:4" s="47" customFormat="1" x14ac:dyDescent="0.25">
      <c r="D12296" s="83"/>
    </row>
    <row r="12297" spans="4:4" s="47" customFormat="1" x14ac:dyDescent="0.25">
      <c r="D12297" s="83"/>
    </row>
    <row r="12298" spans="4:4" s="47" customFormat="1" x14ac:dyDescent="0.25">
      <c r="D12298" s="83"/>
    </row>
    <row r="12299" spans="4:4" s="47" customFormat="1" x14ac:dyDescent="0.25">
      <c r="D12299" s="83"/>
    </row>
    <row r="12300" spans="4:4" s="47" customFormat="1" x14ac:dyDescent="0.25">
      <c r="D12300" s="83"/>
    </row>
    <row r="12301" spans="4:4" s="47" customFormat="1" x14ac:dyDescent="0.25">
      <c r="D12301" s="83"/>
    </row>
    <row r="12302" spans="4:4" s="47" customFormat="1" x14ac:dyDescent="0.25">
      <c r="D12302" s="83"/>
    </row>
    <row r="12303" spans="4:4" s="47" customFormat="1" x14ac:dyDescent="0.25">
      <c r="D12303" s="83"/>
    </row>
    <row r="12304" spans="4:4" s="47" customFormat="1" x14ac:dyDescent="0.25">
      <c r="D12304" s="83"/>
    </row>
    <row r="12305" spans="4:4" s="47" customFormat="1" x14ac:dyDescent="0.25">
      <c r="D12305" s="83"/>
    </row>
    <row r="12306" spans="4:4" s="47" customFormat="1" x14ac:dyDescent="0.25">
      <c r="D12306" s="83"/>
    </row>
    <row r="12307" spans="4:4" s="47" customFormat="1" x14ac:dyDescent="0.25">
      <c r="D12307" s="83"/>
    </row>
    <row r="12308" spans="4:4" s="47" customFormat="1" x14ac:dyDescent="0.25">
      <c r="D12308" s="83"/>
    </row>
    <row r="12309" spans="4:4" s="47" customFormat="1" x14ac:dyDescent="0.25">
      <c r="D12309" s="83"/>
    </row>
    <row r="12310" spans="4:4" s="47" customFormat="1" x14ac:dyDescent="0.25">
      <c r="D12310" s="83"/>
    </row>
    <row r="12311" spans="4:4" s="47" customFormat="1" x14ac:dyDescent="0.25">
      <c r="D12311" s="83"/>
    </row>
    <row r="12312" spans="4:4" s="47" customFormat="1" x14ac:dyDescent="0.25">
      <c r="D12312" s="83"/>
    </row>
    <row r="12313" spans="4:4" s="47" customFormat="1" x14ac:dyDescent="0.25">
      <c r="D12313" s="83"/>
    </row>
    <row r="12314" spans="4:4" s="47" customFormat="1" x14ac:dyDescent="0.25">
      <c r="D12314" s="83"/>
    </row>
    <row r="12315" spans="4:4" s="47" customFormat="1" x14ac:dyDescent="0.25">
      <c r="D12315" s="83"/>
    </row>
    <row r="12316" spans="4:4" s="47" customFormat="1" x14ac:dyDescent="0.25">
      <c r="D12316" s="83"/>
    </row>
    <row r="12317" spans="4:4" s="47" customFormat="1" x14ac:dyDescent="0.25">
      <c r="D12317" s="83"/>
    </row>
    <row r="12318" spans="4:4" s="47" customFormat="1" x14ac:dyDescent="0.25">
      <c r="D12318" s="83"/>
    </row>
    <row r="12319" spans="4:4" s="47" customFormat="1" x14ac:dyDescent="0.25">
      <c r="D12319" s="83"/>
    </row>
    <row r="12320" spans="4:4" s="47" customFormat="1" x14ac:dyDescent="0.25">
      <c r="D12320" s="83"/>
    </row>
    <row r="12321" spans="4:4" s="47" customFormat="1" x14ac:dyDescent="0.25">
      <c r="D12321" s="83"/>
    </row>
    <row r="12322" spans="4:4" s="47" customFormat="1" x14ac:dyDescent="0.25">
      <c r="D12322" s="83"/>
    </row>
    <row r="12323" spans="4:4" s="47" customFormat="1" x14ac:dyDescent="0.25">
      <c r="D12323" s="83"/>
    </row>
    <row r="12324" spans="4:4" s="47" customFormat="1" x14ac:dyDescent="0.25">
      <c r="D12324" s="83"/>
    </row>
    <row r="12325" spans="4:4" s="47" customFormat="1" x14ac:dyDescent="0.25">
      <c r="D12325" s="83"/>
    </row>
    <row r="12326" spans="4:4" s="47" customFormat="1" x14ac:dyDescent="0.25">
      <c r="D12326" s="83"/>
    </row>
    <row r="12327" spans="4:4" s="47" customFormat="1" x14ac:dyDescent="0.25">
      <c r="D12327" s="83"/>
    </row>
    <row r="12328" spans="4:4" s="47" customFormat="1" x14ac:dyDescent="0.25">
      <c r="D12328" s="83"/>
    </row>
    <row r="12329" spans="4:4" s="47" customFormat="1" x14ac:dyDescent="0.25">
      <c r="D12329" s="83"/>
    </row>
    <row r="12330" spans="4:4" s="47" customFormat="1" x14ac:dyDescent="0.25">
      <c r="D12330" s="83"/>
    </row>
    <row r="12331" spans="4:4" s="47" customFormat="1" x14ac:dyDescent="0.25">
      <c r="D12331" s="83"/>
    </row>
    <row r="12332" spans="4:4" s="47" customFormat="1" x14ac:dyDescent="0.25">
      <c r="D12332" s="83"/>
    </row>
    <row r="12333" spans="4:4" s="47" customFormat="1" x14ac:dyDescent="0.25">
      <c r="D12333" s="83"/>
    </row>
    <row r="12334" spans="4:4" s="47" customFormat="1" x14ac:dyDescent="0.25">
      <c r="D12334" s="83"/>
    </row>
    <row r="12335" spans="4:4" s="47" customFormat="1" x14ac:dyDescent="0.25">
      <c r="D12335" s="83"/>
    </row>
    <row r="12336" spans="4:4" s="47" customFormat="1" x14ac:dyDescent="0.25">
      <c r="D12336" s="83"/>
    </row>
    <row r="12337" spans="4:4" s="47" customFormat="1" x14ac:dyDescent="0.25">
      <c r="D12337" s="83"/>
    </row>
    <row r="12338" spans="4:4" s="47" customFormat="1" x14ac:dyDescent="0.25">
      <c r="D12338" s="83"/>
    </row>
    <row r="12339" spans="4:4" s="47" customFormat="1" x14ac:dyDescent="0.25">
      <c r="D12339" s="83"/>
    </row>
    <row r="12340" spans="4:4" s="47" customFormat="1" x14ac:dyDescent="0.25">
      <c r="D12340" s="83"/>
    </row>
    <row r="12341" spans="4:4" s="47" customFormat="1" x14ac:dyDescent="0.25">
      <c r="D12341" s="83"/>
    </row>
    <row r="12342" spans="4:4" s="47" customFormat="1" x14ac:dyDescent="0.25">
      <c r="D12342" s="83"/>
    </row>
    <row r="12343" spans="4:4" s="47" customFormat="1" x14ac:dyDescent="0.25">
      <c r="D12343" s="83"/>
    </row>
    <row r="12344" spans="4:4" s="47" customFormat="1" x14ac:dyDescent="0.25">
      <c r="D12344" s="83"/>
    </row>
    <row r="12345" spans="4:4" s="47" customFormat="1" x14ac:dyDescent="0.25">
      <c r="D12345" s="83"/>
    </row>
    <row r="12346" spans="4:4" s="47" customFormat="1" x14ac:dyDescent="0.25">
      <c r="D12346" s="83"/>
    </row>
    <row r="12347" spans="4:4" s="47" customFormat="1" x14ac:dyDescent="0.25">
      <c r="D12347" s="83"/>
    </row>
    <row r="12348" spans="4:4" s="47" customFormat="1" x14ac:dyDescent="0.25">
      <c r="D12348" s="83"/>
    </row>
    <row r="12349" spans="4:4" s="47" customFormat="1" x14ac:dyDescent="0.25">
      <c r="D12349" s="83"/>
    </row>
    <row r="12350" spans="4:4" s="47" customFormat="1" x14ac:dyDescent="0.25">
      <c r="D12350" s="83"/>
    </row>
    <row r="12351" spans="4:4" s="47" customFormat="1" x14ac:dyDescent="0.25">
      <c r="D12351" s="83"/>
    </row>
    <row r="12352" spans="4:4" s="47" customFormat="1" x14ac:dyDescent="0.25">
      <c r="D12352" s="83"/>
    </row>
    <row r="12353" spans="4:4" s="47" customFormat="1" x14ac:dyDescent="0.25">
      <c r="D12353" s="83"/>
    </row>
    <row r="12354" spans="4:4" s="47" customFormat="1" x14ac:dyDescent="0.25">
      <c r="D12354" s="83"/>
    </row>
    <row r="12355" spans="4:4" s="47" customFormat="1" x14ac:dyDescent="0.25">
      <c r="D12355" s="83"/>
    </row>
    <row r="12356" spans="4:4" s="47" customFormat="1" x14ac:dyDescent="0.25">
      <c r="D12356" s="83"/>
    </row>
    <row r="12357" spans="4:4" s="47" customFormat="1" x14ac:dyDescent="0.25">
      <c r="D12357" s="83"/>
    </row>
    <row r="12358" spans="4:4" s="47" customFormat="1" x14ac:dyDescent="0.25">
      <c r="D12358" s="83"/>
    </row>
    <row r="12359" spans="4:4" s="47" customFormat="1" x14ac:dyDescent="0.25">
      <c r="D12359" s="83"/>
    </row>
    <row r="12360" spans="4:4" s="47" customFormat="1" x14ac:dyDescent="0.25">
      <c r="D12360" s="83"/>
    </row>
    <row r="12361" spans="4:4" s="47" customFormat="1" x14ac:dyDescent="0.25">
      <c r="D12361" s="83"/>
    </row>
    <row r="12362" spans="4:4" s="47" customFormat="1" x14ac:dyDescent="0.25">
      <c r="D12362" s="83"/>
    </row>
    <row r="12363" spans="4:4" s="47" customFormat="1" x14ac:dyDescent="0.25">
      <c r="D12363" s="83"/>
    </row>
    <row r="12364" spans="4:4" s="47" customFormat="1" x14ac:dyDescent="0.25">
      <c r="D12364" s="83"/>
    </row>
    <row r="12365" spans="4:4" s="47" customFormat="1" x14ac:dyDescent="0.25">
      <c r="D12365" s="83"/>
    </row>
    <row r="12366" spans="4:4" s="47" customFormat="1" x14ac:dyDescent="0.25">
      <c r="D12366" s="83"/>
    </row>
    <row r="12367" spans="4:4" s="47" customFormat="1" x14ac:dyDescent="0.25">
      <c r="D12367" s="83"/>
    </row>
    <row r="12368" spans="4:4" s="47" customFormat="1" x14ac:dyDescent="0.25">
      <c r="D12368" s="83"/>
    </row>
    <row r="12369" spans="4:4" s="47" customFormat="1" x14ac:dyDescent="0.25">
      <c r="D12369" s="83"/>
    </row>
    <row r="12370" spans="4:4" s="47" customFormat="1" x14ac:dyDescent="0.25">
      <c r="D12370" s="83"/>
    </row>
    <row r="12371" spans="4:4" s="47" customFormat="1" x14ac:dyDescent="0.25">
      <c r="D12371" s="83"/>
    </row>
    <row r="12372" spans="4:4" s="47" customFormat="1" x14ac:dyDescent="0.25">
      <c r="D12372" s="83"/>
    </row>
    <row r="12373" spans="4:4" s="47" customFormat="1" x14ac:dyDescent="0.25">
      <c r="D12373" s="83"/>
    </row>
    <row r="12374" spans="4:4" s="47" customFormat="1" x14ac:dyDescent="0.25">
      <c r="D12374" s="83"/>
    </row>
    <row r="12375" spans="4:4" s="47" customFormat="1" x14ac:dyDescent="0.25">
      <c r="D12375" s="83"/>
    </row>
    <row r="12376" spans="4:4" s="47" customFormat="1" x14ac:dyDescent="0.25">
      <c r="D12376" s="83"/>
    </row>
    <row r="12377" spans="4:4" s="47" customFormat="1" x14ac:dyDescent="0.25">
      <c r="D12377" s="83"/>
    </row>
    <row r="12378" spans="4:4" s="47" customFormat="1" x14ac:dyDescent="0.25">
      <c r="D12378" s="83"/>
    </row>
    <row r="12379" spans="4:4" s="47" customFormat="1" x14ac:dyDescent="0.25">
      <c r="D12379" s="83"/>
    </row>
    <row r="12380" spans="4:4" s="47" customFormat="1" x14ac:dyDescent="0.25">
      <c r="D12380" s="83"/>
    </row>
    <row r="12381" spans="4:4" s="47" customFormat="1" x14ac:dyDescent="0.25">
      <c r="D12381" s="83"/>
    </row>
    <row r="12382" spans="4:4" s="47" customFormat="1" x14ac:dyDescent="0.25">
      <c r="D12382" s="83"/>
    </row>
    <row r="12383" spans="4:4" s="47" customFormat="1" x14ac:dyDescent="0.25">
      <c r="D12383" s="83"/>
    </row>
    <row r="12384" spans="4:4" s="47" customFormat="1" x14ac:dyDescent="0.25">
      <c r="D12384" s="83"/>
    </row>
    <row r="12385" spans="4:4" s="47" customFormat="1" x14ac:dyDescent="0.25">
      <c r="D12385" s="83"/>
    </row>
    <row r="12386" spans="4:4" s="47" customFormat="1" x14ac:dyDescent="0.25">
      <c r="D12386" s="83"/>
    </row>
    <row r="12387" spans="4:4" s="47" customFormat="1" x14ac:dyDescent="0.25">
      <c r="D12387" s="83"/>
    </row>
    <row r="12388" spans="4:4" s="47" customFormat="1" x14ac:dyDescent="0.25">
      <c r="D12388" s="83"/>
    </row>
    <row r="12389" spans="4:4" s="47" customFormat="1" x14ac:dyDescent="0.25">
      <c r="D12389" s="83"/>
    </row>
    <row r="12390" spans="4:4" s="47" customFormat="1" x14ac:dyDescent="0.25">
      <c r="D12390" s="83"/>
    </row>
    <row r="12391" spans="4:4" s="47" customFormat="1" x14ac:dyDescent="0.25">
      <c r="D12391" s="83"/>
    </row>
    <row r="12392" spans="4:4" s="47" customFormat="1" x14ac:dyDescent="0.25">
      <c r="D12392" s="83"/>
    </row>
    <row r="12393" spans="4:4" s="47" customFormat="1" x14ac:dyDescent="0.25">
      <c r="D12393" s="83"/>
    </row>
    <row r="12394" spans="4:4" s="47" customFormat="1" x14ac:dyDescent="0.25">
      <c r="D12394" s="83"/>
    </row>
    <row r="12395" spans="4:4" s="47" customFormat="1" x14ac:dyDescent="0.25">
      <c r="D12395" s="83"/>
    </row>
    <row r="12396" spans="4:4" s="47" customFormat="1" x14ac:dyDescent="0.25">
      <c r="D12396" s="83"/>
    </row>
    <row r="12397" spans="4:4" s="47" customFormat="1" x14ac:dyDescent="0.25">
      <c r="D12397" s="83"/>
    </row>
    <row r="12398" spans="4:4" s="47" customFormat="1" x14ac:dyDescent="0.25">
      <c r="D12398" s="83"/>
    </row>
    <row r="12399" spans="4:4" s="47" customFormat="1" x14ac:dyDescent="0.25">
      <c r="D12399" s="83"/>
    </row>
    <row r="12400" spans="4:4" s="47" customFormat="1" x14ac:dyDescent="0.25">
      <c r="D12400" s="83"/>
    </row>
    <row r="12401" spans="4:4" s="47" customFormat="1" x14ac:dyDescent="0.25">
      <c r="D12401" s="83"/>
    </row>
    <row r="12402" spans="4:4" s="47" customFormat="1" x14ac:dyDescent="0.25">
      <c r="D12402" s="83"/>
    </row>
    <row r="12403" spans="4:4" s="47" customFormat="1" x14ac:dyDescent="0.25">
      <c r="D12403" s="83"/>
    </row>
    <row r="12404" spans="4:4" s="47" customFormat="1" x14ac:dyDescent="0.25">
      <c r="D12404" s="83"/>
    </row>
    <row r="12405" spans="4:4" s="47" customFormat="1" x14ac:dyDescent="0.25">
      <c r="D12405" s="83"/>
    </row>
    <row r="12406" spans="4:4" s="47" customFormat="1" x14ac:dyDescent="0.25">
      <c r="D12406" s="83"/>
    </row>
    <row r="12407" spans="4:4" s="47" customFormat="1" x14ac:dyDescent="0.25">
      <c r="D12407" s="83"/>
    </row>
    <row r="12408" spans="4:4" s="47" customFormat="1" x14ac:dyDescent="0.25">
      <c r="D12408" s="83"/>
    </row>
    <row r="12409" spans="4:4" s="47" customFormat="1" x14ac:dyDescent="0.25">
      <c r="D12409" s="83"/>
    </row>
    <row r="12410" spans="4:4" s="47" customFormat="1" x14ac:dyDescent="0.25">
      <c r="D12410" s="83"/>
    </row>
    <row r="12411" spans="4:4" s="47" customFormat="1" x14ac:dyDescent="0.25">
      <c r="D12411" s="83"/>
    </row>
    <row r="12412" spans="4:4" s="47" customFormat="1" x14ac:dyDescent="0.25">
      <c r="D12412" s="83"/>
    </row>
    <row r="12413" spans="4:4" s="47" customFormat="1" x14ac:dyDescent="0.25">
      <c r="D12413" s="83"/>
    </row>
    <row r="12414" spans="4:4" s="47" customFormat="1" x14ac:dyDescent="0.25">
      <c r="D12414" s="83"/>
    </row>
    <row r="12415" spans="4:4" s="47" customFormat="1" x14ac:dyDescent="0.25">
      <c r="D12415" s="83"/>
    </row>
    <row r="12416" spans="4:4" s="47" customFormat="1" x14ac:dyDescent="0.25">
      <c r="D12416" s="83"/>
    </row>
    <row r="12417" spans="4:4" s="47" customFormat="1" x14ac:dyDescent="0.25">
      <c r="D12417" s="83"/>
    </row>
    <row r="12418" spans="4:4" s="47" customFormat="1" x14ac:dyDescent="0.25">
      <c r="D12418" s="83"/>
    </row>
    <row r="12419" spans="4:4" s="47" customFormat="1" x14ac:dyDescent="0.25">
      <c r="D12419" s="83"/>
    </row>
    <row r="12420" spans="4:4" s="47" customFormat="1" x14ac:dyDescent="0.25">
      <c r="D12420" s="83"/>
    </row>
    <row r="12421" spans="4:4" s="47" customFormat="1" x14ac:dyDescent="0.25">
      <c r="D12421" s="83"/>
    </row>
    <row r="12422" spans="4:4" s="47" customFormat="1" x14ac:dyDescent="0.25">
      <c r="D12422" s="83"/>
    </row>
    <row r="12423" spans="4:4" s="47" customFormat="1" x14ac:dyDescent="0.25">
      <c r="D12423" s="83"/>
    </row>
    <row r="12424" spans="4:4" s="47" customFormat="1" x14ac:dyDescent="0.25">
      <c r="D12424" s="83"/>
    </row>
    <row r="12425" spans="4:4" s="47" customFormat="1" x14ac:dyDescent="0.25">
      <c r="D12425" s="83"/>
    </row>
    <row r="12426" spans="4:4" s="47" customFormat="1" x14ac:dyDescent="0.25">
      <c r="D12426" s="83"/>
    </row>
    <row r="12427" spans="4:4" s="47" customFormat="1" x14ac:dyDescent="0.25">
      <c r="D12427" s="83"/>
    </row>
    <row r="12428" spans="4:4" s="47" customFormat="1" x14ac:dyDescent="0.25">
      <c r="D12428" s="83"/>
    </row>
    <row r="12429" spans="4:4" s="47" customFormat="1" x14ac:dyDescent="0.25">
      <c r="D12429" s="83"/>
    </row>
    <row r="12430" spans="4:4" s="47" customFormat="1" x14ac:dyDescent="0.25">
      <c r="D12430" s="83"/>
    </row>
    <row r="12431" spans="4:4" s="47" customFormat="1" x14ac:dyDescent="0.25">
      <c r="D12431" s="83"/>
    </row>
    <row r="12432" spans="4:4" s="47" customFormat="1" x14ac:dyDescent="0.25">
      <c r="D12432" s="83"/>
    </row>
    <row r="12433" spans="4:4" s="47" customFormat="1" x14ac:dyDescent="0.25">
      <c r="D12433" s="83"/>
    </row>
    <row r="12434" spans="4:4" s="47" customFormat="1" x14ac:dyDescent="0.25">
      <c r="D12434" s="83"/>
    </row>
    <row r="12435" spans="4:4" s="47" customFormat="1" x14ac:dyDescent="0.25">
      <c r="D12435" s="83"/>
    </row>
    <row r="12436" spans="4:4" s="47" customFormat="1" x14ac:dyDescent="0.25">
      <c r="D12436" s="83"/>
    </row>
    <row r="12437" spans="4:4" s="47" customFormat="1" x14ac:dyDescent="0.25">
      <c r="D12437" s="83"/>
    </row>
    <row r="12438" spans="4:4" s="47" customFormat="1" x14ac:dyDescent="0.25">
      <c r="D12438" s="83"/>
    </row>
    <row r="12439" spans="4:4" s="47" customFormat="1" x14ac:dyDescent="0.25">
      <c r="D12439" s="83"/>
    </row>
    <row r="12440" spans="4:4" s="47" customFormat="1" x14ac:dyDescent="0.25">
      <c r="D12440" s="83"/>
    </row>
    <row r="12441" spans="4:4" s="47" customFormat="1" x14ac:dyDescent="0.25">
      <c r="D12441" s="83"/>
    </row>
    <row r="12442" spans="4:4" s="47" customFormat="1" x14ac:dyDescent="0.25">
      <c r="D12442" s="83"/>
    </row>
    <row r="12443" spans="4:4" s="47" customFormat="1" x14ac:dyDescent="0.25">
      <c r="D12443" s="83"/>
    </row>
    <row r="12444" spans="4:4" s="47" customFormat="1" x14ac:dyDescent="0.25">
      <c r="D12444" s="83"/>
    </row>
    <row r="12445" spans="4:4" s="47" customFormat="1" x14ac:dyDescent="0.25">
      <c r="D12445" s="83"/>
    </row>
    <row r="12446" spans="4:4" s="47" customFormat="1" x14ac:dyDescent="0.25">
      <c r="D12446" s="83"/>
    </row>
    <row r="12447" spans="4:4" s="47" customFormat="1" x14ac:dyDescent="0.25">
      <c r="D12447" s="83"/>
    </row>
    <row r="12448" spans="4:4" s="47" customFormat="1" x14ac:dyDescent="0.25">
      <c r="D12448" s="83"/>
    </row>
    <row r="12449" spans="4:4" s="47" customFormat="1" x14ac:dyDescent="0.25">
      <c r="D12449" s="83"/>
    </row>
    <row r="12450" spans="4:4" s="47" customFormat="1" x14ac:dyDescent="0.25">
      <c r="D12450" s="83"/>
    </row>
    <row r="12451" spans="4:4" s="47" customFormat="1" x14ac:dyDescent="0.25">
      <c r="D12451" s="83"/>
    </row>
    <row r="12452" spans="4:4" s="47" customFormat="1" x14ac:dyDescent="0.25">
      <c r="D12452" s="83"/>
    </row>
    <row r="12453" spans="4:4" s="47" customFormat="1" x14ac:dyDescent="0.25">
      <c r="D12453" s="83"/>
    </row>
    <row r="12454" spans="4:4" s="47" customFormat="1" x14ac:dyDescent="0.25">
      <c r="D12454" s="83"/>
    </row>
    <row r="12455" spans="4:4" s="47" customFormat="1" x14ac:dyDescent="0.25">
      <c r="D12455" s="83"/>
    </row>
    <row r="12456" spans="4:4" s="47" customFormat="1" x14ac:dyDescent="0.25">
      <c r="D12456" s="83"/>
    </row>
    <row r="12457" spans="4:4" s="47" customFormat="1" x14ac:dyDescent="0.25">
      <c r="D12457" s="83"/>
    </row>
    <row r="12458" spans="4:4" s="47" customFormat="1" x14ac:dyDescent="0.25">
      <c r="D12458" s="83"/>
    </row>
    <row r="12459" spans="4:4" s="47" customFormat="1" x14ac:dyDescent="0.25">
      <c r="D12459" s="83"/>
    </row>
    <row r="12460" spans="4:4" s="47" customFormat="1" x14ac:dyDescent="0.25">
      <c r="D12460" s="83"/>
    </row>
    <row r="12461" spans="4:4" s="47" customFormat="1" x14ac:dyDescent="0.25">
      <c r="D12461" s="83"/>
    </row>
    <row r="12462" spans="4:4" s="47" customFormat="1" x14ac:dyDescent="0.25">
      <c r="D12462" s="83"/>
    </row>
    <row r="12463" spans="4:4" s="47" customFormat="1" x14ac:dyDescent="0.25">
      <c r="D12463" s="83"/>
    </row>
    <row r="12464" spans="4:4" s="47" customFormat="1" x14ac:dyDescent="0.25">
      <c r="D12464" s="83"/>
    </row>
    <row r="12465" spans="4:4" s="47" customFormat="1" x14ac:dyDescent="0.25">
      <c r="D12465" s="83"/>
    </row>
    <row r="12466" spans="4:4" s="47" customFormat="1" x14ac:dyDescent="0.25">
      <c r="D12466" s="83"/>
    </row>
    <row r="12467" spans="4:4" s="47" customFormat="1" x14ac:dyDescent="0.25">
      <c r="D12467" s="83"/>
    </row>
    <row r="12468" spans="4:4" s="47" customFormat="1" x14ac:dyDescent="0.25">
      <c r="D12468" s="83"/>
    </row>
    <row r="12469" spans="4:4" s="47" customFormat="1" x14ac:dyDescent="0.25">
      <c r="D12469" s="83"/>
    </row>
    <row r="12470" spans="4:4" s="47" customFormat="1" x14ac:dyDescent="0.25">
      <c r="D12470" s="83"/>
    </row>
    <row r="12471" spans="4:4" s="47" customFormat="1" x14ac:dyDescent="0.25">
      <c r="D12471" s="83"/>
    </row>
    <row r="12472" spans="4:4" s="47" customFormat="1" x14ac:dyDescent="0.25">
      <c r="D12472" s="83"/>
    </row>
    <row r="12473" spans="4:4" s="47" customFormat="1" x14ac:dyDescent="0.25">
      <c r="D12473" s="83"/>
    </row>
    <row r="12474" spans="4:4" s="47" customFormat="1" x14ac:dyDescent="0.25">
      <c r="D12474" s="83"/>
    </row>
    <row r="12475" spans="4:4" s="47" customFormat="1" x14ac:dyDescent="0.25">
      <c r="D12475" s="83"/>
    </row>
    <row r="12476" spans="4:4" s="47" customFormat="1" x14ac:dyDescent="0.25">
      <c r="D12476" s="83"/>
    </row>
    <row r="12477" spans="4:4" s="47" customFormat="1" x14ac:dyDescent="0.25">
      <c r="D12477" s="83"/>
    </row>
    <row r="12478" spans="4:4" s="47" customFormat="1" x14ac:dyDescent="0.25">
      <c r="D12478" s="83"/>
    </row>
    <row r="12479" spans="4:4" s="47" customFormat="1" x14ac:dyDescent="0.25">
      <c r="D12479" s="83"/>
    </row>
    <row r="12480" spans="4:4" s="47" customFormat="1" x14ac:dyDescent="0.25">
      <c r="D12480" s="83"/>
    </row>
    <row r="12481" spans="4:4" s="47" customFormat="1" x14ac:dyDescent="0.25">
      <c r="D12481" s="83"/>
    </row>
    <row r="12482" spans="4:4" s="47" customFormat="1" x14ac:dyDescent="0.25">
      <c r="D12482" s="83"/>
    </row>
    <row r="12483" spans="4:4" s="47" customFormat="1" x14ac:dyDescent="0.25">
      <c r="D12483" s="83"/>
    </row>
    <row r="12484" spans="4:4" s="47" customFormat="1" x14ac:dyDescent="0.25">
      <c r="D12484" s="83"/>
    </row>
    <row r="12485" spans="4:4" s="47" customFormat="1" x14ac:dyDescent="0.25">
      <c r="D12485" s="83"/>
    </row>
    <row r="12486" spans="4:4" s="47" customFormat="1" x14ac:dyDescent="0.25">
      <c r="D12486" s="83"/>
    </row>
    <row r="12487" spans="4:4" s="47" customFormat="1" x14ac:dyDescent="0.25">
      <c r="D12487" s="83"/>
    </row>
    <row r="12488" spans="4:4" s="47" customFormat="1" x14ac:dyDescent="0.25">
      <c r="D12488" s="83"/>
    </row>
    <row r="12489" spans="4:4" s="47" customFormat="1" x14ac:dyDescent="0.25">
      <c r="D12489" s="83"/>
    </row>
    <row r="12490" spans="4:4" s="47" customFormat="1" x14ac:dyDescent="0.25">
      <c r="D12490" s="83"/>
    </row>
    <row r="12491" spans="4:4" s="47" customFormat="1" x14ac:dyDescent="0.25">
      <c r="D12491" s="83"/>
    </row>
    <row r="12492" spans="4:4" s="47" customFormat="1" x14ac:dyDescent="0.25">
      <c r="D12492" s="83"/>
    </row>
    <row r="12493" spans="4:4" s="47" customFormat="1" x14ac:dyDescent="0.25">
      <c r="D12493" s="83"/>
    </row>
    <row r="12494" spans="4:4" s="47" customFormat="1" x14ac:dyDescent="0.25">
      <c r="D12494" s="83"/>
    </row>
    <row r="12495" spans="4:4" s="47" customFormat="1" x14ac:dyDescent="0.25">
      <c r="D12495" s="83"/>
    </row>
    <row r="12496" spans="4:4" s="47" customFormat="1" x14ac:dyDescent="0.25">
      <c r="D12496" s="83"/>
    </row>
    <row r="12497" spans="4:4" s="47" customFormat="1" x14ac:dyDescent="0.25">
      <c r="D12497" s="83"/>
    </row>
    <row r="12498" spans="4:4" s="47" customFormat="1" x14ac:dyDescent="0.25">
      <c r="D12498" s="83"/>
    </row>
    <row r="12499" spans="4:4" s="47" customFormat="1" x14ac:dyDescent="0.25">
      <c r="D12499" s="83"/>
    </row>
    <row r="12500" spans="4:4" s="47" customFormat="1" x14ac:dyDescent="0.25">
      <c r="D12500" s="83"/>
    </row>
    <row r="12501" spans="4:4" s="47" customFormat="1" x14ac:dyDescent="0.25">
      <c r="D12501" s="83"/>
    </row>
    <row r="12502" spans="4:4" s="47" customFormat="1" x14ac:dyDescent="0.25">
      <c r="D12502" s="83"/>
    </row>
    <row r="12503" spans="4:4" s="47" customFormat="1" x14ac:dyDescent="0.25">
      <c r="D12503" s="83"/>
    </row>
    <row r="12504" spans="4:4" s="47" customFormat="1" x14ac:dyDescent="0.25">
      <c r="D12504" s="83"/>
    </row>
    <row r="12505" spans="4:4" s="47" customFormat="1" x14ac:dyDescent="0.25">
      <c r="D12505" s="83"/>
    </row>
    <row r="12506" spans="4:4" s="47" customFormat="1" x14ac:dyDescent="0.25">
      <c r="D12506" s="83"/>
    </row>
    <row r="12507" spans="4:4" s="47" customFormat="1" x14ac:dyDescent="0.25">
      <c r="D12507" s="83"/>
    </row>
    <row r="12508" spans="4:4" s="47" customFormat="1" x14ac:dyDescent="0.25">
      <c r="D12508" s="83"/>
    </row>
    <row r="12509" spans="4:4" s="47" customFormat="1" x14ac:dyDescent="0.25">
      <c r="D12509" s="83"/>
    </row>
    <row r="12510" spans="4:4" s="47" customFormat="1" x14ac:dyDescent="0.25">
      <c r="D12510" s="83"/>
    </row>
    <row r="12511" spans="4:4" s="47" customFormat="1" x14ac:dyDescent="0.25">
      <c r="D12511" s="83"/>
    </row>
    <row r="12512" spans="4:4" s="47" customFormat="1" x14ac:dyDescent="0.25">
      <c r="D12512" s="83"/>
    </row>
    <row r="12513" spans="4:4" s="47" customFormat="1" x14ac:dyDescent="0.25">
      <c r="D12513" s="83"/>
    </row>
    <row r="12514" spans="4:4" s="47" customFormat="1" x14ac:dyDescent="0.25">
      <c r="D12514" s="83"/>
    </row>
    <row r="12515" spans="4:4" s="47" customFormat="1" x14ac:dyDescent="0.25">
      <c r="D12515" s="83"/>
    </row>
    <row r="12516" spans="4:4" s="47" customFormat="1" x14ac:dyDescent="0.25">
      <c r="D12516" s="83"/>
    </row>
    <row r="12517" spans="4:4" s="47" customFormat="1" x14ac:dyDescent="0.25">
      <c r="D12517" s="83"/>
    </row>
    <row r="12518" spans="4:4" s="47" customFormat="1" x14ac:dyDescent="0.25">
      <c r="D12518" s="83"/>
    </row>
    <row r="12519" spans="4:4" s="47" customFormat="1" x14ac:dyDescent="0.25">
      <c r="D12519" s="83"/>
    </row>
    <row r="12520" spans="4:4" s="47" customFormat="1" x14ac:dyDescent="0.25">
      <c r="D12520" s="83"/>
    </row>
    <row r="12521" spans="4:4" s="47" customFormat="1" x14ac:dyDescent="0.25">
      <c r="D12521" s="83"/>
    </row>
    <row r="12522" spans="4:4" s="47" customFormat="1" x14ac:dyDescent="0.25">
      <c r="D12522" s="83"/>
    </row>
    <row r="12523" spans="4:4" s="47" customFormat="1" x14ac:dyDescent="0.25">
      <c r="D12523" s="83"/>
    </row>
    <row r="12524" spans="4:4" s="47" customFormat="1" x14ac:dyDescent="0.25">
      <c r="D12524" s="83"/>
    </row>
    <row r="12525" spans="4:4" s="47" customFormat="1" x14ac:dyDescent="0.25">
      <c r="D12525" s="83"/>
    </row>
    <row r="12526" spans="4:4" s="47" customFormat="1" x14ac:dyDescent="0.25">
      <c r="D12526" s="83"/>
    </row>
    <row r="12527" spans="4:4" s="47" customFormat="1" x14ac:dyDescent="0.25">
      <c r="D12527" s="83"/>
    </row>
    <row r="12528" spans="4:4" s="47" customFormat="1" x14ac:dyDescent="0.25">
      <c r="D12528" s="83"/>
    </row>
    <row r="12529" spans="4:4" s="47" customFormat="1" x14ac:dyDescent="0.25">
      <c r="D12529" s="83"/>
    </row>
    <row r="12530" spans="4:4" s="47" customFormat="1" x14ac:dyDescent="0.25">
      <c r="D12530" s="83"/>
    </row>
    <row r="12531" spans="4:4" s="47" customFormat="1" x14ac:dyDescent="0.25">
      <c r="D12531" s="83"/>
    </row>
    <row r="12532" spans="4:4" s="47" customFormat="1" x14ac:dyDescent="0.25">
      <c r="D12532" s="83"/>
    </row>
    <row r="12533" spans="4:4" s="47" customFormat="1" x14ac:dyDescent="0.25">
      <c r="D12533" s="83"/>
    </row>
    <row r="12534" spans="4:4" s="47" customFormat="1" x14ac:dyDescent="0.25">
      <c r="D12534" s="83"/>
    </row>
    <row r="12535" spans="4:4" s="47" customFormat="1" x14ac:dyDescent="0.25">
      <c r="D12535" s="83"/>
    </row>
    <row r="12536" spans="4:4" s="47" customFormat="1" x14ac:dyDescent="0.25">
      <c r="D12536" s="83"/>
    </row>
    <row r="12537" spans="4:4" s="47" customFormat="1" x14ac:dyDescent="0.25">
      <c r="D12537" s="83"/>
    </row>
    <row r="12538" spans="4:4" s="47" customFormat="1" x14ac:dyDescent="0.25">
      <c r="D12538" s="83"/>
    </row>
    <row r="12539" spans="4:4" s="47" customFormat="1" x14ac:dyDescent="0.25">
      <c r="D12539" s="83"/>
    </row>
    <row r="12540" spans="4:4" s="47" customFormat="1" x14ac:dyDescent="0.25">
      <c r="D12540" s="83"/>
    </row>
    <row r="12541" spans="4:4" s="47" customFormat="1" x14ac:dyDescent="0.25">
      <c r="D12541" s="83"/>
    </row>
    <row r="12542" spans="4:4" s="47" customFormat="1" x14ac:dyDescent="0.25">
      <c r="D12542" s="83"/>
    </row>
    <row r="12543" spans="4:4" s="47" customFormat="1" x14ac:dyDescent="0.25">
      <c r="D12543" s="83"/>
    </row>
    <row r="12544" spans="4:4" s="47" customFormat="1" x14ac:dyDescent="0.25">
      <c r="D12544" s="83"/>
    </row>
    <row r="12545" spans="4:4" s="47" customFormat="1" x14ac:dyDescent="0.25">
      <c r="D12545" s="83"/>
    </row>
    <row r="12546" spans="4:4" s="47" customFormat="1" x14ac:dyDescent="0.25">
      <c r="D12546" s="83"/>
    </row>
    <row r="12547" spans="4:4" s="47" customFormat="1" x14ac:dyDescent="0.25">
      <c r="D12547" s="83"/>
    </row>
    <row r="12548" spans="4:4" s="47" customFormat="1" x14ac:dyDescent="0.25">
      <c r="D12548" s="83"/>
    </row>
    <row r="12549" spans="4:4" s="47" customFormat="1" x14ac:dyDescent="0.25">
      <c r="D12549" s="83"/>
    </row>
    <row r="12550" spans="4:4" s="47" customFormat="1" x14ac:dyDescent="0.25">
      <c r="D12550" s="83"/>
    </row>
    <row r="12551" spans="4:4" s="47" customFormat="1" x14ac:dyDescent="0.25">
      <c r="D12551" s="83"/>
    </row>
    <row r="12552" spans="4:4" s="47" customFormat="1" x14ac:dyDescent="0.25">
      <c r="D12552" s="83"/>
    </row>
    <row r="12553" spans="4:4" s="47" customFormat="1" x14ac:dyDescent="0.25">
      <c r="D12553" s="83"/>
    </row>
    <row r="12554" spans="4:4" s="47" customFormat="1" x14ac:dyDescent="0.25">
      <c r="D12554" s="83"/>
    </row>
    <row r="12555" spans="4:4" s="47" customFormat="1" x14ac:dyDescent="0.25">
      <c r="D12555" s="83"/>
    </row>
    <row r="12556" spans="4:4" s="47" customFormat="1" x14ac:dyDescent="0.25">
      <c r="D12556" s="83"/>
    </row>
    <row r="12557" spans="4:4" s="47" customFormat="1" x14ac:dyDescent="0.25">
      <c r="D12557" s="83"/>
    </row>
    <row r="12558" spans="4:4" s="47" customFormat="1" x14ac:dyDescent="0.25">
      <c r="D12558" s="83"/>
    </row>
    <row r="12559" spans="4:4" s="47" customFormat="1" x14ac:dyDescent="0.25">
      <c r="D12559" s="83"/>
    </row>
    <row r="12560" spans="4:4" s="47" customFormat="1" x14ac:dyDescent="0.25">
      <c r="D12560" s="83"/>
    </row>
    <row r="12561" spans="4:4" s="47" customFormat="1" x14ac:dyDescent="0.25">
      <c r="D12561" s="83"/>
    </row>
    <row r="12562" spans="4:4" s="47" customFormat="1" x14ac:dyDescent="0.25">
      <c r="D12562" s="83"/>
    </row>
    <row r="12563" spans="4:4" s="47" customFormat="1" x14ac:dyDescent="0.25">
      <c r="D12563" s="83"/>
    </row>
    <row r="12564" spans="4:4" s="47" customFormat="1" x14ac:dyDescent="0.25">
      <c r="D12564" s="83"/>
    </row>
    <row r="12565" spans="4:4" s="47" customFormat="1" x14ac:dyDescent="0.25">
      <c r="D12565" s="83"/>
    </row>
    <row r="12566" spans="4:4" s="47" customFormat="1" x14ac:dyDescent="0.25">
      <c r="D12566" s="83"/>
    </row>
    <row r="12567" spans="4:4" s="47" customFormat="1" x14ac:dyDescent="0.25">
      <c r="D12567" s="83"/>
    </row>
    <row r="12568" spans="4:4" s="47" customFormat="1" x14ac:dyDescent="0.25">
      <c r="D12568" s="83"/>
    </row>
    <row r="12569" spans="4:4" s="47" customFormat="1" x14ac:dyDescent="0.25">
      <c r="D12569" s="83"/>
    </row>
    <row r="12570" spans="4:4" s="47" customFormat="1" x14ac:dyDescent="0.25">
      <c r="D12570" s="83"/>
    </row>
    <row r="12571" spans="4:4" s="47" customFormat="1" x14ac:dyDescent="0.25">
      <c r="D12571" s="83"/>
    </row>
    <row r="12572" spans="4:4" s="47" customFormat="1" x14ac:dyDescent="0.25">
      <c r="D12572" s="83"/>
    </row>
    <row r="12573" spans="4:4" s="47" customFormat="1" x14ac:dyDescent="0.25">
      <c r="D12573" s="83"/>
    </row>
    <row r="12574" spans="4:4" s="47" customFormat="1" x14ac:dyDescent="0.25">
      <c r="D12574" s="83"/>
    </row>
    <row r="12575" spans="4:4" s="47" customFormat="1" x14ac:dyDescent="0.25">
      <c r="D12575" s="83"/>
    </row>
    <row r="12576" spans="4:4" s="47" customFormat="1" x14ac:dyDescent="0.25">
      <c r="D12576" s="83"/>
    </row>
    <row r="12577" spans="4:4" s="47" customFormat="1" x14ac:dyDescent="0.25">
      <c r="D12577" s="83"/>
    </row>
    <row r="12578" spans="4:4" s="47" customFormat="1" x14ac:dyDescent="0.25">
      <c r="D12578" s="83"/>
    </row>
    <row r="12579" spans="4:4" s="47" customFormat="1" x14ac:dyDescent="0.25">
      <c r="D12579" s="83"/>
    </row>
    <row r="12580" spans="4:4" s="47" customFormat="1" x14ac:dyDescent="0.25">
      <c r="D12580" s="83"/>
    </row>
    <row r="12581" spans="4:4" s="47" customFormat="1" x14ac:dyDescent="0.25">
      <c r="D12581" s="83"/>
    </row>
    <row r="12582" spans="4:4" s="47" customFormat="1" x14ac:dyDescent="0.25">
      <c r="D12582" s="83"/>
    </row>
    <row r="12583" spans="4:4" s="47" customFormat="1" x14ac:dyDescent="0.25">
      <c r="D12583" s="83"/>
    </row>
    <row r="12584" spans="4:4" s="47" customFormat="1" x14ac:dyDescent="0.25">
      <c r="D12584" s="83"/>
    </row>
    <row r="12585" spans="4:4" s="47" customFormat="1" x14ac:dyDescent="0.25">
      <c r="D12585" s="83"/>
    </row>
    <row r="12586" spans="4:4" s="47" customFormat="1" x14ac:dyDescent="0.25">
      <c r="D12586" s="83"/>
    </row>
    <row r="12587" spans="4:4" s="47" customFormat="1" x14ac:dyDescent="0.25">
      <c r="D12587" s="83"/>
    </row>
    <row r="12588" spans="4:4" s="47" customFormat="1" x14ac:dyDescent="0.25">
      <c r="D12588" s="83"/>
    </row>
    <row r="12589" spans="4:4" s="47" customFormat="1" x14ac:dyDescent="0.25">
      <c r="D12589" s="83"/>
    </row>
    <row r="12590" spans="4:4" s="47" customFormat="1" x14ac:dyDescent="0.25">
      <c r="D12590" s="83"/>
    </row>
    <row r="12591" spans="4:4" s="47" customFormat="1" x14ac:dyDescent="0.25">
      <c r="D12591" s="83"/>
    </row>
    <row r="12592" spans="4:4" s="47" customFormat="1" x14ac:dyDescent="0.25">
      <c r="D12592" s="83"/>
    </row>
    <row r="12593" spans="4:4" s="47" customFormat="1" x14ac:dyDescent="0.25">
      <c r="D12593" s="83"/>
    </row>
    <row r="12594" spans="4:4" s="47" customFormat="1" x14ac:dyDescent="0.25">
      <c r="D12594" s="83"/>
    </row>
    <row r="12595" spans="4:4" s="47" customFormat="1" x14ac:dyDescent="0.25">
      <c r="D12595" s="83"/>
    </row>
    <row r="12596" spans="4:4" s="47" customFormat="1" x14ac:dyDescent="0.25">
      <c r="D12596" s="83"/>
    </row>
    <row r="12597" spans="4:4" s="47" customFormat="1" x14ac:dyDescent="0.25">
      <c r="D12597" s="83"/>
    </row>
    <row r="12598" spans="4:4" s="47" customFormat="1" x14ac:dyDescent="0.25">
      <c r="D12598" s="83"/>
    </row>
    <row r="12599" spans="4:4" s="47" customFormat="1" x14ac:dyDescent="0.25">
      <c r="D12599" s="83"/>
    </row>
    <row r="12600" spans="4:4" s="47" customFormat="1" x14ac:dyDescent="0.25">
      <c r="D12600" s="83"/>
    </row>
    <row r="12601" spans="4:4" s="47" customFormat="1" x14ac:dyDescent="0.25">
      <c r="D12601" s="83"/>
    </row>
    <row r="12602" spans="4:4" s="47" customFormat="1" x14ac:dyDescent="0.25">
      <c r="D12602" s="83"/>
    </row>
    <row r="12603" spans="4:4" s="47" customFormat="1" x14ac:dyDescent="0.25">
      <c r="D12603" s="83"/>
    </row>
    <row r="12604" spans="4:4" s="47" customFormat="1" x14ac:dyDescent="0.25">
      <c r="D12604" s="83"/>
    </row>
    <row r="12605" spans="4:4" s="47" customFormat="1" x14ac:dyDescent="0.25">
      <c r="D12605" s="83"/>
    </row>
    <row r="12606" spans="4:4" s="47" customFormat="1" x14ac:dyDescent="0.25">
      <c r="D12606" s="83"/>
    </row>
    <row r="12607" spans="4:4" s="47" customFormat="1" x14ac:dyDescent="0.25">
      <c r="D12607" s="83"/>
    </row>
    <row r="12608" spans="4:4" s="47" customFormat="1" x14ac:dyDescent="0.25">
      <c r="D12608" s="83"/>
    </row>
    <row r="12609" spans="4:4" s="47" customFormat="1" x14ac:dyDescent="0.25">
      <c r="D12609" s="83"/>
    </row>
    <row r="12610" spans="4:4" s="47" customFormat="1" x14ac:dyDescent="0.25">
      <c r="D12610" s="83"/>
    </row>
    <row r="12611" spans="4:4" s="47" customFormat="1" x14ac:dyDescent="0.25">
      <c r="D12611" s="83"/>
    </row>
    <row r="12612" spans="4:4" s="47" customFormat="1" x14ac:dyDescent="0.25">
      <c r="D12612" s="83"/>
    </row>
    <row r="12613" spans="4:4" s="47" customFormat="1" x14ac:dyDescent="0.25">
      <c r="D12613" s="83"/>
    </row>
    <row r="12614" spans="4:4" s="47" customFormat="1" x14ac:dyDescent="0.25">
      <c r="D12614" s="83"/>
    </row>
    <row r="12615" spans="4:4" s="47" customFormat="1" x14ac:dyDescent="0.25">
      <c r="D12615" s="83"/>
    </row>
    <row r="12616" spans="4:4" s="47" customFormat="1" x14ac:dyDescent="0.25">
      <c r="D12616" s="83"/>
    </row>
    <row r="12617" spans="4:4" s="47" customFormat="1" x14ac:dyDescent="0.25">
      <c r="D12617" s="83"/>
    </row>
    <row r="12618" spans="4:4" s="47" customFormat="1" x14ac:dyDescent="0.25">
      <c r="D12618" s="83"/>
    </row>
    <row r="12619" spans="4:4" s="47" customFormat="1" x14ac:dyDescent="0.25">
      <c r="D12619" s="83"/>
    </row>
    <row r="12620" spans="4:4" s="47" customFormat="1" x14ac:dyDescent="0.25">
      <c r="D12620" s="83"/>
    </row>
    <row r="12621" spans="4:4" s="47" customFormat="1" x14ac:dyDescent="0.25">
      <c r="D12621" s="83"/>
    </row>
    <row r="12622" spans="4:4" s="47" customFormat="1" x14ac:dyDescent="0.25">
      <c r="D12622" s="83"/>
    </row>
    <row r="12623" spans="4:4" s="47" customFormat="1" x14ac:dyDescent="0.25">
      <c r="D12623" s="83"/>
    </row>
    <row r="12624" spans="4:4" s="47" customFormat="1" x14ac:dyDescent="0.25">
      <c r="D12624" s="83"/>
    </row>
    <row r="12625" spans="4:4" s="47" customFormat="1" x14ac:dyDescent="0.25">
      <c r="D12625" s="83"/>
    </row>
    <row r="12626" spans="4:4" s="47" customFormat="1" x14ac:dyDescent="0.25">
      <c r="D12626" s="83"/>
    </row>
    <row r="12627" spans="4:4" s="47" customFormat="1" x14ac:dyDescent="0.25">
      <c r="D12627" s="83"/>
    </row>
    <row r="12628" spans="4:4" s="47" customFormat="1" x14ac:dyDescent="0.25">
      <c r="D12628" s="83"/>
    </row>
    <row r="12629" spans="4:4" s="47" customFormat="1" x14ac:dyDescent="0.25">
      <c r="D12629" s="83"/>
    </row>
    <row r="12630" spans="4:4" s="47" customFormat="1" x14ac:dyDescent="0.25">
      <c r="D12630" s="83"/>
    </row>
    <row r="12631" spans="4:4" s="47" customFormat="1" x14ac:dyDescent="0.25">
      <c r="D12631" s="83"/>
    </row>
    <row r="12632" spans="4:4" s="47" customFormat="1" x14ac:dyDescent="0.25">
      <c r="D12632" s="83"/>
    </row>
    <row r="12633" spans="4:4" s="47" customFormat="1" x14ac:dyDescent="0.25">
      <c r="D12633" s="83"/>
    </row>
    <row r="12634" spans="4:4" s="47" customFormat="1" x14ac:dyDescent="0.25">
      <c r="D12634" s="83"/>
    </row>
    <row r="12635" spans="4:4" s="47" customFormat="1" x14ac:dyDescent="0.25">
      <c r="D12635" s="83"/>
    </row>
    <row r="12636" spans="4:4" s="47" customFormat="1" x14ac:dyDescent="0.25">
      <c r="D12636" s="83"/>
    </row>
    <row r="12637" spans="4:4" s="47" customFormat="1" x14ac:dyDescent="0.25">
      <c r="D12637" s="83"/>
    </row>
    <row r="12638" spans="4:4" s="47" customFormat="1" x14ac:dyDescent="0.25">
      <c r="D12638" s="83"/>
    </row>
    <row r="12639" spans="4:4" s="47" customFormat="1" x14ac:dyDescent="0.25">
      <c r="D12639" s="83"/>
    </row>
    <row r="12640" spans="4:4" s="47" customFormat="1" x14ac:dyDescent="0.25">
      <c r="D12640" s="83"/>
    </row>
    <row r="12641" spans="4:4" s="47" customFormat="1" x14ac:dyDescent="0.25">
      <c r="D12641" s="83"/>
    </row>
    <row r="12642" spans="4:4" s="47" customFormat="1" x14ac:dyDescent="0.25">
      <c r="D12642" s="83"/>
    </row>
    <row r="12643" spans="4:4" s="47" customFormat="1" x14ac:dyDescent="0.25">
      <c r="D12643" s="83"/>
    </row>
    <row r="12644" spans="4:4" s="47" customFormat="1" x14ac:dyDescent="0.25">
      <c r="D12644" s="83"/>
    </row>
    <row r="12645" spans="4:4" s="47" customFormat="1" x14ac:dyDescent="0.25">
      <c r="D12645" s="83"/>
    </row>
    <row r="12646" spans="4:4" s="47" customFormat="1" x14ac:dyDescent="0.25">
      <c r="D12646" s="83"/>
    </row>
    <row r="12647" spans="4:4" s="47" customFormat="1" x14ac:dyDescent="0.25">
      <c r="D12647" s="83"/>
    </row>
    <row r="12648" spans="4:4" s="47" customFormat="1" x14ac:dyDescent="0.25">
      <c r="D12648" s="83"/>
    </row>
    <row r="12649" spans="4:4" s="47" customFormat="1" x14ac:dyDescent="0.25">
      <c r="D12649" s="83"/>
    </row>
    <row r="12650" spans="4:4" s="47" customFormat="1" x14ac:dyDescent="0.25">
      <c r="D12650" s="83"/>
    </row>
    <row r="12651" spans="4:4" s="47" customFormat="1" x14ac:dyDescent="0.25">
      <c r="D12651" s="83"/>
    </row>
    <row r="12652" spans="4:4" s="47" customFormat="1" x14ac:dyDescent="0.25">
      <c r="D12652" s="83"/>
    </row>
    <row r="12653" spans="4:4" s="47" customFormat="1" x14ac:dyDescent="0.25">
      <c r="D12653" s="83"/>
    </row>
    <row r="12654" spans="4:4" s="47" customFormat="1" x14ac:dyDescent="0.25">
      <c r="D12654" s="83"/>
    </row>
    <row r="12655" spans="4:4" s="47" customFormat="1" x14ac:dyDescent="0.25">
      <c r="D12655" s="83"/>
    </row>
    <row r="12656" spans="4:4" s="47" customFormat="1" x14ac:dyDescent="0.25">
      <c r="D12656" s="83"/>
    </row>
    <row r="12657" spans="4:4" s="47" customFormat="1" x14ac:dyDescent="0.25">
      <c r="D12657" s="83"/>
    </row>
    <row r="12658" spans="4:4" s="47" customFormat="1" x14ac:dyDescent="0.25">
      <c r="D12658" s="83"/>
    </row>
    <row r="12659" spans="4:4" s="47" customFormat="1" x14ac:dyDescent="0.25">
      <c r="D12659" s="83"/>
    </row>
    <row r="12660" spans="4:4" s="47" customFormat="1" x14ac:dyDescent="0.25">
      <c r="D12660" s="83"/>
    </row>
    <row r="12661" spans="4:4" s="47" customFormat="1" x14ac:dyDescent="0.25">
      <c r="D12661" s="83"/>
    </row>
    <row r="12662" spans="4:4" s="47" customFormat="1" x14ac:dyDescent="0.25">
      <c r="D12662" s="83"/>
    </row>
    <row r="12663" spans="4:4" s="47" customFormat="1" x14ac:dyDescent="0.25">
      <c r="D12663" s="83"/>
    </row>
    <row r="12664" spans="4:4" s="47" customFormat="1" x14ac:dyDescent="0.25">
      <c r="D12664" s="83"/>
    </row>
    <row r="12665" spans="4:4" s="47" customFormat="1" x14ac:dyDescent="0.25">
      <c r="D12665" s="83"/>
    </row>
    <row r="12666" spans="4:4" s="47" customFormat="1" x14ac:dyDescent="0.25">
      <c r="D12666" s="83"/>
    </row>
    <row r="12667" spans="4:4" s="47" customFormat="1" x14ac:dyDescent="0.25">
      <c r="D12667" s="83"/>
    </row>
    <row r="12668" spans="4:4" s="47" customFormat="1" x14ac:dyDescent="0.25">
      <c r="D12668" s="83"/>
    </row>
    <row r="12669" spans="4:4" s="47" customFormat="1" x14ac:dyDescent="0.25">
      <c r="D12669" s="83"/>
    </row>
    <row r="12670" spans="4:4" s="47" customFormat="1" x14ac:dyDescent="0.25">
      <c r="D12670" s="83"/>
    </row>
    <row r="12671" spans="4:4" s="47" customFormat="1" x14ac:dyDescent="0.25">
      <c r="D12671" s="83"/>
    </row>
    <row r="12672" spans="4:4" s="47" customFormat="1" x14ac:dyDescent="0.25">
      <c r="D12672" s="83"/>
    </row>
    <row r="12673" spans="4:4" s="47" customFormat="1" x14ac:dyDescent="0.25">
      <c r="D12673" s="83"/>
    </row>
    <row r="12674" spans="4:4" s="47" customFormat="1" x14ac:dyDescent="0.25">
      <c r="D12674" s="83"/>
    </row>
    <row r="12675" spans="4:4" s="47" customFormat="1" x14ac:dyDescent="0.25">
      <c r="D12675" s="83"/>
    </row>
    <row r="12676" spans="4:4" s="47" customFormat="1" x14ac:dyDescent="0.25">
      <c r="D12676" s="83"/>
    </row>
    <row r="12677" spans="4:4" s="47" customFormat="1" x14ac:dyDescent="0.25">
      <c r="D12677" s="83"/>
    </row>
    <row r="12678" spans="4:4" s="47" customFormat="1" x14ac:dyDescent="0.25">
      <c r="D12678" s="83"/>
    </row>
    <row r="12679" spans="4:4" s="47" customFormat="1" x14ac:dyDescent="0.25">
      <c r="D12679" s="83"/>
    </row>
    <row r="12680" spans="4:4" s="47" customFormat="1" x14ac:dyDescent="0.25">
      <c r="D12680" s="83"/>
    </row>
    <row r="12681" spans="4:4" s="47" customFormat="1" x14ac:dyDescent="0.25">
      <c r="D12681" s="83"/>
    </row>
    <row r="12682" spans="4:4" s="47" customFormat="1" x14ac:dyDescent="0.25">
      <c r="D12682" s="83"/>
    </row>
    <row r="12683" spans="4:4" s="47" customFormat="1" x14ac:dyDescent="0.25">
      <c r="D12683" s="83"/>
    </row>
    <row r="12684" spans="4:4" s="47" customFormat="1" x14ac:dyDescent="0.25">
      <c r="D12684" s="83"/>
    </row>
    <row r="12685" spans="4:4" s="47" customFormat="1" x14ac:dyDescent="0.25">
      <c r="D12685" s="83"/>
    </row>
    <row r="12686" spans="4:4" s="47" customFormat="1" x14ac:dyDescent="0.25">
      <c r="D12686" s="83"/>
    </row>
    <row r="12687" spans="4:4" s="47" customFormat="1" x14ac:dyDescent="0.25">
      <c r="D12687" s="83"/>
    </row>
    <row r="12688" spans="4:4" s="47" customFormat="1" x14ac:dyDescent="0.25">
      <c r="D12688" s="83"/>
    </row>
    <row r="12689" spans="4:4" s="47" customFormat="1" x14ac:dyDescent="0.25">
      <c r="D12689" s="83"/>
    </row>
    <row r="12690" spans="4:4" s="47" customFormat="1" x14ac:dyDescent="0.25">
      <c r="D12690" s="83"/>
    </row>
    <row r="12691" spans="4:4" s="47" customFormat="1" x14ac:dyDescent="0.25">
      <c r="D12691" s="83"/>
    </row>
    <row r="12692" spans="4:4" s="47" customFormat="1" x14ac:dyDescent="0.25">
      <c r="D12692" s="83"/>
    </row>
    <row r="12693" spans="4:4" s="47" customFormat="1" x14ac:dyDescent="0.25">
      <c r="D12693" s="83"/>
    </row>
    <row r="12694" spans="4:4" s="47" customFormat="1" x14ac:dyDescent="0.25">
      <c r="D12694" s="83"/>
    </row>
    <row r="12695" spans="4:4" s="47" customFormat="1" x14ac:dyDescent="0.25">
      <c r="D12695" s="83"/>
    </row>
    <row r="12696" spans="4:4" s="47" customFormat="1" x14ac:dyDescent="0.25">
      <c r="D12696" s="83"/>
    </row>
    <row r="12697" spans="4:4" s="47" customFormat="1" x14ac:dyDescent="0.25">
      <c r="D12697" s="83"/>
    </row>
    <row r="12698" spans="4:4" s="47" customFormat="1" x14ac:dyDescent="0.25">
      <c r="D12698" s="83"/>
    </row>
    <row r="12699" spans="4:4" s="47" customFormat="1" x14ac:dyDescent="0.25">
      <c r="D12699" s="83"/>
    </row>
    <row r="12700" spans="4:4" s="47" customFormat="1" x14ac:dyDescent="0.25">
      <c r="D12700" s="83"/>
    </row>
    <row r="12701" spans="4:4" s="47" customFormat="1" x14ac:dyDescent="0.25">
      <c r="D12701" s="83"/>
    </row>
    <row r="12702" spans="4:4" s="47" customFormat="1" x14ac:dyDescent="0.25">
      <c r="D12702" s="83"/>
    </row>
    <row r="12703" spans="4:4" s="47" customFormat="1" x14ac:dyDescent="0.25">
      <c r="D12703" s="83"/>
    </row>
    <row r="12704" spans="4:4" s="47" customFormat="1" x14ac:dyDescent="0.25">
      <c r="D12704" s="83"/>
    </row>
    <row r="12705" spans="4:4" s="47" customFormat="1" x14ac:dyDescent="0.25">
      <c r="D12705" s="83"/>
    </row>
    <row r="12706" spans="4:4" s="47" customFormat="1" x14ac:dyDescent="0.25">
      <c r="D12706" s="83"/>
    </row>
    <row r="12707" spans="4:4" s="47" customFormat="1" x14ac:dyDescent="0.25">
      <c r="D12707" s="83"/>
    </row>
    <row r="12708" spans="4:4" s="47" customFormat="1" x14ac:dyDescent="0.25">
      <c r="D12708" s="83"/>
    </row>
    <row r="12709" spans="4:4" s="47" customFormat="1" x14ac:dyDescent="0.25">
      <c r="D12709" s="83"/>
    </row>
    <row r="12710" spans="4:4" s="47" customFormat="1" x14ac:dyDescent="0.25">
      <c r="D12710" s="83"/>
    </row>
    <row r="12711" spans="4:4" s="47" customFormat="1" x14ac:dyDescent="0.25">
      <c r="D12711" s="83"/>
    </row>
    <row r="12712" spans="4:4" s="47" customFormat="1" x14ac:dyDescent="0.25">
      <c r="D12712" s="83"/>
    </row>
    <row r="12713" spans="4:4" s="47" customFormat="1" x14ac:dyDescent="0.25">
      <c r="D12713" s="83"/>
    </row>
    <row r="12714" spans="4:4" s="47" customFormat="1" x14ac:dyDescent="0.25">
      <c r="D12714" s="83"/>
    </row>
    <row r="12715" spans="4:4" s="47" customFormat="1" x14ac:dyDescent="0.25">
      <c r="D12715" s="83"/>
    </row>
    <row r="12716" spans="4:4" s="47" customFormat="1" x14ac:dyDescent="0.25">
      <c r="D12716" s="83"/>
    </row>
    <row r="12717" spans="4:4" s="47" customFormat="1" x14ac:dyDescent="0.25">
      <c r="D12717" s="83"/>
    </row>
    <row r="12718" spans="4:4" s="47" customFormat="1" x14ac:dyDescent="0.25">
      <c r="D12718" s="83"/>
    </row>
    <row r="12719" spans="4:4" s="47" customFormat="1" x14ac:dyDescent="0.25">
      <c r="D12719" s="83"/>
    </row>
    <row r="12720" spans="4:4" s="47" customFormat="1" x14ac:dyDescent="0.25">
      <c r="D12720" s="83"/>
    </row>
    <row r="12721" spans="4:4" s="47" customFormat="1" x14ac:dyDescent="0.25">
      <c r="D12721" s="83"/>
    </row>
    <row r="12722" spans="4:4" s="47" customFormat="1" x14ac:dyDescent="0.25">
      <c r="D12722" s="83"/>
    </row>
    <row r="12723" spans="4:4" s="47" customFormat="1" x14ac:dyDescent="0.25">
      <c r="D12723" s="83"/>
    </row>
    <row r="12724" spans="4:4" s="47" customFormat="1" x14ac:dyDescent="0.25">
      <c r="D12724" s="83"/>
    </row>
    <row r="12725" spans="4:4" s="47" customFormat="1" x14ac:dyDescent="0.25">
      <c r="D12725" s="83"/>
    </row>
    <row r="12726" spans="4:4" s="47" customFormat="1" x14ac:dyDescent="0.25">
      <c r="D12726" s="83"/>
    </row>
    <row r="12727" spans="4:4" s="47" customFormat="1" x14ac:dyDescent="0.25">
      <c r="D12727" s="83"/>
    </row>
    <row r="12728" spans="4:4" s="47" customFormat="1" x14ac:dyDescent="0.25">
      <c r="D12728" s="83"/>
    </row>
    <row r="12729" spans="4:4" s="47" customFormat="1" x14ac:dyDescent="0.25">
      <c r="D12729" s="83"/>
    </row>
    <row r="12730" spans="4:4" s="47" customFormat="1" x14ac:dyDescent="0.25">
      <c r="D12730" s="83"/>
    </row>
    <row r="12731" spans="4:4" s="47" customFormat="1" x14ac:dyDescent="0.25">
      <c r="D12731" s="83"/>
    </row>
    <row r="12732" spans="4:4" s="47" customFormat="1" x14ac:dyDescent="0.25">
      <c r="D12732" s="83"/>
    </row>
    <row r="12733" spans="4:4" s="47" customFormat="1" x14ac:dyDescent="0.25">
      <c r="D12733" s="83"/>
    </row>
    <row r="12734" spans="4:4" s="47" customFormat="1" x14ac:dyDescent="0.25">
      <c r="D12734" s="83"/>
    </row>
    <row r="12735" spans="4:4" s="47" customFormat="1" x14ac:dyDescent="0.25">
      <c r="D12735" s="83"/>
    </row>
    <row r="12736" spans="4:4" s="47" customFormat="1" x14ac:dyDescent="0.25">
      <c r="D12736" s="83"/>
    </row>
    <row r="12737" spans="4:4" s="47" customFormat="1" x14ac:dyDescent="0.25">
      <c r="D12737" s="83"/>
    </row>
    <row r="12738" spans="4:4" s="47" customFormat="1" x14ac:dyDescent="0.25">
      <c r="D12738" s="83"/>
    </row>
    <row r="12739" spans="4:4" s="47" customFormat="1" x14ac:dyDescent="0.25">
      <c r="D12739" s="83"/>
    </row>
    <row r="12740" spans="4:4" s="47" customFormat="1" x14ac:dyDescent="0.25">
      <c r="D12740" s="83"/>
    </row>
    <row r="12741" spans="4:4" s="47" customFormat="1" x14ac:dyDescent="0.25">
      <c r="D12741" s="83"/>
    </row>
    <row r="12742" spans="4:4" s="47" customFormat="1" x14ac:dyDescent="0.25">
      <c r="D12742" s="83"/>
    </row>
    <row r="12743" spans="4:4" s="47" customFormat="1" x14ac:dyDescent="0.25">
      <c r="D12743" s="83"/>
    </row>
    <row r="12744" spans="4:4" s="47" customFormat="1" x14ac:dyDescent="0.25">
      <c r="D12744" s="83"/>
    </row>
    <row r="12745" spans="4:4" s="47" customFormat="1" x14ac:dyDescent="0.25">
      <c r="D12745" s="83"/>
    </row>
    <row r="12746" spans="4:4" s="47" customFormat="1" x14ac:dyDescent="0.25">
      <c r="D12746" s="83"/>
    </row>
    <row r="12747" spans="4:4" s="47" customFormat="1" x14ac:dyDescent="0.25">
      <c r="D12747" s="83"/>
    </row>
    <row r="12748" spans="4:4" s="47" customFormat="1" x14ac:dyDescent="0.25">
      <c r="D12748" s="83"/>
    </row>
    <row r="12749" spans="4:4" s="47" customFormat="1" x14ac:dyDescent="0.25">
      <c r="D12749" s="83"/>
    </row>
    <row r="12750" spans="4:4" s="47" customFormat="1" x14ac:dyDescent="0.25">
      <c r="D12750" s="83"/>
    </row>
    <row r="12751" spans="4:4" s="47" customFormat="1" x14ac:dyDescent="0.25">
      <c r="D12751" s="83"/>
    </row>
    <row r="12752" spans="4:4" s="47" customFormat="1" x14ac:dyDescent="0.25">
      <c r="D12752" s="83"/>
    </row>
    <row r="12753" spans="4:4" s="47" customFormat="1" x14ac:dyDescent="0.25">
      <c r="D12753" s="83"/>
    </row>
    <row r="12754" spans="4:4" s="47" customFormat="1" x14ac:dyDescent="0.25">
      <c r="D12754" s="83"/>
    </row>
    <row r="12755" spans="4:4" s="47" customFormat="1" x14ac:dyDescent="0.25">
      <c r="D12755" s="83"/>
    </row>
    <row r="12756" spans="4:4" s="47" customFormat="1" x14ac:dyDescent="0.25">
      <c r="D12756" s="83"/>
    </row>
    <row r="12757" spans="4:4" s="47" customFormat="1" x14ac:dyDescent="0.25">
      <c r="D12757" s="83"/>
    </row>
    <row r="12758" spans="4:4" s="47" customFormat="1" x14ac:dyDescent="0.25">
      <c r="D12758" s="83"/>
    </row>
    <row r="12759" spans="4:4" s="47" customFormat="1" x14ac:dyDescent="0.25">
      <c r="D12759" s="83"/>
    </row>
    <row r="12760" spans="4:4" s="47" customFormat="1" x14ac:dyDescent="0.25">
      <c r="D12760" s="83"/>
    </row>
    <row r="12761" spans="4:4" s="47" customFormat="1" x14ac:dyDescent="0.25">
      <c r="D12761" s="83"/>
    </row>
    <row r="12762" spans="4:4" s="47" customFormat="1" x14ac:dyDescent="0.25">
      <c r="D12762" s="83"/>
    </row>
    <row r="12763" spans="4:4" s="47" customFormat="1" x14ac:dyDescent="0.25">
      <c r="D12763" s="83"/>
    </row>
    <row r="12764" spans="4:4" s="47" customFormat="1" x14ac:dyDescent="0.25">
      <c r="D12764" s="83"/>
    </row>
    <row r="12765" spans="4:4" s="47" customFormat="1" x14ac:dyDescent="0.25">
      <c r="D12765" s="83"/>
    </row>
    <row r="12766" spans="4:4" s="47" customFormat="1" x14ac:dyDescent="0.25">
      <c r="D12766" s="83"/>
    </row>
    <row r="12767" spans="4:4" s="47" customFormat="1" x14ac:dyDescent="0.25">
      <c r="D12767" s="83"/>
    </row>
    <row r="12768" spans="4:4" s="47" customFormat="1" x14ac:dyDescent="0.25">
      <c r="D12768" s="83"/>
    </row>
    <row r="12769" spans="4:4" s="47" customFormat="1" x14ac:dyDescent="0.25">
      <c r="D12769" s="83"/>
    </row>
    <row r="12770" spans="4:4" s="47" customFormat="1" x14ac:dyDescent="0.25">
      <c r="D12770" s="83"/>
    </row>
    <row r="12771" spans="4:4" s="47" customFormat="1" x14ac:dyDescent="0.25">
      <c r="D12771" s="83"/>
    </row>
    <row r="12772" spans="4:4" s="47" customFormat="1" x14ac:dyDescent="0.25">
      <c r="D12772" s="83"/>
    </row>
    <row r="12773" spans="4:4" s="47" customFormat="1" x14ac:dyDescent="0.25">
      <c r="D12773" s="83"/>
    </row>
    <row r="12774" spans="4:4" s="47" customFormat="1" x14ac:dyDescent="0.25">
      <c r="D12774" s="83"/>
    </row>
    <row r="12775" spans="4:4" s="47" customFormat="1" x14ac:dyDescent="0.25">
      <c r="D12775" s="83"/>
    </row>
    <row r="12776" spans="4:4" s="47" customFormat="1" x14ac:dyDescent="0.25">
      <c r="D12776" s="83"/>
    </row>
    <row r="12777" spans="4:4" s="47" customFormat="1" x14ac:dyDescent="0.25">
      <c r="D12777" s="83"/>
    </row>
    <row r="12778" spans="4:4" s="47" customFormat="1" x14ac:dyDescent="0.25">
      <c r="D12778" s="83"/>
    </row>
    <row r="12779" spans="4:4" s="47" customFormat="1" x14ac:dyDescent="0.25">
      <c r="D12779" s="83"/>
    </row>
    <row r="12780" spans="4:4" s="47" customFormat="1" x14ac:dyDescent="0.25">
      <c r="D12780" s="83"/>
    </row>
    <row r="12781" spans="4:4" s="47" customFormat="1" x14ac:dyDescent="0.25">
      <c r="D12781" s="83"/>
    </row>
    <row r="12782" spans="4:4" s="47" customFormat="1" x14ac:dyDescent="0.25">
      <c r="D12782" s="83"/>
    </row>
    <row r="12783" spans="4:4" s="47" customFormat="1" x14ac:dyDescent="0.25">
      <c r="D12783" s="83"/>
    </row>
    <row r="12784" spans="4:4" s="47" customFormat="1" x14ac:dyDescent="0.25">
      <c r="D12784" s="83"/>
    </row>
    <row r="12785" spans="4:4" s="47" customFormat="1" x14ac:dyDescent="0.25">
      <c r="D12785" s="83"/>
    </row>
    <row r="12786" spans="4:4" s="47" customFormat="1" x14ac:dyDescent="0.25">
      <c r="D12786" s="83"/>
    </row>
    <row r="12787" spans="4:4" s="47" customFormat="1" x14ac:dyDescent="0.25">
      <c r="D12787" s="83"/>
    </row>
    <row r="12788" spans="4:4" s="47" customFormat="1" x14ac:dyDescent="0.25">
      <c r="D12788" s="83"/>
    </row>
    <row r="12789" spans="4:4" s="47" customFormat="1" x14ac:dyDescent="0.25">
      <c r="D12789" s="83"/>
    </row>
    <row r="12790" spans="4:4" s="47" customFormat="1" x14ac:dyDescent="0.25">
      <c r="D12790" s="83"/>
    </row>
    <row r="12791" spans="4:4" s="47" customFormat="1" x14ac:dyDescent="0.25">
      <c r="D12791" s="83"/>
    </row>
    <row r="12792" spans="4:4" s="47" customFormat="1" x14ac:dyDescent="0.25">
      <c r="D12792" s="83"/>
    </row>
    <row r="12793" spans="4:4" s="47" customFormat="1" x14ac:dyDescent="0.25">
      <c r="D12793" s="83"/>
    </row>
    <row r="12794" spans="4:4" s="47" customFormat="1" x14ac:dyDescent="0.25">
      <c r="D12794" s="83"/>
    </row>
    <row r="12795" spans="4:4" s="47" customFormat="1" x14ac:dyDescent="0.25">
      <c r="D12795" s="83"/>
    </row>
    <row r="12796" spans="4:4" s="47" customFormat="1" x14ac:dyDescent="0.25">
      <c r="D12796" s="83"/>
    </row>
    <row r="12797" spans="4:4" s="47" customFormat="1" x14ac:dyDescent="0.25">
      <c r="D12797" s="83"/>
    </row>
    <row r="12798" spans="4:4" s="47" customFormat="1" x14ac:dyDescent="0.25">
      <c r="D12798" s="83"/>
    </row>
    <row r="12799" spans="4:4" s="47" customFormat="1" x14ac:dyDescent="0.25">
      <c r="D12799" s="83"/>
    </row>
    <row r="12800" spans="4:4" s="47" customFormat="1" x14ac:dyDescent="0.25">
      <c r="D12800" s="83"/>
    </row>
    <row r="12801" spans="4:4" s="47" customFormat="1" x14ac:dyDescent="0.25">
      <c r="D12801" s="83"/>
    </row>
    <row r="12802" spans="4:4" s="47" customFormat="1" x14ac:dyDescent="0.25">
      <c r="D12802" s="83"/>
    </row>
    <row r="12803" spans="4:4" s="47" customFormat="1" x14ac:dyDescent="0.25">
      <c r="D12803" s="83"/>
    </row>
    <row r="12804" spans="4:4" s="47" customFormat="1" x14ac:dyDescent="0.25">
      <c r="D12804" s="83"/>
    </row>
    <row r="12805" spans="4:4" s="47" customFormat="1" x14ac:dyDescent="0.25">
      <c r="D12805" s="83"/>
    </row>
    <row r="12806" spans="4:4" s="47" customFormat="1" x14ac:dyDescent="0.25">
      <c r="D12806" s="83"/>
    </row>
    <row r="12807" spans="4:4" s="47" customFormat="1" x14ac:dyDescent="0.25">
      <c r="D12807" s="83"/>
    </row>
    <row r="12808" spans="4:4" s="47" customFormat="1" x14ac:dyDescent="0.25">
      <c r="D12808" s="83"/>
    </row>
    <row r="12809" spans="4:4" s="47" customFormat="1" x14ac:dyDescent="0.25">
      <c r="D12809" s="83"/>
    </row>
    <row r="12810" spans="4:4" s="47" customFormat="1" x14ac:dyDescent="0.25">
      <c r="D12810" s="83"/>
    </row>
    <row r="12811" spans="4:4" s="47" customFormat="1" x14ac:dyDescent="0.25">
      <c r="D12811" s="83"/>
    </row>
    <row r="12812" spans="4:4" s="47" customFormat="1" x14ac:dyDescent="0.25">
      <c r="D12812" s="83"/>
    </row>
    <row r="12813" spans="4:4" s="47" customFormat="1" x14ac:dyDescent="0.25">
      <c r="D12813" s="83"/>
    </row>
    <row r="12814" spans="4:4" s="47" customFormat="1" x14ac:dyDescent="0.25">
      <c r="D12814" s="83"/>
    </row>
    <row r="12815" spans="4:4" s="47" customFormat="1" x14ac:dyDescent="0.25">
      <c r="D12815" s="83"/>
    </row>
    <row r="12816" spans="4:4" s="47" customFormat="1" x14ac:dyDescent="0.25">
      <c r="D12816" s="83"/>
    </row>
    <row r="12817" spans="4:4" s="47" customFormat="1" x14ac:dyDescent="0.25">
      <c r="D12817" s="83"/>
    </row>
    <row r="12818" spans="4:4" s="47" customFormat="1" x14ac:dyDescent="0.25">
      <c r="D12818" s="83"/>
    </row>
    <row r="12819" spans="4:4" s="47" customFormat="1" x14ac:dyDescent="0.25">
      <c r="D12819" s="83"/>
    </row>
    <row r="12820" spans="4:4" s="47" customFormat="1" x14ac:dyDescent="0.25">
      <c r="D12820" s="83"/>
    </row>
    <row r="12821" spans="4:4" s="47" customFormat="1" x14ac:dyDescent="0.25">
      <c r="D12821" s="83"/>
    </row>
    <row r="12822" spans="4:4" s="47" customFormat="1" x14ac:dyDescent="0.25">
      <c r="D12822" s="83"/>
    </row>
    <row r="12823" spans="4:4" s="47" customFormat="1" x14ac:dyDescent="0.25">
      <c r="D12823" s="83"/>
    </row>
    <row r="12824" spans="4:4" s="47" customFormat="1" x14ac:dyDescent="0.25">
      <c r="D12824" s="83"/>
    </row>
    <row r="12825" spans="4:4" s="47" customFormat="1" x14ac:dyDescent="0.25">
      <c r="D12825" s="83"/>
    </row>
    <row r="12826" spans="4:4" s="47" customFormat="1" x14ac:dyDescent="0.25">
      <c r="D12826" s="83"/>
    </row>
    <row r="12827" spans="4:4" s="47" customFormat="1" x14ac:dyDescent="0.25">
      <c r="D12827" s="83"/>
    </row>
    <row r="12828" spans="4:4" s="47" customFormat="1" x14ac:dyDescent="0.25">
      <c r="D12828" s="83"/>
    </row>
    <row r="12829" spans="4:4" s="47" customFormat="1" x14ac:dyDescent="0.25">
      <c r="D12829" s="83"/>
    </row>
    <row r="12830" spans="4:4" s="47" customFormat="1" x14ac:dyDescent="0.25">
      <c r="D12830" s="83"/>
    </row>
    <row r="12831" spans="4:4" s="47" customFormat="1" x14ac:dyDescent="0.25">
      <c r="D12831" s="83"/>
    </row>
    <row r="12832" spans="4:4" s="47" customFormat="1" x14ac:dyDescent="0.25">
      <c r="D12832" s="83"/>
    </row>
    <row r="12833" spans="4:4" s="47" customFormat="1" x14ac:dyDescent="0.25">
      <c r="D12833" s="83"/>
    </row>
    <row r="12834" spans="4:4" s="47" customFormat="1" x14ac:dyDescent="0.25">
      <c r="D12834" s="83"/>
    </row>
    <row r="12835" spans="4:4" s="47" customFormat="1" x14ac:dyDescent="0.25">
      <c r="D12835" s="83"/>
    </row>
    <row r="12836" spans="4:4" s="47" customFormat="1" x14ac:dyDescent="0.25">
      <c r="D12836" s="83"/>
    </row>
    <row r="12837" spans="4:4" s="47" customFormat="1" x14ac:dyDescent="0.25">
      <c r="D12837" s="83"/>
    </row>
    <row r="12838" spans="4:4" s="47" customFormat="1" x14ac:dyDescent="0.25">
      <c r="D12838" s="83"/>
    </row>
    <row r="12839" spans="4:4" s="47" customFormat="1" x14ac:dyDescent="0.25">
      <c r="D12839" s="83"/>
    </row>
    <row r="12840" spans="4:4" s="47" customFormat="1" x14ac:dyDescent="0.25">
      <c r="D12840" s="83"/>
    </row>
    <row r="12841" spans="4:4" s="47" customFormat="1" x14ac:dyDescent="0.25">
      <c r="D12841" s="83"/>
    </row>
    <row r="12842" spans="4:4" s="47" customFormat="1" x14ac:dyDescent="0.25">
      <c r="D12842" s="83"/>
    </row>
    <row r="12843" spans="4:4" s="47" customFormat="1" x14ac:dyDescent="0.25">
      <c r="D12843" s="83"/>
    </row>
    <row r="12844" spans="4:4" s="47" customFormat="1" x14ac:dyDescent="0.25">
      <c r="D12844" s="83"/>
    </row>
    <row r="12845" spans="4:4" s="47" customFormat="1" x14ac:dyDescent="0.25">
      <c r="D12845" s="83"/>
    </row>
    <row r="12846" spans="4:4" s="47" customFormat="1" x14ac:dyDescent="0.25">
      <c r="D12846" s="83"/>
    </row>
    <row r="12847" spans="4:4" s="47" customFormat="1" x14ac:dyDescent="0.25">
      <c r="D12847" s="83"/>
    </row>
    <row r="12848" spans="4:4" s="47" customFormat="1" x14ac:dyDescent="0.25">
      <c r="D12848" s="83"/>
    </row>
    <row r="12849" spans="4:4" s="47" customFormat="1" x14ac:dyDescent="0.25">
      <c r="D12849" s="83"/>
    </row>
    <row r="12850" spans="4:4" s="47" customFormat="1" x14ac:dyDescent="0.25">
      <c r="D12850" s="83"/>
    </row>
    <row r="12851" spans="4:4" s="47" customFormat="1" x14ac:dyDescent="0.25">
      <c r="D12851" s="83"/>
    </row>
    <row r="12852" spans="4:4" s="47" customFormat="1" x14ac:dyDescent="0.25">
      <c r="D12852" s="83"/>
    </row>
    <row r="12853" spans="4:4" s="47" customFormat="1" x14ac:dyDescent="0.25">
      <c r="D12853" s="83"/>
    </row>
    <row r="12854" spans="4:4" s="47" customFormat="1" x14ac:dyDescent="0.25">
      <c r="D12854" s="83"/>
    </row>
    <row r="12855" spans="4:4" s="47" customFormat="1" x14ac:dyDescent="0.25">
      <c r="D12855" s="83"/>
    </row>
    <row r="12856" spans="4:4" s="47" customFormat="1" x14ac:dyDescent="0.25">
      <c r="D12856" s="83"/>
    </row>
    <row r="12857" spans="4:4" s="47" customFormat="1" x14ac:dyDescent="0.25">
      <c r="D12857" s="83"/>
    </row>
    <row r="12858" spans="4:4" s="47" customFormat="1" x14ac:dyDescent="0.25">
      <c r="D12858" s="83"/>
    </row>
    <row r="12859" spans="4:4" s="47" customFormat="1" x14ac:dyDescent="0.25">
      <c r="D12859" s="83"/>
    </row>
    <row r="12860" spans="4:4" s="47" customFormat="1" x14ac:dyDescent="0.25">
      <c r="D12860" s="83"/>
    </row>
    <row r="12861" spans="4:4" s="47" customFormat="1" x14ac:dyDescent="0.25">
      <c r="D12861" s="83"/>
    </row>
    <row r="12862" spans="4:4" s="47" customFormat="1" x14ac:dyDescent="0.25">
      <c r="D12862" s="83"/>
    </row>
    <row r="12863" spans="4:4" s="47" customFormat="1" x14ac:dyDescent="0.25">
      <c r="D12863" s="83"/>
    </row>
    <row r="12864" spans="4:4" s="47" customFormat="1" x14ac:dyDescent="0.25">
      <c r="D12864" s="83"/>
    </row>
    <row r="12865" spans="4:4" s="47" customFormat="1" x14ac:dyDescent="0.25">
      <c r="D12865" s="83"/>
    </row>
    <row r="12866" spans="4:4" s="47" customFormat="1" x14ac:dyDescent="0.25">
      <c r="D12866" s="83"/>
    </row>
    <row r="12867" spans="4:4" s="47" customFormat="1" x14ac:dyDescent="0.25">
      <c r="D12867" s="83"/>
    </row>
    <row r="12868" spans="4:4" s="47" customFormat="1" x14ac:dyDescent="0.25">
      <c r="D12868" s="83"/>
    </row>
    <row r="12869" spans="4:4" s="47" customFormat="1" x14ac:dyDescent="0.25">
      <c r="D12869" s="83"/>
    </row>
    <row r="12870" spans="4:4" s="47" customFormat="1" x14ac:dyDescent="0.25">
      <c r="D12870" s="83"/>
    </row>
    <row r="12871" spans="4:4" s="47" customFormat="1" x14ac:dyDescent="0.25">
      <c r="D12871" s="83"/>
    </row>
    <row r="12872" spans="4:4" s="47" customFormat="1" x14ac:dyDescent="0.25">
      <c r="D12872" s="83"/>
    </row>
    <row r="12873" spans="4:4" s="47" customFormat="1" x14ac:dyDescent="0.25">
      <c r="D12873" s="83"/>
    </row>
    <row r="12874" spans="4:4" s="47" customFormat="1" x14ac:dyDescent="0.25">
      <c r="D12874" s="83"/>
    </row>
    <row r="12875" spans="4:4" s="47" customFormat="1" x14ac:dyDescent="0.25">
      <c r="D12875" s="83"/>
    </row>
    <row r="12876" spans="4:4" s="47" customFormat="1" x14ac:dyDescent="0.25">
      <c r="D12876" s="83"/>
    </row>
    <row r="12877" spans="4:4" s="47" customFormat="1" x14ac:dyDescent="0.25">
      <c r="D12877" s="83"/>
    </row>
    <row r="12878" spans="4:4" s="47" customFormat="1" x14ac:dyDescent="0.25">
      <c r="D12878" s="83"/>
    </row>
    <row r="12879" spans="4:4" s="47" customFormat="1" x14ac:dyDescent="0.25">
      <c r="D12879" s="83"/>
    </row>
    <row r="12880" spans="4:4" s="47" customFormat="1" x14ac:dyDescent="0.25">
      <c r="D12880" s="83"/>
    </row>
    <row r="12881" spans="4:4" s="47" customFormat="1" x14ac:dyDescent="0.25">
      <c r="D12881" s="83"/>
    </row>
    <row r="12882" spans="4:4" s="47" customFormat="1" x14ac:dyDescent="0.25">
      <c r="D12882" s="83"/>
    </row>
    <row r="12883" spans="4:4" s="47" customFormat="1" x14ac:dyDescent="0.25">
      <c r="D12883" s="83"/>
    </row>
    <row r="12884" spans="4:4" s="47" customFormat="1" x14ac:dyDescent="0.25">
      <c r="D12884" s="83"/>
    </row>
    <row r="12885" spans="4:4" s="47" customFormat="1" x14ac:dyDescent="0.25">
      <c r="D12885" s="83"/>
    </row>
    <row r="12886" spans="4:4" s="47" customFormat="1" x14ac:dyDescent="0.25">
      <c r="D12886" s="83"/>
    </row>
    <row r="12887" spans="4:4" s="47" customFormat="1" x14ac:dyDescent="0.25">
      <c r="D12887" s="83"/>
    </row>
    <row r="12888" spans="4:4" s="47" customFormat="1" x14ac:dyDescent="0.25">
      <c r="D12888" s="83"/>
    </row>
    <row r="12889" spans="4:4" s="47" customFormat="1" x14ac:dyDescent="0.25">
      <c r="D12889" s="83"/>
    </row>
    <row r="12890" spans="4:4" s="47" customFormat="1" x14ac:dyDescent="0.25">
      <c r="D12890" s="83"/>
    </row>
    <row r="12891" spans="4:4" s="47" customFormat="1" x14ac:dyDescent="0.25">
      <c r="D12891" s="83"/>
    </row>
    <row r="12892" spans="4:4" s="47" customFormat="1" x14ac:dyDescent="0.25">
      <c r="D12892" s="83"/>
    </row>
    <row r="12893" spans="4:4" s="47" customFormat="1" x14ac:dyDescent="0.25">
      <c r="D12893" s="83"/>
    </row>
    <row r="12894" spans="4:4" s="47" customFormat="1" x14ac:dyDescent="0.25">
      <c r="D12894" s="83"/>
    </row>
    <row r="12895" spans="4:4" s="47" customFormat="1" x14ac:dyDescent="0.25">
      <c r="D12895" s="83"/>
    </row>
    <row r="12896" spans="4:4" s="47" customFormat="1" x14ac:dyDescent="0.25">
      <c r="D12896" s="83"/>
    </row>
    <row r="12897" spans="4:4" s="47" customFormat="1" x14ac:dyDescent="0.25">
      <c r="D12897" s="83"/>
    </row>
    <row r="12898" spans="4:4" s="47" customFormat="1" x14ac:dyDescent="0.25">
      <c r="D12898" s="83"/>
    </row>
    <row r="12899" spans="4:4" s="47" customFormat="1" x14ac:dyDescent="0.25">
      <c r="D12899" s="83"/>
    </row>
    <row r="12900" spans="4:4" s="47" customFormat="1" x14ac:dyDescent="0.25">
      <c r="D12900" s="83"/>
    </row>
    <row r="12901" spans="4:4" s="47" customFormat="1" x14ac:dyDescent="0.25">
      <c r="D12901" s="83"/>
    </row>
    <row r="12902" spans="4:4" s="47" customFormat="1" x14ac:dyDescent="0.25">
      <c r="D12902" s="83"/>
    </row>
    <row r="12903" spans="4:4" s="47" customFormat="1" x14ac:dyDescent="0.25">
      <c r="D12903" s="83"/>
    </row>
    <row r="12904" spans="4:4" s="47" customFormat="1" x14ac:dyDescent="0.25">
      <c r="D12904" s="83"/>
    </row>
    <row r="12905" spans="4:4" s="47" customFormat="1" x14ac:dyDescent="0.25">
      <c r="D12905" s="83"/>
    </row>
    <row r="12906" spans="4:4" s="47" customFormat="1" x14ac:dyDescent="0.25">
      <c r="D12906" s="83"/>
    </row>
    <row r="12907" spans="4:4" s="47" customFormat="1" x14ac:dyDescent="0.25">
      <c r="D12907" s="83"/>
    </row>
    <row r="12908" spans="4:4" s="47" customFormat="1" x14ac:dyDescent="0.25">
      <c r="D12908" s="83"/>
    </row>
    <row r="12909" spans="4:4" s="47" customFormat="1" x14ac:dyDescent="0.25">
      <c r="D12909" s="83"/>
    </row>
    <row r="12910" spans="4:4" s="47" customFormat="1" x14ac:dyDescent="0.25">
      <c r="D12910" s="83"/>
    </row>
    <row r="12911" spans="4:4" s="47" customFormat="1" x14ac:dyDescent="0.25">
      <c r="D12911" s="83"/>
    </row>
    <row r="12912" spans="4:4" s="47" customFormat="1" x14ac:dyDescent="0.25">
      <c r="D12912" s="83"/>
    </row>
    <row r="12913" spans="4:4" s="47" customFormat="1" x14ac:dyDescent="0.25">
      <c r="D12913" s="83"/>
    </row>
    <row r="12914" spans="4:4" s="47" customFormat="1" x14ac:dyDescent="0.25">
      <c r="D12914" s="83"/>
    </row>
    <row r="12915" spans="4:4" s="47" customFormat="1" x14ac:dyDescent="0.25">
      <c r="D12915" s="83"/>
    </row>
    <row r="12916" spans="4:4" s="47" customFormat="1" x14ac:dyDescent="0.25">
      <c r="D12916" s="83"/>
    </row>
    <row r="12917" spans="4:4" s="47" customFormat="1" x14ac:dyDescent="0.25">
      <c r="D12917" s="83"/>
    </row>
    <row r="12918" spans="4:4" s="47" customFormat="1" x14ac:dyDescent="0.25">
      <c r="D12918" s="83"/>
    </row>
    <row r="12919" spans="4:4" s="47" customFormat="1" x14ac:dyDescent="0.25">
      <c r="D12919" s="83"/>
    </row>
    <row r="12920" spans="4:4" s="47" customFormat="1" x14ac:dyDescent="0.25">
      <c r="D12920" s="83"/>
    </row>
    <row r="12921" spans="4:4" s="47" customFormat="1" x14ac:dyDescent="0.25">
      <c r="D12921" s="83"/>
    </row>
    <row r="12922" spans="4:4" s="47" customFormat="1" x14ac:dyDescent="0.25">
      <c r="D12922" s="83"/>
    </row>
    <row r="12923" spans="4:4" s="47" customFormat="1" x14ac:dyDescent="0.25">
      <c r="D12923" s="83"/>
    </row>
    <row r="12924" spans="4:4" s="47" customFormat="1" x14ac:dyDescent="0.25">
      <c r="D12924" s="83"/>
    </row>
    <row r="12925" spans="4:4" s="47" customFormat="1" x14ac:dyDescent="0.25">
      <c r="D12925" s="83"/>
    </row>
    <row r="12926" spans="4:4" s="47" customFormat="1" x14ac:dyDescent="0.25">
      <c r="D12926" s="83"/>
    </row>
    <row r="12927" spans="4:4" s="47" customFormat="1" x14ac:dyDescent="0.25">
      <c r="D12927" s="83"/>
    </row>
    <row r="12928" spans="4:4" s="47" customFormat="1" x14ac:dyDescent="0.25">
      <c r="D12928" s="83"/>
    </row>
    <row r="12929" spans="4:4" s="47" customFormat="1" x14ac:dyDescent="0.25">
      <c r="D12929" s="83"/>
    </row>
    <row r="12930" spans="4:4" s="47" customFormat="1" x14ac:dyDescent="0.25">
      <c r="D12930" s="83"/>
    </row>
    <row r="12931" spans="4:4" s="47" customFormat="1" x14ac:dyDescent="0.25">
      <c r="D12931" s="83"/>
    </row>
    <row r="12932" spans="4:4" s="47" customFormat="1" x14ac:dyDescent="0.25">
      <c r="D12932" s="83"/>
    </row>
    <row r="12933" spans="4:4" s="47" customFormat="1" x14ac:dyDescent="0.25">
      <c r="D12933" s="83"/>
    </row>
    <row r="12934" spans="4:4" s="47" customFormat="1" x14ac:dyDescent="0.25">
      <c r="D12934" s="83"/>
    </row>
    <row r="12935" spans="4:4" s="47" customFormat="1" x14ac:dyDescent="0.25">
      <c r="D12935" s="83"/>
    </row>
    <row r="12936" spans="4:4" s="47" customFormat="1" x14ac:dyDescent="0.25">
      <c r="D12936" s="83"/>
    </row>
    <row r="12937" spans="4:4" s="47" customFormat="1" x14ac:dyDescent="0.25">
      <c r="D12937" s="83"/>
    </row>
    <row r="12938" spans="4:4" s="47" customFormat="1" x14ac:dyDescent="0.25">
      <c r="D12938" s="83"/>
    </row>
    <row r="12939" spans="4:4" s="47" customFormat="1" x14ac:dyDescent="0.25">
      <c r="D12939" s="83"/>
    </row>
    <row r="12940" spans="4:4" s="47" customFormat="1" x14ac:dyDescent="0.25">
      <c r="D12940" s="83"/>
    </row>
    <row r="12941" spans="4:4" s="47" customFormat="1" x14ac:dyDescent="0.25">
      <c r="D12941" s="83"/>
    </row>
    <row r="12942" spans="4:4" s="47" customFormat="1" x14ac:dyDescent="0.25">
      <c r="D12942" s="83"/>
    </row>
    <row r="12943" spans="4:4" s="47" customFormat="1" x14ac:dyDescent="0.25">
      <c r="D12943" s="83"/>
    </row>
    <row r="12944" spans="4:4" s="47" customFormat="1" x14ac:dyDescent="0.25">
      <c r="D12944" s="83"/>
    </row>
    <row r="12945" spans="4:4" s="47" customFormat="1" x14ac:dyDescent="0.25">
      <c r="D12945" s="83"/>
    </row>
    <row r="12946" spans="4:4" s="47" customFormat="1" x14ac:dyDescent="0.25">
      <c r="D12946" s="83"/>
    </row>
    <row r="12947" spans="4:4" s="47" customFormat="1" x14ac:dyDescent="0.25">
      <c r="D12947" s="83"/>
    </row>
    <row r="12948" spans="4:4" s="47" customFormat="1" x14ac:dyDescent="0.25">
      <c r="D12948" s="83"/>
    </row>
    <row r="12949" spans="4:4" s="47" customFormat="1" x14ac:dyDescent="0.25">
      <c r="D12949" s="83"/>
    </row>
    <row r="12950" spans="4:4" s="47" customFormat="1" x14ac:dyDescent="0.25">
      <c r="D12950" s="83"/>
    </row>
    <row r="12951" spans="4:4" s="47" customFormat="1" x14ac:dyDescent="0.25">
      <c r="D12951" s="83"/>
    </row>
    <row r="12952" spans="4:4" s="47" customFormat="1" x14ac:dyDescent="0.25">
      <c r="D12952" s="83"/>
    </row>
    <row r="12953" spans="4:4" s="47" customFormat="1" x14ac:dyDescent="0.25">
      <c r="D12953" s="83"/>
    </row>
    <row r="12954" spans="4:4" s="47" customFormat="1" x14ac:dyDescent="0.25">
      <c r="D12954" s="83"/>
    </row>
    <row r="12955" spans="4:4" s="47" customFormat="1" x14ac:dyDescent="0.25">
      <c r="D12955" s="83"/>
    </row>
    <row r="12956" spans="4:4" s="47" customFormat="1" x14ac:dyDescent="0.25">
      <c r="D12956" s="83"/>
    </row>
    <row r="12957" spans="4:4" s="47" customFormat="1" x14ac:dyDescent="0.25">
      <c r="D12957" s="83"/>
    </row>
    <row r="12958" spans="4:4" s="47" customFormat="1" x14ac:dyDescent="0.25">
      <c r="D12958" s="83"/>
    </row>
    <row r="12959" spans="4:4" s="47" customFormat="1" x14ac:dyDescent="0.25">
      <c r="D12959" s="83"/>
    </row>
    <row r="12960" spans="4:4" s="47" customFormat="1" x14ac:dyDescent="0.25">
      <c r="D12960" s="83"/>
    </row>
    <row r="12961" spans="4:4" s="47" customFormat="1" x14ac:dyDescent="0.25">
      <c r="D12961" s="83"/>
    </row>
    <row r="12962" spans="4:4" s="47" customFormat="1" x14ac:dyDescent="0.25">
      <c r="D12962" s="83"/>
    </row>
    <row r="12963" spans="4:4" s="47" customFormat="1" x14ac:dyDescent="0.25">
      <c r="D12963" s="83"/>
    </row>
    <row r="12964" spans="4:4" s="47" customFormat="1" x14ac:dyDescent="0.25">
      <c r="D12964" s="83"/>
    </row>
    <row r="12965" spans="4:4" s="47" customFormat="1" x14ac:dyDescent="0.25">
      <c r="D12965" s="83"/>
    </row>
    <row r="12966" spans="4:4" s="47" customFormat="1" x14ac:dyDescent="0.25">
      <c r="D12966" s="83"/>
    </row>
    <row r="12967" spans="4:4" s="47" customFormat="1" x14ac:dyDescent="0.25">
      <c r="D12967" s="83"/>
    </row>
    <row r="12968" spans="4:4" s="47" customFormat="1" x14ac:dyDescent="0.25">
      <c r="D12968" s="83"/>
    </row>
    <row r="12969" spans="4:4" s="47" customFormat="1" x14ac:dyDescent="0.25">
      <c r="D12969" s="83"/>
    </row>
    <row r="12970" spans="4:4" s="47" customFormat="1" x14ac:dyDescent="0.25">
      <c r="D12970" s="83"/>
    </row>
    <row r="12971" spans="4:4" s="47" customFormat="1" x14ac:dyDescent="0.25">
      <c r="D12971" s="83"/>
    </row>
    <row r="12972" spans="4:4" s="47" customFormat="1" x14ac:dyDescent="0.25">
      <c r="D12972" s="83"/>
    </row>
    <row r="12973" spans="4:4" s="47" customFormat="1" x14ac:dyDescent="0.25">
      <c r="D12973" s="83"/>
    </row>
    <row r="12974" spans="4:4" s="47" customFormat="1" x14ac:dyDescent="0.25">
      <c r="D12974" s="83"/>
    </row>
    <row r="12975" spans="4:4" s="47" customFormat="1" x14ac:dyDescent="0.25">
      <c r="D12975" s="83"/>
    </row>
    <row r="12976" spans="4:4" s="47" customFormat="1" x14ac:dyDescent="0.25">
      <c r="D12976" s="83"/>
    </row>
    <row r="12977" spans="4:4" s="47" customFormat="1" x14ac:dyDescent="0.25">
      <c r="D12977" s="83"/>
    </row>
    <row r="12978" spans="4:4" s="47" customFormat="1" x14ac:dyDescent="0.25">
      <c r="D12978" s="83"/>
    </row>
    <row r="12979" spans="4:4" s="47" customFormat="1" x14ac:dyDescent="0.25">
      <c r="D12979" s="83"/>
    </row>
    <row r="12980" spans="4:4" s="47" customFormat="1" x14ac:dyDescent="0.25">
      <c r="D12980" s="83"/>
    </row>
    <row r="12981" spans="4:4" s="47" customFormat="1" x14ac:dyDescent="0.25">
      <c r="D12981" s="83"/>
    </row>
    <row r="12982" spans="4:4" s="47" customFormat="1" x14ac:dyDescent="0.25">
      <c r="D12982" s="83"/>
    </row>
    <row r="12983" spans="4:4" s="47" customFormat="1" x14ac:dyDescent="0.25">
      <c r="D12983" s="83"/>
    </row>
    <row r="12984" spans="4:4" s="47" customFormat="1" x14ac:dyDescent="0.25">
      <c r="D12984" s="83"/>
    </row>
    <row r="12985" spans="4:4" s="47" customFormat="1" x14ac:dyDescent="0.25">
      <c r="D12985" s="83"/>
    </row>
    <row r="12986" spans="4:4" s="47" customFormat="1" x14ac:dyDescent="0.25">
      <c r="D12986" s="83"/>
    </row>
    <row r="12987" spans="4:4" s="47" customFormat="1" x14ac:dyDescent="0.25">
      <c r="D12987" s="83"/>
    </row>
    <row r="12988" spans="4:4" s="47" customFormat="1" x14ac:dyDescent="0.25">
      <c r="D12988" s="83"/>
    </row>
    <row r="12989" spans="4:4" s="47" customFormat="1" x14ac:dyDescent="0.25">
      <c r="D12989" s="83"/>
    </row>
    <row r="12990" spans="4:4" s="47" customFormat="1" x14ac:dyDescent="0.25">
      <c r="D12990" s="83"/>
    </row>
    <row r="12991" spans="4:4" s="47" customFormat="1" x14ac:dyDescent="0.25">
      <c r="D12991" s="83"/>
    </row>
    <row r="12992" spans="4:4" s="47" customFormat="1" x14ac:dyDescent="0.25">
      <c r="D12992" s="83"/>
    </row>
    <row r="12993" spans="4:4" s="47" customFormat="1" x14ac:dyDescent="0.25">
      <c r="D12993" s="83"/>
    </row>
    <row r="12994" spans="4:4" s="47" customFormat="1" x14ac:dyDescent="0.25">
      <c r="D12994" s="83"/>
    </row>
    <row r="12995" spans="4:4" s="47" customFormat="1" x14ac:dyDescent="0.25">
      <c r="D12995" s="83"/>
    </row>
    <row r="12996" spans="4:4" s="47" customFormat="1" x14ac:dyDescent="0.25">
      <c r="D12996" s="83"/>
    </row>
    <row r="12997" spans="4:4" s="47" customFormat="1" x14ac:dyDescent="0.25">
      <c r="D12997" s="83"/>
    </row>
    <row r="12998" spans="4:4" s="47" customFormat="1" x14ac:dyDescent="0.25">
      <c r="D12998" s="83"/>
    </row>
    <row r="12999" spans="4:4" s="47" customFormat="1" x14ac:dyDescent="0.25">
      <c r="D12999" s="83"/>
    </row>
    <row r="13000" spans="4:4" s="47" customFormat="1" x14ac:dyDescent="0.25">
      <c r="D13000" s="83"/>
    </row>
    <row r="13001" spans="4:4" s="47" customFormat="1" x14ac:dyDescent="0.25">
      <c r="D13001" s="83"/>
    </row>
    <row r="13002" spans="4:4" s="47" customFormat="1" x14ac:dyDescent="0.25">
      <c r="D13002" s="83"/>
    </row>
    <row r="13003" spans="4:4" s="47" customFormat="1" x14ac:dyDescent="0.25">
      <c r="D13003" s="83"/>
    </row>
    <row r="13004" spans="4:4" s="47" customFormat="1" x14ac:dyDescent="0.25">
      <c r="D13004" s="83"/>
    </row>
    <row r="13005" spans="4:4" s="47" customFormat="1" x14ac:dyDescent="0.25">
      <c r="D13005" s="83"/>
    </row>
    <row r="13006" spans="4:4" s="47" customFormat="1" x14ac:dyDescent="0.25">
      <c r="D13006" s="83"/>
    </row>
    <row r="13007" spans="4:4" s="47" customFormat="1" x14ac:dyDescent="0.25">
      <c r="D13007" s="83"/>
    </row>
    <row r="13008" spans="4:4" s="47" customFormat="1" x14ac:dyDescent="0.25">
      <c r="D13008" s="83"/>
    </row>
    <row r="13009" spans="4:4" s="47" customFormat="1" x14ac:dyDescent="0.25">
      <c r="D13009" s="83"/>
    </row>
    <row r="13010" spans="4:4" s="47" customFormat="1" x14ac:dyDescent="0.25">
      <c r="D13010" s="83"/>
    </row>
    <row r="13011" spans="4:4" s="47" customFormat="1" x14ac:dyDescent="0.25">
      <c r="D13011" s="83"/>
    </row>
    <row r="13012" spans="4:4" s="47" customFormat="1" x14ac:dyDescent="0.25">
      <c r="D13012" s="83"/>
    </row>
    <row r="13013" spans="4:4" s="47" customFormat="1" x14ac:dyDescent="0.25">
      <c r="D13013" s="83"/>
    </row>
    <row r="13014" spans="4:4" s="47" customFormat="1" x14ac:dyDescent="0.25">
      <c r="D13014" s="83"/>
    </row>
    <row r="13015" spans="4:4" s="47" customFormat="1" x14ac:dyDescent="0.25">
      <c r="D13015" s="83"/>
    </row>
    <row r="13016" spans="4:4" s="47" customFormat="1" x14ac:dyDescent="0.25">
      <c r="D13016" s="83"/>
    </row>
    <row r="13017" spans="4:4" s="47" customFormat="1" x14ac:dyDescent="0.25">
      <c r="D13017" s="83"/>
    </row>
    <row r="13018" spans="4:4" s="47" customFormat="1" x14ac:dyDescent="0.25">
      <c r="D13018" s="83"/>
    </row>
    <row r="13019" spans="4:4" s="47" customFormat="1" x14ac:dyDescent="0.25">
      <c r="D13019" s="83"/>
    </row>
    <row r="13020" spans="4:4" s="47" customFormat="1" x14ac:dyDescent="0.25">
      <c r="D13020" s="83"/>
    </row>
    <row r="13021" spans="4:4" s="47" customFormat="1" x14ac:dyDescent="0.25">
      <c r="D13021" s="83"/>
    </row>
    <row r="13022" spans="4:4" s="47" customFormat="1" x14ac:dyDescent="0.25">
      <c r="D13022" s="83"/>
    </row>
    <row r="13023" spans="4:4" s="47" customFormat="1" x14ac:dyDescent="0.25">
      <c r="D13023" s="83"/>
    </row>
    <row r="13024" spans="4:4" s="47" customFormat="1" x14ac:dyDescent="0.25">
      <c r="D13024" s="83"/>
    </row>
    <row r="13025" spans="4:4" s="47" customFormat="1" x14ac:dyDescent="0.25">
      <c r="D13025" s="83"/>
    </row>
    <row r="13026" spans="4:4" s="47" customFormat="1" x14ac:dyDescent="0.25">
      <c r="D13026" s="83"/>
    </row>
    <row r="13027" spans="4:4" s="47" customFormat="1" x14ac:dyDescent="0.25">
      <c r="D13027" s="83"/>
    </row>
    <row r="13028" spans="4:4" s="47" customFormat="1" x14ac:dyDescent="0.25">
      <c r="D13028" s="83"/>
    </row>
    <row r="13029" spans="4:4" s="47" customFormat="1" x14ac:dyDescent="0.25">
      <c r="D13029" s="83"/>
    </row>
    <row r="13030" spans="4:4" s="47" customFormat="1" x14ac:dyDescent="0.25">
      <c r="D13030" s="83"/>
    </row>
    <row r="13031" spans="4:4" s="47" customFormat="1" x14ac:dyDescent="0.25">
      <c r="D13031" s="83"/>
    </row>
    <row r="13032" spans="4:4" s="47" customFormat="1" x14ac:dyDescent="0.25">
      <c r="D13032" s="83"/>
    </row>
    <row r="13033" spans="4:4" s="47" customFormat="1" x14ac:dyDescent="0.25">
      <c r="D13033" s="83"/>
    </row>
    <row r="13034" spans="4:4" s="47" customFormat="1" x14ac:dyDescent="0.25">
      <c r="D13034" s="83"/>
    </row>
    <row r="13035" spans="4:4" s="47" customFormat="1" x14ac:dyDescent="0.25">
      <c r="D13035" s="83"/>
    </row>
    <row r="13036" spans="4:4" s="47" customFormat="1" x14ac:dyDescent="0.25">
      <c r="D13036" s="83"/>
    </row>
    <row r="13037" spans="4:4" s="47" customFormat="1" x14ac:dyDescent="0.25">
      <c r="D13037" s="83"/>
    </row>
    <row r="13038" spans="4:4" s="47" customFormat="1" x14ac:dyDescent="0.25">
      <c r="D13038" s="83"/>
    </row>
    <row r="13039" spans="4:4" s="47" customFormat="1" x14ac:dyDescent="0.25">
      <c r="D13039" s="83"/>
    </row>
    <row r="13040" spans="4:4" s="47" customFormat="1" x14ac:dyDescent="0.25">
      <c r="D13040" s="83"/>
    </row>
    <row r="13041" spans="4:4" s="47" customFormat="1" x14ac:dyDescent="0.25">
      <c r="D13041" s="83"/>
    </row>
    <row r="13042" spans="4:4" s="47" customFormat="1" x14ac:dyDescent="0.25">
      <c r="D13042" s="83"/>
    </row>
    <row r="13043" spans="4:4" s="47" customFormat="1" x14ac:dyDescent="0.25">
      <c r="D13043" s="83"/>
    </row>
    <row r="13044" spans="4:4" s="47" customFormat="1" x14ac:dyDescent="0.25">
      <c r="D13044" s="83"/>
    </row>
    <row r="13045" spans="4:4" s="47" customFormat="1" x14ac:dyDescent="0.25">
      <c r="D13045" s="83"/>
    </row>
    <row r="13046" spans="4:4" s="47" customFormat="1" x14ac:dyDescent="0.25">
      <c r="D13046" s="83"/>
    </row>
    <row r="13047" spans="4:4" s="47" customFormat="1" x14ac:dyDescent="0.25">
      <c r="D13047" s="83"/>
    </row>
    <row r="13048" spans="4:4" s="47" customFormat="1" x14ac:dyDescent="0.25">
      <c r="D13048" s="83"/>
    </row>
    <row r="13049" spans="4:4" s="47" customFormat="1" x14ac:dyDescent="0.25">
      <c r="D13049" s="83"/>
    </row>
    <row r="13050" spans="4:4" s="47" customFormat="1" x14ac:dyDescent="0.25">
      <c r="D13050" s="83"/>
    </row>
    <row r="13051" spans="4:4" s="47" customFormat="1" x14ac:dyDescent="0.25">
      <c r="D13051" s="83"/>
    </row>
    <row r="13052" spans="4:4" s="47" customFormat="1" x14ac:dyDescent="0.25">
      <c r="D13052" s="83"/>
    </row>
    <row r="13053" spans="4:4" s="47" customFormat="1" x14ac:dyDescent="0.25">
      <c r="D13053" s="83"/>
    </row>
    <row r="13054" spans="4:4" s="47" customFormat="1" x14ac:dyDescent="0.25">
      <c r="D13054" s="83"/>
    </row>
    <row r="13055" spans="4:4" s="47" customFormat="1" x14ac:dyDescent="0.25">
      <c r="D13055" s="83"/>
    </row>
    <row r="13056" spans="4:4" s="47" customFormat="1" x14ac:dyDescent="0.25">
      <c r="D13056" s="83"/>
    </row>
    <row r="13057" spans="4:4" s="47" customFormat="1" x14ac:dyDescent="0.25">
      <c r="D13057" s="83"/>
    </row>
    <row r="13058" spans="4:4" s="47" customFormat="1" x14ac:dyDescent="0.25">
      <c r="D13058" s="83"/>
    </row>
    <row r="13059" spans="4:4" s="47" customFormat="1" x14ac:dyDescent="0.25">
      <c r="D13059" s="83"/>
    </row>
    <row r="13060" spans="4:4" s="47" customFormat="1" x14ac:dyDescent="0.25">
      <c r="D13060" s="83"/>
    </row>
    <row r="13061" spans="4:4" s="47" customFormat="1" x14ac:dyDescent="0.25">
      <c r="D13061" s="83"/>
    </row>
    <row r="13062" spans="4:4" s="47" customFormat="1" x14ac:dyDescent="0.25">
      <c r="D13062" s="83"/>
    </row>
    <row r="13063" spans="4:4" s="47" customFormat="1" x14ac:dyDescent="0.25">
      <c r="D13063" s="83"/>
    </row>
    <row r="13064" spans="4:4" s="47" customFormat="1" x14ac:dyDescent="0.25">
      <c r="D13064" s="83"/>
    </row>
    <row r="13065" spans="4:4" s="47" customFormat="1" x14ac:dyDescent="0.25">
      <c r="D13065" s="83"/>
    </row>
    <row r="13066" spans="4:4" s="47" customFormat="1" x14ac:dyDescent="0.25">
      <c r="D13066" s="83"/>
    </row>
    <row r="13067" spans="4:4" s="47" customFormat="1" x14ac:dyDescent="0.25">
      <c r="D13067" s="83"/>
    </row>
    <row r="13068" spans="4:4" s="47" customFormat="1" x14ac:dyDescent="0.25">
      <c r="D13068" s="83"/>
    </row>
    <row r="13069" spans="4:4" s="47" customFormat="1" x14ac:dyDescent="0.25">
      <c r="D13069" s="83"/>
    </row>
    <row r="13070" spans="4:4" s="47" customFormat="1" x14ac:dyDescent="0.25">
      <c r="D13070" s="83"/>
    </row>
    <row r="13071" spans="4:4" s="47" customFormat="1" x14ac:dyDescent="0.25">
      <c r="D13071" s="83"/>
    </row>
    <row r="13072" spans="4:4" s="47" customFormat="1" x14ac:dyDescent="0.25">
      <c r="D13072" s="83"/>
    </row>
    <row r="13073" spans="4:4" s="47" customFormat="1" x14ac:dyDescent="0.25">
      <c r="D13073" s="83"/>
    </row>
    <row r="13074" spans="4:4" s="47" customFormat="1" x14ac:dyDescent="0.25">
      <c r="D13074" s="83"/>
    </row>
    <row r="13075" spans="4:4" s="47" customFormat="1" x14ac:dyDescent="0.25">
      <c r="D13075" s="83"/>
    </row>
    <row r="13076" spans="4:4" s="47" customFormat="1" x14ac:dyDescent="0.25">
      <c r="D13076" s="83"/>
    </row>
    <row r="13077" spans="4:4" s="47" customFormat="1" x14ac:dyDescent="0.25">
      <c r="D13077" s="83"/>
    </row>
    <row r="13078" spans="4:4" s="47" customFormat="1" x14ac:dyDescent="0.25">
      <c r="D13078" s="83"/>
    </row>
    <row r="13079" spans="4:4" s="47" customFormat="1" x14ac:dyDescent="0.25">
      <c r="D13079" s="83"/>
    </row>
    <row r="13080" spans="4:4" s="47" customFormat="1" x14ac:dyDescent="0.25">
      <c r="D13080" s="83"/>
    </row>
    <row r="13081" spans="4:4" s="47" customFormat="1" x14ac:dyDescent="0.25">
      <c r="D13081" s="83"/>
    </row>
    <row r="13082" spans="4:4" s="47" customFormat="1" x14ac:dyDescent="0.25">
      <c r="D13082" s="83"/>
    </row>
    <row r="13083" spans="4:4" s="47" customFormat="1" x14ac:dyDescent="0.25">
      <c r="D13083" s="83"/>
    </row>
    <row r="13084" spans="4:4" s="47" customFormat="1" x14ac:dyDescent="0.25">
      <c r="D13084" s="83"/>
    </row>
    <row r="13085" spans="4:4" s="47" customFormat="1" x14ac:dyDescent="0.25">
      <c r="D13085" s="83"/>
    </row>
    <row r="13086" spans="4:4" s="47" customFormat="1" x14ac:dyDescent="0.25">
      <c r="D13086" s="83"/>
    </row>
    <row r="13087" spans="4:4" s="47" customFormat="1" x14ac:dyDescent="0.25">
      <c r="D13087" s="83"/>
    </row>
    <row r="13088" spans="4:4" s="47" customFormat="1" x14ac:dyDescent="0.25">
      <c r="D13088" s="83"/>
    </row>
    <row r="13089" spans="4:4" s="47" customFormat="1" x14ac:dyDescent="0.25">
      <c r="D13089" s="83"/>
    </row>
    <row r="13090" spans="4:4" s="47" customFormat="1" x14ac:dyDescent="0.25">
      <c r="D13090" s="83"/>
    </row>
    <row r="13091" spans="4:4" s="47" customFormat="1" x14ac:dyDescent="0.25">
      <c r="D13091" s="83"/>
    </row>
    <row r="13092" spans="4:4" s="47" customFormat="1" x14ac:dyDescent="0.25">
      <c r="D13092" s="83"/>
    </row>
    <row r="13093" spans="4:4" s="47" customFormat="1" x14ac:dyDescent="0.25">
      <c r="D13093" s="83"/>
    </row>
    <row r="13094" spans="4:4" s="47" customFormat="1" x14ac:dyDescent="0.25">
      <c r="D13094" s="83"/>
    </row>
    <row r="13095" spans="4:4" s="47" customFormat="1" x14ac:dyDescent="0.25">
      <c r="D13095" s="83"/>
    </row>
    <row r="13096" spans="4:4" s="47" customFormat="1" x14ac:dyDescent="0.25">
      <c r="D13096" s="83"/>
    </row>
    <row r="13097" spans="4:4" s="47" customFormat="1" x14ac:dyDescent="0.25">
      <c r="D13097" s="83"/>
    </row>
    <row r="13098" spans="4:4" s="47" customFormat="1" x14ac:dyDescent="0.25">
      <c r="D13098" s="83"/>
    </row>
    <row r="13099" spans="4:4" s="47" customFormat="1" x14ac:dyDescent="0.25">
      <c r="D13099" s="83"/>
    </row>
    <row r="13100" spans="4:4" s="47" customFormat="1" x14ac:dyDescent="0.25">
      <c r="D13100" s="83"/>
    </row>
    <row r="13101" spans="4:4" s="47" customFormat="1" x14ac:dyDescent="0.25">
      <c r="D13101" s="83"/>
    </row>
    <row r="13102" spans="4:4" s="47" customFormat="1" x14ac:dyDescent="0.25">
      <c r="D13102" s="83"/>
    </row>
    <row r="13103" spans="4:4" s="47" customFormat="1" x14ac:dyDescent="0.25">
      <c r="D13103" s="83"/>
    </row>
    <row r="13104" spans="4:4" s="47" customFormat="1" x14ac:dyDescent="0.25">
      <c r="D13104" s="83"/>
    </row>
    <row r="13105" spans="4:4" s="47" customFormat="1" x14ac:dyDescent="0.25">
      <c r="D13105" s="83"/>
    </row>
    <row r="13106" spans="4:4" s="47" customFormat="1" x14ac:dyDescent="0.25">
      <c r="D13106" s="83"/>
    </row>
    <row r="13107" spans="4:4" s="47" customFormat="1" x14ac:dyDescent="0.25">
      <c r="D13107" s="83"/>
    </row>
    <row r="13108" spans="4:4" s="47" customFormat="1" x14ac:dyDescent="0.25">
      <c r="D13108" s="83"/>
    </row>
    <row r="13109" spans="4:4" s="47" customFormat="1" x14ac:dyDescent="0.25">
      <c r="D13109" s="83"/>
    </row>
    <row r="13110" spans="4:4" s="47" customFormat="1" x14ac:dyDescent="0.25">
      <c r="D13110" s="83"/>
    </row>
    <row r="13111" spans="4:4" s="47" customFormat="1" x14ac:dyDescent="0.25">
      <c r="D13111" s="83"/>
    </row>
    <row r="13112" spans="4:4" s="47" customFormat="1" x14ac:dyDescent="0.25">
      <c r="D13112" s="83"/>
    </row>
    <row r="13113" spans="4:4" s="47" customFormat="1" x14ac:dyDescent="0.25">
      <c r="D13113" s="83"/>
    </row>
    <row r="13114" spans="4:4" s="47" customFormat="1" x14ac:dyDescent="0.25">
      <c r="D13114" s="83"/>
    </row>
    <row r="13115" spans="4:4" s="47" customFormat="1" x14ac:dyDescent="0.25">
      <c r="D13115" s="83"/>
    </row>
    <row r="13116" spans="4:4" s="47" customFormat="1" x14ac:dyDescent="0.25">
      <c r="D13116" s="83"/>
    </row>
    <row r="13117" spans="4:4" s="47" customFormat="1" x14ac:dyDescent="0.25">
      <c r="D13117" s="83"/>
    </row>
    <row r="13118" spans="4:4" s="47" customFormat="1" x14ac:dyDescent="0.25">
      <c r="D13118" s="83"/>
    </row>
    <row r="13119" spans="4:4" s="47" customFormat="1" x14ac:dyDescent="0.25">
      <c r="D13119" s="83"/>
    </row>
    <row r="13120" spans="4:4" s="47" customFormat="1" x14ac:dyDescent="0.25">
      <c r="D13120" s="83"/>
    </row>
    <row r="13121" spans="4:4" s="47" customFormat="1" x14ac:dyDescent="0.25">
      <c r="D13121" s="83"/>
    </row>
    <row r="13122" spans="4:4" s="47" customFormat="1" x14ac:dyDescent="0.25">
      <c r="D13122" s="83"/>
    </row>
    <row r="13123" spans="4:4" s="47" customFormat="1" x14ac:dyDescent="0.25">
      <c r="D13123" s="83"/>
    </row>
    <row r="13124" spans="4:4" s="47" customFormat="1" x14ac:dyDescent="0.25">
      <c r="D13124" s="83"/>
    </row>
    <row r="13125" spans="4:4" s="47" customFormat="1" x14ac:dyDescent="0.25">
      <c r="D13125" s="83"/>
    </row>
    <row r="13126" spans="4:4" s="47" customFormat="1" x14ac:dyDescent="0.25">
      <c r="D13126" s="83"/>
    </row>
    <row r="13127" spans="4:4" s="47" customFormat="1" x14ac:dyDescent="0.25">
      <c r="D13127" s="83"/>
    </row>
    <row r="13128" spans="4:4" s="47" customFormat="1" x14ac:dyDescent="0.25">
      <c r="D13128" s="83"/>
    </row>
    <row r="13129" spans="4:4" s="47" customFormat="1" x14ac:dyDescent="0.25">
      <c r="D13129" s="83"/>
    </row>
    <row r="13130" spans="4:4" s="47" customFormat="1" x14ac:dyDescent="0.25">
      <c r="D13130" s="83"/>
    </row>
    <row r="13131" spans="4:4" s="47" customFormat="1" x14ac:dyDescent="0.25">
      <c r="D13131" s="83"/>
    </row>
    <row r="13132" spans="4:4" s="47" customFormat="1" x14ac:dyDescent="0.25">
      <c r="D13132" s="83"/>
    </row>
    <row r="13133" spans="4:4" s="47" customFormat="1" x14ac:dyDescent="0.25">
      <c r="D13133" s="83"/>
    </row>
    <row r="13134" spans="4:4" s="47" customFormat="1" x14ac:dyDescent="0.25">
      <c r="D13134" s="83"/>
    </row>
    <row r="13135" spans="4:4" s="47" customFormat="1" x14ac:dyDescent="0.25">
      <c r="D13135" s="83"/>
    </row>
    <row r="13136" spans="4:4" s="47" customFormat="1" x14ac:dyDescent="0.25">
      <c r="D13136" s="83"/>
    </row>
    <row r="13137" spans="4:4" s="47" customFormat="1" x14ac:dyDescent="0.25">
      <c r="D13137" s="83"/>
    </row>
    <row r="13138" spans="4:4" s="47" customFormat="1" x14ac:dyDescent="0.25">
      <c r="D13138" s="83"/>
    </row>
    <row r="13139" spans="4:4" s="47" customFormat="1" x14ac:dyDescent="0.25">
      <c r="D13139" s="83"/>
    </row>
    <row r="13140" spans="4:4" s="47" customFormat="1" x14ac:dyDescent="0.25">
      <c r="D13140" s="83"/>
    </row>
    <row r="13141" spans="4:4" s="47" customFormat="1" x14ac:dyDescent="0.25">
      <c r="D13141" s="83"/>
    </row>
    <row r="13142" spans="4:4" s="47" customFormat="1" x14ac:dyDescent="0.25">
      <c r="D13142" s="83"/>
    </row>
    <row r="13143" spans="4:4" s="47" customFormat="1" x14ac:dyDescent="0.25">
      <c r="D13143" s="83"/>
    </row>
    <row r="13144" spans="4:4" s="47" customFormat="1" x14ac:dyDescent="0.25">
      <c r="D13144" s="83"/>
    </row>
    <row r="13145" spans="4:4" s="47" customFormat="1" x14ac:dyDescent="0.25">
      <c r="D13145" s="83"/>
    </row>
    <row r="13146" spans="4:4" s="47" customFormat="1" x14ac:dyDescent="0.25">
      <c r="D13146" s="83"/>
    </row>
    <row r="13147" spans="4:4" s="47" customFormat="1" x14ac:dyDescent="0.25">
      <c r="D13147" s="83"/>
    </row>
    <row r="13148" spans="4:4" s="47" customFormat="1" x14ac:dyDescent="0.25">
      <c r="D13148" s="83"/>
    </row>
    <row r="13149" spans="4:4" s="47" customFormat="1" x14ac:dyDescent="0.25">
      <c r="D13149" s="83"/>
    </row>
    <row r="13150" spans="4:4" s="47" customFormat="1" x14ac:dyDescent="0.25">
      <c r="D13150" s="83"/>
    </row>
    <row r="13151" spans="4:4" s="47" customFormat="1" x14ac:dyDescent="0.25">
      <c r="D13151" s="83"/>
    </row>
    <row r="13152" spans="4:4" s="47" customFormat="1" x14ac:dyDescent="0.25">
      <c r="D13152" s="83"/>
    </row>
    <row r="13153" spans="4:4" s="47" customFormat="1" x14ac:dyDescent="0.25">
      <c r="D13153" s="83"/>
    </row>
    <row r="13154" spans="4:4" s="47" customFormat="1" x14ac:dyDescent="0.25">
      <c r="D13154" s="83"/>
    </row>
    <row r="13155" spans="4:4" s="47" customFormat="1" x14ac:dyDescent="0.25">
      <c r="D13155" s="83"/>
    </row>
    <row r="13156" spans="4:4" s="47" customFormat="1" x14ac:dyDescent="0.25">
      <c r="D13156" s="83"/>
    </row>
    <row r="13157" spans="4:4" s="47" customFormat="1" x14ac:dyDescent="0.25">
      <c r="D13157" s="83"/>
    </row>
    <row r="13158" spans="4:4" s="47" customFormat="1" x14ac:dyDescent="0.25">
      <c r="D13158" s="83"/>
    </row>
    <row r="13159" spans="4:4" s="47" customFormat="1" x14ac:dyDescent="0.25">
      <c r="D13159" s="83"/>
    </row>
    <row r="13160" spans="4:4" s="47" customFormat="1" x14ac:dyDescent="0.25">
      <c r="D13160" s="83"/>
    </row>
    <row r="13161" spans="4:4" s="47" customFormat="1" x14ac:dyDescent="0.25">
      <c r="D13161" s="83"/>
    </row>
    <row r="13162" spans="4:4" s="47" customFormat="1" x14ac:dyDescent="0.25">
      <c r="D13162" s="83"/>
    </row>
    <row r="13163" spans="4:4" s="47" customFormat="1" x14ac:dyDescent="0.25">
      <c r="D13163" s="83"/>
    </row>
    <row r="13164" spans="4:4" s="47" customFormat="1" x14ac:dyDescent="0.25">
      <c r="D13164" s="83"/>
    </row>
    <row r="13165" spans="4:4" s="47" customFormat="1" x14ac:dyDescent="0.25">
      <c r="D13165" s="83"/>
    </row>
    <row r="13166" spans="4:4" s="47" customFormat="1" x14ac:dyDescent="0.25">
      <c r="D13166" s="83"/>
    </row>
    <row r="13167" spans="4:4" s="47" customFormat="1" x14ac:dyDescent="0.25">
      <c r="D13167" s="83"/>
    </row>
    <row r="13168" spans="4:4" s="47" customFormat="1" x14ac:dyDescent="0.25">
      <c r="D13168" s="83"/>
    </row>
    <row r="13169" spans="4:4" s="47" customFormat="1" x14ac:dyDescent="0.25">
      <c r="D13169" s="83"/>
    </row>
    <row r="13170" spans="4:4" s="47" customFormat="1" x14ac:dyDescent="0.25">
      <c r="D13170" s="83"/>
    </row>
    <row r="13171" spans="4:4" s="47" customFormat="1" x14ac:dyDescent="0.25">
      <c r="D13171" s="83"/>
    </row>
    <row r="13172" spans="4:4" s="47" customFormat="1" x14ac:dyDescent="0.25">
      <c r="D13172" s="83"/>
    </row>
    <row r="13173" spans="4:4" s="47" customFormat="1" x14ac:dyDescent="0.25">
      <c r="D13173" s="83"/>
    </row>
    <row r="13174" spans="4:4" s="47" customFormat="1" x14ac:dyDescent="0.25">
      <c r="D13174" s="83"/>
    </row>
    <row r="13175" spans="4:4" s="47" customFormat="1" x14ac:dyDescent="0.25">
      <c r="D13175" s="83"/>
    </row>
    <row r="13176" spans="4:4" s="47" customFormat="1" x14ac:dyDescent="0.25">
      <c r="D13176" s="83"/>
    </row>
    <row r="13177" spans="4:4" s="47" customFormat="1" x14ac:dyDescent="0.25">
      <c r="D13177" s="83"/>
    </row>
    <row r="13178" spans="4:4" s="47" customFormat="1" x14ac:dyDescent="0.25">
      <c r="D13178" s="83"/>
    </row>
    <row r="13179" spans="4:4" s="47" customFormat="1" x14ac:dyDescent="0.25">
      <c r="D13179" s="83"/>
    </row>
    <row r="13180" spans="4:4" s="47" customFormat="1" x14ac:dyDescent="0.25">
      <c r="D13180" s="83"/>
    </row>
    <row r="13181" spans="4:4" s="47" customFormat="1" x14ac:dyDescent="0.25">
      <c r="D13181" s="83"/>
    </row>
    <row r="13182" spans="4:4" s="47" customFormat="1" x14ac:dyDescent="0.25">
      <c r="D13182" s="83"/>
    </row>
    <row r="13183" spans="4:4" s="47" customFormat="1" x14ac:dyDescent="0.25">
      <c r="D13183" s="83"/>
    </row>
    <row r="13184" spans="4:4" s="47" customFormat="1" x14ac:dyDescent="0.25">
      <c r="D13184" s="83"/>
    </row>
    <row r="13185" spans="4:4" s="47" customFormat="1" x14ac:dyDescent="0.25">
      <c r="D13185" s="83"/>
    </row>
    <row r="13186" spans="4:4" s="47" customFormat="1" x14ac:dyDescent="0.25">
      <c r="D13186" s="83"/>
    </row>
    <row r="13187" spans="4:4" s="47" customFormat="1" x14ac:dyDescent="0.25">
      <c r="D13187" s="83"/>
    </row>
    <row r="13188" spans="4:4" s="47" customFormat="1" x14ac:dyDescent="0.25">
      <c r="D13188" s="83"/>
    </row>
    <row r="13189" spans="4:4" s="47" customFormat="1" x14ac:dyDescent="0.25">
      <c r="D13189" s="83"/>
    </row>
    <row r="13190" spans="4:4" s="47" customFormat="1" x14ac:dyDescent="0.25">
      <c r="D13190" s="83"/>
    </row>
    <row r="13191" spans="4:4" s="47" customFormat="1" x14ac:dyDescent="0.25">
      <c r="D13191" s="83"/>
    </row>
    <row r="13192" spans="4:4" s="47" customFormat="1" x14ac:dyDescent="0.25">
      <c r="D13192" s="83"/>
    </row>
    <row r="13193" spans="4:4" s="47" customFormat="1" x14ac:dyDescent="0.25">
      <c r="D13193" s="83"/>
    </row>
    <row r="13194" spans="4:4" s="47" customFormat="1" x14ac:dyDescent="0.25">
      <c r="D13194" s="83"/>
    </row>
    <row r="13195" spans="4:4" s="47" customFormat="1" x14ac:dyDescent="0.25">
      <c r="D13195" s="83"/>
    </row>
    <row r="13196" spans="4:4" s="47" customFormat="1" x14ac:dyDescent="0.25">
      <c r="D13196" s="83"/>
    </row>
    <row r="13197" spans="4:4" s="47" customFormat="1" x14ac:dyDescent="0.25">
      <c r="D13197" s="83"/>
    </row>
    <row r="13198" spans="4:4" s="47" customFormat="1" x14ac:dyDescent="0.25">
      <c r="D13198" s="83"/>
    </row>
    <row r="13199" spans="4:4" s="47" customFormat="1" x14ac:dyDescent="0.25">
      <c r="D13199" s="83"/>
    </row>
    <row r="13200" spans="4:4" s="47" customFormat="1" x14ac:dyDescent="0.25">
      <c r="D13200" s="83"/>
    </row>
    <row r="13201" spans="4:4" s="47" customFormat="1" x14ac:dyDescent="0.25">
      <c r="D13201" s="83"/>
    </row>
    <row r="13202" spans="4:4" s="47" customFormat="1" x14ac:dyDescent="0.25">
      <c r="D13202" s="83"/>
    </row>
    <row r="13203" spans="4:4" s="47" customFormat="1" x14ac:dyDescent="0.25">
      <c r="D13203" s="83"/>
    </row>
    <row r="13204" spans="4:4" s="47" customFormat="1" x14ac:dyDescent="0.25">
      <c r="D13204" s="83"/>
    </row>
    <row r="13205" spans="4:4" s="47" customFormat="1" x14ac:dyDescent="0.25">
      <c r="D13205" s="83"/>
    </row>
    <row r="13206" spans="4:4" s="47" customFormat="1" x14ac:dyDescent="0.25">
      <c r="D13206" s="83"/>
    </row>
    <row r="13207" spans="4:4" s="47" customFormat="1" x14ac:dyDescent="0.25">
      <c r="D13207" s="83"/>
    </row>
    <row r="13208" spans="4:4" s="47" customFormat="1" x14ac:dyDescent="0.25">
      <c r="D13208" s="83"/>
    </row>
    <row r="13209" spans="4:4" s="47" customFormat="1" x14ac:dyDescent="0.25">
      <c r="D13209" s="83"/>
    </row>
    <row r="13210" spans="4:4" s="47" customFormat="1" x14ac:dyDescent="0.25">
      <c r="D13210" s="83"/>
    </row>
    <row r="13211" spans="4:4" s="47" customFormat="1" x14ac:dyDescent="0.25">
      <c r="D13211" s="83"/>
    </row>
    <row r="13212" spans="4:4" s="47" customFormat="1" x14ac:dyDescent="0.25">
      <c r="D13212" s="83"/>
    </row>
    <row r="13213" spans="4:4" s="47" customFormat="1" x14ac:dyDescent="0.25">
      <c r="D13213" s="83"/>
    </row>
    <row r="13214" spans="4:4" s="47" customFormat="1" x14ac:dyDescent="0.25">
      <c r="D13214" s="83"/>
    </row>
    <row r="13215" spans="4:4" s="47" customFormat="1" x14ac:dyDescent="0.25">
      <c r="D13215" s="83"/>
    </row>
    <row r="13216" spans="4:4" s="47" customFormat="1" x14ac:dyDescent="0.25">
      <c r="D13216" s="83"/>
    </row>
    <row r="13217" spans="4:4" s="47" customFormat="1" x14ac:dyDescent="0.25">
      <c r="D13217" s="83"/>
    </row>
    <row r="13218" spans="4:4" s="47" customFormat="1" x14ac:dyDescent="0.25">
      <c r="D13218" s="83"/>
    </row>
    <row r="13219" spans="4:4" s="47" customFormat="1" x14ac:dyDescent="0.25">
      <c r="D13219" s="83"/>
    </row>
    <row r="13220" spans="4:4" s="47" customFormat="1" x14ac:dyDescent="0.25">
      <c r="D13220" s="83"/>
    </row>
    <row r="13221" spans="4:4" s="47" customFormat="1" x14ac:dyDescent="0.25">
      <c r="D13221" s="83"/>
    </row>
    <row r="13222" spans="4:4" s="47" customFormat="1" x14ac:dyDescent="0.25">
      <c r="D13222" s="83"/>
    </row>
    <row r="13223" spans="4:4" s="47" customFormat="1" x14ac:dyDescent="0.25">
      <c r="D13223" s="83"/>
    </row>
    <row r="13224" spans="4:4" s="47" customFormat="1" x14ac:dyDescent="0.25">
      <c r="D13224" s="83"/>
    </row>
    <row r="13225" spans="4:4" s="47" customFormat="1" x14ac:dyDescent="0.25">
      <c r="D13225" s="83"/>
    </row>
    <row r="13226" spans="4:4" s="47" customFormat="1" x14ac:dyDescent="0.25">
      <c r="D13226" s="83"/>
    </row>
    <row r="13227" spans="4:4" s="47" customFormat="1" x14ac:dyDescent="0.25">
      <c r="D13227" s="83"/>
    </row>
    <row r="13228" spans="4:4" s="47" customFormat="1" x14ac:dyDescent="0.25">
      <c r="D13228" s="83"/>
    </row>
    <row r="13229" spans="4:4" s="47" customFormat="1" x14ac:dyDescent="0.25">
      <c r="D13229" s="83"/>
    </row>
    <row r="13230" spans="4:4" s="47" customFormat="1" x14ac:dyDescent="0.25">
      <c r="D13230" s="83"/>
    </row>
    <row r="13231" spans="4:4" s="47" customFormat="1" x14ac:dyDescent="0.25">
      <c r="D13231" s="83"/>
    </row>
    <row r="13232" spans="4:4" s="47" customFormat="1" x14ac:dyDescent="0.25">
      <c r="D13232" s="83"/>
    </row>
    <row r="13233" spans="4:4" s="47" customFormat="1" x14ac:dyDescent="0.25">
      <c r="D13233" s="83"/>
    </row>
    <row r="13234" spans="4:4" s="47" customFormat="1" x14ac:dyDescent="0.25">
      <c r="D13234" s="83"/>
    </row>
    <row r="13235" spans="4:4" s="47" customFormat="1" x14ac:dyDescent="0.25">
      <c r="D13235" s="83"/>
    </row>
    <row r="13236" spans="4:4" s="47" customFormat="1" x14ac:dyDescent="0.25">
      <c r="D13236" s="83"/>
    </row>
    <row r="13237" spans="4:4" s="47" customFormat="1" x14ac:dyDescent="0.25">
      <c r="D13237" s="83"/>
    </row>
    <row r="13238" spans="4:4" s="47" customFormat="1" x14ac:dyDescent="0.25">
      <c r="D13238" s="83"/>
    </row>
    <row r="13239" spans="4:4" s="47" customFormat="1" x14ac:dyDescent="0.25">
      <c r="D13239" s="83"/>
    </row>
    <row r="13240" spans="4:4" s="47" customFormat="1" x14ac:dyDescent="0.25">
      <c r="D13240" s="83"/>
    </row>
    <row r="13241" spans="4:4" s="47" customFormat="1" x14ac:dyDescent="0.25">
      <c r="D13241" s="83"/>
    </row>
    <row r="13242" spans="4:4" s="47" customFormat="1" x14ac:dyDescent="0.25">
      <c r="D13242" s="83"/>
    </row>
    <row r="13243" spans="4:4" s="47" customFormat="1" x14ac:dyDescent="0.25">
      <c r="D13243" s="83"/>
    </row>
    <row r="13244" spans="4:4" s="47" customFormat="1" x14ac:dyDescent="0.25">
      <c r="D13244" s="83"/>
    </row>
    <row r="13245" spans="4:4" s="47" customFormat="1" x14ac:dyDescent="0.25">
      <c r="D13245" s="83"/>
    </row>
    <row r="13246" spans="4:4" s="47" customFormat="1" x14ac:dyDescent="0.25">
      <c r="D13246" s="83"/>
    </row>
    <row r="13247" spans="4:4" s="47" customFormat="1" x14ac:dyDescent="0.25">
      <c r="D13247" s="83"/>
    </row>
    <row r="13248" spans="4:4" s="47" customFormat="1" x14ac:dyDescent="0.25">
      <c r="D13248" s="83"/>
    </row>
    <row r="13249" spans="4:4" s="47" customFormat="1" x14ac:dyDescent="0.25">
      <c r="D13249" s="83"/>
    </row>
    <row r="13250" spans="4:4" s="47" customFormat="1" x14ac:dyDescent="0.25">
      <c r="D13250" s="83"/>
    </row>
    <row r="13251" spans="4:4" s="47" customFormat="1" x14ac:dyDescent="0.25">
      <c r="D13251" s="83"/>
    </row>
    <row r="13252" spans="4:4" s="47" customFormat="1" x14ac:dyDescent="0.25">
      <c r="D13252" s="83"/>
    </row>
    <row r="13253" spans="4:4" s="47" customFormat="1" x14ac:dyDescent="0.25">
      <c r="D13253" s="83"/>
    </row>
    <row r="13254" spans="4:4" s="47" customFormat="1" x14ac:dyDescent="0.25">
      <c r="D13254" s="83"/>
    </row>
    <row r="13255" spans="4:4" s="47" customFormat="1" x14ac:dyDescent="0.25">
      <c r="D13255" s="83"/>
    </row>
    <row r="13256" spans="4:4" s="47" customFormat="1" x14ac:dyDescent="0.25">
      <c r="D13256" s="83"/>
    </row>
    <row r="13257" spans="4:4" s="47" customFormat="1" x14ac:dyDescent="0.25">
      <c r="D13257" s="83"/>
    </row>
    <row r="13258" spans="4:4" s="47" customFormat="1" x14ac:dyDescent="0.25">
      <c r="D13258" s="83"/>
    </row>
    <row r="13259" spans="4:4" s="47" customFormat="1" x14ac:dyDescent="0.25">
      <c r="D13259" s="83"/>
    </row>
    <row r="13260" spans="4:4" s="47" customFormat="1" x14ac:dyDescent="0.25">
      <c r="D13260" s="83"/>
    </row>
    <row r="13261" spans="4:4" s="47" customFormat="1" x14ac:dyDescent="0.25">
      <c r="D13261" s="83"/>
    </row>
    <row r="13262" spans="4:4" s="47" customFormat="1" x14ac:dyDescent="0.25">
      <c r="D13262" s="83"/>
    </row>
    <row r="13263" spans="4:4" s="47" customFormat="1" x14ac:dyDescent="0.25">
      <c r="D13263" s="83"/>
    </row>
    <row r="13264" spans="4:4" s="47" customFormat="1" x14ac:dyDescent="0.25">
      <c r="D13264" s="83"/>
    </row>
    <row r="13265" spans="4:4" s="47" customFormat="1" x14ac:dyDescent="0.25">
      <c r="D13265" s="83"/>
    </row>
    <row r="13266" spans="4:4" s="47" customFormat="1" x14ac:dyDescent="0.25">
      <c r="D13266" s="83"/>
    </row>
    <row r="13267" spans="4:4" s="47" customFormat="1" x14ac:dyDescent="0.25">
      <c r="D13267" s="83"/>
    </row>
    <row r="13268" spans="4:4" s="47" customFormat="1" x14ac:dyDescent="0.25">
      <c r="D13268" s="83"/>
    </row>
    <row r="13269" spans="4:4" s="47" customFormat="1" x14ac:dyDescent="0.25">
      <c r="D13269" s="83"/>
    </row>
    <row r="13270" spans="4:4" s="47" customFormat="1" x14ac:dyDescent="0.25">
      <c r="D13270" s="83"/>
    </row>
    <row r="13271" spans="4:4" s="47" customFormat="1" x14ac:dyDescent="0.25">
      <c r="D13271" s="83"/>
    </row>
    <row r="13272" spans="4:4" s="47" customFormat="1" x14ac:dyDescent="0.25">
      <c r="D13272" s="83"/>
    </row>
    <row r="13273" spans="4:4" s="47" customFormat="1" x14ac:dyDescent="0.25">
      <c r="D13273" s="83"/>
    </row>
    <row r="13274" spans="4:4" s="47" customFormat="1" x14ac:dyDescent="0.25">
      <c r="D13274" s="83"/>
    </row>
    <row r="13275" spans="4:4" s="47" customFormat="1" x14ac:dyDescent="0.25">
      <c r="D13275" s="83"/>
    </row>
    <row r="13276" spans="4:4" s="47" customFormat="1" x14ac:dyDescent="0.25">
      <c r="D13276" s="83"/>
    </row>
    <row r="13277" spans="4:4" s="47" customFormat="1" x14ac:dyDescent="0.25">
      <c r="D13277" s="83"/>
    </row>
    <row r="13278" spans="4:4" s="47" customFormat="1" x14ac:dyDescent="0.25">
      <c r="D13278" s="83"/>
    </row>
    <row r="13279" spans="4:4" s="47" customFormat="1" x14ac:dyDescent="0.25">
      <c r="D13279" s="83"/>
    </row>
    <row r="13280" spans="4:4" s="47" customFormat="1" x14ac:dyDescent="0.25">
      <c r="D13280" s="83"/>
    </row>
    <row r="13281" spans="4:4" s="47" customFormat="1" x14ac:dyDescent="0.25">
      <c r="D13281" s="83"/>
    </row>
    <row r="13282" spans="4:4" s="47" customFormat="1" x14ac:dyDescent="0.25">
      <c r="D13282" s="83"/>
    </row>
    <row r="13283" spans="4:4" s="47" customFormat="1" x14ac:dyDescent="0.25">
      <c r="D13283" s="83"/>
    </row>
    <row r="13284" spans="4:4" s="47" customFormat="1" x14ac:dyDescent="0.25">
      <c r="D13284" s="83"/>
    </row>
    <row r="13285" spans="4:4" s="47" customFormat="1" x14ac:dyDescent="0.25">
      <c r="D13285" s="83"/>
    </row>
    <row r="13286" spans="4:4" s="47" customFormat="1" x14ac:dyDescent="0.25">
      <c r="D13286" s="83"/>
    </row>
    <row r="13287" spans="4:4" s="47" customFormat="1" x14ac:dyDescent="0.25">
      <c r="D13287" s="83"/>
    </row>
    <row r="13288" spans="4:4" s="47" customFormat="1" x14ac:dyDescent="0.25">
      <c r="D13288" s="83"/>
    </row>
    <row r="13289" spans="4:4" s="47" customFormat="1" x14ac:dyDescent="0.25">
      <c r="D13289" s="83"/>
    </row>
    <row r="13290" spans="4:4" s="47" customFormat="1" x14ac:dyDescent="0.25">
      <c r="D13290" s="83"/>
    </row>
    <row r="13291" spans="4:4" s="47" customFormat="1" x14ac:dyDescent="0.25">
      <c r="D13291" s="83"/>
    </row>
    <row r="13292" spans="4:4" s="47" customFormat="1" x14ac:dyDescent="0.25">
      <c r="D13292" s="83"/>
    </row>
    <row r="13293" spans="4:4" s="47" customFormat="1" x14ac:dyDescent="0.25">
      <c r="D13293" s="83"/>
    </row>
    <row r="13294" spans="4:4" s="47" customFormat="1" x14ac:dyDescent="0.25">
      <c r="D13294" s="83"/>
    </row>
    <row r="13295" spans="4:4" s="47" customFormat="1" x14ac:dyDescent="0.25">
      <c r="D13295" s="83"/>
    </row>
    <row r="13296" spans="4:4" s="47" customFormat="1" x14ac:dyDescent="0.25">
      <c r="D13296" s="83"/>
    </row>
    <row r="13297" spans="4:4" s="47" customFormat="1" x14ac:dyDescent="0.25">
      <c r="D13297" s="83"/>
    </row>
    <row r="13298" spans="4:4" s="47" customFormat="1" x14ac:dyDescent="0.25">
      <c r="D13298" s="83"/>
    </row>
    <row r="13299" spans="4:4" s="47" customFormat="1" x14ac:dyDescent="0.25">
      <c r="D13299" s="83"/>
    </row>
    <row r="13300" spans="4:4" s="47" customFormat="1" x14ac:dyDescent="0.25">
      <c r="D13300" s="83"/>
    </row>
    <row r="13301" spans="4:4" s="47" customFormat="1" x14ac:dyDescent="0.25">
      <c r="D13301" s="83"/>
    </row>
    <row r="13302" spans="4:4" s="47" customFormat="1" x14ac:dyDescent="0.25">
      <c r="D13302" s="83"/>
    </row>
    <row r="13303" spans="4:4" s="47" customFormat="1" x14ac:dyDescent="0.25">
      <c r="D13303" s="83"/>
    </row>
    <row r="13304" spans="4:4" s="47" customFormat="1" x14ac:dyDescent="0.25">
      <c r="D13304" s="83"/>
    </row>
    <row r="13305" spans="4:4" s="47" customFormat="1" x14ac:dyDescent="0.25">
      <c r="D13305" s="83"/>
    </row>
    <row r="13306" spans="4:4" s="47" customFormat="1" x14ac:dyDescent="0.25">
      <c r="D13306" s="83"/>
    </row>
    <row r="13307" spans="4:4" s="47" customFormat="1" x14ac:dyDescent="0.25">
      <c r="D13307" s="83"/>
    </row>
    <row r="13308" spans="4:4" s="47" customFormat="1" x14ac:dyDescent="0.25">
      <c r="D13308" s="83"/>
    </row>
    <row r="13309" spans="4:4" s="47" customFormat="1" x14ac:dyDescent="0.25">
      <c r="D13309" s="83"/>
    </row>
    <row r="13310" spans="4:4" s="47" customFormat="1" x14ac:dyDescent="0.25">
      <c r="D13310" s="83"/>
    </row>
    <row r="13311" spans="4:4" s="47" customFormat="1" x14ac:dyDescent="0.25">
      <c r="D13311" s="83"/>
    </row>
    <row r="13312" spans="4:4" s="47" customFormat="1" x14ac:dyDescent="0.25">
      <c r="D13312" s="83"/>
    </row>
    <row r="13313" spans="4:4" s="47" customFormat="1" x14ac:dyDescent="0.25">
      <c r="D13313" s="83"/>
    </row>
    <row r="13314" spans="4:4" s="47" customFormat="1" x14ac:dyDescent="0.25">
      <c r="D13314" s="83"/>
    </row>
    <row r="13315" spans="4:4" s="47" customFormat="1" x14ac:dyDescent="0.25">
      <c r="D13315" s="83"/>
    </row>
    <row r="13316" spans="4:4" s="47" customFormat="1" x14ac:dyDescent="0.25">
      <c r="D13316" s="83"/>
    </row>
    <row r="13317" spans="4:4" s="47" customFormat="1" x14ac:dyDescent="0.25">
      <c r="D13317" s="83"/>
    </row>
    <row r="13318" spans="4:4" s="47" customFormat="1" x14ac:dyDescent="0.25">
      <c r="D13318" s="83"/>
    </row>
    <row r="13319" spans="4:4" s="47" customFormat="1" x14ac:dyDescent="0.25">
      <c r="D13319" s="83"/>
    </row>
    <row r="13320" spans="4:4" s="47" customFormat="1" x14ac:dyDescent="0.25">
      <c r="D13320" s="83"/>
    </row>
    <row r="13321" spans="4:4" s="47" customFormat="1" x14ac:dyDescent="0.25">
      <c r="D13321" s="83"/>
    </row>
    <row r="13322" spans="4:4" s="47" customFormat="1" x14ac:dyDescent="0.25">
      <c r="D13322" s="83"/>
    </row>
    <row r="13323" spans="4:4" s="47" customFormat="1" x14ac:dyDescent="0.25">
      <c r="D13323" s="83"/>
    </row>
    <row r="13324" spans="4:4" s="47" customFormat="1" x14ac:dyDescent="0.25">
      <c r="D13324" s="83"/>
    </row>
    <row r="13325" spans="4:4" s="47" customFormat="1" x14ac:dyDescent="0.25">
      <c r="D13325" s="83"/>
    </row>
    <row r="13326" spans="4:4" s="47" customFormat="1" x14ac:dyDescent="0.25">
      <c r="D13326" s="83"/>
    </row>
    <row r="13327" spans="4:4" s="47" customFormat="1" x14ac:dyDescent="0.25">
      <c r="D13327" s="83"/>
    </row>
    <row r="13328" spans="4:4" s="47" customFormat="1" x14ac:dyDescent="0.25">
      <c r="D13328" s="83"/>
    </row>
    <row r="13329" spans="4:4" s="47" customFormat="1" x14ac:dyDescent="0.25">
      <c r="D13329" s="83"/>
    </row>
    <row r="13330" spans="4:4" s="47" customFormat="1" x14ac:dyDescent="0.25">
      <c r="D13330" s="83"/>
    </row>
    <row r="13331" spans="4:4" s="47" customFormat="1" x14ac:dyDescent="0.25">
      <c r="D13331" s="83"/>
    </row>
    <row r="13332" spans="4:4" s="47" customFormat="1" x14ac:dyDescent="0.25">
      <c r="D13332" s="83"/>
    </row>
    <row r="13333" spans="4:4" s="47" customFormat="1" x14ac:dyDescent="0.25">
      <c r="D13333" s="83"/>
    </row>
    <row r="13334" spans="4:4" s="47" customFormat="1" x14ac:dyDescent="0.25">
      <c r="D13334" s="83"/>
    </row>
    <row r="13335" spans="4:4" s="47" customFormat="1" x14ac:dyDescent="0.25">
      <c r="D13335" s="83"/>
    </row>
    <row r="13336" spans="4:4" s="47" customFormat="1" x14ac:dyDescent="0.25">
      <c r="D13336" s="83"/>
    </row>
    <row r="13337" spans="4:4" s="47" customFormat="1" x14ac:dyDescent="0.25">
      <c r="D13337" s="83"/>
    </row>
    <row r="13338" spans="4:4" s="47" customFormat="1" x14ac:dyDescent="0.25">
      <c r="D13338" s="83"/>
    </row>
    <row r="13339" spans="4:4" s="47" customFormat="1" x14ac:dyDescent="0.25">
      <c r="D13339" s="83"/>
    </row>
    <row r="13340" spans="4:4" s="47" customFormat="1" x14ac:dyDescent="0.25">
      <c r="D13340" s="83"/>
    </row>
    <row r="13341" spans="4:4" s="47" customFormat="1" x14ac:dyDescent="0.25">
      <c r="D13341" s="83"/>
    </row>
    <row r="13342" spans="4:4" s="47" customFormat="1" x14ac:dyDescent="0.25">
      <c r="D13342" s="83"/>
    </row>
    <row r="13343" spans="4:4" s="47" customFormat="1" x14ac:dyDescent="0.25">
      <c r="D13343" s="83"/>
    </row>
    <row r="13344" spans="4:4" s="47" customFormat="1" x14ac:dyDescent="0.25">
      <c r="D13344" s="83"/>
    </row>
    <row r="13345" spans="4:4" s="47" customFormat="1" x14ac:dyDescent="0.25">
      <c r="D13345" s="83"/>
    </row>
    <row r="13346" spans="4:4" s="47" customFormat="1" x14ac:dyDescent="0.25">
      <c r="D13346" s="83"/>
    </row>
    <row r="13347" spans="4:4" s="47" customFormat="1" x14ac:dyDescent="0.25">
      <c r="D13347" s="83"/>
    </row>
    <row r="13348" spans="4:4" s="47" customFormat="1" x14ac:dyDescent="0.25">
      <c r="D13348" s="83"/>
    </row>
    <row r="13349" spans="4:4" s="47" customFormat="1" x14ac:dyDescent="0.25">
      <c r="D13349" s="83"/>
    </row>
    <row r="13350" spans="4:4" s="47" customFormat="1" x14ac:dyDescent="0.25">
      <c r="D13350" s="83"/>
    </row>
    <row r="13351" spans="4:4" s="47" customFormat="1" x14ac:dyDescent="0.25">
      <c r="D13351" s="83"/>
    </row>
    <row r="13352" spans="4:4" s="47" customFormat="1" x14ac:dyDescent="0.25">
      <c r="D13352" s="83"/>
    </row>
    <row r="13353" spans="4:4" s="47" customFormat="1" x14ac:dyDescent="0.25">
      <c r="D13353" s="83"/>
    </row>
    <row r="13354" spans="4:4" s="47" customFormat="1" x14ac:dyDescent="0.25">
      <c r="D13354" s="83"/>
    </row>
    <row r="13355" spans="4:4" s="47" customFormat="1" x14ac:dyDescent="0.25">
      <c r="D13355" s="83"/>
    </row>
    <row r="13356" spans="4:4" s="47" customFormat="1" x14ac:dyDescent="0.25">
      <c r="D13356" s="83"/>
    </row>
    <row r="13357" spans="4:4" s="47" customFormat="1" x14ac:dyDescent="0.25">
      <c r="D13357" s="83"/>
    </row>
    <row r="13358" spans="4:4" s="47" customFormat="1" x14ac:dyDescent="0.25">
      <c r="D13358" s="83"/>
    </row>
    <row r="13359" spans="4:4" s="47" customFormat="1" x14ac:dyDescent="0.25">
      <c r="D13359" s="83"/>
    </row>
    <row r="13360" spans="4:4" s="47" customFormat="1" x14ac:dyDescent="0.25">
      <c r="D13360" s="83"/>
    </row>
    <row r="13361" spans="4:4" s="47" customFormat="1" x14ac:dyDescent="0.25">
      <c r="D13361" s="83"/>
    </row>
    <row r="13362" spans="4:4" s="47" customFormat="1" x14ac:dyDescent="0.25">
      <c r="D13362" s="83"/>
    </row>
    <row r="13363" spans="4:4" s="47" customFormat="1" x14ac:dyDescent="0.25">
      <c r="D13363" s="83"/>
    </row>
    <row r="13364" spans="4:4" s="47" customFormat="1" x14ac:dyDescent="0.25">
      <c r="D13364" s="83"/>
    </row>
    <row r="13365" spans="4:4" s="47" customFormat="1" x14ac:dyDescent="0.25">
      <c r="D13365" s="83"/>
    </row>
    <row r="13366" spans="4:4" s="47" customFormat="1" x14ac:dyDescent="0.25">
      <c r="D13366" s="83"/>
    </row>
    <row r="13367" spans="4:4" s="47" customFormat="1" x14ac:dyDescent="0.25">
      <c r="D13367" s="83"/>
    </row>
    <row r="13368" spans="4:4" s="47" customFormat="1" x14ac:dyDescent="0.25">
      <c r="D13368" s="83"/>
    </row>
    <row r="13369" spans="4:4" s="47" customFormat="1" x14ac:dyDescent="0.25">
      <c r="D13369" s="83"/>
    </row>
    <row r="13370" spans="4:4" s="47" customFormat="1" x14ac:dyDescent="0.25">
      <c r="D13370" s="83"/>
    </row>
    <row r="13371" spans="4:4" s="47" customFormat="1" x14ac:dyDescent="0.25">
      <c r="D13371" s="83"/>
    </row>
    <row r="13372" spans="4:4" s="47" customFormat="1" x14ac:dyDescent="0.25">
      <c r="D13372" s="83"/>
    </row>
    <row r="13373" spans="4:4" s="47" customFormat="1" x14ac:dyDescent="0.25">
      <c r="D13373" s="83"/>
    </row>
    <row r="13374" spans="4:4" s="47" customFormat="1" x14ac:dyDescent="0.25">
      <c r="D13374" s="83"/>
    </row>
    <row r="13375" spans="4:4" s="47" customFormat="1" x14ac:dyDescent="0.25">
      <c r="D13375" s="83"/>
    </row>
    <row r="13376" spans="4:4" s="47" customFormat="1" x14ac:dyDescent="0.25">
      <c r="D13376" s="83"/>
    </row>
    <row r="13377" spans="4:4" s="47" customFormat="1" x14ac:dyDescent="0.25">
      <c r="D13377" s="83"/>
    </row>
    <row r="13378" spans="4:4" s="47" customFormat="1" x14ac:dyDescent="0.25">
      <c r="D13378" s="83"/>
    </row>
    <row r="13379" spans="4:4" s="47" customFormat="1" x14ac:dyDescent="0.25">
      <c r="D13379" s="83"/>
    </row>
    <row r="13380" spans="4:4" s="47" customFormat="1" x14ac:dyDescent="0.25">
      <c r="D13380" s="83"/>
    </row>
    <row r="13381" spans="4:4" s="47" customFormat="1" x14ac:dyDescent="0.25">
      <c r="D13381" s="83"/>
    </row>
    <row r="13382" spans="4:4" s="47" customFormat="1" x14ac:dyDescent="0.25">
      <c r="D13382" s="83"/>
    </row>
    <row r="13383" spans="4:4" s="47" customFormat="1" x14ac:dyDescent="0.25">
      <c r="D13383" s="83"/>
    </row>
    <row r="13384" spans="4:4" s="47" customFormat="1" x14ac:dyDescent="0.25">
      <c r="D13384" s="83"/>
    </row>
    <row r="13385" spans="4:4" s="47" customFormat="1" x14ac:dyDescent="0.25">
      <c r="D13385" s="83"/>
    </row>
    <row r="13386" spans="4:4" s="47" customFormat="1" x14ac:dyDescent="0.25">
      <c r="D13386" s="83"/>
    </row>
    <row r="13387" spans="4:4" s="47" customFormat="1" x14ac:dyDescent="0.25">
      <c r="D13387" s="83"/>
    </row>
    <row r="13388" spans="4:4" s="47" customFormat="1" x14ac:dyDescent="0.25">
      <c r="D13388" s="83"/>
    </row>
    <row r="13389" spans="4:4" s="47" customFormat="1" x14ac:dyDescent="0.25">
      <c r="D13389" s="83"/>
    </row>
    <row r="13390" spans="4:4" s="47" customFormat="1" x14ac:dyDescent="0.25">
      <c r="D13390" s="83"/>
    </row>
    <row r="13391" spans="4:4" s="47" customFormat="1" x14ac:dyDescent="0.25">
      <c r="D13391" s="83"/>
    </row>
    <row r="13392" spans="4:4" s="47" customFormat="1" x14ac:dyDescent="0.25">
      <c r="D13392" s="83"/>
    </row>
    <row r="13393" spans="4:4" s="47" customFormat="1" x14ac:dyDescent="0.25">
      <c r="D13393" s="83"/>
    </row>
    <row r="13394" spans="4:4" s="47" customFormat="1" x14ac:dyDescent="0.25">
      <c r="D13394" s="83"/>
    </row>
    <row r="13395" spans="4:4" s="47" customFormat="1" x14ac:dyDescent="0.25">
      <c r="D13395" s="83"/>
    </row>
    <row r="13396" spans="4:4" s="47" customFormat="1" x14ac:dyDescent="0.25">
      <c r="D13396" s="83"/>
    </row>
    <row r="13397" spans="4:4" s="47" customFormat="1" x14ac:dyDescent="0.25">
      <c r="D13397" s="83"/>
    </row>
    <row r="13398" spans="4:4" s="47" customFormat="1" x14ac:dyDescent="0.25">
      <c r="D13398" s="83"/>
    </row>
    <row r="13399" spans="4:4" s="47" customFormat="1" x14ac:dyDescent="0.25">
      <c r="D13399" s="83"/>
    </row>
    <row r="13400" spans="4:4" s="47" customFormat="1" x14ac:dyDescent="0.25">
      <c r="D13400" s="83"/>
    </row>
    <row r="13401" spans="4:4" s="47" customFormat="1" x14ac:dyDescent="0.25">
      <c r="D13401" s="83"/>
    </row>
    <row r="13402" spans="4:4" s="47" customFormat="1" x14ac:dyDescent="0.25">
      <c r="D13402" s="83"/>
    </row>
    <row r="13403" spans="4:4" s="47" customFormat="1" x14ac:dyDescent="0.25">
      <c r="D13403" s="83"/>
    </row>
    <row r="13404" spans="4:4" s="47" customFormat="1" x14ac:dyDescent="0.25">
      <c r="D13404" s="83"/>
    </row>
    <row r="13405" spans="4:4" s="47" customFormat="1" x14ac:dyDescent="0.25">
      <c r="D13405" s="83"/>
    </row>
    <row r="13406" spans="4:4" s="47" customFormat="1" x14ac:dyDescent="0.25">
      <c r="D13406" s="83"/>
    </row>
    <row r="13407" spans="4:4" s="47" customFormat="1" x14ac:dyDescent="0.25">
      <c r="D13407" s="83"/>
    </row>
    <row r="13408" spans="4:4" s="47" customFormat="1" x14ac:dyDescent="0.25">
      <c r="D13408" s="83"/>
    </row>
    <row r="13409" spans="4:4" s="47" customFormat="1" x14ac:dyDescent="0.25">
      <c r="D13409" s="83"/>
    </row>
    <row r="13410" spans="4:4" s="47" customFormat="1" x14ac:dyDescent="0.25">
      <c r="D13410" s="83"/>
    </row>
    <row r="13411" spans="4:4" s="47" customFormat="1" x14ac:dyDescent="0.25">
      <c r="D13411" s="83"/>
    </row>
    <row r="13412" spans="4:4" s="47" customFormat="1" x14ac:dyDescent="0.25">
      <c r="D13412" s="83"/>
    </row>
    <row r="13413" spans="4:4" s="47" customFormat="1" x14ac:dyDescent="0.25">
      <c r="D13413" s="83"/>
    </row>
    <row r="13414" spans="4:4" s="47" customFormat="1" x14ac:dyDescent="0.25">
      <c r="D13414" s="83"/>
    </row>
    <row r="13415" spans="4:4" s="47" customFormat="1" x14ac:dyDescent="0.25">
      <c r="D13415" s="83"/>
    </row>
    <row r="13416" spans="4:4" s="47" customFormat="1" x14ac:dyDescent="0.25">
      <c r="D13416" s="83"/>
    </row>
    <row r="13417" spans="4:4" s="47" customFormat="1" x14ac:dyDescent="0.25">
      <c r="D13417" s="83"/>
    </row>
    <row r="13418" spans="4:4" s="47" customFormat="1" x14ac:dyDescent="0.25">
      <c r="D13418" s="83"/>
    </row>
    <row r="13419" spans="4:4" s="47" customFormat="1" x14ac:dyDescent="0.25">
      <c r="D13419" s="83"/>
    </row>
    <row r="13420" spans="4:4" s="47" customFormat="1" x14ac:dyDescent="0.25">
      <c r="D13420" s="83"/>
    </row>
    <row r="13421" spans="4:4" s="47" customFormat="1" x14ac:dyDescent="0.25">
      <c r="D13421" s="83"/>
    </row>
    <row r="13422" spans="4:4" s="47" customFormat="1" x14ac:dyDescent="0.25">
      <c r="D13422" s="83"/>
    </row>
    <row r="13423" spans="4:4" s="47" customFormat="1" x14ac:dyDescent="0.25">
      <c r="D13423" s="83"/>
    </row>
    <row r="13424" spans="4:4" s="47" customFormat="1" x14ac:dyDescent="0.25">
      <c r="D13424" s="83"/>
    </row>
    <row r="13425" spans="4:4" s="47" customFormat="1" x14ac:dyDescent="0.25">
      <c r="D13425" s="83"/>
    </row>
    <row r="13426" spans="4:4" s="47" customFormat="1" x14ac:dyDescent="0.25">
      <c r="D13426" s="83"/>
    </row>
    <row r="13427" spans="4:4" s="47" customFormat="1" x14ac:dyDescent="0.25">
      <c r="D13427" s="83"/>
    </row>
    <row r="13428" spans="4:4" s="47" customFormat="1" x14ac:dyDescent="0.25">
      <c r="D13428" s="83"/>
    </row>
    <row r="13429" spans="4:4" s="47" customFormat="1" x14ac:dyDescent="0.25">
      <c r="D13429" s="83"/>
    </row>
    <row r="13430" spans="4:4" s="47" customFormat="1" x14ac:dyDescent="0.25">
      <c r="D13430" s="83"/>
    </row>
    <row r="13431" spans="4:4" s="47" customFormat="1" x14ac:dyDescent="0.25">
      <c r="D13431" s="83"/>
    </row>
    <row r="13432" spans="4:4" s="47" customFormat="1" x14ac:dyDescent="0.25">
      <c r="D13432" s="83"/>
    </row>
    <row r="13433" spans="4:4" s="47" customFormat="1" x14ac:dyDescent="0.25">
      <c r="D13433" s="83"/>
    </row>
    <row r="13434" spans="4:4" s="47" customFormat="1" x14ac:dyDescent="0.25">
      <c r="D13434" s="83"/>
    </row>
    <row r="13435" spans="4:4" s="47" customFormat="1" x14ac:dyDescent="0.25">
      <c r="D13435" s="83"/>
    </row>
    <row r="13436" spans="4:4" s="47" customFormat="1" x14ac:dyDescent="0.25">
      <c r="D13436" s="83"/>
    </row>
    <row r="13437" spans="4:4" s="47" customFormat="1" x14ac:dyDescent="0.25">
      <c r="D13437" s="83"/>
    </row>
    <row r="13438" spans="4:4" s="47" customFormat="1" x14ac:dyDescent="0.25">
      <c r="D13438" s="83"/>
    </row>
    <row r="13439" spans="4:4" s="47" customFormat="1" x14ac:dyDescent="0.25">
      <c r="D13439" s="83"/>
    </row>
    <row r="13440" spans="4:4" s="47" customFormat="1" x14ac:dyDescent="0.25">
      <c r="D13440" s="83"/>
    </row>
    <row r="13441" spans="4:4" s="47" customFormat="1" x14ac:dyDescent="0.25">
      <c r="D13441" s="83"/>
    </row>
    <row r="13442" spans="4:4" s="47" customFormat="1" x14ac:dyDescent="0.25">
      <c r="D13442" s="83"/>
    </row>
    <row r="13443" spans="4:4" s="47" customFormat="1" x14ac:dyDescent="0.25">
      <c r="D13443" s="83"/>
    </row>
    <row r="13444" spans="4:4" s="47" customFormat="1" x14ac:dyDescent="0.25">
      <c r="D13444" s="83"/>
    </row>
    <row r="13445" spans="4:4" s="47" customFormat="1" x14ac:dyDescent="0.25">
      <c r="D13445" s="83"/>
    </row>
    <row r="13446" spans="4:4" s="47" customFormat="1" x14ac:dyDescent="0.25">
      <c r="D13446" s="83"/>
    </row>
    <row r="13447" spans="4:4" s="47" customFormat="1" x14ac:dyDescent="0.25">
      <c r="D13447" s="83"/>
    </row>
    <row r="13448" spans="4:4" s="47" customFormat="1" x14ac:dyDescent="0.25">
      <c r="D13448" s="83"/>
    </row>
    <row r="13449" spans="4:4" s="47" customFormat="1" x14ac:dyDescent="0.25">
      <c r="D13449" s="83"/>
    </row>
    <row r="13450" spans="4:4" s="47" customFormat="1" x14ac:dyDescent="0.25">
      <c r="D13450" s="83"/>
    </row>
    <row r="13451" spans="4:4" s="47" customFormat="1" x14ac:dyDescent="0.25">
      <c r="D13451" s="83"/>
    </row>
    <row r="13452" spans="4:4" s="47" customFormat="1" x14ac:dyDescent="0.25">
      <c r="D13452" s="83"/>
    </row>
    <row r="13453" spans="4:4" s="47" customFormat="1" x14ac:dyDescent="0.25">
      <c r="D13453" s="83"/>
    </row>
    <row r="13454" spans="4:4" s="47" customFormat="1" x14ac:dyDescent="0.25">
      <c r="D13454" s="83"/>
    </row>
    <row r="13455" spans="4:4" s="47" customFormat="1" x14ac:dyDescent="0.25">
      <c r="D13455" s="83"/>
    </row>
    <row r="13456" spans="4:4" s="47" customFormat="1" x14ac:dyDescent="0.25">
      <c r="D13456" s="83"/>
    </row>
    <row r="13457" spans="4:4" s="47" customFormat="1" x14ac:dyDescent="0.25">
      <c r="D13457" s="83"/>
    </row>
    <row r="13458" spans="4:4" s="47" customFormat="1" x14ac:dyDescent="0.25">
      <c r="D13458" s="83"/>
    </row>
    <row r="13459" spans="4:4" s="47" customFormat="1" x14ac:dyDescent="0.25">
      <c r="D13459" s="83"/>
    </row>
    <row r="13460" spans="4:4" s="47" customFormat="1" x14ac:dyDescent="0.25">
      <c r="D13460" s="83"/>
    </row>
    <row r="13461" spans="4:4" s="47" customFormat="1" x14ac:dyDescent="0.25">
      <c r="D13461" s="83"/>
    </row>
    <row r="13462" spans="4:4" s="47" customFormat="1" x14ac:dyDescent="0.25">
      <c r="D13462" s="83"/>
    </row>
    <row r="13463" spans="4:4" s="47" customFormat="1" x14ac:dyDescent="0.25">
      <c r="D13463" s="83"/>
    </row>
    <row r="13464" spans="4:4" s="47" customFormat="1" x14ac:dyDescent="0.25">
      <c r="D13464" s="83"/>
    </row>
    <row r="13465" spans="4:4" s="47" customFormat="1" x14ac:dyDescent="0.25">
      <c r="D13465" s="83"/>
    </row>
    <row r="13466" spans="4:4" s="47" customFormat="1" x14ac:dyDescent="0.25">
      <c r="D13466" s="83"/>
    </row>
    <row r="13467" spans="4:4" s="47" customFormat="1" x14ac:dyDescent="0.25">
      <c r="D13467" s="83"/>
    </row>
    <row r="13468" spans="4:4" s="47" customFormat="1" x14ac:dyDescent="0.25">
      <c r="D13468" s="83"/>
    </row>
    <row r="13469" spans="4:4" s="47" customFormat="1" x14ac:dyDescent="0.25">
      <c r="D13469" s="83"/>
    </row>
    <row r="13470" spans="4:4" s="47" customFormat="1" x14ac:dyDescent="0.25">
      <c r="D13470" s="83"/>
    </row>
    <row r="13471" spans="4:4" s="47" customFormat="1" x14ac:dyDescent="0.25">
      <c r="D13471" s="83"/>
    </row>
    <row r="13472" spans="4:4" s="47" customFormat="1" x14ac:dyDescent="0.25">
      <c r="D13472" s="83"/>
    </row>
    <row r="13473" spans="4:4" s="47" customFormat="1" x14ac:dyDescent="0.25">
      <c r="D13473" s="83"/>
    </row>
    <row r="13474" spans="4:4" s="47" customFormat="1" x14ac:dyDescent="0.25">
      <c r="D13474" s="83"/>
    </row>
    <row r="13475" spans="4:4" s="47" customFormat="1" x14ac:dyDescent="0.25">
      <c r="D13475" s="83"/>
    </row>
    <row r="13476" spans="4:4" s="47" customFormat="1" x14ac:dyDescent="0.25">
      <c r="D13476" s="83"/>
    </row>
    <row r="13477" spans="4:4" s="47" customFormat="1" x14ac:dyDescent="0.25">
      <c r="D13477" s="83"/>
    </row>
    <row r="13478" spans="4:4" s="47" customFormat="1" x14ac:dyDescent="0.25">
      <c r="D13478" s="83"/>
    </row>
    <row r="13479" spans="4:4" s="47" customFormat="1" x14ac:dyDescent="0.25">
      <c r="D13479" s="83"/>
    </row>
    <row r="13480" spans="4:4" s="47" customFormat="1" x14ac:dyDescent="0.25">
      <c r="D13480" s="83"/>
    </row>
    <row r="13481" spans="4:4" s="47" customFormat="1" x14ac:dyDescent="0.25">
      <c r="D13481" s="83"/>
    </row>
    <row r="13482" spans="4:4" s="47" customFormat="1" x14ac:dyDescent="0.25">
      <c r="D13482" s="83"/>
    </row>
    <row r="13483" spans="4:4" s="47" customFormat="1" x14ac:dyDescent="0.25">
      <c r="D13483" s="83"/>
    </row>
    <row r="13484" spans="4:4" s="47" customFormat="1" x14ac:dyDescent="0.25">
      <c r="D13484" s="83"/>
    </row>
    <row r="13485" spans="4:4" s="47" customFormat="1" x14ac:dyDescent="0.25">
      <c r="D13485" s="83"/>
    </row>
    <row r="13486" spans="4:4" s="47" customFormat="1" x14ac:dyDescent="0.25">
      <c r="D13486" s="83"/>
    </row>
    <row r="13487" spans="4:4" s="47" customFormat="1" x14ac:dyDescent="0.25">
      <c r="D13487" s="83"/>
    </row>
    <row r="13488" spans="4:4" s="47" customFormat="1" x14ac:dyDescent="0.25">
      <c r="D13488" s="83"/>
    </row>
    <row r="13489" spans="4:4" s="47" customFormat="1" x14ac:dyDescent="0.25">
      <c r="D13489" s="83"/>
    </row>
    <row r="13490" spans="4:4" s="47" customFormat="1" x14ac:dyDescent="0.25">
      <c r="D13490" s="83"/>
    </row>
    <row r="13491" spans="4:4" s="47" customFormat="1" x14ac:dyDescent="0.25">
      <c r="D13491" s="83"/>
    </row>
    <row r="13492" spans="4:4" s="47" customFormat="1" x14ac:dyDescent="0.25">
      <c r="D13492" s="83"/>
    </row>
    <row r="13493" spans="4:4" s="47" customFormat="1" x14ac:dyDescent="0.25">
      <c r="D13493" s="83"/>
    </row>
    <row r="13494" spans="4:4" s="47" customFormat="1" x14ac:dyDescent="0.25">
      <c r="D13494" s="83"/>
    </row>
    <row r="13495" spans="4:4" s="47" customFormat="1" x14ac:dyDescent="0.25">
      <c r="D13495" s="83"/>
    </row>
    <row r="13496" spans="4:4" s="47" customFormat="1" x14ac:dyDescent="0.25">
      <c r="D13496" s="83"/>
    </row>
    <row r="13497" spans="4:4" s="47" customFormat="1" x14ac:dyDescent="0.25">
      <c r="D13497" s="83"/>
    </row>
    <row r="13498" spans="4:4" s="47" customFormat="1" x14ac:dyDescent="0.25">
      <c r="D13498" s="83"/>
    </row>
    <row r="13499" spans="4:4" s="47" customFormat="1" x14ac:dyDescent="0.25">
      <c r="D13499" s="83"/>
    </row>
    <row r="13500" spans="4:4" s="47" customFormat="1" x14ac:dyDescent="0.25">
      <c r="D13500" s="83"/>
    </row>
    <row r="13501" spans="4:4" s="47" customFormat="1" x14ac:dyDescent="0.25">
      <c r="D13501" s="83"/>
    </row>
    <row r="13502" spans="4:4" s="47" customFormat="1" x14ac:dyDescent="0.25">
      <c r="D13502" s="83"/>
    </row>
    <row r="13503" spans="4:4" s="47" customFormat="1" x14ac:dyDescent="0.25">
      <c r="D13503" s="83"/>
    </row>
    <row r="13504" spans="4:4" s="47" customFormat="1" x14ac:dyDescent="0.25">
      <c r="D13504" s="83"/>
    </row>
    <row r="13505" spans="4:4" s="47" customFormat="1" x14ac:dyDescent="0.25">
      <c r="D13505" s="83"/>
    </row>
    <row r="13506" spans="4:4" s="47" customFormat="1" x14ac:dyDescent="0.25">
      <c r="D13506" s="83"/>
    </row>
    <row r="13507" spans="4:4" s="47" customFormat="1" x14ac:dyDescent="0.25">
      <c r="D13507" s="83"/>
    </row>
    <row r="13508" spans="4:4" s="47" customFormat="1" x14ac:dyDescent="0.25">
      <c r="D13508" s="83"/>
    </row>
    <row r="13509" spans="4:4" s="47" customFormat="1" x14ac:dyDescent="0.25">
      <c r="D13509" s="83"/>
    </row>
    <row r="13510" spans="4:4" s="47" customFormat="1" x14ac:dyDescent="0.25">
      <c r="D13510" s="83"/>
    </row>
    <row r="13511" spans="4:4" s="47" customFormat="1" x14ac:dyDescent="0.25">
      <c r="D13511" s="83"/>
    </row>
    <row r="13512" spans="4:4" s="47" customFormat="1" x14ac:dyDescent="0.25">
      <c r="D13512" s="83"/>
    </row>
    <row r="13513" spans="4:4" s="47" customFormat="1" x14ac:dyDescent="0.25">
      <c r="D13513" s="83"/>
    </row>
    <row r="13514" spans="4:4" s="47" customFormat="1" x14ac:dyDescent="0.25">
      <c r="D13514" s="83"/>
    </row>
    <row r="13515" spans="4:4" s="47" customFormat="1" x14ac:dyDescent="0.25">
      <c r="D13515" s="83"/>
    </row>
    <row r="13516" spans="4:4" s="47" customFormat="1" x14ac:dyDescent="0.25">
      <c r="D13516" s="83"/>
    </row>
    <row r="13517" spans="4:4" s="47" customFormat="1" x14ac:dyDescent="0.25">
      <c r="D13517" s="83"/>
    </row>
    <row r="13518" spans="4:4" s="47" customFormat="1" x14ac:dyDescent="0.25">
      <c r="D13518" s="83"/>
    </row>
    <row r="13519" spans="4:4" s="47" customFormat="1" x14ac:dyDescent="0.25">
      <c r="D13519" s="83"/>
    </row>
    <row r="13520" spans="4:4" s="47" customFormat="1" x14ac:dyDescent="0.25">
      <c r="D13520" s="83"/>
    </row>
    <row r="13521" spans="4:4" s="47" customFormat="1" x14ac:dyDescent="0.25">
      <c r="D13521" s="83"/>
    </row>
    <row r="13522" spans="4:4" s="47" customFormat="1" x14ac:dyDescent="0.25">
      <c r="D13522" s="83"/>
    </row>
    <row r="13523" spans="4:4" s="47" customFormat="1" x14ac:dyDescent="0.25">
      <c r="D13523" s="83"/>
    </row>
    <row r="13524" spans="4:4" s="47" customFormat="1" x14ac:dyDescent="0.25">
      <c r="D13524" s="83"/>
    </row>
    <row r="13525" spans="4:4" s="47" customFormat="1" x14ac:dyDescent="0.25">
      <c r="D13525" s="83"/>
    </row>
    <row r="13526" spans="4:4" s="47" customFormat="1" x14ac:dyDescent="0.25">
      <c r="D13526" s="83"/>
    </row>
    <row r="13527" spans="4:4" s="47" customFormat="1" x14ac:dyDescent="0.25">
      <c r="D13527" s="83"/>
    </row>
    <row r="13528" spans="4:4" s="47" customFormat="1" x14ac:dyDescent="0.25">
      <c r="D13528" s="83"/>
    </row>
    <row r="13529" spans="4:4" s="47" customFormat="1" x14ac:dyDescent="0.25">
      <c r="D13529" s="83"/>
    </row>
    <row r="13530" spans="4:4" s="47" customFormat="1" x14ac:dyDescent="0.25">
      <c r="D13530" s="83"/>
    </row>
    <row r="13531" spans="4:4" s="47" customFormat="1" x14ac:dyDescent="0.25">
      <c r="D13531" s="83"/>
    </row>
    <row r="13532" spans="4:4" s="47" customFormat="1" x14ac:dyDescent="0.25">
      <c r="D13532" s="83"/>
    </row>
    <row r="13533" spans="4:4" s="47" customFormat="1" x14ac:dyDescent="0.25">
      <c r="D13533" s="83"/>
    </row>
    <row r="13534" spans="4:4" s="47" customFormat="1" x14ac:dyDescent="0.25">
      <c r="D13534" s="83"/>
    </row>
    <row r="13535" spans="4:4" s="47" customFormat="1" x14ac:dyDescent="0.25">
      <c r="D13535" s="83"/>
    </row>
    <row r="13536" spans="4:4" s="47" customFormat="1" x14ac:dyDescent="0.25">
      <c r="D13536" s="83"/>
    </row>
    <row r="13537" spans="4:4" s="47" customFormat="1" x14ac:dyDescent="0.25">
      <c r="D13537" s="83"/>
    </row>
    <row r="13538" spans="4:4" s="47" customFormat="1" x14ac:dyDescent="0.25">
      <c r="D13538" s="83"/>
    </row>
    <row r="13539" spans="4:4" s="47" customFormat="1" x14ac:dyDescent="0.25">
      <c r="D13539" s="83"/>
    </row>
    <row r="13540" spans="4:4" s="47" customFormat="1" x14ac:dyDescent="0.25">
      <c r="D13540" s="83"/>
    </row>
    <row r="13541" spans="4:4" s="47" customFormat="1" x14ac:dyDescent="0.25">
      <c r="D13541" s="83"/>
    </row>
    <row r="13542" spans="4:4" s="47" customFormat="1" x14ac:dyDescent="0.25">
      <c r="D13542" s="83"/>
    </row>
    <row r="13543" spans="4:4" s="47" customFormat="1" x14ac:dyDescent="0.25">
      <c r="D13543" s="83"/>
    </row>
    <row r="13544" spans="4:4" s="47" customFormat="1" x14ac:dyDescent="0.25">
      <c r="D13544" s="83"/>
    </row>
    <row r="13545" spans="4:4" s="47" customFormat="1" x14ac:dyDescent="0.25">
      <c r="D13545" s="83"/>
    </row>
    <row r="13546" spans="4:4" s="47" customFormat="1" x14ac:dyDescent="0.25">
      <c r="D13546" s="83"/>
    </row>
    <row r="13547" spans="4:4" s="47" customFormat="1" x14ac:dyDescent="0.25">
      <c r="D13547" s="83"/>
    </row>
    <row r="13548" spans="4:4" s="47" customFormat="1" x14ac:dyDescent="0.25">
      <c r="D13548" s="83"/>
    </row>
    <row r="13549" spans="4:4" s="47" customFormat="1" x14ac:dyDescent="0.25">
      <c r="D13549" s="83"/>
    </row>
    <row r="13550" spans="4:4" s="47" customFormat="1" x14ac:dyDescent="0.25">
      <c r="D13550" s="83"/>
    </row>
    <row r="13551" spans="4:4" s="47" customFormat="1" x14ac:dyDescent="0.25">
      <c r="D13551" s="83"/>
    </row>
    <row r="13552" spans="4:4" s="47" customFormat="1" x14ac:dyDescent="0.25">
      <c r="D13552" s="83"/>
    </row>
    <row r="13553" spans="4:4" s="47" customFormat="1" x14ac:dyDescent="0.25">
      <c r="D13553" s="83"/>
    </row>
    <row r="13554" spans="4:4" s="47" customFormat="1" x14ac:dyDescent="0.25">
      <c r="D13554" s="83"/>
    </row>
    <row r="13555" spans="4:4" s="47" customFormat="1" x14ac:dyDescent="0.25">
      <c r="D13555" s="83"/>
    </row>
    <row r="13556" spans="4:4" s="47" customFormat="1" x14ac:dyDescent="0.25">
      <c r="D13556" s="83"/>
    </row>
    <row r="13557" spans="4:4" s="47" customFormat="1" x14ac:dyDescent="0.25">
      <c r="D13557" s="83"/>
    </row>
    <row r="13558" spans="4:4" s="47" customFormat="1" x14ac:dyDescent="0.25">
      <c r="D13558" s="83"/>
    </row>
    <row r="13559" spans="4:4" s="47" customFormat="1" x14ac:dyDescent="0.25">
      <c r="D13559" s="83"/>
    </row>
    <row r="13560" spans="4:4" s="47" customFormat="1" x14ac:dyDescent="0.25">
      <c r="D13560" s="83"/>
    </row>
    <row r="13561" spans="4:4" s="47" customFormat="1" x14ac:dyDescent="0.25">
      <c r="D13561" s="83"/>
    </row>
    <row r="13562" spans="4:4" s="47" customFormat="1" x14ac:dyDescent="0.25">
      <c r="D13562" s="83"/>
    </row>
    <row r="13563" spans="4:4" s="47" customFormat="1" x14ac:dyDescent="0.25">
      <c r="D13563" s="83"/>
    </row>
    <row r="13564" spans="4:4" s="47" customFormat="1" x14ac:dyDescent="0.25">
      <c r="D13564" s="83"/>
    </row>
    <row r="13565" spans="4:4" s="47" customFormat="1" x14ac:dyDescent="0.25">
      <c r="D13565" s="83"/>
    </row>
    <row r="13566" spans="4:4" s="47" customFormat="1" x14ac:dyDescent="0.25">
      <c r="D13566" s="83"/>
    </row>
    <row r="13567" spans="4:4" s="47" customFormat="1" x14ac:dyDescent="0.25">
      <c r="D13567" s="83"/>
    </row>
    <row r="13568" spans="4:4" s="47" customFormat="1" x14ac:dyDescent="0.25">
      <c r="D13568" s="83"/>
    </row>
    <row r="13569" spans="4:4" s="47" customFormat="1" x14ac:dyDescent="0.25">
      <c r="D13569" s="83"/>
    </row>
    <row r="13570" spans="4:4" s="47" customFormat="1" x14ac:dyDescent="0.25">
      <c r="D13570" s="83"/>
    </row>
    <row r="13571" spans="4:4" s="47" customFormat="1" x14ac:dyDescent="0.25">
      <c r="D13571" s="83"/>
    </row>
    <row r="13572" spans="4:4" s="47" customFormat="1" x14ac:dyDescent="0.25">
      <c r="D13572" s="83"/>
    </row>
    <row r="13573" spans="4:4" s="47" customFormat="1" x14ac:dyDescent="0.25">
      <c r="D13573" s="83"/>
    </row>
    <row r="13574" spans="4:4" s="47" customFormat="1" x14ac:dyDescent="0.25">
      <c r="D13574" s="83"/>
    </row>
    <row r="13575" spans="4:4" s="47" customFormat="1" x14ac:dyDescent="0.25">
      <c r="D13575" s="83"/>
    </row>
    <row r="13576" spans="4:4" s="47" customFormat="1" x14ac:dyDescent="0.25">
      <c r="D13576" s="83"/>
    </row>
    <row r="13577" spans="4:4" s="47" customFormat="1" x14ac:dyDescent="0.25">
      <c r="D13577" s="83"/>
    </row>
    <row r="13578" spans="4:4" s="47" customFormat="1" x14ac:dyDescent="0.25">
      <c r="D13578" s="83"/>
    </row>
    <row r="13579" spans="4:4" s="47" customFormat="1" x14ac:dyDescent="0.25">
      <c r="D13579" s="83"/>
    </row>
    <row r="13580" spans="4:4" s="47" customFormat="1" x14ac:dyDescent="0.25">
      <c r="D13580" s="83"/>
    </row>
    <row r="13581" spans="4:4" s="47" customFormat="1" x14ac:dyDescent="0.25">
      <c r="D13581" s="83"/>
    </row>
    <row r="13582" spans="4:4" s="47" customFormat="1" x14ac:dyDescent="0.25">
      <c r="D13582" s="83"/>
    </row>
    <row r="13583" spans="4:4" s="47" customFormat="1" x14ac:dyDescent="0.25">
      <c r="D13583" s="83"/>
    </row>
    <row r="13584" spans="4:4" s="47" customFormat="1" x14ac:dyDescent="0.25">
      <c r="D13584" s="83"/>
    </row>
    <row r="13585" spans="4:4" s="47" customFormat="1" x14ac:dyDescent="0.25">
      <c r="D13585" s="83"/>
    </row>
    <row r="13586" spans="4:4" s="47" customFormat="1" x14ac:dyDescent="0.25">
      <c r="D13586" s="83"/>
    </row>
    <row r="13587" spans="4:4" s="47" customFormat="1" x14ac:dyDescent="0.25">
      <c r="D13587" s="83"/>
    </row>
    <row r="13588" spans="4:4" s="47" customFormat="1" x14ac:dyDescent="0.25">
      <c r="D13588" s="83"/>
    </row>
    <row r="13589" spans="4:4" s="47" customFormat="1" x14ac:dyDescent="0.25">
      <c r="D13589" s="83"/>
    </row>
    <row r="13590" spans="4:4" s="47" customFormat="1" x14ac:dyDescent="0.25">
      <c r="D13590" s="83"/>
    </row>
    <row r="13591" spans="4:4" s="47" customFormat="1" x14ac:dyDescent="0.25">
      <c r="D13591" s="83"/>
    </row>
    <row r="13592" spans="4:4" s="47" customFormat="1" x14ac:dyDescent="0.25">
      <c r="D13592" s="83"/>
    </row>
    <row r="13593" spans="4:4" s="47" customFormat="1" x14ac:dyDescent="0.25">
      <c r="D13593" s="83"/>
    </row>
    <row r="13594" spans="4:4" s="47" customFormat="1" x14ac:dyDescent="0.25">
      <c r="D13594" s="83"/>
    </row>
    <row r="13595" spans="4:4" s="47" customFormat="1" x14ac:dyDescent="0.25">
      <c r="D13595" s="83"/>
    </row>
    <row r="13596" spans="4:4" s="47" customFormat="1" x14ac:dyDescent="0.25">
      <c r="D13596" s="83"/>
    </row>
    <row r="13597" spans="4:4" s="47" customFormat="1" x14ac:dyDescent="0.25">
      <c r="D13597" s="83"/>
    </row>
    <row r="13598" spans="4:4" s="47" customFormat="1" x14ac:dyDescent="0.25">
      <c r="D13598" s="83"/>
    </row>
    <row r="13599" spans="4:4" s="47" customFormat="1" x14ac:dyDescent="0.25">
      <c r="D13599" s="83"/>
    </row>
    <row r="13600" spans="4:4" s="47" customFormat="1" x14ac:dyDescent="0.25">
      <c r="D13600" s="83"/>
    </row>
    <row r="13601" spans="4:4" s="47" customFormat="1" x14ac:dyDescent="0.25">
      <c r="D13601" s="83"/>
    </row>
    <row r="13602" spans="4:4" s="47" customFormat="1" x14ac:dyDescent="0.25">
      <c r="D13602" s="83"/>
    </row>
    <row r="13603" spans="4:4" s="47" customFormat="1" x14ac:dyDescent="0.25">
      <c r="D13603" s="83"/>
    </row>
    <row r="13604" spans="4:4" s="47" customFormat="1" x14ac:dyDescent="0.25">
      <c r="D13604" s="83"/>
    </row>
    <row r="13605" spans="4:4" s="47" customFormat="1" x14ac:dyDescent="0.25">
      <c r="D13605" s="83"/>
    </row>
    <row r="13606" spans="4:4" s="47" customFormat="1" x14ac:dyDescent="0.25">
      <c r="D13606" s="83"/>
    </row>
    <row r="13607" spans="4:4" s="47" customFormat="1" x14ac:dyDescent="0.25">
      <c r="D13607" s="83"/>
    </row>
    <row r="13608" spans="4:4" s="47" customFormat="1" x14ac:dyDescent="0.25">
      <c r="D13608" s="83"/>
    </row>
    <row r="13609" spans="4:4" s="47" customFormat="1" x14ac:dyDescent="0.25">
      <c r="D13609" s="83"/>
    </row>
    <row r="13610" spans="4:4" s="47" customFormat="1" x14ac:dyDescent="0.25">
      <c r="D13610" s="83"/>
    </row>
    <row r="13611" spans="4:4" s="47" customFormat="1" x14ac:dyDescent="0.25">
      <c r="D13611" s="83"/>
    </row>
    <row r="13612" spans="4:4" s="47" customFormat="1" x14ac:dyDescent="0.25">
      <c r="D13612" s="83"/>
    </row>
    <row r="13613" spans="4:4" s="47" customFormat="1" x14ac:dyDescent="0.25">
      <c r="D13613" s="83"/>
    </row>
    <row r="13614" spans="4:4" s="47" customFormat="1" x14ac:dyDescent="0.25">
      <c r="D13614" s="83"/>
    </row>
    <row r="13615" spans="4:4" s="47" customFormat="1" x14ac:dyDescent="0.25">
      <c r="D13615" s="83"/>
    </row>
    <row r="13616" spans="4:4" s="47" customFormat="1" x14ac:dyDescent="0.25">
      <c r="D13616" s="83"/>
    </row>
    <row r="13617" spans="4:4" s="47" customFormat="1" x14ac:dyDescent="0.25">
      <c r="D13617" s="83"/>
    </row>
    <row r="13618" spans="4:4" s="47" customFormat="1" x14ac:dyDescent="0.25">
      <c r="D13618" s="83"/>
    </row>
    <row r="13619" spans="4:4" s="47" customFormat="1" x14ac:dyDescent="0.25">
      <c r="D13619" s="83"/>
    </row>
    <row r="13620" spans="4:4" s="47" customFormat="1" x14ac:dyDescent="0.25">
      <c r="D13620" s="83"/>
    </row>
    <row r="13621" spans="4:4" s="47" customFormat="1" x14ac:dyDescent="0.25">
      <c r="D13621" s="83"/>
    </row>
    <row r="13622" spans="4:4" s="47" customFormat="1" x14ac:dyDescent="0.25">
      <c r="D13622" s="83"/>
    </row>
    <row r="13623" spans="4:4" s="47" customFormat="1" x14ac:dyDescent="0.25">
      <c r="D13623" s="83"/>
    </row>
    <row r="13624" spans="4:4" s="47" customFormat="1" x14ac:dyDescent="0.25">
      <c r="D13624" s="83"/>
    </row>
    <row r="13625" spans="4:4" s="47" customFormat="1" x14ac:dyDescent="0.25">
      <c r="D13625" s="83"/>
    </row>
    <row r="13626" spans="4:4" s="47" customFormat="1" x14ac:dyDescent="0.25">
      <c r="D13626" s="83"/>
    </row>
    <row r="13627" spans="4:4" s="47" customFormat="1" x14ac:dyDescent="0.25">
      <c r="D13627" s="83"/>
    </row>
    <row r="13628" spans="4:4" s="47" customFormat="1" x14ac:dyDescent="0.25">
      <c r="D13628" s="83"/>
    </row>
    <row r="13629" spans="4:4" s="47" customFormat="1" x14ac:dyDescent="0.25">
      <c r="D13629" s="83"/>
    </row>
    <row r="13630" spans="4:4" s="47" customFormat="1" x14ac:dyDescent="0.25">
      <c r="D13630" s="83"/>
    </row>
    <row r="13631" spans="4:4" s="47" customFormat="1" x14ac:dyDescent="0.25">
      <c r="D13631" s="83"/>
    </row>
    <row r="13632" spans="4:4" s="47" customFormat="1" x14ac:dyDescent="0.25">
      <c r="D13632" s="83"/>
    </row>
    <row r="13633" spans="4:4" s="47" customFormat="1" x14ac:dyDescent="0.25">
      <c r="D13633" s="83"/>
    </row>
    <row r="13634" spans="4:4" s="47" customFormat="1" x14ac:dyDescent="0.25">
      <c r="D13634" s="83"/>
    </row>
    <row r="13635" spans="4:4" s="47" customFormat="1" x14ac:dyDescent="0.25">
      <c r="D13635" s="83"/>
    </row>
    <row r="13636" spans="4:4" s="47" customFormat="1" x14ac:dyDescent="0.25">
      <c r="D13636" s="83"/>
    </row>
    <row r="13637" spans="4:4" s="47" customFormat="1" x14ac:dyDescent="0.25">
      <c r="D13637" s="83"/>
    </row>
    <row r="13638" spans="4:4" s="47" customFormat="1" x14ac:dyDescent="0.25">
      <c r="D13638" s="83"/>
    </row>
    <row r="13639" spans="4:4" s="47" customFormat="1" x14ac:dyDescent="0.25">
      <c r="D13639" s="83"/>
    </row>
    <row r="13640" spans="4:4" s="47" customFormat="1" x14ac:dyDescent="0.25">
      <c r="D13640" s="83"/>
    </row>
    <row r="13641" spans="4:4" s="47" customFormat="1" x14ac:dyDescent="0.25">
      <c r="D13641" s="83"/>
    </row>
    <row r="13642" spans="4:4" s="47" customFormat="1" x14ac:dyDescent="0.25">
      <c r="D13642" s="83"/>
    </row>
    <row r="13643" spans="4:4" s="47" customFormat="1" x14ac:dyDescent="0.25">
      <c r="D13643" s="83"/>
    </row>
    <row r="13644" spans="4:4" s="47" customFormat="1" x14ac:dyDescent="0.25">
      <c r="D13644" s="83"/>
    </row>
    <row r="13645" spans="4:4" s="47" customFormat="1" x14ac:dyDescent="0.25">
      <c r="D13645" s="83"/>
    </row>
    <row r="13646" spans="4:4" s="47" customFormat="1" x14ac:dyDescent="0.25">
      <c r="D13646" s="83"/>
    </row>
    <row r="13647" spans="4:4" s="47" customFormat="1" x14ac:dyDescent="0.25">
      <c r="D13647" s="83"/>
    </row>
    <row r="13648" spans="4:4" s="47" customFormat="1" x14ac:dyDescent="0.25">
      <c r="D13648" s="83"/>
    </row>
    <row r="13649" spans="4:4" s="47" customFormat="1" x14ac:dyDescent="0.25">
      <c r="D13649" s="83"/>
    </row>
    <row r="13650" spans="4:4" s="47" customFormat="1" x14ac:dyDescent="0.25">
      <c r="D13650" s="83"/>
    </row>
    <row r="13651" spans="4:4" s="47" customFormat="1" x14ac:dyDescent="0.25">
      <c r="D13651" s="83"/>
    </row>
    <row r="13652" spans="4:4" s="47" customFormat="1" x14ac:dyDescent="0.25">
      <c r="D13652" s="83"/>
    </row>
    <row r="13653" spans="4:4" s="47" customFormat="1" x14ac:dyDescent="0.25">
      <c r="D13653" s="83"/>
    </row>
    <row r="13654" spans="4:4" s="47" customFormat="1" x14ac:dyDescent="0.25">
      <c r="D13654" s="83"/>
    </row>
    <row r="13655" spans="4:4" s="47" customFormat="1" x14ac:dyDescent="0.25">
      <c r="D13655" s="83"/>
    </row>
    <row r="13656" spans="4:4" s="47" customFormat="1" x14ac:dyDescent="0.25">
      <c r="D13656" s="83"/>
    </row>
    <row r="13657" spans="4:4" s="47" customFormat="1" x14ac:dyDescent="0.25">
      <c r="D13657" s="83"/>
    </row>
    <row r="13658" spans="4:4" s="47" customFormat="1" x14ac:dyDescent="0.25">
      <c r="D13658" s="83"/>
    </row>
    <row r="13659" spans="4:4" s="47" customFormat="1" x14ac:dyDescent="0.25">
      <c r="D13659" s="83"/>
    </row>
    <row r="13660" spans="4:4" s="47" customFormat="1" x14ac:dyDescent="0.25">
      <c r="D13660" s="83"/>
    </row>
    <row r="13661" spans="4:4" s="47" customFormat="1" x14ac:dyDescent="0.25">
      <c r="D13661" s="83"/>
    </row>
    <row r="13662" spans="4:4" s="47" customFormat="1" x14ac:dyDescent="0.25">
      <c r="D13662" s="83"/>
    </row>
    <row r="13663" spans="4:4" s="47" customFormat="1" x14ac:dyDescent="0.25">
      <c r="D13663" s="83"/>
    </row>
    <row r="13664" spans="4:4" s="47" customFormat="1" x14ac:dyDescent="0.25">
      <c r="D13664" s="83"/>
    </row>
    <row r="13665" spans="4:4" s="47" customFormat="1" x14ac:dyDescent="0.25">
      <c r="D13665" s="83"/>
    </row>
    <row r="13666" spans="4:4" s="47" customFormat="1" x14ac:dyDescent="0.25">
      <c r="D13666" s="83"/>
    </row>
    <row r="13667" spans="4:4" s="47" customFormat="1" x14ac:dyDescent="0.25">
      <c r="D13667" s="83"/>
    </row>
    <row r="13668" spans="4:4" s="47" customFormat="1" x14ac:dyDescent="0.25">
      <c r="D13668" s="83"/>
    </row>
    <row r="13669" spans="4:4" s="47" customFormat="1" x14ac:dyDescent="0.25">
      <c r="D13669" s="83"/>
    </row>
    <row r="13670" spans="4:4" s="47" customFormat="1" x14ac:dyDescent="0.25">
      <c r="D13670" s="83"/>
    </row>
    <row r="13671" spans="4:4" s="47" customFormat="1" x14ac:dyDescent="0.25">
      <c r="D13671" s="83"/>
    </row>
    <row r="13672" spans="4:4" s="47" customFormat="1" x14ac:dyDescent="0.25">
      <c r="D13672" s="83"/>
    </row>
    <row r="13673" spans="4:4" s="47" customFormat="1" x14ac:dyDescent="0.25">
      <c r="D13673" s="83"/>
    </row>
    <row r="13674" spans="4:4" s="47" customFormat="1" x14ac:dyDescent="0.25">
      <c r="D13674" s="83"/>
    </row>
    <row r="13675" spans="4:4" s="47" customFormat="1" x14ac:dyDescent="0.25">
      <c r="D13675" s="83"/>
    </row>
    <row r="13676" spans="4:4" s="47" customFormat="1" x14ac:dyDescent="0.25">
      <c r="D13676" s="83"/>
    </row>
    <row r="13677" spans="4:4" s="47" customFormat="1" x14ac:dyDescent="0.25">
      <c r="D13677" s="83"/>
    </row>
    <row r="13678" spans="4:4" s="47" customFormat="1" x14ac:dyDescent="0.25">
      <c r="D13678" s="83"/>
    </row>
    <row r="13679" spans="4:4" s="47" customFormat="1" x14ac:dyDescent="0.25">
      <c r="D13679" s="83"/>
    </row>
    <row r="13680" spans="4:4" s="47" customFormat="1" x14ac:dyDescent="0.25">
      <c r="D13680" s="83"/>
    </row>
    <row r="13681" spans="4:4" s="47" customFormat="1" x14ac:dyDescent="0.25">
      <c r="D13681" s="83"/>
    </row>
    <row r="13682" spans="4:4" s="47" customFormat="1" x14ac:dyDescent="0.25">
      <c r="D13682" s="83"/>
    </row>
    <row r="13683" spans="4:4" s="47" customFormat="1" x14ac:dyDescent="0.25">
      <c r="D13683" s="83"/>
    </row>
    <row r="13684" spans="4:4" s="47" customFormat="1" x14ac:dyDescent="0.25">
      <c r="D13684" s="83"/>
    </row>
    <row r="13685" spans="4:4" s="47" customFormat="1" x14ac:dyDescent="0.25">
      <c r="D13685" s="83"/>
    </row>
    <row r="13686" spans="4:4" s="47" customFormat="1" x14ac:dyDescent="0.25">
      <c r="D13686" s="83"/>
    </row>
    <row r="13687" spans="4:4" s="47" customFormat="1" x14ac:dyDescent="0.25">
      <c r="D13687" s="83"/>
    </row>
    <row r="13688" spans="4:4" s="47" customFormat="1" x14ac:dyDescent="0.25">
      <c r="D13688" s="83"/>
    </row>
    <row r="13689" spans="4:4" s="47" customFormat="1" x14ac:dyDescent="0.25">
      <c r="D13689" s="83"/>
    </row>
    <row r="13690" spans="4:4" s="47" customFormat="1" x14ac:dyDescent="0.25">
      <c r="D13690" s="83"/>
    </row>
    <row r="13691" spans="4:4" s="47" customFormat="1" x14ac:dyDescent="0.25">
      <c r="D13691" s="83"/>
    </row>
    <row r="13692" spans="4:4" s="47" customFormat="1" x14ac:dyDescent="0.25">
      <c r="D13692" s="83"/>
    </row>
    <row r="13693" spans="4:4" s="47" customFormat="1" x14ac:dyDescent="0.25">
      <c r="D13693" s="83"/>
    </row>
    <row r="13694" spans="4:4" s="47" customFormat="1" x14ac:dyDescent="0.25">
      <c r="D13694" s="83"/>
    </row>
    <row r="13695" spans="4:4" s="47" customFormat="1" x14ac:dyDescent="0.25">
      <c r="D13695" s="83"/>
    </row>
    <row r="13696" spans="4:4" s="47" customFormat="1" x14ac:dyDescent="0.25">
      <c r="D13696" s="83"/>
    </row>
    <row r="13697" spans="4:4" s="47" customFormat="1" x14ac:dyDescent="0.25">
      <c r="D13697" s="83"/>
    </row>
    <row r="13698" spans="4:4" s="47" customFormat="1" x14ac:dyDescent="0.25">
      <c r="D13698" s="83"/>
    </row>
    <row r="13699" spans="4:4" s="47" customFormat="1" x14ac:dyDescent="0.25">
      <c r="D13699" s="83"/>
    </row>
    <row r="13700" spans="4:4" s="47" customFormat="1" x14ac:dyDescent="0.25">
      <c r="D13700" s="83"/>
    </row>
    <row r="13701" spans="4:4" s="47" customFormat="1" x14ac:dyDescent="0.25">
      <c r="D13701" s="83"/>
    </row>
    <row r="13702" spans="4:4" s="47" customFormat="1" x14ac:dyDescent="0.25">
      <c r="D13702" s="83"/>
    </row>
    <row r="13703" spans="4:4" s="47" customFormat="1" x14ac:dyDescent="0.25">
      <c r="D13703" s="83"/>
    </row>
    <row r="13704" spans="4:4" s="47" customFormat="1" x14ac:dyDescent="0.25">
      <c r="D13704" s="83"/>
    </row>
    <row r="13705" spans="4:4" s="47" customFormat="1" x14ac:dyDescent="0.25">
      <c r="D13705" s="83"/>
    </row>
    <row r="13706" spans="4:4" s="47" customFormat="1" x14ac:dyDescent="0.25">
      <c r="D13706" s="83"/>
    </row>
    <row r="13707" spans="4:4" s="47" customFormat="1" x14ac:dyDescent="0.25">
      <c r="D13707" s="83"/>
    </row>
    <row r="13708" spans="4:4" s="47" customFormat="1" x14ac:dyDescent="0.25">
      <c r="D13708" s="83"/>
    </row>
    <row r="13709" spans="4:4" s="47" customFormat="1" x14ac:dyDescent="0.25">
      <c r="D13709" s="83"/>
    </row>
    <row r="13710" spans="4:4" s="47" customFormat="1" x14ac:dyDescent="0.25">
      <c r="D13710" s="83"/>
    </row>
    <row r="13711" spans="4:4" s="47" customFormat="1" x14ac:dyDescent="0.25">
      <c r="D13711" s="83"/>
    </row>
    <row r="13712" spans="4:4" s="47" customFormat="1" x14ac:dyDescent="0.25">
      <c r="D13712" s="83"/>
    </row>
    <row r="13713" spans="4:4" s="47" customFormat="1" x14ac:dyDescent="0.25">
      <c r="D13713" s="83"/>
    </row>
    <row r="13714" spans="4:4" s="47" customFormat="1" x14ac:dyDescent="0.25">
      <c r="D13714" s="83"/>
    </row>
    <row r="13715" spans="4:4" s="47" customFormat="1" x14ac:dyDescent="0.25">
      <c r="D13715" s="83"/>
    </row>
    <row r="13716" spans="4:4" s="47" customFormat="1" x14ac:dyDescent="0.25">
      <c r="D13716" s="83"/>
    </row>
    <row r="13717" spans="4:4" s="47" customFormat="1" x14ac:dyDescent="0.25">
      <c r="D13717" s="83"/>
    </row>
    <row r="13718" spans="4:4" s="47" customFormat="1" x14ac:dyDescent="0.25">
      <c r="D13718" s="83"/>
    </row>
    <row r="13719" spans="4:4" s="47" customFormat="1" x14ac:dyDescent="0.25">
      <c r="D13719" s="83"/>
    </row>
    <row r="13720" spans="4:4" s="47" customFormat="1" x14ac:dyDescent="0.25">
      <c r="D13720" s="83"/>
    </row>
    <row r="13721" spans="4:4" s="47" customFormat="1" x14ac:dyDescent="0.25">
      <c r="D13721" s="83"/>
    </row>
    <row r="13722" spans="4:4" s="47" customFormat="1" x14ac:dyDescent="0.25">
      <c r="D13722" s="83"/>
    </row>
    <row r="13723" spans="4:4" s="47" customFormat="1" x14ac:dyDescent="0.25">
      <c r="D13723" s="83"/>
    </row>
    <row r="13724" spans="4:4" s="47" customFormat="1" x14ac:dyDescent="0.25">
      <c r="D13724" s="83"/>
    </row>
    <row r="13725" spans="4:4" s="47" customFormat="1" x14ac:dyDescent="0.25">
      <c r="D13725" s="83"/>
    </row>
    <row r="13726" spans="4:4" s="47" customFormat="1" x14ac:dyDescent="0.25">
      <c r="D13726" s="83"/>
    </row>
    <row r="13727" spans="4:4" s="47" customFormat="1" x14ac:dyDescent="0.25">
      <c r="D13727" s="83"/>
    </row>
    <row r="13728" spans="4:4" s="47" customFormat="1" x14ac:dyDescent="0.25">
      <c r="D13728" s="83"/>
    </row>
    <row r="13729" spans="4:4" s="47" customFormat="1" x14ac:dyDescent="0.25">
      <c r="D13729" s="83"/>
    </row>
    <row r="13730" spans="4:4" s="47" customFormat="1" x14ac:dyDescent="0.25">
      <c r="D13730" s="83"/>
    </row>
    <row r="13731" spans="4:4" s="47" customFormat="1" x14ac:dyDescent="0.25">
      <c r="D13731" s="83"/>
    </row>
    <row r="13732" spans="4:4" s="47" customFormat="1" x14ac:dyDescent="0.25">
      <c r="D13732" s="83"/>
    </row>
    <row r="13733" spans="4:4" s="47" customFormat="1" x14ac:dyDescent="0.25">
      <c r="D13733" s="83"/>
    </row>
    <row r="13734" spans="4:4" s="47" customFormat="1" x14ac:dyDescent="0.25">
      <c r="D13734" s="83"/>
    </row>
    <row r="13735" spans="4:4" s="47" customFormat="1" x14ac:dyDescent="0.25">
      <c r="D13735" s="83"/>
    </row>
    <row r="13736" spans="4:4" s="47" customFormat="1" x14ac:dyDescent="0.25">
      <c r="D13736" s="83"/>
    </row>
    <row r="13737" spans="4:4" s="47" customFormat="1" x14ac:dyDescent="0.25">
      <c r="D13737" s="83"/>
    </row>
    <row r="13738" spans="4:4" s="47" customFormat="1" x14ac:dyDescent="0.25">
      <c r="D13738" s="83"/>
    </row>
    <row r="13739" spans="4:4" s="47" customFormat="1" x14ac:dyDescent="0.25">
      <c r="D13739" s="83"/>
    </row>
    <row r="13740" spans="4:4" s="47" customFormat="1" x14ac:dyDescent="0.25">
      <c r="D13740" s="83"/>
    </row>
    <row r="13741" spans="4:4" s="47" customFormat="1" x14ac:dyDescent="0.25">
      <c r="D13741" s="83"/>
    </row>
    <row r="13742" spans="4:4" s="47" customFormat="1" x14ac:dyDescent="0.25">
      <c r="D13742" s="83"/>
    </row>
    <row r="13743" spans="4:4" s="47" customFormat="1" x14ac:dyDescent="0.25">
      <c r="D13743" s="83"/>
    </row>
    <row r="13744" spans="4:4" s="47" customFormat="1" x14ac:dyDescent="0.25">
      <c r="D13744" s="83"/>
    </row>
    <row r="13745" spans="4:4" s="47" customFormat="1" x14ac:dyDescent="0.25">
      <c r="D13745" s="83"/>
    </row>
    <row r="13746" spans="4:4" s="47" customFormat="1" x14ac:dyDescent="0.25">
      <c r="D13746" s="83"/>
    </row>
    <row r="13747" spans="4:4" s="47" customFormat="1" x14ac:dyDescent="0.25">
      <c r="D13747" s="83"/>
    </row>
    <row r="13748" spans="4:4" s="47" customFormat="1" x14ac:dyDescent="0.25">
      <c r="D13748" s="83"/>
    </row>
    <row r="13749" spans="4:4" s="47" customFormat="1" x14ac:dyDescent="0.25">
      <c r="D13749" s="83"/>
    </row>
    <row r="13750" spans="4:4" s="47" customFormat="1" x14ac:dyDescent="0.25">
      <c r="D13750" s="83"/>
    </row>
    <row r="13751" spans="4:4" s="47" customFormat="1" x14ac:dyDescent="0.25">
      <c r="D13751" s="83"/>
    </row>
    <row r="13752" spans="4:4" s="47" customFormat="1" x14ac:dyDescent="0.25">
      <c r="D13752" s="83"/>
    </row>
    <row r="13753" spans="4:4" s="47" customFormat="1" x14ac:dyDescent="0.25">
      <c r="D13753" s="83"/>
    </row>
    <row r="13754" spans="4:4" s="47" customFormat="1" x14ac:dyDescent="0.25">
      <c r="D13754" s="83"/>
    </row>
    <row r="13755" spans="4:4" s="47" customFormat="1" x14ac:dyDescent="0.25">
      <c r="D13755" s="83"/>
    </row>
    <row r="13756" spans="4:4" s="47" customFormat="1" x14ac:dyDescent="0.25">
      <c r="D13756" s="83"/>
    </row>
    <row r="13757" spans="4:4" s="47" customFormat="1" x14ac:dyDescent="0.25">
      <c r="D13757" s="83"/>
    </row>
    <row r="13758" spans="4:4" s="47" customFormat="1" x14ac:dyDescent="0.25">
      <c r="D13758" s="83"/>
    </row>
    <row r="13759" spans="4:4" s="47" customFormat="1" x14ac:dyDescent="0.25">
      <c r="D13759" s="83"/>
    </row>
    <row r="13760" spans="4:4" s="47" customFormat="1" x14ac:dyDescent="0.25">
      <c r="D13760" s="83"/>
    </row>
    <row r="13761" spans="4:4" s="47" customFormat="1" x14ac:dyDescent="0.25">
      <c r="D13761" s="83"/>
    </row>
    <row r="13762" spans="4:4" s="47" customFormat="1" x14ac:dyDescent="0.25">
      <c r="D13762" s="83"/>
    </row>
    <row r="13763" spans="4:4" s="47" customFormat="1" x14ac:dyDescent="0.25">
      <c r="D13763" s="83"/>
    </row>
    <row r="13764" spans="4:4" s="47" customFormat="1" x14ac:dyDescent="0.25">
      <c r="D13764" s="83"/>
    </row>
    <row r="13765" spans="4:4" s="47" customFormat="1" x14ac:dyDescent="0.25">
      <c r="D13765" s="83"/>
    </row>
    <row r="13766" spans="4:4" s="47" customFormat="1" x14ac:dyDescent="0.25">
      <c r="D13766" s="83"/>
    </row>
    <row r="13767" spans="4:4" s="47" customFormat="1" x14ac:dyDescent="0.25">
      <c r="D13767" s="83"/>
    </row>
    <row r="13768" spans="4:4" s="47" customFormat="1" x14ac:dyDescent="0.25">
      <c r="D13768" s="83"/>
    </row>
    <row r="13769" spans="4:4" s="47" customFormat="1" x14ac:dyDescent="0.25">
      <c r="D13769" s="83"/>
    </row>
    <row r="13770" spans="4:4" s="47" customFormat="1" x14ac:dyDescent="0.25">
      <c r="D13770" s="83"/>
    </row>
    <row r="13771" spans="4:4" s="47" customFormat="1" x14ac:dyDescent="0.25">
      <c r="D13771" s="83"/>
    </row>
    <row r="13772" spans="4:4" s="47" customFormat="1" x14ac:dyDescent="0.25">
      <c r="D13772" s="83"/>
    </row>
    <row r="13773" spans="4:4" s="47" customFormat="1" x14ac:dyDescent="0.25">
      <c r="D13773" s="83"/>
    </row>
    <row r="13774" spans="4:4" s="47" customFormat="1" x14ac:dyDescent="0.25">
      <c r="D13774" s="83"/>
    </row>
    <row r="13775" spans="4:4" s="47" customFormat="1" x14ac:dyDescent="0.25">
      <c r="D13775" s="83"/>
    </row>
    <row r="13776" spans="4:4" s="47" customFormat="1" x14ac:dyDescent="0.25">
      <c r="D13776" s="83"/>
    </row>
    <row r="13777" spans="4:4" s="47" customFormat="1" x14ac:dyDescent="0.25">
      <c r="D13777" s="83"/>
    </row>
    <row r="13778" spans="4:4" s="47" customFormat="1" x14ac:dyDescent="0.25">
      <c r="D13778" s="83"/>
    </row>
    <row r="13779" spans="4:4" s="47" customFormat="1" x14ac:dyDescent="0.25">
      <c r="D13779" s="83"/>
    </row>
    <row r="13780" spans="4:4" s="47" customFormat="1" x14ac:dyDescent="0.25">
      <c r="D13780" s="83"/>
    </row>
    <row r="13781" spans="4:4" s="47" customFormat="1" x14ac:dyDescent="0.25">
      <c r="D13781" s="83"/>
    </row>
    <row r="13782" spans="4:4" s="47" customFormat="1" x14ac:dyDescent="0.25">
      <c r="D13782" s="83"/>
    </row>
    <row r="13783" spans="4:4" s="47" customFormat="1" x14ac:dyDescent="0.25">
      <c r="D13783" s="83"/>
    </row>
    <row r="13784" spans="4:4" s="47" customFormat="1" x14ac:dyDescent="0.25">
      <c r="D13784" s="83"/>
    </row>
    <row r="13785" spans="4:4" s="47" customFormat="1" x14ac:dyDescent="0.25">
      <c r="D13785" s="83"/>
    </row>
    <row r="13786" spans="4:4" s="47" customFormat="1" x14ac:dyDescent="0.25">
      <c r="D13786" s="83"/>
    </row>
    <row r="13787" spans="4:4" s="47" customFormat="1" x14ac:dyDescent="0.25">
      <c r="D13787" s="83"/>
    </row>
    <row r="13788" spans="4:4" s="47" customFormat="1" x14ac:dyDescent="0.25">
      <c r="D13788" s="83"/>
    </row>
    <row r="13789" spans="4:4" s="47" customFormat="1" x14ac:dyDescent="0.25">
      <c r="D13789" s="83"/>
    </row>
    <row r="13790" spans="4:4" s="47" customFormat="1" x14ac:dyDescent="0.25">
      <c r="D13790" s="83"/>
    </row>
    <row r="13791" spans="4:4" s="47" customFormat="1" x14ac:dyDescent="0.25">
      <c r="D13791" s="83"/>
    </row>
    <row r="13792" spans="4:4" s="47" customFormat="1" x14ac:dyDescent="0.25">
      <c r="D13792" s="83"/>
    </row>
    <row r="13793" spans="4:4" s="47" customFormat="1" x14ac:dyDescent="0.25">
      <c r="D13793" s="83"/>
    </row>
    <row r="13794" spans="4:4" s="47" customFormat="1" x14ac:dyDescent="0.25">
      <c r="D13794" s="83"/>
    </row>
    <row r="13795" spans="4:4" s="47" customFormat="1" x14ac:dyDescent="0.25">
      <c r="D13795" s="83"/>
    </row>
    <row r="13796" spans="4:4" s="47" customFormat="1" x14ac:dyDescent="0.25">
      <c r="D13796" s="83"/>
    </row>
    <row r="13797" spans="4:4" s="47" customFormat="1" x14ac:dyDescent="0.25">
      <c r="D13797" s="83"/>
    </row>
    <row r="13798" spans="4:4" s="47" customFormat="1" x14ac:dyDescent="0.25">
      <c r="D13798" s="83"/>
    </row>
    <row r="13799" spans="4:4" s="47" customFormat="1" x14ac:dyDescent="0.25">
      <c r="D13799" s="83"/>
    </row>
    <row r="13800" spans="4:4" s="47" customFormat="1" x14ac:dyDescent="0.25">
      <c r="D13800" s="83"/>
    </row>
    <row r="13801" spans="4:4" s="47" customFormat="1" x14ac:dyDescent="0.25">
      <c r="D13801" s="83"/>
    </row>
    <row r="13802" spans="4:4" s="47" customFormat="1" x14ac:dyDescent="0.25">
      <c r="D13802" s="83"/>
    </row>
    <row r="13803" spans="4:4" s="47" customFormat="1" x14ac:dyDescent="0.25">
      <c r="D13803" s="83"/>
    </row>
    <row r="13804" spans="4:4" s="47" customFormat="1" x14ac:dyDescent="0.25">
      <c r="D13804" s="83"/>
    </row>
    <row r="13805" spans="4:4" s="47" customFormat="1" x14ac:dyDescent="0.25">
      <c r="D13805" s="83"/>
    </row>
    <row r="13806" spans="4:4" s="47" customFormat="1" x14ac:dyDescent="0.25">
      <c r="D13806" s="83"/>
    </row>
    <row r="13807" spans="4:4" s="47" customFormat="1" x14ac:dyDescent="0.25">
      <c r="D13807" s="83"/>
    </row>
    <row r="13808" spans="4:4" s="47" customFormat="1" x14ac:dyDescent="0.25">
      <c r="D13808" s="83"/>
    </row>
    <row r="13809" spans="4:4" s="47" customFormat="1" x14ac:dyDescent="0.25">
      <c r="D13809" s="83"/>
    </row>
    <row r="13810" spans="4:4" s="47" customFormat="1" x14ac:dyDescent="0.25">
      <c r="D13810" s="83"/>
    </row>
    <row r="13811" spans="4:4" s="47" customFormat="1" x14ac:dyDescent="0.25">
      <c r="D13811" s="83"/>
    </row>
    <row r="13812" spans="4:4" s="47" customFormat="1" x14ac:dyDescent="0.25">
      <c r="D13812" s="83"/>
    </row>
    <row r="13813" spans="4:4" s="47" customFormat="1" x14ac:dyDescent="0.25">
      <c r="D13813" s="83"/>
    </row>
    <row r="13814" spans="4:4" s="47" customFormat="1" x14ac:dyDescent="0.25">
      <c r="D13814" s="83"/>
    </row>
    <row r="13815" spans="4:4" s="47" customFormat="1" x14ac:dyDescent="0.25">
      <c r="D13815" s="83"/>
    </row>
    <row r="13816" spans="4:4" s="47" customFormat="1" x14ac:dyDescent="0.25">
      <c r="D13816" s="83"/>
    </row>
    <row r="13817" spans="4:4" s="47" customFormat="1" x14ac:dyDescent="0.25">
      <c r="D13817" s="83"/>
    </row>
    <row r="13818" spans="4:4" s="47" customFormat="1" x14ac:dyDescent="0.25">
      <c r="D13818" s="83"/>
    </row>
    <row r="13819" spans="4:4" s="47" customFormat="1" x14ac:dyDescent="0.25">
      <c r="D13819" s="83"/>
    </row>
    <row r="13820" spans="4:4" s="47" customFormat="1" x14ac:dyDescent="0.25">
      <c r="D13820" s="83"/>
    </row>
    <row r="13821" spans="4:4" s="47" customFormat="1" x14ac:dyDescent="0.25">
      <c r="D13821" s="83"/>
    </row>
    <row r="13822" spans="4:4" s="47" customFormat="1" x14ac:dyDescent="0.25">
      <c r="D13822" s="83"/>
    </row>
    <row r="13823" spans="4:4" s="47" customFormat="1" x14ac:dyDescent="0.25">
      <c r="D13823" s="83"/>
    </row>
    <row r="13824" spans="4:4" s="47" customFormat="1" x14ac:dyDescent="0.25">
      <c r="D13824" s="83"/>
    </row>
    <row r="13825" spans="4:4" s="47" customFormat="1" x14ac:dyDescent="0.25">
      <c r="D13825" s="83"/>
    </row>
    <row r="13826" spans="4:4" s="47" customFormat="1" x14ac:dyDescent="0.25">
      <c r="D13826" s="83"/>
    </row>
    <row r="13827" spans="4:4" s="47" customFormat="1" x14ac:dyDescent="0.25">
      <c r="D13827" s="83"/>
    </row>
    <row r="13828" spans="4:4" s="47" customFormat="1" x14ac:dyDescent="0.25">
      <c r="D13828" s="83"/>
    </row>
    <row r="13829" spans="4:4" s="47" customFormat="1" x14ac:dyDescent="0.25">
      <c r="D13829" s="83"/>
    </row>
    <row r="13830" spans="4:4" s="47" customFormat="1" x14ac:dyDescent="0.25">
      <c r="D13830" s="83"/>
    </row>
    <row r="13831" spans="4:4" s="47" customFormat="1" x14ac:dyDescent="0.25">
      <c r="D13831" s="83"/>
    </row>
    <row r="13832" spans="4:4" s="47" customFormat="1" x14ac:dyDescent="0.25">
      <c r="D13832" s="83"/>
    </row>
    <row r="13833" spans="4:4" s="47" customFormat="1" x14ac:dyDescent="0.25">
      <c r="D13833" s="83"/>
    </row>
    <row r="13834" spans="4:4" s="47" customFormat="1" x14ac:dyDescent="0.25">
      <c r="D13834" s="83"/>
    </row>
    <row r="13835" spans="4:4" s="47" customFormat="1" x14ac:dyDescent="0.25">
      <c r="D13835" s="83"/>
    </row>
    <row r="13836" spans="4:4" s="47" customFormat="1" x14ac:dyDescent="0.25">
      <c r="D13836" s="83"/>
    </row>
    <row r="13837" spans="4:4" s="47" customFormat="1" x14ac:dyDescent="0.25">
      <c r="D13837" s="83"/>
    </row>
    <row r="13838" spans="4:4" s="47" customFormat="1" x14ac:dyDescent="0.25">
      <c r="D13838" s="83"/>
    </row>
    <row r="13839" spans="4:4" s="47" customFormat="1" x14ac:dyDescent="0.25">
      <c r="D13839" s="83"/>
    </row>
    <row r="13840" spans="4:4" s="47" customFormat="1" x14ac:dyDescent="0.25">
      <c r="D13840" s="83"/>
    </row>
    <row r="13841" spans="4:4" s="47" customFormat="1" x14ac:dyDescent="0.25">
      <c r="D13841" s="83"/>
    </row>
    <row r="13842" spans="4:4" s="47" customFormat="1" x14ac:dyDescent="0.25">
      <c r="D13842" s="83"/>
    </row>
    <row r="13843" spans="4:4" s="47" customFormat="1" x14ac:dyDescent="0.25">
      <c r="D13843" s="83"/>
    </row>
    <row r="13844" spans="4:4" s="47" customFormat="1" x14ac:dyDescent="0.25">
      <c r="D13844" s="83"/>
    </row>
    <row r="13845" spans="4:4" s="47" customFormat="1" x14ac:dyDescent="0.25">
      <c r="D13845" s="83"/>
    </row>
    <row r="13846" spans="4:4" s="47" customFormat="1" x14ac:dyDescent="0.25">
      <c r="D13846" s="83"/>
    </row>
    <row r="13847" spans="4:4" s="47" customFormat="1" x14ac:dyDescent="0.25">
      <c r="D13847" s="83"/>
    </row>
    <row r="13848" spans="4:4" s="47" customFormat="1" x14ac:dyDescent="0.25">
      <c r="D13848" s="83"/>
    </row>
    <row r="13849" spans="4:4" s="47" customFormat="1" x14ac:dyDescent="0.25">
      <c r="D13849" s="83"/>
    </row>
    <row r="13850" spans="4:4" s="47" customFormat="1" x14ac:dyDescent="0.25">
      <c r="D13850" s="83"/>
    </row>
    <row r="13851" spans="4:4" s="47" customFormat="1" x14ac:dyDescent="0.25">
      <c r="D13851" s="83"/>
    </row>
    <row r="13852" spans="4:4" s="47" customFormat="1" x14ac:dyDescent="0.25">
      <c r="D13852" s="83"/>
    </row>
    <row r="13853" spans="4:4" s="47" customFormat="1" x14ac:dyDescent="0.25">
      <c r="D13853" s="83"/>
    </row>
    <row r="13854" spans="4:4" s="47" customFormat="1" x14ac:dyDescent="0.25">
      <c r="D13854" s="83"/>
    </row>
    <row r="13855" spans="4:4" s="47" customFormat="1" x14ac:dyDescent="0.25">
      <c r="D13855" s="83"/>
    </row>
    <row r="13856" spans="4:4" s="47" customFormat="1" x14ac:dyDescent="0.25">
      <c r="D13856" s="83"/>
    </row>
    <row r="13857" spans="4:4" s="47" customFormat="1" x14ac:dyDescent="0.25">
      <c r="D13857" s="83"/>
    </row>
    <row r="13858" spans="4:4" s="47" customFormat="1" x14ac:dyDescent="0.25">
      <c r="D13858" s="83"/>
    </row>
    <row r="13859" spans="4:4" s="47" customFormat="1" x14ac:dyDescent="0.25">
      <c r="D13859" s="83"/>
    </row>
    <row r="13860" spans="4:4" s="47" customFormat="1" x14ac:dyDescent="0.25">
      <c r="D13860" s="83"/>
    </row>
    <row r="13861" spans="4:4" s="47" customFormat="1" x14ac:dyDescent="0.25">
      <c r="D13861" s="83"/>
    </row>
    <row r="13862" spans="4:4" s="47" customFormat="1" x14ac:dyDescent="0.25">
      <c r="D13862" s="83"/>
    </row>
    <row r="13863" spans="4:4" s="47" customFormat="1" x14ac:dyDescent="0.25">
      <c r="D13863" s="83"/>
    </row>
    <row r="13864" spans="4:4" s="47" customFormat="1" x14ac:dyDescent="0.25">
      <c r="D13864" s="83"/>
    </row>
    <row r="13865" spans="4:4" s="47" customFormat="1" x14ac:dyDescent="0.25">
      <c r="D13865" s="83"/>
    </row>
    <row r="13866" spans="4:4" s="47" customFormat="1" x14ac:dyDescent="0.25">
      <c r="D13866" s="83"/>
    </row>
    <row r="13867" spans="4:4" s="47" customFormat="1" x14ac:dyDescent="0.25">
      <c r="D13867" s="83"/>
    </row>
    <row r="13868" spans="4:4" s="47" customFormat="1" x14ac:dyDescent="0.25">
      <c r="D13868" s="83"/>
    </row>
    <row r="13869" spans="4:4" s="47" customFormat="1" x14ac:dyDescent="0.25">
      <c r="D13869" s="83"/>
    </row>
    <row r="13870" spans="4:4" s="47" customFormat="1" x14ac:dyDescent="0.25">
      <c r="D13870" s="83"/>
    </row>
    <row r="13871" spans="4:4" s="47" customFormat="1" x14ac:dyDescent="0.25">
      <c r="D13871" s="83"/>
    </row>
    <row r="13872" spans="4:4" s="47" customFormat="1" x14ac:dyDescent="0.25">
      <c r="D13872" s="83"/>
    </row>
    <row r="13873" spans="4:4" s="47" customFormat="1" x14ac:dyDescent="0.25">
      <c r="D13873" s="83"/>
    </row>
    <row r="13874" spans="4:4" s="47" customFormat="1" x14ac:dyDescent="0.25">
      <c r="D13874" s="83"/>
    </row>
    <row r="13875" spans="4:4" s="47" customFormat="1" x14ac:dyDescent="0.25">
      <c r="D13875" s="83"/>
    </row>
    <row r="13876" spans="4:4" s="47" customFormat="1" x14ac:dyDescent="0.25">
      <c r="D13876" s="83"/>
    </row>
    <row r="13877" spans="4:4" s="47" customFormat="1" x14ac:dyDescent="0.25">
      <c r="D13877" s="83"/>
    </row>
    <row r="13878" spans="4:4" s="47" customFormat="1" x14ac:dyDescent="0.25">
      <c r="D13878" s="83"/>
    </row>
    <row r="13879" spans="4:4" s="47" customFormat="1" x14ac:dyDescent="0.25">
      <c r="D13879" s="83"/>
    </row>
    <row r="13880" spans="4:4" s="47" customFormat="1" x14ac:dyDescent="0.25">
      <c r="D13880" s="83"/>
    </row>
    <row r="13881" spans="4:4" s="47" customFormat="1" x14ac:dyDescent="0.25">
      <c r="D13881" s="83"/>
    </row>
    <row r="13882" spans="4:4" s="47" customFormat="1" x14ac:dyDescent="0.25">
      <c r="D13882" s="83"/>
    </row>
    <row r="13883" spans="4:4" s="47" customFormat="1" x14ac:dyDescent="0.25">
      <c r="D13883" s="83"/>
    </row>
    <row r="13884" spans="4:4" s="47" customFormat="1" x14ac:dyDescent="0.25">
      <c r="D13884" s="83"/>
    </row>
    <row r="13885" spans="4:4" s="47" customFormat="1" x14ac:dyDescent="0.25">
      <c r="D13885" s="83"/>
    </row>
    <row r="13886" spans="4:4" s="47" customFormat="1" x14ac:dyDescent="0.25">
      <c r="D13886" s="83"/>
    </row>
    <row r="13887" spans="4:4" s="47" customFormat="1" x14ac:dyDescent="0.25">
      <c r="D13887" s="83"/>
    </row>
    <row r="13888" spans="4:4" s="47" customFormat="1" x14ac:dyDescent="0.25">
      <c r="D13888" s="83"/>
    </row>
    <row r="13889" spans="4:4" s="47" customFormat="1" x14ac:dyDescent="0.25">
      <c r="D13889" s="83"/>
    </row>
    <row r="13890" spans="4:4" s="47" customFormat="1" x14ac:dyDescent="0.25">
      <c r="D13890" s="83"/>
    </row>
    <row r="13891" spans="4:4" s="47" customFormat="1" x14ac:dyDescent="0.25">
      <c r="D13891" s="83"/>
    </row>
    <row r="13892" spans="4:4" s="47" customFormat="1" x14ac:dyDescent="0.25">
      <c r="D13892" s="83"/>
    </row>
    <row r="13893" spans="4:4" s="47" customFormat="1" x14ac:dyDescent="0.25">
      <c r="D13893" s="83"/>
    </row>
    <row r="13894" spans="4:4" s="47" customFormat="1" x14ac:dyDescent="0.25">
      <c r="D13894" s="83"/>
    </row>
    <row r="13895" spans="4:4" s="47" customFormat="1" x14ac:dyDescent="0.25">
      <c r="D13895" s="83"/>
    </row>
    <row r="13896" spans="4:4" s="47" customFormat="1" x14ac:dyDescent="0.25">
      <c r="D13896" s="83"/>
    </row>
    <row r="13897" spans="4:4" s="47" customFormat="1" x14ac:dyDescent="0.25">
      <c r="D13897" s="83"/>
    </row>
    <row r="13898" spans="4:4" s="47" customFormat="1" x14ac:dyDescent="0.25">
      <c r="D13898" s="83"/>
    </row>
    <row r="13899" spans="4:4" s="47" customFormat="1" x14ac:dyDescent="0.25">
      <c r="D13899" s="83"/>
    </row>
    <row r="13900" spans="4:4" s="47" customFormat="1" x14ac:dyDescent="0.25">
      <c r="D13900" s="83"/>
    </row>
    <row r="13901" spans="4:4" s="47" customFormat="1" x14ac:dyDescent="0.25">
      <c r="D13901" s="83"/>
    </row>
    <row r="13902" spans="4:4" s="47" customFormat="1" x14ac:dyDescent="0.25">
      <c r="D13902" s="83"/>
    </row>
    <row r="13903" spans="4:4" s="47" customFormat="1" x14ac:dyDescent="0.25">
      <c r="D13903" s="83"/>
    </row>
    <row r="13904" spans="4:4" s="47" customFormat="1" x14ac:dyDescent="0.25">
      <c r="D13904" s="83"/>
    </row>
    <row r="13905" spans="4:4" s="47" customFormat="1" x14ac:dyDescent="0.25">
      <c r="D13905" s="83"/>
    </row>
    <row r="13906" spans="4:4" s="47" customFormat="1" x14ac:dyDescent="0.25">
      <c r="D13906" s="83"/>
    </row>
    <row r="13907" spans="4:4" s="47" customFormat="1" x14ac:dyDescent="0.25">
      <c r="D13907" s="83"/>
    </row>
    <row r="13908" spans="4:4" s="47" customFormat="1" x14ac:dyDescent="0.25">
      <c r="D13908" s="83"/>
    </row>
    <row r="13909" spans="4:4" s="47" customFormat="1" x14ac:dyDescent="0.25">
      <c r="D13909" s="83"/>
    </row>
    <row r="13910" spans="4:4" s="47" customFormat="1" x14ac:dyDescent="0.25">
      <c r="D13910" s="83"/>
    </row>
    <row r="13911" spans="4:4" s="47" customFormat="1" x14ac:dyDescent="0.25">
      <c r="D13911" s="83"/>
    </row>
    <row r="13912" spans="4:4" s="47" customFormat="1" x14ac:dyDescent="0.25">
      <c r="D13912" s="83"/>
    </row>
    <row r="13913" spans="4:4" s="47" customFormat="1" x14ac:dyDescent="0.25">
      <c r="D13913" s="83"/>
    </row>
    <row r="13914" spans="4:4" s="47" customFormat="1" x14ac:dyDescent="0.25">
      <c r="D13914" s="83"/>
    </row>
    <row r="13915" spans="4:4" s="47" customFormat="1" x14ac:dyDescent="0.25">
      <c r="D13915" s="83"/>
    </row>
    <row r="13916" spans="4:4" s="47" customFormat="1" x14ac:dyDescent="0.25">
      <c r="D13916" s="83"/>
    </row>
    <row r="13917" spans="4:4" s="47" customFormat="1" x14ac:dyDescent="0.25">
      <c r="D13917" s="83"/>
    </row>
    <row r="13918" spans="4:4" s="47" customFormat="1" x14ac:dyDescent="0.25">
      <c r="D13918" s="83"/>
    </row>
    <row r="13919" spans="4:4" s="47" customFormat="1" x14ac:dyDescent="0.25">
      <c r="D13919" s="83"/>
    </row>
    <row r="13920" spans="4:4" s="47" customFormat="1" x14ac:dyDescent="0.25">
      <c r="D13920" s="83"/>
    </row>
    <row r="13921" spans="4:4" s="47" customFormat="1" x14ac:dyDescent="0.25">
      <c r="D13921" s="83"/>
    </row>
    <row r="13922" spans="4:4" s="47" customFormat="1" x14ac:dyDescent="0.25">
      <c r="D13922" s="83"/>
    </row>
    <row r="13923" spans="4:4" s="47" customFormat="1" x14ac:dyDescent="0.25">
      <c r="D13923" s="83"/>
    </row>
    <row r="13924" spans="4:4" s="47" customFormat="1" x14ac:dyDescent="0.25">
      <c r="D13924" s="83"/>
    </row>
    <row r="13925" spans="4:4" s="47" customFormat="1" x14ac:dyDescent="0.25">
      <c r="D13925" s="83"/>
    </row>
    <row r="13926" spans="4:4" s="47" customFormat="1" x14ac:dyDescent="0.25">
      <c r="D13926" s="83"/>
    </row>
    <row r="13927" spans="4:4" s="47" customFormat="1" x14ac:dyDescent="0.25">
      <c r="D13927" s="83"/>
    </row>
    <row r="13928" spans="4:4" s="47" customFormat="1" x14ac:dyDescent="0.25">
      <c r="D13928" s="83"/>
    </row>
    <row r="13929" spans="4:4" s="47" customFormat="1" x14ac:dyDescent="0.25">
      <c r="D13929" s="83"/>
    </row>
    <row r="13930" spans="4:4" s="47" customFormat="1" x14ac:dyDescent="0.25">
      <c r="D13930" s="83"/>
    </row>
    <row r="13931" spans="4:4" s="47" customFormat="1" x14ac:dyDescent="0.25">
      <c r="D13931" s="83"/>
    </row>
    <row r="13932" spans="4:4" s="47" customFormat="1" x14ac:dyDescent="0.25">
      <c r="D13932" s="83"/>
    </row>
    <row r="13933" spans="4:4" s="47" customFormat="1" x14ac:dyDescent="0.25">
      <c r="D13933" s="83"/>
    </row>
    <row r="13934" spans="4:4" s="47" customFormat="1" x14ac:dyDescent="0.25">
      <c r="D13934" s="83"/>
    </row>
    <row r="13935" spans="4:4" s="47" customFormat="1" x14ac:dyDescent="0.25">
      <c r="D13935" s="83"/>
    </row>
    <row r="13936" spans="4:4" s="47" customFormat="1" x14ac:dyDescent="0.25">
      <c r="D13936" s="83"/>
    </row>
    <row r="13937" spans="4:4" s="47" customFormat="1" x14ac:dyDescent="0.25">
      <c r="D13937" s="83"/>
    </row>
    <row r="13938" spans="4:4" s="47" customFormat="1" x14ac:dyDescent="0.25">
      <c r="D13938" s="83"/>
    </row>
    <row r="13939" spans="4:4" s="47" customFormat="1" x14ac:dyDescent="0.25">
      <c r="D13939" s="83"/>
    </row>
    <row r="13940" spans="4:4" s="47" customFormat="1" x14ac:dyDescent="0.25">
      <c r="D13940" s="83"/>
    </row>
    <row r="13941" spans="4:4" s="47" customFormat="1" x14ac:dyDescent="0.25">
      <c r="D13941" s="83"/>
    </row>
    <row r="13942" spans="4:4" s="47" customFormat="1" x14ac:dyDescent="0.25">
      <c r="D13942" s="83"/>
    </row>
    <row r="13943" spans="4:4" s="47" customFormat="1" x14ac:dyDescent="0.25">
      <c r="D13943" s="83"/>
    </row>
    <row r="13944" spans="4:4" s="47" customFormat="1" x14ac:dyDescent="0.25">
      <c r="D13944" s="83"/>
    </row>
    <row r="13945" spans="4:4" s="47" customFormat="1" x14ac:dyDescent="0.25">
      <c r="D13945" s="83"/>
    </row>
    <row r="13946" spans="4:4" s="47" customFormat="1" x14ac:dyDescent="0.25">
      <c r="D13946" s="83"/>
    </row>
    <row r="13947" spans="4:4" s="47" customFormat="1" x14ac:dyDescent="0.25">
      <c r="D13947" s="83"/>
    </row>
    <row r="13948" spans="4:4" s="47" customFormat="1" x14ac:dyDescent="0.25">
      <c r="D13948" s="83"/>
    </row>
    <row r="13949" spans="4:4" s="47" customFormat="1" x14ac:dyDescent="0.25">
      <c r="D13949" s="83"/>
    </row>
    <row r="13950" spans="4:4" s="47" customFormat="1" x14ac:dyDescent="0.25">
      <c r="D13950" s="83"/>
    </row>
    <row r="13951" spans="4:4" s="47" customFormat="1" x14ac:dyDescent="0.25">
      <c r="D13951" s="83"/>
    </row>
    <row r="13952" spans="4:4" s="47" customFormat="1" x14ac:dyDescent="0.25">
      <c r="D13952" s="83"/>
    </row>
    <row r="13953" spans="4:4" s="47" customFormat="1" x14ac:dyDescent="0.25">
      <c r="D13953" s="83"/>
    </row>
    <row r="13954" spans="4:4" s="47" customFormat="1" x14ac:dyDescent="0.25">
      <c r="D13954" s="83"/>
    </row>
    <row r="13955" spans="4:4" s="47" customFormat="1" x14ac:dyDescent="0.25">
      <c r="D13955" s="83"/>
    </row>
    <row r="13956" spans="4:4" s="47" customFormat="1" x14ac:dyDescent="0.25">
      <c r="D13956" s="83"/>
    </row>
    <row r="13957" spans="4:4" s="47" customFormat="1" x14ac:dyDescent="0.25">
      <c r="D13957" s="83"/>
    </row>
    <row r="13958" spans="4:4" s="47" customFormat="1" x14ac:dyDescent="0.25">
      <c r="D13958" s="83"/>
    </row>
    <row r="13959" spans="4:4" s="47" customFormat="1" x14ac:dyDescent="0.25">
      <c r="D13959" s="83"/>
    </row>
    <row r="13960" spans="4:4" s="47" customFormat="1" x14ac:dyDescent="0.25">
      <c r="D13960" s="83"/>
    </row>
    <row r="13961" spans="4:4" s="47" customFormat="1" x14ac:dyDescent="0.25">
      <c r="D13961" s="83"/>
    </row>
    <row r="13962" spans="4:4" s="47" customFormat="1" x14ac:dyDescent="0.25">
      <c r="D13962" s="83"/>
    </row>
    <row r="13963" spans="4:4" s="47" customFormat="1" x14ac:dyDescent="0.25">
      <c r="D13963" s="83"/>
    </row>
    <row r="13964" spans="4:4" s="47" customFormat="1" x14ac:dyDescent="0.25">
      <c r="D13964" s="83"/>
    </row>
    <row r="13965" spans="4:4" s="47" customFormat="1" x14ac:dyDescent="0.25">
      <c r="D13965" s="83"/>
    </row>
    <row r="13966" spans="4:4" s="47" customFormat="1" x14ac:dyDescent="0.25">
      <c r="D13966" s="83"/>
    </row>
    <row r="13967" spans="4:4" s="47" customFormat="1" x14ac:dyDescent="0.25">
      <c r="D13967" s="83"/>
    </row>
    <row r="13968" spans="4:4" s="47" customFormat="1" x14ac:dyDescent="0.25">
      <c r="D13968" s="83"/>
    </row>
    <row r="13969" spans="4:4" s="47" customFormat="1" x14ac:dyDescent="0.25">
      <c r="D13969" s="83"/>
    </row>
    <row r="13970" spans="4:4" s="47" customFormat="1" x14ac:dyDescent="0.25">
      <c r="D13970" s="83"/>
    </row>
    <row r="13971" spans="4:4" s="47" customFormat="1" x14ac:dyDescent="0.25">
      <c r="D13971" s="83"/>
    </row>
    <row r="13972" spans="4:4" s="47" customFormat="1" x14ac:dyDescent="0.25">
      <c r="D13972" s="83"/>
    </row>
    <row r="13973" spans="4:4" s="47" customFormat="1" x14ac:dyDescent="0.25">
      <c r="D13973" s="83"/>
    </row>
    <row r="13974" spans="4:4" s="47" customFormat="1" x14ac:dyDescent="0.25">
      <c r="D13974" s="83"/>
    </row>
    <row r="13975" spans="4:4" s="47" customFormat="1" x14ac:dyDescent="0.25">
      <c r="D13975" s="83"/>
    </row>
    <row r="13976" spans="4:4" s="47" customFormat="1" x14ac:dyDescent="0.25">
      <c r="D13976" s="83"/>
    </row>
    <row r="13977" spans="4:4" s="47" customFormat="1" x14ac:dyDescent="0.25">
      <c r="D13977" s="83"/>
    </row>
    <row r="13978" spans="4:4" s="47" customFormat="1" x14ac:dyDescent="0.25">
      <c r="D13978" s="83"/>
    </row>
    <row r="13979" spans="4:4" s="47" customFormat="1" x14ac:dyDescent="0.25">
      <c r="D13979" s="83"/>
    </row>
    <row r="13980" spans="4:4" s="47" customFormat="1" x14ac:dyDescent="0.25">
      <c r="D13980" s="83"/>
    </row>
    <row r="13981" spans="4:4" s="47" customFormat="1" x14ac:dyDescent="0.25">
      <c r="D13981" s="83"/>
    </row>
    <row r="13982" spans="4:4" s="47" customFormat="1" x14ac:dyDescent="0.25">
      <c r="D13982" s="83"/>
    </row>
    <row r="13983" spans="4:4" s="47" customFormat="1" x14ac:dyDescent="0.25">
      <c r="D13983" s="83"/>
    </row>
    <row r="13984" spans="4:4" s="47" customFormat="1" x14ac:dyDescent="0.25">
      <c r="D13984" s="83"/>
    </row>
    <row r="13985" spans="4:4" s="47" customFormat="1" x14ac:dyDescent="0.25">
      <c r="D13985" s="83"/>
    </row>
    <row r="13986" spans="4:4" s="47" customFormat="1" x14ac:dyDescent="0.25">
      <c r="D13986" s="83"/>
    </row>
    <row r="13987" spans="4:4" s="47" customFormat="1" x14ac:dyDescent="0.25">
      <c r="D13987" s="83"/>
    </row>
    <row r="13988" spans="4:4" s="47" customFormat="1" x14ac:dyDescent="0.25">
      <c r="D13988" s="83"/>
    </row>
    <row r="13989" spans="4:4" s="47" customFormat="1" x14ac:dyDescent="0.25">
      <c r="D13989" s="83"/>
    </row>
    <row r="13990" spans="4:4" s="47" customFormat="1" x14ac:dyDescent="0.25">
      <c r="D13990" s="83"/>
    </row>
    <row r="13991" spans="4:4" s="47" customFormat="1" x14ac:dyDescent="0.25">
      <c r="D13991" s="83"/>
    </row>
    <row r="13992" spans="4:4" s="47" customFormat="1" x14ac:dyDescent="0.25">
      <c r="D13992" s="83"/>
    </row>
    <row r="13993" spans="4:4" s="47" customFormat="1" x14ac:dyDescent="0.25">
      <c r="D13993" s="83"/>
    </row>
    <row r="13994" spans="4:4" s="47" customFormat="1" x14ac:dyDescent="0.25">
      <c r="D13994" s="83"/>
    </row>
    <row r="13995" spans="4:4" s="47" customFormat="1" x14ac:dyDescent="0.25">
      <c r="D13995" s="83"/>
    </row>
    <row r="13996" spans="4:4" s="47" customFormat="1" x14ac:dyDescent="0.25">
      <c r="D13996" s="83"/>
    </row>
    <row r="13997" spans="4:4" s="47" customFormat="1" x14ac:dyDescent="0.25">
      <c r="D13997" s="83"/>
    </row>
    <row r="13998" spans="4:4" s="47" customFormat="1" x14ac:dyDescent="0.25">
      <c r="D13998" s="83"/>
    </row>
    <row r="13999" spans="4:4" s="47" customFormat="1" x14ac:dyDescent="0.25">
      <c r="D13999" s="83"/>
    </row>
    <row r="14000" spans="4:4" s="47" customFormat="1" x14ac:dyDescent="0.25">
      <c r="D14000" s="83"/>
    </row>
    <row r="14001" spans="4:4" s="47" customFormat="1" x14ac:dyDescent="0.25">
      <c r="D14001" s="83"/>
    </row>
    <row r="14002" spans="4:4" s="47" customFormat="1" x14ac:dyDescent="0.25">
      <c r="D14002" s="83"/>
    </row>
    <row r="14003" spans="4:4" s="47" customFormat="1" x14ac:dyDescent="0.25">
      <c r="D14003" s="83"/>
    </row>
    <row r="14004" spans="4:4" s="47" customFormat="1" x14ac:dyDescent="0.25">
      <c r="D14004" s="83"/>
    </row>
    <row r="14005" spans="4:4" s="47" customFormat="1" x14ac:dyDescent="0.25">
      <c r="D14005" s="83"/>
    </row>
    <row r="14006" spans="4:4" s="47" customFormat="1" x14ac:dyDescent="0.25">
      <c r="D14006" s="83"/>
    </row>
    <row r="14007" spans="4:4" s="47" customFormat="1" x14ac:dyDescent="0.25">
      <c r="D14007" s="83"/>
    </row>
    <row r="14008" spans="4:4" s="47" customFormat="1" x14ac:dyDescent="0.25">
      <c r="D14008" s="83"/>
    </row>
    <row r="14009" spans="4:4" s="47" customFormat="1" x14ac:dyDescent="0.25">
      <c r="D14009" s="83"/>
    </row>
    <row r="14010" spans="4:4" s="47" customFormat="1" x14ac:dyDescent="0.25">
      <c r="D14010" s="83"/>
    </row>
    <row r="14011" spans="4:4" s="47" customFormat="1" x14ac:dyDescent="0.25">
      <c r="D14011" s="83"/>
    </row>
    <row r="14012" spans="4:4" s="47" customFormat="1" x14ac:dyDescent="0.25">
      <c r="D14012" s="83"/>
    </row>
    <row r="14013" spans="4:4" s="47" customFormat="1" x14ac:dyDescent="0.25">
      <c r="D14013" s="83"/>
    </row>
    <row r="14014" spans="4:4" s="47" customFormat="1" x14ac:dyDescent="0.25">
      <c r="D14014" s="83"/>
    </row>
    <row r="14015" spans="4:4" s="47" customFormat="1" x14ac:dyDescent="0.25">
      <c r="D14015" s="83"/>
    </row>
    <row r="14016" spans="4:4" s="47" customFormat="1" x14ac:dyDescent="0.25">
      <c r="D14016" s="83"/>
    </row>
    <row r="14017" spans="4:4" s="47" customFormat="1" x14ac:dyDescent="0.25">
      <c r="D14017" s="83"/>
    </row>
    <row r="14018" spans="4:4" s="47" customFormat="1" x14ac:dyDescent="0.25">
      <c r="D14018" s="83"/>
    </row>
    <row r="14019" spans="4:4" s="47" customFormat="1" x14ac:dyDescent="0.25">
      <c r="D14019" s="83"/>
    </row>
    <row r="14020" spans="4:4" s="47" customFormat="1" x14ac:dyDescent="0.25">
      <c r="D14020" s="83"/>
    </row>
    <row r="14021" spans="4:4" s="47" customFormat="1" x14ac:dyDescent="0.25">
      <c r="D14021" s="83"/>
    </row>
    <row r="14022" spans="4:4" s="47" customFormat="1" x14ac:dyDescent="0.25">
      <c r="D14022" s="83"/>
    </row>
    <row r="14023" spans="4:4" s="47" customFormat="1" x14ac:dyDescent="0.25">
      <c r="D14023" s="83"/>
    </row>
    <row r="14024" spans="4:4" s="47" customFormat="1" x14ac:dyDescent="0.25">
      <c r="D14024" s="83"/>
    </row>
    <row r="14025" spans="4:4" s="47" customFormat="1" x14ac:dyDescent="0.25">
      <c r="D14025" s="83"/>
    </row>
    <row r="14026" spans="4:4" s="47" customFormat="1" x14ac:dyDescent="0.25">
      <c r="D14026" s="83"/>
    </row>
    <row r="14027" spans="4:4" s="47" customFormat="1" x14ac:dyDescent="0.25">
      <c r="D14027" s="83"/>
    </row>
    <row r="14028" spans="4:4" s="47" customFormat="1" x14ac:dyDescent="0.25">
      <c r="D14028" s="83"/>
    </row>
    <row r="14029" spans="4:4" s="47" customFormat="1" x14ac:dyDescent="0.25">
      <c r="D14029" s="83"/>
    </row>
    <row r="14030" spans="4:4" s="47" customFormat="1" x14ac:dyDescent="0.25">
      <c r="D14030" s="83"/>
    </row>
    <row r="14031" spans="4:4" s="47" customFormat="1" x14ac:dyDescent="0.25">
      <c r="D14031" s="83"/>
    </row>
    <row r="14032" spans="4:4" s="47" customFormat="1" x14ac:dyDescent="0.25">
      <c r="D14032" s="83"/>
    </row>
    <row r="14033" spans="4:4" s="47" customFormat="1" x14ac:dyDescent="0.25">
      <c r="D14033" s="83"/>
    </row>
    <row r="14034" spans="4:4" s="47" customFormat="1" x14ac:dyDescent="0.25">
      <c r="D14034" s="83"/>
    </row>
    <row r="14035" spans="4:4" s="47" customFormat="1" x14ac:dyDescent="0.25">
      <c r="D14035" s="83"/>
    </row>
    <row r="14036" spans="4:4" s="47" customFormat="1" x14ac:dyDescent="0.25">
      <c r="D14036" s="83"/>
    </row>
    <row r="14037" spans="4:4" s="47" customFormat="1" x14ac:dyDescent="0.25">
      <c r="D14037" s="83"/>
    </row>
    <row r="14038" spans="4:4" s="47" customFormat="1" x14ac:dyDescent="0.25">
      <c r="D14038" s="83"/>
    </row>
    <row r="14039" spans="4:4" s="47" customFormat="1" x14ac:dyDescent="0.25">
      <c r="D14039" s="83"/>
    </row>
    <row r="14040" spans="4:4" s="47" customFormat="1" x14ac:dyDescent="0.25">
      <c r="D14040" s="83"/>
    </row>
    <row r="14041" spans="4:4" s="47" customFormat="1" x14ac:dyDescent="0.25">
      <c r="D14041" s="83"/>
    </row>
    <row r="14042" spans="4:4" s="47" customFormat="1" x14ac:dyDescent="0.25">
      <c r="D14042" s="83"/>
    </row>
    <row r="14043" spans="4:4" s="47" customFormat="1" x14ac:dyDescent="0.25">
      <c r="D14043" s="83"/>
    </row>
    <row r="14044" spans="4:4" s="47" customFormat="1" x14ac:dyDescent="0.25">
      <c r="D14044" s="83"/>
    </row>
    <row r="14045" spans="4:4" s="47" customFormat="1" x14ac:dyDescent="0.25">
      <c r="D14045" s="83"/>
    </row>
    <row r="14046" spans="4:4" s="47" customFormat="1" x14ac:dyDescent="0.25">
      <c r="D14046" s="83"/>
    </row>
    <row r="14047" spans="4:4" s="47" customFormat="1" x14ac:dyDescent="0.25">
      <c r="D14047" s="83"/>
    </row>
    <row r="14048" spans="4:4" s="47" customFormat="1" x14ac:dyDescent="0.25">
      <c r="D14048" s="83"/>
    </row>
    <row r="14049" spans="4:4" s="47" customFormat="1" x14ac:dyDescent="0.25">
      <c r="D14049" s="83"/>
    </row>
    <row r="14050" spans="4:4" s="47" customFormat="1" x14ac:dyDescent="0.25">
      <c r="D14050" s="83"/>
    </row>
    <row r="14051" spans="4:4" s="47" customFormat="1" x14ac:dyDescent="0.25">
      <c r="D14051" s="83"/>
    </row>
    <row r="14052" spans="4:4" s="47" customFormat="1" x14ac:dyDescent="0.25">
      <c r="D14052" s="83"/>
    </row>
    <row r="14053" spans="4:4" s="47" customFormat="1" x14ac:dyDescent="0.25">
      <c r="D14053" s="83"/>
    </row>
    <row r="14054" spans="4:4" s="47" customFormat="1" x14ac:dyDescent="0.25">
      <c r="D14054" s="83"/>
    </row>
    <row r="14055" spans="4:4" s="47" customFormat="1" x14ac:dyDescent="0.25">
      <c r="D14055" s="83"/>
    </row>
    <row r="14056" spans="4:4" s="47" customFormat="1" x14ac:dyDescent="0.25">
      <c r="D14056" s="83"/>
    </row>
    <row r="14057" spans="4:4" s="47" customFormat="1" x14ac:dyDescent="0.25">
      <c r="D14057" s="83"/>
    </row>
    <row r="14058" spans="4:4" s="47" customFormat="1" x14ac:dyDescent="0.25">
      <c r="D14058" s="83"/>
    </row>
    <row r="14059" spans="4:4" s="47" customFormat="1" x14ac:dyDescent="0.25">
      <c r="D14059" s="83"/>
    </row>
    <row r="14060" spans="4:4" s="47" customFormat="1" x14ac:dyDescent="0.25">
      <c r="D14060" s="83"/>
    </row>
    <row r="14061" spans="4:4" s="47" customFormat="1" x14ac:dyDescent="0.25">
      <c r="D14061" s="83"/>
    </row>
    <row r="14062" spans="4:4" s="47" customFormat="1" x14ac:dyDescent="0.25">
      <c r="D14062" s="83"/>
    </row>
    <row r="14063" spans="4:4" s="47" customFormat="1" x14ac:dyDescent="0.25">
      <c r="D14063" s="83"/>
    </row>
    <row r="14064" spans="4:4" s="47" customFormat="1" x14ac:dyDescent="0.25">
      <c r="D14064" s="83"/>
    </row>
    <row r="14065" spans="4:4" s="47" customFormat="1" x14ac:dyDescent="0.25">
      <c r="D14065" s="83"/>
    </row>
    <row r="14066" spans="4:4" s="47" customFormat="1" x14ac:dyDescent="0.25">
      <c r="D14066" s="83"/>
    </row>
    <row r="14067" spans="4:4" s="47" customFormat="1" x14ac:dyDescent="0.25">
      <c r="D14067" s="83"/>
    </row>
    <row r="14068" spans="4:4" s="47" customFormat="1" x14ac:dyDescent="0.25">
      <c r="D14068" s="83"/>
    </row>
    <row r="14069" spans="4:4" s="47" customFormat="1" x14ac:dyDescent="0.25">
      <c r="D14069" s="83"/>
    </row>
    <row r="14070" spans="4:4" s="47" customFormat="1" x14ac:dyDescent="0.25">
      <c r="D14070" s="83"/>
    </row>
    <row r="14071" spans="4:4" s="47" customFormat="1" x14ac:dyDescent="0.25">
      <c r="D14071" s="83"/>
    </row>
    <row r="14072" spans="4:4" s="47" customFormat="1" x14ac:dyDescent="0.25">
      <c r="D14072" s="83"/>
    </row>
    <row r="14073" spans="4:4" s="47" customFormat="1" x14ac:dyDescent="0.25">
      <c r="D14073" s="83"/>
    </row>
    <row r="14074" spans="4:4" s="47" customFormat="1" x14ac:dyDescent="0.25">
      <c r="D14074" s="83"/>
    </row>
    <row r="14075" spans="4:4" s="47" customFormat="1" x14ac:dyDescent="0.25">
      <c r="D14075" s="83"/>
    </row>
    <row r="14076" spans="4:4" s="47" customFormat="1" x14ac:dyDescent="0.25">
      <c r="D14076" s="83"/>
    </row>
    <row r="14077" spans="4:4" s="47" customFormat="1" x14ac:dyDescent="0.25">
      <c r="D14077" s="83"/>
    </row>
    <row r="14078" spans="4:4" s="47" customFormat="1" x14ac:dyDescent="0.25">
      <c r="D14078" s="83"/>
    </row>
    <row r="14079" spans="4:4" s="47" customFormat="1" x14ac:dyDescent="0.25">
      <c r="D14079" s="83"/>
    </row>
    <row r="14080" spans="4:4" s="47" customFormat="1" x14ac:dyDescent="0.25">
      <c r="D14080" s="83"/>
    </row>
    <row r="14081" spans="4:4" s="47" customFormat="1" x14ac:dyDescent="0.25">
      <c r="D14081" s="83"/>
    </row>
    <row r="14082" spans="4:4" s="47" customFormat="1" x14ac:dyDescent="0.25">
      <c r="D14082" s="83"/>
    </row>
    <row r="14083" spans="4:4" s="47" customFormat="1" x14ac:dyDescent="0.25">
      <c r="D14083" s="83"/>
    </row>
    <row r="14084" spans="4:4" s="47" customFormat="1" x14ac:dyDescent="0.25">
      <c r="D14084" s="83"/>
    </row>
    <row r="14085" spans="4:4" s="47" customFormat="1" x14ac:dyDescent="0.25">
      <c r="D14085" s="83"/>
    </row>
    <row r="14086" spans="4:4" s="47" customFormat="1" x14ac:dyDescent="0.25">
      <c r="D14086" s="83"/>
    </row>
    <row r="14087" spans="4:4" s="47" customFormat="1" x14ac:dyDescent="0.25">
      <c r="D14087" s="83"/>
    </row>
    <row r="14088" spans="4:4" s="47" customFormat="1" x14ac:dyDescent="0.25">
      <c r="D14088" s="83"/>
    </row>
    <row r="14089" spans="4:4" s="47" customFormat="1" x14ac:dyDescent="0.25">
      <c r="D14089" s="83"/>
    </row>
    <row r="14090" spans="4:4" s="47" customFormat="1" x14ac:dyDescent="0.25">
      <c r="D14090" s="83"/>
    </row>
    <row r="14091" spans="4:4" s="47" customFormat="1" x14ac:dyDescent="0.25">
      <c r="D14091" s="83"/>
    </row>
    <row r="14092" spans="4:4" s="47" customFormat="1" x14ac:dyDescent="0.25">
      <c r="D14092" s="83"/>
    </row>
    <row r="14093" spans="4:4" s="47" customFormat="1" x14ac:dyDescent="0.25">
      <c r="D14093" s="83"/>
    </row>
    <row r="14094" spans="4:4" s="47" customFormat="1" x14ac:dyDescent="0.25">
      <c r="D14094" s="83"/>
    </row>
    <row r="14095" spans="4:4" s="47" customFormat="1" x14ac:dyDescent="0.25">
      <c r="D14095" s="83"/>
    </row>
    <row r="14096" spans="4:4" s="47" customFormat="1" x14ac:dyDescent="0.25">
      <c r="D14096" s="83"/>
    </row>
    <row r="14097" spans="4:4" s="47" customFormat="1" x14ac:dyDescent="0.25">
      <c r="D14097" s="83"/>
    </row>
    <row r="14098" spans="4:4" s="47" customFormat="1" x14ac:dyDescent="0.25">
      <c r="D14098" s="83"/>
    </row>
    <row r="14099" spans="4:4" s="47" customFormat="1" x14ac:dyDescent="0.25">
      <c r="D14099" s="83"/>
    </row>
    <row r="14100" spans="4:4" s="47" customFormat="1" x14ac:dyDescent="0.25">
      <c r="D14100" s="83"/>
    </row>
    <row r="14101" spans="4:4" s="47" customFormat="1" x14ac:dyDescent="0.25">
      <c r="D14101" s="83"/>
    </row>
    <row r="14102" spans="4:4" s="47" customFormat="1" x14ac:dyDescent="0.25">
      <c r="D14102" s="83"/>
    </row>
    <row r="14103" spans="4:4" s="47" customFormat="1" x14ac:dyDescent="0.25">
      <c r="D14103" s="83"/>
    </row>
    <row r="14104" spans="4:4" s="47" customFormat="1" x14ac:dyDescent="0.25">
      <c r="D14104" s="83"/>
    </row>
    <row r="14105" spans="4:4" s="47" customFormat="1" x14ac:dyDescent="0.25">
      <c r="D14105" s="83"/>
    </row>
    <row r="14106" spans="4:4" s="47" customFormat="1" x14ac:dyDescent="0.25">
      <c r="D14106" s="83"/>
    </row>
    <row r="14107" spans="4:4" s="47" customFormat="1" x14ac:dyDescent="0.25">
      <c r="D14107" s="83"/>
    </row>
    <row r="14108" spans="4:4" s="47" customFormat="1" x14ac:dyDescent="0.25">
      <c r="D14108" s="83"/>
    </row>
    <row r="14109" spans="4:4" s="47" customFormat="1" x14ac:dyDescent="0.25">
      <c r="D14109" s="83"/>
    </row>
    <row r="14110" spans="4:4" s="47" customFormat="1" x14ac:dyDescent="0.25">
      <c r="D14110" s="83"/>
    </row>
    <row r="14111" spans="4:4" s="47" customFormat="1" x14ac:dyDescent="0.25">
      <c r="D14111" s="83"/>
    </row>
    <row r="14112" spans="4:4" s="47" customFormat="1" x14ac:dyDescent="0.25">
      <c r="D14112" s="83"/>
    </row>
    <row r="14113" spans="4:4" s="47" customFormat="1" x14ac:dyDescent="0.25">
      <c r="D14113" s="83"/>
    </row>
    <row r="14114" spans="4:4" s="47" customFormat="1" x14ac:dyDescent="0.25">
      <c r="D14114" s="83"/>
    </row>
    <row r="14115" spans="4:4" s="47" customFormat="1" x14ac:dyDescent="0.25">
      <c r="D14115" s="83"/>
    </row>
    <row r="14116" spans="4:4" s="47" customFormat="1" x14ac:dyDescent="0.25">
      <c r="D14116" s="83"/>
    </row>
    <row r="14117" spans="4:4" s="47" customFormat="1" x14ac:dyDescent="0.25">
      <c r="D14117" s="83"/>
    </row>
    <row r="14118" spans="4:4" s="47" customFormat="1" x14ac:dyDescent="0.25">
      <c r="D14118" s="83"/>
    </row>
    <row r="14119" spans="4:4" s="47" customFormat="1" x14ac:dyDescent="0.25">
      <c r="D14119" s="83"/>
    </row>
    <row r="14120" spans="4:4" s="47" customFormat="1" x14ac:dyDescent="0.25">
      <c r="D14120" s="83"/>
    </row>
    <row r="14121" spans="4:4" s="47" customFormat="1" x14ac:dyDescent="0.25">
      <c r="D14121" s="83"/>
    </row>
    <row r="14122" spans="4:4" s="47" customFormat="1" x14ac:dyDescent="0.25">
      <c r="D14122" s="83"/>
    </row>
    <row r="14123" spans="4:4" s="47" customFormat="1" x14ac:dyDescent="0.25">
      <c r="D14123" s="83"/>
    </row>
    <row r="14124" spans="4:4" s="47" customFormat="1" x14ac:dyDescent="0.25">
      <c r="D14124" s="83"/>
    </row>
    <row r="14125" spans="4:4" s="47" customFormat="1" x14ac:dyDescent="0.25">
      <c r="D14125" s="83"/>
    </row>
    <row r="14126" spans="4:4" s="47" customFormat="1" x14ac:dyDescent="0.25">
      <c r="D14126" s="83"/>
    </row>
    <row r="14127" spans="4:4" s="47" customFormat="1" x14ac:dyDescent="0.25">
      <c r="D14127" s="83"/>
    </row>
    <row r="14128" spans="4:4" s="47" customFormat="1" x14ac:dyDescent="0.25">
      <c r="D14128" s="83"/>
    </row>
    <row r="14129" spans="4:4" s="47" customFormat="1" x14ac:dyDescent="0.25">
      <c r="D14129" s="83"/>
    </row>
    <row r="14130" spans="4:4" s="47" customFormat="1" x14ac:dyDescent="0.25">
      <c r="D14130" s="83"/>
    </row>
    <row r="14131" spans="4:4" s="47" customFormat="1" x14ac:dyDescent="0.25">
      <c r="D14131" s="83"/>
    </row>
    <row r="14132" spans="4:4" s="47" customFormat="1" x14ac:dyDescent="0.25">
      <c r="D14132" s="83"/>
    </row>
    <row r="14133" spans="4:4" s="47" customFormat="1" x14ac:dyDescent="0.25">
      <c r="D14133" s="83"/>
    </row>
    <row r="14134" spans="4:4" s="47" customFormat="1" x14ac:dyDescent="0.25">
      <c r="D14134" s="83"/>
    </row>
    <row r="14135" spans="4:4" s="47" customFormat="1" x14ac:dyDescent="0.25">
      <c r="D14135" s="83"/>
    </row>
    <row r="14136" spans="4:4" s="47" customFormat="1" x14ac:dyDescent="0.25">
      <c r="D14136" s="83"/>
    </row>
    <row r="14137" spans="4:4" s="47" customFormat="1" x14ac:dyDescent="0.25">
      <c r="D14137" s="83"/>
    </row>
    <row r="14138" spans="4:4" s="47" customFormat="1" x14ac:dyDescent="0.25">
      <c r="D14138" s="83"/>
    </row>
    <row r="14139" spans="4:4" s="47" customFormat="1" x14ac:dyDescent="0.25">
      <c r="D14139" s="83"/>
    </row>
    <row r="14140" spans="4:4" s="47" customFormat="1" x14ac:dyDescent="0.25">
      <c r="D14140" s="83"/>
    </row>
    <row r="14141" spans="4:4" s="47" customFormat="1" x14ac:dyDescent="0.25">
      <c r="D14141" s="83"/>
    </row>
    <row r="14142" spans="4:4" s="47" customFormat="1" x14ac:dyDescent="0.25">
      <c r="D14142" s="83"/>
    </row>
    <row r="14143" spans="4:4" s="47" customFormat="1" x14ac:dyDescent="0.25">
      <c r="D14143" s="83"/>
    </row>
    <row r="14144" spans="4:4" s="47" customFormat="1" x14ac:dyDescent="0.25">
      <c r="D14144" s="83"/>
    </row>
    <row r="14145" spans="4:4" s="47" customFormat="1" x14ac:dyDescent="0.25">
      <c r="D14145" s="83"/>
    </row>
    <row r="14146" spans="4:4" s="47" customFormat="1" x14ac:dyDescent="0.25">
      <c r="D14146" s="83"/>
    </row>
    <row r="14147" spans="4:4" s="47" customFormat="1" x14ac:dyDescent="0.25">
      <c r="D14147" s="83"/>
    </row>
    <row r="14148" spans="4:4" s="47" customFormat="1" x14ac:dyDescent="0.25">
      <c r="D14148" s="83"/>
    </row>
    <row r="14149" spans="4:4" s="47" customFormat="1" x14ac:dyDescent="0.25">
      <c r="D14149" s="83"/>
    </row>
    <row r="14150" spans="4:4" s="47" customFormat="1" x14ac:dyDescent="0.25">
      <c r="D14150" s="83"/>
    </row>
    <row r="14151" spans="4:4" s="47" customFormat="1" x14ac:dyDescent="0.25">
      <c r="D14151" s="83"/>
    </row>
    <row r="14152" spans="4:4" s="47" customFormat="1" x14ac:dyDescent="0.25">
      <c r="D14152" s="83"/>
    </row>
    <row r="14153" spans="4:4" s="47" customFormat="1" x14ac:dyDescent="0.25">
      <c r="D14153" s="83"/>
    </row>
    <row r="14154" spans="4:4" s="47" customFormat="1" x14ac:dyDescent="0.25">
      <c r="D14154" s="83"/>
    </row>
    <row r="14155" spans="4:4" s="47" customFormat="1" x14ac:dyDescent="0.25">
      <c r="D14155" s="83"/>
    </row>
    <row r="14156" spans="4:4" s="47" customFormat="1" x14ac:dyDescent="0.25">
      <c r="D14156" s="83"/>
    </row>
    <row r="14157" spans="4:4" s="47" customFormat="1" x14ac:dyDescent="0.25">
      <c r="D14157" s="83"/>
    </row>
    <row r="14158" spans="4:4" s="47" customFormat="1" x14ac:dyDescent="0.25">
      <c r="D14158" s="83"/>
    </row>
    <row r="14159" spans="4:4" s="47" customFormat="1" x14ac:dyDescent="0.25">
      <c r="D14159" s="83"/>
    </row>
    <row r="14160" spans="4:4" s="47" customFormat="1" x14ac:dyDescent="0.25">
      <c r="D14160" s="83"/>
    </row>
    <row r="14161" spans="4:4" s="47" customFormat="1" x14ac:dyDescent="0.25">
      <c r="D14161" s="83"/>
    </row>
    <row r="14162" spans="4:4" s="47" customFormat="1" x14ac:dyDescent="0.25">
      <c r="D14162" s="83"/>
    </row>
    <row r="14163" spans="4:4" s="47" customFormat="1" x14ac:dyDescent="0.25">
      <c r="D14163" s="83"/>
    </row>
    <row r="14164" spans="4:4" s="47" customFormat="1" x14ac:dyDescent="0.25">
      <c r="D14164" s="83"/>
    </row>
    <row r="14165" spans="4:4" s="47" customFormat="1" x14ac:dyDescent="0.25">
      <c r="D14165" s="83"/>
    </row>
    <row r="14166" spans="4:4" s="47" customFormat="1" x14ac:dyDescent="0.25">
      <c r="D14166" s="83"/>
    </row>
    <row r="14167" spans="4:4" s="47" customFormat="1" x14ac:dyDescent="0.25">
      <c r="D14167" s="83"/>
    </row>
    <row r="14168" spans="4:4" s="47" customFormat="1" x14ac:dyDescent="0.25">
      <c r="D14168" s="83"/>
    </row>
    <row r="14169" spans="4:4" s="47" customFormat="1" x14ac:dyDescent="0.25">
      <c r="D14169" s="83"/>
    </row>
    <row r="14170" spans="4:4" s="47" customFormat="1" x14ac:dyDescent="0.25">
      <c r="D14170" s="83"/>
    </row>
    <row r="14171" spans="4:4" s="47" customFormat="1" x14ac:dyDescent="0.25">
      <c r="D14171" s="83"/>
    </row>
    <row r="14172" spans="4:4" s="47" customFormat="1" x14ac:dyDescent="0.25">
      <c r="D14172" s="83"/>
    </row>
    <row r="14173" spans="4:4" s="47" customFormat="1" x14ac:dyDescent="0.25">
      <c r="D14173" s="83"/>
    </row>
    <row r="14174" spans="4:4" s="47" customFormat="1" x14ac:dyDescent="0.25">
      <c r="D14174" s="83"/>
    </row>
    <row r="14175" spans="4:4" s="47" customFormat="1" x14ac:dyDescent="0.25">
      <c r="D14175" s="83"/>
    </row>
    <row r="14176" spans="4:4" s="47" customFormat="1" x14ac:dyDescent="0.25">
      <c r="D14176" s="83"/>
    </row>
    <row r="14177" spans="4:4" s="47" customFormat="1" x14ac:dyDescent="0.25">
      <c r="D14177" s="83"/>
    </row>
    <row r="14178" spans="4:4" s="47" customFormat="1" x14ac:dyDescent="0.25">
      <c r="D14178" s="83"/>
    </row>
    <row r="14179" spans="4:4" s="47" customFormat="1" x14ac:dyDescent="0.25">
      <c r="D14179" s="83"/>
    </row>
    <row r="14180" spans="4:4" s="47" customFormat="1" x14ac:dyDescent="0.25">
      <c r="D14180" s="83"/>
    </row>
    <row r="14181" spans="4:4" s="47" customFormat="1" x14ac:dyDescent="0.25">
      <c r="D14181" s="83"/>
    </row>
    <row r="14182" spans="4:4" s="47" customFormat="1" x14ac:dyDescent="0.25">
      <c r="D14182" s="83"/>
    </row>
    <row r="14183" spans="4:4" s="47" customFormat="1" x14ac:dyDescent="0.25">
      <c r="D14183" s="83"/>
    </row>
    <row r="14184" spans="4:4" s="47" customFormat="1" x14ac:dyDescent="0.25">
      <c r="D14184" s="83"/>
    </row>
    <row r="14185" spans="4:4" s="47" customFormat="1" x14ac:dyDescent="0.25">
      <c r="D14185" s="83"/>
    </row>
    <row r="14186" spans="4:4" s="47" customFormat="1" x14ac:dyDescent="0.25">
      <c r="D14186" s="83"/>
    </row>
    <row r="14187" spans="4:4" s="47" customFormat="1" x14ac:dyDescent="0.25">
      <c r="D14187" s="83"/>
    </row>
    <row r="14188" spans="4:4" s="47" customFormat="1" x14ac:dyDescent="0.25">
      <c r="D14188" s="83"/>
    </row>
    <row r="14189" spans="4:4" s="47" customFormat="1" x14ac:dyDescent="0.25">
      <c r="D14189" s="83"/>
    </row>
    <row r="14190" spans="4:4" s="47" customFormat="1" x14ac:dyDescent="0.25">
      <c r="D14190" s="83"/>
    </row>
    <row r="14191" spans="4:4" s="47" customFormat="1" x14ac:dyDescent="0.25">
      <c r="D14191" s="83"/>
    </row>
    <row r="14192" spans="4:4" s="47" customFormat="1" x14ac:dyDescent="0.25">
      <c r="D14192" s="83"/>
    </row>
    <row r="14193" spans="4:4" s="47" customFormat="1" x14ac:dyDescent="0.25">
      <c r="D14193" s="83"/>
    </row>
    <row r="14194" spans="4:4" s="47" customFormat="1" x14ac:dyDescent="0.25">
      <c r="D14194" s="83"/>
    </row>
    <row r="14195" spans="4:4" s="47" customFormat="1" x14ac:dyDescent="0.25">
      <c r="D14195" s="83"/>
    </row>
    <row r="14196" spans="4:4" s="47" customFormat="1" x14ac:dyDescent="0.25">
      <c r="D14196" s="83"/>
    </row>
    <row r="14197" spans="4:4" s="47" customFormat="1" x14ac:dyDescent="0.25">
      <c r="D14197" s="83"/>
    </row>
    <row r="14198" spans="4:4" s="47" customFormat="1" x14ac:dyDescent="0.25">
      <c r="D14198" s="83"/>
    </row>
    <row r="14199" spans="4:4" s="47" customFormat="1" x14ac:dyDescent="0.25">
      <c r="D14199" s="83"/>
    </row>
    <row r="14200" spans="4:4" s="47" customFormat="1" x14ac:dyDescent="0.25">
      <c r="D14200" s="83"/>
    </row>
    <row r="14201" spans="4:4" s="47" customFormat="1" x14ac:dyDescent="0.25">
      <c r="D14201" s="83"/>
    </row>
    <row r="14202" spans="4:4" s="47" customFormat="1" x14ac:dyDescent="0.25">
      <c r="D14202" s="83"/>
    </row>
    <row r="14203" spans="4:4" s="47" customFormat="1" x14ac:dyDescent="0.25">
      <c r="D14203" s="83"/>
    </row>
    <row r="14204" spans="4:4" s="47" customFormat="1" x14ac:dyDescent="0.25">
      <c r="D14204" s="83"/>
    </row>
    <row r="14205" spans="4:4" s="47" customFormat="1" x14ac:dyDescent="0.25">
      <c r="D14205" s="83"/>
    </row>
    <row r="14206" spans="4:4" s="47" customFormat="1" x14ac:dyDescent="0.25">
      <c r="D14206" s="83"/>
    </row>
    <row r="14207" spans="4:4" s="47" customFormat="1" x14ac:dyDescent="0.25">
      <c r="D14207" s="83"/>
    </row>
    <row r="14208" spans="4:4" s="47" customFormat="1" x14ac:dyDescent="0.25">
      <c r="D14208" s="83"/>
    </row>
    <row r="14209" spans="4:4" s="47" customFormat="1" x14ac:dyDescent="0.25">
      <c r="D14209" s="83"/>
    </row>
    <row r="14210" spans="4:4" s="47" customFormat="1" x14ac:dyDescent="0.25">
      <c r="D14210" s="83"/>
    </row>
    <row r="14211" spans="4:4" s="47" customFormat="1" x14ac:dyDescent="0.25">
      <c r="D14211" s="83"/>
    </row>
    <row r="14212" spans="4:4" s="47" customFormat="1" x14ac:dyDescent="0.25">
      <c r="D14212" s="83"/>
    </row>
    <row r="14213" spans="4:4" s="47" customFormat="1" x14ac:dyDescent="0.25">
      <c r="D14213" s="83"/>
    </row>
    <row r="14214" spans="4:4" s="47" customFormat="1" x14ac:dyDescent="0.25">
      <c r="D14214" s="83"/>
    </row>
    <row r="14215" spans="4:4" s="47" customFormat="1" x14ac:dyDescent="0.25">
      <c r="D14215" s="83"/>
    </row>
    <row r="14216" spans="4:4" s="47" customFormat="1" x14ac:dyDescent="0.25">
      <c r="D14216" s="83"/>
    </row>
    <row r="14217" spans="4:4" s="47" customFormat="1" x14ac:dyDescent="0.25">
      <c r="D14217" s="83"/>
    </row>
    <row r="14218" spans="4:4" s="47" customFormat="1" x14ac:dyDescent="0.25">
      <c r="D14218" s="83"/>
    </row>
    <row r="14219" spans="4:4" s="47" customFormat="1" x14ac:dyDescent="0.25">
      <c r="D14219" s="83"/>
    </row>
    <row r="14220" spans="4:4" s="47" customFormat="1" x14ac:dyDescent="0.25">
      <c r="D14220" s="83"/>
    </row>
    <row r="14221" spans="4:4" s="47" customFormat="1" x14ac:dyDescent="0.25">
      <c r="D14221" s="83"/>
    </row>
    <row r="14222" spans="4:4" s="47" customFormat="1" x14ac:dyDescent="0.25">
      <c r="D14222" s="83"/>
    </row>
    <row r="14223" spans="4:4" s="47" customFormat="1" x14ac:dyDescent="0.25">
      <c r="D14223" s="83"/>
    </row>
    <row r="14224" spans="4:4" s="47" customFormat="1" x14ac:dyDescent="0.25">
      <c r="D14224" s="83"/>
    </row>
    <row r="14225" spans="4:4" s="47" customFormat="1" x14ac:dyDescent="0.25">
      <c r="D14225" s="83"/>
    </row>
    <row r="14226" spans="4:4" s="47" customFormat="1" x14ac:dyDescent="0.25">
      <c r="D14226" s="83"/>
    </row>
    <row r="14227" spans="4:4" s="47" customFormat="1" x14ac:dyDescent="0.25">
      <c r="D14227" s="83"/>
    </row>
    <row r="14228" spans="4:4" s="47" customFormat="1" x14ac:dyDescent="0.25">
      <c r="D14228" s="83"/>
    </row>
    <row r="14229" spans="4:4" s="47" customFormat="1" x14ac:dyDescent="0.25">
      <c r="D14229" s="83"/>
    </row>
    <row r="14230" spans="4:4" s="47" customFormat="1" x14ac:dyDescent="0.25">
      <c r="D14230" s="83"/>
    </row>
    <row r="14231" spans="4:4" s="47" customFormat="1" x14ac:dyDescent="0.25">
      <c r="D14231" s="83"/>
    </row>
    <row r="14232" spans="4:4" s="47" customFormat="1" x14ac:dyDescent="0.25">
      <c r="D14232" s="83"/>
    </row>
    <row r="14233" spans="4:4" s="47" customFormat="1" x14ac:dyDescent="0.25">
      <c r="D14233" s="83"/>
    </row>
    <row r="14234" spans="4:4" s="47" customFormat="1" x14ac:dyDescent="0.25">
      <c r="D14234" s="83"/>
    </row>
    <row r="14235" spans="4:4" s="47" customFormat="1" x14ac:dyDescent="0.25">
      <c r="D14235" s="83"/>
    </row>
    <row r="14236" spans="4:4" s="47" customFormat="1" x14ac:dyDescent="0.25">
      <c r="D14236" s="83"/>
    </row>
    <row r="14237" spans="4:4" s="47" customFormat="1" x14ac:dyDescent="0.25">
      <c r="D14237" s="83"/>
    </row>
    <row r="14238" spans="4:4" s="47" customFormat="1" x14ac:dyDescent="0.25">
      <c r="D14238" s="83"/>
    </row>
    <row r="14239" spans="4:4" s="47" customFormat="1" x14ac:dyDescent="0.25">
      <c r="D14239" s="83"/>
    </row>
    <row r="14240" spans="4:4" s="47" customFormat="1" x14ac:dyDescent="0.25">
      <c r="D14240" s="83"/>
    </row>
    <row r="14241" spans="4:4" s="47" customFormat="1" x14ac:dyDescent="0.25">
      <c r="D14241" s="83"/>
    </row>
    <row r="14242" spans="4:4" s="47" customFormat="1" x14ac:dyDescent="0.25">
      <c r="D14242" s="83"/>
    </row>
    <row r="14243" spans="4:4" s="47" customFormat="1" x14ac:dyDescent="0.25">
      <c r="D14243" s="83"/>
    </row>
    <row r="14244" spans="4:4" s="47" customFormat="1" x14ac:dyDescent="0.25">
      <c r="D14244" s="83"/>
    </row>
    <row r="14245" spans="4:4" s="47" customFormat="1" x14ac:dyDescent="0.25">
      <c r="D14245" s="83"/>
    </row>
    <row r="14246" spans="4:4" s="47" customFormat="1" x14ac:dyDescent="0.25">
      <c r="D14246" s="83"/>
    </row>
    <row r="14247" spans="4:4" s="47" customFormat="1" x14ac:dyDescent="0.25">
      <c r="D14247" s="83"/>
    </row>
    <row r="14248" spans="4:4" s="47" customFormat="1" x14ac:dyDescent="0.25">
      <c r="D14248" s="83"/>
    </row>
    <row r="14249" spans="4:4" s="47" customFormat="1" x14ac:dyDescent="0.25">
      <c r="D14249" s="83"/>
    </row>
    <row r="14250" spans="4:4" s="47" customFormat="1" x14ac:dyDescent="0.25">
      <c r="D14250" s="83"/>
    </row>
    <row r="14251" spans="4:4" s="47" customFormat="1" x14ac:dyDescent="0.25">
      <c r="D14251" s="83"/>
    </row>
    <row r="14252" spans="4:4" s="47" customFormat="1" x14ac:dyDescent="0.25">
      <c r="D14252" s="83"/>
    </row>
    <row r="14253" spans="4:4" s="47" customFormat="1" x14ac:dyDescent="0.25">
      <c r="D14253" s="83"/>
    </row>
    <row r="14254" spans="4:4" s="47" customFormat="1" x14ac:dyDescent="0.25">
      <c r="D14254" s="83"/>
    </row>
    <row r="14255" spans="4:4" s="47" customFormat="1" x14ac:dyDescent="0.25">
      <c r="D14255" s="83"/>
    </row>
    <row r="14256" spans="4:4" s="47" customFormat="1" x14ac:dyDescent="0.25">
      <c r="D14256" s="83"/>
    </row>
    <row r="14257" spans="4:4" s="47" customFormat="1" x14ac:dyDescent="0.25">
      <c r="D14257" s="83"/>
    </row>
    <row r="14258" spans="4:4" s="47" customFormat="1" x14ac:dyDescent="0.25">
      <c r="D14258" s="83"/>
    </row>
    <row r="14259" spans="4:4" s="47" customFormat="1" x14ac:dyDescent="0.25">
      <c r="D14259" s="83"/>
    </row>
    <row r="14260" spans="4:4" s="47" customFormat="1" x14ac:dyDescent="0.25">
      <c r="D14260" s="83"/>
    </row>
    <row r="14261" spans="4:4" s="47" customFormat="1" x14ac:dyDescent="0.25">
      <c r="D14261" s="83"/>
    </row>
    <row r="14262" spans="4:4" s="47" customFormat="1" x14ac:dyDescent="0.25">
      <c r="D14262" s="83"/>
    </row>
    <row r="14263" spans="4:4" s="47" customFormat="1" x14ac:dyDescent="0.25">
      <c r="D14263" s="83"/>
    </row>
    <row r="14264" spans="4:4" s="47" customFormat="1" x14ac:dyDescent="0.25">
      <c r="D14264" s="83"/>
    </row>
    <row r="14265" spans="4:4" s="47" customFormat="1" x14ac:dyDescent="0.25">
      <c r="D14265" s="83"/>
    </row>
    <row r="14266" spans="4:4" s="47" customFormat="1" x14ac:dyDescent="0.25">
      <c r="D14266" s="83"/>
    </row>
    <row r="14267" spans="4:4" s="47" customFormat="1" x14ac:dyDescent="0.25">
      <c r="D14267" s="83"/>
    </row>
    <row r="14268" spans="4:4" s="47" customFormat="1" x14ac:dyDescent="0.25">
      <c r="D14268" s="83"/>
    </row>
    <row r="14269" spans="4:4" s="47" customFormat="1" x14ac:dyDescent="0.25">
      <c r="D14269" s="83"/>
    </row>
    <row r="14270" spans="4:4" s="47" customFormat="1" x14ac:dyDescent="0.25">
      <c r="D14270" s="83"/>
    </row>
    <row r="14271" spans="4:4" s="47" customFormat="1" x14ac:dyDescent="0.25">
      <c r="D14271" s="83"/>
    </row>
    <row r="14272" spans="4:4" s="47" customFormat="1" x14ac:dyDescent="0.25">
      <c r="D14272" s="83"/>
    </row>
    <row r="14273" spans="4:4" s="47" customFormat="1" x14ac:dyDescent="0.25">
      <c r="D14273" s="83"/>
    </row>
    <row r="14274" spans="4:4" s="47" customFormat="1" x14ac:dyDescent="0.25">
      <c r="D14274" s="83"/>
    </row>
    <row r="14275" spans="4:4" s="47" customFormat="1" x14ac:dyDescent="0.25">
      <c r="D14275" s="83"/>
    </row>
    <row r="14276" spans="4:4" s="47" customFormat="1" x14ac:dyDescent="0.25">
      <c r="D14276" s="83"/>
    </row>
    <row r="14277" spans="4:4" s="47" customFormat="1" x14ac:dyDescent="0.25">
      <c r="D14277" s="83"/>
    </row>
    <row r="14278" spans="4:4" s="47" customFormat="1" x14ac:dyDescent="0.25">
      <c r="D14278" s="83"/>
    </row>
    <row r="14279" spans="4:4" s="47" customFormat="1" x14ac:dyDescent="0.25">
      <c r="D14279" s="83"/>
    </row>
    <row r="14280" spans="4:4" s="47" customFormat="1" x14ac:dyDescent="0.25">
      <c r="D14280" s="83"/>
    </row>
    <row r="14281" spans="4:4" s="47" customFormat="1" x14ac:dyDescent="0.25">
      <c r="D14281" s="83"/>
    </row>
    <row r="14282" spans="4:4" s="47" customFormat="1" x14ac:dyDescent="0.25">
      <c r="D14282" s="83"/>
    </row>
    <row r="14283" spans="4:4" s="47" customFormat="1" x14ac:dyDescent="0.25">
      <c r="D14283" s="83"/>
    </row>
    <row r="14284" spans="4:4" s="47" customFormat="1" x14ac:dyDescent="0.25">
      <c r="D14284" s="83"/>
    </row>
    <row r="14285" spans="4:4" s="47" customFormat="1" x14ac:dyDescent="0.25">
      <c r="D14285" s="83"/>
    </row>
    <row r="14286" spans="4:4" s="47" customFormat="1" x14ac:dyDescent="0.25">
      <c r="D14286" s="83"/>
    </row>
    <row r="14287" spans="4:4" s="47" customFormat="1" x14ac:dyDescent="0.25">
      <c r="D14287" s="83"/>
    </row>
    <row r="14288" spans="4:4" s="47" customFormat="1" x14ac:dyDescent="0.25">
      <c r="D14288" s="83"/>
    </row>
    <row r="14289" spans="4:4" s="47" customFormat="1" x14ac:dyDescent="0.25">
      <c r="D14289" s="83"/>
    </row>
    <row r="14290" spans="4:4" s="47" customFormat="1" x14ac:dyDescent="0.25">
      <c r="D14290" s="83"/>
    </row>
    <row r="14291" spans="4:4" s="47" customFormat="1" x14ac:dyDescent="0.25">
      <c r="D14291" s="83"/>
    </row>
    <row r="14292" spans="4:4" s="47" customFormat="1" x14ac:dyDescent="0.25">
      <c r="D14292" s="83"/>
    </row>
    <row r="14293" spans="4:4" s="47" customFormat="1" x14ac:dyDescent="0.25">
      <c r="D14293" s="83"/>
    </row>
    <row r="14294" spans="4:4" s="47" customFormat="1" x14ac:dyDescent="0.25">
      <c r="D14294" s="83"/>
    </row>
    <row r="14295" spans="4:4" s="47" customFormat="1" x14ac:dyDescent="0.25">
      <c r="D14295" s="83"/>
    </row>
    <row r="14296" spans="4:4" s="47" customFormat="1" x14ac:dyDescent="0.25">
      <c r="D14296" s="83"/>
    </row>
    <row r="14297" spans="4:4" s="47" customFormat="1" x14ac:dyDescent="0.25">
      <c r="D14297" s="83"/>
    </row>
    <row r="14298" spans="4:4" s="47" customFormat="1" x14ac:dyDescent="0.25">
      <c r="D14298" s="83"/>
    </row>
    <row r="14299" spans="4:4" s="47" customFormat="1" x14ac:dyDescent="0.25">
      <c r="D14299" s="83"/>
    </row>
    <row r="14300" spans="4:4" s="47" customFormat="1" x14ac:dyDescent="0.25">
      <c r="D14300" s="83"/>
    </row>
    <row r="14301" spans="4:4" s="47" customFormat="1" x14ac:dyDescent="0.25">
      <c r="D14301" s="83"/>
    </row>
    <row r="14302" spans="4:4" s="47" customFormat="1" x14ac:dyDescent="0.25">
      <c r="D14302" s="83"/>
    </row>
    <row r="14303" spans="4:4" s="47" customFormat="1" x14ac:dyDescent="0.25">
      <c r="D14303" s="83"/>
    </row>
    <row r="14304" spans="4:4" s="47" customFormat="1" x14ac:dyDescent="0.25">
      <c r="D14304" s="83"/>
    </row>
    <row r="14305" spans="4:4" s="47" customFormat="1" x14ac:dyDescent="0.25">
      <c r="D14305" s="83"/>
    </row>
    <row r="14306" spans="4:4" s="47" customFormat="1" x14ac:dyDescent="0.25">
      <c r="D14306" s="83"/>
    </row>
    <row r="14307" spans="4:4" s="47" customFormat="1" x14ac:dyDescent="0.25">
      <c r="D14307" s="83"/>
    </row>
    <row r="14308" spans="4:4" s="47" customFormat="1" x14ac:dyDescent="0.25">
      <c r="D14308" s="83"/>
    </row>
    <row r="14309" spans="4:4" s="47" customFormat="1" x14ac:dyDescent="0.25">
      <c r="D14309" s="83"/>
    </row>
    <row r="14310" spans="4:4" s="47" customFormat="1" x14ac:dyDescent="0.25">
      <c r="D14310" s="83"/>
    </row>
    <row r="14311" spans="4:4" s="47" customFormat="1" x14ac:dyDescent="0.25">
      <c r="D14311" s="83"/>
    </row>
    <row r="14312" spans="4:4" s="47" customFormat="1" x14ac:dyDescent="0.25">
      <c r="D14312" s="83"/>
    </row>
    <row r="14313" spans="4:4" s="47" customFormat="1" x14ac:dyDescent="0.25">
      <c r="D14313" s="83"/>
    </row>
    <row r="14314" spans="4:4" s="47" customFormat="1" x14ac:dyDescent="0.25">
      <c r="D14314" s="83"/>
    </row>
    <row r="14315" spans="4:4" s="47" customFormat="1" x14ac:dyDescent="0.25">
      <c r="D14315" s="83"/>
    </row>
    <row r="14316" spans="4:4" s="47" customFormat="1" x14ac:dyDescent="0.25">
      <c r="D14316" s="83"/>
    </row>
    <row r="14317" spans="4:4" s="47" customFormat="1" x14ac:dyDescent="0.25">
      <c r="D14317" s="83"/>
    </row>
    <row r="14318" spans="4:4" s="47" customFormat="1" x14ac:dyDescent="0.25">
      <c r="D14318" s="83"/>
    </row>
    <row r="14319" spans="4:4" s="47" customFormat="1" x14ac:dyDescent="0.25">
      <c r="D14319" s="83"/>
    </row>
    <row r="14320" spans="4:4" s="47" customFormat="1" x14ac:dyDescent="0.25">
      <c r="D14320" s="83"/>
    </row>
    <row r="14321" spans="4:4" s="47" customFormat="1" x14ac:dyDescent="0.25">
      <c r="D14321" s="83"/>
    </row>
    <row r="14322" spans="4:4" s="47" customFormat="1" x14ac:dyDescent="0.25">
      <c r="D14322" s="83"/>
    </row>
    <row r="14323" spans="4:4" s="47" customFormat="1" x14ac:dyDescent="0.25">
      <c r="D14323" s="83"/>
    </row>
    <row r="14324" spans="4:4" s="47" customFormat="1" x14ac:dyDescent="0.25">
      <c r="D14324" s="83"/>
    </row>
    <row r="14325" spans="4:4" s="47" customFormat="1" x14ac:dyDescent="0.25">
      <c r="D14325" s="83"/>
    </row>
    <row r="14326" spans="4:4" s="47" customFormat="1" x14ac:dyDescent="0.25">
      <c r="D14326" s="83"/>
    </row>
    <row r="14327" spans="4:4" s="47" customFormat="1" x14ac:dyDescent="0.25">
      <c r="D14327" s="83"/>
    </row>
    <row r="14328" spans="4:4" s="47" customFormat="1" x14ac:dyDescent="0.25">
      <c r="D14328" s="83"/>
    </row>
    <row r="14329" spans="4:4" s="47" customFormat="1" x14ac:dyDescent="0.25">
      <c r="D14329" s="83"/>
    </row>
    <row r="14330" spans="4:4" s="47" customFormat="1" x14ac:dyDescent="0.25">
      <c r="D14330" s="83"/>
    </row>
    <row r="14331" spans="4:4" s="47" customFormat="1" x14ac:dyDescent="0.25">
      <c r="D14331" s="83"/>
    </row>
    <row r="14332" spans="4:4" s="47" customFormat="1" x14ac:dyDescent="0.25">
      <c r="D14332" s="83"/>
    </row>
    <row r="14333" spans="4:4" s="47" customFormat="1" x14ac:dyDescent="0.25">
      <c r="D14333" s="83"/>
    </row>
    <row r="14334" spans="4:4" s="47" customFormat="1" x14ac:dyDescent="0.25">
      <c r="D14334" s="83"/>
    </row>
    <row r="14335" spans="4:4" s="47" customFormat="1" x14ac:dyDescent="0.25">
      <c r="D14335" s="83"/>
    </row>
    <row r="14336" spans="4:4" s="47" customFormat="1" x14ac:dyDescent="0.25">
      <c r="D14336" s="83"/>
    </row>
    <row r="14337" spans="4:4" s="47" customFormat="1" x14ac:dyDescent="0.25">
      <c r="D14337" s="83"/>
    </row>
    <row r="14338" spans="4:4" s="47" customFormat="1" x14ac:dyDescent="0.25">
      <c r="D14338" s="83"/>
    </row>
    <row r="14339" spans="4:4" s="47" customFormat="1" x14ac:dyDescent="0.25">
      <c r="D14339" s="83"/>
    </row>
    <row r="14340" spans="4:4" s="47" customFormat="1" x14ac:dyDescent="0.25">
      <c r="D14340" s="83"/>
    </row>
    <row r="14341" spans="4:4" s="47" customFormat="1" x14ac:dyDescent="0.25">
      <c r="D14341" s="83"/>
    </row>
    <row r="14342" spans="4:4" s="47" customFormat="1" x14ac:dyDescent="0.25">
      <c r="D14342" s="83"/>
    </row>
    <row r="14343" spans="4:4" s="47" customFormat="1" x14ac:dyDescent="0.25">
      <c r="D14343" s="83"/>
    </row>
    <row r="14344" spans="4:4" s="47" customFormat="1" x14ac:dyDescent="0.25">
      <c r="D14344" s="83"/>
    </row>
    <row r="14345" spans="4:4" s="47" customFormat="1" x14ac:dyDescent="0.25">
      <c r="D14345" s="83"/>
    </row>
    <row r="14346" spans="4:4" s="47" customFormat="1" x14ac:dyDescent="0.25">
      <c r="D14346" s="83"/>
    </row>
    <row r="14347" spans="4:4" s="47" customFormat="1" x14ac:dyDescent="0.25">
      <c r="D14347" s="83"/>
    </row>
    <row r="14348" spans="4:4" s="47" customFormat="1" x14ac:dyDescent="0.25">
      <c r="D14348" s="83"/>
    </row>
    <row r="14349" spans="4:4" s="47" customFormat="1" x14ac:dyDescent="0.25">
      <c r="D14349" s="83"/>
    </row>
    <row r="14350" spans="4:4" s="47" customFormat="1" x14ac:dyDescent="0.25">
      <c r="D14350" s="83"/>
    </row>
    <row r="14351" spans="4:4" s="47" customFormat="1" x14ac:dyDescent="0.25">
      <c r="D14351" s="83"/>
    </row>
    <row r="14352" spans="4:4" s="47" customFormat="1" x14ac:dyDescent="0.25">
      <c r="D14352" s="83"/>
    </row>
    <row r="14353" spans="4:4" s="47" customFormat="1" x14ac:dyDescent="0.25">
      <c r="D14353" s="83"/>
    </row>
    <row r="14354" spans="4:4" s="47" customFormat="1" x14ac:dyDescent="0.25">
      <c r="D14354" s="83"/>
    </row>
    <row r="14355" spans="4:4" s="47" customFormat="1" x14ac:dyDescent="0.25">
      <c r="D14355" s="83"/>
    </row>
    <row r="14356" spans="4:4" s="47" customFormat="1" x14ac:dyDescent="0.25">
      <c r="D14356" s="83"/>
    </row>
    <row r="14357" spans="4:4" s="47" customFormat="1" x14ac:dyDescent="0.25">
      <c r="D14357" s="83"/>
    </row>
    <row r="14358" spans="4:4" s="47" customFormat="1" x14ac:dyDescent="0.25">
      <c r="D14358" s="83"/>
    </row>
    <row r="14359" spans="4:4" s="47" customFormat="1" x14ac:dyDescent="0.25">
      <c r="D14359" s="83"/>
    </row>
    <row r="14360" spans="4:4" s="47" customFormat="1" x14ac:dyDescent="0.25">
      <c r="D14360" s="83"/>
    </row>
    <row r="14361" spans="4:4" s="47" customFormat="1" x14ac:dyDescent="0.25">
      <c r="D14361" s="83"/>
    </row>
    <row r="14362" spans="4:4" s="47" customFormat="1" x14ac:dyDescent="0.25">
      <c r="D14362" s="83"/>
    </row>
    <row r="14363" spans="4:4" s="47" customFormat="1" x14ac:dyDescent="0.25">
      <c r="D14363" s="83"/>
    </row>
    <row r="14364" spans="4:4" s="47" customFormat="1" x14ac:dyDescent="0.25">
      <c r="D14364" s="83"/>
    </row>
    <row r="14365" spans="4:4" s="47" customFormat="1" x14ac:dyDescent="0.25">
      <c r="D14365" s="83"/>
    </row>
    <row r="14366" spans="4:4" s="47" customFormat="1" x14ac:dyDescent="0.25">
      <c r="D14366" s="83"/>
    </row>
    <row r="14367" spans="4:4" s="47" customFormat="1" x14ac:dyDescent="0.25">
      <c r="D14367" s="83"/>
    </row>
    <row r="14368" spans="4:4" s="47" customFormat="1" x14ac:dyDescent="0.25">
      <c r="D14368" s="83"/>
    </row>
    <row r="14369" spans="4:4" s="47" customFormat="1" x14ac:dyDescent="0.25">
      <c r="D14369" s="83"/>
    </row>
    <row r="14370" spans="4:4" s="47" customFormat="1" x14ac:dyDescent="0.25">
      <c r="D14370" s="83"/>
    </row>
    <row r="14371" spans="4:4" s="47" customFormat="1" x14ac:dyDescent="0.25">
      <c r="D14371" s="83"/>
    </row>
    <row r="14372" spans="4:4" s="47" customFormat="1" x14ac:dyDescent="0.25">
      <c r="D14372" s="83"/>
    </row>
    <row r="14373" spans="4:4" s="47" customFormat="1" x14ac:dyDescent="0.25">
      <c r="D14373" s="83"/>
    </row>
    <row r="14374" spans="4:4" s="47" customFormat="1" x14ac:dyDescent="0.25">
      <c r="D14374" s="83"/>
    </row>
    <row r="14375" spans="4:4" s="47" customFormat="1" x14ac:dyDescent="0.25">
      <c r="D14375" s="83"/>
    </row>
    <row r="14376" spans="4:4" s="47" customFormat="1" x14ac:dyDescent="0.25">
      <c r="D14376" s="83"/>
    </row>
    <row r="14377" spans="4:4" s="47" customFormat="1" x14ac:dyDescent="0.25">
      <c r="D14377" s="83"/>
    </row>
    <row r="14378" spans="4:4" s="47" customFormat="1" x14ac:dyDescent="0.25">
      <c r="D14378" s="83"/>
    </row>
    <row r="14379" spans="4:4" s="47" customFormat="1" x14ac:dyDescent="0.25">
      <c r="D14379" s="83"/>
    </row>
    <row r="14380" spans="4:4" s="47" customFormat="1" x14ac:dyDescent="0.25">
      <c r="D14380" s="83"/>
    </row>
    <row r="14381" spans="4:4" s="47" customFormat="1" x14ac:dyDescent="0.25">
      <c r="D14381" s="83"/>
    </row>
    <row r="14382" spans="4:4" s="47" customFormat="1" x14ac:dyDescent="0.25">
      <c r="D14382" s="83"/>
    </row>
    <row r="14383" spans="4:4" s="47" customFormat="1" x14ac:dyDescent="0.25">
      <c r="D14383" s="83"/>
    </row>
    <row r="14384" spans="4:4" s="47" customFormat="1" x14ac:dyDescent="0.25">
      <c r="D14384" s="83"/>
    </row>
    <row r="14385" spans="4:4" s="47" customFormat="1" x14ac:dyDescent="0.25">
      <c r="D14385" s="83"/>
    </row>
    <row r="14386" spans="4:4" s="47" customFormat="1" x14ac:dyDescent="0.25">
      <c r="D14386" s="83"/>
    </row>
    <row r="14387" spans="4:4" s="47" customFormat="1" x14ac:dyDescent="0.25">
      <c r="D14387" s="83"/>
    </row>
    <row r="14388" spans="4:4" s="47" customFormat="1" x14ac:dyDescent="0.25">
      <c r="D14388" s="83"/>
    </row>
    <row r="14389" spans="4:4" s="47" customFormat="1" x14ac:dyDescent="0.25">
      <c r="D14389" s="83"/>
    </row>
    <row r="14390" spans="4:4" s="47" customFormat="1" x14ac:dyDescent="0.25">
      <c r="D14390" s="83"/>
    </row>
    <row r="14391" spans="4:4" s="47" customFormat="1" x14ac:dyDescent="0.25">
      <c r="D14391" s="83"/>
    </row>
    <row r="14392" spans="4:4" s="47" customFormat="1" x14ac:dyDescent="0.25">
      <c r="D14392" s="83"/>
    </row>
    <row r="14393" spans="4:4" s="47" customFormat="1" x14ac:dyDescent="0.25">
      <c r="D14393" s="83"/>
    </row>
    <row r="14394" spans="4:4" s="47" customFormat="1" x14ac:dyDescent="0.25">
      <c r="D14394" s="83"/>
    </row>
    <row r="14395" spans="4:4" s="47" customFormat="1" x14ac:dyDescent="0.25">
      <c r="D14395" s="83"/>
    </row>
    <row r="14396" spans="4:4" s="47" customFormat="1" x14ac:dyDescent="0.25">
      <c r="D14396" s="83"/>
    </row>
    <row r="14397" spans="4:4" s="47" customFormat="1" x14ac:dyDescent="0.25">
      <c r="D14397" s="83"/>
    </row>
    <row r="14398" spans="4:4" s="47" customFormat="1" x14ac:dyDescent="0.25">
      <c r="D14398" s="83"/>
    </row>
    <row r="14399" spans="4:4" s="47" customFormat="1" x14ac:dyDescent="0.25">
      <c r="D14399" s="83"/>
    </row>
    <row r="14400" spans="4:4" s="47" customFormat="1" x14ac:dyDescent="0.25">
      <c r="D14400" s="83"/>
    </row>
    <row r="14401" spans="4:4" s="47" customFormat="1" x14ac:dyDescent="0.25">
      <c r="D14401" s="83"/>
    </row>
    <row r="14402" spans="4:4" s="47" customFormat="1" x14ac:dyDescent="0.25">
      <c r="D14402" s="83"/>
    </row>
    <row r="14403" spans="4:4" s="47" customFormat="1" x14ac:dyDescent="0.25">
      <c r="D14403" s="83"/>
    </row>
    <row r="14404" spans="4:4" s="47" customFormat="1" x14ac:dyDescent="0.25">
      <c r="D14404" s="83"/>
    </row>
    <row r="14405" spans="4:4" s="47" customFormat="1" x14ac:dyDescent="0.25">
      <c r="D14405" s="83"/>
    </row>
    <row r="14406" spans="4:4" s="47" customFormat="1" x14ac:dyDescent="0.25">
      <c r="D14406" s="83"/>
    </row>
    <row r="14407" spans="4:4" s="47" customFormat="1" x14ac:dyDescent="0.25">
      <c r="D14407" s="83"/>
    </row>
    <row r="14408" spans="4:4" s="47" customFormat="1" x14ac:dyDescent="0.25">
      <c r="D14408" s="83"/>
    </row>
    <row r="14409" spans="4:4" s="47" customFormat="1" x14ac:dyDescent="0.25">
      <c r="D14409" s="83"/>
    </row>
    <row r="14410" spans="4:4" s="47" customFormat="1" x14ac:dyDescent="0.25">
      <c r="D14410" s="83"/>
    </row>
    <row r="14411" spans="4:4" s="47" customFormat="1" x14ac:dyDescent="0.25">
      <c r="D14411" s="83"/>
    </row>
    <row r="14412" spans="4:4" s="47" customFormat="1" x14ac:dyDescent="0.25">
      <c r="D14412" s="83"/>
    </row>
    <row r="14413" spans="4:4" s="47" customFormat="1" x14ac:dyDescent="0.25">
      <c r="D14413" s="83"/>
    </row>
    <row r="14414" spans="4:4" s="47" customFormat="1" x14ac:dyDescent="0.25">
      <c r="D14414" s="83"/>
    </row>
    <row r="14415" spans="4:4" s="47" customFormat="1" x14ac:dyDescent="0.25">
      <c r="D14415" s="83"/>
    </row>
    <row r="14416" spans="4:4" s="47" customFormat="1" x14ac:dyDescent="0.25">
      <c r="D14416" s="83"/>
    </row>
    <row r="14417" spans="4:4" s="47" customFormat="1" x14ac:dyDescent="0.25">
      <c r="D14417" s="83"/>
    </row>
    <row r="14418" spans="4:4" s="47" customFormat="1" x14ac:dyDescent="0.25">
      <c r="D14418" s="83"/>
    </row>
    <row r="14419" spans="4:4" s="47" customFormat="1" x14ac:dyDescent="0.25">
      <c r="D14419" s="83"/>
    </row>
    <row r="14420" spans="4:4" s="47" customFormat="1" x14ac:dyDescent="0.25">
      <c r="D14420" s="83"/>
    </row>
    <row r="14421" spans="4:4" s="47" customFormat="1" x14ac:dyDescent="0.25">
      <c r="D14421" s="83"/>
    </row>
    <row r="14422" spans="4:4" s="47" customFormat="1" x14ac:dyDescent="0.25">
      <c r="D14422" s="83"/>
    </row>
    <row r="14423" spans="4:4" s="47" customFormat="1" x14ac:dyDescent="0.25">
      <c r="D14423" s="83"/>
    </row>
    <row r="14424" spans="4:4" s="47" customFormat="1" x14ac:dyDescent="0.25">
      <c r="D14424" s="83"/>
    </row>
    <row r="14425" spans="4:4" s="47" customFormat="1" x14ac:dyDescent="0.25">
      <c r="D14425" s="83"/>
    </row>
    <row r="14426" spans="4:4" s="47" customFormat="1" x14ac:dyDescent="0.25">
      <c r="D14426" s="83"/>
    </row>
    <row r="14427" spans="4:4" s="47" customFormat="1" x14ac:dyDescent="0.25">
      <c r="D14427" s="83"/>
    </row>
    <row r="14428" spans="4:4" s="47" customFormat="1" x14ac:dyDescent="0.25">
      <c r="D14428" s="83"/>
    </row>
    <row r="14429" spans="4:4" s="47" customFormat="1" x14ac:dyDescent="0.25">
      <c r="D14429" s="83"/>
    </row>
    <row r="14430" spans="4:4" s="47" customFormat="1" x14ac:dyDescent="0.25">
      <c r="D14430" s="83"/>
    </row>
    <row r="14431" spans="4:4" s="47" customFormat="1" x14ac:dyDescent="0.25">
      <c r="D14431" s="83"/>
    </row>
    <row r="14432" spans="4:4" s="47" customFormat="1" x14ac:dyDescent="0.25">
      <c r="D14432" s="83"/>
    </row>
    <row r="14433" spans="4:4" s="47" customFormat="1" x14ac:dyDescent="0.25">
      <c r="D14433" s="83"/>
    </row>
    <row r="14434" spans="4:4" s="47" customFormat="1" x14ac:dyDescent="0.25">
      <c r="D14434" s="83"/>
    </row>
    <row r="14435" spans="4:4" s="47" customFormat="1" x14ac:dyDescent="0.25">
      <c r="D14435" s="83"/>
    </row>
    <row r="14436" spans="4:4" s="47" customFormat="1" x14ac:dyDescent="0.25">
      <c r="D14436" s="83"/>
    </row>
    <row r="14437" spans="4:4" s="47" customFormat="1" x14ac:dyDescent="0.25">
      <c r="D14437" s="83"/>
    </row>
    <row r="14438" spans="4:4" s="47" customFormat="1" x14ac:dyDescent="0.25">
      <c r="D14438" s="83"/>
    </row>
    <row r="14439" spans="4:4" s="47" customFormat="1" x14ac:dyDescent="0.25">
      <c r="D14439" s="83"/>
    </row>
    <row r="14440" spans="4:4" s="47" customFormat="1" x14ac:dyDescent="0.25">
      <c r="D14440" s="83"/>
    </row>
    <row r="14441" spans="4:4" s="47" customFormat="1" x14ac:dyDescent="0.25">
      <c r="D14441" s="83"/>
    </row>
    <row r="14442" spans="4:4" s="47" customFormat="1" x14ac:dyDescent="0.25">
      <c r="D14442" s="83"/>
    </row>
    <row r="14443" spans="4:4" s="47" customFormat="1" x14ac:dyDescent="0.25">
      <c r="D14443" s="83"/>
    </row>
    <row r="14444" spans="4:4" s="47" customFormat="1" x14ac:dyDescent="0.25">
      <c r="D14444" s="83"/>
    </row>
    <row r="14445" spans="4:4" s="47" customFormat="1" x14ac:dyDescent="0.25">
      <c r="D14445" s="83"/>
    </row>
    <row r="14446" spans="4:4" s="47" customFormat="1" x14ac:dyDescent="0.25">
      <c r="D14446" s="83"/>
    </row>
    <row r="14447" spans="4:4" s="47" customFormat="1" x14ac:dyDescent="0.25">
      <c r="D14447" s="83"/>
    </row>
    <row r="14448" spans="4:4" s="47" customFormat="1" x14ac:dyDescent="0.25">
      <c r="D14448" s="83"/>
    </row>
    <row r="14449" spans="4:4" s="47" customFormat="1" x14ac:dyDescent="0.25">
      <c r="D14449" s="83"/>
    </row>
    <row r="14450" spans="4:4" s="47" customFormat="1" x14ac:dyDescent="0.25">
      <c r="D14450" s="83"/>
    </row>
    <row r="14451" spans="4:4" s="47" customFormat="1" x14ac:dyDescent="0.25">
      <c r="D14451" s="83"/>
    </row>
    <row r="14452" spans="4:4" s="47" customFormat="1" x14ac:dyDescent="0.25">
      <c r="D14452" s="83"/>
    </row>
    <row r="14453" spans="4:4" s="47" customFormat="1" x14ac:dyDescent="0.25">
      <c r="D14453" s="83"/>
    </row>
    <row r="14454" spans="4:4" s="47" customFormat="1" x14ac:dyDescent="0.25">
      <c r="D14454" s="83"/>
    </row>
    <row r="14455" spans="4:4" s="47" customFormat="1" x14ac:dyDescent="0.25">
      <c r="D14455" s="83"/>
    </row>
    <row r="14456" spans="4:4" s="47" customFormat="1" x14ac:dyDescent="0.25">
      <c r="D14456" s="83"/>
    </row>
    <row r="14457" spans="4:4" s="47" customFormat="1" x14ac:dyDescent="0.25">
      <c r="D14457" s="83"/>
    </row>
    <row r="14458" spans="4:4" s="47" customFormat="1" x14ac:dyDescent="0.25">
      <c r="D14458" s="83"/>
    </row>
    <row r="14459" spans="4:4" s="47" customFormat="1" x14ac:dyDescent="0.25">
      <c r="D14459" s="83"/>
    </row>
    <row r="14460" spans="4:4" s="47" customFormat="1" x14ac:dyDescent="0.25">
      <c r="D14460" s="83"/>
    </row>
    <row r="14461" spans="4:4" s="47" customFormat="1" x14ac:dyDescent="0.25">
      <c r="D14461" s="83"/>
    </row>
    <row r="14462" spans="4:4" s="47" customFormat="1" x14ac:dyDescent="0.25">
      <c r="D14462" s="83"/>
    </row>
    <row r="14463" spans="4:4" s="47" customFormat="1" x14ac:dyDescent="0.25">
      <c r="D14463" s="83"/>
    </row>
    <row r="14464" spans="4:4" s="47" customFormat="1" x14ac:dyDescent="0.25">
      <c r="D14464" s="83"/>
    </row>
    <row r="14465" spans="4:4" s="47" customFormat="1" x14ac:dyDescent="0.25">
      <c r="D14465" s="83"/>
    </row>
    <row r="14466" spans="4:4" s="47" customFormat="1" x14ac:dyDescent="0.25">
      <c r="D14466" s="83"/>
    </row>
    <row r="14467" spans="4:4" s="47" customFormat="1" x14ac:dyDescent="0.25">
      <c r="D14467" s="83"/>
    </row>
    <row r="14468" spans="4:4" s="47" customFormat="1" x14ac:dyDescent="0.25">
      <c r="D14468" s="83"/>
    </row>
    <row r="14469" spans="4:4" s="47" customFormat="1" x14ac:dyDescent="0.25">
      <c r="D14469" s="83"/>
    </row>
    <row r="14470" spans="4:4" s="47" customFormat="1" x14ac:dyDescent="0.25">
      <c r="D14470" s="83"/>
    </row>
    <row r="14471" spans="4:4" s="47" customFormat="1" x14ac:dyDescent="0.25">
      <c r="D14471" s="83"/>
    </row>
    <row r="14472" spans="4:4" s="47" customFormat="1" x14ac:dyDescent="0.25">
      <c r="D14472" s="83"/>
    </row>
    <row r="14473" spans="4:4" s="47" customFormat="1" x14ac:dyDescent="0.25">
      <c r="D14473" s="83"/>
    </row>
    <row r="14474" spans="4:4" s="47" customFormat="1" x14ac:dyDescent="0.25">
      <c r="D14474" s="83"/>
    </row>
    <row r="14475" spans="4:4" s="47" customFormat="1" x14ac:dyDescent="0.25">
      <c r="D14475" s="83"/>
    </row>
    <row r="14476" spans="4:4" s="47" customFormat="1" x14ac:dyDescent="0.25">
      <c r="D14476" s="83"/>
    </row>
    <row r="14477" spans="4:4" s="47" customFormat="1" x14ac:dyDescent="0.25">
      <c r="D14477" s="83"/>
    </row>
    <row r="14478" spans="4:4" s="47" customFormat="1" x14ac:dyDescent="0.25">
      <c r="D14478" s="83"/>
    </row>
    <row r="14479" spans="4:4" s="47" customFormat="1" x14ac:dyDescent="0.25">
      <c r="D14479" s="83"/>
    </row>
    <row r="14480" spans="4:4" s="47" customFormat="1" x14ac:dyDescent="0.25">
      <c r="D14480" s="83"/>
    </row>
    <row r="14481" spans="4:4" s="47" customFormat="1" x14ac:dyDescent="0.25">
      <c r="D14481" s="83"/>
    </row>
    <row r="14482" spans="4:4" s="47" customFormat="1" x14ac:dyDescent="0.25">
      <c r="D14482" s="83"/>
    </row>
    <row r="14483" spans="4:4" s="47" customFormat="1" x14ac:dyDescent="0.25">
      <c r="D14483" s="83"/>
    </row>
    <row r="14484" spans="4:4" s="47" customFormat="1" x14ac:dyDescent="0.25">
      <c r="D14484" s="83"/>
    </row>
    <row r="14485" spans="4:4" s="47" customFormat="1" x14ac:dyDescent="0.25">
      <c r="D14485" s="83"/>
    </row>
    <row r="14486" spans="4:4" s="47" customFormat="1" x14ac:dyDescent="0.25">
      <c r="D14486" s="83"/>
    </row>
    <row r="14487" spans="4:4" s="47" customFormat="1" x14ac:dyDescent="0.25">
      <c r="D14487" s="83"/>
    </row>
    <row r="14488" spans="4:4" s="47" customFormat="1" x14ac:dyDescent="0.25">
      <c r="D14488" s="83"/>
    </row>
    <row r="14489" spans="4:4" s="47" customFormat="1" x14ac:dyDescent="0.25">
      <c r="D14489" s="83"/>
    </row>
    <row r="14490" spans="4:4" s="47" customFormat="1" x14ac:dyDescent="0.25">
      <c r="D14490" s="83"/>
    </row>
    <row r="14491" spans="4:4" s="47" customFormat="1" x14ac:dyDescent="0.25">
      <c r="D14491" s="83"/>
    </row>
    <row r="14492" spans="4:4" s="47" customFormat="1" x14ac:dyDescent="0.25">
      <c r="D14492" s="83"/>
    </row>
    <row r="14493" spans="4:4" s="47" customFormat="1" x14ac:dyDescent="0.25">
      <c r="D14493" s="83"/>
    </row>
    <row r="14494" spans="4:4" s="47" customFormat="1" x14ac:dyDescent="0.25">
      <c r="D14494" s="83"/>
    </row>
    <row r="14495" spans="4:4" s="47" customFormat="1" x14ac:dyDescent="0.25">
      <c r="D14495" s="83"/>
    </row>
    <row r="14496" spans="4:4" s="47" customFormat="1" x14ac:dyDescent="0.25">
      <c r="D14496" s="83"/>
    </row>
    <row r="14497" spans="4:4" s="47" customFormat="1" x14ac:dyDescent="0.25">
      <c r="D14497" s="83"/>
    </row>
    <row r="14498" spans="4:4" s="47" customFormat="1" x14ac:dyDescent="0.25">
      <c r="D14498" s="83"/>
    </row>
    <row r="14499" spans="4:4" s="47" customFormat="1" x14ac:dyDescent="0.25">
      <c r="D14499" s="83"/>
    </row>
    <row r="14500" spans="4:4" s="47" customFormat="1" x14ac:dyDescent="0.25">
      <c r="D14500" s="83"/>
    </row>
    <row r="14501" spans="4:4" s="47" customFormat="1" x14ac:dyDescent="0.25">
      <c r="D14501" s="83"/>
    </row>
    <row r="14502" spans="4:4" s="47" customFormat="1" x14ac:dyDescent="0.25">
      <c r="D14502" s="83"/>
    </row>
    <row r="14503" spans="4:4" s="47" customFormat="1" x14ac:dyDescent="0.25">
      <c r="D14503" s="83"/>
    </row>
    <row r="14504" spans="4:4" s="47" customFormat="1" x14ac:dyDescent="0.25">
      <c r="D14504" s="83"/>
    </row>
    <row r="14505" spans="4:4" s="47" customFormat="1" x14ac:dyDescent="0.25">
      <c r="D14505" s="83"/>
    </row>
    <row r="14506" spans="4:4" s="47" customFormat="1" x14ac:dyDescent="0.25">
      <c r="D14506" s="83"/>
    </row>
    <row r="14507" spans="4:4" s="47" customFormat="1" x14ac:dyDescent="0.25">
      <c r="D14507" s="83"/>
    </row>
    <row r="14508" spans="4:4" s="47" customFormat="1" x14ac:dyDescent="0.25">
      <c r="D14508" s="83"/>
    </row>
    <row r="14509" spans="4:4" s="47" customFormat="1" x14ac:dyDescent="0.25">
      <c r="D14509" s="83"/>
    </row>
    <row r="14510" spans="4:4" s="47" customFormat="1" x14ac:dyDescent="0.25">
      <c r="D14510" s="83"/>
    </row>
    <row r="14511" spans="4:4" s="47" customFormat="1" x14ac:dyDescent="0.25">
      <c r="D14511" s="83"/>
    </row>
    <row r="14512" spans="4:4" s="47" customFormat="1" x14ac:dyDescent="0.25">
      <c r="D14512" s="83"/>
    </row>
    <row r="14513" spans="4:4" s="47" customFormat="1" x14ac:dyDescent="0.25">
      <c r="D14513" s="83"/>
    </row>
    <row r="14514" spans="4:4" s="47" customFormat="1" x14ac:dyDescent="0.25">
      <c r="D14514" s="83"/>
    </row>
    <row r="14515" spans="4:4" s="47" customFormat="1" x14ac:dyDescent="0.25">
      <c r="D14515" s="83"/>
    </row>
    <row r="14516" spans="4:4" s="47" customFormat="1" x14ac:dyDescent="0.25">
      <c r="D14516" s="83"/>
    </row>
    <row r="14517" spans="4:4" s="47" customFormat="1" x14ac:dyDescent="0.25">
      <c r="D14517" s="83"/>
    </row>
    <row r="14518" spans="4:4" s="47" customFormat="1" x14ac:dyDescent="0.25">
      <c r="D14518" s="83"/>
    </row>
    <row r="14519" spans="4:4" s="47" customFormat="1" x14ac:dyDescent="0.25">
      <c r="D14519" s="83"/>
    </row>
    <row r="14520" spans="4:4" s="47" customFormat="1" x14ac:dyDescent="0.25">
      <c r="D14520" s="83"/>
    </row>
    <row r="14521" spans="4:4" s="47" customFormat="1" x14ac:dyDescent="0.25">
      <c r="D14521" s="83"/>
    </row>
    <row r="14522" spans="4:4" s="47" customFormat="1" x14ac:dyDescent="0.25">
      <c r="D14522" s="83"/>
    </row>
    <row r="14523" spans="4:4" s="47" customFormat="1" x14ac:dyDescent="0.25">
      <c r="D14523" s="83"/>
    </row>
    <row r="14524" spans="4:4" s="47" customFormat="1" x14ac:dyDescent="0.25">
      <c r="D14524" s="83"/>
    </row>
    <row r="14525" spans="4:4" s="47" customFormat="1" x14ac:dyDescent="0.25">
      <c r="D14525" s="83"/>
    </row>
    <row r="14526" spans="4:4" s="47" customFormat="1" x14ac:dyDescent="0.25">
      <c r="D14526" s="83"/>
    </row>
    <row r="14527" spans="4:4" s="47" customFormat="1" x14ac:dyDescent="0.25">
      <c r="D14527" s="83"/>
    </row>
    <row r="14528" spans="4:4" s="47" customFormat="1" x14ac:dyDescent="0.25">
      <c r="D14528" s="83"/>
    </row>
    <row r="14529" spans="4:4" s="47" customFormat="1" x14ac:dyDescent="0.25">
      <c r="D14529" s="83"/>
    </row>
    <row r="14530" spans="4:4" s="47" customFormat="1" x14ac:dyDescent="0.25">
      <c r="D14530" s="83"/>
    </row>
    <row r="14531" spans="4:4" s="47" customFormat="1" x14ac:dyDescent="0.25">
      <c r="D14531" s="83"/>
    </row>
    <row r="14532" spans="4:4" s="47" customFormat="1" x14ac:dyDescent="0.25">
      <c r="D14532" s="83"/>
    </row>
    <row r="14533" spans="4:4" s="47" customFormat="1" x14ac:dyDescent="0.25">
      <c r="D14533" s="83"/>
    </row>
    <row r="14534" spans="4:4" s="47" customFormat="1" x14ac:dyDescent="0.25">
      <c r="D14534" s="83"/>
    </row>
    <row r="14535" spans="4:4" s="47" customFormat="1" x14ac:dyDescent="0.25">
      <c r="D14535" s="83"/>
    </row>
    <row r="14536" spans="4:4" s="47" customFormat="1" x14ac:dyDescent="0.25">
      <c r="D14536" s="83"/>
    </row>
    <row r="14537" spans="4:4" s="47" customFormat="1" x14ac:dyDescent="0.25">
      <c r="D14537" s="83"/>
    </row>
    <row r="14538" spans="4:4" s="47" customFormat="1" x14ac:dyDescent="0.25">
      <c r="D14538" s="83"/>
    </row>
    <row r="14539" spans="4:4" s="47" customFormat="1" x14ac:dyDescent="0.25">
      <c r="D14539" s="83"/>
    </row>
    <row r="14540" spans="4:4" s="47" customFormat="1" x14ac:dyDescent="0.25">
      <c r="D14540" s="83"/>
    </row>
    <row r="14541" spans="4:4" s="47" customFormat="1" x14ac:dyDescent="0.25">
      <c r="D14541" s="83"/>
    </row>
    <row r="14542" spans="4:4" s="47" customFormat="1" x14ac:dyDescent="0.25">
      <c r="D14542" s="83"/>
    </row>
    <row r="14543" spans="4:4" s="47" customFormat="1" x14ac:dyDescent="0.25">
      <c r="D14543" s="83"/>
    </row>
    <row r="14544" spans="4:4" s="47" customFormat="1" x14ac:dyDescent="0.25">
      <c r="D14544" s="83"/>
    </row>
    <row r="14545" spans="4:4" s="47" customFormat="1" x14ac:dyDescent="0.25">
      <c r="D14545" s="83"/>
    </row>
    <row r="14546" spans="4:4" s="47" customFormat="1" x14ac:dyDescent="0.25">
      <c r="D14546" s="83"/>
    </row>
    <row r="14547" spans="4:4" s="47" customFormat="1" x14ac:dyDescent="0.25">
      <c r="D14547" s="83"/>
    </row>
    <row r="14548" spans="4:4" s="47" customFormat="1" x14ac:dyDescent="0.25">
      <c r="D14548" s="83"/>
    </row>
    <row r="14549" spans="4:4" s="47" customFormat="1" x14ac:dyDescent="0.25">
      <c r="D14549" s="83"/>
    </row>
    <row r="14550" spans="4:4" s="47" customFormat="1" x14ac:dyDescent="0.25">
      <c r="D14550" s="83"/>
    </row>
    <row r="14551" spans="4:4" s="47" customFormat="1" x14ac:dyDescent="0.25">
      <c r="D14551" s="83"/>
    </row>
    <row r="14552" spans="4:4" s="47" customFormat="1" x14ac:dyDescent="0.25">
      <c r="D14552" s="83"/>
    </row>
    <row r="14553" spans="4:4" s="47" customFormat="1" x14ac:dyDescent="0.25">
      <c r="D14553" s="83"/>
    </row>
    <row r="14554" spans="4:4" s="47" customFormat="1" x14ac:dyDescent="0.25">
      <c r="D14554" s="83"/>
    </row>
    <row r="14555" spans="4:4" s="47" customFormat="1" x14ac:dyDescent="0.25">
      <c r="D14555" s="83"/>
    </row>
    <row r="14556" spans="4:4" s="47" customFormat="1" x14ac:dyDescent="0.25">
      <c r="D14556" s="83"/>
    </row>
    <row r="14557" spans="4:4" s="47" customFormat="1" x14ac:dyDescent="0.25">
      <c r="D14557" s="83"/>
    </row>
    <row r="14558" spans="4:4" s="47" customFormat="1" x14ac:dyDescent="0.25">
      <c r="D14558" s="83"/>
    </row>
    <row r="14559" spans="4:4" s="47" customFormat="1" x14ac:dyDescent="0.25">
      <c r="D14559" s="83"/>
    </row>
    <row r="14560" spans="4:4" s="47" customFormat="1" x14ac:dyDescent="0.25">
      <c r="D14560" s="83"/>
    </row>
    <row r="14561" spans="4:4" s="47" customFormat="1" x14ac:dyDescent="0.25">
      <c r="D14561" s="83"/>
    </row>
    <row r="14562" spans="4:4" s="47" customFormat="1" x14ac:dyDescent="0.25">
      <c r="D14562" s="83"/>
    </row>
    <row r="14563" spans="4:4" s="47" customFormat="1" x14ac:dyDescent="0.25">
      <c r="D14563" s="83"/>
    </row>
    <row r="14564" spans="4:4" s="47" customFormat="1" x14ac:dyDescent="0.25">
      <c r="D14564" s="83"/>
    </row>
    <row r="14565" spans="4:4" s="47" customFormat="1" x14ac:dyDescent="0.25">
      <c r="D14565" s="83"/>
    </row>
    <row r="14566" spans="4:4" s="47" customFormat="1" x14ac:dyDescent="0.25">
      <c r="D14566" s="83"/>
    </row>
    <row r="14567" spans="4:4" s="47" customFormat="1" x14ac:dyDescent="0.25">
      <c r="D14567" s="83"/>
    </row>
    <row r="14568" spans="4:4" s="47" customFormat="1" x14ac:dyDescent="0.25">
      <c r="D14568" s="83"/>
    </row>
    <row r="14569" spans="4:4" s="47" customFormat="1" x14ac:dyDescent="0.25">
      <c r="D14569" s="83"/>
    </row>
    <row r="14570" spans="4:4" s="47" customFormat="1" x14ac:dyDescent="0.25">
      <c r="D14570" s="83"/>
    </row>
    <row r="14571" spans="4:4" s="47" customFormat="1" x14ac:dyDescent="0.25">
      <c r="D14571" s="83"/>
    </row>
    <row r="14572" spans="4:4" s="47" customFormat="1" x14ac:dyDescent="0.25">
      <c r="D14572" s="83"/>
    </row>
    <row r="14573" spans="4:4" s="47" customFormat="1" x14ac:dyDescent="0.25">
      <c r="D14573" s="83"/>
    </row>
    <row r="14574" spans="4:4" s="47" customFormat="1" x14ac:dyDescent="0.25">
      <c r="D14574" s="83"/>
    </row>
    <row r="14575" spans="4:4" s="47" customFormat="1" x14ac:dyDescent="0.25">
      <c r="D14575" s="83"/>
    </row>
    <row r="14576" spans="4:4" s="47" customFormat="1" x14ac:dyDescent="0.25">
      <c r="D14576" s="83"/>
    </row>
    <row r="14577" spans="4:4" s="47" customFormat="1" x14ac:dyDescent="0.25">
      <c r="D14577" s="83"/>
    </row>
    <row r="14578" spans="4:4" s="47" customFormat="1" x14ac:dyDescent="0.25">
      <c r="D14578" s="83"/>
    </row>
    <row r="14579" spans="4:4" s="47" customFormat="1" x14ac:dyDescent="0.25">
      <c r="D14579" s="83"/>
    </row>
    <row r="14580" spans="4:4" s="47" customFormat="1" x14ac:dyDescent="0.25">
      <c r="D14580" s="83"/>
    </row>
    <row r="14581" spans="4:4" s="47" customFormat="1" x14ac:dyDescent="0.25">
      <c r="D14581" s="83"/>
    </row>
    <row r="14582" spans="4:4" s="47" customFormat="1" x14ac:dyDescent="0.25">
      <c r="D14582" s="83"/>
    </row>
    <row r="14583" spans="4:4" s="47" customFormat="1" x14ac:dyDescent="0.25">
      <c r="D14583" s="83"/>
    </row>
    <row r="14584" spans="4:4" s="47" customFormat="1" x14ac:dyDescent="0.25">
      <c r="D14584" s="83"/>
    </row>
    <row r="14585" spans="4:4" s="47" customFormat="1" x14ac:dyDescent="0.25">
      <c r="D14585" s="83"/>
    </row>
    <row r="14586" spans="4:4" s="47" customFormat="1" x14ac:dyDescent="0.25">
      <c r="D14586" s="83"/>
    </row>
    <row r="14587" spans="4:4" s="47" customFormat="1" x14ac:dyDescent="0.25">
      <c r="D14587" s="83"/>
    </row>
    <row r="14588" spans="4:4" s="47" customFormat="1" x14ac:dyDescent="0.25">
      <c r="D14588" s="83"/>
    </row>
    <row r="14589" spans="4:4" s="47" customFormat="1" x14ac:dyDescent="0.25">
      <c r="D14589" s="83"/>
    </row>
    <row r="14590" spans="4:4" s="47" customFormat="1" x14ac:dyDescent="0.25">
      <c r="D14590" s="83"/>
    </row>
    <row r="14591" spans="4:4" s="47" customFormat="1" x14ac:dyDescent="0.25">
      <c r="D14591" s="83"/>
    </row>
    <row r="14592" spans="4:4" s="47" customFormat="1" x14ac:dyDescent="0.25">
      <c r="D14592" s="83"/>
    </row>
    <row r="14593" spans="4:4" s="47" customFormat="1" x14ac:dyDescent="0.25">
      <c r="D14593" s="83"/>
    </row>
    <row r="14594" spans="4:4" s="47" customFormat="1" x14ac:dyDescent="0.25">
      <c r="D14594" s="83"/>
    </row>
    <row r="14595" spans="4:4" s="47" customFormat="1" x14ac:dyDescent="0.25">
      <c r="D14595" s="83"/>
    </row>
    <row r="14596" spans="4:4" s="47" customFormat="1" x14ac:dyDescent="0.25">
      <c r="D14596" s="83"/>
    </row>
    <row r="14597" spans="4:4" s="47" customFormat="1" x14ac:dyDescent="0.25">
      <c r="D14597" s="83"/>
    </row>
    <row r="14598" spans="4:4" s="47" customFormat="1" x14ac:dyDescent="0.25">
      <c r="D14598" s="83"/>
    </row>
    <row r="14599" spans="4:4" s="47" customFormat="1" x14ac:dyDescent="0.25">
      <c r="D14599" s="83"/>
    </row>
    <row r="14600" spans="4:4" s="47" customFormat="1" x14ac:dyDescent="0.25">
      <c r="D14600" s="83"/>
    </row>
    <row r="14601" spans="4:4" s="47" customFormat="1" x14ac:dyDescent="0.25">
      <c r="D14601" s="83"/>
    </row>
    <row r="14602" spans="4:4" s="47" customFormat="1" x14ac:dyDescent="0.25">
      <c r="D14602" s="83"/>
    </row>
    <row r="14603" spans="4:4" s="47" customFormat="1" x14ac:dyDescent="0.25">
      <c r="D14603" s="83"/>
    </row>
    <row r="14604" spans="4:4" s="47" customFormat="1" x14ac:dyDescent="0.25">
      <c r="D14604" s="83"/>
    </row>
    <row r="14605" spans="4:4" s="47" customFormat="1" x14ac:dyDescent="0.25">
      <c r="D14605" s="83"/>
    </row>
    <row r="14606" spans="4:4" s="47" customFormat="1" x14ac:dyDescent="0.25">
      <c r="D14606" s="83"/>
    </row>
    <row r="14607" spans="4:4" s="47" customFormat="1" x14ac:dyDescent="0.25">
      <c r="D14607" s="83"/>
    </row>
    <row r="14608" spans="4:4" s="47" customFormat="1" x14ac:dyDescent="0.25">
      <c r="D14608" s="83"/>
    </row>
    <row r="14609" spans="4:4" s="47" customFormat="1" x14ac:dyDescent="0.25">
      <c r="D14609" s="83"/>
    </row>
    <row r="14610" spans="4:4" s="47" customFormat="1" x14ac:dyDescent="0.25">
      <c r="D14610" s="83"/>
    </row>
    <row r="14611" spans="4:4" s="47" customFormat="1" x14ac:dyDescent="0.25">
      <c r="D14611" s="83"/>
    </row>
    <row r="14612" spans="4:4" s="47" customFormat="1" x14ac:dyDescent="0.25">
      <c r="D14612" s="83"/>
    </row>
    <row r="14613" spans="4:4" s="47" customFormat="1" x14ac:dyDescent="0.25">
      <c r="D14613" s="83"/>
    </row>
    <row r="14614" spans="4:4" s="47" customFormat="1" x14ac:dyDescent="0.25">
      <c r="D14614" s="83"/>
    </row>
    <row r="14615" spans="4:4" s="47" customFormat="1" x14ac:dyDescent="0.25">
      <c r="D14615" s="83"/>
    </row>
    <row r="14616" spans="4:4" s="47" customFormat="1" x14ac:dyDescent="0.25">
      <c r="D14616" s="83"/>
    </row>
    <row r="14617" spans="4:4" s="47" customFormat="1" x14ac:dyDescent="0.25">
      <c r="D14617" s="83"/>
    </row>
    <row r="14618" spans="4:4" s="47" customFormat="1" x14ac:dyDescent="0.25">
      <c r="D14618" s="83"/>
    </row>
    <row r="14619" spans="4:4" s="47" customFormat="1" x14ac:dyDescent="0.25">
      <c r="D14619" s="83"/>
    </row>
    <row r="14620" spans="4:4" s="47" customFormat="1" x14ac:dyDescent="0.25">
      <c r="D14620" s="83"/>
    </row>
    <row r="14621" spans="4:4" s="47" customFormat="1" x14ac:dyDescent="0.25">
      <c r="D14621" s="83"/>
    </row>
    <row r="14622" spans="4:4" s="47" customFormat="1" x14ac:dyDescent="0.25">
      <c r="D14622" s="83"/>
    </row>
    <row r="14623" spans="4:4" s="47" customFormat="1" x14ac:dyDescent="0.25">
      <c r="D14623" s="83"/>
    </row>
    <row r="14624" spans="4:4" s="47" customFormat="1" x14ac:dyDescent="0.25">
      <c r="D14624" s="83"/>
    </row>
    <row r="14625" spans="4:4" s="47" customFormat="1" x14ac:dyDescent="0.25">
      <c r="D14625" s="83"/>
    </row>
    <row r="14626" spans="4:4" s="47" customFormat="1" x14ac:dyDescent="0.25">
      <c r="D14626" s="83"/>
    </row>
    <row r="14627" spans="4:4" s="47" customFormat="1" x14ac:dyDescent="0.25">
      <c r="D14627" s="83"/>
    </row>
    <row r="14628" spans="4:4" s="47" customFormat="1" x14ac:dyDescent="0.25">
      <c r="D14628" s="83"/>
    </row>
    <row r="14629" spans="4:4" s="47" customFormat="1" x14ac:dyDescent="0.25">
      <c r="D14629" s="83"/>
    </row>
    <row r="14630" spans="4:4" s="47" customFormat="1" x14ac:dyDescent="0.25">
      <c r="D14630" s="83"/>
    </row>
    <row r="14631" spans="4:4" s="47" customFormat="1" x14ac:dyDescent="0.25">
      <c r="D14631" s="83"/>
    </row>
    <row r="14632" spans="4:4" s="47" customFormat="1" x14ac:dyDescent="0.25">
      <c r="D14632" s="83"/>
    </row>
    <row r="14633" spans="4:4" s="47" customFormat="1" x14ac:dyDescent="0.25">
      <c r="D14633" s="83"/>
    </row>
    <row r="14634" spans="4:4" s="47" customFormat="1" x14ac:dyDescent="0.25">
      <c r="D14634" s="83"/>
    </row>
    <row r="14635" spans="4:4" s="47" customFormat="1" x14ac:dyDescent="0.25">
      <c r="D14635" s="83"/>
    </row>
    <row r="14636" spans="4:4" s="47" customFormat="1" x14ac:dyDescent="0.25">
      <c r="D14636" s="83"/>
    </row>
    <row r="14637" spans="4:4" s="47" customFormat="1" x14ac:dyDescent="0.25">
      <c r="D14637" s="83"/>
    </row>
    <row r="14638" spans="4:4" s="47" customFormat="1" x14ac:dyDescent="0.25">
      <c r="D14638" s="83"/>
    </row>
    <row r="14639" spans="4:4" s="47" customFormat="1" x14ac:dyDescent="0.25">
      <c r="D14639" s="83"/>
    </row>
    <row r="14640" spans="4:4" s="47" customFormat="1" x14ac:dyDescent="0.25">
      <c r="D14640" s="83"/>
    </row>
    <row r="14641" spans="4:4" s="47" customFormat="1" x14ac:dyDescent="0.25">
      <c r="D14641" s="83"/>
    </row>
    <row r="14642" spans="4:4" s="47" customFormat="1" x14ac:dyDescent="0.25">
      <c r="D14642" s="83"/>
    </row>
    <row r="14643" spans="4:4" s="47" customFormat="1" x14ac:dyDescent="0.25">
      <c r="D14643" s="83"/>
    </row>
    <row r="14644" spans="4:4" s="47" customFormat="1" x14ac:dyDescent="0.25">
      <c r="D14644" s="83"/>
    </row>
    <row r="14645" spans="4:4" s="47" customFormat="1" x14ac:dyDescent="0.25">
      <c r="D14645" s="83"/>
    </row>
    <row r="14646" spans="4:4" s="47" customFormat="1" x14ac:dyDescent="0.25">
      <c r="D14646" s="83"/>
    </row>
    <row r="14647" spans="4:4" s="47" customFormat="1" x14ac:dyDescent="0.25">
      <c r="D14647" s="83"/>
    </row>
    <row r="14648" spans="4:4" s="47" customFormat="1" x14ac:dyDescent="0.25">
      <c r="D14648" s="83"/>
    </row>
    <row r="14649" spans="4:4" s="47" customFormat="1" x14ac:dyDescent="0.25">
      <c r="D14649" s="83"/>
    </row>
    <row r="14650" spans="4:4" s="47" customFormat="1" x14ac:dyDescent="0.25">
      <c r="D14650" s="83"/>
    </row>
    <row r="14651" spans="4:4" s="47" customFormat="1" x14ac:dyDescent="0.25">
      <c r="D14651" s="83"/>
    </row>
    <row r="14652" spans="4:4" s="47" customFormat="1" x14ac:dyDescent="0.25">
      <c r="D14652" s="83"/>
    </row>
    <row r="14653" spans="4:4" s="47" customFormat="1" x14ac:dyDescent="0.25">
      <c r="D14653" s="83"/>
    </row>
    <row r="14654" spans="4:4" s="47" customFormat="1" x14ac:dyDescent="0.25">
      <c r="D14654" s="83"/>
    </row>
    <row r="14655" spans="4:4" s="47" customFormat="1" x14ac:dyDescent="0.25">
      <c r="D14655" s="83"/>
    </row>
    <row r="14656" spans="4:4" s="47" customFormat="1" x14ac:dyDescent="0.25">
      <c r="D14656" s="83"/>
    </row>
    <row r="14657" spans="4:4" s="47" customFormat="1" x14ac:dyDescent="0.25">
      <c r="D14657" s="83"/>
    </row>
    <row r="14658" spans="4:4" s="47" customFormat="1" x14ac:dyDescent="0.25">
      <c r="D14658" s="83"/>
    </row>
    <row r="14659" spans="4:4" s="47" customFormat="1" x14ac:dyDescent="0.25">
      <c r="D14659" s="83"/>
    </row>
    <row r="14660" spans="4:4" s="47" customFormat="1" x14ac:dyDescent="0.25">
      <c r="D14660" s="83"/>
    </row>
    <row r="14661" spans="4:4" s="47" customFormat="1" x14ac:dyDescent="0.25">
      <c r="D14661" s="83"/>
    </row>
    <row r="14662" spans="4:4" s="47" customFormat="1" x14ac:dyDescent="0.25">
      <c r="D14662" s="83"/>
    </row>
    <row r="14663" spans="4:4" s="47" customFormat="1" x14ac:dyDescent="0.25">
      <c r="D14663" s="83"/>
    </row>
    <row r="14664" spans="4:4" s="47" customFormat="1" x14ac:dyDescent="0.25">
      <c r="D14664" s="83"/>
    </row>
    <row r="14665" spans="4:4" s="47" customFormat="1" x14ac:dyDescent="0.25">
      <c r="D14665" s="83"/>
    </row>
    <row r="14666" spans="4:4" s="47" customFormat="1" x14ac:dyDescent="0.25">
      <c r="D14666" s="83"/>
    </row>
    <row r="14667" spans="4:4" s="47" customFormat="1" x14ac:dyDescent="0.25">
      <c r="D14667" s="83"/>
    </row>
    <row r="14668" spans="4:4" s="47" customFormat="1" x14ac:dyDescent="0.25">
      <c r="D14668" s="83"/>
    </row>
    <row r="14669" spans="4:4" s="47" customFormat="1" x14ac:dyDescent="0.25">
      <c r="D14669" s="83"/>
    </row>
    <row r="14670" spans="4:4" s="47" customFormat="1" x14ac:dyDescent="0.25">
      <c r="D14670" s="83"/>
    </row>
    <row r="14671" spans="4:4" s="47" customFormat="1" x14ac:dyDescent="0.25">
      <c r="D14671" s="83"/>
    </row>
    <row r="14672" spans="4:4" s="47" customFormat="1" x14ac:dyDescent="0.25">
      <c r="D14672" s="83"/>
    </row>
    <row r="14673" spans="4:4" s="47" customFormat="1" x14ac:dyDescent="0.25">
      <c r="D14673" s="83"/>
    </row>
    <row r="14674" spans="4:4" s="47" customFormat="1" x14ac:dyDescent="0.25">
      <c r="D14674" s="83"/>
    </row>
    <row r="14675" spans="4:4" s="47" customFormat="1" x14ac:dyDescent="0.25">
      <c r="D14675" s="83"/>
    </row>
    <row r="14676" spans="4:4" s="47" customFormat="1" x14ac:dyDescent="0.25">
      <c r="D14676" s="83"/>
    </row>
    <row r="14677" spans="4:4" s="47" customFormat="1" x14ac:dyDescent="0.25">
      <c r="D14677" s="83"/>
    </row>
    <row r="14678" spans="4:4" s="47" customFormat="1" x14ac:dyDescent="0.25">
      <c r="D14678" s="83"/>
    </row>
    <row r="14679" spans="4:4" s="47" customFormat="1" x14ac:dyDescent="0.25">
      <c r="D14679" s="83"/>
    </row>
    <row r="14680" spans="4:4" s="47" customFormat="1" x14ac:dyDescent="0.25">
      <c r="D14680" s="83"/>
    </row>
    <row r="14681" spans="4:4" s="47" customFormat="1" x14ac:dyDescent="0.25">
      <c r="D14681" s="83"/>
    </row>
    <row r="14682" spans="4:4" s="47" customFormat="1" x14ac:dyDescent="0.25">
      <c r="D14682" s="83"/>
    </row>
    <row r="14683" spans="4:4" s="47" customFormat="1" x14ac:dyDescent="0.25">
      <c r="D14683" s="83"/>
    </row>
    <row r="14684" spans="4:4" s="47" customFormat="1" x14ac:dyDescent="0.25">
      <c r="D14684" s="83"/>
    </row>
    <row r="14685" spans="4:4" s="47" customFormat="1" x14ac:dyDescent="0.25">
      <c r="D14685" s="83"/>
    </row>
    <row r="14686" spans="4:4" s="47" customFormat="1" x14ac:dyDescent="0.25">
      <c r="D14686" s="83"/>
    </row>
    <row r="14687" spans="4:4" s="47" customFormat="1" x14ac:dyDescent="0.25">
      <c r="D14687" s="83"/>
    </row>
    <row r="14688" spans="4:4" s="47" customFormat="1" x14ac:dyDescent="0.25">
      <c r="D14688" s="83"/>
    </row>
    <row r="14689" spans="4:4" s="47" customFormat="1" x14ac:dyDescent="0.25">
      <c r="D14689" s="83"/>
    </row>
    <row r="14690" spans="4:4" s="47" customFormat="1" x14ac:dyDescent="0.25">
      <c r="D14690" s="83"/>
    </row>
    <row r="14691" spans="4:4" s="47" customFormat="1" x14ac:dyDescent="0.25">
      <c r="D14691" s="83"/>
    </row>
    <row r="14692" spans="4:4" s="47" customFormat="1" x14ac:dyDescent="0.25">
      <c r="D14692" s="83"/>
    </row>
    <row r="14693" spans="4:4" s="47" customFormat="1" x14ac:dyDescent="0.25">
      <c r="D14693" s="83"/>
    </row>
    <row r="14694" spans="4:4" s="47" customFormat="1" x14ac:dyDescent="0.25">
      <c r="D14694" s="83"/>
    </row>
    <row r="14695" spans="4:4" s="47" customFormat="1" x14ac:dyDescent="0.25">
      <c r="D14695" s="83"/>
    </row>
    <row r="14696" spans="4:4" s="47" customFormat="1" x14ac:dyDescent="0.25">
      <c r="D14696" s="83"/>
    </row>
    <row r="14697" spans="4:4" s="47" customFormat="1" x14ac:dyDescent="0.25">
      <c r="D14697" s="83"/>
    </row>
    <row r="14698" spans="4:4" s="47" customFormat="1" x14ac:dyDescent="0.25">
      <c r="D14698" s="83"/>
    </row>
    <row r="14699" spans="4:4" s="47" customFormat="1" x14ac:dyDescent="0.25">
      <c r="D14699" s="83"/>
    </row>
    <row r="14700" spans="4:4" s="47" customFormat="1" x14ac:dyDescent="0.25">
      <c r="D14700" s="83"/>
    </row>
    <row r="14701" spans="4:4" s="47" customFormat="1" x14ac:dyDescent="0.25">
      <c r="D14701" s="83"/>
    </row>
    <row r="14702" spans="4:4" s="47" customFormat="1" x14ac:dyDescent="0.25">
      <c r="D14702" s="83"/>
    </row>
    <row r="14703" spans="4:4" s="47" customFormat="1" x14ac:dyDescent="0.25">
      <c r="D14703" s="83"/>
    </row>
    <row r="14704" spans="4:4" s="47" customFormat="1" x14ac:dyDescent="0.25">
      <c r="D14704" s="83"/>
    </row>
    <row r="14705" spans="4:4" s="47" customFormat="1" x14ac:dyDescent="0.25">
      <c r="D14705" s="83"/>
    </row>
    <row r="14706" spans="4:4" s="47" customFormat="1" x14ac:dyDescent="0.25">
      <c r="D14706" s="83"/>
    </row>
    <row r="14707" spans="4:4" s="47" customFormat="1" x14ac:dyDescent="0.25">
      <c r="D14707" s="83"/>
    </row>
    <row r="14708" spans="4:4" s="47" customFormat="1" x14ac:dyDescent="0.25">
      <c r="D14708" s="83"/>
    </row>
    <row r="14709" spans="4:4" s="47" customFormat="1" x14ac:dyDescent="0.25">
      <c r="D14709" s="83"/>
    </row>
    <row r="14710" spans="4:4" s="47" customFormat="1" x14ac:dyDescent="0.25">
      <c r="D14710" s="83"/>
    </row>
    <row r="14711" spans="4:4" s="47" customFormat="1" x14ac:dyDescent="0.25">
      <c r="D14711" s="83"/>
    </row>
    <row r="14712" spans="4:4" s="47" customFormat="1" x14ac:dyDescent="0.25">
      <c r="D14712" s="83"/>
    </row>
    <row r="14713" spans="4:4" s="47" customFormat="1" x14ac:dyDescent="0.25">
      <c r="D14713" s="83"/>
    </row>
    <row r="14714" spans="4:4" s="47" customFormat="1" x14ac:dyDescent="0.25">
      <c r="D14714" s="83"/>
    </row>
    <row r="14715" spans="4:4" s="47" customFormat="1" x14ac:dyDescent="0.25">
      <c r="D14715" s="83"/>
    </row>
    <row r="14716" spans="4:4" s="47" customFormat="1" x14ac:dyDescent="0.25">
      <c r="D14716" s="83"/>
    </row>
    <row r="14717" spans="4:4" s="47" customFormat="1" x14ac:dyDescent="0.25">
      <c r="D14717" s="83"/>
    </row>
    <row r="14718" spans="4:4" s="47" customFormat="1" x14ac:dyDescent="0.25">
      <c r="D14718" s="83"/>
    </row>
    <row r="14719" spans="4:4" s="47" customFormat="1" x14ac:dyDescent="0.25">
      <c r="D14719" s="83"/>
    </row>
    <row r="14720" spans="4:4" s="47" customFormat="1" x14ac:dyDescent="0.25">
      <c r="D14720" s="83"/>
    </row>
    <row r="14721" spans="4:4" s="47" customFormat="1" x14ac:dyDescent="0.25">
      <c r="D14721" s="83"/>
    </row>
    <row r="14722" spans="4:4" s="47" customFormat="1" x14ac:dyDescent="0.25">
      <c r="D14722" s="83"/>
    </row>
    <row r="14723" spans="4:4" s="47" customFormat="1" x14ac:dyDescent="0.25">
      <c r="D14723" s="83"/>
    </row>
    <row r="14724" spans="4:4" s="47" customFormat="1" x14ac:dyDescent="0.25">
      <c r="D14724" s="83"/>
    </row>
    <row r="14725" spans="4:4" s="47" customFormat="1" x14ac:dyDescent="0.25">
      <c r="D14725" s="83"/>
    </row>
    <row r="14726" spans="4:4" s="47" customFormat="1" x14ac:dyDescent="0.25">
      <c r="D14726" s="83"/>
    </row>
    <row r="14727" spans="4:4" s="47" customFormat="1" x14ac:dyDescent="0.25">
      <c r="D14727" s="83"/>
    </row>
    <row r="14728" spans="4:4" s="47" customFormat="1" x14ac:dyDescent="0.25">
      <c r="D14728" s="83"/>
    </row>
    <row r="14729" spans="4:4" s="47" customFormat="1" x14ac:dyDescent="0.25">
      <c r="D14729" s="83"/>
    </row>
    <row r="14730" spans="4:4" s="47" customFormat="1" x14ac:dyDescent="0.25">
      <c r="D14730" s="83"/>
    </row>
    <row r="14731" spans="4:4" s="47" customFormat="1" x14ac:dyDescent="0.25">
      <c r="D14731" s="83"/>
    </row>
    <row r="14732" spans="4:4" s="47" customFormat="1" x14ac:dyDescent="0.25">
      <c r="D14732" s="83"/>
    </row>
    <row r="14733" spans="4:4" s="47" customFormat="1" x14ac:dyDescent="0.25">
      <c r="D14733" s="83"/>
    </row>
    <row r="14734" spans="4:4" s="47" customFormat="1" x14ac:dyDescent="0.25">
      <c r="D14734" s="83"/>
    </row>
    <row r="14735" spans="4:4" s="47" customFormat="1" x14ac:dyDescent="0.25">
      <c r="D14735" s="83"/>
    </row>
    <row r="14736" spans="4:4" s="47" customFormat="1" x14ac:dyDescent="0.25">
      <c r="D14736" s="83"/>
    </row>
    <row r="14737" spans="4:4" s="47" customFormat="1" x14ac:dyDescent="0.25">
      <c r="D14737" s="83"/>
    </row>
    <row r="14738" spans="4:4" s="47" customFormat="1" x14ac:dyDescent="0.25">
      <c r="D14738" s="83"/>
    </row>
    <row r="14739" spans="4:4" s="47" customFormat="1" x14ac:dyDescent="0.25">
      <c r="D14739" s="83"/>
    </row>
    <row r="14740" spans="4:4" s="47" customFormat="1" x14ac:dyDescent="0.25">
      <c r="D14740" s="83"/>
    </row>
    <row r="14741" spans="4:4" s="47" customFormat="1" x14ac:dyDescent="0.25">
      <c r="D14741" s="83"/>
    </row>
    <row r="14742" spans="4:4" s="47" customFormat="1" x14ac:dyDescent="0.25">
      <c r="D14742" s="83"/>
    </row>
    <row r="14743" spans="4:4" s="47" customFormat="1" x14ac:dyDescent="0.25">
      <c r="D14743" s="83"/>
    </row>
    <row r="14744" spans="4:4" s="47" customFormat="1" x14ac:dyDescent="0.25">
      <c r="D14744" s="83"/>
    </row>
    <row r="14745" spans="4:4" s="47" customFormat="1" x14ac:dyDescent="0.25">
      <c r="D14745" s="83"/>
    </row>
    <row r="14746" spans="4:4" s="47" customFormat="1" x14ac:dyDescent="0.25">
      <c r="D14746" s="83"/>
    </row>
    <row r="14747" spans="4:4" s="47" customFormat="1" x14ac:dyDescent="0.25">
      <c r="D14747" s="83"/>
    </row>
    <row r="14748" spans="4:4" s="47" customFormat="1" x14ac:dyDescent="0.25">
      <c r="D14748" s="83"/>
    </row>
    <row r="14749" spans="4:4" s="47" customFormat="1" x14ac:dyDescent="0.25">
      <c r="D14749" s="83"/>
    </row>
    <row r="14750" spans="4:4" s="47" customFormat="1" x14ac:dyDescent="0.25">
      <c r="D14750" s="83"/>
    </row>
    <row r="14751" spans="4:4" s="47" customFormat="1" x14ac:dyDescent="0.25">
      <c r="D14751" s="83"/>
    </row>
    <row r="14752" spans="4:4" s="47" customFormat="1" x14ac:dyDescent="0.25">
      <c r="D14752" s="83"/>
    </row>
    <row r="14753" spans="4:4" s="47" customFormat="1" x14ac:dyDescent="0.25">
      <c r="D14753" s="83"/>
    </row>
    <row r="14754" spans="4:4" s="47" customFormat="1" x14ac:dyDescent="0.25">
      <c r="D14754" s="83"/>
    </row>
    <row r="14755" spans="4:4" s="47" customFormat="1" x14ac:dyDescent="0.25">
      <c r="D14755" s="83"/>
    </row>
    <row r="14756" spans="4:4" s="47" customFormat="1" x14ac:dyDescent="0.25">
      <c r="D14756" s="83"/>
    </row>
    <row r="14757" spans="4:4" s="47" customFormat="1" x14ac:dyDescent="0.25">
      <c r="D14757" s="83"/>
    </row>
    <row r="14758" spans="4:4" s="47" customFormat="1" x14ac:dyDescent="0.25">
      <c r="D14758" s="83"/>
    </row>
    <row r="14759" spans="4:4" s="47" customFormat="1" x14ac:dyDescent="0.25">
      <c r="D14759" s="83"/>
    </row>
    <row r="14760" spans="4:4" s="47" customFormat="1" x14ac:dyDescent="0.25">
      <c r="D14760" s="83"/>
    </row>
    <row r="14761" spans="4:4" s="47" customFormat="1" x14ac:dyDescent="0.25">
      <c r="D14761" s="83"/>
    </row>
    <row r="14762" spans="4:4" s="47" customFormat="1" x14ac:dyDescent="0.25">
      <c r="D14762" s="83"/>
    </row>
    <row r="14763" spans="4:4" s="47" customFormat="1" x14ac:dyDescent="0.25">
      <c r="D14763" s="83"/>
    </row>
    <row r="14764" spans="4:4" s="47" customFormat="1" x14ac:dyDescent="0.25">
      <c r="D14764" s="83"/>
    </row>
    <row r="14765" spans="4:4" s="47" customFormat="1" x14ac:dyDescent="0.25">
      <c r="D14765" s="83"/>
    </row>
    <row r="14766" spans="4:4" s="47" customFormat="1" x14ac:dyDescent="0.25">
      <c r="D14766" s="83"/>
    </row>
    <row r="14767" spans="4:4" s="47" customFormat="1" x14ac:dyDescent="0.25">
      <c r="D14767" s="83"/>
    </row>
    <row r="14768" spans="4:4" s="47" customFormat="1" x14ac:dyDescent="0.25">
      <c r="D14768" s="83"/>
    </row>
    <row r="14769" spans="4:4" s="47" customFormat="1" x14ac:dyDescent="0.25">
      <c r="D14769" s="83"/>
    </row>
    <row r="14770" spans="4:4" s="47" customFormat="1" x14ac:dyDescent="0.25">
      <c r="D14770" s="83"/>
    </row>
    <row r="14771" spans="4:4" s="47" customFormat="1" x14ac:dyDescent="0.25">
      <c r="D14771" s="83"/>
    </row>
    <row r="14772" spans="4:4" s="47" customFormat="1" x14ac:dyDescent="0.25">
      <c r="D14772" s="83"/>
    </row>
    <row r="14773" spans="4:4" s="47" customFormat="1" x14ac:dyDescent="0.25">
      <c r="D14773" s="83"/>
    </row>
    <row r="14774" spans="4:4" s="47" customFormat="1" x14ac:dyDescent="0.25">
      <c r="D14774" s="83"/>
    </row>
    <row r="14775" spans="4:4" s="47" customFormat="1" x14ac:dyDescent="0.25">
      <c r="D14775" s="83"/>
    </row>
    <row r="14776" spans="4:4" s="47" customFormat="1" x14ac:dyDescent="0.25">
      <c r="D14776" s="83"/>
    </row>
    <row r="14777" spans="4:4" s="47" customFormat="1" x14ac:dyDescent="0.25">
      <c r="D14777" s="83"/>
    </row>
    <row r="14778" spans="4:4" s="47" customFormat="1" x14ac:dyDescent="0.25">
      <c r="D14778" s="83"/>
    </row>
    <row r="14779" spans="4:4" s="47" customFormat="1" x14ac:dyDescent="0.25">
      <c r="D14779" s="83"/>
    </row>
    <row r="14780" spans="4:4" s="47" customFormat="1" x14ac:dyDescent="0.25">
      <c r="D14780" s="83"/>
    </row>
    <row r="14781" spans="4:4" s="47" customFormat="1" x14ac:dyDescent="0.25">
      <c r="D14781" s="83"/>
    </row>
    <row r="14782" spans="4:4" s="47" customFormat="1" x14ac:dyDescent="0.25">
      <c r="D14782" s="83"/>
    </row>
    <row r="14783" spans="4:4" s="47" customFormat="1" x14ac:dyDescent="0.25">
      <c r="D14783" s="83"/>
    </row>
    <row r="14784" spans="4:4" s="47" customFormat="1" x14ac:dyDescent="0.25">
      <c r="D14784" s="83"/>
    </row>
    <row r="14785" spans="4:4" s="47" customFormat="1" x14ac:dyDescent="0.25">
      <c r="D14785" s="83"/>
    </row>
    <row r="14786" spans="4:4" s="47" customFormat="1" x14ac:dyDescent="0.25">
      <c r="D14786" s="83"/>
    </row>
    <row r="14787" spans="4:4" s="47" customFormat="1" x14ac:dyDescent="0.25">
      <c r="D14787" s="83"/>
    </row>
    <row r="14788" spans="4:4" s="47" customFormat="1" x14ac:dyDescent="0.25">
      <c r="D14788" s="83"/>
    </row>
    <row r="14789" spans="4:4" s="47" customFormat="1" x14ac:dyDescent="0.25">
      <c r="D14789" s="83"/>
    </row>
    <row r="14790" spans="4:4" s="47" customFormat="1" x14ac:dyDescent="0.25">
      <c r="D14790" s="83"/>
    </row>
    <row r="14791" spans="4:4" s="47" customFormat="1" x14ac:dyDescent="0.25">
      <c r="D14791" s="83"/>
    </row>
    <row r="14792" spans="4:4" s="47" customFormat="1" x14ac:dyDescent="0.25">
      <c r="D14792" s="83"/>
    </row>
    <row r="14793" spans="4:4" s="47" customFormat="1" x14ac:dyDescent="0.25">
      <c r="D14793" s="83"/>
    </row>
    <row r="14794" spans="4:4" s="47" customFormat="1" x14ac:dyDescent="0.25">
      <c r="D14794" s="83"/>
    </row>
    <row r="14795" spans="4:4" s="47" customFormat="1" x14ac:dyDescent="0.25">
      <c r="D14795" s="83"/>
    </row>
    <row r="14796" spans="4:4" s="47" customFormat="1" x14ac:dyDescent="0.25">
      <c r="D14796" s="83"/>
    </row>
    <row r="14797" spans="4:4" s="47" customFormat="1" x14ac:dyDescent="0.25">
      <c r="D14797" s="83"/>
    </row>
    <row r="14798" spans="4:4" s="47" customFormat="1" x14ac:dyDescent="0.25">
      <c r="D14798" s="83"/>
    </row>
    <row r="14799" spans="4:4" s="47" customFormat="1" x14ac:dyDescent="0.25">
      <c r="D14799" s="83"/>
    </row>
    <row r="14800" spans="4:4" s="47" customFormat="1" x14ac:dyDescent="0.25">
      <c r="D14800" s="83"/>
    </row>
    <row r="14801" spans="4:4" s="47" customFormat="1" x14ac:dyDescent="0.25">
      <c r="D14801" s="83"/>
    </row>
    <row r="14802" spans="4:4" s="47" customFormat="1" x14ac:dyDescent="0.25">
      <c r="D14802" s="83"/>
    </row>
    <row r="14803" spans="4:4" s="47" customFormat="1" x14ac:dyDescent="0.25">
      <c r="D14803" s="83"/>
    </row>
    <row r="14804" spans="4:4" s="47" customFormat="1" x14ac:dyDescent="0.25">
      <c r="D14804" s="83"/>
    </row>
    <row r="14805" spans="4:4" s="47" customFormat="1" x14ac:dyDescent="0.25">
      <c r="D14805" s="83"/>
    </row>
    <row r="14806" spans="4:4" s="47" customFormat="1" x14ac:dyDescent="0.25">
      <c r="D14806" s="83"/>
    </row>
    <row r="14807" spans="4:4" s="47" customFormat="1" x14ac:dyDescent="0.25">
      <c r="D14807" s="83"/>
    </row>
    <row r="14808" spans="4:4" s="47" customFormat="1" x14ac:dyDescent="0.25">
      <c r="D14808" s="83"/>
    </row>
    <row r="14809" spans="4:4" s="47" customFormat="1" x14ac:dyDescent="0.25">
      <c r="D14809" s="83"/>
    </row>
    <row r="14810" spans="4:4" s="47" customFormat="1" x14ac:dyDescent="0.25">
      <c r="D14810" s="83"/>
    </row>
    <row r="14811" spans="4:4" s="47" customFormat="1" x14ac:dyDescent="0.25">
      <c r="D14811" s="83"/>
    </row>
    <row r="14812" spans="4:4" s="47" customFormat="1" x14ac:dyDescent="0.25">
      <c r="D14812" s="83"/>
    </row>
    <row r="14813" spans="4:4" s="47" customFormat="1" x14ac:dyDescent="0.25">
      <c r="D14813" s="83"/>
    </row>
    <row r="14814" spans="4:4" s="47" customFormat="1" x14ac:dyDescent="0.25">
      <c r="D14814" s="83"/>
    </row>
    <row r="14815" spans="4:4" s="47" customFormat="1" x14ac:dyDescent="0.25">
      <c r="D14815" s="83"/>
    </row>
    <row r="14816" spans="4:4" s="47" customFormat="1" x14ac:dyDescent="0.25">
      <c r="D14816" s="83"/>
    </row>
    <row r="14817" spans="4:4" s="47" customFormat="1" x14ac:dyDescent="0.25">
      <c r="D14817" s="83"/>
    </row>
    <row r="14818" spans="4:4" s="47" customFormat="1" x14ac:dyDescent="0.25">
      <c r="D14818" s="83"/>
    </row>
    <row r="14819" spans="4:4" s="47" customFormat="1" x14ac:dyDescent="0.25">
      <c r="D14819" s="83"/>
    </row>
    <row r="14820" spans="4:4" s="47" customFormat="1" x14ac:dyDescent="0.25">
      <c r="D14820" s="83"/>
    </row>
    <row r="14821" spans="4:4" s="47" customFormat="1" x14ac:dyDescent="0.25">
      <c r="D14821" s="83"/>
    </row>
    <row r="14822" spans="4:4" s="47" customFormat="1" x14ac:dyDescent="0.25">
      <c r="D14822" s="83"/>
    </row>
    <row r="14823" spans="4:4" s="47" customFormat="1" x14ac:dyDescent="0.25">
      <c r="D14823" s="83"/>
    </row>
    <row r="14824" spans="4:4" s="47" customFormat="1" x14ac:dyDescent="0.25">
      <c r="D14824" s="83"/>
    </row>
    <row r="14825" spans="4:4" s="47" customFormat="1" x14ac:dyDescent="0.25">
      <c r="D14825" s="83"/>
    </row>
    <row r="14826" spans="4:4" s="47" customFormat="1" x14ac:dyDescent="0.25">
      <c r="D14826" s="83"/>
    </row>
    <row r="14827" spans="4:4" s="47" customFormat="1" x14ac:dyDescent="0.25">
      <c r="D14827" s="83"/>
    </row>
    <row r="14828" spans="4:4" s="47" customFormat="1" x14ac:dyDescent="0.25">
      <c r="D14828" s="83"/>
    </row>
    <row r="14829" spans="4:4" s="47" customFormat="1" x14ac:dyDescent="0.25">
      <c r="D14829" s="83"/>
    </row>
    <row r="14830" spans="4:4" s="47" customFormat="1" x14ac:dyDescent="0.25">
      <c r="D14830" s="83"/>
    </row>
    <row r="14831" spans="4:4" s="47" customFormat="1" x14ac:dyDescent="0.25">
      <c r="D14831" s="83"/>
    </row>
    <row r="14832" spans="4:4" s="47" customFormat="1" x14ac:dyDescent="0.25">
      <c r="D14832" s="83"/>
    </row>
    <row r="14833" spans="4:4" s="47" customFormat="1" x14ac:dyDescent="0.25">
      <c r="D14833" s="83"/>
    </row>
    <row r="14834" spans="4:4" s="47" customFormat="1" x14ac:dyDescent="0.25">
      <c r="D14834" s="83"/>
    </row>
    <row r="14835" spans="4:4" s="47" customFormat="1" x14ac:dyDescent="0.25">
      <c r="D14835" s="83"/>
    </row>
    <row r="14836" spans="4:4" s="47" customFormat="1" x14ac:dyDescent="0.25">
      <c r="D14836" s="83"/>
    </row>
    <row r="14837" spans="4:4" s="47" customFormat="1" x14ac:dyDescent="0.25">
      <c r="D14837" s="83"/>
    </row>
    <row r="14838" spans="4:4" s="47" customFormat="1" x14ac:dyDescent="0.25">
      <c r="D14838" s="83"/>
    </row>
    <row r="14839" spans="4:4" s="47" customFormat="1" x14ac:dyDescent="0.25">
      <c r="D14839" s="83"/>
    </row>
    <row r="14840" spans="4:4" s="47" customFormat="1" x14ac:dyDescent="0.25">
      <c r="D14840" s="83"/>
    </row>
    <row r="14841" spans="4:4" s="47" customFormat="1" x14ac:dyDescent="0.25">
      <c r="D14841" s="83"/>
    </row>
    <row r="14842" spans="4:4" s="47" customFormat="1" x14ac:dyDescent="0.25">
      <c r="D14842" s="83"/>
    </row>
    <row r="14843" spans="4:4" s="47" customFormat="1" x14ac:dyDescent="0.25">
      <c r="D14843" s="83"/>
    </row>
    <row r="14844" spans="4:4" s="47" customFormat="1" x14ac:dyDescent="0.25">
      <c r="D14844" s="83"/>
    </row>
    <row r="14845" spans="4:4" s="47" customFormat="1" x14ac:dyDescent="0.25">
      <c r="D14845" s="83"/>
    </row>
    <row r="14846" spans="4:4" s="47" customFormat="1" x14ac:dyDescent="0.25">
      <c r="D14846" s="83"/>
    </row>
    <row r="14847" spans="4:4" s="47" customFormat="1" x14ac:dyDescent="0.25">
      <c r="D14847" s="83"/>
    </row>
    <row r="14848" spans="4:4" s="47" customFormat="1" x14ac:dyDescent="0.25">
      <c r="D14848" s="83"/>
    </row>
    <row r="14849" spans="4:4" s="47" customFormat="1" x14ac:dyDescent="0.25">
      <c r="D14849" s="83"/>
    </row>
    <row r="14850" spans="4:4" s="47" customFormat="1" x14ac:dyDescent="0.25">
      <c r="D14850" s="83"/>
    </row>
    <row r="14851" spans="4:4" s="47" customFormat="1" x14ac:dyDescent="0.25">
      <c r="D14851" s="83"/>
    </row>
    <row r="14852" spans="4:4" s="47" customFormat="1" x14ac:dyDescent="0.25">
      <c r="D14852" s="83"/>
    </row>
    <row r="14853" spans="4:4" s="47" customFormat="1" x14ac:dyDescent="0.25">
      <c r="D14853" s="83"/>
    </row>
    <row r="14854" spans="4:4" s="47" customFormat="1" x14ac:dyDescent="0.25">
      <c r="D14854" s="83"/>
    </row>
    <row r="14855" spans="4:4" s="47" customFormat="1" x14ac:dyDescent="0.25">
      <c r="D14855" s="83"/>
    </row>
    <row r="14856" spans="4:4" s="47" customFormat="1" x14ac:dyDescent="0.25">
      <c r="D14856" s="83"/>
    </row>
    <row r="14857" spans="4:4" s="47" customFormat="1" x14ac:dyDescent="0.25">
      <c r="D14857" s="83"/>
    </row>
    <row r="14858" spans="4:4" s="47" customFormat="1" x14ac:dyDescent="0.25">
      <c r="D14858" s="83"/>
    </row>
    <row r="14859" spans="4:4" s="47" customFormat="1" x14ac:dyDescent="0.25">
      <c r="D14859" s="83"/>
    </row>
    <row r="14860" spans="4:4" s="47" customFormat="1" x14ac:dyDescent="0.25">
      <c r="D14860" s="83"/>
    </row>
    <row r="14861" spans="4:4" s="47" customFormat="1" x14ac:dyDescent="0.25">
      <c r="D14861" s="83"/>
    </row>
    <row r="14862" spans="4:4" s="47" customFormat="1" x14ac:dyDescent="0.25">
      <c r="D14862" s="83"/>
    </row>
    <row r="14863" spans="4:4" s="47" customFormat="1" x14ac:dyDescent="0.25">
      <c r="D14863" s="83"/>
    </row>
    <row r="14864" spans="4:4" s="47" customFormat="1" x14ac:dyDescent="0.25">
      <c r="D14864" s="83"/>
    </row>
    <row r="14865" spans="4:4" s="47" customFormat="1" x14ac:dyDescent="0.25">
      <c r="D14865" s="83"/>
    </row>
    <row r="14866" spans="4:4" s="47" customFormat="1" x14ac:dyDescent="0.25">
      <c r="D14866" s="83"/>
    </row>
    <row r="14867" spans="4:4" s="47" customFormat="1" x14ac:dyDescent="0.25">
      <c r="D14867" s="83"/>
    </row>
    <row r="14868" spans="4:4" s="47" customFormat="1" x14ac:dyDescent="0.25">
      <c r="D14868" s="83"/>
    </row>
    <row r="14869" spans="4:4" s="47" customFormat="1" x14ac:dyDescent="0.25">
      <c r="D14869" s="83"/>
    </row>
    <row r="14870" spans="4:4" s="47" customFormat="1" x14ac:dyDescent="0.25">
      <c r="D14870" s="83"/>
    </row>
    <row r="14871" spans="4:4" s="47" customFormat="1" x14ac:dyDescent="0.25">
      <c r="D14871" s="83"/>
    </row>
    <row r="14872" spans="4:4" s="47" customFormat="1" x14ac:dyDescent="0.25">
      <c r="D14872" s="83"/>
    </row>
    <row r="14873" spans="4:4" s="47" customFormat="1" x14ac:dyDescent="0.25">
      <c r="D14873" s="83"/>
    </row>
    <row r="14874" spans="4:4" s="47" customFormat="1" x14ac:dyDescent="0.25">
      <c r="D14874" s="83"/>
    </row>
    <row r="14875" spans="4:4" s="47" customFormat="1" x14ac:dyDescent="0.25">
      <c r="D14875" s="83"/>
    </row>
    <row r="14876" spans="4:4" s="47" customFormat="1" x14ac:dyDescent="0.25">
      <c r="D14876" s="83"/>
    </row>
    <row r="14877" spans="4:4" s="47" customFormat="1" x14ac:dyDescent="0.25">
      <c r="D14877" s="83"/>
    </row>
    <row r="14878" spans="4:4" s="47" customFormat="1" x14ac:dyDescent="0.25">
      <c r="D14878" s="83"/>
    </row>
    <row r="14879" spans="4:4" s="47" customFormat="1" x14ac:dyDescent="0.25">
      <c r="D14879" s="83"/>
    </row>
    <row r="14880" spans="4:4" s="47" customFormat="1" x14ac:dyDescent="0.25">
      <c r="D14880" s="83"/>
    </row>
    <row r="14881" spans="4:4" s="47" customFormat="1" x14ac:dyDescent="0.25">
      <c r="D14881" s="83"/>
    </row>
    <row r="14882" spans="4:4" s="47" customFormat="1" x14ac:dyDescent="0.25">
      <c r="D14882" s="83"/>
    </row>
    <row r="14883" spans="4:4" s="47" customFormat="1" x14ac:dyDescent="0.25">
      <c r="D14883" s="83"/>
    </row>
    <row r="14884" spans="4:4" s="47" customFormat="1" x14ac:dyDescent="0.25">
      <c r="D14884" s="83"/>
    </row>
    <row r="14885" spans="4:4" s="47" customFormat="1" x14ac:dyDescent="0.25">
      <c r="D14885" s="83"/>
    </row>
    <row r="14886" spans="4:4" s="47" customFormat="1" x14ac:dyDescent="0.25">
      <c r="D14886" s="83"/>
    </row>
    <row r="14887" spans="4:4" s="47" customFormat="1" x14ac:dyDescent="0.25">
      <c r="D14887" s="83"/>
    </row>
    <row r="14888" spans="4:4" s="47" customFormat="1" x14ac:dyDescent="0.25">
      <c r="D14888" s="83"/>
    </row>
    <row r="14889" spans="4:4" s="47" customFormat="1" x14ac:dyDescent="0.25">
      <c r="D14889" s="83"/>
    </row>
    <row r="14890" spans="4:4" s="47" customFormat="1" x14ac:dyDescent="0.25">
      <c r="D14890" s="83"/>
    </row>
    <row r="14891" spans="4:4" s="47" customFormat="1" x14ac:dyDescent="0.25">
      <c r="D14891" s="83"/>
    </row>
    <row r="14892" spans="4:4" s="47" customFormat="1" x14ac:dyDescent="0.25">
      <c r="D14892" s="83"/>
    </row>
    <row r="14893" spans="4:4" s="47" customFormat="1" x14ac:dyDescent="0.25">
      <c r="D14893" s="83"/>
    </row>
    <row r="14894" spans="4:4" s="47" customFormat="1" x14ac:dyDescent="0.25">
      <c r="D14894" s="83"/>
    </row>
    <row r="14895" spans="4:4" s="47" customFormat="1" x14ac:dyDescent="0.25">
      <c r="D14895" s="83"/>
    </row>
    <row r="14896" spans="4:4" s="47" customFormat="1" x14ac:dyDescent="0.25">
      <c r="D14896" s="83"/>
    </row>
    <row r="14897" spans="4:4" s="47" customFormat="1" x14ac:dyDescent="0.25">
      <c r="D14897" s="83"/>
    </row>
    <row r="14898" spans="4:4" s="47" customFormat="1" x14ac:dyDescent="0.25">
      <c r="D14898" s="83"/>
    </row>
    <row r="14899" spans="4:4" s="47" customFormat="1" x14ac:dyDescent="0.25">
      <c r="D14899" s="83"/>
    </row>
    <row r="14900" spans="4:4" s="47" customFormat="1" x14ac:dyDescent="0.25">
      <c r="D14900" s="83"/>
    </row>
    <row r="14901" spans="4:4" s="47" customFormat="1" x14ac:dyDescent="0.25">
      <c r="D14901" s="83"/>
    </row>
    <row r="14902" spans="4:4" s="47" customFormat="1" x14ac:dyDescent="0.25">
      <c r="D14902" s="83"/>
    </row>
    <row r="14903" spans="4:4" s="47" customFormat="1" x14ac:dyDescent="0.25">
      <c r="D14903" s="83"/>
    </row>
    <row r="14904" spans="4:4" s="47" customFormat="1" x14ac:dyDescent="0.25">
      <c r="D14904" s="83"/>
    </row>
    <row r="14905" spans="4:4" s="47" customFormat="1" x14ac:dyDescent="0.25">
      <c r="D14905" s="83"/>
    </row>
    <row r="14906" spans="4:4" s="47" customFormat="1" x14ac:dyDescent="0.25">
      <c r="D14906" s="83"/>
    </row>
    <row r="14907" spans="4:4" s="47" customFormat="1" x14ac:dyDescent="0.25">
      <c r="D14907" s="83"/>
    </row>
    <row r="14908" spans="4:4" s="47" customFormat="1" x14ac:dyDescent="0.25">
      <c r="D14908" s="83"/>
    </row>
    <row r="14909" spans="4:4" s="47" customFormat="1" x14ac:dyDescent="0.25">
      <c r="D14909" s="83"/>
    </row>
    <row r="14910" spans="4:4" s="47" customFormat="1" x14ac:dyDescent="0.25">
      <c r="D14910" s="83"/>
    </row>
    <row r="14911" spans="4:4" s="47" customFormat="1" x14ac:dyDescent="0.25">
      <c r="D14911" s="83"/>
    </row>
    <row r="14912" spans="4:4" s="47" customFormat="1" x14ac:dyDescent="0.25">
      <c r="D14912" s="83"/>
    </row>
    <row r="14913" spans="4:4" s="47" customFormat="1" x14ac:dyDescent="0.25">
      <c r="D14913" s="83"/>
    </row>
    <row r="14914" spans="4:4" s="47" customFormat="1" x14ac:dyDescent="0.25">
      <c r="D14914" s="83"/>
    </row>
    <row r="14915" spans="4:4" s="47" customFormat="1" x14ac:dyDescent="0.25">
      <c r="D14915" s="83"/>
    </row>
    <row r="14916" spans="4:4" s="47" customFormat="1" x14ac:dyDescent="0.25">
      <c r="D14916" s="83"/>
    </row>
    <row r="14917" spans="4:4" s="47" customFormat="1" x14ac:dyDescent="0.25">
      <c r="D14917" s="83"/>
    </row>
    <row r="14918" spans="4:4" s="47" customFormat="1" x14ac:dyDescent="0.25">
      <c r="D14918" s="83"/>
    </row>
    <row r="14919" spans="4:4" s="47" customFormat="1" x14ac:dyDescent="0.25">
      <c r="D14919" s="83"/>
    </row>
    <row r="14920" spans="4:4" s="47" customFormat="1" x14ac:dyDescent="0.25">
      <c r="D14920" s="83"/>
    </row>
    <row r="14921" spans="4:4" s="47" customFormat="1" x14ac:dyDescent="0.25">
      <c r="D14921" s="83"/>
    </row>
    <row r="14922" spans="4:4" s="47" customFormat="1" x14ac:dyDescent="0.25">
      <c r="D14922" s="83"/>
    </row>
    <row r="14923" spans="4:4" s="47" customFormat="1" x14ac:dyDescent="0.25">
      <c r="D14923" s="83"/>
    </row>
    <row r="14924" spans="4:4" s="47" customFormat="1" x14ac:dyDescent="0.25">
      <c r="D14924" s="83"/>
    </row>
    <row r="14925" spans="4:4" s="47" customFormat="1" x14ac:dyDescent="0.25">
      <c r="D14925" s="83"/>
    </row>
    <row r="14926" spans="4:4" s="47" customFormat="1" x14ac:dyDescent="0.25">
      <c r="D14926" s="83"/>
    </row>
    <row r="14927" spans="4:4" s="47" customFormat="1" x14ac:dyDescent="0.25">
      <c r="D14927" s="83"/>
    </row>
    <row r="14928" spans="4:4" s="47" customFormat="1" x14ac:dyDescent="0.25">
      <c r="D14928" s="83"/>
    </row>
    <row r="14929" spans="4:4" s="47" customFormat="1" x14ac:dyDescent="0.25">
      <c r="D14929" s="83"/>
    </row>
    <row r="14930" spans="4:4" s="47" customFormat="1" x14ac:dyDescent="0.25">
      <c r="D14930" s="83"/>
    </row>
    <row r="14931" spans="4:4" s="47" customFormat="1" x14ac:dyDescent="0.25">
      <c r="D14931" s="83"/>
    </row>
    <row r="14932" spans="4:4" s="47" customFormat="1" x14ac:dyDescent="0.25">
      <c r="D14932" s="83"/>
    </row>
    <row r="14933" spans="4:4" s="47" customFormat="1" x14ac:dyDescent="0.25">
      <c r="D14933" s="83"/>
    </row>
    <row r="14934" spans="4:4" s="47" customFormat="1" x14ac:dyDescent="0.25">
      <c r="D14934" s="83"/>
    </row>
    <row r="14935" spans="4:4" s="47" customFormat="1" x14ac:dyDescent="0.25">
      <c r="D14935" s="83"/>
    </row>
    <row r="14936" spans="4:4" s="47" customFormat="1" x14ac:dyDescent="0.25">
      <c r="D14936" s="83"/>
    </row>
    <row r="14937" spans="4:4" s="47" customFormat="1" x14ac:dyDescent="0.25">
      <c r="D14937" s="83"/>
    </row>
    <row r="14938" spans="4:4" s="47" customFormat="1" x14ac:dyDescent="0.25">
      <c r="D14938" s="83"/>
    </row>
    <row r="14939" spans="4:4" s="47" customFormat="1" x14ac:dyDescent="0.25">
      <c r="D14939" s="83"/>
    </row>
    <row r="14940" spans="4:4" s="47" customFormat="1" x14ac:dyDescent="0.25">
      <c r="D14940" s="83"/>
    </row>
    <row r="14941" spans="4:4" s="47" customFormat="1" x14ac:dyDescent="0.25">
      <c r="D14941" s="83"/>
    </row>
    <row r="14942" spans="4:4" s="47" customFormat="1" x14ac:dyDescent="0.25">
      <c r="D14942" s="83"/>
    </row>
    <row r="14943" spans="4:4" s="47" customFormat="1" x14ac:dyDescent="0.25">
      <c r="D14943" s="83"/>
    </row>
    <row r="14944" spans="4:4" s="47" customFormat="1" x14ac:dyDescent="0.25">
      <c r="D14944" s="83"/>
    </row>
    <row r="14945" spans="4:4" s="47" customFormat="1" x14ac:dyDescent="0.25">
      <c r="D14945" s="83"/>
    </row>
    <row r="14946" spans="4:4" s="47" customFormat="1" x14ac:dyDescent="0.25">
      <c r="D14946" s="83"/>
    </row>
    <row r="14947" spans="4:4" s="47" customFormat="1" x14ac:dyDescent="0.25">
      <c r="D14947" s="83"/>
    </row>
    <row r="14948" spans="4:4" s="47" customFormat="1" x14ac:dyDescent="0.25">
      <c r="D14948" s="83"/>
    </row>
    <row r="14949" spans="4:4" s="47" customFormat="1" x14ac:dyDescent="0.25">
      <c r="D14949" s="83"/>
    </row>
    <row r="14950" spans="4:4" s="47" customFormat="1" x14ac:dyDescent="0.25">
      <c r="D14950" s="83"/>
    </row>
    <row r="14951" spans="4:4" s="47" customFormat="1" x14ac:dyDescent="0.25">
      <c r="D14951" s="83"/>
    </row>
    <row r="14952" spans="4:4" s="47" customFormat="1" x14ac:dyDescent="0.25">
      <c r="D14952" s="83"/>
    </row>
    <row r="14953" spans="4:4" s="47" customFormat="1" x14ac:dyDescent="0.25">
      <c r="D14953" s="83"/>
    </row>
    <row r="14954" spans="4:4" s="47" customFormat="1" x14ac:dyDescent="0.25">
      <c r="D14954" s="83"/>
    </row>
    <row r="14955" spans="4:4" s="47" customFormat="1" x14ac:dyDescent="0.25">
      <c r="D14955" s="83"/>
    </row>
    <row r="14956" spans="4:4" s="47" customFormat="1" x14ac:dyDescent="0.25">
      <c r="D14956" s="83"/>
    </row>
    <row r="14957" spans="4:4" s="47" customFormat="1" x14ac:dyDescent="0.25">
      <c r="D14957" s="83"/>
    </row>
    <row r="14958" spans="4:4" s="47" customFormat="1" x14ac:dyDescent="0.25">
      <c r="D14958" s="83"/>
    </row>
    <row r="14959" spans="4:4" s="47" customFormat="1" x14ac:dyDescent="0.25">
      <c r="D14959" s="83"/>
    </row>
    <row r="14960" spans="4:4" s="47" customFormat="1" x14ac:dyDescent="0.25">
      <c r="D14960" s="83"/>
    </row>
    <row r="14961" spans="4:4" s="47" customFormat="1" x14ac:dyDescent="0.25">
      <c r="D14961" s="83"/>
    </row>
    <row r="14962" spans="4:4" s="47" customFormat="1" x14ac:dyDescent="0.25">
      <c r="D14962" s="83"/>
    </row>
    <row r="14963" spans="4:4" s="47" customFormat="1" x14ac:dyDescent="0.25">
      <c r="D14963" s="83"/>
    </row>
    <row r="14964" spans="4:4" s="47" customFormat="1" x14ac:dyDescent="0.25">
      <c r="D14964" s="83"/>
    </row>
    <row r="14965" spans="4:4" s="47" customFormat="1" x14ac:dyDescent="0.25">
      <c r="D14965" s="83"/>
    </row>
    <row r="14966" spans="4:4" s="47" customFormat="1" x14ac:dyDescent="0.25">
      <c r="D14966" s="83"/>
    </row>
    <row r="14967" spans="4:4" s="47" customFormat="1" x14ac:dyDescent="0.25">
      <c r="D14967" s="83"/>
    </row>
    <row r="14968" spans="4:4" s="47" customFormat="1" x14ac:dyDescent="0.25">
      <c r="D14968" s="83"/>
    </row>
    <row r="14969" spans="4:4" s="47" customFormat="1" x14ac:dyDescent="0.25">
      <c r="D14969" s="83"/>
    </row>
    <row r="14970" spans="4:4" s="47" customFormat="1" x14ac:dyDescent="0.25">
      <c r="D14970" s="83"/>
    </row>
    <row r="14971" spans="4:4" s="47" customFormat="1" x14ac:dyDescent="0.25">
      <c r="D14971" s="83"/>
    </row>
    <row r="14972" spans="4:4" s="47" customFormat="1" x14ac:dyDescent="0.25">
      <c r="D14972" s="83"/>
    </row>
    <row r="14973" spans="4:4" s="47" customFormat="1" x14ac:dyDescent="0.25">
      <c r="D14973" s="83"/>
    </row>
    <row r="14974" spans="4:4" s="47" customFormat="1" x14ac:dyDescent="0.25">
      <c r="D14974" s="83"/>
    </row>
    <row r="14975" spans="4:4" s="47" customFormat="1" x14ac:dyDescent="0.25">
      <c r="D14975" s="83"/>
    </row>
    <row r="14976" spans="4:4" s="47" customFormat="1" x14ac:dyDescent="0.25">
      <c r="D14976" s="83"/>
    </row>
    <row r="14977" spans="4:4" s="47" customFormat="1" x14ac:dyDescent="0.25">
      <c r="D14977" s="83"/>
    </row>
    <row r="14978" spans="4:4" s="47" customFormat="1" x14ac:dyDescent="0.25">
      <c r="D14978" s="83"/>
    </row>
    <row r="14979" spans="4:4" s="47" customFormat="1" x14ac:dyDescent="0.25">
      <c r="D14979" s="83"/>
    </row>
    <row r="14980" spans="4:4" s="47" customFormat="1" x14ac:dyDescent="0.25">
      <c r="D14980" s="83"/>
    </row>
    <row r="14981" spans="4:4" s="47" customFormat="1" x14ac:dyDescent="0.25">
      <c r="D14981" s="83"/>
    </row>
    <row r="14982" spans="4:4" s="47" customFormat="1" x14ac:dyDescent="0.25">
      <c r="D14982" s="83"/>
    </row>
    <row r="14983" spans="4:4" s="47" customFormat="1" x14ac:dyDescent="0.25">
      <c r="D14983" s="83"/>
    </row>
    <row r="14984" spans="4:4" s="47" customFormat="1" x14ac:dyDescent="0.25">
      <c r="D14984" s="83"/>
    </row>
    <row r="14985" spans="4:4" s="47" customFormat="1" x14ac:dyDescent="0.25">
      <c r="D14985" s="83"/>
    </row>
    <row r="14986" spans="4:4" s="47" customFormat="1" x14ac:dyDescent="0.25">
      <c r="D14986" s="83"/>
    </row>
    <row r="14987" spans="4:4" s="47" customFormat="1" x14ac:dyDescent="0.25">
      <c r="D14987" s="83"/>
    </row>
    <row r="14988" spans="4:4" s="47" customFormat="1" x14ac:dyDescent="0.25">
      <c r="D14988" s="83"/>
    </row>
    <row r="14989" spans="4:4" s="47" customFormat="1" x14ac:dyDescent="0.25">
      <c r="D14989" s="83"/>
    </row>
    <row r="14990" spans="4:4" s="47" customFormat="1" x14ac:dyDescent="0.25">
      <c r="D14990" s="83"/>
    </row>
    <row r="14991" spans="4:4" s="47" customFormat="1" x14ac:dyDescent="0.25">
      <c r="D14991" s="83"/>
    </row>
    <row r="14992" spans="4:4" s="47" customFormat="1" x14ac:dyDescent="0.25">
      <c r="D14992" s="83"/>
    </row>
    <row r="14993" spans="4:4" s="47" customFormat="1" x14ac:dyDescent="0.25">
      <c r="D14993" s="83"/>
    </row>
    <row r="14994" spans="4:4" s="47" customFormat="1" x14ac:dyDescent="0.25">
      <c r="D14994" s="83"/>
    </row>
    <row r="14995" spans="4:4" s="47" customFormat="1" x14ac:dyDescent="0.25">
      <c r="D14995" s="83"/>
    </row>
    <row r="14996" spans="4:4" s="47" customFormat="1" x14ac:dyDescent="0.25">
      <c r="D14996" s="83"/>
    </row>
    <row r="14997" spans="4:4" s="47" customFormat="1" x14ac:dyDescent="0.25">
      <c r="D14997" s="83"/>
    </row>
    <row r="14998" spans="4:4" s="47" customFormat="1" x14ac:dyDescent="0.25">
      <c r="D14998" s="83"/>
    </row>
    <row r="14999" spans="4:4" s="47" customFormat="1" x14ac:dyDescent="0.25">
      <c r="D14999" s="83"/>
    </row>
    <row r="15000" spans="4:4" s="47" customFormat="1" x14ac:dyDescent="0.25">
      <c r="D15000" s="83"/>
    </row>
    <row r="15001" spans="4:4" s="47" customFormat="1" x14ac:dyDescent="0.25">
      <c r="D15001" s="83"/>
    </row>
    <row r="15002" spans="4:4" s="47" customFormat="1" x14ac:dyDescent="0.25">
      <c r="D15002" s="83"/>
    </row>
    <row r="15003" spans="4:4" s="47" customFormat="1" x14ac:dyDescent="0.25">
      <c r="D15003" s="83"/>
    </row>
    <row r="15004" spans="4:4" s="47" customFormat="1" x14ac:dyDescent="0.25">
      <c r="D15004" s="83"/>
    </row>
    <row r="15005" spans="4:4" s="47" customFormat="1" x14ac:dyDescent="0.25">
      <c r="D15005" s="83"/>
    </row>
    <row r="15006" spans="4:4" s="47" customFormat="1" x14ac:dyDescent="0.25">
      <c r="D15006" s="83"/>
    </row>
    <row r="15007" spans="4:4" s="47" customFormat="1" x14ac:dyDescent="0.25">
      <c r="D15007" s="83"/>
    </row>
    <row r="15008" spans="4:4" s="47" customFormat="1" x14ac:dyDescent="0.25">
      <c r="D15008" s="83"/>
    </row>
    <row r="15009" spans="4:4" s="47" customFormat="1" x14ac:dyDescent="0.25">
      <c r="D15009" s="83"/>
    </row>
    <row r="15010" spans="4:4" s="47" customFormat="1" x14ac:dyDescent="0.25">
      <c r="D15010" s="83"/>
    </row>
    <row r="15011" spans="4:4" s="47" customFormat="1" x14ac:dyDescent="0.25">
      <c r="D15011" s="83"/>
    </row>
    <row r="15012" spans="4:4" s="47" customFormat="1" x14ac:dyDescent="0.25">
      <c r="D15012" s="83"/>
    </row>
    <row r="15013" spans="4:4" s="47" customFormat="1" x14ac:dyDescent="0.25">
      <c r="D15013" s="83"/>
    </row>
    <row r="15014" spans="4:4" s="47" customFormat="1" x14ac:dyDescent="0.25">
      <c r="D15014" s="83"/>
    </row>
    <row r="15015" spans="4:4" s="47" customFormat="1" x14ac:dyDescent="0.25">
      <c r="D15015" s="83"/>
    </row>
    <row r="15016" spans="4:4" s="47" customFormat="1" x14ac:dyDescent="0.25">
      <c r="D15016" s="83"/>
    </row>
    <row r="15017" spans="4:4" s="47" customFormat="1" x14ac:dyDescent="0.25">
      <c r="D15017" s="83"/>
    </row>
    <row r="15018" spans="4:4" s="47" customFormat="1" x14ac:dyDescent="0.25">
      <c r="D15018" s="83"/>
    </row>
    <row r="15019" spans="4:4" s="47" customFormat="1" x14ac:dyDescent="0.25">
      <c r="D15019" s="83"/>
    </row>
    <row r="15020" spans="4:4" s="47" customFormat="1" x14ac:dyDescent="0.25">
      <c r="D15020" s="83"/>
    </row>
    <row r="15021" spans="4:4" s="47" customFormat="1" x14ac:dyDescent="0.25">
      <c r="D15021" s="83"/>
    </row>
    <row r="15022" spans="4:4" s="47" customFormat="1" x14ac:dyDescent="0.25">
      <c r="D15022" s="83"/>
    </row>
    <row r="15023" spans="4:4" s="47" customFormat="1" x14ac:dyDescent="0.25">
      <c r="D15023" s="83"/>
    </row>
    <row r="15024" spans="4:4" s="47" customFormat="1" x14ac:dyDescent="0.25">
      <c r="D15024" s="83"/>
    </row>
    <row r="15025" spans="4:4" s="47" customFormat="1" x14ac:dyDescent="0.25">
      <c r="D15025" s="83"/>
    </row>
    <row r="15026" spans="4:4" s="47" customFormat="1" x14ac:dyDescent="0.25">
      <c r="D15026" s="83"/>
    </row>
    <row r="15027" spans="4:4" s="47" customFormat="1" x14ac:dyDescent="0.25">
      <c r="D15027" s="83"/>
    </row>
    <row r="15028" spans="4:4" s="47" customFormat="1" x14ac:dyDescent="0.25">
      <c r="D15028" s="83"/>
    </row>
    <row r="15029" spans="4:4" s="47" customFormat="1" x14ac:dyDescent="0.25">
      <c r="D15029" s="83"/>
    </row>
    <row r="15030" spans="4:4" s="47" customFormat="1" x14ac:dyDescent="0.25">
      <c r="D15030" s="83"/>
    </row>
    <row r="15031" spans="4:4" s="47" customFormat="1" x14ac:dyDescent="0.25">
      <c r="D15031" s="83"/>
    </row>
    <row r="15032" spans="4:4" s="47" customFormat="1" x14ac:dyDescent="0.25">
      <c r="D15032" s="83"/>
    </row>
    <row r="15033" spans="4:4" s="47" customFormat="1" x14ac:dyDescent="0.25">
      <c r="D15033" s="83"/>
    </row>
    <row r="15034" spans="4:4" s="47" customFormat="1" x14ac:dyDescent="0.25">
      <c r="D15034" s="83"/>
    </row>
    <row r="15035" spans="4:4" s="47" customFormat="1" x14ac:dyDescent="0.25">
      <c r="D15035" s="83"/>
    </row>
    <row r="15036" spans="4:4" s="47" customFormat="1" x14ac:dyDescent="0.25">
      <c r="D15036" s="83"/>
    </row>
    <row r="15037" spans="4:4" s="47" customFormat="1" x14ac:dyDescent="0.25">
      <c r="D15037" s="83"/>
    </row>
    <row r="15038" spans="4:4" s="47" customFormat="1" x14ac:dyDescent="0.25">
      <c r="D15038" s="83"/>
    </row>
    <row r="15039" spans="4:4" s="47" customFormat="1" x14ac:dyDescent="0.25">
      <c r="D15039" s="83"/>
    </row>
    <row r="15040" spans="4:4" s="47" customFormat="1" x14ac:dyDescent="0.25">
      <c r="D15040" s="83"/>
    </row>
    <row r="15041" spans="4:4" s="47" customFormat="1" x14ac:dyDescent="0.25">
      <c r="D15041" s="83"/>
    </row>
    <row r="15042" spans="4:4" s="47" customFormat="1" x14ac:dyDescent="0.25">
      <c r="D15042" s="83"/>
    </row>
    <row r="15043" spans="4:4" s="47" customFormat="1" x14ac:dyDescent="0.25">
      <c r="D15043" s="83"/>
    </row>
    <row r="15044" spans="4:4" s="47" customFormat="1" x14ac:dyDescent="0.25">
      <c r="D15044" s="83"/>
    </row>
    <row r="15045" spans="4:4" s="47" customFormat="1" x14ac:dyDescent="0.25">
      <c r="D15045" s="83"/>
    </row>
    <row r="15046" spans="4:4" s="47" customFormat="1" x14ac:dyDescent="0.25">
      <c r="D15046" s="83"/>
    </row>
    <row r="15047" spans="4:4" s="47" customFormat="1" x14ac:dyDescent="0.25">
      <c r="D15047" s="83"/>
    </row>
    <row r="15048" spans="4:4" s="47" customFormat="1" x14ac:dyDescent="0.25">
      <c r="D15048" s="83"/>
    </row>
    <row r="15049" spans="4:4" s="47" customFormat="1" x14ac:dyDescent="0.25">
      <c r="D15049" s="83"/>
    </row>
    <row r="15050" spans="4:4" s="47" customFormat="1" x14ac:dyDescent="0.25">
      <c r="D15050" s="83"/>
    </row>
    <row r="15051" spans="4:4" s="47" customFormat="1" x14ac:dyDescent="0.25">
      <c r="D15051" s="83"/>
    </row>
    <row r="15052" spans="4:4" s="47" customFormat="1" x14ac:dyDescent="0.25">
      <c r="D15052" s="83"/>
    </row>
    <row r="15053" spans="4:4" s="47" customFormat="1" x14ac:dyDescent="0.25">
      <c r="D15053" s="83"/>
    </row>
    <row r="15054" spans="4:4" s="47" customFormat="1" x14ac:dyDescent="0.25">
      <c r="D15054" s="83"/>
    </row>
    <row r="15055" spans="4:4" s="47" customFormat="1" x14ac:dyDescent="0.25">
      <c r="D15055" s="83"/>
    </row>
    <row r="15056" spans="4:4" s="47" customFormat="1" x14ac:dyDescent="0.25">
      <c r="D15056" s="83"/>
    </row>
    <row r="15057" spans="4:4" s="47" customFormat="1" x14ac:dyDescent="0.25">
      <c r="D15057" s="83"/>
    </row>
    <row r="15058" spans="4:4" s="47" customFormat="1" x14ac:dyDescent="0.25">
      <c r="D15058" s="83"/>
    </row>
    <row r="15059" spans="4:4" s="47" customFormat="1" x14ac:dyDescent="0.25">
      <c r="D15059" s="83"/>
    </row>
    <row r="15060" spans="4:4" s="47" customFormat="1" x14ac:dyDescent="0.25">
      <c r="D15060" s="83"/>
    </row>
    <row r="15061" spans="4:4" s="47" customFormat="1" x14ac:dyDescent="0.25">
      <c r="D15061" s="83"/>
    </row>
    <row r="15062" spans="4:4" s="47" customFormat="1" x14ac:dyDescent="0.25">
      <c r="D15062" s="83"/>
    </row>
    <row r="15063" spans="4:4" s="47" customFormat="1" x14ac:dyDescent="0.25">
      <c r="D15063" s="83"/>
    </row>
    <row r="15064" spans="4:4" s="47" customFormat="1" x14ac:dyDescent="0.25">
      <c r="D15064" s="83"/>
    </row>
    <row r="15065" spans="4:4" s="47" customFormat="1" x14ac:dyDescent="0.25">
      <c r="D15065" s="83"/>
    </row>
    <row r="15066" spans="4:4" s="47" customFormat="1" x14ac:dyDescent="0.25">
      <c r="D15066" s="83"/>
    </row>
    <row r="15067" spans="4:4" s="47" customFormat="1" x14ac:dyDescent="0.25">
      <c r="D15067" s="83"/>
    </row>
    <row r="15068" spans="4:4" s="47" customFormat="1" x14ac:dyDescent="0.25">
      <c r="D15068" s="83"/>
    </row>
    <row r="15069" spans="4:4" s="47" customFormat="1" x14ac:dyDescent="0.25">
      <c r="D15069" s="83"/>
    </row>
    <row r="15070" spans="4:4" s="47" customFormat="1" x14ac:dyDescent="0.25">
      <c r="D15070" s="83"/>
    </row>
    <row r="15071" spans="4:4" s="47" customFormat="1" x14ac:dyDescent="0.25">
      <c r="D15071" s="83"/>
    </row>
    <row r="15072" spans="4:4" s="47" customFormat="1" x14ac:dyDescent="0.25">
      <c r="D15072" s="83"/>
    </row>
    <row r="15073" spans="4:4" s="47" customFormat="1" x14ac:dyDescent="0.25">
      <c r="D15073" s="83"/>
    </row>
    <row r="15074" spans="4:4" s="47" customFormat="1" x14ac:dyDescent="0.25">
      <c r="D15074" s="83"/>
    </row>
    <row r="15075" spans="4:4" s="47" customFormat="1" x14ac:dyDescent="0.25">
      <c r="D15075" s="83"/>
    </row>
    <row r="15076" spans="4:4" s="47" customFormat="1" x14ac:dyDescent="0.25">
      <c r="D15076" s="83"/>
    </row>
    <row r="15077" spans="4:4" s="47" customFormat="1" x14ac:dyDescent="0.25">
      <c r="D15077" s="83"/>
    </row>
    <row r="15078" spans="4:4" s="47" customFormat="1" x14ac:dyDescent="0.25">
      <c r="D15078" s="83"/>
    </row>
    <row r="15079" spans="4:4" s="47" customFormat="1" x14ac:dyDescent="0.25">
      <c r="D15079" s="83"/>
    </row>
    <row r="15080" spans="4:4" s="47" customFormat="1" x14ac:dyDescent="0.25">
      <c r="D15080" s="83"/>
    </row>
    <row r="15081" spans="4:4" s="47" customFormat="1" x14ac:dyDescent="0.25">
      <c r="D15081" s="83"/>
    </row>
    <row r="15082" spans="4:4" s="47" customFormat="1" x14ac:dyDescent="0.25">
      <c r="D15082" s="83"/>
    </row>
    <row r="15083" spans="4:4" s="47" customFormat="1" x14ac:dyDescent="0.25">
      <c r="D15083" s="83"/>
    </row>
    <row r="15084" spans="4:4" s="47" customFormat="1" x14ac:dyDescent="0.25">
      <c r="D15084" s="83"/>
    </row>
    <row r="15085" spans="4:4" s="47" customFormat="1" x14ac:dyDescent="0.25">
      <c r="D15085" s="83"/>
    </row>
    <row r="15086" spans="4:4" s="47" customFormat="1" x14ac:dyDescent="0.25">
      <c r="D15086" s="83"/>
    </row>
    <row r="15087" spans="4:4" s="47" customFormat="1" x14ac:dyDescent="0.25">
      <c r="D15087" s="83"/>
    </row>
    <row r="15088" spans="4:4" s="47" customFormat="1" x14ac:dyDescent="0.25">
      <c r="D15088" s="83"/>
    </row>
    <row r="15089" spans="4:4" s="47" customFormat="1" x14ac:dyDescent="0.25">
      <c r="D15089" s="83"/>
    </row>
    <row r="15090" spans="4:4" s="47" customFormat="1" x14ac:dyDescent="0.25">
      <c r="D15090" s="83"/>
    </row>
    <row r="15091" spans="4:4" s="47" customFormat="1" x14ac:dyDescent="0.25">
      <c r="D15091" s="83"/>
    </row>
    <row r="15092" spans="4:4" s="47" customFormat="1" x14ac:dyDescent="0.25">
      <c r="D15092" s="83"/>
    </row>
    <row r="15093" spans="4:4" s="47" customFormat="1" x14ac:dyDescent="0.25">
      <c r="D15093" s="83"/>
    </row>
    <row r="15094" spans="4:4" s="47" customFormat="1" x14ac:dyDescent="0.25">
      <c r="D15094" s="83"/>
    </row>
    <row r="15095" spans="4:4" s="47" customFormat="1" x14ac:dyDescent="0.25">
      <c r="D15095" s="83"/>
    </row>
    <row r="15096" spans="4:4" s="47" customFormat="1" x14ac:dyDescent="0.25">
      <c r="D15096" s="83"/>
    </row>
    <row r="15097" spans="4:4" s="47" customFormat="1" x14ac:dyDescent="0.25">
      <c r="D15097" s="83"/>
    </row>
    <row r="15098" spans="4:4" s="47" customFormat="1" x14ac:dyDescent="0.25">
      <c r="D15098" s="83"/>
    </row>
    <row r="15099" spans="4:4" s="47" customFormat="1" x14ac:dyDescent="0.25">
      <c r="D15099" s="83"/>
    </row>
    <row r="15100" spans="4:4" s="47" customFormat="1" x14ac:dyDescent="0.25">
      <c r="D15100" s="83"/>
    </row>
    <row r="15101" spans="4:4" s="47" customFormat="1" x14ac:dyDescent="0.25">
      <c r="D15101" s="83"/>
    </row>
    <row r="15102" spans="4:4" s="47" customFormat="1" x14ac:dyDescent="0.25">
      <c r="D15102" s="83"/>
    </row>
    <row r="15103" spans="4:4" s="47" customFormat="1" x14ac:dyDescent="0.25">
      <c r="D15103" s="83"/>
    </row>
    <row r="15104" spans="4:4" s="47" customFormat="1" x14ac:dyDescent="0.25">
      <c r="D15104" s="83"/>
    </row>
    <row r="15105" spans="4:4" s="47" customFormat="1" x14ac:dyDescent="0.25">
      <c r="D15105" s="83"/>
    </row>
    <row r="15106" spans="4:4" s="47" customFormat="1" x14ac:dyDescent="0.25">
      <c r="D15106" s="83"/>
    </row>
    <row r="15107" spans="4:4" s="47" customFormat="1" x14ac:dyDescent="0.25">
      <c r="D15107" s="83"/>
    </row>
    <row r="15108" spans="4:4" s="47" customFormat="1" x14ac:dyDescent="0.25">
      <c r="D15108" s="83"/>
    </row>
    <row r="15109" spans="4:4" s="47" customFormat="1" x14ac:dyDescent="0.25">
      <c r="D15109" s="83"/>
    </row>
    <row r="15110" spans="4:4" s="47" customFormat="1" x14ac:dyDescent="0.25">
      <c r="D15110" s="83"/>
    </row>
    <row r="15111" spans="4:4" s="47" customFormat="1" x14ac:dyDescent="0.25">
      <c r="D15111" s="83"/>
    </row>
    <row r="15112" spans="4:4" s="47" customFormat="1" x14ac:dyDescent="0.25">
      <c r="D15112" s="83"/>
    </row>
    <row r="15113" spans="4:4" s="47" customFormat="1" x14ac:dyDescent="0.25">
      <c r="D15113" s="83"/>
    </row>
    <row r="15114" spans="4:4" s="47" customFormat="1" x14ac:dyDescent="0.25">
      <c r="D15114" s="83"/>
    </row>
    <row r="15115" spans="4:4" s="47" customFormat="1" x14ac:dyDescent="0.25">
      <c r="D15115" s="83"/>
    </row>
    <row r="15116" spans="4:4" s="47" customFormat="1" x14ac:dyDescent="0.25">
      <c r="D15116" s="83"/>
    </row>
    <row r="15117" spans="4:4" s="47" customFormat="1" x14ac:dyDescent="0.25">
      <c r="D15117" s="83"/>
    </row>
    <row r="15118" spans="4:4" s="47" customFormat="1" x14ac:dyDescent="0.25">
      <c r="D15118" s="83"/>
    </row>
    <row r="15119" spans="4:4" s="47" customFormat="1" x14ac:dyDescent="0.25">
      <c r="D15119" s="83"/>
    </row>
    <row r="15120" spans="4:4" s="47" customFormat="1" x14ac:dyDescent="0.25">
      <c r="D15120" s="83"/>
    </row>
    <row r="15121" spans="4:4" s="47" customFormat="1" x14ac:dyDescent="0.25">
      <c r="D15121" s="83"/>
    </row>
    <row r="15122" spans="4:4" s="47" customFormat="1" x14ac:dyDescent="0.25">
      <c r="D15122" s="83"/>
    </row>
    <row r="15123" spans="4:4" s="47" customFormat="1" x14ac:dyDescent="0.25">
      <c r="D15123" s="83"/>
    </row>
    <row r="15124" spans="4:4" s="47" customFormat="1" x14ac:dyDescent="0.25">
      <c r="D15124" s="83"/>
    </row>
    <row r="15125" spans="4:4" s="47" customFormat="1" x14ac:dyDescent="0.25">
      <c r="D15125" s="83"/>
    </row>
    <row r="15126" spans="4:4" s="47" customFormat="1" x14ac:dyDescent="0.25">
      <c r="D15126" s="83"/>
    </row>
    <row r="15127" spans="4:4" s="47" customFormat="1" x14ac:dyDescent="0.25">
      <c r="D15127" s="83"/>
    </row>
    <row r="15128" spans="4:4" s="47" customFormat="1" x14ac:dyDescent="0.25">
      <c r="D15128" s="83"/>
    </row>
    <row r="15129" spans="4:4" s="47" customFormat="1" x14ac:dyDescent="0.25">
      <c r="D15129" s="83"/>
    </row>
    <row r="15130" spans="4:4" s="47" customFormat="1" x14ac:dyDescent="0.25">
      <c r="D15130" s="83"/>
    </row>
    <row r="15131" spans="4:4" s="47" customFormat="1" x14ac:dyDescent="0.25">
      <c r="D15131" s="83"/>
    </row>
    <row r="15132" spans="4:4" s="47" customFormat="1" x14ac:dyDescent="0.25">
      <c r="D15132" s="83"/>
    </row>
    <row r="15133" spans="4:4" s="47" customFormat="1" x14ac:dyDescent="0.25">
      <c r="D15133" s="83"/>
    </row>
    <row r="15134" spans="4:4" s="47" customFormat="1" x14ac:dyDescent="0.25">
      <c r="D15134" s="83"/>
    </row>
    <row r="15135" spans="4:4" s="47" customFormat="1" x14ac:dyDescent="0.25">
      <c r="D15135" s="83"/>
    </row>
    <row r="15136" spans="4:4" s="47" customFormat="1" x14ac:dyDescent="0.25">
      <c r="D15136" s="83"/>
    </row>
    <row r="15137" spans="4:4" s="47" customFormat="1" x14ac:dyDescent="0.25">
      <c r="D15137" s="83"/>
    </row>
    <row r="15138" spans="4:4" s="47" customFormat="1" x14ac:dyDescent="0.25">
      <c r="D15138" s="83"/>
    </row>
    <row r="15139" spans="4:4" s="47" customFormat="1" x14ac:dyDescent="0.25">
      <c r="D15139" s="83"/>
    </row>
    <row r="15140" spans="4:4" s="47" customFormat="1" x14ac:dyDescent="0.25">
      <c r="D15140" s="83"/>
    </row>
    <row r="15141" spans="4:4" s="47" customFormat="1" x14ac:dyDescent="0.25">
      <c r="D15141" s="83"/>
    </row>
    <row r="15142" spans="4:4" s="47" customFormat="1" x14ac:dyDescent="0.25">
      <c r="D15142" s="83"/>
    </row>
    <row r="15143" spans="4:4" s="47" customFormat="1" x14ac:dyDescent="0.25">
      <c r="D15143" s="83"/>
    </row>
    <row r="15144" spans="4:4" s="47" customFormat="1" x14ac:dyDescent="0.25">
      <c r="D15144" s="83"/>
    </row>
    <row r="15145" spans="4:4" s="47" customFormat="1" x14ac:dyDescent="0.25">
      <c r="D15145" s="83"/>
    </row>
    <row r="15146" spans="4:4" s="47" customFormat="1" x14ac:dyDescent="0.25">
      <c r="D15146" s="83"/>
    </row>
    <row r="15147" spans="4:4" s="47" customFormat="1" x14ac:dyDescent="0.25">
      <c r="D15147" s="83"/>
    </row>
    <row r="15148" spans="4:4" s="47" customFormat="1" x14ac:dyDescent="0.25">
      <c r="D15148" s="83"/>
    </row>
    <row r="15149" spans="4:4" s="47" customFormat="1" x14ac:dyDescent="0.25">
      <c r="D15149" s="83"/>
    </row>
    <row r="15150" spans="4:4" s="47" customFormat="1" x14ac:dyDescent="0.25">
      <c r="D15150" s="83"/>
    </row>
    <row r="15151" spans="4:4" s="47" customFormat="1" x14ac:dyDescent="0.25">
      <c r="D15151" s="83"/>
    </row>
    <row r="15152" spans="4:4" s="47" customFormat="1" x14ac:dyDescent="0.25">
      <c r="D15152" s="83"/>
    </row>
    <row r="15153" spans="4:4" s="47" customFormat="1" x14ac:dyDescent="0.25">
      <c r="D15153" s="83"/>
    </row>
    <row r="15154" spans="4:4" s="47" customFormat="1" x14ac:dyDescent="0.25">
      <c r="D15154" s="83"/>
    </row>
    <row r="15155" spans="4:4" s="47" customFormat="1" x14ac:dyDescent="0.25">
      <c r="D15155" s="83"/>
    </row>
    <row r="15156" spans="4:4" s="47" customFormat="1" x14ac:dyDescent="0.25">
      <c r="D15156" s="83"/>
    </row>
    <row r="15157" spans="4:4" s="47" customFormat="1" x14ac:dyDescent="0.25">
      <c r="D15157" s="83"/>
    </row>
    <row r="15158" spans="4:4" s="47" customFormat="1" x14ac:dyDescent="0.25">
      <c r="D15158" s="83"/>
    </row>
    <row r="15159" spans="4:4" s="47" customFormat="1" x14ac:dyDescent="0.25">
      <c r="D15159" s="83"/>
    </row>
    <row r="15160" spans="4:4" s="47" customFormat="1" x14ac:dyDescent="0.25">
      <c r="D15160" s="83"/>
    </row>
    <row r="15161" spans="4:4" s="47" customFormat="1" x14ac:dyDescent="0.25">
      <c r="D15161" s="83"/>
    </row>
    <row r="15162" spans="4:4" s="47" customFormat="1" x14ac:dyDescent="0.25">
      <c r="D15162" s="83"/>
    </row>
    <row r="15163" spans="4:4" s="47" customFormat="1" x14ac:dyDescent="0.25">
      <c r="D15163" s="83"/>
    </row>
    <row r="15164" spans="4:4" s="47" customFormat="1" x14ac:dyDescent="0.25">
      <c r="D15164" s="83"/>
    </row>
    <row r="15165" spans="4:4" s="47" customFormat="1" x14ac:dyDescent="0.25">
      <c r="D15165" s="83"/>
    </row>
    <row r="15166" spans="4:4" s="47" customFormat="1" x14ac:dyDescent="0.25">
      <c r="D15166" s="83"/>
    </row>
    <row r="15167" spans="4:4" s="47" customFormat="1" x14ac:dyDescent="0.25">
      <c r="D15167" s="83"/>
    </row>
    <row r="15168" spans="4:4" s="47" customFormat="1" x14ac:dyDescent="0.25">
      <c r="D15168" s="83"/>
    </row>
    <row r="15169" spans="4:4" s="47" customFormat="1" x14ac:dyDescent="0.25">
      <c r="D15169" s="83"/>
    </row>
    <row r="15170" spans="4:4" s="47" customFormat="1" x14ac:dyDescent="0.25">
      <c r="D15170" s="83"/>
    </row>
    <row r="15171" spans="4:4" s="47" customFormat="1" x14ac:dyDescent="0.25">
      <c r="D15171" s="83"/>
    </row>
    <row r="15172" spans="4:4" s="47" customFormat="1" x14ac:dyDescent="0.25">
      <c r="D15172" s="83"/>
    </row>
    <row r="15173" spans="4:4" s="47" customFormat="1" x14ac:dyDescent="0.25">
      <c r="D15173" s="83"/>
    </row>
    <row r="15174" spans="4:4" s="47" customFormat="1" x14ac:dyDescent="0.25">
      <c r="D15174" s="83"/>
    </row>
    <row r="15175" spans="4:4" s="47" customFormat="1" x14ac:dyDescent="0.25">
      <c r="D15175" s="83"/>
    </row>
    <row r="15176" spans="4:4" s="47" customFormat="1" x14ac:dyDescent="0.25">
      <c r="D15176" s="83"/>
    </row>
    <row r="15177" spans="4:4" s="47" customFormat="1" x14ac:dyDescent="0.25">
      <c r="D15177" s="83"/>
    </row>
    <row r="15178" spans="4:4" s="47" customFormat="1" x14ac:dyDescent="0.25">
      <c r="D15178" s="83"/>
    </row>
    <row r="15179" spans="4:4" s="47" customFormat="1" x14ac:dyDescent="0.25">
      <c r="D15179" s="83"/>
    </row>
    <row r="15180" spans="4:4" s="47" customFormat="1" x14ac:dyDescent="0.25">
      <c r="D15180" s="83"/>
    </row>
    <row r="15181" spans="4:4" s="47" customFormat="1" x14ac:dyDescent="0.25">
      <c r="D15181" s="83"/>
    </row>
    <row r="15182" spans="4:4" s="47" customFormat="1" x14ac:dyDescent="0.25">
      <c r="D15182" s="83"/>
    </row>
    <row r="15183" spans="4:4" s="47" customFormat="1" x14ac:dyDescent="0.25">
      <c r="D15183" s="83"/>
    </row>
    <row r="15184" spans="4:4" s="47" customFormat="1" x14ac:dyDescent="0.25">
      <c r="D15184" s="83"/>
    </row>
    <row r="15185" spans="4:4" s="47" customFormat="1" x14ac:dyDescent="0.25">
      <c r="D15185" s="83"/>
    </row>
    <row r="15186" spans="4:4" s="47" customFormat="1" x14ac:dyDescent="0.25">
      <c r="D15186" s="83"/>
    </row>
    <row r="15187" spans="4:4" s="47" customFormat="1" x14ac:dyDescent="0.25">
      <c r="D15187" s="83"/>
    </row>
    <row r="15188" spans="4:4" s="47" customFormat="1" x14ac:dyDescent="0.25">
      <c r="D15188" s="83"/>
    </row>
    <row r="15189" spans="4:4" s="47" customFormat="1" x14ac:dyDescent="0.25">
      <c r="D15189" s="83"/>
    </row>
    <row r="15190" spans="4:4" s="47" customFormat="1" x14ac:dyDescent="0.25">
      <c r="D15190" s="83"/>
    </row>
    <row r="15191" spans="4:4" s="47" customFormat="1" x14ac:dyDescent="0.25">
      <c r="D15191" s="83"/>
    </row>
    <row r="15192" spans="4:4" s="47" customFormat="1" x14ac:dyDescent="0.25">
      <c r="D15192" s="83"/>
    </row>
    <row r="15193" spans="4:4" s="47" customFormat="1" x14ac:dyDescent="0.25">
      <c r="D15193" s="83"/>
    </row>
    <row r="15194" spans="4:4" s="47" customFormat="1" x14ac:dyDescent="0.25">
      <c r="D15194" s="83"/>
    </row>
    <row r="15195" spans="4:4" s="47" customFormat="1" x14ac:dyDescent="0.25">
      <c r="D15195" s="83"/>
    </row>
    <row r="15196" spans="4:4" s="47" customFormat="1" x14ac:dyDescent="0.25">
      <c r="D15196" s="83"/>
    </row>
    <row r="15197" spans="4:4" s="47" customFormat="1" x14ac:dyDescent="0.25">
      <c r="D15197" s="83"/>
    </row>
    <row r="15198" spans="4:4" s="47" customFormat="1" x14ac:dyDescent="0.25">
      <c r="D15198" s="83"/>
    </row>
    <row r="15199" spans="4:4" s="47" customFormat="1" x14ac:dyDescent="0.25">
      <c r="D15199" s="83"/>
    </row>
    <row r="15200" spans="4:4" s="47" customFormat="1" x14ac:dyDescent="0.25">
      <c r="D15200" s="83"/>
    </row>
    <row r="15201" spans="4:4" s="47" customFormat="1" x14ac:dyDescent="0.25">
      <c r="D15201" s="83"/>
    </row>
    <row r="15202" spans="4:4" s="47" customFormat="1" x14ac:dyDescent="0.25">
      <c r="D15202" s="83"/>
    </row>
    <row r="15203" spans="4:4" s="47" customFormat="1" x14ac:dyDescent="0.25">
      <c r="D15203" s="83"/>
    </row>
    <row r="15204" spans="4:4" s="47" customFormat="1" x14ac:dyDescent="0.25">
      <c r="D15204" s="83"/>
    </row>
    <row r="15205" spans="4:4" s="47" customFormat="1" x14ac:dyDescent="0.25">
      <c r="D15205" s="83"/>
    </row>
    <row r="15206" spans="4:4" s="47" customFormat="1" x14ac:dyDescent="0.25">
      <c r="D15206" s="83"/>
    </row>
    <row r="15207" spans="4:4" s="47" customFormat="1" x14ac:dyDescent="0.25">
      <c r="D15207" s="83"/>
    </row>
    <row r="15208" spans="4:4" s="47" customFormat="1" x14ac:dyDescent="0.25">
      <c r="D15208" s="83"/>
    </row>
    <row r="15209" spans="4:4" s="47" customFormat="1" x14ac:dyDescent="0.25">
      <c r="D15209" s="83"/>
    </row>
    <row r="15210" spans="4:4" s="47" customFormat="1" x14ac:dyDescent="0.25">
      <c r="D15210" s="83"/>
    </row>
    <row r="15211" spans="4:4" s="47" customFormat="1" x14ac:dyDescent="0.25">
      <c r="D15211" s="83"/>
    </row>
    <row r="15212" spans="4:4" s="47" customFormat="1" x14ac:dyDescent="0.25">
      <c r="D15212" s="83"/>
    </row>
    <row r="15213" spans="4:4" s="47" customFormat="1" x14ac:dyDescent="0.25">
      <c r="D15213" s="83"/>
    </row>
    <row r="15214" spans="4:4" s="47" customFormat="1" x14ac:dyDescent="0.25">
      <c r="D15214" s="83"/>
    </row>
    <row r="15215" spans="4:4" s="47" customFormat="1" x14ac:dyDescent="0.25">
      <c r="D15215" s="83"/>
    </row>
    <row r="15216" spans="4:4" s="47" customFormat="1" x14ac:dyDescent="0.25">
      <c r="D15216" s="83"/>
    </row>
    <row r="15217" spans="4:4" s="47" customFormat="1" x14ac:dyDescent="0.25">
      <c r="D15217" s="83"/>
    </row>
    <row r="15218" spans="4:4" s="47" customFormat="1" x14ac:dyDescent="0.25">
      <c r="D15218" s="83"/>
    </row>
    <row r="15219" spans="4:4" s="47" customFormat="1" x14ac:dyDescent="0.25">
      <c r="D15219" s="83"/>
    </row>
    <row r="15220" spans="4:4" s="47" customFormat="1" x14ac:dyDescent="0.25">
      <c r="D15220" s="83"/>
    </row>
    <row r="15221" spans="4:4" s="47" customFormat="1" x14ac:dyDescent="0.25">
      <c r="D15221" s="83"/>
    </row>
    <row r="15222" spans="4:4" s="47" customFormat="1" x14ac:dyDescent="0.25">
      <c r="D15222" s="83"/>
    </row>
    <row r="15223" spans="4:4" s="47" customFormat="1" x14ac:dyDescent="0.25">
      <c r="D15223" s="83"/>
    </row>
    <row r="15224" spans="4:4" s="47" customFormat="1" x14ac:dyDescent="0.25">
      <c r="D15224" s="83"/>
    </row>
    <row r="15225" spans="4:4" s="47" customFormat="1" x14ac:dyDescent="0.25">
      <c r="D15225" s="83"/>
    </row>
    <row r="15226" spans="4:4" s="47" customFormat="1" x14ac:dyDescent="0.25">
      <c r="D15226" s="83"/>
    </row>
    <row r="15227" spans="4:4" s="47" customFormat="1" x14ac:dyDescent="0.25">
      <c r="D15227" s="83"/>
    </row>
    <row r="15228" spans="4:4" s="47" customFormat="1" x14ac:dyDescent="0.25">
      <c r="D15228" s="83"/>
    </row>
    <row r="15229" spans="4:4" s="47" customFormat="1" x14ac:dyDescent="0.25">
      <c r="D15229" s="83"/>
    </row>
    <row r="15230" spans="4:4" s="47" customFormat="1" x14ac:dyDescent="0.25">
      <c r="D15230" s="83"/>
    </row>
    <row r="15231" spans="4:4" s="47" customFormat="1" x14ac:dyDescent="0.25">
      <c r="D15231" s="83"/>
    </row>
    <row r="15232" spans="4:4" s="47" customFormat="1" x14ac:dyDescent="0.25">
      <c r="D15232" s="83"/>
    </row>
    <row r="15233" spans="4:4" s="47" customFormat="1" x14ac:dyDescent="0.25">
      <c r="D15233" s="83"/>
    </row>
    <row r="15234" spans="4:4" s="47" customFormat="1" x14ac:dyDescent="0.25">
      <c r="D15234" s="83"/>
    </row>
    <row r="15235" spans="4:4" s="47" customFormat="1" x14ac:dyDescent="0.25">
      <c r="D15235" s="83"/>
    </row>
    <row r="15236" spans="4:4" s="47" customFormat="1" x14ac:dyDescent="0.25">
      <c r="D15236" s="83"/>
    </row>
    <row r="15237" spans="4:4" s="47" customFormat="1" x14ac:dyDescent="0.25">
      <c r="D15237" s="83"/>
    </row>
    <row r="15238" spans="4:4" s="47" customFormat="1" x14ac:dyDescent="0.25">
      <c r="D15238" s="83"/>
    </row>
    <row r="15239" spans="4:4" s="47" customFormat="1" x14ac:dyDescent="0.25">
      <c r="D15239" s="83"/>
    </row>
    <row r="15240" spans="4:4" s="47" customFormat="1" x14ac:dyDescent="0.25">
      <c r="D15240" s="83"/>
    </row>
    <row r="15241" spans="4:4" s="47" customFormat="1" x14ac:dyDescent="0.25">
      <c r="D15241" s="83"/>
    </row>
    <row r="15242" spans="4:4" s="47" customFormat="1" x14ac:dyDescent="0.25">
      <c r="D15242" s="83"/>
    </row>
    <row r="15243" spans="4:4" s="47" customFormat="1" x14ac:dyDescent="0.25">
      <c r="D15243" s="83"/>
    </row>
    <row r="15244" spans="4:4" s="47" customFormat="1" x14ac:dyDescent="0.25">
      <c r="D15244" s="83"/>
    </row>
    <row r="15245" spans="4:4" s="47" customFormat="1" x14ac:dyDescent="0.25">
      <c r="D15245" s="83"/>
    </row>
    <row r="15246" spans="4:4" s="47" customFormat="1" x14ac:dyDescent="0.25">
      <c r="D15246" s="83"/>
    </row>
    <row r="15247" spans="4:4" s="47" customFormat="1" x14ac:dyDescent="0.25">
      <c r="D15247" s="83"/>
    </row>
    <row r="15248" spans="4:4" s="47" customFormat="1" x14ac:dyDescent="0.25">
      <c r="D15248" s="83"/>
    </row>
    <row r="15249" spans="4:4" s="47" customFormat="1" x14ac:dyDescent="0.25">
      <c r="D15249" s="83"/>
    </row>
    <row r="15250" spans="4:4" s="47" customFormat="1" x14ac:dyDescent="0.25">
      <c r="D15250" s="83"/>
    </row>
    <row r="15251" spans="4:4" s="47" customFormat="1" x14ac:dyDescent="0.25">
      <c r="D15251" s="83"/>
    </row>
    <row r="15252" spans="4:4" s="47" customFormat="1" x14ac:dyDescent="0.25">
      <c r="D15252" s="83"/>
    </row>
    <row r="15253" spans="4:4" s="47" customFormat="1" x14ac:dyDescent="0.25">
      <c r="D15253" s="83"/>
    </row>
    <row r="15254" spans="4:4" s="47" customFormat="1" x14ac:dyDescent="0.25">
      <c r="D15254" s="83"/>
    </row>
    <row r="15255" spans="4:4" s="47" customFormat="1" x14ac:dyDescent="0.25">
      <c r="D15255" s="83"/>
    </row>
    <row r="15256" spans="4:4" s="47" customFormat="1" x14ac:dyDescent="0.25">
      <c r="D15256" s="83"/>
    </row>
    <row r="15257" spans="4:4" s="47" customFormat="1" x14ac:dyDescent="0.25">
      <c r="D15257" s="83"/>
    </row>
    <row r="15258" spans="4:4" s="47" customFormat="1" x14ac:dyDescent="0.25">
      <c r="D15258" s="83"/>
    </row>
    <row r="15259" spans="4:4" s="47" customFormat="1" x14ac:dyDescent="0.25">
      <c r="D15259" s="83"/>
    </row>
    <row r="15260" spans="4:4" s="47" customFormat="1" x14ac:dyDescent="0.25">
      <c r="D15260" s="83"/>
    </row>
    <row r="15261" spans="4:4" s="47" customFormat="1" x14ac:dyDescent="0.25">
      <c r="D15261" s="83"/>
    </row>
    <row r="15262" spans="4:4" s="47" customFormat="1" x14ac:dyDescent="0.25">
      <c r="D15262" s="83"/>
    </row>
    <row r="15263" spans="4:4" s="47" customFormat="1" x14ac:dyDescent="0.25">
      <c r="D15263" s="83"/>
    </row>
    <row r="15264" spans="4:4" s="47" customFormat="1" x14ac:dyDescent="0.25">
      <c r="D15264" s="83"/>
    </row>
    <row r="15265" spans="4:4" s="47" customFormat="1" x14ac:dyDescent="0.25">
      <c r="D15265" s="83"/>
    </row>
    <row r="15266" spans="4:4" s="47" customFormat="1" x14ac:dyDescent="0.25">
      <c r="D15266" s="83"/>
    </row>
    <row r="15267" spans="4:4" s="47" customFormat="1" x14ac:dyDescent="0.25">
      <c r="D15267" s="83"/>
    </row>
    <row r="15268" spans="4:4" s="47" customFormat="1" x14ac:dyDescent="0.25">
      <c r="D15268" s="83"/>
    </row>
    <row r="15269" spans="4:4" s="47" customFormat="1" x14ac:dyDescent="0.25">
      <c r="D15269" s="83"/>
    </row>
    <row r="15270" spans="4:4" s="47" customFormat="1" x14ac:dyDescent="0.25">
      <c r="D15270" s="83"/>
    </row>
    <row r="15271" spans="4:4" s="47" customFormat="1" x14ac:dyDescent="0.25">
      <c r="D15271" s="83"/>
    </row>
    <row r="15272" spans="4:4" s="47" customFormat="1" x14ac:dyDescent="0.25">
      <c r="D15272" s="83"/>
    </row>
    <row r="15273" spans="4:4" s="47" customFormat="1" x14ac:dyDescent="0.25">
      <c r="D15273" s="83"/>
    </row>
    <row r="15274" spans="4:4" s="47" customFormat="1" x14ac:dyDescent="0.25">
      <c r="D15274" s="83"/>
    </row>
    <row r="15275" spans="4:4" s="47" customFormat="1" x14ac:dyDescent="0.25">
      <c r="D15275" s="83"/>
    </row>
    <row r="15276" spans="4:4" s="47" customFormat="1" x14ac:dyDescent="0.25">
      <c r="D15276" s="83"/>
    </row>
    <row r="15277" spans="4:4" s="47" customFormat="1" x14ac:dyDescent="0.25">
      <c r="D15277" s="83"/>
    </row>
    <row r="15278" spans="4:4" s="47" customFormat="1" x14ac:dyDescent="0.25">
      <c r="D15278" s="83"/>
    </row>
    <row r="15279" spans="4:4" s="47" customFormat="1" x14ac:dyDescent="0.25">
      <c r="D15279" s="83"/>
    </row>
    <row r="15280" spans="4:4" s="47" customFormat="1" x14ac:dyDescent="0.25">
      <c r="D15280" s="83"/>
    </row>
    <row r="15281" spans="4:4" s="47" customFormat="1" x14ac:dyDescent="0.25">
      <c r="D15281" s="83"/>
    </row>
    <row r="15282" spans="4:4" s="47" customFormat="1" x14ac:dyDescent="0.25">
      <c r="D15282" s="83"/>
    </row>
    <row r="15283" spans="4:4" s="47" customFormat="1" x14ac:dyDescent="0.25">
      <c r="D15283" s="83"/>
    </row>
    <row r="15284" spans="4:4" s="47" customFormat="1" x14ac:dyDescent="0.25">
      <c r="D15284" s="83"/>
    </row>
    <row r="15285" spans="4:4" s="47" customFormat="1" x14ac:dyDescent="0.25">
      <c r="D15285" s="83"/>
    </row>
    <row r="15286" spans="4:4" s="47" customFormat="1" x14ac:dyDescent="0.25">
      <c r="D15286" s="83"/>
    </row>
    <row r="15287" spans="4:4" s="47" customFormat="1" x14ac:dyDescent="0.25">
      <c r="D15287" s="83"/>
    </row>
    <row r="15288" spans="4:4" s="47" customFormat="1" x14ac:dyDescent="0.25">
      <c r="D15288" s="83"/>
    </row>
    <row r="15289" spans="4:4" s="47" customFormat="1" x14ac:dyDescent="0.25">
      <c r="D15289" s="83"/>
    </row>
    <row r="15290" spans="4:4" s="47" customFormat="1" x14ac:dyDescent="0.25">
      <c r="D15290" s="83"/>
    </row>
    <row r="15291" spans="4:4" s="47" customFormat="1" x14ac:dyDescent="0.25">
      <c r="D15291" s="83"/>
    </row>
    <row r="15292" spans="4:4" s="47" customFormat="1" x14ac:dyDescent="0.25">
      <c r="D15292" s="83"/>
    </row>
    <row r="15293" spans="4:4" s="47" customFormat="1" x14ac:dyDescent="0.25">
      <c r="D15293" s="83"/>
    </row>
    <row r="15294" spans="4:4" s="47" customFormat="1" x14ac:dyDescent="0.25">
      <c r="D15294" s="83"/>
    </row>
    <row r="15295" spans="4:4" s="47" customFormat="1" x14ac:dyDescent="0.25">
      <c r="D15295" s="83"/>
    </row>
    <row r="15296" spans="4:4" s="47" customFormat="1" x14ac:dyDescent="0.25">
      <c r="D15296" s="83"/>
    </row>
    <row r="15297" spans="4:4" s="47" customFormat="1" x14ac:dyDescent="0.25">
      <c r="D15297" s="83"/>
    </row>
    <row r="15298" spans="4:4" s="47" customFormat="1" x14ac:dyDescent="0.25">
      <c r="D15298" s="83"/>
    </row>
    <row r="15299" spans="4:4" s="47" customFormat="1" x14ac:dyDescent="0.25">
      <c r="D15299" s="83"/>
    </row>
    <row r="15300" spans="4:4" s="47" customFormat="1" x14ac:dyDescent="0.25">
      <c r="D15300" s="83"/>
    </row>
    <row r="15301" spans="4:4" s="47" customFormat="1" x14ac:dyDescent="0.25">
      <c r="D15301" s="83"/>
    </row>
    <row r="15302" spans="4:4" s="47" customFormat="1" x14ac:dyDescent="0.25">
      <c r="D15302" s="83"/>
    </row>
    <row r="15303" spans="4:4" s="47" customFormat="1" x14ac:dyDescent="0.25">
      <c r="D15303" s="83"/>
    </row>
    <row r="15304" spans="4:4" s="47" customFormat="1" x14ac:dyDescent="0.25">
      <c r="D15304" s="83"/>
    </row>
    <row r="15305" spans="4:4" s="47" customFormat="1" x14ac:dyDescent="0.25">
      <c r="D15305" s="83"/>
    </row>
    <row r="15306" spans="4:4" s="47" customFormat="1" x14ac:dyDescent="0.25">
      <c r="D15306" s="83"/>
    </row>
    <row r="15307" spans="4:4" s="47" customFormat="1" x14ac:dyDescent="0.25">
      <c r="D15307" s="83"/>
    </row>
    <row r="15308" spans="4:4" s="47" customFormat="1" x14ac:dyDescent="0.25">
      <c r="D15308" s="83"/>
    </row>
    <row r="15309" spans="4:4" s="47" customFormat="1" x14ac:dyDescent="0.25">
      <c r="D15309" s="83"/>
    </row>
    <row r="15310" spans="4:4" s="47" customFormat="1" x14ac:dyDescent="0.25">
      <c r="D15310" s="83"/>
    </row>
    <row r="15311" spans="4:4" s="47" customFormat="1" x14ac:dyDescent="0.25">
      <c r="D15311" s="83"/>
    </row>
    <row r="15312" spans="4:4" s="47" customFormat="1" x14ac:dyDescent="0.25">
      <c r="D15312" s="83"/>
    </row>
    <row r="15313" spans="4:4" s="47" customFormat="1" x14ac:dyDescent="0.25">
      <c r="D15313" s="83"/>
    </row>
    <row r="15314" spans="4:4" s="47" customFormat="1" x14ac:dyDescent="0.25">
      <c r="D15314" s="83"/>
    </row>
    <row r="15315" spans="4:4" s="47" customFormat="1" x14ac:dyDescent="0.25">
      <c r="D15315" s="83"/>
    </row>
    <row r="15316" spans="4:4" s="47" customFormat="1" x14ac:dyDescent="0.25">
      <c r="D15316" s="83"/>
    </row>
    <row r="15317" spans="4:4" s="47" customFormat="1" x14ac:dyDescent="0.25">
      <c r="D15317" s="83"/>
    </row>
    <row r="15318" spans="4:4" s="47" customFormat="1" x14ac:dyDescent="0.25">
      <c r="D15318" s="83"/>
    </row>
    <row r="15319" spans="4:4" s="47" customFormat="1" x14ac:dyDescent="0.25">
      <c r="D15319" s="83"/>
    </row>
    <row r="15320" spans="4:4" s="47" customFormat="1" x14ac:dyDescent="0.25">
      <c r="D15320" s="83"/>
    </row>
    <row r="15321" spans="4:4" s="47" customFormat="1" x14ac:dyDescent="0.25">
      <c r="D15321" s="83"/>
    </row>
    <row r="15322" spans="4:4" s="47" customFormat="1" x14ac:dyDescent="0.25">
      <c r="D15322" s="83"/>
    </row>
    <row r="15323" spans="4:4" s="47" customFormat="1" x14ac:dyDescent="0.25">
      <c r="D15323" s="83"/>
    </row>
    <row r="15324" spans="4:4" s="47" customFormat="1" x14ac:dyDescent="0.25">
      <c r="D15324" s="83"/>
    </row>
    <row r="15325" spans="4:4" s="47" customFormat="1" x14ac:dyDescent="0.25">
      <c r="D15325" s="83"/>
    </row>
    <row r="15326" spans="4:4" s="47" customFormat="1" x14ac:dyDescent="0.25">
      <c r="D15326" s="83"/>
    </row>
    <row r="15327" spans="4:4" s="47" customFormat="1" x14ac:dyDescent="0.25">
      <c r="D15327" s="83"/>
    </row>
    <row r="15328" spans="4:4" s="47" customFormat="1" x14ac:dyDescent="0.25">
      <c r="D15328" s="83"/>
    </row>
    <row r="15329" spans="4:4" s="47" customFormat="1" x14ac:dyDescent="0.25">
      <c r="D15329" s="83"/>
    </row>
    <row r="15330" spans="4:4" s="47" customFormat="1" x14ac:dyDescent="0.25">
      <c r="D15330" s="83"/>
    </row>
    <row r="15331" spans="4:4" s="47" customFormat="1" x14ac:dyDescent="0.25">
      <c r="D15331" s="83"/>
    </row>
    <row r="15332" spans="4:4" s="47" customFormat="1" x14ac:dyDescent="0.25">
      <c r="D15332" s="83"/>
    </row>
    <row r="15333" spans="4:4" s="47" customFormat="1" x14ac:dyDescent="0.25">
      <c r="D15333" s="83"/>
    </row>
    <row r="15334" spans="4:4" s="47" customFormat="1" x14ac:dyDescent="0.25">
      <c r="D15334" s="83"/>
    </row>
    <row r="15335" spans="4:4" s="47" customFormat="1" x14ac:dyDescent="0.25">
      <c r="D15335" s="83"/>
    </row>
    <row r="15336" spans="4:4" s="47" customFormat="1" x14ac:dyDescent="0.25">
      <c r="D15336" s="83"/>
    </row>
    <row r="15337" spans="4:4" s="47" customFormat="1" x14ac:dyDescent="0.25">
      <c r="D15337" s="83"/>
    </row>
    <row r="15338" spans="4:4" s="47" customFormat="1" x14ac:dyDescent="0.25">
      <c r="D15338" s="83"/>
    </row>
    <row r="15339" spans="4:4" s="47" customFormat="1" x14ac:dyDescent="0.25">
      <c r="D15339" s="83"/>
    </row>
    <row r="15340" spans="4:4" s="47" customFormat="1" x14ac:dyDescent="0.25">
      <c r="D15340" s="83"/>
    </row>
    <row r="15341" spans="4:4" s="47" customFormat="1" x14ac:dyDescent="0.25">
      <c r="D15341" s="83"/>
    </row>
    <row r="15342" spans="4:4" s="47" customFormat="1" x14ac:dyDescent="0.25">
      <c r="D15342" s="83"/>
    </row>
    <row r="15343" spans="4:4" s="47" customFormat="1" x14ac:dyDescent="0.25">
      <c r="D15343" s="83"/>
    </row>
    <row r="15344" spans="4:4" s="47" customFormat="1" x14ac:dyDescent="0.25">
      <c r="D15344" s="83"/>
    </row>
    <row r="15345" spans="4:4" s="47" customFormat="1" x14ac:dyDescent="0.25">
      <c r="D15345" s="83"/>
    </row>
    <row r="15346" spans="4:4" s="47" customFormat="1" x14ac:dyDescent="0.25">
      <c r="D15346" s="83"/>
    </row>
    <row r="15347" spans="4:4" s="47" customFormat="1" x14ac:dyDescent="0.25">
      <c r="D15347" s="83"/>
    </row>
    <row r="15348" spans="4:4" s="47" customFormat="1" x14ac:dyDescent="0.25">
      <c r="D15348" s="83"/>
    </row>
    <row r="15349" spans="4:4" s="47" customFormat="1" x14ac:dyDescent="0.25">
      <c r="D15349" s="83"/>
    </row>
    <row r="15350" spans="4:4" s="47" customFormat="1" x14ac:dyDescent="0.25">
      <c r="D15350" s="83"/>
    </row>
    <row r="15351" spans="4:4" s="47" customFormat="1" x14ac:dyDescent="0.25">
      <c r="D15351" s="83"/>
    </row>
    <row r="15352" spans="4:4" s="47" customFormat="1" x14ac:dyDescent="0.25">
      <c r="D15352" s="83"/>
    </row>
    <row r="15353" spans="4:4" s="47" customFormat="1" x14ac:dyDescent="0.25">
      <c r="D15353" s="83"/>
    </row>
    <row r="15354" spans="4:4" s="47" customFormat="1" x14ac:dyDescent="0.25">
      <c r="D15354" s="83"/>
    </row>
    <row r="15355" spans="4:4" s="47" customFormat="1" x14ac:dyDescent="0.25">
      <c r="D15355" s="83"/>
    </row>
    <row r="15356" spans="4:4" s="47" customFormat="1" x14ac:dyDescent="0.25">
      <c r="D15356" s="83"/>
    </row>
    <row r="15357" spans="4:4" s="47" customFormat="1" x14ac:dyDescent="0.25">
      <c r="D15357" s="83"/>
    </row>
    <row r="15358" spans="4:4" s="47" customFormat="1" x14ac:dyDescent="0.25">
      <c r="D15358" s="83"/>
    </row>
    <row r="15359" spans="4:4" s="47" customFormat="1" x14ac:dyDescent="0.25">
      <c r="D15359" s="83"/>
    </row>
    <row r="15360" spans="4:4" s="47" customFormat="1" x14ac:dyDescent="0.25">
      <c r="D15360" s="83"/>
    </row>
    <row r="15361" spans="4:4" s="47" customFormat="1" x14ac:dyDescent="0.25">
      <c r="D15361" s="83"/>
    </row>
    <row r="15362" spans="4:4" s="47" customFormat="1" x14ac:dyDescent="0.25">
      <c r="D15362" s="83"/>
    </row>
    <row r="15363" spans="4:4" s="47" customFormat="1" x14ac:dyDescent="0.25">
      <c r="D15363" s="83"/>
    </row>
    <row r="15364" spans="4:4" s="47" customFormat="1" x14ac:dyDescent="0.25">
      <c r="D15364" s="83"/>
    </row>
    <row r="15365" spans="4:4" s="47" customFormat="1" x14ac:dyDescent="0.25">
      <c r="D15365" s="83"/>
    </row>
    <row r="15366" spans="4:4" s="47" customFormat="1" x14ac:dyDescent="0.25">
      <c r="D15366" s="83"/>
    </row>
    <row r="15367" spans="4:4" s="47" customFormat="1" x14ac:dyDescent="0.25">
      <c r="D15367" s="83"/>
    </row>
    <row r="15368" spans="4:4" s="47" customFormat="1" x14ac:dyDescent="0.25">
      <c r="D15368" s="83"/>
    </row>
    <row r="15369" spans="4:4" s="47" customFormat="1" x14ac:dyDescent="0.25">
      <c r="D15369" s="83"/>
    </row>
    <row r="15370" spans="4:4" s="47" customFormat="1" x14ac:dyDescent="0.25">
      <c r="D15370" s="83"/>
    </row>
    <row r="15371" spans="4:4" s="47" customFormat="1" x14ac:dyDescent="0.25">
      <c r="D15371" s="83"/>
    </row>
    <row r="15372" spans="4:4" s="47" customFormat="1" x14ac:dyDescent="0.25">
      <c r="D15372" s="83"/>
    </row>
    <row r="15373" spans="4:4" s="47" customFormat="1" x14ac:dyDescent="0.25">
      <c r="D15373" s="83"/>
    </row>
    <row r="15374" spans="4:4" s="47" customFormat="1" x14ac:dyDescent="0.25">
      <c r="D15374" s="83"/>
    </row>
    <row r="15375" spans="4:4" s="47" customFormat="1" x14ac:dyDescent="0.25">
      <c r="D15375" s="83"/>
    </row>
    <row r="15376" spans="4:4" s="47" customFormat="1" x14ac:dyDescent="0.25">
      <c r="D15376" s="83"/>
    </row>
    <row r="15377" spans="4:4" s="47" customFormat="1" x14ac:dyDescent="0.25">
      <c r="D15377" s="83"/>
    </row>
    <row r="15378" spans="4:4" s="47" customFormat="1" x14ac:dyDescent="0.25">
      <c r="D15378" s="83"/>
    </row>
    <row r="15379" spans="4:4" s="47" customFormat="1" x14ac:dyDescent="0.25">
      <c r="D15379" s="83"/>
    </row>
    <row r="15380" spans="4:4" s="47" customFormat="1" x14ac:dyDescent="0.25">
      <c r="D15380" s="83"/>
    </row>
    <row r="15381" spans="4:4" s="47" customFormat="1" x14ac:dyDescent="0.25">
      <c r="D15381" s="83"/>
    </row>
    <row r="15382" spans="4:4" s="47" customFormat="1" x14ac:dyDescent="0.25">
      <c r="D15382" s="83"/>
    </row>
    <row r="15383" spans="4:4" s="47" customFormat="1" x14ac:dyDescent="0.25">
      <c r="D15383" s="83"/>
    </row>
    <row r="15384" spans="4:4" s="47" customFormat="1" x14ac:dyDescent="0.25">
      <c r="D15384" s="83"/>
    </row>
    <row r="15385" spans="4:4" s="47" customFormat="1" x14ac:dyDescent="0.25">
      <c r="D15385" s="83"/>
    </row>
    <row r="15386" spans="4:4" s="47" customFormat="1" x14ac:dyDescent="0.25">
      <c r="D15386" s="83"/>
    </row>
    <row r="15387" spans="4:4" s="47" customFormat="1" x14ac:dyDescent="0.25">
      <c r="D15387" s="83"/>
    </row>
    <row r="15388" spans="4:4" s="47" customFormat="1" x14ac:dyDescent="0.25">
      <c r="D15388" s="83"/>
    </row>
    <row r="15389" spans="4:4" s="47" customFormat="1" x14ac:dyDescent="0.25">
      <c r="D15389" s="83"/>
    </row>
    <row r="15390" spans="4:4" s="47" customFormat="1" x14ac:dyDescent="0.25">
      <c r="D15390" s="83"/>
    </row>
    <row r="15391" spans="4:4" s="47" customFormat="1" x14ac:dyDescent="0.25">
      <c r="D15391" s="83"/>
    </row>
    <row r="15392" spans="4:4" s="47" customFormat="1" x14ac:dyDescent="0.25">
      <c r="D15392" s="83"/>
    </row>
    <row r="15393" spans="4:4" s="47" customFormat="1" x14ac:dyDescent="0.25">
      <c r="D15393" s="83"/>
    </row>
    <row r="15394" spans="4:4" s="47" customFormat="1" x14ac:dyDescent="0.25">
      <c r="D15394" s="83"/>
    </row>
    <row r="15395" spans="4:4" s="47" customFormat="1" x14ac:dyDescent="0.25">
      <c r="D15395" s="83"/>
    </row>
    <row r="15396" spans="4:4" s="47" customFormat="1" x14ac:dyDescent="0.25">
      <c r="D15396" s="83"/>
    </row>
    <row r="15397" spans="4:4" s="47" customFormat="1" x14ac:dyDescent="0.25">
      <c r="D15397" s="83"/>
    </row>
    <row r="15398" spans="4:4" s="47" customFormat="1" x14ac:dyDescent="0.25">
      <c r="D15398" s="83"/>
    </row>
    <row r="15399" spans="4:4" s="47" customFormat="1" x14ac:dyDescent="0.25">
      <c r="D15399" s="83"/>
    </row>
    <row r="15400" spans="4:4" s="47" customFormat="1" x14ac:dyDescent="0.25">
      <c r="D15400" s="83"/>
    </row>
    <row r="15401" spans="4:4" s="47" customFormat="1" x14ac:dyDescent="0.25">
      <c r="D15401" s="83"/>
    </row>
    <row r="15402" spans="4:4" s="47" customFormat="1" x14ac:dyDescent="0.25">
      <c r="D15402" s="83"/>
    </row>
    <row r="15403" spans="4:4" s="47" customFormat="1" x14ac:dyDescent="0.25">
      <c r="D15403" s="83"/>
    </row>
    <row r="15404" spans="4:4" s="47" customFormat="1" x14ac:dyDescent="0.25">
      <c r="D15404" s="83"/>
    </row>
    <row r="15405" spans="4:4" s="47" customFormat="1" x14ac:dyDescent="0.25">
      <c r="D15405" s="83"/>
    </row>
    <row r="15406" spans="4:4" s="47" customFormat="1" x14ac:dyDescent="0.25">
      <c r="D15406" s="83"/>
    </row>
    <row r="15407" spans="4:4" s="47" customFormat="1" x14ac:dyDescent="0.25">
      <c r="D15407" s="83"/>
    </row>
    <row r="15408" spans="4:4" s="47" customFormat="1" x14ac:dyDescent="0.25">
      <c r="D15408" s="83"/>
    </row>
    <row r="15409" spans="4:4" s="47" customFormat="1" x14ac:dyDescent="0.25">
      <c r="D15409" s="83"/>
    </row>
    <row r="15410" spans="4:4" s="47" customFormat="1" x14ac:dyDescent="0.25">
      <c r="D15410" s="83"/>
    </row>
    <row r="15411" spans="4:4" s="47" customFormat="1" x14ac:dyDescent="0.25">
      <c r="D15411" s="83"/>
    </row>
    <row r="15412" spans="4:4" s="47" customFormat="1" x14ac:dyDescent="0.25">
      <c r="D15412" s="83"/>
    </row>
    <row r="15413" spans="4:4" s="47" customFormat="1" x14ac:dyDescent="0.25">
      <c r="D15413" s="83"/>
    </row>
    <row r="15414" spans="4:4" s="47" customFormat="1" x14ac:dyDescent="0.25">
      <c r="D15414" s="83"/>
    </row>
    <row r="15415" spans="4:4" s="47" customFormat="1" x14ac:dyDescent="0.25">
      <c r="D15415" s="83"/>
    </row>
    <row r="15416" spans="4:4" s="47" customFormat="1" x14ac:dyDescent="0.25">
      <c r="D15416" s="83"/>
    </row>
    <row r="15417" spans="4:4" s="47" customFormat="1" x14ac:dyDescent="0.25">
      <c r="D15417" s="83"/>
    </row>
    <row r="15418" spans="4:4" s="47" customFormat="1" x14ac:dyDescent="0.25">
      <c r="D15418" s="83"/>
    </row>
    <row r="15419" spans="4:4" s="47" customFormat="1" x14ac:dyDescent="0.25">
      <c r="D15419" s="83"/>
    </row>
    <row r="15420" spans="4:4" s="47" customFormat="1" x14ac:dyDescent="0.25">
      <c r="D15420" s="83"/>
    </row>
    <row r="15421" spans="4:4" s="47" customFormat="1" x14ac:dyDescent="0.25">
      <c r="D15421" s="83"/>
    </row>
    <row r="15422" spans="4:4" s="47" customFormat="1" x14ac:dyDescent="0.25">
      <c r="D15422" s="83"/>
    </row>
    <row r="15423" spans="4:4" s="47" customFormat="1" x14ac:dyDescent="0.25">
      <c r="D15423" s="83"/>
    </row>
    <row r="15424" spans="4:4" s="47" customFormat="1" x14ac:dyDescent="0.25">
      <c r="D15424" s="83"/>
    </row>
    <row r="15425" spans="4:4" s="47" customFormat="1" x14ac:dyDescent="0.25">
      <c r="D15425" s="83"/>
    </row>
    <row r="15426" spans="4:4" s="47" customFormat="1" x14ac:dyDescent="0.25">
      <c r="D15426" s="83"/>
    </row>
    <row r="15427" spans="4:4" s="47" customFormat="1" x14ac:dyDescent="0.25">
      <c r="D15427" s="83"/>
    </row>
    <row r="15428" spans="4:4" s="47" customFormat="1" x14ac:dyDescent="0.25">
      <c r="D15428" s="83"/>
    </row>
    <row r="15429" spans="4:4" s="47" customFormat="1" x14ac:dyDescent="0.25">
      <c r="D15429" s="83"/>
    </row>
    <row r="15430" spans="4:4" s="47" customFormat="1" x14ac:dyDescent="0.25">
      <c r="D15430" s="83"/>
    </row>
    <row r="15431" spans="4:4" s="47" customFormat="1" x14ac:dyDescent="0.25">
      <c r="D15431" s="83"/>
    </row>
    <row r="15432" spans="4:4" s="47" customFormat="1" x14ac:dyDescent="0.25">
      <c r="D15432" s="83"/>
    </row>
    <row r="15433" spans="4:4" s="47" customFormat="1" x14ac:dyDescent="0.25">
      <c r="D15433" s="83"/>
    </row>
    <row r="15434" spans="4:4" s="47" customFormat="1" x14ac:dyDescent="0.25">
      <c r="D15434" s="83"/>
    </row>
    <row r="15435" spans="4:4" s="47" customFormat="1" x14ac:dyDescent="0.25">
      <c r="D15435" s="83"/>
    </row>
    <row r="15436" spans="4:4" s="47" customFormat="1" x14ac:dyDescent="0.25">
      <c r="D15436" s="83"/>
    </row>
    <row r="15437" spans="4:4" s="47" customFormat="1" x14ac:dyDescent="0.25">
      <c r="D15437" s="83"/>
    </row>
    <row r="15438" spans="4:4" s="47" customFormat="1" x14ac:dyDescent="0.25">
      <c r="D15438" s="83"/>
    </row>
    <row r="15439" spans="4:4" s="47" customFormat="1" x14ac:dyDescent="0.25">
      <c r="D15439" s="83"/>
    </row>
    <row r="15440" spans="4:4" s="47" customFormat="1" x14ac:dyDescent="0.25">
      <c r="D15440" s="83"/>
    </row>
    <row r="15441" spans="4:4" s="47" customFormat="1" x14ac:dyDescent="0.25">
      <c r="D15441" s="83"/>
    </row>
    <row r="15442" spans="4:4" s="47" customFormat="1" x14ac:dyDescent="0.25">
      <c r="D15442" s="83"/>
    </row>
    <row r="15443" spans="4:4" s="47" customFormat="1" x14ac:dyDescent="0.25">
      <c r="D15443" s="83"/>
    </row>
    <row r="15444" spans="4:4" s="47" customFormat="1" x14ac:dyDescent="0.25">
      <c r="D15444" s="83"/>
    </row>
    <row r="15445" spans="4:4" s="47" customFormat="1" x14ac:dyDescent="0.25">
      <c r="D15445" s="83"/>
    </row>
    <row r="15446" spans="4:4" s="47" customFormat="1" x14ac:dyDescent="0.25">
      <c r="D15446" s="83"/>
    </row>
    <row r="15447" spans="4:4" s="47" customFormat="1" x14ac:dyDescent="0.25">
      <c r="D15447" s="83"/>
    </row>
    <row r="15448" spans="4:4" s="47" customFormat="1" x14ac:dyDescent="0.25">
      <c r="D15448" s="83"/>
    </row>
    <row r="15449" spans="4:4" s="47" customFormat="1" x14ac:dyDescent="0.25">
      <c r="D15449" s="83"/>
    </row>
    <row r="15450" spans="4:4" s="47" customFormat="1" x14ac:dyDescent="0.25">
      <c r="D15450" s="83"/>
    </row>
    <row r="15451" spans="4:4" s="47" customFormat="1" x14ac:dyDescent="0.25">
      <c r="D15451" s="83"/>
    </row>
    <row r="15452" spans="4:4" s="47" customFormat="1" x14ac:dyDescent="0.25">
      <c r="D15452" s="83"/>
    </row>
    <row r="15453" spans="4:4" s="47" customFormat="1" x14ac:dyDescent="0.25">
      <c r="D15453" s="83"/>
    </row>
    <row r="15454" spans="4:4" s="47" customFormat="1" x14ac:dyDescent="0.25">
      <c r="D15454" s="83"/>
    </row>
    <row r="15455" spans="4:4" s="47" customFormat="1" x14ac:dyDescent="0.25">
      <c r="D15455" s="83"/>
    </row>
    <row r="15456" spans="4:4" s="47" customFormat="1" x14ac:dyDescent="0.25">
      <c r="D15456" s="83"/>
    </row>
    <row r="15457" spans="4:4" s="47" customFormat="1" x14ac:dyDescent="0.25">
      <c r="D15457" s="83"/>
    </row>
    <row r="15458" spans="4:4" s="47" customFormat="1" x14ac:dyDescent="0.25">
      <c r="D15458" s="83"/>
    </row>
    <row r="15459" spans="4:4" s="47" customFormat="1" x14ac:dyDescent="0.25">
      <c r="D15459" s="83"/>
    </row>
    <row r="15460" spans="4:4" s="47" customFormat="1" x14ac:dyDescent="0.25">
      <c r="D15460" s="83"/>
    </row>
    <row r="15461" spans="4:4" s="47" customFormat="1" x14ac:dyDescent="0.25">
      <c r="D15461" s="83"/>
    </row>
    <row r="15462" spans="4:4" s="47" customFormat="1" x14ac:dyDescent="0.25">
      <c r="D15462" s="83"/>
    </row>
    <row r="15463" spans="4:4" s="47" customFormat="1" x14ac:dyDescent="0.25">
      <c r="D15463" s="83"/>
    </row>
    <row r="15464" spans="4:4" s="47" customFormat="1" x14ac:dyDescent="0.25">
      <c r="D15464" s="83"/>
    </row>
    <row r="15465" spans="4:4" s="47" customFormat="1" x14ac:dyDescent="0.25">
      <c r="D15465" s="83"/>
    </row>
    <row r="15466" spans="4:4" s="47" customFormat="1" x14ac:dyDescent="0.25">
      <c r="D15466" s="83"/>
    </row>
    <row r="15467" spans="4:4" s="47" customFormat="1" x14ac:dyDescent="0.25">
      <c r="D15467" s="83"/>
    </row>
    <row r="15468" spans="4:4" s="47" customFormat="1" x14ac:dyDescent="0.25">
      <c r="D15468" s="83"/>
    </row>
    <row r="15469" spans="4:4" s="47" customFormat="1" x14ac:dyDescent="0.25">
      <c r="D15469" s="83"/>
    </row>
    <row r="15470" spans="4:4" s="47" customFormat="1" x14ac:dyDescent="0.25">
      <c r="D15470" s="83"/>
    </row>
    <row r="15471" spans="4:4" s="47" customFormat="1" x14ac:dyDescent="0.25">
      <c r="D15471" s="83"/>
    </row>
    <row r="15472" spans="4:4" s="47" customFormat="1" x14ac:dyDescent="0.25">
      <c r="D15472" s="83"/>
    </row>
    <row r="15473" spans="4:4" s="47" customFormat="1" x14ac:dyDescent="0.25">
      <c r="D15473" s="83"/>
    </row>
    <row r="15474" spans="4:4" s="47" customFormat="1" x14ac:dyDescent="0.25">
      <c r="D15474" s="83"/>
    </row>
    <row r="15475" spans="4:4" s="47" customFormat="1" x14ac:dyDescent="0.25">
      <c r="D15475" s="83"/>
    </row>
    <row r="15476" spans="4:4" s="47" customFormat="1" x14ac:dyDescent="0.25">
      <c r="D15476" s="83"/>
    </row>
    <row r="15477" spans="4:4" s="47" customFormat="1" x14ac:dyDescent="0.25">
      <c r="D15477" s="83"/>
    </row>
    <row r="15478" spans="4:4" s="47" customFormat="1" x14ac:dyDescent="0.25">
      <c r="D15478" s="83"/>
    </row>
    <row r="15479" spans="4:4" s="47" customFormat="1" x14ac:dyDescent="0.25">
      <c r="D15479" s="83"/>
    </row>
    <row r="15480" spans="4:4" s="47" customFormat="1" x14ac:dyDescent="0.25">
      <c r="D15480" s="83"/>
    </row>
    <row r="15481" spans="4:4" s="47" customFormat="1" x14ac:dyDescent="0.25">
      <c r="D15481" s="83"/>
    </row>
    <row r="15482" spans="4:4" s="47" customFormat="1" x14ac:dyDescent="0.25">
      <c r="D15482" s="83"/>
    </row>
    <row r="15483" spans="4:4" s="47" customFormat="1" x14ac:dyDescent="0.25">
      <c r="D15483" s="83"/>
    </row>
    <row r="15484" spans="4:4" s="47" customFormat="1" x14ac:dyDescent="0.25">
      <c r="D15484" s="83"/>
    </row>
    <row r="15485" spans="4:4" s="47" customFormat="1" x14ac:dyDescent="0.25">
      <c r="D15485" s="83"/>
    </row>
    <row r="15486" spans="4:4" s="47" customFormat="1" x14ac:dyDescent="0.25">
      <c r="D15486" s="83"/>
    </row>
    <row r="15487" spans="4:4" s="47" customFormat="1" x14ac:dyDescent="0.25">
      <c r="D15487" s="83"/>
    </row>
    <row r="15488" spans="4:4" s="47" customFormat="1" x14ac:dyDescent="0.25">
      <c r="D15488" s="83"/>
    </row>
    <row r="15489" spans="4:4" s="47" customFormat="1" x14ac:dyDescent="0.25">
      <c r="D15489" s="83"/>
    </row>
    <row r="15490" spans="4:4" s="47" customFormat="1" x14ac:dyDescent="0.25">
      <c r="D15490" s="83"/>
    </row>
    <row r="15491" spans="4:4" s="47" customFormat="1" x14ac:dyDescent="0.25">
      <c r="D15491" s="83"/>
    </row>
    <row r="15492" spans="4:4" s="47" customFormat="1" x14ac:dyDescent="0.25">
      <c r="D15492" s="83"/>
    </row>
    <row r="15493" spans="4:4" s="47" customFormat="1" x14ac:dyDescent="0.25">
      <c r="D15493" s="83"/>
    </row>
    <row r="15494" spans="4:4" s="47" customFormat="1" x14ac:dyDescent="0.25">
      <c r="D15494" s="83"/>
    </row>
    <row r="15495" spans="4:4" s="47" customFormat="1" x14ac:dyDescent="0.25">
      <c r="D15495" s="83"/>
    </row>
    <row r="15496" spans="4:4" s="47" customFormat="1" x14ac:dyDescent="0.25">
      <c r="D15496" s="83"/>
    </row>
    <row r="15497" spans="4:4" s="47" customFormat="1" x14ac:dyDescent="0.25">
      <c r="D15497" s="83"/>
    </row>
    <row r="15498" spans="4:4" s="47" customFormat="1" x14ac:dyDescent="0.25">
      <c r="D15498" s="83"/>
    </row>
    <row r="15499" spans="4:4" s="47" customFormat="1" x14ac:dyDescent="0.25">
      <c r="D15499" s="83"/>
    </row>
    <row r="15500" spans="4:4" s="47" customFormat="1" x14ac:dyDescent="0.25">
      <c r="D15500" s="83"/>
    </row>
    <row r="15501" spans="4:4" s="47" customFormat="1" x14ac:dyDescent="0.25">
      <c r="D15501" s="83"/>
    </row>
    <row r="15502" spans="4:4" s="47" customFormat="1" x14ac:dyDescent="0.25">
      <c r="D15502" s="83"/>
    </row>
    <row r="15503" spans="4:4" s="47" customFormat="1" x14ac:dyDescent="0.25">
      <c r="D15503" s="83"/>
    </row>
    <row r="15504" spans="4:4" s="47" customFormat="1" x14ac:dyDescent="0.25">
      <c r="D15504" s="83"/>
    </row>
    <row r="15505" spans="4:4" s="47" customFormat="1" x14ac:dyDescent="0.25">
      <c r="D15505" s="83"/>
    </row>
    <row r="15506" spans="4:4" s="47" customFormat="1" x14ac:dyDescent="0.25">
      <c r="D15506" s="83"/>
    </row>
    <row r="15507" spans="4:4" s="47" customFormat="1" x14ac:dyDescent="0.25">
      <c r="D15507" s="83"/>
    </row>
    <row r="15508" spans="4:4" s="47" customFormat="1" x14ac:dyDescent="0.25">
      <c r="D15508" s="83"/>
    </row>
    <row r="15509" spans="4:4" s="47" customFormat="1" x14ac:dyDescent="0.25">
      <c r="D15509" s="83"/>
    </row>
    <row r="15510" spans="4:4" s="47" customFormat="1" x14ac:dyDescent="0.25">
      <c r="D15510" s="83"/>
    </row>
    <row r="15511" spans="4:4" s="47" customFormat="1" x14ac:dyDescent="0.25">
      <c r="D15511" s="83"/>
    </row>
    <row r="15512" spans="4:4" s="47" customFormat="1" x14ac:dyDescent="0.25">
      <c r="D15512" s="83"/>
    </row>
    <row r="15513" spans="4:4" s="47" customFormat="1" x14ac:dyDescent="0.25">
      <c r="D15513" s="83"/>
    </row>
    <row r="15514" spans="4:4" s="47" customFormat="1" x14ac:dyDescent="0.25">
      <c r="D15514" s="83"/>
    </row>
    <row r="15515" spans="4:4" s="47" customFormat="1" x14ac:dyDescent="0.25">
      <c r="D15515" s="83"/>
    </row>
    <row r="15516" spans="4:4" s="47" customFormat="1" x14ac:dyDescent="0.25">
      <c r="D15516" s="83"/>
    </row>
    <row r="15517" spans="4:4" s="47" customFormat="1" x14ac:dyDescent="0.25">
      <c r="D15517" s="83"/>
    </row>
    <row r="15518" spans="4:4" s="47" customFormat="1" x14ac:dyDescent="0.25">
      <c r="D15518" s="83"/>
    </row>
    <row r="15519" spans="4:4" s="47" customFormat="1" x14ac:dyDescent="0.25">
      <c r="D15519" s="83"/>
    </row>
    <row r="15520" spans="4:4" s="47" customFormat="1" x14ac:dyDescent="0.25">
      <c r="D15520" s="83"/>
    </row>
    <row r="15521" spans="4:4" s="47" customFormat="1" x14ac:dyDescent="0.25">
      <c r="D15521" s="83"/>
    </row>
    <row r="15522" spans="4:4" s="47" customFormat="1" x14ac:dyDescent="0.25">
      <c r="D15522" s="83"/>
    </row>
    <row r="15523" spans="4:4" s="47" customFormat="1" x14ac:dyDescent="0.25">
      <c r="D15523" s="83"/>
    </row>
    <row r="15524" spans="4:4" s="47" customFormat="1" x14ac:dyDescent="0.25">
      <c r="D15524" s="83"/>
    </row>
    <row r="15525" spans="4:4" s="47" customFormat="1" x14ac:dyDescent="0.25">
      <c r="D15525" s="83"/>
    </row>
    <row r="15526" spans="4:4" s="47" customFormat="1" x14ac:dyDescent="0.25">
      <c r="D15526" s="83"/>
    </row>
    <row r="15527" spans="4:4" s="47" customFormat="1" x14ac:dyDescent="0.25">
      <c r="D15527" s="83"/>
    </row>
    <row r="15528" spans="4:4" s="47" customFormat="1" x14ac:dyDescent="0.25">
      <c r="D15528" s="83"/>
    </row>
    <row r="15529" spans="4:4" s="47" customFormat="1" x14ac:dyDescent="0.25">
      <c r="D15529" s="83"/>
    </row>
    <row r="15530" spans="4:4" s="47" customFormat="1" x14ac:dyDescent="0.25">
      <c r="D15530" s="83"/>
    </row>
    <row r="15531" spans="4:4" s="47" customFormat="1" x14ac:dyDescent="0.25">
      <c r="D15531" s="83"/>
    </row>
    <row r="15532" spans="4:4" s="47" customFormat="1" x14ac:dyDescent="0.25">
      <c r="D15532" s="83"/>
    </row>
    <row r="15533" spans="4:4" s="47" customFormat="1" x14ac:dyDescent="0.25">
      <c r="D15533" s="83"/>
    </row>
    <row r="15534" spans="4:4" s="47" customFormat="1" x14ac:dyDescent="0.25">
      <c r="D15534" s="83"/>
    </row>
    <row r="15535" spans="4:4" s="47" customFormat="1" x14ac:dyDescent="0.25">
      <c r="D15535" s="83"/>
    </row>
    <row r="15536" spans="4:4" s="47" customFormat="1" x14ac:dyDescent="0.25">
      <c r="D15536" s="83"/>
    </row>
    <row r="15537" spans="4:4" s="47" customFormat="1" x14ac:dyDescent="0.25">
      <c r="D15537" s="83"/>
    </row>
    <row r="15538" spans="4:4" s="47" customFormat="1" x14ac:dyDescent="0.25">
      <c r="D15538" s="83"/>
    </row>
    <row r="15539" spans="4:4" s="47" customFormat="1" x14ac:dyDescent="0.25">
      <c r="D15539" s="83"/>
    </row>
    <row r="15540" spans="4:4" s="47" customFormat="1" x14ac:dyDescent="0.25">
      <c r="D15540" s="83"/>
    </row>
    <row r="15541" spans="4:4" s="47" customFormat="1" x14ac:dyDescent="0.25">
      <c r="D15541" s="83"/>
    </row>
    <row r="15542" spans="4:4" s="47" customFormat="1" x14ac:dyDescent="0.25">
      <c r="D15542" s="83"/>
    </row>
    <row r="15543" spans="4:4" s="47" customFormat="1" x14ac:dyDescent="0.25">
      <c r="D15543" s="83"/>
    </row>
    <row r="15544" spans="4:4" s="47" customFormat="1" x14ac:dyDescent="0.25">
      <c r="D15544" s="83"/>
    </row>
    <row r="15545" spans="4:4" s="47" customFormat="1" x14ac:dyDescent="0.25">
      <c r="D15545" s="83"/>
    </row>
    <row r="15546" spans="4:4" s="47" customFormat="1" x14ac:dyDescent="0.25">
      <c r="D15546" s="83"/>
    </row>
    <row r="15547" spans="4:4" s="47" customFormat="1" x14ac:dyDescent="0.25">
      <c r="D15547" s="83"/>
    </row>
    <row r="15548" spans="4:4" s="47" customFormat="1" x14ac:dyDescent="0.25">
      <c r="D15548" s="83"/>
    </row>
    <row r="15549" spans="4:4" s="47" customFormat="1" x14ac:dyDescent="0.25">
      <c r="D15549" s="83"/>
    </row>
    <row r="15550" spans="4:4" s="47" customFormat="1" x14ac:dyDescent="0.25">
      <c r="D15550" s="83"/>
    </row>
    <row r="15551" spans="4:4" s="47" customFormat="1" x14ac:dyDescent="0.25">
      <c r="D15551" s="83"/>
    </row>
    <row r="15552" spans="4:4" s="47" customFormat="1" x14ac:dyDescent="0.25">
      <c r="D15552" s="83"/>
    </row>
    <row r="15553" spans="4:4" s="47" customFormat="1" x14ac:dyDescent="0.25">
      <c r="D15553" s="83"/>
    </row>
    <row r="15554" spans="4:4" s="47" customFormat="1" x14ac:dyDescent="0.25">
      <c r="D15554" s="83"/>
    </row>
    <row r="15555" spans="4:4" s="47" customFormat="1" x14ac:dyDescent="0.25">
      <c r="D15555" s="83"/>
    </row>
    <row r="15556" spans="4:4" s="47" customFormat="1" x14ac:dyDescent="0.25">
      <c r="D15556" s="83"/>
    </row>
    <row r="15557" spans="4:4" s="47" customFormat="1" x14ac:dyDescent="0.25">
      <c r="D15557" s="83"/>
    </row>
    <row r="15558" spans="4:4" s="47" customFormat="1" x14ac:dyDescent="0.25">
      <c r="D15558" s="83"/>
    </row>
    <row r="15559" spans="4:4" s="47" customFormat="1" x14ac:dyDescent="0.25">
      <c r="D15559" s="83"/>
    </row>
    <row r="15560" spans="4:4" s="47" customFormat="1" x14ac:dyDescent="0.25">
      <c r="D15560" s="83"/>
    </row>
    <row r="15561" spans="4:4" s="47" customFormat="1" x14ac:dyDescent="0.25">
      <c r="D15561" s="83"/>
    </row>
    <row r="15562" spans="4:4" s="47" customFormat="1" x14ac:dyDescent="0.25">
      <c r="D15562" s="83"/>
    </row>
    <row r="15563" spans="4:4" s="47" customFormat="1" x14ac:dyDescent="0.25">
      <c r="D15563" s="83"/>
    </row>
    <row r="15564" spans="4:4" s="47" customFormat="1" x14ac:dyDescent="0.25">
      <c r="D15564" s="83"/>
    </row>
    <row r="15565" spans="4:4" s="47" customFormat="1" x14ac:dyDescent="0.25">
      <c r="D15565" s="83"/>
    </row>
    <row r="15566" spans="4:4" s="47" customFormat="1" x14ac:dyDescent="0.25">
      <c r="D15566" s="83"/>
    </row>
    <row r="15567" spans="4:4" s="47" customFormat="1" x14ac:dyDescent="0.25">
      <c r="D15567" s="83"/>
    </row>
    <row r="15568" spans="4:4" s="47" customFormat="1" x14ac:dyDescent="0.25">
      <c r="D15568" s="83"/>
    </row>
    <row r="15569" spans="4:4" s="47" customFormat="1" x14ac:dyDescent="0.25">
      <c r="D15569" s="83"/>
    </row>
    <row r="15570" spans="4:4" s="47" customFormat="1" x14ac:dyDescent="0.25">
      <c r="D15570" s="83"/>
    </row>
    <row r="15571" spans="4:4" s="47" customFormat="1" x14ac:dyDescent="0.25">
      <c r="D15571" s="83"/>
    </row>
    <row r="15572" spans="4:4" s="47" customFormat="1" x14ac:dyDescent="0.25">
      <c r="D15572" s="83"/>
    </row>
    <row r="15573" spans="4:4" s="47" customFormat="1" x14ac:dyDescent="0.25">
      <c r="D15573" s="83"/>
    </row>
    <row r="15574" spans="4:4" s="47" customFormat="1" x14ac:dyDescent="0.25">
      <c r="D15574" s="83"/>
    </row>
    <row r="15575" spans="4:4" s="47" customFormat="1" x14ac:dyDescent="0.25">
      <c r="D15575" s="83"/>
    </row>
    <row r="15576" spans="4:4" s="47" customFormat="1" x14ac:dyDescent="0.25">
      <c r="D15576" s="83"/>
    </row>
    <row r="15577" spans="4:4" s="47" customFormat="1" x14ac:dyDescent="0.25">
      <c r="D15577" s="83"/>
    </row>
    <row r="15578" spans="4:4" s="47" customFormat="1" x14ac:dyDescent="0.25">
      <c r="D15578" s="83"/>
    </row>
    <row r="15579" spans="4:4" s="47" customFormat="1" x14ac:dyDescent="0.25">
      <c r="D15579" s="83"/>
    </row>
    <row r="15580" spans="4:4" s="47" customFormat="1" x14ac:dyDescent="0.25">
      <c r="D15580" s="83"/>
    </row>
    <row r="15581" spans="4:4" s="47" customFormat="1" x14ac:dyDescent="0.25">
      <c r="D15581" s="83"/>
    </row>
    <row r="15582" spans="4:4" s="47" customFormat="1" x14ac:dyDescent="0.25">
      <c r="D15582" s="83"/>
    </row>
    <row r="15583" spans="4:4" s="47" customFormat="1" x14ac:dyDescent="0.25">
      <c r="D15583" s="83"/>
    </row>
    <row r="15584" spans="4:4" s="47" customFormat="1" x14ac:dyDescent="0.25">
      <c r="D15584" s="83"/>
    </row>
    <row r="15585" spans="4:4" s="47" customFormat="1" x14ac:dyDescent="0.25">
      <c r="D15585" s="83"/>
    </row>
    <row r="15586" spans="4:4" s="47" customFormat="1" x14ac:dyDescent="0.25">
      <c r="D15586" s="83"/>
    </row>
    <row r="15587" spans="4:4" s="47" customFormat="1" x14ac:dyDescent="0.25">
      <c r="D15587" s="83"/>
    </row>
    <row r="15588" spans="4:4" s="47" customFormat="1" x14ac:dyDescent="0.25">
      <c r="D15588" s="83"/>
    </row>
    <row r="15589" spans="4:4" s="47" customFormat="1" x14ac:dyDescent="0.25">
      <c r="D15589" s="83"/>
    </row>
    <row r="15590" spans="4:4" s="47" customFormat="1" x14ac:dyDescent="0.25">
      <c r="D15590" s="83"/>
    </row>
    <row r="15591" spans="4:4" s="47" customFormat="1" x14ac:dyDescent="0.25">
      <c r="D15591" s="83"/>
    </row>
    <row r="15592" spans="4:4" s="47" customFormat="1" x14ac:dyDescent="0.25">
      <c r="D15592" s="83"/>
    </row>
    <row r="15593" spans="4:4" s="47" customFormat="1" x14ac:dyDescent="0.25">
      <c r="D15593" s="83"/>
    </row>
    <row r="15594" spans="4:4" s="47" customFormat="1" x14ac:dyDescent="0.25">
      <c r="D15594" s="83"/>
    </row>
    <row r="15595" spans="4:4" s="47" customFormat="1" x14ac:dyDescent="0.25">
      <c r="D15595" s="83"/>
    </row>
    <row r="15596" spans="4:4" s="47" customFormat="1" x14ac:dyDescent="0.25">
      <c r="D15596" s="83"/>
    </row>
    <row r="15597" spans="4:4" s="47" customFormat="1" x14ac:dyDescent="0.25">
      <c r="D15597" s="83"/>
    </row>
    <row r="15598" spans="4:4" s="47" customFormat="1" x14ac:dyDescent="0.25">
      <c r="D15598" s="83"/>
    </row>
    <row r="15599" spans="4:4" s="47" customFormat="1" x14ac:dyDescent="0.25">
      <c r="D15599" s="83"/>
    </row>
    <row r="15600" spans="4:4" s="47" customFormat="1" x14ac:dyDescent="0.25">
      <c r="D15600" s="83"/>
    </row>
    <row r="15601" spans="4:4" s="47" customFormat="1" x14ac:dyDescent="0.25">
      <c r="D15601" s="83"/>
    </row>
    <row r="15602" spans="4:4" s="47" customFormat="1" x14ac:dyDescent="0.25">
      <c r="D15602" s="83"/>
    </row>
    <row r="15603" spans="4:4" s="47" customFormat="1" x14ac:dyDescent="0.25">
      <c r="D15603" s="83"/>
    </row>
    <row r="15604" spans="4:4" s="47" customFormat="1" x14ac:dyDescent="0.25">
      <c r="D15604" s="83"/>
    </row>
    <row r="15605" spans="4:4" s="47" customFormat="1" x14ac:dyDescent="0.25">
      <c r="D15605" s="83"/>
    </row>
    <row r="15606" spans="4:4" s="47" customFormat="1" x14ac:dyDescent="0.25">
      <c r="D15606" s="83"/>
    </row>
    <row r="15607" spans="4:4" s="47" customFormat="1" x14ac:dyDescent="0.25">
      <c r="D15607" s="83"/>
    </row>
    <row r="15608" spans="4:4" s="47" customFormat="1" x14ac:dyDescent="0.25">
      <c r="D15608" s="83"/>
    </row>
    <row r="15609" spans="4:4" s="47" customFormat="1" x14ac:dyDescent="0.25">
      <c r="D15609" s="83"/>
    </row>
    <row r="15610" spans="4:4" s="47" customFormat="1" x14ac:dyDescent="0.25">
      <c r="D15610" s="83"/>
    </row>
    <row r="15611" spans="4:4" s="47" customFormat="1" x14ac:dyDescent="0.25">
      <c r="D15611" s="83"/>
    </row>
    <row r="15612" spans="4:4" s="47" customFormat="1" x14ac:dyDescent="0.25">
      <c r="D15612" s="83"/>
    </row>
    <row r="15613" spans="4:4" s="47" customFormat="1" x14ac:dyDescent="0.25">
      <c r="D15613" s="83"/>
    </row>
    <row r="15614" spans="4:4" s="47" customFormat="1" x14ac:dyDescent="0.25">
      <c r="D15614" s="83"/>
    </row>
    <row r="15615" spans="4:4" s="47" customFormat="1" x14ac:dyDescent="0.25">
      <c r="D15615" s="83"/>
    </row>
    <row r="15616" spans="4:4" s="47" customFormat="1" x14ac:dyDescent="0.25">
      <c r="D15616" s="83"/>
    </row>
    <row r="15617" spans="4:4" s="47" customFormat="1" x14ac:dyDescent="0.25">
      <c r="D15617" s="83"/>
    </row>
    <row r="15618" spans="4:4" s="47" customFormat="1" x14ac:dyDescent="0.25">
      <c r="D15618" s="83"/>
    </row>
    <row r="15619" spans="4:4" s="47" customFormat="1" x14ac:dyDescent="0.25">
      <c r="D15619" s="83"/>
    </row>
    <row r="15620" spans="4:4" s="47" customFormat="1" x14ac:dyDescent="0.25">
      <c r="D15620" s="83"/>
    </row>
    <row r="15621" spans="4:4" s="47" customFormat="1" x14ac:dyDescent="0.25">
      <c r="D15621" s="83"/>
    </row>
    <row r="15622" spans="4:4" s="47" customFormat="1" x14ac:dyDescent="0.25">
      <c r="D15622" s="83"/>
    </row>
    <row r="15623" spans="4:4" s="47" customFormat="1" x14ac:dyDescent="0.25">
      <c r="D15623" s="83"/>
    </row>
    <row r="15624" spans="4:4" s="47" customFormat="1" x14ac:dyDescent="0.25">
      <c r="D15624" s="83"/>
    </row>
    <row r="15625" spans="4:4" s="47" customFormat="1" x14ac:dyDescent="0.25">
      <c r="D15625" s="83"/>
    </row>
    <row r="15626" spans="4:4" s="47" customFormat="1" x14ac:dyDescent="0.25">
      <c r="D15626" s="83"/>
    </row>
    <row r="15627" spans="4:4" s="47" customFormat="1" x14ac:dyDescent="0.25">
      <c r="D15627" s="83"/>
    </row>
    <row r="15628" spans="4:4" s="47" customFormat="1" x14ac:dyDescent="0.25">
      <c r="D15628" s="83"/>
    </row>
    <row r="15629" spans="4:4" s="47" customFormat="1" x14ac:dyDescent="0.25">
      <c r="D15629" s="83"/>
    </row>
    <row r="15630" spans="4:4" s="47" customFormat="1" x14ac:dyDescent="0.25">
      <c r="D15630" s="83"/>
    </row>
    <row r="15631" spans="4:4" s="47" customFormat="1" x14ac:dyDescent="0.25">
      <c r="D15631" s="83"/>
    </row>
    <row r="15632" spans="4:4" s="47" customFormat="1" x14ac:dyDescent="0.25">
      <c r="D15632" s="83"/>
    </row>
    <row r="15633" spans="4:4" s="47" customFormat="1" x14ac:dyDescent="0.25">
      <c r="D15633" s="83"/>
    </row>
    <row r="15634" spans="4:4" s="47" customFormat="1" x14ac:dyDescent="0.25">
      <c r="D15634" s="83"/>
    </row>
    <row r="15635" spans="4:4" s="47" customFormat="1" x14ac:dyDescent="0.25">
      <c r="D15635" s="83"/>
    </row>
    <row r="15636" spans="4:4" s="47" customFormat="1" x14ac:dyDescent="0.25">
      <c r="D15636" s="83"/>
    </row>
    <row r="15637" spans="4:4" s="47" customFormat="1" x14ac:dyDescent="0.25">
      <c r="D15637" s="83"/>
    </row>
    <row r="15638" spans="4:4" s="47" customFormat="1" x14ac:dyDescent="0.25">
      <c r="D15638" s="83"/>
    </row>
    <row r="15639" spans="4:4" s="47" customFormat="1" x14ac:dyDescent="0.25">
      <c r="D15639" s="83"/>
    </row>
    <row r="15640" spans="4:4" s="47" customFormat="1" x14ac:dyDescent="0.25">
      <c r="D15640" s="83"/>
    </row>
    <row r="15641" spans="4:4" s="47" customFormat="1" x14ac:dyDescent="0.25">
      <c r="D15641" s="83"/>
    </row>
    <row r="15642" spans="4:4" s="47" customFormat="1" x14ac:dyDescent="0.25">
      <c r="D15642" s="83"/>
    </row>
    <row r="15643" spans="4:4" s="47" customFormat="1" x14ac:dyDescent="0.25">
      <c r="D15643" s="83"/>
    </row>
    <row r="15644" spans="4:4" s="47" customFormat="1" x14ac:dyDescent="0.25">
      <c r="D15644" s="83"/>
    </row>
    <row r="15645" spans="4:4" s="47" customFormat="1" x14ac:dyDescent="0.25">
      <c r="D15645" s="83"/>
    </row>
    <row r="15646" spans="4:4" s="47" customFormat="1" x14ac:dyDescent="0.25">
      <c r="D15646" s="83"/>
    </row>
    <row r="15647" spans="4:4" s="47" customFormat="1" x14ac:dyDescent="0.25">
      <c r="D15647" s="83"/>
    </row>
    <row r="15648" spans="4:4" s="47" customFormat="1" x14ac:dyDescent="0.25">
      <c r="D15648" s="83"/>
    </row>
    <row r="15649" spans="4:4" s="47" customFormat="1" x14ac:dyDescent="0.25">
      <c r="D15649" s="83"/>
    </row>
    <row r="15650" spans="4:4" s="47" customFormat="1" x14ac:dyDescent="0.25">
      <c r="D15650" s="83"/>
    </row>
    <row r="15651" spans="4:4" s="47" customFormat="1" x14ac:dyDescent="0.25">
      <c r="D15651" s="83"/>
    </row>
    <row r="15652" spans="4:4" s="47" customFormat="1" x14ac:dyDescent="0.25">
      <c r="D15652" s="83"/>
    </row>
    <row r="15653" spans="4:4" s="47" customFormat="1" x14ac:dyDescent="0.25">
      <c r="D15653" s="83"/>
    </row>
    <row r="15654" spans="4:4" s="47" customFormat="1" x14ac:dyDescent="0.25">
      <c r="D15654" s="83"/>
    </row>
    <row r="15655" spans="4:4" s="47" customFormat="1" x14ac:dyDescent="0.25">
      <c r="D15655" s="83"/>
    </row>
    <row r="15656" spans="4:4" s="47" customFormat="1" x14ac:dyDescent="0.25">
      <c r="D15656" s="83"/>
    </row>
    <row r="15657" spans="4:4" s="47" customFormat="1" x14ac:dyDescent="0.25">
      <c r="D15657" s="83"/>
    </row>
    <row r="15658" spans="4:4" s="47" customFormat="1" x14ac:dyDescent="0.25">
      <c r="D15658" s="83"/>
    </row>
    <row r="15659" spans="4:4" s="47" customFormat="1" x14ac:dyDescent="0.25">
      <c r="D15659" s="83"/>
    </row>
    <row r="15660" spans="4:4" s="47" customFormat="1" x14ac:dyDescent="0.25">
      <c r="D15660" s="83"/>
    </row>
    <row r="15661" spans="4:4" s="47" customFormat="1" x14ac:dyDescent="0.25">
      <c r="D15661" s="83"/>
    </row>
    <row r="15662" spans="4:4" s="47" customFormat="1" x14ac:dyDescent="0.25">
      <c r="D15662" s="83"/>
    </row>
    <row r="15663" spans="4:4" s="47" customFormat="1" x14ac:dyDescent="0.25">
      <c r="D15663" s="83"/>
    </row>
    <row r="15664" spans="4:4" s="47" customFormat="1" x14ac:dyDescent="0.25">
      <c r="D15664" s="83"/>
    </row>
    <row r="15665" spans="4:4" s="47" customFormat="1" x14ac:dyDescent="0.25">
      <c r="D15665" s="83"/>
    </row>
    <row r="15666" spans="4:4" s="47" customFormat="1" x14ac:dyDescent="0.25">
      <c r="D15666" s="83"/>
    </row>
    <row r="15667" spans="4:4" s="47" customFormat="1" x14ac:dyDescent="0.25">
      <c r="D15667" s="83"/>
    </row>
    <row r="15668" spans="4:4" s="47" customFormat="1" x14ac:dyDescent="0.25">
      <c r="D15668" s="83"/>
    </row>
    <row r="15669" spans="4:4" s="47" customFormat="1" x14ac:dyDescent="0.25">
      <c r="D15669" s="83"/>
    </row>
    <row r="15670" spans="4:4" s="47" customFormat="1" x14ac:dyDescent="0.25">
      <c r="D15670" s="83"/>
    </row>
    <row r="15671" spans="4:4" s="47" customFormat="1" x14ac:dyDescent="0.25">
      <c r="D15671" s="83"/>
    </row>
    <row r="15672" spans="4:4" s="47" customFormat="1" x14ac:dyDescent="0.25">
      <c r="D15672" s="83"/>
    </row>
    <row r="15673" spans="4:4" s="47" customFormat="1" x14ac:dyDescent="0.25">
      <c r="D15673" s="83"/>
    </row>
    <row r="15674" spans="4:4" s="47" customFormat="1" x14ac:dyDescent="0.25">
      <c r="D15674" s="83"/>
    </row>
    <row r="15675" spans="4:4" s="47" customFormat="1" x14ac:dyDescent="0.25">
      <c r="D15675" s="83"/>
    </row>
    <row r="15676" spans="4:4" s="47" customFormat="1" x14ac:dyDescent="0.25">
      <c r="D15676" s="83"/>
    </row>
    <row r="15677" spans="4:4" s="47" customFormat="1" x14ac:dyDescent="0.25">
      <c r="D15677" s="83"/>
    </row>
    <row r="15678" spans="4:4" s="47" customFormat="1" x14ac:dyDescent="0.25">
      <c r="D15678" s="83"/>
    </row>
    <row r="15679" spans="4:4" s="47" customFormat="1" x14ac:dyDescent="0.25">
      <c r="D15679" s="83"/>
    </row>
    <row r="15680" spans="4:4" s="47" customFormat="1" x14ac:dyDescent="0.25">
      <c r="D15680" s="83"/>
    </row>
    <row r="15681" spans="4:4" s="47" customFormat="1" x14ac:dyDescent="0.25">
      <c r="D15681" s="83"/>
    </row>
    <row r="15682" spans="4:4" s="47" customFormat="1" x14ac:dyDescent="0.25">
      <c r="D15682" s="83"/>
    </row>
    <row r="15683" spans="4:4" s="47" customFormat="1" x14ac:dyDescent="0.25">
      <c r="D15683" s="83"/>
    </row>
    <row r="15684" spans="4:4" s="47" customFormat="1" x14ac:dyDescent="0.25">
      <c r="D15684" s="83"/>
    </row>
    <row r="15685" spans="4:4" s="47" customFormat="1" x14ac:dyDescent="0.25">
      <c r="D15685" s="83"/>
    </row>
    <row r="15686" spans="4:4" s="47" customFormat="1" x14ac:dyDescent="0.25">
      <c r="D15686" s="83"/>
    </row>
    <row r="15687" spans="4:4" s="47" customFormat="1" x14ac:dyDescent="0.25">
      <c r="D15687" s="83"/>
    </row>
    <row r="15688" spans="4:4" s="47" customFormat="1" x14ac:dyDescent="0.25">
      <c r="D15688" s="83"/>
    </row>
    <row r="15689" spans="4:4" s="47" customFormat="1" x14ac:dyDescent="0.25">
      <c r="D15689" s="83"/>
    </row>
    <row r="15690" spans="4:4" s="47" customFormat="1" x14ac:dyDescent="0.25">
      <c r="D15690" s="83"/>
    </row>
    <row r="15691" spans="4:4" s="47" customFormat="1" x14ac:dyDescent="0.25">
      <c r="D15691" s="83"/>
    </row>
    <row r="15692" spans="4:4" s="47" customFormat="1" x14ac:dyDescent="0.25">
      <c r="D15692" s="83"/>
    </row>
    <row r="15693" spans="4:4" s="47" customFormat="1" x14ac:dyDescent="0.25">
      <c r="D15693" s="83"/>
    </row>
    <row r="15694" spans="4:4" s="47" customFormat="1" x14ac:dyDescent="0.25">
      <c r="D15694" s="83"/>
    </row>
    <row r="15695" spans="4:4" s="47" customFormat="1" x14ac:dyDescent="0.25">
      <c r="D15695" s="83"/>
    </row>
    <row r="15696" spans="4:4" s="47" customFormat="1" x14ac:dyDescent="0.25">
      <c r="D15696" s="83"/>
    </row>
    <row r="15697" spans="4:4" s="47" customFormat="1" x14ac:dyDescent="0.25">
      <c r="D15697" s="83"/>
    </row>
    <row r="15698" spans="4:4" s="47" customFormat="1" x14ac:dyDescent="0.25">
      <c r="D15698" s="83"/>
    </row>
    <row r="15699" spans="4:4" s="47" customFormat="1" x14ac:dyDescent="0.25">
      <c r="D15699" s="83"/>
    </row>
    <row r="15700" spans="4:4" s="47" customFormat="1" x14ac:dyDescent="0.25">
      <c r="D15700" s="83"/>
    </row>
    <row r="15701" spans="4:4" s="47" customFormat="1" x14ac:dyDescent="0.25">
      <c r="D15701" s="83"/>
    </row>
    <row r="15702" spans="4:4" s="47" customFormat="1" x14ac:dyDescent="0.25">
      <c r="D15702" s="83"/>
    </row>
    <row r="15703" spans="4:4" s="47" customFormat="1" x14ac:dyDescent="0.25">
      <c r="D15703" s="83"/>
    </row>
    <row r="15704" spans="4:4" s="47" customFormat="1" x14ac:dyDescent="0.25">
      <c r="D15704" s="83"/>
    </row>
    <row r="15705" spans="4:4" s="47" customFormat="1" x14ac:dyDescent="0.25">
      <c r="D15705" s="83"/>
    </row>
    <row r="15706" spans="4:4" s="47" customFormat="1" x14ac:dyDescent="0.25">
      <c r="D15706" s="83"/>
    </row>
    <row r="15707" spans="4:4" s="47" customFormat="1" x14ac:dyDescent="0.25">
      <c r="D15707" s="83"/>
    </row>
    <row r="15708" spans="4:4" s="47" customFormat="1" x14ac:dyDescent="0.25">
      <c r="D15708" s="83"/>
    </row>
    <row r="15709" spans="4:4" s="47" customFormat="1" x14ac:dyDescent="0.25">
      <c r="D15709" s="83"/>
    </row>
    <row r="15710" spans="4:4" s="47" customFormat="1" x14ac:dyDescent="0.25">
      <c r="D15710" s="83"/>
    </row>
    <row r="15711" spans="4:4" s="47" customFormat="1" x14ac:dyDescent="0.25">
      <c r="D15711" s="83"/>
    </row>
    <row r="15712" spans="4:4" s="47" customFormat="1" x14ac:dyDescent="0.25">
      <c r="D15712" s="83"/>
    </row>
    <row r="15713" spans="4:4" s="47" customFormat="1" x14ac:dyDescent="0.25">
      <c r="D15713" s="83"/>
    </row>
    <row r="15714" spans="4:4" s="47" customFormat="1" x14ac:dyDescent="0.25">
      <c r="D15714" s="83"/>
    </row>
    <row r="15715" spans="4:4" s="47" customFormat="1" x14ac:dyDescent="0.25">
      <c r="D15715" s="83"/>
    </row>
    <row r="15716" spans="4:4" s="47" customFormat="1" x14ac:dyDescent="0.25">
      <c r="D15716" s="83"/>
    </row>
    <row r="15717" spans="4:4" s="47" customFormat="1" x14ac:dyDescent="0.25">
      <c r="D15717" s="83"/>
    </row>
    <row r="15718" spans="4:4" s="47" customFormat="1" x14ac:dyDescent="0.25">
      <c r="D15718" s="83"/>
    </row>
    <row r="15719" spans="4:4" s="47" customFormat="1" x14ac:dyDescent="0.25">
      <c r="D15719" s="83"/>
    </row>
    <row r="15720" spans="4:4" s="47" customFormat="1" x14ac:dyDescent="0.25">
      <c r="D15720" s="83"/>
    </row>
    <row r="15721" spans="4:4" s="47" customFormat="1" x14ac:dyDescent="0.25">
      <c r="D15721" s="83"/>
    </row>
    <row r="15722" spans="4:4" s="47" customFormat="1" x14ac:dyDescent="0.25">
      <c r="D15722" s="83"/>
    </row>
    <row r="15723" spans="4:4" s="47" customFormat="1" x14ac:dyDescent="0.25">
      <c r="D15723" s="83"/>
    </row>
    <row r="15724" spans="4:4" s="47" customFormat="1" x14ac:dyDescent="0.25">
      <c r="D15724" s="83"/>
    </row>
    <row r="15725" spans="4:4" s="47" customFormat="1" x14ac:dyDescent="0.25">
      <c r="D15725" s="83"/>
    </row>
    <row r="15726" spans="4:4" s="47" customFormat="1" x14ac:dyDescent="0.25">
      <c r="D15726" s="83"/>
    </row>
    <row r="15727" spans="4:4" s="47" customFormat="1" x14ac:dyDescent="0.25">
      <c r="D15727" s="83"/>
    </row>
    <row r="15728" spans="4:4" s="47" customFormat="1" x14ac:dyDescent="0.25">
      <c r="D15728" s="83"/>
    </row>
    <row r="15729" spans="4:4" s="47" customFormat="1" x14ac:dyDescent="0.25">
      <c r="D15729" s="83"/>
    </row>
    <row r="15730" spans="4:4" s="47" customFormat="1" x14ac:dyDescent="0.25">
      <c r="D15730" s="83"/>
    </row>
    <row r="15731" spans="4:4" s="47" customFormat="1" x14ac:dyDescent="0.25">
      <c r="D15731" s="83"/>
    </row>
    <row r="15732" spans="4:4" s="47" customFormat="1" x14ac:dyDescent="0.25">
      <c r="D15732" s="83"/>
    </row>
    <row r="15733" spans="4:4" s="47" customFormat="1" x14ac:dyDescent="0.25">
      <c r="D15733" s="83"/>
    </row>
    <row r="15734" spans="4:4" s="47" customFormat="1" x14ac:dyDescent="0.25">
      <c r="D15734" s="83"/>
    </row>
    <row r="15735" spans="4:4" s="47" customFormat="1" x14ac:dyDescent="0.25">
      <c r="D15735" s="83"/>
    </row>
    <row r="15736" spans="4:4" s="47" customFormat="1" x14ac:dyDescent="0.25">
      <c r="D15736" s="83"/>
    </row>
    <row r="15737" spans="4:4" s="47" customFormat="1" x14ac:dyDescent="0.25">
      <c r="D15737" s="83"/>
    </row>
    <row r="15738" spans="4:4" s="47" customFormat="1" x14ac:dyDescent="0.25">
      <c r="D15738" s="83"/>
    </row>
    <row r="15739" spans="4:4" s="47" customFormat="1" x14ac:dyDescent="0.25">
      <c r="D15739" s="83"/>
    </row>
    <row r="15740" spans="4:4" s="47" customFormat="1" x14ac:dyDescent="0.25">
      <c r="D15740" s="83"/>
    </row>
    <row r="15741" spans="4:4" s="47" customFormat="1" x14ac:dyDescent="0.25">
      <c r="D15741" s="83"/>
    </row>
    <row r="15742" spans="4:4" s="47" customFormat="1" x14ac:dyDescent="0.25">
      <c r="D15742" s="83"/>
    </row>
    <row r="15743" spans="4:4" s="47" customFormat="1" x14ac:dyDescent="0.25">
      <c r="D15743" s="83"/>
    </row>
    <row r="15744" spans="4:4" s="47" customFormat="1" x14ac:dyDescent="0.25">
      <c r="D15744" s="83"/>
    </row>
    <row r="15745" spans="4:4" s="47" customFormat="1" x14ac:dyDescent="0.25">
      <c r="D15745" s="83"/>
    </row>
    <row r="15746" spans="4:4" s="47" customFormat="1" x14ac:dyDescent="0.25">
      <c r="D15746" s="83"/>
    </row>
    <row r="15747" spans="4:4" s="47" customFormat="1" x14ac:dyDescent="0.25">
      <c r="D15747" s="83"/>
    </row>
    <row r="15748" spans="4:4" s="47" customFormat="1" x14ac:dyDescent="0.25">
      <c r="D15748" s="83"/>
    </row>
    <row r="15749" spans="4:4" s="47" customFormat="1" x14ac:dyDescent="0.25">
      <c r="D15749" s="83"/>
    </row>
    <row r="15750" spans="4:4" s="47" customFormat="1" x14ac:dyDescent="0.25">
      <c r="D15750" s="83"/>
    </row>
    <row r="15751" spans="4:4" s="47" customFormat="1" x14ac:dyDescent="0.25">
      <c r="D15751" s="83"/>
    </row>
    <row r="15752" spans="4:4" s="47" customFormat="1" x14ac:dyDescent="0.25">
      <c r="D15752" s="83"/>
    </row>
    <row r="15753" spans="4:4" s="47" customFormat="1" x14ac:dyDescent="0.25">
      <c r="D15753" s="83"/>
    </row>
    <row r="15754" spans="4:4" s="47" customFormat="1" x14ac:dyDescent="0.25">
      <c r="D15754" s="83"/>
    </row>
    <row r="15755" spans="4:4" s="47" customFormat="1" x14ac:dyDescent="0.25">
      <c r="D15755" s="83"/>
    </row>
    <row r="15756" spans="4:4" s="47" customFormat="1" x14ac:dyDescent="0.25">
      <c r="D15756" s="83"/>
    </row>
    <row r="15757" spans="4:4" s="47" customFormat="1" x14ac:dyDescent="0.25">
      <c r="D15757" s="83"/>
    </row>
    <row r="15758" spans="4:4" s="47" customFormat="1" x14ac:dyDescent="0.25">
      <c r="D15758" s="83"/>
    </row>
    <row r="15759" spans="4:4" s="47" customFormat="1" x14ac:dyDescent="0.25">
      <c r="D15759" s="83"/>
    </row>
    <row r="15760" spans="4:4" s="47" customFormat="1" x14ac:dyDescent="0.25">
      <c r="D15760" s="83"/>
    </row>
    <row r="15761" spans="4:4" s="47" customFormat="1" x14ac:dyDescent="0.25">
      <c r="D15761" s="83"/>
    </row>
    <row r="15762" spans="4:4" s="47" customFormat="1" x14ac:dyDescent="0.25">
      <c r="D15762" s="83"/>
    </row>
    <row r="15763" spans="4:4" s="47" customFormat="1" x14ac:dyDescent="0.25">
      <c r="D15763" s="83"/>
    </row>
    <row r="15764" spans="4:4" s="47" customFormat="1" x14ac:dyDescent="0.25">
      <c r="D15764" s="83"/>
    </row>
    <row r="15765" spans="4:4" s="47" customFormat="1" x14ac:dyDescent="0.25">
      <c r="D15765" s="83"/>
    </row>
    <row r="15766" spans="4:4" s="47" customFormat="1" x14ac:dyDescent="0.25">
      <c r="D15766" s="83"/>
    </row>
    <row r="15767" spans="4:4" s="47" customFormat="1" x14ac:dyDescent="0.25">
      <c r="D15767" s="83"/>
    </row>
    <row r="15768" spans="4:4" s="47" customFormat="1" x14ac:dyDescent="0.25">
      <c r="D15768" s="83"/>
    </row>
    <row r="15769" spans="4:4" s="47" customFormat="1" x14ac:dyDescent="0.25">
      <c r="D15769" s="83"/>
    </row>
    <row r="15770" spans="4:4" s="47" customFormat="1" x14ac:dyDescent="0.25">
      <c r="D15770" s="83"/>
    </row>
    <row r="15771" spans="4:4" s="47" customFormat="1" x14ac:dyDescent="0.25">
      <c r="D15771" s="83"/>
    </row>
    <row r="15772" spans="4:4" s="47" customFormat="1" x14ac:dyDescent="0.25">
      <c r="D15772" s="83"/>
    </row>
    <row r="15773" spans="4:4" s="47" customFormat="1" x14ac:dyDescent="0.25">
      <c r="D15773" s="83"/>
    </row>
    <row r="15774" spans="4:4" s="47" customFormat="1" x14ac:dyDescent="0.25">
      <c r="D15774" s="83"/>
    </row>
    <row r="15775" spans="4:4" s="47" customFormat="1" x14ac:dyDescent="0.25">
      <c r="D15775" s="83"/>
    </row>
    <row r="15776" spans="4:4" s="47" customFormat="1" x14ac:dyDescent="0.25">
      <c r="D15776" s="83"/>
    </row>
    <row r="15777" spans="4:4" s="47" customFormat="1" x14ac:dyDescent="0.25">
      <c r="D15777" s="83"/>
    </row>
    <row r="15778" spans="4:4" s="47" customFormat="1" x14ac:dyDescent="0.25">
      <c r="D15778" s="83"/>
    </row>
    <row r="15779" spans="4:4" s="47" customFormat="1" x14ac:dyDescent="0.25">
      <c r="D15779" s="83"/>
    </row>
    <row r="15780" spans="4:4" s="47" customFormat="1" x14ac:dyDescent="0.25">
      <c r="D15780" s="83"/>
    </row>
    <row r="15781" spans="4:4" s="47" customFormat="1" x14ac:dyDescent="0.25">
      <c r="D15781" s="83"/>
    </row>
    <row r="15782" spans="4:4" s="47" customFormat="1" x14ac:dyDescent="0.25">
      <c r="D15782" s="83"/>
    </row>
    <row r="15783" spans="4:4" s="47" customFormat="1" x14ac:dyDescent="0.25">
      <c r="D15783" s="83"/>
    </row>
    <row r="15784" spans="4:4" s="47" customFormat="1" x14ac:dyDescent="0.25">
      <c r="D15784" s="83"/>
    </row>
    <row r="15785" spans="4:4" s="47" customFormat="1" x14ac:dyDescent="0.25">
      <c r="D15785" s="83"/>
    </row>
    <row r="15786" spans="4:4" s="47" customFormat="1" x14ac:dyDescent="0.25">
      <c r="D15786" s="83"/>
    </row>
    <row r="15787" spans="4:4" s="47" customFormat="1" x14ac:dyDescent="0.25">
      <c r="D15787" s="83"/>
    </row>
    <row r="15788" spans="4:4" s="47" customFormat="1" x14ac:dyDescent="0.25">
      <c r="D15788" s="83"/>
    </row>
    <row r="15789" spans="4:4" s="47" customFormat="1" x14ac:dyDescent="0.25">
      <c r="D15789" s="83"/>
    </row>
    <row r="15790" spans="4:4" s="47" customFormat="1" x14ac:dyDescent="0.25">
      <c r="D15790" s="83"/>
    </row>
    <row r="15791" spans="4:4" s="47" customFormat="1" x14ac:dyDescent="0.25">
      <c r="D15791" s="83"/>
    </row>
    <row r="15792" spans="4:4" s="47" customFormat="1" x14ac:dyDescent="0.25">
      <c r="D15792" s="83"/>
    </row>
    <row r="15793" spans="4:4" s="47" customFormat="1" x14ac:dyDescent="0.25">
      <c r="D15793" s="83"/>
    </row>
    <row r="15794" spans="4:4" s="47" customFormat="1" x14ac:dyDescent="0.25">
      <c r="D15794" s="83"/>
    </row>
    <row r="15795" spans="4:4" s="47" customFormat="1" x14ac:dyDescent="0.25">
      <c r="D15795" s="83"/>
    </row>
    <row r="15796" spans="4:4" s="47" customFormat="1" x14ac:dyDescent="0.25">
      <c r="D15796" s="83"/>
    </row>
    <row r="15797" spans="4:4" s="47" customFormat="1" x14ac:dyDescent="0.25">
      <c r="D15797" s="83"/>
    </row>
    <row r="15798" spans="4:4" s="47" customFormat="1" x14ac:dyDescent="0.25">
      <c r="D15798" s="83"/>
    </row>
    <row r="15799" spans="4:4" s="47" customFormat="1" x14ac:dyDescent="0.25">
      <c r="D15799" s="83"/>
    </row>
    <row r="15800" spans="4:4" s="47" customFormat="1" x14ac:dyDescent="0.25">
      <c r="D15800" s="83"/>
    </row>
    <row r="15801" spans="4:4" s="47" customFormat="1" x14ac:dyDescent="0.25">
      <c r="D15801" s="83"/>
    </row>
    <row r="15802" spans="4:4" s="47" customFormat="1" x14ac:dyDescent="0.25">
      <c r="D15802" s="83"/>
    </row>
    <row r="15803" spans="4:4" s="47" customFormat="1" x14ac:dyDescent="0.25">
      <c r="D15803" s="83"/>
    </row>
    <row r="15804" spans="4:4" s="47" customFormat="1" x14ac:dyDescent="0.25">
      <c r="D15804" s="83"/>
    </row>
    <row r="15805" spans="4:4" s="47" customFormat="1" x14ac:dyDescent="0.25">
      <c r="D15805" s="83"/>
    </row>
    <row r="15806" spans="4:4" s="47" customFormat="1" x14ac:dyDescent="0.25">
      <c r="D15806" s="83"/>
    </row>
    <row r="15807" spans="4:4" s="47" customFormat="1" x14ac:dyDescent="0.25">
      <c r="D15807" s="83"/>
    </row>
    <row r="15808" spans="4:4" s="47" customFormat="1" x14ac:dyDescent="0.25">
      <c r="D15808" s="83"/>
    </row>
    <row r="15809" spans="4:4" s="47" customFormat="1" x14ac:dyDescent="0.25">
      <c r="D15809" s="83"/>
    </row>
    <row r="15810" spans="4:4" s="47" customFormat="1" x14ac:dyDescent="0.25">
      <c r="D15810" s="83"/>
    </row>
    <row r="15811" spans="4:4" s="47" customFormat="1" x14ac:dyDescent="0.25">
      <c r="D15811" s="83"/>
    </row>
    <row r="15812" spans="4:4" s="47" customFormat="1" x14ac:dyDescent="0.25">
      <c r="D15812" s="83"/>
    </row>
    <row r="15813" spans="4:4" s="47" customFormat="1" x14ac:dyDescent="0.25">
      <c r="D15813" s="83"/>
    </row>
    <row r="15814" spans="4:4" s="47" customFormat="1" x14ac:dyDescent="0.25">
      <c r="D15814" s="83"/>
    </row>
    <row r="15815" spans="4:4" s="47" customFormat="1" x14ac:dyDescent="0.25">
      <c r="D15815" s="83"/>
    </row>
    <row r="15816" spans="4:4" s="47" customFormat="1" x14ac:dyDescent="0.25">
      <c r="D15816" s="83"/>
    </row>
    <row r="15817" spans="4:4" s="47" customFormat="1" x14ac:dyDescent="0.25">
      <c r="D15817" s="83"/>
    </row>
    <row r="15818" spans="4:4" s="47" customFormat="1" x14ac:dyDescent="0.25">
      <c r="D15818" s="83"/>
    </row>
    <row r="15819" spans="4:4" s="47" customFormat="1" x14ac:dyDescent="0.25">
      <c r="D15819" s="83"/>
    </row>
    <row r="15820" spans="4:4" s="47" customFormat="1" x14ac:dyDescent="0.25">
      <c r="D15820" s="83"/>
    </row>
    <row r="15821" spans="4:4" s="47" customFormat="1" x14ac:dyDescent="0.25">
      <c r="D15821" s="83"/>
    </row>
    <row r="15822" spans="4:4" s="47" customFormat="1" x14ac:dyDescent="0.25">
      <c r="D15822" s="83"/>
    </row>
    <row r="15823" spans="4:4" s="47" customFormat="1" x14ac:dyDescent="0.25">
      <c r="D15823" s="83"/>
    </row>
    <row r="15824" spans="4:4" s="47" customFormat="1" x14ac:dyDescent="0.25">
      <c r="D15824" s="83"/>
    </row>
    <row r="15825" spans="4:4" s="47" customFormat="1" x14ac:dyDescent="0.25">
      <c r="D15825" s="83"/>
    </row>
    <row r="15826" spans="4:4" s="47" customFormat="1" x14ac:dyDescent="0.25">
      <c r="D15826" s="83"/>
    </row>
    <row r="15827" spans="4:4" s="47" customFormat="1" x14ac:dyDescent="0.25">
      <c r="D15827" s="83"/>
    </row>
    <row r="15828" spans="4:4" s="47" customFormat="1" x14ac:dyDescent="0.25">
      <c r="D15828" s="83"/>
    </row>
    <row r="15829" spans="4:4" s="47" customFormat="1" x14ac:dyDescent="0.25">
      <c r="D15829" s="83"/>
    </row>
    <row r="15830" spans="4:4" s="47" customFormat="1" x14ac:dyDescent="0.25">
      <c r="D15830" s="83"/>
    </row>
    <row r="15831" spans="4:4" s="47" customFormat="1" x14ac:dyDescent="0.25">
      <c r="D15831" s="83"/>
    </row>
    <row r="15832" spans="4:4" s="47" customFormat="1" x14ac:dyDescent="0.25">
      <c r="D15832" s="83"/>
    </row>
    <row r="15833" spans="4:4" s="47" customFormat="1" x14ac:dyDescent="0.25">
      <c r="D15833" s="83"/>
    </row>
    <row r="15834" spans="4:4" s="47" customFormat="1" x14ac:dyDescent="0.25">
      <c r="D15834" s="83"/>
    </row>
    <row r="15835" spans="4:4" s="47" customFormat="1" x14ac:dyDescent="0.25">
      <c r="D15835" s="83"/>
    </row>
    <row r="15836" spans="4:4" s="47" customFormat="1" x14ac:dyDescent="0.25">
      <c r="D15836" s="83"/>
    </row>
    <row r="15837" spans="4:4" s="47" customFormat="1" x14ac:dyDescent="0.25">
      <c r="D15837" s="83"/>
    </row>
    <row r="15838" spans="4:4" s="47" customFormat="1" x14ac:dyDescent="0.25">
      <c r="D15838" s="83"/>
    </row>
    <row r="15839" spans="4:4" s="47" customFormat="1" x14ac:dyDescent="0.25">
      <c r="D15839" s="83"/>
    </row>
    <row r="15840" spans="4:4" s="47" customFormat="1" x14ac:dyDescent="0.25">
      <c r="D15840" s="83"/>
    </row>
    <row r="15841" spans="4:4" s="47" customFormat="1" x14ac:dyDescent="0.25">
      <c r="D15841" s="83"/>
    </row>
    <row r="15842" spans="4:4" s="47" customFormat="1" x14ac:dyDescent="0.25">
      <c r="D15842" s="83"/>
    </row>
    <row r="15843" spans="4:4" s="47" customFormat="1" x14ac:dyDescent="0.25">
      <c r="D15843" s="83"/>
    </row>
    <row r="15844" spans="4:4" s="47" customFormat="1" x14ac:dyDescent="0.25">
      <c r="D15844" s="83"/>
    </row>
    <row r="15845" spans="4:4" s="47" customFormat="1" x14ac:dyDescent="0.25">
      <c r="D15845" s="83"/>
    </row>
    <row r="15846" spans="4:4" s="47" customFormat="1" x14ac:dyDescent="0.25">
      <c r="D15846" s="83"/>
    </row>
    <row r="15847" spans="4:4" s="47" customFormat="1" x14ac:dyDescent="0.25">
      <c r="D15847" s="83"/>
    </row>
    <row r="15848" spans="4:4" s="47" customFormat="1" x14ac:dyDescent="0.25">
      <c r="D15848" s="83"/>
    </row>
    <row r="15849" spans="4:4" s="47" customFormat="1" x14ac:dyDescent="0.25">
      <c r="D15849" s="83"/>
    </row>
    <row r="15850" spans="4:4" s="47" customFormat="1" x14ac:dyDescent="0.25">
      <c r="D15850" s="83"/>
    </row>
    <row r="15851" spans="4:4" s="47" customFormat="1" x14ac:dyDescent="0.25">
      <c r="D15851" s="83"/>
    </row>
    <row r="15852" spans="4:4" s="47" customFormat="1" x14ac:dyDescent="0.25">
      <c r="D15852" s="83"/>
    </row>
    <row r="15853" spans="4:4" s="47" customFormat="1" x14ac:dyDescent="0.25">
      <c r="D15853" s="83"/>
    </row>
    <row r="15854" spans="4:4" s="47" customFormat="1" x14ac:dyDescent="0.25">
      <c r="D15854" s="83"/>
    </row>
    <row r="15855" spans="4:4" s="47" customFormat="1" x14ac:dyDescent="0.25">
      <c r="D15855" s="83"/>
    </row>
    <row r="15856" spans="4:4" s="47" customFormat="1" x14ac:dyDescent="0.25">
      <c r="D15856" s="83"/>
    </row>
    <row r="15857" spans="4:4" s="47" customFormat="1" x14ac:dyDescent="0.25">
      <c r="D15857" s="83"/>
    </row>
    <row r="15858" spans="4:4" s="47" customFormat="1" x14ac:dyDescent="0.25">
      <c r="D15858" s="83"/>
    </row>
    <row r="15859" spans="4:4" s="47" customFormat="1" x14ac:dyDescent="0.25">
      <c r="D15859" s="83"/>
    </row>
    <row r="15860" spans="4:4" s="47" customFormat="1" x14ac:dyDescent="0.25">
      <c r="D15860" s="83"/>
    </row>
    <row r="15861" spans="4:4" s="47" customFormat="1" x14ac:dyDescent="0.25">
      <c r="D15861" s="83"/>
    </row>
    <row r="15862" spans="4:4" s="47" customFormat="1" x14ac:dyDescent="0.25">
      <c r="D15862" s="83"/>
    </row>
    <row r="15863" spans="4:4" s="47" customFormat="1" x14ac:dyDescent="0.25">
      <c r="D15863" s="83"/>
    </row>
    <row r="15864" spans="4:4" s="47" customFormat="1" x14ac:dyDescent="0.25">
      <c r="D15864" s="83"/>
    </row>
    <row r="15865" spans="4:4" s="47" customFormat="1" x14ac:dyDescent="0.25">
      <c r="D15865" s="83"/>
    </row>
    <row r="15866" spans="4:4" s="47" customFormat="1" x14ac:dyDescent="0.25">
      <c r="D15866" s="83"/>
    </row>
    <row r="15867" spans="4:4" s="47" customFormat="1" x14ac:dyDescent="0.25">
      <c r="D15867" s="83"/>
    </row>
    <row r="15868" spans="4:4" s="47" customFormat="1" x14ac:dyDescent="0.25">
      <c r="D15868" s="83"/>
    </row>
    <row r="15869" spans="4:4" s="47" customFormat="1" x14ac:dyDescent="0.25">
      <c r="D15869" s="83"/>
    </row>
    <row r="15870" spans="4:4" s="47" customFormat="1" x14ac:dyDescent="0.25">
      <c r="D15870" s="83"/>
    </row>
    <row r="15871" spans="4:4" s="47" customFormat="1" x14ac:dyDescent="0.25">
      <c r="D15871" s="83"/>
    </row>
    <row r="15872" spans="4:4" s="47" customFormat="1" x14ac:dyDescent="0.25">
      <c r="D15872" s="83"/>
    </row>
    <row r="15873" spans="4:4" s="47" customFormat="1" x14ac:dyDescent="0.25">
      <c r="D15873" s="83"/>
    </row>
    <row r="15874" spans="4:4" s="47" customFormat="1" x14ac:dyDescent="0.25">
      <c r="D15874" s="83"/>
    </row>
    <row r="15875" spans="4:4" s="47" customFormat="1" x14ac:dyDescent="0.25">
      <c r="D15875" s="83"/>
    </row>
    <row r="15876" spans="4:4" s="47" customFormat="1" x14ac:dyDescent="0.25">
      <c r="D15876" s="83"/>
    </row>
    <row r="15877" spans="4:4" s="47" customFormat="1" x14ac:dyDescent="0.25">
      <c r="D15877" s="83"/>
    </row>
    <row r="15878" spans="4:4" s="47" customFormat="1" x14ac:dyDescent="0.25">
      <c r="D15878" s="83"/>
    </row>
    <row r="15879" spans="4:4" s="47" customFormat="1" x14ac:dyDescent="0.25">
      <c r="D15879" s="83"/>
    </row>
    <row r="15880" spans="4:4" s="47" customFormat="1" x14ac:dyDescent="0.25">
      <c r="D15880" s="83"/>
    </row>
    <row r="15881" spans="4:4" s="47" customFormat="1" x14ac:dyDescent="0.25">
      <c r="D15881" s="83"/>
    </row>
    <row r="15882" spans="4:4" s="47" customFormat="1" x14ac:dyDescent="0.25">
      <c r="D15882" s="83"/>
    </row>
    <row r="15883" spans="4:4" s="47" customFormat="1" x14ac:dyDescent="0.25">
      <c r="D15883" s="83"/>
    </row>
    <row r="15884" spans="4:4" s="47" customFormat="1" x14ac:dyDescent="0.25">
      <c r="D15884" s="83"/>
    </row>
    <row r="15885" spans="4:4" s="47" customFormat="1" x14ac:dyDescent="0.25">
      <c r="D15885" s="83"/>
    </row>
    <row r="15886" spans="4:4" s="47" customFormat="1" x14ac:dyDescent="0.25">
      <c r="D15886" s="83"/>
    </row>
    <row r="15887" spans="4:4" s="47" customFormat="1" x14ac:dyDescent="0.25">
      <c r="D15887" s="83"/>
    </row>
    <row r="15888" spans="4:4" s="47" customFormat="1" x14ac:dyDescent="0.25">
      <c r="D15888" s="83"/>
    </row>
    <row r="15889" spans="4:4" s="47" customFormat="1" x14ac:dyDescent="0.25">
      <c r="D15889" s="83"/>
    </row>
    <row r="15890" spans="4:4" s="47" customFormat="1" x14ac:dyDescent="0.25">
      <c r="D15890" s="83"/>
    </row>
    <row r="15891" spans="4:4" s="47" customFormat="1" x14ac:dyDescent="0.25">
      <c r="D15891" s="83"/>
    </row>
    <row r="15892" spans="4:4" s="47" customFormat="1" x14ac:dyDescent="0.25">
      <c r="D15892" s="83"/>
    </row>
    <row r="15893" spans="4:4" s="47" customFormat="1" x14ac:dyDescent="0.25">
      <c r="D15893" s="83"/>
    </row>
    <row r="15894" spans="4:4" s="47" customFormat="1" x14ac:dyDescent="0.25">
      <c r="D15894" s="83"/>
    </row>
    <row r="15895" spans="4:4" s="47" customFormat="1" x14ac:dyDescent="0.25">
      <c r="D15895" s="83"/>
    </row>
    <row r="15896" spans="4:4" s="47" customFormat="1" x14ac:dyDescent="0.25">
      <c r="D15896" s="83"/>
    </row>
    <row r="15897" spans="4:4" s="47" customFormat="1" x14ac:dyDescent="0.25">
      <c r="D15897" s="83"/>
    </row>
    <row r="15898" spans="4:4" s="47" customFormat="1" x14ac:dyDescent="0.25">
      <c r="D15898" s="83"/>
    </row>
    <row r="15899" spans="4:4" s="47" customFormat="1" x14ac:dyDescent="0.25">
      <c r="D15899" s="83"/>
    </row>
    <row r="15900" spans="4:4" s="47" customFormat="1" x14ac:dyDescent="0.25">
      <c r="D15900" s="83"/>
    </row>
    <row r="15901" spans="4:4" s="47" customFormat="1" x14ac:dyDescent="0.25">
      <c r="D15901" s="83"/>
    </row>
    <row r="15902" spans="4:4" s="47" customFormat="1" x14ac:dyDescent="0.25">
      <c r="D15902" s="83"/>
    </row>
    <row r="15903" spans="4:4" s="47" customFormat="1" x14ac:dyDescent="0.25">
      <c r="D15903" s="83"/>
    </row>
    <row r="15904" spans="4:4" s="47" customFormat="1" x14ac:dyDescent="0.25">
      <c r="D15904" s="83"/>
    </row>
    <row r="15905" spans="4:4" s="47" customFormat="1" x14ac:dyDescent="0.25">
      <c r="D15905" s="83"/>
    </row>
    <row r="15906" spans="4:4" s="47" customFormat="1" x14ac:dyDescent="0.25">
      <c r="D15906" s="83"/>
    </row>
    <row r="15907" spans="4:4" s="47" customFormat="1" x14ac:dyDescent="0.25">
      <c r="D15907" s="83"/>
    </row>
    <row r="15908" spans="4:4" s="47" customFormat="1" x14ac:dyDescent="0.25">
      <c r="D15908" s="83"/>
    </row>
    <row r="15909" spans="4:4" s="47" customFormat="1" x14ac:dyDescent="0.25">
      <c r="D15909" s="83"/>
    </row>
    <row r="15910" spans="4:4" s="47" customFormat="1" x14ac:dyDescent="0.25">
      <c r="D15910" s="83"/>
    </row>
    <row r="15911" spans="4:4" s="47" customFormat="1" x14ac:dyDescent="0.25">
      <c r="D15911" s="83"/>
    </row>
    <row r="15912" spans="4:4" s="47" customFormat="1" x14ac:dyDescent="0.25">
      <c r="D15912" s="83"/>
    </row>
    <row r="15913" spans="4:4" s="47" customFormat="1" x14ac:dyDescent="0.25">
      <c r="D15913" s="83"/>
    </row>
    <row r="15914" spans="4:4" s="47" customFormat="1" x14ac:dyDescent="0.25">
      <c r="D15914" s="83"/>
    </row>
    <row r="15915" spans="4:4" s="47" customFormat="1" x14ac:dyDescent="0.25">
      <c r="D15915" s="83"/>
    </row>
    <row r="15916" spans="4:4" s="47" customFormat="1" x14ac:dyDescent="0.25">
      <c r="D15916" s="83"/>
    </row>
    <row r="15917" spans="4:4" s="47" customFormat="1" x14ac:dyDescent="0.25">
      <c r="D15917" s="83"/>
    </row>
    <row r="15918" spans="4:4" s="47" customFormat="1" x14ac:dyDescent="0.25">
      <c r="D15918" s="83"/>
    </row>
    <row r="15919" spans="4:4" s="47" customFormat="1" x14ac:dyDescent="0.25">
      <c r="D15919" s="83"/>
    </row>
    <row r="15920" spans="4:4" s="47" customFormat="1" x14ac:dyDescent="0.25">
      <c r="D15920" s="83"/>
    </row>
    <row r="15921" spans="4:4" s="47" customFormat="1" x14ac:dyDescent="0.25">
      <c r="D15921" s="83"/>
    </row>
    <row r="15922" spans="4:4" s="47" customFormat="1" x14ac:dyDescent="0.25">
      <c r="D15922" s="83"/>
    </row>
    <row r="15923" spans="4:4" s="47" customFormat="1" x14ac:dyDescent="0.25">
      <c r="D15923" s="83"/>
    </row>
    <row r="15924" spans="4:4" s="47" customFormat="1" x14ac:dyDescent="0.25">
      <c r="D15924" s="83"/>
    </row>
    <row r="15925" spans="4:4" s="47" customFormat="1" x14ac:dyDescent="0.25">
      <c r="D15925" s="83"/>
    </row>
    <row r="15926" spans="4:4" s="47" customFormat="1" x14ac:dyDescent="0.25">
      <c r="D15926" s="83"/>
    </row>
    <row r="15927" spans="4:4" s="47" customFormat="1" x14ac:dyDescent="0.25">
      <c r="D15927" s="83"/>
    </row>
    <row r="15928" spans="4:4" s="47" customFormat="1" x14ac:dyDescent="0.25">
      <c r="D15928" s="83"/>
    </row>
    <row r="15929" spans="4:4" s="47" customFormat="1" x14ac:dyDescent="0.25">
      <c r="D15929" s="83"/>
    </row>
    <row r="15930" spans="4:4" s="47" customFormat="1" x14ac:dyDescent="0.25">
      <c r="D15930" s="83"/>
    </row>
    <row r="15931" spans="4:4" s="47" customFormat="1" x14ac:dyDescent="0.25">
      <c r="D15931" s="83"/>
    </row>
    <row r="15932" spans="4:4" s="47" customFormat="1" x14ac:dyDescent="0.25">
      <c r="D15932" s="83"/>
    </row>
    <row r="15933" spans="4:4" s="47" customFormat="1" x14ac:dyDescent="0.25">
      <c r="D15933" s="83"/>
    </row>
    <row r="15934" spans="4:4" s="47" customFormat="1" x14ac:dyDescent="0.25">
      <c r="D15934" s="83"/>
    </row>
    <row r="15935" spans="4:4" s="47" customFormat="1" x14ac:dyDescent="0.25">
      <c r="D15935" s="83"/>
    </row>
    <row r="15936" spans="4:4" s="47" customFormat="1" x14ac:dyDescent="0.25">
      <c r="D15936" s="83"/>
    </row>
    <row r="15937" spans="4:4" s="47" customFormat="1" x14ac:dyDescent="0.25">
      <c r="D15937" s="83"/>
    </row>
    <row r="15938" spans="4:4" s="47" customFormat="1" x14ac:dyDescent="0.25">
      <c r="D15938" s="83"/>
    </row>
    <row r="15939" spans="4:4" s="47" customFormat="1" x14ac:dyDescent="0.25">
      <c r="D15939" s="83"/>
    </row>
    <row r="15940" spans="4:4" s="47" customFormat="1" x14ac:dyDescent="0.25">
      <c r="D15940" s="83"/>
    </row>
    <row r="15941" spans="4:4" s="47" customFormat="1" x14ac:dyDescent="0.25">
      <c r="D15941" s="83"/>
    </row>
    <row r="15942" spans="4:4" s="47" customFormat="1" x14ac:dyDescent="0.25">
      <c r="D15942" s="83"/>
    </row>
    <row r="15943" spans="4:4" s="47" customFormat="1" x14ac:dyDescent="0.25">
      <c r="D15943" s="83"/>
    </row>
    <row r="15944" spans="4:4" s="47" customFormat="1" x14ac:dyDescent="0.25">
      <c r="D15944" s="83"/>
    </row>
    <row r="15945" spans="4:4" s="47" customFormat="1" x14ac:dyDescent="0.25">
      <c r="D15945" s="83"/>
    </row>
    <row r="15946" spans="4:4" s="47" customFormat="1" x14ac:dyDescent="0.25">
      <c r="D15946" s="83"/>
    </row>
    <row r="15947" spans="4:4" s="47" customFormat="1" x14ac:dyDescent="0.25">
      <c r="D15947" s="83"/>
    </row>
    <row r="15948" spans="4:4" s="47" customFormat="1" x14ac:dyDescent="0.25">
      <c r="D15948" s="83"/>
    </row>
    <row r="15949" spans="4:4" s="47" customFormat="1" x14ac:dyDescent="0.25">
      <c r="D15949" s="83"/>
    </row>
    <row r="15950" spans="4:4" s="47" customFormat="1" x14ac:dyDescent="0.25">
      <c r="D15950" s="83"/>
    </row>
    <row r="15951" spans="4:4" s="47" customFormat="1" x14ac:dyDescent="0.25">
      <c r="D15951" s="83"/>
    </row>
    <row r="15952" spans="4:4" s="47" customFormat="1" x14ac:dyDescent="0.25">
      <c r="D15952" s="83"/>
    </row>
    <row r="15953" spans="4:4" s="47" customFormat="1" x14ac:dyDescent="0.25">
      <c r="D15953" s="83"/>
    </row>
    <row r="15954" spans="4:4" s="47" customFormat="1" x14ac:dyDescent="0.25">
      <c r="D15954" s="83"/>
    </row>
    <row r="15955" spans="4:4" s="47" customFormat="1" x14ac:dyDescent="0.25">
      <c r="D15955" s="83"/>
    </row>
    <row r="15956" spans="4:4" s="47" customFormat="1" x14ac:dyDescent="0.25">
      <c r="D15956" s="83"/>
    </row>
    <row r="15957" spans="4:4" s="47" customFormat="1" x14ac:dyDescent="0.25">
      <c r="D15957" s="83"/>
    </row>
    <row r="15958" spans="4:4" s="47" customFormat="1" x14ac:dyDescent="0.25">
      <c r="D15958" s="83"/>
    </row>
    <row r="15959" spans="4:4" s="47" customFormat="1" x14ac:dyDescent="0.25">
      <c r="D15959" s="83"/>
    </row>
    <row r="15960" spans="4:4" s="47" customFormat="1" x14ac:dyDescent="0.25">
      <c r="D15960" s="83"/>
    </row>
    <row r="15961" spans="4:4" s="47" customFormat="1" x14ac:dyDescent="0.25">
      <c r="D15961" s="83"/>
    </row>
    <row r="15962" spans="4:4" s="47" customFormat="1" x14ac:dyDescent="0.25">
      <c r="D15962" s="83"/>
    </row>
    <row r="15963" spans="4:4" s="47" customFormat="1" x14ac:dyDescent="0.25">
      <c r="D15963" s="83"/>
    </row>
    <row r="15964" spans="4:4" s="47" customFormat="1" x14ac:dyDescent="0.25">
      <c r="D15964" s="83"/>
    </row>
    <row r="15965" spans="4:4" s="47" customFormat="1" x14ac:dyDescent="0.25">
      <c r="D15965" s="83"/>
    </row>
    <row r="15966" spans="4:4" s="47" customFormat="1" x14ac:dyDescent="0.25">
      <c r="D15966" s="83"/>
    </row>
    <row r="15967" spans="4:4" s="47" customFormat="1" x14ac:dyDescent="0.25">
      <c r="D15967" s="83"/>
    </row>
    <row r="15968" spans="4:4" s="47" customFormat="1" x14ac:dyDescent="0.25">
      <c r="D15968" s="83"/>
    </row>
    <row r="15969" spans="4:4" s="47" customFormat="1" x14ac:dyDescent="0.25">
      <c r="D15969" s="83"/>
    </row>
    <row r="15970" spans="4:4" s="47" customFormat="1" x14ac:dyDescent="0.25">
      <c r="D15970" s="83"/>
    </row>
    <row r="15971" spans="4:4" s="47" customFormat="1" x14ac:dyDescent="0.25">
      <c r="D15971" s="83"/>
    </row>
    <row r="15972" spans="4:4" s="47" customFormat="1" x14ac:dyDescent="0.25">
      <c r="D15972" s="83"/>
    </row>
    <row r="15973" spans="4:4" s="47" customFormat="1" x14ac:dyDescent="0.25">
      <c r="D15973" s="83"/>
    </row>
    <row r="15974" spans="4:4" s="47" customFormat="1" x14ac:dyDescent="0.25">
      <c r="D15974" s="83"/>
    </row>
    <row r="15975" spans="4:4" s="47" customFormat="1" x14ac:dyDescent="0.25">
      <c r="D15975" s="83"/>
    </row>
    <row r="15976" spans="4:4" s="47" customFormat="1" x14ac:dyDescent="0.25">
      <c r="D15976" s="83"/>
    </row>
    <row r="15977" spans="4:4" s="47" customFormat="1" x14ac:dyDescent="0.25">
      <c r="D15977" s="83"/>
    </row>
    <row r="15978" spans="4:4" s="47" customFormat="1" x14ac:dyDescent="0.25">
      <c r="D15978" s="83"/>
    </row>
    <row r="15979" spans="4:4" s="47" customFormat="1" x14ac:dyDescent="0.25">
      <c r="D15979" s="83"/>
    </row>
    <row r="15980" spans="4:4" s="47" customFormat="1" x14ac:dyDescent="0.25">
      <c r="D15980" s="83"/>
    </row>
    <row r="15981" spans="4:4" s="47" customFormat="1" x14ac:dyDescent="0.25">
      <c r="D15981" s="83"/>
    </row>
    <row r="15982" spans="4:4" s="47" customFormat="1" x14ac:dyDescent="0.25">
      <c r="D15982" s="83"/>
    </row>
    <row r="15983" spans="4:4" s="47" customFormat="1" x14ac:dyDescent="0.25">
      <c r="D15983" s="83"/>
    </row>
    <row r="15984" spans="4:4" s="47" customFormat="1" x14ac:dyDescent="0.25">
      <c r="D15984" s="83"/>
    </row>
    <row r="15985" spans="4:4" s="47" customFormat="1" x14ac:dyDescent="0.25">
      <c r="D15985" s="83"/>
    </row>
    <row r="15986" spans="4:4" s="47" customFormat="1" x14ac:dyDescent="0.25">
      <c r="D15986" s="83"/>
    </row>
    <row r="15987" spans="4:4" s="47" customFormat="1" x14ac:dyDescent="0.25">
      <c r="D15987" s="83"/>
    </row>
    <row r="15988" spans="4:4" s="47" customFormat="1" x14ac:dyDescent="0.25">
      <c r="D15988" s="83"/>
    </row>
    <row r="15989" spans="4:4" s="47" customFormat="1" x14ac:dyDescent="0.25">
      <c r="D15989" s="83"/>
    </row>
    <row r="15990" spans="4:4" s="47" customFormat="1" x14ac:dyDescent="0.25">
      <c r="D15990" s="83"/>
    </row>
    <row r="15991" spans="4:4" s="47" customFormat="1" x14ac:dyDescent="0.25">
      <c r="D15991" s="83"/>
    </row>
    <row r="15992" spans="4:4" s="47" customFormat="1" x14ac:dyDescent="0.25">
      <c r="D15992" s="83"/>
    </row>
    <row r="15993" spans="4:4" s="47" customFormat="1" x14ac:dyDescent="0.25">
      <c r="D15993" s="83"/>
    </row>
    <row r="15994" spans="4:4" s="47" customFormat="1" x14ac:dyDescent="0.25">
      <c r="D15994" s="83"/>
    </row>
    <row r="15995" spans="4:4" s="47" customFormat="1" x14ac:dyDescent="0.25">
      <c r="D15995" s="83"/>
    </row>
    <row r="15996" spans="4:4" s="47" customFormat="1" x14ac:dyDescent="0.25">
      <c r="D15996" s="83"/>
    </row>
    <row r="15997" spans="4:4" s="47" customFormat="1" x14ac:dyDescent="0.25">
      <c r="D15997" s="83"/>
    </row>
    <row r="15998" spans="4:4" s="47" customFormat="1" x14ac:dyDescent="0.25">
      <c r="D15998" s="83"/>
    </row>
    <row r="15999" spans="4:4" s="47" customFormat="1" x14ac:dyDescent="0.25">
      <c r="D15999" s="83"/>
    </row>
    <row r="16000" spans="4:4" s="47" customFormat="1" x14ac:dyDescent="0.25">
      <c r="D16000" s="83"/>
    </row>
    <row r="16001" spans="4:4" s="47" customFormat="1" x14ac:dyDescent="0.25">
      <c r="D16001" s="83"/>
    </row>
    <row r="16002" spans="4:4" s="47" customFormat="1" x14ac:dyDescent="0.25">
      <c r="D16002" s="83"/>
    </row>
    <row r="16003" spans="4:4" s="47" customFormat="1" x14ac:dyDescent="0.25">
      <c r="D16003" s="83"/>
    </row>
    <row r="16004" spans="4:4" s="47" customFormat="1" x14ac:dyDescent="0.25">
      <c r="D16004" s="83"/>
    </row>
    <row r="16005" spans="4:4" s="47" customFormat="1" x14ac:dyDescent="0.25">
      <c r="D16005" s="83"/>
    </row>
    <row r="16006" spans="4:4" s="47" customFormat="1" x14ac:dyDescent="0.25">
      <c r="D16006" s="83"/>
    </row>
    <row r="16007" spans="4:4" s="47" customFormat="1" x14ac:dyDescent="0.25">
      <c r="D16007" s="83"/>
    </row>
    <row r="16008" spans="4:4" s="47" customFormat="1" x14ac:dyDescent="0.25">
      <c r="D16008" s="83"/>
    </row>
    <row r="16009" spans="4:4" s="47" customFormat="1" x14ac:dyDescent="0.25">
      <c r="D16009" s="83"/>
    </row>
    <row r="16010" spans="4:4" s="47" customFormat="1" x14ac:dyDescent="0.25">
      <c r="D16010" s="83"/>
    </row>
    <row r="16011" spans="4:4" s="47" customFormat="1" x14ac:dyDescent="0.25">
      <c r="D16011" s="83"/>
    </row>
    <row r="16012" spans="4:4" s="47" customFormat="1" x14ac:dyDescent="0.25">
      <c r="D16012" s="83"/>
    </row>
    <row r="16013" spans="4:4" s="47" customFormat="1" x14ac:dyDescent="0.25">
      <c r="D16013" s="83"/>
    </row>
    <row r="16014" spans="4:4" s="47" customFormat="1" x14ac:dyDescent="0.25">
      <c r="D16014" s="83"/>
    </row>
    <row r="16015" spans="4:4" s="47" customFormat="1" x14ac:dyDescent="0.25">
      <c r="D16015" s="83"/>
    </row>
    <row r="16016" spans="4:4" s="47" customFormat="1" x14ac:dyDescent="0.25">
      <c r="D16016" s="83"/>
    </row>
    <row r="16017" spans="4:4" s="47" customFormat="1" x14ac:dyDescent="0.25">
      <c r="D16017" s="83"/>
    </row>
    <row r="16018" spans="4:4" s="47" customFormat="1" x14ac:dyDescent="0.25">
      <c r="D16018" s="83"/>
    </row>
    <row r="16019" spans="4:4" s="47" customFormat="1" x14ac:dyDescent="0.25">
      <c r="D16019" s="83"/>
    </row>
    <row r="16020" spans="4:4" s="47" customFormat="1" x14ac:dyDescent="0.25">
      <c r="D16020" s="83"/>
    </row>
    <row r="16021" spans="4:4" s="47" customFormat="1" x14ac:dyDescent="0.25">
      <c r="D16021" s="83"/>
    </row>
    <row r="16022" spans="4:4" s="47" customFormat="1" x14ac:dyDescent="0.25">
      <c r="D16022" s="83"/>
    </row>
    <row r="16023" spans="4:4" s="47" customFormat="1" x14ac:dyDescent="0.25">
      <c r="D16023" s="83"/>
    </row>
    <row r="16024" spans="4:4" s="47" customFormat="1" x14ac:dyDescent="0.25">
      <c r="D16024" s="83"/>
    </row>
    <row r="16025" spans="4:4" s="47" customFormat="1" x14ac:dyDescent="0.25">
      <c r="D16025" s="83"/>
    </row>
    <row r="16026" spans="4:4" s="47" customFormat="1" x14ac:dyDescent="0.25">
      <c r="D16026" s="83"/>
    </row>
    <row r="16027" spans="4:4" s="47" customFormat="1" x14ac:dyDescent="0.25">
      <c r="D16027" s="83"/>
    </row>
    <row r="16028" spans="4:4" s="47" customFormat="1" x14ac:dyDescent="0.25">
      <c r="D16028" s="83"/>
    </row>
    <row r="16029" spans="4:4" s="47" customFormat="1" x14ac:dyDescent="0.25">
      <c r="D16029" s="83"/>
    </row>
    <row r="16030" spans="4:4" s="47" customFormat="1" x14ac:dyDescent="0.25">
      <c r="D16030" s="83"/>
    </row>
    <row r="16031" spans="4:4" s="47" customFormat="1" x14ac:dyDescent="0.25">
      <c r="D16031" s="83"/>
    </row>
    <row r="16032" spans="4:4" s="47" customFormat="1" x14ac:dyDescent="0.25">
      <c r="D16032" s="83"/>
    </row>
    <row r="16033" spans="4:4" s="47" customFormat="1" x14ac:dyDescent="0.25">
      <c r="D16033" s="83"/>
    </row>
    <row r="16034" spans="4:4" s="47" customFormat="1" x14ac:dyDescent="0.25">
      <c r="D16034" s="83"/>
    </row>
    <row r="16035" spans="4:4" s="47" customFormat="1" x14ac:dyDescent="0.25">
      <c r="D16035" s="83"/>
    </row>
    <row r="16036" spans="4:4" s="47" customFormat="1" x14ac:dyDescent="0.25">
      <c r="D16036" s="83"/>
    </row>
    <row r="16037" spans="4:4" s="47" customFormat="1" x14ac:dyDescent="0.25">
      <c r="D16037" s="83"/>
    </row>
    <row r="16038" spans="4:4" s="47" customFormat="1" x14ac:dyDescent="0.25">
      <c r="D16038" s="83"/>
    </row>
    <row r="16039" spans="4:4" s="47" customFormat="1" x14ac:dyDescent="0.25">
      <c r="D16039" s="83"/>
    </row>
    <row r="16040" spans="4:4" s="47" customFormat="1" x14ac:dyDescent="0.25">
      <c r="D16040" s="83"/>
    </row>
    <row r="16041" spans="4:4" s="47" customFormat="1" x14ac:dyDescent="0.25">
      <c r="D16041" s="83"/>
    </row>
    <row r="16042" spans="4:4" s="47" customFormat="1" x14ac:dyDescent="0.25">
      <c r="D16042" s="83"/>
    </row>
    <row r="16043" spans="4:4" s="47" customFormat="1" x14ac:dyDescent="0.25">
      <c r="D16043" s="83"/>
    </row>
    <row r="16044" spans="4:4" s="47" customFormat="1" x14ac:dyDescent="0.25">
      <c r="D16044" s="83"/>
    </row>
    <row r="16045" spans="4:4" s="47" customFormat="1" x14ac:dyDescent="0.25">
      <c r="D16045" s="83"/>
    </row>
    <row r="16046" spans="4:4" s="47" customFormat="1" x14ac:dyDescent="0.25">
      <c r="D16046" s="83"/>
    </row>
    <row r="16047" spans="4:4" s="47" customFormat="1" x14ac:dyDescent="0.25">
      <c r="D16047" s="83"/>
    </row>
    <row r="16048" spans="4:4" s="47" customFormat="1" x14ac:dyDescent="0.25">
      <c r="D16048" s="83"/>
    </row>
    <row r="16049" spans="4:4" s="47" customFormat="1" x14ac:dyDescent="0.25">
      <c r="D16049" s="83"/>
    </row>
    <row r="16050" spans="4:4" s="47" customFormat="1" x14ac:dyDescent="0.25">
      <c r="D16050" s="83"/>
    </row>
    <row r="16051" spans="4:4" s="47" customFormat="1" x14ac:dyDescent="0.25">
      <c r="D16051" s="83"/>
    </row>
    <row r="16052" spans="4:4" s="47" customFormat="1" x14ac:dyDescent="0.25">
      <c r="D16052" s="83"/>
    </row>
    <row r="16053" spans="4:4" s="47" customFormat="1" x14ac:dyDescent="0.25">
      <c r="D16053" s="83"/>
    </row>
    <row r="16054" spans="4:4" s="47" customFormat="1" x14ac:dyDescent="0.25">
      <c r="D16054" s="83"/>
    </row>
    <row r="16055" spans="4:4" s="47" customFormat="1" x14ac:dyDescent="0.25">
      <c r="D16055" s="83"/>
    </row>
    <row r="16056" spans="4:4" s="47" customFormat="1" x14ac:dyDescent="0.25">
      <c r="D16056" s="83"/>
    </row>
    <row r="16057" spans="4:4" s="47" customFormat="1" x14ac:dyDescent="0.25">
      <c r="D16057" s="83"/>
    </row>
    <row r="16058" spans="4:4" s="47" customFormat="1" x14ac:dyDescent="0.25">
      <c r="D16058" s="83"/>
    </row>
    <row r="16059" spans="4:4" s="47" customFormat="1" x14ac:dyDescent="0.25">
      <c r="D16059" s="83"/>
    </row>
    <row r="16060" spans="4:4" s="47" customFormat="1" x14ac:dyDescent="0.25">
      <c r="D16060" s="83"/>
    </row>
    <row r="16061" spans="4:4" s="47" customFormat="1" x14ac:dyDescent="0.25">
      <c r="D16061" s="83"/>
    </row>
    <row r="16062" spans="4:4" s="47" customFormat="1" x14ac:dyDescent="0.25">
      <c r="D16062" s="83"/>
    </row>
    <row r="16063" spans="4:4" s="47" customFormat="1" x14ac:dyDescent="0.25">
      <c r="D16063" s="83"/>
    </row>
    <row r="16064" spans="4:4" s="47" customFormat="1" x14ac:dyDescent="0.25">
      <c r="D16064" s="83"/>
    </row>
    <row r="16065" spans="4:4" s="47" customFormat="1" x14ac:dyDescent="0.25">
      <c r="D16065" s="83"/>
    </row>
    <row r="16066" spans="4:4" s="47" customFormat="1" x14ac:dyDescent="0.25">
      <c r="D16066" s="83"/>
    </row>
    <row r="16067" spans="4:4" s="47" customFormat="1" x14ac:dyDescent="0.25">
      <c r="D16067" s="83"/>
    </row>
    <row r="16068" spans="4:4" s="47" customFormat="1" x14ac:dyDescent="0.25">
      <c r="D16068" s="83"/>
    </row>
    <row r="16069" spans="4:4" s="47" customFormat="1" x14ac:dyDescent="0.25">
      <c r="D16069" s="83"/>
    </row>
    <row r="16070" spans="4:4" s="47" customFormat="1" x14ac:dyDescent="0.25">
      <c r="D16070" s="83"/>
    </row>
    <row r="16071" spans="4:4" s="47" customFormat="1" x14ac:dyDescent="0.25">
      <c r="D16071" s="83"/>
    </row>
    <row r="16072" spans="4:4" s="47" customFormat="1" x14ac:dyDescent="0.25">
      <c r="D16072" s="83"/>
    </row>
    <row r="16073" spans="4:4" s="47" customFormat="1" x14ac:dyDescent="0.25">
      <c r="D16073" s="83"/>
    </row>
    <row r="16074" spans="4:4" s="47" customFormat="1" x14ac:dyDescent="0.25">
      <c r="D16074" s="83"/>
    </row>
    <row r="16075" spans="4:4" s="47" customFormat="1" x14ac:dyDescent="0.25">
      <c r="D16075" s="83"/>
    </row>
    <row r="16076" spans="4:4" s="47" customFormat="1" x14ac:dyDescent="0.25">
      <c r="D16076" s="83"/>
    </row>
    <row r="16077" spans="4:4" s="47" customFormat="1" x14ac:dyDescent="0.25">
      <c r="D16077" s="83"/>
    </row>
    <row r="16078" spans="4:4" s="47" customFormat="1" x14ac:dyDescent="0.25">
      <c r="D16078" s="83"/>
    </row>
    <row r="16079" spans="4:4" s="47" customFormat="1" x14ac:dyDescent="0.25">
      <c r="D16079" s="83"/>
    </row>
    <row r="16080" spans="4:4" s="47" customFormat="1" x14ac:dyDescent="0.25">
      <c r="D16080" s="83"/>
    </row>
    <row r="16081" spans="4:4" s="47" customFormat="1" x14ac:dyDescent="0.25">
      <c r="D16081" s="83"/>
    </row>
    <row r="16082" spans="4:4" s="47" customFormat="1" x14ac:dyDescent="0.25">
      <c r="D16082" s="83"/>
    </row>
    <row r="16083" spans="4:4" s="47" customFormat="1" x14ac:dyDescent="0.25">
      <c r="D16083" s="83"/>
    </row>
    <row r="16084" spans="4:4" s="47" customFormat="1" x14ac:dyDescent="0.25">
      <c r="D16084" s="83"/>
    </row>
    <row r="16085" spans="4:4" s="47" customFormat="1" x14ac:dyDescent="0.25">
      <c r="D16085" s="83"/>
    </row>
    <row r="16086" spans="4:4" s="47" customFormat="1" x14ac:dyDescent="0.25">
      <c r="D16086" s="83"/>
    </row>
    <row r="16087" spans="4:4" s="47" customFormat="1" x14ac:dyDescent="0.25">
      <c r="D16087" s="83"/>
    </row>
    <row r="16088" spans="4:4" s="47" customFormat="1" x14ac:dyDescent="0.25">
      <c r="D16088" s="83"/>
    </row>
    <row r="16089" spans="4:4" s="47" customFormat="1" x14ac:dyDescent="0.25">
      <c r="D16089" s="83"/>
    </row>
    <row r="16090" spans="4:4" s="47" customFormat="1" x14ac:dyDescent="0.25">
      <c r="D16090" s="83"/>
    </row>
    <row r="16091" spans="4:4" s="47" customFormat="1" x14ac:dyDescent="0.25">
      <c r="D16091" s="83"/>
    </row>
    <row r="16092" spans="4:4" s="47" customFormat="1" x14ac:dyDescent="0.25">
      <c r="D16092" s="83"/>
    </row>
    <row r="16093" spans="4:4" s="47" customFormat="1" x14ac:dyDescent="0.25">
      <c r="D16093" s="83"/>
    </row>
    <row r="16094" spans="4:4" s="47" customFormat="1" x14ac:dyDescent="0.25">
      <c r="D16094" s="83"/>
    </row>
    <row r="16095" spans="4:4" s="47" customFormat="1" x14ac:dyDescent="0.25">
      <c r="D16095" s="83"/>
    </row>
    <row r="16096" spans="4:4" s="47" customFormat="1" x14ac:dyDescent="0.25">
      <c r="D16096" s="83"/>
    </row>
    <row r="16097" spans="4:4" s="47" customFormat="1" x14ac:dyDescent="0.25">
      <c r="D16097" s="83"/>
    </row>
    <row r="16098" spans="4:4" s="47" customFormat="1" x14ac:dyDescent="0.25">
      <c r="D16098" s="83"/>
    </row>
    <row r="16099" spans="4:4" s="47" customFormat="1" x14ac:dyDescent="0.25">
      <c r="D16099" s="83"/>
    </row>
    <row r="16100" spans="4:4" s="47" customFormat="1" x14ac:dyDescent="0.25">
      <c r="D16100" s="83"/>
    </row>
    <row r="16101" spans="4:4" s="47" customFormat="1" x14ac:dyDescent="0.25">
      <c r="D16101" s="83"/>
    </row>
    <row r="16102" spans="4:4" s="47" customFormat="1" x14ac:dyDescent="0.25">
      <c r="D16102" s="83"/>
    </row>
    <row r="16103" spans="4:4" s="47" customFormat="1" x14ac:dyDescent="0.25">
      <c r="D16103" s="83"/>
    </row>
    <row r="16104" spans="4:4" s="47" customFormat="1" x14ac:dyDescent="0.25">
      <c r="D16104" s="83"/>
    </row>
    <row r="16105" spans="4:4" s="47" customFormat="1" x14ac:dyDescent="0.25">
      <c r="D16105" s="83"/>
    </row>
    <row r="16106" spans="4:4" s="47" customFormat="1" x14ac:dyDescent="0.25">
      <c r="D16106" s="83"/>
    </row>
    <row r="16107" spans="4:4" s="47" customFormat="1" x14ac:dyDescent="0.25">
      <c r="D16107" s="83"/>
    </row>
    <row r="16108" spans="4:4" s="47" customFormat="1" x14ac:dyDescent="0.25">
      <c r="D16108" s="83"/>
    </row>
    <row r="16109" spans="4:4" s="47" customFormat="1" x14ac:dyDescent="0.25">
      <c r="D16109" s="83"/>
    </row>
    <row r="16110" spans="4:4" s="47" customFormat="1" x14ac:dyDescent="0.25">
      <c r="D16110" s="83"/>
    </row>
    <row r="16111" spans="4:4" s="47" customFormat="1" x14ac:dyDescent="0.25">
      <c r="D16111" s="83"/>
    </row>
    <row r="16112" spans="4:4" s="47" customFormat="1" x14ac:dyDescent="0.25">
      <c r="D16112" s="83"/>
    </row>
    <row r="16113" spans="4:4" s="47" customFormat="1" x14ac:dyDescent="0.25">
      <c r="D16113" s="83"/>
    </row>
    <row r="16114" spans="4:4" s="47" customFormat="1" x14ac:dyDescent="0.25">
      <c r="D16114" s="83"/>
    </row>
    <row r="16115" spans="4:4" s="47" customFormat="1" x14ac:dyDescent="0.25">
      <c r="D16115" s="83"/>
    </row>
    <row r="16116" spans="4:4" s="47" customFormat="1" x14ac:dyDescent="0.25">
      <c r="D16116" s="83"/>
    </row>
    <row r="16117" spans="4:4" s="47" customFormat="1" x14ac:dyDescent="0.25">
      <c r="D16117" s="83"/>
    </row>
    <row r="16118" spans="4:4" s="47" customFormat="1" x14ac:dyDescent="0.25">
      <c r="D16118" s="83"/>
    </row>
    <row r="16119" spans="4:4" s="47" customFormat="1" x14ac:dyDescent="0.25">
      <c r="D16119" s="83"/>
    </row>
    <row r="16120" spans="4:4" s="47" customFormat="1" x14ac:dyDescent="0.25">
      <c r="D16120" s="83"/>
    </row>
    <row r="16121" spans="4:4" s="47" customFormat="1" x14ac:dyDescent="0.25">
      <c r="D16121" s="83"/>
    </row>
    <row r="16122" spans="4:4" s="47" customFormat="1" x14ac:dyDescent="0.25">
      <c r="D16122" s="83"/>
    </row>
    <row r="16123" spans="4:4" s="47" customFormat="1" x14ac:dyDescent="0.25">
      <c r="D16123" s="83"/>
    </row>
    <row r="16124" spans="4:4" s="47" customFormat="1" x14ac:dyDescent="0.25">
      <c r="D16124" s="83"/>
    </row>
    <row r="16125" spans="4:4" s="47" customFormat="1" x14ac:dyDescent="0.25">
      <c r="D16125" s="83"/>
    </row>
    <row r="16126" spans="4:4" s="47" customFormat="1" x14ac:dyDescent="0.25">
      <c r="D16126" s="83"/>
    </row>
    <row r="16127" spans="4:4" s="47" customFormat="1" x14ac:dyDescent="0.25">
      <c r="D16127" s="83"/>
    </row>
    <row r="16128" spans="4:4" s="47" customFormat="1" x14ac:dyDescent="0.25">
      <c r="D16128" s="83"/>
    </row>
    <row r="16129" spans="4:4" s="47" customFormat="1" x14ac:dyDescent="0.25">
      <c r="D16129" s="83"/>
    </row>
    <row r="16130" spans="4:4" s="47" customFormat="1" x14ac:dyDescent="0.25">
      <c r="D16130" s="83"/>
    </row>
    <row r="16131" spans="4:4" s="47" customFormat="1" x14ac:dyDescent="0.25">
      <c r="D16131" s="83"/>
    </row>
    <row r="16132" spans="4:4" s="47" customFormat="1" x14ac:dyDescent="0.25">
      <c r="D16132" s="83"/>
    </row>
    <row r="16133" spans="4:4" s="47" customFormat="1" x14ac:dyDescent="0.25">
      <c r="D16133" s="83"/>
    </row>
    <row r="16134" spans="4:4" s="47" customFormat="1" x14ac:dyDescent="0.25">
      <c r="D16134" s="83"/>
    </row>
    <row r="16135" spans="4:4" s="47" customFormat="1" x14ac:dyDescent="0.25">
      <c r="D16135" s="83"/>
    </row>
    <row r="16136" spans="4:4" s="47" customFormat="1" x14ac:dyDescent="0.25">
      <c r="D16136" s="83"/>
    </row>
    <row r="16137" spans="4:4" s="47" customFormat="1" x14ac:dyDescent="0.25">
      <c r="D16137" s="83"/>
    </row>
    <row r="16138" spans="4:4" s="47" customFormat="1" x14ac:dyDescent="0.25">
      <c r="D16138" s="83"/>
    </row>
    <row r="16139" spans="4:4" s="47" customFormat="1" x14ac:dyDescent="0.25">
      <c r="D16139" s="83"/>
    </row>
    <row r="16140" spans="4:4" s="47" customFormat="1" x14ac:dyDescent="0.25">
      <c r="D16140" s="83"/>
    </row>
    <row r="16141" spans="4:4" s="47" customFormat="1" x14ac:dyDescent="0.25">
      <c r="D16141" s="83"/>
    </row>
    <row r="16142" spans="4:4" s="47" customFormat="1" x14ac:dyDescent="0.25">
      <c r="D16142" s="83"/>
    </row>
    <row r="16143" spans="4:4" s="47" customFormat="1" x14ac:dyDescent="0.25">
      <c r="D16143" s="83"/>
    </row>
    <row r="16144" spans="4:4" s="47" customFormat="1" x14ac:dyDescent="0.25">
      <c r="D16144" s="83"/>
    </row>
    <row r="16145" spans="4:4" s="47" customFormat="1" x14ac:dyDescent="0.25">
      <c r="D16145" s="83"/>
    </row>
    <row r="16146" spans="4:4" s="47" customFormat="1" x14ac:dyDescent="0.25">
      <c r="D16146" s="83"/>
    </row>
    <row r="16147" spans="4:4" s="47" customFormat="1" x14ac:dyDescent="0.25">
      <c r="D16147" s="83"/>
    </row>
    <row r="16148" spans="4:4" s="47" customFormat="1" x14ac:dyDescent="0.25">
      <c r="D16148" s="83"/>
    </row>
    <row r="16149" spans="4:4" s="47" customFormat="1" x14ac:dyDescent="0.25">
      <c r="D16149" s="83"/>
    </row>
    <row r="16150" spans="4:4" s="47" customFormat="1" x14ac:dyDescent="0.25">
      <c r="D16150" s="83"/>
    </row>
    <row r="16151" spans="4:4" s="47" customFormat="1" x14ac:dyDescent="0.25">
      <c r="D16151" s="83"/>
    </row>
    <row r="16152" spans="4:4" s="47" customFormat="1" x14ac:dyDescent="0.25">
      <c r="D16152" s="83"/>
    </row>
    <row r="16153" spans="4:4" s="47" customFormat="1" x14ac:dyDescent="0.25">
      <c r="D16153" s="83"/>
    </row>
    <row r="16154" spans="4:4" s="47" customFormat="1" x14ac:dyDescent="0.25">
      <c r="D16154" s="83"/>
    </row>
    <row r="16155" spans="4:4" s="47" customFormat="1" x14ac:dyDescent="0.25">
      <c r="D16155" s="83"/>
    </row>
    <row r="16156" spans="4:4" s="47" customFormat="1" x14ac:dyDescent="0.25">
      <c r="D16156" s="83"/>
    </row>
    <row r="16157" spans="4:4" s="47" customFormat="1" x14ac:dyDescent="0.25">
      <c r="D16157" s="83"/>
    </row>
    <row r="16158" spans="4:4" s="47" customFormat="1" x14ac:dyDescent="0.25">
      <c r="D16158" s="83"/>
    </row>
    <row r="16159" spans="4:4" s="47" customFormat="1" x14ac:dyDescent="0.25">
      <c r="D16159" s="83"/>
    </row>
    <row r="16160" spans="4:4" s="47" customFormat="1" x14ac:dyDescent="0.25">
      <c r="D16160" s="83"/>
    </row>
    <row r="16161" spans="4:4" s="47" customFormat="1" x14ac:dyDescent="0.25">
      <c r="D16161" s="83"/>
    </row>
    <row r="16162" spans="4:4" s="47" customFormat="1" x14ac:dyDescent="0.25">
      <c r="D16162" s="83"/>
    </row>
    <row r="16163" spans="4:4" s="47" customFormat="1" x14ac:dyDescent="0.25">
      <c r="D16163" s="83"/>
    </row>
    <row r="16164" spans="4:4" s="47" customFormat="1" x14ac:dyDescent="0.25">
      <c r="D16164" s="83"/>
    </row>
    <row r="16165" spans="4:4" s="47" customFormat="1" x14ac:dyDescent="0.25">
      <c r="D16165" s="83"/>
    </row>
    <row r="16166" spans="4:4" s="47" customFormat="1" x14ac:dyDescent="0.25">
      <c r="D16166" s="83"/>
    </row>
    <row r="16167" spans="4:4" s="47" customFormat="1" x14ac:dyDescent="0.25">
      <c r="D16167" s="83"/>
    </row>
    <row r="16168" spans="4:4" s="47" customFormat="1" x14ac:dyDescent="0.25">
      <c r="D16168" s="83"/>
    </row>
    <row r="16169" spans="4:4" s="47" customFormat="1" x14ac:dyDescent="0.25">
      <c r="D16169" s="83"/>
    </row>
    <row r="16170" spans="4:4" s="47" customFormat="1" x14ac:dyDescent="0.25">
      <c r="D16170" s="83"/>
    </row>
    <row r="16171" spans="4:4" s="47" customFormat="1" x14ac:dyDescent="0.25">
      <c r="D16171" s="83"/>
    </row>
    <row r="16172" spans="4:4" s="47" customFormat="1" x14ac:dyDescent="0.25">
      <c r="D16172" s="83"/>
    </row>
    <row r="16173" spans="4:4" s="47" customFormat="1" x14ac:dyDescent="0.25">
      <c r="D16173" s="83"/>
    </row>
    <row r="16174" spans="4:4" s="47" customFormat="1" x14ac:dyDescent="0.25">
      <c r="D16174" s="83"/>
    </row>
    <row r="16175" spans="4:4" s="47" customFormat="1" x14ac:dyDescent="0.25">
      <c r="D16175" s="83"/>
    </row>
    <row r="16176" spans="4:4" s="47" customFormat="1" x14ac:dyDescent="0.25">
      <c r="D16176" s="83"/>
    </row>
    <row r="16177" spans="4:4" s="47" customFormat="1" x14ac:dyDescent="0.25">
      <c r="D16177" s="83"/>
    </row>
    <row r="16178" spans="4:4" s="47" customFormat="1" x14ac:dyDescent="0.25">
      <c r="D16178" s="83"/>
    </row>
    <row r="16179" spans="4:4" s="47" customFormat="1" x14ac:dyDescent="0.25">
      <c r="D16179" s="83"/>
    </row>
    <row r="16180" spans="4:4" s="47" customFormat="1" x14ac:dyDescent="0.25">
      <c r="D16180" s="83"/>
    </row>
    <row r="16181" spans="4:4" s="47" customFormat="1" x14ac:dyDescent="0.25">
      <c r="D16181" s="83"/>
    </row>
    <row r="16182" spans="4:4" s="47" customFormat="1" x14ac:dyDescent="0.25">
      <c r="D16182" s="83"/>
    </row>
    <row r="16183" spans="4:4" s="47" customFormat="1" x14ac:dyDescent="0.25">
      <c r="D16183" s="83"/>
    </row>
    <row r="16184" spans="4:4" s="47" customFormat="1" x14ac:dyDescent="0.25">
      <c r="D16184" s="83"/>
    </row>
    <row r="16185" spans="4:4" s="47" customFormat="1" x14ac:dyDescent="0.25">
      <c r="D16185" s="83"/>
    </row>
    <row r="16186" spans="4:4" s="47" customFormat="1" x14ac:dyDescent="0.25">
      <c r="D16186" s="83"/>
    </row>
    <row r="16187" spans="4:4" s="47" customFormat="1" x14ac:dyDescent="0.25">
      <c r="D16187" s="83"/>
    </row>
    <row r="16188" spans="4:4" s="47" customFormat="1" x14ac:dyDescent="0.25">
      <c r="D16188" s="83"/>
    </row>
    <row r="16189" spans="4:4" s="47" customFormat="1" x14ac:dyDescent="0.25">
      <c r="D16189" s="83"/>
    </row>
    <row r="16190" spans="4:4" s="47" customFormat="1" x14ac:dyDescent="0.25">
      <c r="D16190" s="83"/>
    </row>
    <row r="16191" spans="4:4" s="47" customFormat="1" x14ac:dyDescent="0.25">
      <c r="D16191" s="83"/>
    </row>
    <row r="16192" spans="4:4" s="47" customFormat="1" x14ac:dyDescent="0.25">
      <c r="D16192" s="83"/>
    </row>
    <row r="16193" spans="4:4" s="47" customFormat="1" x14ac:dyDescent="0.25">
      <c r="D16193" s="83"/>
    </row>
    <row r="16194" spans="4:4" s="47" customFormat="1" x14ac:dyDescent="0.25">
      <c r="D16194" s="83"/>
    </row>
    <row r="16195" spans="4:4" s="47" customFormat="1" x14ac:dyDescent="0.25">
      <c r="D16195" s="83"/>
    </row>
    <row r="16196" spans="4:4" s="47" customFormat="1" x14ac:dyDescent="0.25">
      <c r="D16196" s="83"/>
    </row>
    <row r="16197" spans="4:4" s="47" customFormat="1" x14ac:dyDescent="0.25">
      <c r="D16197" s="83"/>
    </row>
    <row r="16198" spans="4:4" s="47" customFormat="1" x14ac:dyDescent="0.25">
      <c r="D16198" s="83"/>
    </row>
    <row r="16199" spans="4:4" s="47" customFormat="1" x14ac:dyDescent="0.25">
      <c r="D16199" s="83"/>
    </row>
    <row r="16200" spans="4:4" s="47" customFormat="1" x14ac:dyDescent="0.25">
      <c r="D16200" s="83"/>
    </row>
    <row r="16201" spans="4:4" s="47" customFormat="1" x14ac:dyDescent="0.25">
      <c r="D16201" s="83"/>
    </row>
    <row r="16202" spans="4:4" s="47" customFormat="1" x14ac:dyDescent="0.25">
      <c r="D16202" s="83"/>
    </row>
    <row r="16203" spans="4:4" s="47" customFormat="1" x14ac:dyDescent="0.25">
      <c r="D16203" s="83"/>
    </row>
    <row r="16204" spans="4:4" s="47" customFormat="1" x14ac:dyDescent="0.25">
      <c r="D16204" s="83"/>
    </row>
    <row r="16205" spans="4:4" s="47" customFormat="1" x14ac:dyDescent="0.25">
      <c r="D16205" s="83"/>
    </row>
    <row r="16206" spans="4:4" s="47" customFormat="1" x14ac:dyDescent="0.25">
      <c r="D16206" s="83"/>
    </row>
    <row r="16207" spans="4:4" s="47" customFormat="1" x14ac:dyDescent="0.25">
      <c r="D16207" s="83"/>
    </row>
    <row r="16208" spans="4:4" s="47" customFormat="1" x14ac:dyDescent="0.25">
      <c r="D16208" s="83"/>
    </row>
    <row r="16209" spans="4:4" s="47" customFormat="1" x14ac:dyDescent="0.25">
      <c r="D16209" s="83"/>
    </row>
    <row r="16210" spans="4:4" s="47" customFormat="1" x14ac:dyDescent="0.25">
      <c r="D16210" s="83"/>
    </row>
    <row r="16211" spans="4:4" s="47" customFormat="1" x14ac:dyDescent="0.25">
      <c r="D16211" s="83"/>
    </row>
    <row r="16212" spans="4:4" s="47" customFormat="1" x14ac:dyDescent="0.25">
      <c r="D16212" s="83"/>
    </row>
    <row r="16213" spans="4:4" s="47" customFormat="1" x14ac:dyDescent="0.25">
      <c r="D16213" s="83"/>
    </row>
    <row r="16214" spans="4:4" s="47" customFormat="1" x14ac:dyDescent="0.25">
      <c r="D16214" s="83"/>
    </row>
    <row r="16215" spans="4:4" s="47" customFormat="1" x14ac:dyDescent="0.25">
      <c r="D16215" s="83"/>
    </row>
    <row r="16216" spans="4:4" s="47" customFormat="1" x14ac:dyDescent="0.25">
      <c r="D16216" s="83"/>
    </row>
    <row r="16217" spans="4:4" s="47" customFormat="1" x14ac:dyDescent="0.25">
      <c r="D16217" s="83"/>
    </row>
    <row r="16218" spans="4:4" s="47" customFormat="1" x14ac:dyDescent="0.25">
      <c r="D16218" s="83"/>
    </row>
    <row r="16219" spans="4:4" s="47" customFormat="1" x14ac:dyDescent="0.25">
      <c r="D16219" s="83"/>
    </row>
    <row r="16220" spans="4:4" s="47" customFormat="1" x14ac:dyDescent="0.25">
      <c r="D16220" s="83"/>
    </row>
    <row r="16221" spans="4:4" s="47" customFormat="1" x14ac:dyDescent="0.25">
      <c r="D16221" s="83"/>
    </row>
    <row r="16222" spans="4:4" s="47" customFormat="1" x14ac:dyDescent="0.25">
      <c r="D16222" s="83"/>
    </row>
    <row r="16223" spans="4:4" s="47" customFormat="1" x14ac:dyDescent="0.25">
      <c r="D16223" s="83"/>
    </row>
    <row r="16224" spans="4:4" s="47" customFormat="1" x14ac:dyDescent="0.25">
      <c r="D16224" s="83"/>
    </row>
    <row r="16225" spans="4:4" s="47" customFormat="1" x14ac:dyDescent="0.25">
      <c r="D16225" s="83"/>
    </row>
    <row r="16226" spans="4:4" s="47" customFormat="1" x14ac:dyDescent="0.25">
      <c r="D16226" s="83"/>
    </row>
    <row r="16227" spans="4:4" s="47" customFormat="1" x14ac:dyDescent="0.25">
      <c r="D16227" s="83"/>
    </row>
    <row r="16228" spans="4:4" s="47" customFormat="1" x14ac:dyDescent="0.25">
      <c r="D16228" s="83"/>
    </row>
    <row r="16229" spans="4:4" s="47" customFormat="1" x14ac:dyDescent="0.25">
      <c r="D16229" s="83"/>
    </row>
    <row r="16230" spans="4:4" s="47" customFormat="1" x14ac:dyDescent="0.25">
      <c r="D16230" s="83"/>
    </row>
    <row r="16231" spans="4:4" s="47" customFormat="1" x14ac:dyDescent="0.25">
      <c r="D16231" s="83"/>
    </row>
    <row r="16232" spans="4:4" s="47" customFormat="1" x14ac:dyDescent="0.25">
      <c r="D16232" s="83"/>
    </row>
    <row r="16233" spans="4:4" s="47" customFormat="1" x14ac:dyDescent="0.25">
      <c r="D16233" s="83"/>
    </row>
    <row r="16234" spans="4:4" s="47" customFormat="1" x14ac:dyDescent="0.25">
      <c r="D16234" s="83"/>
    </row>
    <row r="16235" spans="4:4" s="47" customFormat="1" x14ac:dyDescent="0.25">
      <c r="D16235" s="83"/>
    </row>
    <row r="16236" spans="4:4" s="47" customFormat="1" x14ac:dyDescent="0.25">
      <c r="D16236" s="83"/>
    </row>
    <row r="16237" spans="4:4" s="47" customFormat="1" x14ac:dyDescent="0.25">
      <c r="D16237" s="83"/>
    </row>
    <row r="16238" spans="4:4" s="47" customFormat="1" x14ac:dyDescent="0.25">
      <c r="D16238" s="83"/>
    </row>
    <row r="16239" spans="4:4" s="47" customFormat="1" x14ac:dyDescent="0.25">
      <c r="D16239" s="83"/>
    </row>
    <row r="16240" spans="4:4" s="47" customFormat="1" x14ac:dyDescent="0.25">
      <c r="D16240" s="83"/>
    </row>
    <row r="16241" spans="4:4" s="47" customFormat="1" x14ac:dyDescent="0.25">
      <c r="D16241" s="83"/>
    </row>
    <row r="16242" spans="4:4" s="47" customFormat="1" x14ac:dyDescent="0.25">
      <c r="D16242" s="83"/>
    </row>
    <row r="16243" spans="4:4" s="47" customFormat="1" x14ac:dyDescent="0.25">
      <c r="D16243" s="83"/>
    </row>
    <row r="16244" spans="4:4" s="47" customFormat="1" x14ac:dyDescent="0.25">
      <c r="D16244" s="83"/>
    </row>
    <row r="16245" spans="4:4" s="47" customFormat="1" x14ac:dyDescent="0.25">
      <c r="D16245" s="83"/>
    </row>
    <row r="16246" spans="4:4" s="47" customFormat="1" x14ac:dyDescent="0.25">
      <c r="D16246" s="83"/>
    </row>
    <row r="16247" spans="4:4" s="47" customFormat="1" x14ac:dyDescent="0.25">
      <c r="D16247" s="83"/>
    </row>
    <row r="16248" spans="4:4" s="47" customFormat="1" x14ac:dyDescent="0.25">
      <c r="D16248" s="83"/>
    </row>
    <row r="16249" spans="4:4" s="47" customFormat="1" x14ac:dyDescent="0.25">
      <c r="D16249" s="83"/>
    </row>
    <row r="16250" spans="4:4" s="47" customFormat="1" x14ac:dyDescent="0.25">
      <c r="D16250" s="83"/>
    </row>
    <row r="16251" spans="4:4" s="47" customFormat="1" x14ac:dyDescent="0.25">
      <c r="D16251" s="83"/>
    </row>
    <row r="16252" spans="4:4" s="47" customFormat="1" x14ac:dyDescent="0.25">
      <c r="D16252" s="83"/>
    </row>
    <row r="16253" spans="4:4" s="47" customFormat="1" x14ac:dyDescent="0.25">
      <c r="D16253" s="83"/>
    </row>
    <row r="16254" spans="4:4" s="47" customFormat="1" x14ac:dyDescent="0.25">
      <c r="D16254" s="83"/>
    </row>
    <row r="16255" spans="4:4" s="47" customFormat="1" x14ac:dyDescent="0.25">
      <c r="D16255" s="83"/>
    </row>
    <row r="16256" spans="4:4" s="47" customFormat="1" x14ac:dyDescent="0.25">
      <c r="D16256" s="83"/>
    </row>
    <row r="16257" spans="4:4" s="47" customFormat="1" x14ac:dyDescent="0.25">
      <c r="D16257" s="83"/>
    </row>
    <row r="16258" spans="4:4" s="47" customFormat="1" x14ac:dyDescent="0.25">
      <c r="D16258" s="83"/>
    </row>
    <row r="16259" spans="4:4" s="47" customFormat="1" x14ac:dyDescent="0.25">
      <c r="D16259" s="83"/>
    </row>
    <row r="16260" spans="4:4" s="47" customFormat="1" x14ac:dyDescent="0.25">
      <c r="D16260" s="83"/>
    </row>
    <row r="16261" spans="4:4" s="47" customFormat="1" x14ac:dyDescent="0.25">
      <c r="D16261" s="83"/>
    </row>
    <row r="16262" spans="4:4" s="47" customFormat="1" x14ac:dyDescent="0.25">
      <c r="D16262" s="83"/>
    </row>
    <row r="16263" spans="4:4" s="47" customFormat="1" x14ac:dyDescent="0.25">
      <c r="D16263" s="83"/>
    </row>
    <row r="16264" spans="4:4" s="47" customFormat="1" x14ac:dyDescent="0.25">
      <c r="D16264" s="83"/>
    </row>
    <row r="16265" spans="4:4" s="47" customFormat="1" x14ac:dyDescent="0.25">
      <c r="D16265" s="83"/>
    </row>
    <row r="16266" spans="4:4" s="47" customFormat="1" x14ac:dyDescent="0.25">
      <c r="D16266" s="83"/>
    </row>
    <row r="16267" spans="4:4" s="47" customFormat="1" x14ac:dyDescent="0.25">
      <c r="D16267" s="83"/>
    </row>
    <row r="16268" spans="4:4" s="47" customFormat="1" x14ac:dyDescent="0.25">
      <c r="D16268" s="83"/>
    </row>
    <row r="16269" spans="4:4" s="47" customFormat="1" x14ac:dyDescent="0.25">
      <c r="D16269" s="83"/>
    </row>
    <row r="16270" spans="4:4" s="47" customFormat="1" x14ac:dyDescent="0.25">
      <c r="D16270" s="83"/>
    </row>
    <row r="16271" spans="4:4" s="47" customFormat="1" x14ac:dyDescent="0.25">
      <c r="D16271" s="83"/>
    </row>
    <row r="16272" spans="4:4" s="47" customFormat="1" x14ac:dyDescent="0.25">
      <c r="D16272" s="83"/>
    </row>
    <row r="16273" spans="4:4" s="47" customFormat="1" x14ac:dyDescent="0.25">
      <c r="D16273" s="83"/>
    </row>
    <row r="16274" spans="4:4" s="47" customFormat="1" x14ac:dyDescent="0.25">
      <c r="D16274" s="83"/>
    </row>
    <row r="16275" spans="4:4" s="47" customFormat="1" x14ac:dyDescent="0.25">
      <c r="D16275" s="83"/>
    </row>
    <row r="16276" spans="4:4" s="47" customFormat="1" x14ac:dyDescent="0.25">
      <c r="D16276" s="83"/>
    </row>
    <row r="16277" spans="4:4" s="47" customFormat="1" x14ac:dyDescent="0.25">
      <c r="D16277" s="83"/>
    </row>
    <row r="16278" spans="4:4" s="47" customFormat="1" x14ac:dyDescent="0.25">
      <c r="D16278" s="83"/>
    </row>
    <row r="16279" spans="4:4" s="47" customFormat="1" x14ac:dyDescent="0.25">
      <c r="D16279" s="83"/>
    </row>
    <row r="16280" spans="4:4" s="47" customFormat="1" x14ac:dyDescent="0.25">
      <c r="D16280" s="83"/>
    </row>
    <row r="16281" spans="4:4" s="47" customFormat="1" x14ac:dyDescent="0.25">
      <c r="D16281" s="83"/>
    </row>
    <row r="16282" spans="4:4" s="47" customFormat="1" x14ac:dyDescent="0.25">
      <c r="D16282" s="83"/>
    </row>
    <row r="16283" spans="4:4" s="47" customFormat="1" x14ac:dyDescent="0.25">
      <c r="D16283" s="83"/>
    </row>
    <row r="16284" spans="4:4" s="47" customFormat="1" x14ac:dyDescent="0.25">
      <c r="D16284" s="83"/>
    </row>
    <row r="16285" spans="4:4" s="47" customFormat="1" x14ac:dyDescent="0.25">
      <c r="D16285" s="83"/>
    </row>
    <row r="16286" spans="4:4" s="47" customFormat="1" x14ac:dyDescent="0.25">
      <c r="D16286" s="83"/>
    </row>
    <row r="16287" spans="4:4" s="47" customFormat="1" x14ac:dyDescent="0.25">
      <c r="D16287" s="83"/>
    </row>
    <row r="16288" spans="4:4" s="47" customFormat="1" x14ac:dyDescent="0.25">
      <c r="D16288" s="83"/>
    </row>
    <row r="16289" spans="4:4" s="47" customFormat="1" x14ac:dyDescent="0.25">
      <c r="D16289" s="83"/>
    </row>
    <row r="16290" spans="4:4" s="47" customFormat="1" x14ac:dyDescent="0.25">
      <c r="D16290" s="83"/>
    </row>
    <row r="16291" spans="4:4" s="47" customFormat="1" x14ac:dyDescent="0.25">
      <c r="D16291" s="83"/>
    </row>
    <row r="16292" spans="4:4" s="47" customFormat="1" x14ac:dyDescent="0.25">
      <c r="D16292" s="83"/>
    </row>
    <row r="16293" spans="4:4" s="47" customFormat="1" x14ac:dyDescent="0.25">
      <c r="D16293" s="83"/>
    </row>
    <row r="16294" spans="4:4" s="47" customFormat="1" x14ac:dyDescent="0.25">
      <c r="D16294" s="83"/>
    </row>
    <row r="16295" spans="4:4" s="47" customFormat="1" x14ac:dyDescent="0.25">
      <c r="D16295" s="83"/>
    </row>
    <row r="16296" spans="4:4" s="47" customFormat="1" x14ac:dyDescent="0.25">
      <c r="D16296" s="83"/>
    </row>
    <row r="16297" spans="4:4" s="47" customFormat="1" x14ac:dyDescent="0.25">
      <c r="D16297" s="83"/>
    </row>
    <row r="16298" spans="4:4" s="47" customFormat="1" x14ac:dyDescent="0.25">
      <c r="D16298" s="83"/>
    </row>
    <row r="16299" spans="4:4" s="47" customFormat="1" x14ac:dyDescent="0.25">
      <c r="D16299" s="83"/>
    </row>
    <row r="16300" spans="4:4" s="47" customFormat="1" x14ac:dyDescent="0.25">
      <c r="D16300" s="83"/>
    </row>
    <row r="16301" spans="4:4" s="47" customFormat="1" x14ac:dyDescent="0.25">
      <c r="D16301" s="83"/>
    </row>
    <row r="16302" spans="4:4" s="47" customFormat="1" x14ac:dyDescent="0.25">
      <c r="D16302" s="83"/>
    </row>
    <row r="16303" spans="4:4" s="47" customFormat="1" x14ac:dyDescent="0.25">
      <c r="D16303" s="83"/>
    </row>
    <row r="16304" spans="4:4" s="47" customFormat="1" x14ac:dyDescent="0.25">
      <c r="D16304" s="83"/>
    </row>
    <row r="16305" spans="4:4" s="47" customFormat="1" x14ac:dyDescent="0.25">
      <c r="D16305" s="83"/>
    </row>
    <row r="16306" spans="4:4" s="47" customFormat="1" x14ac:dyDescent="0.25">
      <c r="D16306" s="83"/>
    </row>
    <row r="16307" spans="4:4" s="47" customFormat="1" x14ac:dyDescent="0.25">
      <c r="D16307" s="83"/>
    </row>
    <row r="16308" spans="4:4" s="47" customFormat="1" x14ac:dyDescent="0.25">
      <c r="D16308" s="83"/>
    </row>
    <row r="16309" spans="4:4" s="47" customFormat="1" x14ac:dyDescent="0.25">
      <c r="D16309" s="83"/>
    </row>
    <row r="16310" spans="4:4" s="47" customFormat="1" x14ac:dyDescent="0.25">
      <c r="D16310" s="83"/>
    </row>
    <row r="16311" spans="4:4" s="47" customFormat="1" x14ac:dyDescent="0.25">
      <c r="D16311" s="83"/>
    </row>
    <row r="16312" spans="4:4" s="47" customFormat="1" x14ac:dyDescent="0.25">
      <c r="D16312" s="83"/>
    </row>
    <row r="16313" spans="4:4" s="47" customFormat="1" x14ac:dyDescent="0.25">
      <c r="D16313" s="83"/>
    </row>
    <row r="16314" spans="4:4" s="47" customFormat="1" x14ac:dyDescent="0.25">
      <c r="D16314" s="83"/>
    </row>
    <row r="16315" spans="4:4" s="47" customFormat="1" x14ac:dyDescent="0.25">
      <c r="D16315" s="83"/>
    </row>
    <row r="16316" spans="4:4" s="47" customFormat="1" x14ac:dyDescent="0.25">
      <c r="D16316" s="83"/>
    </row>
    <row r="16317" spans="4:4" s="47" customFormat="1" x14ac:dyDescent="0.25">
      <c r="D16317" s="83"/>
    </row>
    <row r="16318" spans="4:4" s="47" customFormat="1" x14ac:dyDescent="0.25">
      <c r="D16318" s="83"/>
    </row>
    <row r="16319" spans="4:4" s="47" customFormat="1" x14ac:dyDescent="0.25">
      <c r="D16319" s="83"/>
    </row>
    <row r="16320" spans="4:4" s="47" customFormat="1" x14ac:dyDescent="0.25">
      <c r="D16320" s="83"/>
    </row>
    <row r="16321" spans="4:4" s="47" customFormat="1" x14ac:dyDescent="0.25">
      <c r="D16321" s="83"/>
    </row>
    <row r="16322" spans="4:4" s="47" customFormat="1" x14ac:dyDescent="0.25">
      <c r="D16322" s="83"/>
    </row>
    <row r="16323" spans="4:4" s="47" customFormat="1" x14ac:dyDescent="0.25">
      <c r="D16323" s="83"/>
    </row>
    <row r="16324" spans="4:4" s="47" customFormat="1" x14ac:dyDescent="0.25">
      <c r="D16324" s="83"/>
    </row>
    <row r="16325" spans="4:4" s="47" customFormat="1" x14ac:dyDescent="0.25">
      <c r="D16325" s="83"/>
    </row>
    <row r="16326" spans="4:4" s="47" customFormat="1" x14ac:dyDescent="0.25">
      <c r="D16326" s="83"/>
    </row>
    <row r="16327" spans="4:4" s="47" customFormat="1" x14ac:dyDescent="0.25">
      <c r="D16327" s="83"/>
    </row>
    <row r="16328" spans="4:4" s="47" customFormat="1" x14ac:dyDescent="0.25">
      <c r="D16328" s="83"/>
    </row>
    <row r="16329" spans="4:4" s="47" customFormat="1" x14ac:dyDescent="0.25">
      <c r="D16329" s="83"/>
    </row>
    <row r="16330" spans="4:4" s="47" customFormat="1" x14ac:dyDescent="0.25">
      <c r="D16330" s="83"/>
    </row>
    <row r="16331" spans="4:4" s="47" customFormat="1" x14ac:dyDescent="0.25">
      <c r="D16331" s="83"/>
    </row>
    <row r="16332" spans="4:4" s="47" customFormat="1" x14ac:dyDescent="0.25">
      <c r="D16332" s="83"/>
    </row>
    <row r="16333" spans="4:4" s="47" customFormat="1" x14ac:dyDescent="0.25">
      <c r="D16333" s="83"/>
    </row>
    <row r="16334" spans="4:4" s="47" customFormat="1" x14ac:dyDescent="0.25">
      <c r="D16334" s="83"/>
    </row>
    <row r="16335" spans="4:4" s="47" customFormat="1" x14ac:dyDescent="0.25">
      <c r="D16335" s="83"/>
    </row>
    <row r="16336" spans="4:4" s="47" customFormat="1" x14ac:dyDescent="0.25">
      <c r="D16336" s="83"/>
    </row>
    <row r="16337" spans="4:4" s="47" customFormat="1" x14ac:dyDescent="0.25">
      <c r="D16337" s="83"/>
    </row>
    <row r="16338" spans="4:4" s="47" customFormat="1" x14ac:dyDescent="0.25">
      <c r="D16338" s="83"/>
    </row>
    <row r="16339" spans="4:4" s="47" customFormat="1" x14ac:dyDescent="0.25">
      <c r="D16339" s="83"/>
    </row>
    <row r="16340" spans="4:4" s="47" customFormat="1" x14ac:dyDescent="0.25">
      <c r="D16340" s="83"/>
    </row>
    <row r="16341" spans="4:4" s="47" customFormat="1" x14ac:dyDescent="0.25">
      <c r="D16341" s="83"/>
    </row>
    <row r="16342" spans="4:4" s="47" customFormat="1" x14ac:dyDescent="0.25">
      <c r="D16342" s="83"/>
    </row>
    <row r="16343" spans="4:4" s="47" customFormat="1" x14ac:dyDescent="0.25">
      <c r="D16343" s="83"/>
    </row>
    <row r="16344" spans="4:4" s="47" customFormat="1" x14ac:dyDescent="0.25">
      <c r="D16344" s="83"/>
    </row>
    <row r="16345" spans="4:4" s="47" customFormat="1" x14ac:dyDescent="0.25">
      <c r="D16345" s="83"/>
    </row>
    <row r="16346" spans="4:4" s="47" customFormat="1" x14ac:dyDescent="0.25">
      <c r="D16346" s="83"/>
    </row>
    <row r="16347" spans="4:4" s="47" customFormat="1" x14ac:dyDescent="0.25">
      <c r="D16347" s="83"/>
    </row>
    <row r="16348" spans="4:4" s="47" customFormat="1" x14ac:dyDescent="0.25">
      <c r="D16348" s="83"/>
    </row>
    <row r="16349" spans="4:4" s="47" customFormat="1" x14ac:dyDescent="0.25">
      <c r="D16349" s="83"/>
    </row>
    <row r="16350" spans="4:4" s="47" customFormat="1" x14ac:dyDescent="0.25">
      <c r="D16350" s="83"/>
    </row>
    <row r="16351" spans="4:4" s="47" customFormat="1" x14ac:dyDescent="0.25">
      <c r="D16351" s="83"/>
    </row>
    <row r="16352" spans="4:4" s="47" customFormat="1" x14ac:dyDescent="0.25">
      <c r="D16352" s="83"/>
    </row>
    <row r="16353" spans="4:4" s="47" customFormat="1" x14ac:dyDescent="0.25">
      <c r="D16353" s="83"/>
    </row>
    <row r="16354" spans="4:4" s="47" customFormat="1" x14ac:dyDescent="0.25">
      <c r="D16354" s="83"/>
    </row>
    <row r="16355" spans="4:4" s="47" customFormat="1" x14ac:dyDescent="0.25">
      <c r="D16355" s="83"/>
    </row>
    <row r="16356" spans="4:4" s="47" customFormat="1" x14ac:dyDescent="0.25">
      <c r="D16356" s="83"/>
    </row>
    <row r="16357" spans="4:4" s="47" customFormat="1" x14ac:dyDescent="0.25">
      <c r="D16357" s="83"/>
    </row>
    <row r="16358" spans="4:4" s="47" customFormat="1" x14ac:dyDescent="0.25">
      <c r="D16358" s="83"/>
    </row>
    <row r="16359" spans="4:4" s="47" customFormat="1" x14ac:dyDescent="0.25">
      <c r="D16359" s="83"/>
    </row>
    <row r="16360" spans="4:4" s="47" customFormat="1" x14ac:dyDescent="0.25">
      <c r="D16360" s="83"/>
    </row>
    <row r="16361" spans="4:4" s="47" customFormat="1" x14ac:dyDescent="0.25">
      <c r="D16361" s="83"/>
    </row>
    <row r="16362" spans="4:4" s="47" customFormat="1" x14ac:dyDescent="0.25">
      <c r="D16362" s="83"/>
    </row>
    <row r="16363" spans="4:4" s="47" customFormat="1" x14ac:dyDescent="0.25">
      <c r="D16363" s="83"/>
    </row>
    <row r="16364" spans="4:4" s="47" customFormat="1" x14ac:dyDescent="0.25">
      <c r="D16364" s="83"/>
    </row>
    <row r="16365" spans="4:4" s="47" customFormat="1" x14ac:dyDescent="0.25">
      <c r="D16365" s="83"/>
    </row>
    <row r="16366" spans="4:4" s="47" customFormat="1" x14ac:dyDescent="0.25">
      <c r="D16366" s="83"/>
    </row>
    <row r="16367" spans="4:4" s="47" customFormat="1" x14ac:dyDescent="0.25">
      <c r="D16367" s="83"/>
    </row>
    <row r="16368" spans="4:4" s="47" customFormat="1" x14ac:dyDescent="0.25">
      <c r="D16368" s="83"/>
    </row>
    <row r="16369" spans="4:4" s="47" customFormat="1" x14ac:dyDescent="0.25">
      <c r="D16369" s="83"/>
    </row>
    <row r="16370" spans="4:4" s="47" customFormat="1" x14ac:dyDescent="0.25">
      <c r="D16370" s="83"/>
    </row>
    <row r="16371" spans="4:4" s="47" customFormat="1" x14ac:dyDescent="0.25">
      <c r="D16371" s="83"/>
    </row>
    <row r="16372" spans="4:4" s="47" customFormat="1" x14ac:dyDescent="0.25">
      <c r="D16372" s="83"/>
    </row>
    <row r="16373" spans="4:4" s="47" customFormat="1" x14ac:dyDescent="0.25">
      <c r="D16373" s="83"/>
    </row>
    <row r="16374" spans="4:4" s="47" customFormat="1" x14ac:dyDescent="0.25">
      <c r="D16374" s="83"/>
    </row>
    <row r="16375" spans="4:4" s="47" customFormat="1" x14ac:dyDescent="0.25">
      <c r="D16375" s="83"/>
    </row>
    <row r="16376" spans="4:4" s="47" customFormat="1" x14ac:dyDescent="0.25">
      <c r="D16376" s="83"/>
    </row>
    <row r="16377" spans="4:4" s="47" customFormat="1" x14ac:dyDescent="0.25">
      <c r="D16377" s="83"/>
    </row>
    <row r="16378" spans="4:4" s="47" customFormat="1" x14ac:dyDescent="0.25">
      <c r="D16378" s="83"/>
    </row>
    <row r="16379" spans="4:4" s="47" customFormat="1" x14ac:dyDescent="0.25">
      <c r="D16379" s="83"/>
    </row>
    <row r="16380" spans="4:4" s="47" customFormat="1" x14ac:dyDescent="0.25">
      <c r="D16380" s="83"/>
    </row>
    <row r="16381" spans="4:4" s="47" customFormat="1" x14ac:dyDescent="0.25">
      <c r="D16381" s="83"/>
    </row>
    <row r="16382" spans="4:4" s="47" customFormat="1" x14ac:dyDescent="0.25">
      <c r="D16382" s="83"/>
    </row>
    <row r="16383" spans="4:4" s="47" customFormat="1" x14ac:dyDescent="0.25">
      <c r="D16383" s="83"/>
    </row>
    <row r="16384" spans="4:4" s="47" customFormat="1" x14ac:dyDescent="0.25">
      <c r="D16384" s="83"/>
    </row>
    <row r="16385" spans="4:4" s="47" customFormat="1" x14ac:dyDescent="0.25">
      <c r="D16385" s="83"/>
    </row>
    <row r="16386" spans="4:4" s="47" customFormat="1" x14ac:dyDescent="0.25">
      <c r="D16386" s="83"/>
    </row>
    <row r="16387" spans="4:4" s="47" customFormat="1" x14ac:dyDescent="0.25">
      <c r="D16387" s="83"/>
    </row>
    <row r="16388" spans="4:4" s="47" customFormat="1" x14ac:dyDescent="0.25">
      <c r="D16388" s="83"/>
    </row>
    <row r="16389" spans="4:4" s="47" customFormat="1" x14ac:dyDescent="0.25">
      <c r="D16389" s="83"/>
    </row>
    <row r="16390" spans="4:4" s="47" customFormat="1" x14ac:dyDescent="0.25">
      <c r="D16390" s="83"/>
    </row>
    <row r="16391" spans="4:4" s="47" customFormat="1" x14ac:dyDescent="0.25">
      <c r="D16391" s="83"/>
    </row>
    <row r="16392" spans="4:4" s="47" customFormat="1" x14ac:dyDescent="0.25">
      <c r="D16392" s="83"/>
    </row>
    <row r="16393" spans="4:4" s="47" customFormat="1" x14ac:dyDescent="0.25">
      <c r="D16393" s="83"/>
    </row>
    <row r="16394" spans="4:4" s="47" customFormat="1" x14ac:dyDescent="0.25">
      <c r="D16394" s="83"/>
    </row>
    <row r="16395" spans="4:4" s="47" customFormat="1" x14ac:dyDescent="0.25">
      <c r="D16395" s="83"/>
    </row>
    <row r="16396" spans="4:4" s="47" customFormat="1" x14ac:dyDescent="0.25">
      <c r="D16396" s="83"/>
    </row>
    <row r="16397" spans="4:4" s="47" customFormat="1" x14ac:dyDescent="0.25">
      <c r="D16397" s="83"/>
    </row>
    <row r="16398" spans="4:4" s="47" customFormat="1" x14ac:dyDescent="0.25">
      <c r="D16398" s="83"/>
    </row>
    <row r="16399" spans="4:4" s="47" customFormat="1" x14ac:dyDescent="0.25">
      <c r="D16399" s="83"/>
    </row>
    <row r="16400" spans="4:4" s="47" customFormat="1" x14ac:dyDescent="0.25">
      <c r="D16400" s="83"/>
    </row>
    <row r="16401" spans="4:4" s="47" customFormat="1" x14ac:dyDescent="0.25">
      <c r="D16401" s="83"/>
    </row>
    <row r="16402" spans="4:4" s="47" customFormat="1" x14ac:dyDescent="0.25">
      <c r="D16402" s="83"/>
    </row>
    <row r="16403" spans="4:4" s="47" customFormat="1" x14ac:dyDescent="0.25">
      <c r="D16403" s="83"/>
    </row>
    <row r="16404" spans="4:4" s="47" customFormat="1" x14ac:dyDescent="0.25">
      <c r="D16404" s="83"/>
    </row>
    <row r="16405" spans="4:4" s="47" customFormat="1" x14ac:dyDescent="0.25">
      <c r="D16405" s="83"/>
    </row>
    <row r="16406" spans="4:4" s="47" customFormat="1" x14ac:dyDescent="0.25">
      <c r="D16406" s="83"/>
    </row>
    <row r="16407" spans="4:4" s="47" customFormat="1" x14ac:dyDescent="0.25">
      <c r="D16407" s="83"/>
    </row>
    <row r="16408" spans="4:4" s="47" customFormat="1" x14ac:dyDescent="0.25">
      <c r="D16408" s="83"/>
    </row>
    <row r="16409" spans="4:4" s="47" customFormat="1" x14ac:dyDescent="0.25">
      <c r="D16409" s="83"/>
    </row>
    <row r="16410" spans="4:4" s="47" customFormat="1" x14ac:dyDescent="0.25">
      <c r="D16410" s="83"/>
    </row>
    <row r="16411" spans="4:4" s="47" customFormat="1" x14ac:dyDescent="0.25">
      <c r="D16411" s="83"/>
    </row>
    <row r="16412" spans="4:4" s="47" customFormat="1" x14ac:dyDescent="0.25">
      <c r="D16412" s="83"/>
    </row>
    <row r="16413" spans="4:4" s="47" customFormat="1" x14ac:dyDescent="0.25">
      <c r="D16413" s="83"/>
    </row>
    <row r="16414" spans="4:4" s="47" customFormat="1" x14ac:dyDescent="0.25">
      <c r="D16414" s="83"/>
    </row>
    <row r="16415" spans="4:4" s="47" customFormat="1" x14ac:dyDescent="0.25">
      <c r="D16415" s="83"/>
    </row>
    <row r="16416" spans="4:4" s="47" customFormat="1" x14ac:dyDescent="0.25">
      <c r="D16416" s="83"/>
    </row>
    <row r="16417" spans="4:4" s="47" customFormat="1" x14ac:dyDescent="0.25">
      <c r="D16417" s="83"/>
    </row>
    <row r="16418" spans="4:4" s="47" customFormat="1" x14ac:dyDescent="0.25">
      <c r="D16418" s="83"/>
    </row>
    <row r="16419" spans="4:4" s="47" customFormat="1" x14ac:dyDescent="0.25">
      <c r="D16419" s="83"/>
    </row>
    <row r="16420" spans="4:4" s="47" customFormat="1" x14ac:dyDescent="0.25">
      <c r="D16420" s="83"/>
    </row>
    <row r="16421" spans="4:4" s="47" customFormat="1" x14ac:dyDescent="0.25">
      <c r="D16421" s="83"/>
    </row>
    <row r="16422" spans="4:4" s="47" customFormat="1" x14ac:dyDescent="0.25">
      <c r="D16422" s="83"/>
    </row>
    <row r="16423" spans="4:4" s="47" customFormat="1" x14ac:dyDescent="0.25">
      <c r="D16423" s="83"/>
    </row>
    <row r="16424" spans="4:4" s="47" customFormat="1" x14ac:dyDescent="0.25">
      <c r="D16424" s="83"/>
    </row>
    <row r="16425" spans="4:4" s="47" customFormat="1" x14ac:dyDescent="0.25">
      <c r="D16425" s="83"/>
    </row>
    <row r="16426" spans="4:4" s="47" customFormat="1" x14ac:dyDescent="0.25">
      <c r="D16426" s="83"/>
    </row>
    <row r="16427" spans="4:4" s="47" customFormat="1" x14ac:dyDescent="0.25">
      <c r="D16427" s="83"/>
    </row>
    <row r="16428" spans="4:4" s="47" customFormat="1" x14ac:dyDescent="0.25">
      <c r="D16428" s="83"/>
    </row>
    <row r="16429" spans="4:4" s="47" customFormat="1" x14ac:dyDescent="0.25">
      <c r="D16429" s="83"/>
    </row>
    <row r="16430" spans="4:4" s="47" customFormat="1" x14ac:dyDescent="0.25">
      <c r="D16430" s="83"/>
    </row>
    <row r="16431" spans="4:4" s="47" customFormat="1" x14ac:dyDescent="0.25">
      <c r="D16431" s="83"/>
    </row>
    <row r="16432" spans="4:4" s="47" customFormat="1" x14ac:dyDescent="0.25">
      <c r="D16432" s="83"/>
    </row>
    <row r="16433" spans="4:4" s="47" customFormat="1" x14ac:dyDescent="0.25">
      <c r="D16433" s="83"/>
    </row>
    <row r="16434" spans="4:4" s="47" customFormat="1" x14ac:dyDescent="0.25">
      <c r="D16434" s="83"/>
    </row>
    <row r="16435" spans="4:4" s="47" customFormat="1" x14ac:dyDescent="0.25">
      <c r="D16435" s="83"/>
    </row>
    <row r="16436" spans="4:4" s="47" customFormat="1" x14ac:dyDescent="0.25">
      <c r="D16436" s="83"/>
    </row>
    <row r="16437" spans="4:4" s="47" customFormat="1" x14ac:dyDescent="0.25">
      <c r="D16437" s="83"/>
    </row>
    <row r="16438" spans="4:4" s="47" customFormat="1" x14ac:dyDescent="0.25">
      <c r="D16438" s="83"/>
    </row>
    <row r="16439" spans="4:4" s="47" customFormat="1" x14ac:dyDescent="0.25">
      <c r="D16439" s="83"/>
    </row>
    <row r="16440" spans="4:4" s="47" customFormat="1" x14ac:dyDescent="0.25">
      <c r="D16440" s="83"/>
    </row>
    <row r="16441" spans="4:4" s="47" customFormat="1" x14ac:dyDescent="0.25">
      <c r="D16441" s="83"/>
    </row>
    <row r="16442" spans="4:4" s="47" customFormat="1" x14ac:dyDescent="0.25">
      <c r="D16442" s="83"/>
    </row>
    <row r="16443" spans="4:4" s="47" customFormat="1" x14ac:dyDescent="0.25">
      <c r="D16443" s="83"/>
    </row>
    <row r="16444" spans="4:4" s="47" customFormat="1" x14ac:dyDescent="0.25">
      <c r="D16444" s="83"/>
    </row>
    <row r="16445" spans="4:4" s="47" customFormat="1" x14ac:dyDescent="0.25">
      <c r="D16445" s="83"/>
    </row>
    <row r="16446" spans="4:4" s="47" customFormat="1" x14ac:dyDescent="0.25">
      <c r="D16446" s="83"/>
    </row>
    <row r="16447" spans="4:4" s="47" customFormat="1" x14ac:dyDescent="0.25">
      <c r="D16447" s="83"/>
    </row>
    <row r="16448" spans="4:4" s="47" customFormat="1" x14ac:dyDescent="0.25">
      <c r="D16448" s="83"/>
    </row>
    <row r="16449" spans="4:4" s="47" customFormat="1" x14ac:dyDescent="0.25">
      <c r="D16449" s="83"/>
    </row>
    <row r="16450" spans="4:4" s="47" customFormat="1" x14ac:dyDescent="0.25">
      <c r="D16450" s="83"/>
    </row>
    <row r="16451" spans="4:4" s="47" customFormat="1" x14ac:dyDescent="0.25">
      <c r="D16451" s="83"/>
    </row>
    <row r="16452" spans="4:4" s="47" customFormat="1" x14ac:dyDescent="0.25">
      <c r="D16452" s="83"/>
    </row>
    <row r="16453" spans="4:4" s="47" customFormat="1" x14ac:dyDescent="0.25">
      <c r="D16453" s="83"/>
    </row>
    <row r="16454" spans="4:4" s="47" customFormat="1" x14ac:dyDescent="0.25">
      <c r="D16454" s="83"/>
    </row>
    <row r="16455" spans="4:4" s="47" customFormat="1" x14ac:dyDescent="0.25">
      <c r="D16455" s="83"/>
    </row>
    <row r="16456" spans="4:4" s="47" customFormat="1" x14ac:dyDescent="0.25">
      <c r="D16456" s="83"/>
    </row>
    <row r="16457" spans="4:4" s="47" customFormat="1" x14ac:dyDescent="0.25">
      <c r="D16457" s="83"/>
    </row>
    <row r="16458" spans="4:4" s="47" customFormat="1" x14ac:dyDescent="0.25">
      <c r="D16458" s="83"/>
    </row>
    <row r="16459" spans="4:4" s="47" customFormat="1" x14ac:dyDescent="0.25">
      <c r="D16459" s="83"/>
    </row>
    <row r="16460" spans="4:4" s="47" customFormat="1" x14ac:dyDescent="0.25">
      <c r="D16460" s="83"/>
    </row>
    <row r="16461" spans="4:4" s="47" customFormat="1" x14ac:dyDescent="0.25">
      <c r="D16461" s="83"/>
    </row>
    <row r="16462" spans="4:4" s="47" customFormat="1" x14ac:dyDescent="0.25">
      <c r="D16462" s="83"/>
    </row>
    <row r="16463" spans="4:4" s="47" customFormat="1" x14ac:dyDescent="0.25">
      <c r="D16463" s="83"/>
    </row>
    <row r="16464" spans="4:4" s="47" customFormat="1" x14ac:dyDescent="0.25">
      <c r="D16464" s="83"/>
    </row>
    <row r="16465" spans="4:4" s="47" customFormat="1" x14ac:dyDescent="0.25">
      <c r="D16465" s="83"/>
    </row>
    <row r="16466" spans="4:4" s="47" customFormat="1" x14ac:dyDescent="0.25">
      <c r="D16466" s="83"/>
    </row>
    <row r="16467" spans="4:4" s="47" customFormat="1" x14ac:dyDescent="0.25">
      <c r="D16467" s="83"/>
    </row>
    <row r="16468" spans="4:4" s="47" customFormat="1" x14ac:dyDescent="0.25">
      <c r="D16468" s="83"/>
    </row>
    <row r="16469" spans="4:4" s="47" customFormat="1" x14ac:dyDescent="0.25">
      <c r="D16469" s="83"/>
    </row>
    <row r="16470" spans="4:4" s="47" customFormat="1" x14ac:dyDescent="0.25">
      <c r="D16470" s="83"/>
    </row>
    <row r="16471" spans="4:4" s="47" customFormat="1" x14ac:dyDescent="0.25">
      <c r="D16471" s="83"/>
    </row>
    <row r="16472" spans="4:4" s="47" customFormat="1" x14ac:dyDescent="0.25">
      <c r="D16472" s="83"/>
    </row>
    <row r="16473" spans="4:4" s="47" customFormat="1" x14ac:dyDescent="0.25">
      <c r="D16473" s="83"/>
    </row>
    <row r="16474" spans="4:4" s="47" customFormat="1" x14ac:dyDescent="0.25">
      <c r="D16474" s="83"/>
    </row>
    <row r="16475" spans="4:4" s="47" customFormat="1" x14ac:dyDescent="0.25">
      <c r="D16475" s="83"/>
    </row>
    <row r="16476" spans="4:4" s="47" customFormat="1" x14ac:dyDescent="0.25">
      <c r="D16476" s="83"/>
    </row>
    <row r="16477" spans="4:4" s="47" customFormat="1" x14ac:dyDescent="0.25">
      <c r="D16477" s="83"/>
    </row>
    <row r="16478" spans="4:4" s="47" customFormat="1" x14ac:dyDescent="0.25">
      <c r="D16478" s="83"/>
    </row>
    <row r="16479" spans="4:4" s="47" customFormat="1" x14ac:dyDescent="0.25">
      <c r="D16479" s="83"/>
    </row>
    <row r="16480" spans="4:4" s="47" customFormat="1" x14ac:dyDescent="0.25">
      <c r="D16480" s="83"/>
    </row>
    <row r="16481" spans="4:4" s="47" customFormat="1" x14ac:dyDescent="0.25">
      <c r="D16481" s="83"/>
    </row>
    <row r="16482" spans="4:4" s="47" customFormat="1" x14ac:dyDescent="0.25">
      <c r="D16482" s="83"/>
    </row>
    <row r="16483" spans="4:4" s="47" customFormat="1" x14ac:dyDescent="0.25">
      <c r="D16483" s="83"/>
    </row>
    <row r="16484" spans="4:4" s="47" customFormat="1" x14ac:dyDescent="0.25">
      <c r="D16484" s="83"/>
    </row>
    <row r="16485" spans="4:4" s="47" customFormat="1" x14ac:dyDescent="0.25">
      <c r="D16485" s="83"/>
    </row>
    <row r="16486" spans="4:4" s="47" customFormat="1" x14ac:dyDescent="0.25">
      <c r="D16486" s="83"/>
    </row>
    <row r="16487" spans="4:4" s="47" customFormat="1" x14ac:dyDescent="0.25">
      <c r="D16487" s="83"/>
    </row>
    <row r="16488" spans="4:4" s="47" customFormat="1" x14ac:dyDescent="0.25">
      <c r="D16488" s="83"/>
    </row>
    <row r="16489" spans="4:4" s="47" customFormat="1" x14ac:dyDescent="0.25">
      <c r="D16489" s="83"/>
    </row>
    <row r="16490" spans="4:4" s="47" customFormat="1" x14ac:dyDescent="0.25">
      <c r="D16490" s="83"/>
    </row>
    <row r="16491" spans="4:4" s="47" customFormat="1" x14ac:dyDescent="0.25">
      <c r="D16491" s="83"/>
    </row>
    <row r="16492" spans="4:4" s="47" customFormat="1" x14ac:dyDescent="0.25">
      <c r="D16492" s="83"/>
    </row>
    <row r="16493" spans="4:4" s="47" customFormat="1" x14ac:dyDescent="0.25">
      <c r="D16493" s="83"/>
    </row>
    <row r="16494" spans="4:4" s="47" customFormat="1" x14ac:dyDescent="0.25">
      <c r="D16494" s="83"/>
    </row>
    <row r="16495" spans="4:4" s="47" customFormat="1" x14ac:dyDescent="0.25">
      <c r="D16495" s="83"/>
    </row>
    <row r="16496" spans="4:4" s="47" customFormat="1" x14ac:dyDescent="0.25">
      <c r="D16496" s="83"/>
    </row>
    <row r="16497" spans="4:4" s="47" customFormat="1" x14ac:dyDescent="0.25">
      <c r="D16497" s="83"/>
    </row>
    <row r="16498" spans="4:4" s="47" customFormat="1" x14ac:dyDescent="0.25">
      <c r="D16498" s="83"/>
    </row>
    <row r="16499" spans="4:4" s="47" customFormat="1" x14ac:dyDescent="0.25">
      <c r="D16499" s="83"/>
    </row>
    <row r="16500" spans="4:4" s="47" customFormat="1" x14ac:dyDescent="0.25">
      <c r="D16500" s="83"/>
    </row>
    <row r="16501" spans="4:4" s="47" customFormat="1" x14ac:dyDescent="0.25">
      <c r="D16501" s="83"/>
    </row>
    <row r="16502" spans="4:4" s="47" customFormat="1" x14ac:dyDescent="0.25">
      <c r="D16502" s="83"/>
    </row>
    <row r="16503" spans="4:4" s="47" customFormat="1" x14ac:dyDescent="0.25">
      <c r="D16503" s="83"/>
    </row>
    <row r="16504" spans="4:4" s="47" customFormat="1" x14ac:dyDescent="0.25">
      <c r="D16504" s="83"/>
    </row>
    <row r="16505" spans="4:4" s="47" customFormat="1" x14ac:dyDescent="0.25">
      <c r="D16505" s="83"/>
    </row>
    <row r="16506" spans="4:4" s="47" customFormat="1" x14ac:dyDescent="0.25">
      <c r="D16506" s="83"/>
    </row>
    <row r="16507" spans="4:4" s="47" customFormat="1" x14ac:dyDescent="0.25">
      <c r="D16507" s="83"/>
    </row>
    <row r="16508" spans="4:4" s="47" customFormat="1" x14ac:dyDescent="0.25">
      <c r="D16508" s="83"/>
    </row>
    <row r="16509" spans="4:4" s="47" customFormat="1" x14ac:dyDescent="0.25">
      <c r="D16509" s="83"/>
    </row>
    <row r="16510" spans="4:4" s="47" customFormat="1" x14ac:dyDescent="0.25">
      <c r="D16510" s="83"/>
    </row>
    <row r="16511" spans="4:4" s="47" customFormat="1" x14ac:dyDescent="0.25">
      <c r="D16511" s="83"/>
    </row>
    <row r="16512" spans="4:4" s="47" customFormat="1" x14ac:dyDescent="0.25">
      <c r="D16512" s="83"/>
    </row>
    <row r="16513" spans="4:4" s="47" customFormat="1" x14ac:dyDescent="0.25">
      <c r="D16513" s="83"/>
    </row>
    <row r="16514" spans="4:4" s="47" customFormat="1" x14ac:dyDescent="0.25">
      <c r="D16514" s="83"/>
    </row>
    <row r="16515" spans="4:4" s="47" customFormat="1" x14ac:dyDescent="0.25">
      <c r="D16515" s="83"/>
    </row>
    <row r="16516" spans="4:4" s="47" customFormat="1" x14ac:dyDescent="0.25">
      <c r="D16516" s="83"/>
    </row>
    <row r="16517" spans="4:4" s="47" customFormat="1" x14ac:dyDescent="0.25">
      <c r="D16517" s="83"/>
    </row>
    <row r="16518" spans="4:4" s="47" customFormat="1" x14ac:dyDescent="0.25">
      <c r="D16518" s="83"/>
    </row>
    <row r="16519" spans="4:4" s="47" customFormat="1" x14ac:dyDescent="0.25">
      <c r="D16519" s="83"/>
    </row>
    <row r="16520" spans="4:4" s="47" customFormat="1" x14ac:dyDescent="0.25">
      <c r="D16520" s="83"/>
    </row>
    <row r="16521" spans="4:4" s="47" customFormat="1" x14ac:dyDescent="0.25">
      <c r="D16521" s="83"/>
    </row>
    <row r="16522" spans="4:4" s="47" customFormat="1" x14ac:dyDescent="0.25">
      <c r="D16522" s="83"/>
    </row>
    <row r="16523" spans="4:4" s="47" customFormat="1" x14ac:dyDescent="0.25">
      <c r="D16523" s="83"/>
    </row>
    <row r="16524" spans="4:4" s="47" customFormat="1" x14ac:dyDescent="0.25">
      <c r="D16524" s="83"/>
    </row>
    <row r="16525" spans="4:4" s="47" customFormat="1" x14ac:dyDescent="0.25">
      <c r="D16525" s="83"/>
    </row>
    <row r="16526" spans="4:4" s="47" customFormat="1" x14ac:dyDescent="0.25">
      <c r="D16526" s="83"/>
    </row>
    <row r="16527" spans="4:4" s="47" customFormat="1" x14ac:dyDescent="0.25">
      <c r="D16527" s="83"/>
    </row>
    <row r="16528" spans="4:4" s="47" customFormat="1" x14ac:dyDescent="0.25">
      <c r="D16528" s="83"/>
    </row>
    <row r="16529" spans="4:4" s="47" customFormat="1" x14ac:dyDescent="0.25">
      <c r="D16529" s="83"/>
    </row>
    <row r="16530" spans="4:4" s="47" customFormat="1" x14ac:dyDescent="0.25">
      <c r="D16530" s="83"/>
    </row>
    <row r="16531" spans="4:4" s="47" customFormat="1" x14ac:dyDescent="0.25">
      <c r="D16531" s="83"/>
    </row>
    <row r="16532" spans="4:4" s="47" customFormat="1" x14ac:dyDescent="0.25">
      <c r="D16532" s="83"/>
    </row>
    <row r="16533" spans="4:4" s="47" customFormat="1" x14ac:dyDescent="0.25">
      <c r="D16533" s="83"/>
    </row>
    <row r="16534" spans="4:4" s="47" customFormat="1" x14ac:dyDescent="0.25">
      <c r="D16534" s="83"/>
    </row>
    <row r="16535" spans="4:4" s="47" customFormat="1" x14ac:dyDescent="0.25">
      <c r="D16535" s="83"/>
    </row>
    <row r="16536" spans="4:4" s="47" customFormat="1" x14ac:dyDescent="0.25">
      <c r="D16536" s="83"/>
    </row>
    <row r="16537" spans="4:4" s="47" customFormat="1" x14ac:dyDescent="0.25">
      <c r="D16537" s="83"/>
    </row>
    <row r="16538" spans="4:4" s="47" customFormat="1" x14ac:dyDescent="0.25">
      <c r="D16538" s="83"/>
    </row>
    <row r="16539" spans="4:4" s="47" customFormat="1" x14ac:dyDescent="0.25">
      <c r="D16539" s="83"/>
    </row>
    <row r="16540" spans="4:4" s="47" customFormat="1" x14ac:dyDescent="0.25">
      <c r="D16540" s="83"/>
    </row>
    <row r="16541" spans="4:4" s="47" customFormat="1" x14ac:dyDescent="0.25">
      <c r="D16541" s="83"/>
    </row>
    <row r="16542" spans="4:4" s="47" customFormat="1" x14ac:dyDescent="0.25">
      <c r="D16542" s="83"/>
    </row>
    <row r="16543" spans="4:4" s="47" customFormat="1" x14ac:dyDescent="0.25">
      <c r="D16543" s="83"/>
    </row>
    <row r="16544" spans="4:4" s="47" customFormat="1" x14ac:dyDescent="0.25">
      <c r="D16544" s="83"/>
    </row>
    <row r="16545" spans="4:4" s="47" customFormat="1" x14ac:dyDescent="0.25">
      <c r="D16545" s="83"/>
    </row>
    <row r="16546" spans="4:4" s="47" customFormat="1" x14ac:dyDescent="0.25">
      <c r="D16546" s="83"/>
    </row>
    <row r="16547" spans="4:4" s="47" customFormat="1" x14ac:dyDescent="0.25">
      <c r="D16547" s="83"/>
    </row>
    <row r="16548" spans="4:4" s="47" customFormat="1" x14ac:dyDescent="0.25">
      <c r="D16548" s="83"/>
    </row>
    <row r="16549" spans="4:4" s="47" customFormat="1" x14ac:dyDescent="0.25">
      <c r="D16549" s="83"/>
    </row>
    <row r="16550" spans="4:4" s="47" customFormat="1" x14ac:dyDescent="0.25">
      <c r="D16550" s="83"/>
    </row>
    <row r="16551" spans="4:4" s="47" customFormat="1" x14ac:dyDescent="0.25">
      <c r="D16551" s="83"/>
    </row>
    <row r="16552" spans="4:4" s="47" customFormat="1" x14ac:dyDescent="0.25">
      <c r="D16552" s="83"/>
    </row>
    <row r="16553" spans="4:4" s="47" customFormat="1" x14ac:dyDescent="0.25">
      <c r="D16553" s="83"/>
    </row>
    <row r="16554" spans="4:4" s="47" customFormat="1" x14ac:dyDescent="0.25">
      <c r="D16554" s="83"/>
    </row>
    <row r="16555" spans="4:4" s="47" customFormat="1" x14ac:dyDescent="0.25">
      <c r="D16555" s="83"/>
    </row>
    <row r="16556" spans="4:4" s="47" customFormat="1" x14ac:dyDescent="0.25">
      <c r="D16556" s="83"/>
    </row>
    <row r="16557" spans="4:4" s="47" customFormat="1" x14ac:dyDescent="0.25">
      <c r="D16557" s="83"/>
    </row>
    <row r="16558" spans="4:4" s="47" customFormat="1" x14ac:dyDescent="0.25">
      <c r="D16558" s="83"/>
    </row>
    <row r="16559" spans="4:4" s="47" customFormat="1" x14ac:dyDescent="0.25">
      <c r="D16559" s="83"/>
    </row>
    <row r="16560" spans="4:4" s="47" customFormat="1" x14ac:dyDescent="0.25">
      <c r="D16560" s="83"/>
    </row>
    <row r="16561" spans="4:4" s="47" customFormat="1" x14ac:dyDescent="0.25">
      <c r="D16561" s="83"/>
    </row>
    <row r="16562" spans="4:4" s="47" customFormat="1" x14ac:dyDescent="0.25">
      <c r="D16562" s="83"/>
    </row>
    <row r="16563" spans="4:4" s="47" customFormat="1" x14ac:dyDescent="0.25">
      <c r="D16563" s="83"/>
    </row>
    <row r="16564" spans="4:4" s="47" customFormat="1" x14ac:dyDescent="0.25">
      <c r="D16564" s="83"/>
    </row>
    <row r="16565" spans="4:4" s="47" customFormat="1" x14ac:dyDescent="0.25">
      <c r="D16565" s="83"/>
    </row>
    <row r="16566" spans="4:4" s="47" customFormat="1" x14ac:dyDescent="0.25">
      <c r="D16566" s="83"/>
    </row>
    <row r="16567" spans="4:4" s="47" customFormat="1" x14ac:dyDescent="0.25">
      <c r="D16567" s="83"/>
    </row>
    <row r="16568" spans="4:4" s="47" customFormat="1" x14ac:dyDescent="0.25">
      <c r="D16568" s="83"/>
    </row>
    <row r="16569" spans="4:4" s="47" customFormat="1" x14ac:dyDescent="0.25">
      <c r="D16569" s="83"/>
    </row>
    <row r="16570" spans="4:4" s="47" customFormat="1" x14ac:dyDescent="0.25">
      <c r="D16570" s="83"/>
    </row>
    <row r="16571" spans="4:4" s="47" customFormat="1" x14ac:dyDescent="0.25">
      <c r="D16571" s="83"/>
    </row>
    <row r="16572" spans="4:4" s="47" customFormat="1" x14ac:dyDescent="0.25">
      <c r="D16572" s="83"/>
    </row>
    <row r="16573" spans="4:4" s="47" customFormat="1" x14ac:dyDescent="0.25">
      <c r="D16573" s="83"/>
    </row>
    <row r="16574" spans="4:4" s="47" customFormat="1" x14ac:dyDescent="0.25">
      <c r="D16574" s="83"/>
    </row>
    <row r="16575" spans="4:4" s="47" customFormat="1" x14ac:dyDescent="0.25">
      <c r="D16575" s="83"/>
    </row>
    <row r="16576" spans="4:4" s="47" customFormat="1" x14ac:dyDescent="0.25">
      <c r="D16576" s="83"/>
    </row>
    <row r="16577" spans="4:4" s="47" customFormat="1" x14ac:dyDescent="0.25">
      <c r="D16577" s="83"/>
    </row>
    <row r="16578" spans="4:4" s="47" customFormat="1" x14ac:dyDescent="0.25">
      <c r="D16578" s="83"/>
    </row>
    <row r="16579" spans="4:4" s="47" customFormat="1" x14ac:dyDescent="0.25">
      <c r="D16579" s="83"/>
    </row>
    <row r="16580" spans="4:4" s="47" customFormat="1" x14ac:dyDescent="0.25">
      <c r="D16580" s="83"/>
    </row>
    <row r="16581" spans="4:4" s="47" customFormat="1" x14ac:dyDescent="0.25">
      <c r="D16581" s="83"/>
    </row>
    <row r="16582" spans="4:4" s="47" customFormat="1" x14ac:dyDescent="0.25">
      <c r="D16582" s="83"/>
    </row>
    <row r="16583" spans="4:4" s="47" customFormat="1" x14ac:dyDescent="0.25">
      <c r="D16583" s="83"/>
    </row>
    <row r="16584" spans="4:4" s="47" customFormat="1" x14ac:dyDescent="0.25">
      <c r="D16584" s="83"/>
    </row>
    <row r="16585" spans="4:4" s="47" customFormat="1" x14ac:dyDescent="0.25">
      <c r="D16585" s="83"/>
    </row>
    <row r="16586" spans="4:4" s="47" customFormat="1" x14ac:dyDescent="0.25">
      <c r="D16586" s="83"/>
    </row>
    <row r="16587" spans="4:4" s="47" customFormat="1" x14ac:dyDescent="0.25">
      <c r="D16587" s="83"/>
    </row>
    <row r="16588" spans="4:4" s="47" customFormat="1" x14ac:dyDescent="0.25">
      <c r="D16588" s="83"/>
    </row>
    <row r="16589" spans="4:4" s="47" customFormat="1" x14ac:dyDescent="0.25">
      <c r="D16589" s="83"/>
    </row>
    <row r="16590" spans="4:4" s="47" customFormat="1" x14ac:dyDescent="0.25">
      <c r="D16590" s="83"/>
    </row>
    <row r="16591" spans="4:4" s="47" customFormat="1" x14ac:dyDescent="0.25">
      <c r="D16591" s="83"/>
    </row>
    <row r="16592" spans="4:4" s="47" customFormat="1" x14ac:dyDescent="0.25">
      <c r="D16592" s="83"/>
    </row>
    <row r="16593" spans="4:4" s="47" customFormat="1" x14ac:dyDescent="0.25">
      <c r="D16593" s="83"/>
    </row>
    <row r="16594" spans="4:4" s="47" customFormat="1" x14ac:dyDescent="0.25">
      <c r="D16594" s="83"/>
    </row>
    <row r="16595" spans="4:4" s="47" customFormat="1" x14ac:dyDescent="0.25">
      <c r="D16595" s="83"/>
    </row>
    <row r="16596" spans="4:4" s="47" customFormat="1" x14ac:dyDescent="0.25">
      <c r="D16596" s="83"/>
    </row>
    <row r="16597" spans="4:4" s="47" customFormat="1" x14ac:dyDescent="0.25">
      <c r="D16597" s="83"/>
    </row>
    <row r="16598" spans="4:4" s="47" customFormat="1" x14ac:dyDescent="0.25">
      <c r="D16598" s="83"/>
    </row>
    <row r="16599" spans="4:4" s="47" customFormat="1" x14ac:dyDescent="0.25">
      <c r="D16599" s="83"/>
    </row>
    <row r="16600" spans="4:4" s="47" customFormat="1" x14ac:dyDescent="0.25">
      <c r="D16600" s="83"/>
    </row>
    <row r="16601" spans="4:4" s="47" customFormat="1" x14ac:dyDescent="0.25">
      <c r="D16601" s="83"/>
    </row>
    <row r="16602" spans="4:4" s="47" customFormat="1" x14ac:dyDescent="0.25">
      <c r="D16602" s="83"/>
    </row>
    <row r="16603" spans="4:4" s="47" customFormat="1" x14ac:dyDescent="0.25">
      <c r="D16603" s="83"/>
    </row>
    <row r="16604" spans="4:4" s="47" customFormat="1" x14ac:dyDescent="0.25">
      <c r="D16604" s="83"/>
    </row>
    <row r="16605" spans="4:4" s="47" customFormat="1" x14ac:dyDescent="0.25">
      <c r="D16605" s="83"/>
    </row>
    <row r="16606" spans="4:4" s="47" customFormat="1" x14ac:dyDescent="0.25">
      <c r="D16606" s="83"/>
    </row>
    <row r="16607" spans="4:4" s="47" customFormat="1" x14ac:dyDescent="0.25">
      <c r="D16607" s="83"/>
    </row>
    <row r="16608" spans="4:4" s="47" customFormat="1" x14ac:dyDescent="0.25">
      <c r="D16608" s="83"/>
    </row>
    <row r="16609" spans="4:4" s="47" customFormat="1" x14ac:dyDescent="0.25">
      <c r="D16609" s="83"/>
    </row>
    <row r="16610" spans="4:4" s="47" customFormat="1" x14ac:dyDescent="0.25">
      <c r="D16610" s="83"/>
    </row>
    <row r="16611" spans="4:4" s="47" customFormat="1" x14ac:dyDescent="0.25">
      <c r="D16611" s="83"/>
    </row>
    <row r="16612" spans="4:4" s="47" customFormat="1" x14ac:dyDescent="0.25">
      <c r="D16612" s="83"/>
    </row>
    <row r="16613" spans="4:4" s="47" customFormat="1" x14ac:dyDescent="0.25">
      <c r="D16613" s="83"/>
    </row>
    <row r="16614" spans="4:4" s="47" customFormat="1" x14ac:dyDescent="0.25">
      <c r="D16614" s="83"/>
    </row>
    <row r="16615" spans="4:4" s="47" customFormat="1" x14ac:dyDescent="0.25">
      <c r="D16615" s="83"/>
    </row>
    <row r="16616" spans="4:4" s="47" customFormat="1" x14ac:dyDescent="0.25">
      <c r="D16616" s="83"/>
    </row>
    <row r="16617" spans="4:4" s="47" customFormat="1" x14ac:dyDescent="0.25">
      <c r="D16617" s="83"/>
    </row>
    <row r="16618" spans="4:4" s="47" customFormat="1" x14ac:dyDescent="0.25">
      <c r="D16618" s="83"/>
    </row>
    <row r="16619" spans="4:4" s="47" customFormat="1" x14ac:dyDescent="0.25">
      <c r="D16619" s="83"/>
    </row>
    <row r="16620" spans="4:4" s="47" customFormat="1" x14ac:dyDescent="0.25">
      <c r="D16620" s="83"/>
    </row>
    <row r="16621" spans="4:4" s="47" customFormat="1" x14ac:dyDescent="0.25">
      <c r="D16621" s="83"/>
    </row>
    <row r="16622" spans="4:4" s="47" customFormat="1" x14ac:dyDescent="0.25">
      <c r="D16622" s="83"/>
    </row>
    <row r="16623" spans="4:4" s="47" customFormat="1" x14ac:dyDescent="0.25">
      <c r="D16623" s="83"/>
    </row>
    <row r="16624" spans="4:4" s="47" customFormat="1" x14ac:dyDescent="0.25">
      <c r="D16624" s="83"/>
    </row>
    <row r="16625" spans="4:4" s="47" customFormat="1" x14ac:dyDescent="0.25">
      <c r="D16625" s="83"/>
    </row>
    <row r="16626" spans="4:4" s="47" customFormat="1" x14ac:dyDescent="0.25">
      <c r="D16626" s="83"/>
    </row>
    <row r="16627" spans="4:4" s="47" customFormat="1" x14ac:dyDescent="0.25">
      <c r="D16627" s="83"/>
    </row>
    <row r="16628" spans="4:4" s="47" customFormat="1" x14ac:dyDescent="0.25">
      <c r="D16628" s="83"/>
    </row>
    <row r="16629" spans="4:4" s="47" customFormat="1" x14ac:dyDescent="0.25">
      <c r="D16629" s="83"/>
    </row>
    <row r="16630" spans="4:4" s="47" customFormat="1" x14ac:dyDescent="0.25">
      <c r="D16630" s="83"/>
    </row>
    <row r="16631" spans="4:4" s="47" customFormat="1" x14ac:dyDescent="0.25">
      <c r="D16631" s="83"/>
    </row>
    <row r="16632" spans="4:4" s="47" customFormat="1" x14ac:dyDescent="0.25">
      <c r="D16632" s="83"/>
    </row>
    <row r="16633" spans="4:4" s="47" customFormat="1" x14ac:dyDescent="0.25">
      <c r="D16633" s="83"/>
    </row>
    <row r="16634" spans="4:4" s="47" customFormat="1" x14ac:dyDescent="0.25">
      <c r="D16634" s="83"/>
    </row>
    <row r="16635" spans="4:4" s="47" customFormat="1" x14ac:dyDescent="0.25">
      <c r="D16635" s="83"/>
    </row>
    <row r="16636" spans="4:4" s="47" customFormat="1" x14ac:dyDescent="0.25">
      <c r="D16636" s="83"/>
    </row>
    <row r="16637" spans="4:4" s="47" customFormat="1" x14ac:dyDescent="0.25">
      <c r="D16637" s="83"/>
    </row>
    <row r="16638" spans="4:4" s="47" customFormat="1" x14ac:dyDescent="0.25">
      <c r="D16638" s="83"/>
    </row>
    <row r="16639" spans="4:4" s="47" customFormat="1" x14ac:dyDescent="0.25">
      <c r="D16639" s="83"/>
    </row>
    <row r="16640" spans="4:4" s="47" customFormat="1" x14ac:dyDescent="0.25">
      <c r="D16640" s="83"/>
    </row>
    <row r="16641" spans="4:4" s="47" customFormat="1" x14ac:dyDescent="0.25">
      <c r="D16641" s="83"/>
    </row>
    <row r="16642" spans="4:4" s="47" customFormat="1" x14ac:dyDescent="0.25">
      <c r="D16642" s="83"/>
    </row>
    <row r="16643" spans="4:4" s="47" customFormat="1" x14ac:dyDescent="0.25">
      <c r="D16643" s="83"/>
    </row>
    <row r="16644" spans="4:4" s="47" customFormat="1" x14ac:dyDescent="0.25">
      <c r="D16644" s="83"/>
    </row>
    <row r="16645" spans="4:4" s="47" customFormat="1" x14ac:dyDescent="0.25">
      <c r="D16645" s="83"/>
    </row>
    <row r="16646" spans="4:4" s="47" customFormat="1" x14ac:dyDescent="0.25">
      <c r="D16646" s="83"/>
    </row>
    <row r="16647" spans="4:4" s="47" customFormat="1" x14ac:dyDescent="0.25">
      <c r="D16647" s="83"/>
    </row>
    <row r="16648" spans="4:4" s="47" customFormat="1" x14ac:dyDescent="0.25">
      <c r="D16648" s="83"/>
    </row>
    <row r="16649" spans="4:4" s="47" customFormat="1" x14ac:dyDescent="0.25">
      <c r="D16649" s="83"/>
    </row>
    <row r="16650" spans="4:4" s="47" customFormat="1" x14ac:dyDescent="0.25">
      <c r="D16650" s="83"/>
    </row>
    <row r="16651" spans="4:4" s="47" customFormat="1" x14ac:dyDescent="0.25">
      <c r="D16651" s="83"/>
    </row>
    <row r="16652" spans="4:4" s="47" customFormat="1" x14ac:dyDescent="0.25">
      <c r="D16652" s="83"/>
    </row>
    <row r="16653" spans="4:4" s="47" customFormat="1" x14ac:dyDescent="0.25">
      <c r="D16653" s="83"/>
    </row>
    <row r="16654" spans="4:4" s="47" customFormat="1" x14ac:dyDescent="0.25">
      <c r="D16654" s="83"/>
    </row>
    <row r="16655" spans="4:4" s="47" customFormat="1" x14ac:dyDescent="0.25">
      <c r="D16655" s="83"/>
    </row>
    <row r="16656" spans="4:4" s="47" customFormat="1" x14ac:dyDescent="0.25">
      <c r="D16656" s="83"/>
    </row>
    <row r="16657" spans="4:4" s="47" customFormat="1" x14ac:dyDescent="0.25">
      <c r="D16657" s="83"/>
    </row>
    <row r="16658" spans="4:4" s="47" customFormat="1" x14ac:dyDescent="0.25">
      <c r="D16658" s="83"/>
    </row>
    <row r="16659" spans="4:4" s="47" customFormat="1" x14ac:dyDescent="0.25">
      <c r="D16659" s="83"/>
    </row>
    <row r="16660" spans="4:4" s="47" customFormat="1" x14ac:dyDescent="0.25">
      <c r="D16660" s="83"/>
    </row>
    <row r="16661" spans="4:4" s="47" customFormat="1" x14ac:dyDescent="0.25">
      <c r="D16661" s="83"/>
    </row>
    <row r="16662" spans="4:4" s="47" customFormat="1" x14ac:dyDescent="0.25">
      <c r="D16662" s="83"/>
    </row>
    <row r="16663" spans="4:4" s="47" customFormat="1" x14ac:dyDescent="0.25">
      <c r="D16663" s="83"/>
    </row>
    <row r="16664" spans="4:4" s="47" customFormat="1" x14ac:dyDescent="0.25">
      <c r="D16664" s="83"/>
    </row>
    <row r="16665" spans="4:4" s="47" customFormat="1" x14ac:dyDescent="0.25">
      <c r="D16665" s="83"/>
    </row>
    <row r="16666" spans="4:4" s="47" customFormat="1" x14ac:dyDescent="0.25">
      <c r="D16666" s="83"/>
    </row>
    <row r="16667" spans="4:4" s="47" customFormat="1" x14ac:dyDescent="0.25">
      <c r="D16667" s="83"/>
    </row>
    <row r="16668" spans="4:4" s="47" customFormat="1" x14ac:dyDescent="0.25">
      <c r="D16668" s="83"/>
    </row>
    <row r="16669" spans="4:4" s="47" customFormat="1" x14ac:dyDescent="0.25">
      <c r="D16669" s="83"/>
    </row>
    <row r="16670" spans="4:4" s="47" customFormat="1" x14ac:dyDescent="0.25">
      <c r="D16670" s="83"/>
    </row>
    <row r="16671" spans="4:4" s="47" customFormat="1" x14ac:dyDescent="0.25">
      <c r="D16671" s="83"/>
    </row>
    <row r="16672" spans="4:4" s="47" customFormat="1" x14ac:dyDescent="0.25">
      <c r="D16672" s="83"/>
    </row>
    <row r="16673" spans="4:4" s="47" customFormat="1" x14ac:dyDescent="0.25">
      <c r="D16673" s="83"/>
    </row>
    <row r="16674" spans="4:4" s="47" customFormat="1" x14ac:dyDescent="0.25">
      <c r="D16674" s="83"/>
    </row>
    <row r="16675" spans="4:4" s="47" customFormat="1" x14ac:dyDescent="0.25">
      <c r="D16675" s="83"/>
    </row>
    <row r="16676" spans="4:4" s="47" customFormat="1" x14ac:dyDescent="0.25">
      <c r="D16676" s="83"/>
    </row>
    <row r="16677" spans="4:4" s="47" customFormat="1" x14ac:dyDescent="0.25">
      <c r="D16677" s="83"/>
    </row>
    <row r="16678" spans="4:4" s="47" customFormat="1" x14ac:dyDescent="0.25">
      <c r="D16678" s="83"/>
    </row>
    <row r="16679" spans="4:4" s="47" customFormat="1" x14ac:dyDescent="0.25">
      <c r="D16679" s="83"/>
    </row>
    <row r="16680" spans="4:4" s="47" customFormat="1" x14ac:dyDescent="0.25">
      <c r="D16680" s="83"/>
    </row>
    <row r="16681" spans="4:4" s="47" customFormat="1" x14ac:dyDescent="0.25">
      <c r="D16681" s="83"/>
    </row>
    <row r="16682" spans="4:4" s="47" customFormat="1" x14ac:dyDescent="0.25">
      <c r="D16682" s="83"/>
    </row>
    <row r="16683" spans="4:4" s="47" customFormat="1" x14ac:dyDescent="0.25">
      <c r="D16683" s="83"/>
    </row>
    <row r="16684" spans="4:4" s="47" customFormat="1" x14ac:dyDescent="0.25">
      <c r="D16684" s="83"/>
    </row>
    <row r="16685" spans="4:4" s="47" customFormat="1" x14ac:dyDescent="0.25">
      <c r="D16685" s="83"/>
    </row>
    <row r="16686" spans="4:4" s="47" customFormat="1" x14ac:dyDescent="0.25">
      <c r="D16686" s="83"/>
    </row>
    <row r="16687" spans="4:4" s="47" customFormat="1" x14ac:dyDescent="0.25">
      <c r="D16687" s="83"/>
    </row>
    <row r="16688" spans="4:4" s="47" customFormat="1" x14ac:dyDescent="0.25">
      <c r="D16688" s="83"/>
    </row>
    <row r="16689" spans="4:4" s="47" customFormat="1" x14ac:dyDescent="0.25">
      <c r="D16689" s="83"/>
    </row>
    <row r="16690" spans="4:4" s="47" customFormat="1" x14ac:dyDescent="0.25">
      <c r="D16690" s="83"/>
    </row>
    <row r="16691" spans="4:4" s="47" customFormat="1" x14ac:dyDescent="0.25">
      <c r="D16691" s="83"/>
    </row>
    <row r="16692" spans="4:4" s="47" customFormat="1" x14ac:dyDescent="0.25">
      <c r="D16692" s="83"/>
    </row>
    <row r="16693" spans="4:4" s="47" customFormat="1" x14ac:dyDescent="0.25">
      <c r="D16693" s="83"/>
    </row>
    <row r="16694" spans="4:4" s="47" customFormat="1" x14ac:dyDescent="0.25">
      <c r="D16694" s="83"/>
    </row>
    <row r="16695" spans="4:4" s="47" customFormat="1" x14ac:dyDescent="0.25">
      <c r="D16695" s="83"/>
    </row>
    <row r="16696" spans="4:4" s="47" customFormat="1" x14ac:dyDescent="0.25">
      <c r="D16696" s="83"/>
    </row>
    <row r="16697" spans="4:4" s="47" customFormat="1" x14ac:dyDescent="0.25">
      <c r="D16697" s="83"/>
    </row>
    <row r="16698" spans="4:4" s="47" customFormat="1" x14ac:dyDescent="0.25">
      <c r="D16698" s="83"/>
    </row>
    <row r="16699" spans="4:4" s="47" customFormat="1" x14ac:dyDescent="0.25">
      <c r="D16699" s="83"/>
    </row>
    <row r="16700" spans="4:4" s="47" customFormat="1" x14ac:dyDescent="0.25">
      <c r="D16700" s="83"/>
    </row>
    <row r="16701" spans="4:4" s="47" customFormat="1" x14ac:dyDescent="0.25">
      <c r="D16701" s="83"/>
    </row>
    <row r="16702" spans="4:4" s="47" customFormat="1" x14ac:dyDescent="0.25">
      <c r="D16702" s="83"/>
    </row>
    <row r="16703" spans="4:4" s="47" customFormat="1" x14ac:dyDescent="0.25">
      <c r="D16703" s="83"/>
    </row>
    <row r="16704" spans="4:4" s="47" customFormat="1" x14ac:dyDescent="0.25">
      <c r="D16704" s="83"/>
    </row>
    <row r="16705" spans="4:4" s="47" customFormat="1" x14ac:dyDescent="0.25">
      <c r="D16705" s="83"/>
    </row>
    <row r="16706" spans="4:4" s="47" customFormat="1" x14ac:dyDescent="0.25">
      <c r="D16706" s="83"/>
    </row>
    <row r="16707" spans="4:4" s="47" customFormat="1" x14ac:dyDescent="0.25">
      <c r="D16707" s="83"/>
    </row>
    <row r="16708" spans="4:4" s="47" customFormat="1" x14ac:dyDescent="0.25">
      <c r="D16708" s="83"/>
    </row>
    <row r="16709" spans="4:4" s="47" customFormat="1" x14ac:dyDescent="0.25">
      <c r="D16709" s="83"/>
    </row>
    <row r="16710" spans="4:4" s="47" customFormat="1" x14ac:dyDescent="0.25">
      <c r="D16710" s="83"/>
    </row>
    <row r="16711" spans="4:4" s="47" customFormat="1" x14ac:dyDescent="0.25">
      <c r="D16711" s="83"/>
    </row>
    <row r="16712" spans="4:4" s="47" customFormat="1" x14ac:dyDescent="0.25">
      <c r="D16712" s="83"/>
    </row>
    <row r="16713" spans="4:4" s="47" customFormat="1" x14ac:dyDescent="0.25">
      <c r="D16713" s="83"/>
    </row>
    <row r="16714" spans="4:4" s="47" customFormat="1" x14ac:dyDescent="0.25">
      <c r="D16714" s="83"/>
    </row>
    <row r="16715" spans="4:4" s="47" customFormat="1" x14ac:dyDescent="0.25">
      <c r="D16715" s="83"/>
    </row>
    <row r="16716" spans="4:4" s="47" customFormat="1" x14ac:dyDescent="0.25">
      <c r="D16716" s="83"/>
    </row>
    <row r="16717" spans="4:4" s="47" customFormat="1" x14ac:dyDescent="0.25">
      <c r="D16717" s="83"/>
    </row>
    <row r="16718" spans="4:4" s="47" customFormat="1" x14ac:dyDescent="0.25">
      <c r="D16718" s="83"/>
    </row>
    <row r="16719" spans="4:4" s="47" customFormat="1" x14ac:dyDescent="0.25">
      <c r="D16719" s="83"/>
    </row>
    <row r="16720" spans="4:4" s="47" customFormat="1" x14ac:dyDescent="0.25">
      <c r="D16720" s="83"/>
    </row>
    <row r="16721" spans="4:4" s="47" customFormat="1" x14ac:dyDescent="0.25">
      <c r="D16721" s="83"/>
    </row>
    <row r="16722" spans="4:4" s="47" customFormat="1" x14ac:dyDescent="0.25">
      <c r="D16722" s="83"/>
    </row>
    <row r="16723" spans="4:4" s="47" customFormat="1" x14ac:dyDescent="0.25">
      <c r="D16723" s="83"/>
    </row>
    <row r="16724" spans="4:4" s="47" customFormat="1" x14ac:dyDescent="0.25">
      <c r="D16724" s="83"/>
    </row>
    <row r="16725" spans="4:4" s="47" customFormat="1" x14ac:dyDescent="0.25">
      <c r="D16725" s="83"/>
    </row>
    <row r="16726" spans="4:4" s="47" customFormat="1" x14ac:dyDescent="0.25">
      <c r="D16726" s="83"/>
    </row>
    <row r="16727" spans="4:4" s="47" customFormat="1" x14ac:dyDescent="0.25">
      <c r="D16727" s="83"/>
    </row>
    <row r="16728" spans="4:4" s="47" customFormat="1" x14ac:dyDescent="0.25">
      <c r="D16728" s="83"/>
    </row>
    <row r="16729" spans="4:4" s="47" customFormat="1" x14ac:dyDescent="0.25">
      <c r="D16729" s="83"/>
    </row>
    <row r="16730" spans="4:4" s="47" customFormat="1" x14ac:dyDescent="0.25">
      <c r="D16730" s="83"/>
    </row>
    <row r="16731" spans="4:4" s="47" customFormat="1" x14ac:dyDescent="0.25">
      <c r="D16731" s="83"/>
    </row>
    <row r="16732" spans="4:4" s="47" customFormat="1" x14ac:dyDescent="0.25">
      <c r="D16732" s="83"/>
    </row>
    <row r="16733" spans="4:4" s="47" customFormat="1" x14ac:dyDescent="0.25">
      <c r="D16733" s="83"/>
    </row>
    <row r="16734" spans="4:4" s="47" customFormat="1" x14ac:dyDescent="0.25">
      <c r="D16734" s="83"/>
    </row>
    <row r="16735" spans="4:4" s="47" customFormat="1" x14ac:dyDescent="0.25">
      <c r="D16735" s="83"/>
    </row>
    <row r="16736" spans="4:4" s="47" customFormat="1" x14ac:dyDescent="0.25">
      <c r="D16736" s="83"/>
    </row>
    <row r="16737" spans="4:4" s="47" customFormat="1" x14ac:dyDescent="0.25">
      <c r="D16737" s="83"/>
    </row>
    <row r="16738" spans="4:4" s="47" customFormat="1" x14ac:dyDescent="0.25">
      <c r="D16738" s="83"/>
    </row>
    <row r="16739" spans="4:4" s="47" customFormat="1" x14ac:dyDescent="0.25">
      <c r="D16739" s="83"/>
    </row>
    <row r="16740" spans="4:4" s="47" customFormat="1" x14ac:dyDescent="0.25">
      <c r="D16740" s="83"/>
    </row>
    <row r="16741" spans="4:4" s="47" customFormat="1" x14ac:dyDescent="0.25">
      <c r="D16741" s="83"/>
    </row>
    <row r="16742" spans="4:4" s="47" customFormat="1" x14ac:dyDescent="0.25">
      <c r="D16742" s="83"/>
    </row>
    <row r="16743" spans="4:4" s="47" customFormat="1" x14ac:dyDescent="0.25">
      <c r="D16743" s="83"/>
    </row>
    <row r="16744" spans="4:4" s="47" customFormat="1" x14ac:dyDescent="0.25">
      <c r="D16744" s="83"/>
    </row>
    <row r="16745" spans="4:4" s="47" customFormat="1" x14ac:dyDescent="0.25">
      <c r="D16745" s="83"/>
    </row>
    <row r="16746" spans="4:4" s="47" customFormat="1" x14ac:dyDescent="0.25">
      <c r="D16746" s="83"/>
    </row>
    <row r="16747" spans="4:4" s="47" customFormat="1" x14ac:dyDescent="0.25">
      <c r="D16747" s="83"/>
    </row>
    <row r="16748" spans="4:4" s="47" customFormat="1" x14ac:dyDescent="0.25">
      <c r="D16748" s="83"/>
    </row>
    <row r="16749" spans="4:4" s="47" customFormat="1" x14ac:dyDescent="0.25">
      <c r="D16749" s="83"/>
    </row>
    <row r="16750" spans="4:4" s="47" customFormat="1" x14ac:dyDescent="0.25">
      <c r="D16750" s="83"/>
    </row>
    <row r="16751" spans="4:4" s="47" customFormat="1" x14ac:dyDescent="0.25">
      <c r="D16751" s="83"/>
    </row>
    <row r="16752" spans="4:4" s="47" customFormat="1" x14ac:dyDescent="0.25">
      <c r="D16752" s="83"/>
    </row>
    <row r="16753" spans="4:4" s="47" customFormat="1" x14ac:dyDescent="0.25">
      <c r="D16753" s="83"/>
    </row>
    <row r="16754" spans="4:4" s="47" customFormat="1" x14ac:dyDescent="0.25">
      <c r="D16754" s="83"/>
    </row>
    <row r="16755" spans="4:4" s="47" customFormat="1" x14ac:dyDescent="0.25">
      <c r="D16755" s="83"/>
    </row>
    <row r="16756" spans="4:4" s="47" customFormat="1" x14ac:dyDescent="0.25">
      <c r="D16756" s="83"/>
    </row>
    <row r="16757" spans="4:4" s="47" customFormat="1" x14ac:dyDescent="0.25">
      <c r="D16757" s="83"/>
    </row>
    <row r="16758" spans="4:4" s="47" customFormat="1" x14ac:dyDescent="0.25">
      <c r="D16758" s="83"/>
    </row>
    <row r="16759" spans="4:4" s="47" customFormat="1" x14ac:dyDescent="0.25">
      <c r="D16759" s="83"/>
    </row>
    <row r="16760" spans="4:4" s="47" customFormat="1" x14ac:dyDescent="0.25">
      <c r="D16760" s="83"/>
    </row>
    <row r="16761" spans="4:4" s="47" customFormat="1" x14ac:dyDescent="0.25">
      <c r="D16761" s="83"/>
    </row>
    <row r="16762" spans="4:4" s="47" customFormat="1" x14ac:dyDescent="0.25">
      <c r="D16762" s="83"/>
    </row>
    <row r="16763" spans="4:4" s="47" customFormat="1" x14ac:dyDescent="0.25">
      <c r="D16763" s="83"/>
    </row>
    <row r="16764" spans="4:4" s="47" customFormat="1" x14ac:dyDescent="0.25">
      <c r="D16764" s="83"/>
    </row>
    <row r="16765" spans="4:4" s="47" customFormat="1" x14ac:dyDescent="0.25">
      <c r="D16765" s="83"/>
    </row>
    <row r="16766" spans="4:4" s="47" customFormat="1" x14ac:dyDescent="0.25">
      <c r="D16766" s="83"/>
    </row>
    <row r="16767" spans="4:4" s="47" customFormat="1" x14ac:dyDescent="0.25">
      <c r="D16767" s="83"/>
    </row>
    <row r="16768" spans="4:4" s="47" customFormat="1" x14ac:dyDescent="0.25">
      <c r="D16768" s="83"/>
    </row>
    <row r="16769" spans="4:4" s="47" customFormat="1" x14ac:dyDescent="0.25">
      <c r="D16769" s="83"/>
    </row>
    <row r="16770" spans="4:4" s="47" customFormat="1" x14ac:dyDescent="0.25">
      <c r="D16770" s="83"/>
    </row>
    <row r="16771" spans="4:4" s="47" customFormat="1" x14ac:dyDescent="0.25">
      <c r="D16771" s="83"/>
    </row>
    <row r="16772" spans="4:4" s="47" customFormat="1" x14ac:dyDescent="0.25">
      <c r="D16772" s="83"/>
    </row>
    <row r="16773" spans="4:4" s="47" customFormat="1" x14ac:dyDescent="0.25">
      <c r="D16773" s="83"/>
    </row>
    <row r="16774" spans="4:4" s="47" customFormat="1" x14ac:dyDescent="0.25">
      <c r="D16774" s="83"/>
    </row>
    <row r="16775" spans="4:4" s="47" customFormat="1" x14ac:dyDescent="0.25">
      <c r="D16775" s="83"/>
    </row>
    <row r="16776" spans="4:4" s="47" customFormat="1" x14ac:dyDescent="0.25">
      <c r="D16776" s="83"/>
    </row>
    <row r="16777" spans="4:4" s="47" customFormat="1" x14ac:dyDescent="0.25">
      <c r="D16777" s="83"/>
    </row>
    <row r="16778" spans="4:4" s="47" customFormat="1" x14ac:dyDescent="0.25">
      <c r="D16778" s="83"/>
    </row>
    <row r="16779" spans="4:4" s="47" customFormat="1" x14ac:dyDescent="0.25">
      <c r="D16779" s="83"/>
    </row>
    <row r="16780" spans="4:4" s="47" customFormat="1" x14ac:dyDescent="0.25">
      <c r="D16780" s="83"/>
    </row>
    <row r="16781" spans="4:4" s="47" customFormat="1" x14ac:dyDescent="0.25">
      <c r="D16781" s="83"/>
    </row>
    <row r="16782" spans="4:4" s="47" customFormat="1" x14ac:dyDescent="0.25">
      <c r="D16782" s="83"/>
    </row>
    <row r="16783" spans="4:4" s="47" customFormat="1" x14ac:dyDescent="0.25">
      <c r="D16783" s="83"/>
    </row>
    <row r="16784" spans="4:4" s="47" customFormat="1" x14ac:dyDescent="0.25">
      <c r="D16784" s="83"/>
    </row>
    <row r="16785" spans="4:4" s="47" customFormat="1" x14ac:dyDescent="0.25">
      <c r="D16785" s="83"/>
    </row>
    <row r="16786" spans="4:4" s="47" customFormat="1" x14ac:dyDescent="0.25">
      <c r="D16786" s="83"/>
    </row>
    <row r="16787" spans="4:4" s="47" customFormat="1" x14ac:dyDescent="0.25">
      <c r="D16787" s="83"/>
    </row>
    <row r="16788" spans="4:4" s="47" customFormat="1" x14ac:dyDescent="0.25">
      <c r="D16788" s="83"/>
    </row>
    <row r="16789" spans="4:4" s="47" customFormat="1" x14ac:dyDescent="0.25">
      <c r="D16789" s="83"/>
    </row>
    <row r="16790" spans="4:4" s="47" customFormat="1" x14ac:dyDescent="0.25">
      <c r="D16790" s="83"/>
    </row>
    <row r="16791" spans="4:4" s="47" customFormat="1" x14ac:dyDescent="0.25">
      <c r="D16791" s="83"/>
    </row>
    <row r="16792" spans="4:4" s="47" customFormat="1" x14ac:dyDescent="0.25">
      <c r="D16792" s="83"/>
    </row>
    <row r="16793" spans="4:4" s="47" customFormat="1" x14ac:dyDescent="0.25">
      <c r="D16793" s="83"/>
    </row>
    <row r="16794" spans="4:4" s="47" customFormat="1" x14ac:dyDescent="0.25">
      <c r="D16794" s="83"/>
    </row>
    <row r="16795" spans="4:4" s="47" customFormat="1" x14ac:dyDescent="0.25">
      <c r="D16795" s="83"/>
    </row>
    <row r="16796" spans="4:4" s="47" customFormat="1" x14ac:dyDescent="0.25">
      <c r="D16796" s="83"/>
    </row>
    <row r="16797" spans="4:4" s="47" customFormat="1" x14ac:dyDescent="0.25">
      <c r="D16797" s="83"/>
    </row>
    <row r="16798" spans="4:4" s="47" customFormat="1" x14ac:dyDescent="0.25">
      <c r="D16798" s="83"/>
    </row>
    <row r="16799" spans="4:4" s="47" customFormat="1" x14ac:dyDescent="0.25">
      <c r="D16799" s="83"/>
    </row>
    <row r="16800" spans="4:4" s="47" customFormat="1" x14ac:dyDescent="0.25">
      <c r="D16800" s="83"/>
    </row>
    <row r="16801" spans="4:4" s="47" customFormat="1" x14ac:dyDescent="0.25">
      <c r="D16801" s="83"/>
    </row>
    <row r="16802" spans="4:4" s="47" customFormat="1" x14ac:dyDescent="0.25">
      <c r="D16802" s="83"/>
    </row>
    <row r="16803" spans="4:4" s="47" customFormat="1" x14ac:dyDescent="0.25">
      <c r="D16803" s="83"/>
    </row>
    <row r="16804" spans="4:4" s="47" customFormat="1" x14ac:dyDescent="0.25">
      <c r="D16804" s="83"/>
    </row>
    <row r="16805" spans="4:4" s="47" customFormat="1" x14ac:dyDescent="0.25">
      <c r="D16805" s="83"/>
    </row>
    <row r="16806" spans="4:4" s="47" customFormat="1" x14ac:dyDescent="0.25">
      <c r="D16806" s="83"/>
    </row>
    <row r="16807" spans="4:4" s="47" customFormat="1" x14ac:dyDescent="0.25">
      <c r="D16807" s="83"/>
    </row>
    <row r="16808" spans="4:4" s="47" customFormat="1" x14ac:dyDescent="0.25">
      <c r="D16808" s="83"/>
    </row>
    <row r="16809" spans="4:4" s="47" customFormat="1" x14ac:dyDescent="0.25">
      <c r="D16809" s="83"/>
    </row>
    <row r="16810" spans="4:4" s="47" customFormat="1" x14ac:dyDescent="0.25">
      <c r="D16810" s="83"/>
    </row>
    <row r="16811" spans="4:4" s="47" customFormat="1" x14ac:dyDescent="0.25">
      <c r="D16811" s="83"/>
    </row>
    <row r="16812" spans="4:4" s="47" customFormat="1" x14ac:dyDescent="0.25">
      <c r="D16812" s="83"/>
    </row>
    <row r="16813" spans="4:4" s="47" customFormat="1" x14ac:dyDescent="0.25">
      <c r="D16813" s="83"/>
    </row>
    <row r="16814" spans="4:4" s="47" customFormat="1" x14ac:dyDescent="0.25">
      <c r="D16814" s="83"/>
    </row>
    <row r="16815" spans="4:4" s="47" customFormat="1" x14ac:dyDescent="0.25">
      <c r="D16815" s="83"/>
    </row>
    <row r="16816" spans="4:4" s="47" customFormat="1" x14ac:dyDescent="0.25">
      <c r="D16816" s="83"/>
    </row>
    <row r="16817" spans="4:4" s="47" customFormat="1" x14ac:dyDescent="0.25">
      <c r="D16817" s="83"/>
    </row>
    <row r="16818" spans="4:4" s="47" customFormat="1" x14ac:dyDescent="0.25">
      <c r="D16818" s="83"/>
    </row>
    <row r="16819" spans="4:4" s="47" customFormat="1" x14ac:dyDescent="0.25">
      <c r="D16819" s="83"/>
    </row>
    <row r="16820" spans="4:4" s="47" customFormat="1" x14ac:dyDescent="0.25">
      <c r="D16820" s="83"/>
    </row>
    <row r="16821" spans="4:4" s="47" customFormat="1" x14ac:dyDescent="0.25">
      <c r="D16821" s="83"/>
    </row>
    <row r="16822" spans="4:4" s="47" customFormat="1" x14ac:dyDescent="0.25">
      <c r="D16822" s="83"/>
    </row>
    <row r="16823" spans="4:4" s="47" customFormat="1" x14ac:dyDescent="0.25">
      <c r="D16823" s="83"/>
    </row>
    <row r="16824" spans="4:4" s="47" customFormat="1" x14ac:dyDescent="0.25">
      <c r="D16824" s="83"/>
    </row>
    <row r="16825" spans="4:4" s="47" customFormat="1" x14ac:dyDescent="0.25">
      <c r="D16825" s="83"/>
    </row>
    <row r="16826" spans="4:4" s="47" customFormat="1" x14ac:dyDescent="0.25">
      <c r="D16826" s="83"/>
    </row>
    <row r="16827" spans="4:4" s="47" customFormat="1" x14ac:dyDescent="0.25">
      <c r="D16827" s="83"/>
    </row>
    <row r="16828" spans="4:4" s="47" customFormat="1" x14ac:dyDescent="0.25">
      <c r="D16828" s="83"/>
    </row>
    <row r="16829" spans="4:4" s="47" customFormat="1" x14ac:dyDescent="0.25">
      <c r="D16829" s="83"/>
    </row>
    <row r="16830" spans="4:4" s="47" customFormat="1" x14ac:dyDescent="0.25">
      <c r="D16830" s="83"/>
    </row>
    <row r="16831" spans="4:4" s="47" customFormat="1" x14ac:dyDescent="0.25">
      <c r="D16831" s="83"/>
    </row>
    <row r="16832" spans="4:4" s="47" customFormat="1" x14ac:dyDescent="0.25">
      <c r="D16832" s="83"/>
    </row>
    <row r="16833" spans="4:4" s="47" customFormat="1" x14ac:dyDescent="0.25">
      <c r="D16833" s="83"/>
    </row>
    <row r="16834" spans="4:4" s="47" customFormat="1" x14ac:dyDescent="0.25">
      <c r="D16834" s="83"/>
    </row>
    <row r="16835" spans="4:4" s="47" customFormat="1" x14ac:dyDescent="0.25">
      <c r="D16835" s="83"/>
    </row>
    <row r="16836" spans="4:4" s="47" customFormat="1" x14ac:dyDescent="0.25">
      <c r="D16836" s="83"/>
    </row>
    <row r="16837" spans="4:4" s="47" customFormat="1" x14ac:dyDescent="0.25">
      <c r="D16837" s="83"/>
    </row>
    <row r="16838" spans="4:4" s="47" customFormat="1" x14ac:dyDescent="0.25">
      <c r="D16838" s="83"/>
    </row>
    <row r="16839" spans="4:4" s="47" customFormat="1" x14ac:dyDescent="0.25">
      <c r="D16839" s="83"/>
    </row>
    <row r="16840" spans="4:4" s="47" customFormat="1" x14ac:dyDescent="0.25">
      <c r="D16840" s="83"/>
    </row>
    <row r="16841" spans="4:4" s="47" customFormat="1" x14ac:dyDescent="0.25">
      <c r="D16841" s="83"/>
    </row>
    <row r="16842" spans="4:4" s="47" customFormat="1" x14ac:dyDescent="0.25">
      <c r="D16842" s="83"/>
    </row>
    <row r="16843" spans="4:4" s="47" customFormat="1" x14ac:dyDescent="0.25">
      <c r="D16843" s="83"/>
    </row>
    <row r="16844" spans="4:4" s="47" customFormat="1" x14ac:dyDescent="0.25">
      <c r="D16844" s="83"/>
    </row>
    <row r="16845" spans="4:4" s="47" customFormat="1" x14ac:dyDescent="0.25">
      <c r="D16845" s="83"/>
    </row>
    <row r="16846" spans="4:4" s="47" customFormat="1" x14ac:dyDescent="0.25">
      <c r="D16846" s="83"/>
    </row>
    <row r="16847" spans="4:4" s="47" customFormat="1" x14ac:dyDescent="0.25">
      <c r="D16847" s="83"/>
    </row>
    <row r="16848" spans="4:4" s="47" customFormat="1" x14ac:dyDescent="0.25">
      <c r="D16848" s="83"/>
    </row>
    <row r="16849" spans="4:4" s="47" customFormat="1" x14ac:dyDescent="0.25">
      <c r="D16849" s="83"/>
    </row>
    <row r="16850" spans="4:4" s="47" customFormat="1" x14ac:dyDescent="0.25">
      <c r="D16850" s="83"/>
    </row>
    <row r="16851" spans="4:4" s="47" customFormat="1" x14ac:dyDescent="0.25">
      <c r="D16851" s="83"/>
    </row>
    <row r="16852" spans="4:4" s="47" customFormat="1" x14ac:dyDescent="0.25">
      <c r="D16852" s="83"/>
    </row>
    <row r="16853" spans="4:4" s="47" customFormat="1" x14ac:dyDescent="0.25">
      <c r="D16853" s="83"/>
    </row>
    <row r="16854" spans="4:4" s="47" customFormat="1" x14ac:dyDescent="0.25">
      <c r="D16854" s="83"/>
    </row>
    <row r="16855" spans="4:4" s="47" customFormat="1" x14ac:dyDescent="0.25">
      <c r="D16855" s="83"/>
    </row>
    <row r="16856" spans="4:4" s="47" customFormat="1" x14ac:dyDescent="0.25">
      <c r="D16856" s="83"/>
    </row>
    <row r="16857" spans="4:4" s="47" customFormat="1" x14ac:dyDescent="0.25">
      <c r="D16857" s="83"/>
    </row>
    <row r="16858" spans="4:4" s="47" customFormat="1" x14ac:dyDescent="0.25">
      <c r="D16858" s="83"/>
    </row>
    <row r="16859" spans="4:4" s="47" customFormat="1" x14ac:dyDescent="0.25">
      <c r="D16859" s="83"/>
    </row>
    <row r="16860" spans="4:4" s="47" customFormat="1" x14ac:dyDescent="0.25">
      <c r="D16860" s="83"/>
    </row>
    <row r="16861" spans="4:4" s="47" customFormat="1" x14ac:dyDescent="0.25">
      <c r="D16861" s="83"/>
    </row>
    <row r="16862" spans="4:4" s="47" customFormat="1" x14ac:dyDescent="0.25">
      <c r="D16862" s="83"/>
    </row>
    <row r="16863" spans="4:4" s="47" customFormat="1" x14ac:dyDescent="0.25">
      <c r="D16863" s="83"/>
    </row>
    <row r="16864" spans="4:4" s="47" customFormat="1" x14ac:dyDescent="0.25">
      <c r="D16864" s="83"/>
    </row>
    <row r="16865" spans="4:4" s="47" customFormat="1" x14ac:dyDescent="0.25">
      <c r="D16865" s="83"/>
    </row>
    <row r="16866" spans="4:4" s="47" customFormat="1" x14ac:dyDescent="0.25">
      <c r="D16866" s="83"/>
    </row>
    <row r="16867" spans="4:4" s="47" customFormat="1" x14ac:dyDescent="0.25">
      <c r="D16867" s="83"/>
    </row>
    <row r="16868" spans="4:4" s="47" customFormat="1" x14ac:dyDescent="0.25">
      <c r="D16868" s="83"/>
    </row>
    <row r="16869" spans="4:4" s="47" customFormat="1" x14ac:dyDescent="0.25">
      <c r="D16869" s="83"/>
    </row>
    <row r="16870" spans="4:4" s="47" customFormat="1" x14ac:dyDescent="0.25">
      <c r="D16870" s="83"/>
    </row>
    <row r="16871" spans="4:4" s="47" customFormat="1" x14ac:dyDescent="0.25">
      <c r="D16871" s="83"/>
    </row>
    <row r="16872" spans="4:4" s="47" customFormat="1" x14ac:dyDescent="0.25">
      <c r="D16872" s="83"/>
    </row>
    <row r="16873" spans="4:4" s="47" customFormat="1" x14ac:dyDescent="0.25">
      <c r="D16873" s="83"/>
    </row>
    <row r="16874" spans="4:4" s="47" customFormat="1" x14ac:dyDescent="0.25">
      <c r="D16874" s="83"/>
    </row>
    <row r="16875" spans="4:4" s="47" customFormat="1" x14ac:dyDescent="0.25">
      <c r="D16875" s="83"/>
    </row>
    <row r="16876" spans="4:4" s="47" customFormat="1" x14ac:dyDescent="0.25">
      <c r="D16876" s="83"/>
    </row>
    <row r="16877" spans="4:4" s="47" customFormat="1" x14ac:dyDescent="0.25">
      <c r="D16877" s="83"/>
    </row>
    <row r="16878" spans="4:4" s="47" customFormat="1" x14ac:dyDescent="0.25">
      <c r="D16878" s="83"/>
    </row>
    <row r="16879" spans="4:4" s="47" customFormat="1" x14ac:dyDescent="0.25">
      <c r="D16879" s="83"/>
    </row>
    <row r="16880" spans="4:4" s="47" customFormat="1" x14ac:dyDescent="0.25">
      <c r="D16880" s="83"/>
    </row>
    <row r="16881" spans="4:4" s="47" customFormat="1" x14ac:dyDescent="0.25">
      <c r="D16881" s="83"/>
    </row>
    <row r="16882" spans="4:4" s="47" customFormat="1" x14ac:dyDescent="0.25">
      <c r="D16882" s="83"/>
    </row>
    <row r="16883" spans="4:4" s="47" customFormat="1" x14ac:dyDescent="0.25">
      <c r="D16883" s="83"/>
    </row>
    <row r="16884" spans="4:4" s="47" customFormat="1" x14ac:dyDescent="0.25">
      <c r="D16884" s="83"/>
    </row>
    <row r="16885" spans="4:4" s="47" customFormat="1" x14ac:dyDescent="0.25">
      <c r="D16885" s="83"/>
    </row>
    <row r="16886" spans="4:4" s="47" customFormat="1" x14ac:dyDescent="0.25">
      <c r="D16886" s="83"/>
    </row>
    <row r="16887" spans="4:4" s="47" customFormat="1" x14ac:dyDescent="0.25">
      <c r="D16887" s="83"/>
    </row>
    <row r="16888" spans="4:4" s="47" customFormat="1" x14ac:dyDescent="0.25">
      <c r="D16888" s="83"/>
    </row>
    <row r="16889" spans="4:4" s="47" customFormat="1" x14ac:dyDescent="0.25">
      <c r="D16889" s="83"/>
    </row>
    <row r="16890" spans="4:4" s="47" customFormat="1" x14ac:dyDescent="0.25">
      <c r="D16890" s="83"/>
    </row>
    <row r="16891" spans="4:4" s="47" customFormat="1" x14ac:dyDescent="0.25">
      <c r="D16891" s="83"/>
    </row>
    <row r="16892" spans="4:4" s="47" customFormat="1" x14ac:dyDescent="0.25">
      <c r="D16892" s="83"/>
    </row>
    <row r="16893" spans="4:4" s="47" customFormat="1" x14ac:dyDescent="0.25">
      <c r="D16893" s="83"/>
    </row>
    <row r="16894" spans="4:4" s="47" customFormat="1" x14ac:dyDescent="0.25">
      <c r="D16894" s="83"/>
    </row>
    <row r="16895" spans="4:4" s="47" customFormat="1" x14ac:dyDescent="0.25">
      <c r="D16895" s="83"/>
    </row>
    <row r="16896" spans="4:4" s="47" customFormat="1" x14ac:dyDescent="0.25">
      <c r="D16896" s="83"/>
    </row>
    <row r="16897" spans="4:4" s="47" customFormat="1" x14ac:dyDescent="0.25">
      <c r="D16897" s="83"/>
    </row>
    <row r="16898" spans="4:4" s="47" customFormat="1" x14ac:dyDescent="0.25">
      <c r="D16898" s="83"/>
    </row>
    <row r="16899" spans="4:4" s="47" customFormat="1" x14ac:dyDescent="0.25">
      <c r="D16899" s="83"/>
    </row>
    <row r="16900" spans="4:4" s="47" customFormat="1" x14ac:dyDescent="0.25">
      <c r="D16900" s="83"/>
    </row>
    <row r="16901" spans="4:4" s="47" customFormat="1" x14ac:dyDescent="0.25">
      <c r="D16901" s="83"/>
    </row>
    <row r="16902" spans="4:4" s="47" customFormat="1" x14ac:dyDescent="0.25">
      <c r="D16902" s="83"/>
    </row>
    <row r="16903" spans="4:4" s="47" customFormat="1" x14ac:dyDescent="0.25">
      <c r="D16903" s="83"/>
    </row>
    <row r="16904" spans="4:4" s="47" customFormat="1" x14ac:dyDescent="0.25">
      <c r="D16904" s="83"/>
    </row>
    <row r="16905" spans="4:4" s="47" customFormat="1" x14ac:dyDescent="0.25">
      <c r="D16905" s="83"/>
    </row>
    <row r="16906" spans="4:4" s="47" customFormat="1" x14ac:dyDescent="0.25">
      <c r="D16906" s="83"/>
    </row>
    <row r="16907" spans="4:4" s="47" customFormat="1" x14ac:dyDescent="0.25">
      <c r="D16907" s="83"/>
    </row>
    <row r="16908" spans="4:4" s="47" customFormat="1" x14ac:dyDescent="0.25">
      <c r="D16908" s="83"/>
    </row>
    <row r="16909" spans="4:4" s="47" customFormat="1" x14ac:dyDescent="0.25">
      <c r="D16909" s="83"/>
    </row>
    <row r="16910" spans="4:4" s="47" customFormat="1" x14ac:dyDescent="0.25">
      <c r="D16910" s="83"/>
    </row>
    <row r="16911" spans="4:4" s="47" customFormat="1" x14ac:dyDescent="0.25">
      <c r="D16911" s="83"/>
    </row>
    <row r="16912" spans="4:4" s="47" customFormat="1" x14ac:dyDescent="0.25">
      <c r="D16912" s="83"/>
    </row>
    <row r="16913" spans="4:4" s="47" customFormat="1" x14ac:dyDescent="0.25">
      <c r="D16913" s="83"/>
    </row>
    <row r="16914" spans="4:4" s="47" customFormat="1" x14ac:dyDescent="0.25">
      <c r="D16914" s="83"/>
    </row>
    <row r="16915" spans="4:4" s="47" customFormat="1" x14ac:dyDescent="0.25">
      <c r="D16915" s="83"/>
    </row>
    <row r="16916" spans="4:4" s="47" customFormat="1" x14ac:dyDescent="0.25">
      <c r="D16916" s="83"/>
    </row>
    <row r="16917" spans="4:4" s="47" customFormat="1" x14ac:dyDescent="0.25">
      <c r="D16917" s="83"/>
    </row>
    <row r="16918" spans="4:4" s="47" customFormat="1" x14ac:dyDescent="0.25">
      <c r="D16918" s="83"/>
    </row>
    <row r="16919" spans="4:4" s="47" customFormat="1" x14ac:dyDescent="0.25">
      <c r="D16919" s="83"/>
    </row>
    <row r="16920" spans="4:4" s="47" customFormat="1" x14ac:dyDescent="0.25">
      <c r="D16920" s="83"/>
    </row>
    <row r="16921" spans="4:4" s="47" customFormat="1" x14ac:dyDescent="0.25">
      <c r="D16921" s="83"/>
    </row>
    <row r="16922" spans="4:4" s="47" customFormat="1" x14ac:dyDescent="0.25">
      <c r="D16922" s="83"/>
    </row>
    <row r="16923" spans="4:4" s="47" customFormat="1" x14ac:dyDescent="0.25">
      <c r="D16923" s="83"/>
    </row>
    <row r="16924" spans="4:4" s="47" customFormat="1" x14ac:dyDescent="0.25">
      <c r="D16924" s="83"/>
    </row>
    <row r="16925" spans="4:4" s="47" customFormat="1" x14ac:dyDescent="0.25">
      <c r="D16925" s="83"/>
    </row>
    <row r="16926" spans="4:4" s="47" customFormat="1" x14ac:dyDescent="0.25">
      <c r="D16926" s="83"/>
    </row>
    <row r="16927" spans="4:4" s="47" customFormat="1" x14ac:dyDescent="0.25">
      <c r="D16927" s="83"/>
    </row>
    <row r="16928" spans="4:4" s="47" customFormat="1" x14ac:dyDescent="0.25">
      <c r="D16928" s="83"/>
    </row>
    <row r="16929" spans="4:4" s="47" customFormat="1" x14ac:dyDescent="0.25">
      <c r="D16929" s="83"/>
    </row>
    <row r="16930" spans="4:4" s="47" customFormat="1" x14ac:dyDescent="0.25">
      <c r="D16930" s="83"/>
    </row>
    <row r="16931" spans="4:4" s="47" customFormat="1" x14ac:dyDescent="0.25">
      <c r="D16931" s="83"/>
    </row>
    <row r="16932" spans="4:4" s="47" customFormat="1" x14ac:dyDescent="0.25">
      <c r="D16932" s="83"/>
    </row>
    <row r="16933" spans="4:4" s="47" customFormat="1" x14ac:dyDescent="0.25">
      <c r="D16933" s="83"/>
    </row>
    <row r="16934" spans="4:4" s="47" customFormat="1" x14ac:dyDescent="0.25">
      <c r="D16934" s="83"/>
    </row>
    <row r="16935" spans="4:4" s="47" customFormat="1" x14ac:dyDescent="0.25">
      <c r="D16935" s="83"/>
    </row>
    <row r="16936" spans="4:4" s="47" customFormat="1" x14ac:dyDescent="0.25">
      <c r="D16936" s="83"/>
    </row>
    <row r="16937" spans="4:4" s="47" customFormat="1" x14ac:dyDescent="0.25">
      <c r="D16937" s="83"/>
    </row>
    <row r="16938" spans="4:4" s="47" customFormat="1" x14ac:dyDescent="0.25">
      <c r="D16938" s="83"/>
    </row>
    <row r="16939" spans="4:4" s="47" customFormat="1" x14ac:dyDescent="0.25">
      <c r="D16939" s="83"/>
    </row>
    <row r="16940" spans="4:4" s="47" customFormat="1" x14ac:dyDescent="0.25">
      <c r="D16940" s="83"/>
    </row>
    <row r="16941" spans="4:4" s="47" customFormat="1" x14ac:dyDescent="0.25">
      <c r="D16941" s="83"/>
    </row>
    <row r="16942" spans="4:4" s="47" customFormat="1" x14ac:dyDescent="0.25">
      <c r="D16942" s="83"/>
    </row>
    <row r="16943" spans="4:4" s="47" customFormat="1" x14ac:dyDescent="0.25">
      <c r="D16943" s="83"/>
    </row>
    <row r="16944" spans="4:4" s="47" customFormat="1" x14ac:dyDescent="0.25">
      <c r="D16944" s="83"/>
    </row>
    <row r="16945" spans="4:4" s="47" customFormat="1" x14ac:dyDescent="0.25">
      <c r="D16945" s="83"/>
    </row>
    <row r="16946" spans="4:4" s="47" customFormat="1" x14ac:dyDescent="0.25">
      <c r="D16946" s="83"/>
    </row>
    <row r="16947" spans="4:4" s="47" customFormat="1" x14ac:dyDescent="0.25">
      <c r="D16947" s="83"/>
    </row>
    <row r="16948" spans="4:4" s="47" customFormat="1" x14ac:dyDescent="0.25">
      <c r="D16948" s="83"/>
    </row>
    <row r="16949" spans="4:4" s="47" customFormat="1" x14ac:dyDescent="0.25">
      <c r="D16949" s="83"/>
    </row>
    <row r="16950" spans="4:4" s="47" customFormat="1" x14ac:dyDescent="0.25">
      <c r="D16950" s="83"/>
    </row>
    <row r="16951" spans="4:4" s="47" customFormat="1" x14ac:dyDescent="0.25">
      <c r="D16951" s="83"/>
    </row>
    <row r="16952" spans="4:4" s="47" customFormat="1" x14ac:dyDescent="0.25">
      <c r="D16952" s="83"/>
    </row>
    <row r="16953" spans="4:4" s="47" customFormat="1" x14ac:dyDescent="0.25">
      <c r="D16953" s="83"/>
    </row>
    <row r="16954" spans="4:4" s="47" customFormat="1" x14ac:dyDescent="0.25">
      <c r="D16954" s="83"/>
    </row>
    <row r="16955" spans="4:4" s="47" customFormat="1" x14ac:dyDescent="0.25">
      <c r="D16955" s="83"/>
    </row>
    <row r="16956" spans="4:4" s="47" customFormat="1" x14ac:dyDescent="0.25">
      <c r="D16956" s="83"/>
    </row>
    <row r="16957" spans="4:4" s="47" customFormat="1" x14ac:dyDescent="0.25">
      <c r="D16957" s="83"/>
    </row>
    <row r="16958" spans="4:4" s="47" customFormat="1" x14ac:dyDescent="0.25">
      <c r="D16958" s="83"/>
    </row>
    <row r="16959" spans="4:4" s="47" customFormat="1" x14ac:dyDescent="0.25">
      <c r="D16959" s="83"/>
    </row>
    <row r="16960" spans="4:4" s="47" customFormat="1" x14ac:dyDescent="0.25">
      <c r="D16960" s="83"/>
    </row>
    <row r="16961" spans="4:4" s="47" customFormat="1" x14ac:dyDescent="0.25">
      <c r="D16961" s="83"/>
    </row>
    <row r="16962" spans="4:4" s="47" customFormat="1" x14ac:dyDescent="0.25">
      <c r="D16962" s="83"/>
    </row>
    <row r="16963" spans="4:4" s="47" customFormat="1" x14ac:dyDescent="0.25">
      <c r="D16963" s="83"/>
    </row>
    <row r="16964" spans="4:4" s="47" customFormat="1" x14ac:dyDescent="0.25">
      <c r="D16964" s="83"/>
    </row>
    <row r="16965" spans="4:4" s="47" customFormat="1" x14ac:dyDescent="0.25">
      <c r="D16965" s="83"/>
    </row>
    <row r="16966" spans="4:4" s="47" customFormat="1" x14ac:dyDescent="0.25">
      <c r="D16966" s="83"/>
    </row>
    <row r="16967" spans="4:4" s="47" customFormat="1" x14ac:dyDescent="0.25">
      <c r="D16967" s="83"/>
    </row>
    <row r="16968" spans="4:4" s="47" customFormat="1" x14ac:dyDescent="0.25">
      <c r="D16968" s="83"/>
    </row>
    <row r="16969" spans="4:4" s="47" customFormat="1" x14ac:dyDescent="0.25">
      <c r="D16969" s="83"/>
    </row>
    <row r="16970" spans="4:4" s="47" customFormat="1" x14ac:dyDescent="0.25">
      <c r="D16970" s="83"/>
    </row>
    <row r="16971" spans="4:4" s="47" customFormat="1" x14ac:dyDescent="0.25">
      <c r="D16971" s="83"/>
    </row>
    <row r="16972" spans="4:4" s="47" customFormat="1" x14ac:dyDescent="0.25">
      <c r="D16972" s="83"/>
    </row>
    <row r="16973" spans="4:4" s="47" customFormat="1" x14ac:dyDescent="0.25">
      <c r="D16973" s="83"/>
    </row>
    <row r="16974" spans="4:4" s="47" customFormat="1" x14ac:dyDescent="0.25">
      <c r="D16974" s="83"/>
    </row>
    <row r="16975" spans="4:4" s="47" customFormat="1" x14ac:dyDescent="0.25">
      <c r="D16975" s="83"/>
    </row>
    <row r="16976" spans="4:4" s="47" customFormat="1" x14ac:dyDescent="0.25">
      <c r="D16976" s="83"/>
    </row>
    <row r="16977" spans="4:4" s="47" customFormat="1" x14ac:dyDescent="0.25">
      <c r="D16977" s="83"/>
    </row>
    <row r="16978" spans="4:4" s="47" customFormat="1" x14ac:dyDescent="0.25">
      <c r="D16978" s="83"/>
    </row>
    <row r="16979" spans="4:4" s="47" customFormat="1" x14ac:dyDescent="0.25">
      <c r="D16979" s="83"/>
    </row>
    <row r="16980" spans="4:4" s="47" customFormat="1" x14ac:dyDescent="0.25">
      <c r="D16980" s="83"/>
    </row>
    <row r="16981" spans="4:4" s="47" customFormat="1" x14ac:dyDescent="0.25">
      <c r="D16981" s="83"/>
    </row>
    <row r="16982" spans="4:4" s="47" customFormat="1" x14ac:dyDescent="0.25">
      <c r="D16982" s="83"/>
    </row>
    <row r="16983" spans="4:4" s="47" customFormat="1" x14ac:dyDescent="0.25">
      <c r="D16983" s="83"/>
    </row>
    <row r="16984" spans="4:4" s="47" customFormat="1" x14ac:dyDescent="0.25">
      <c r="D16984" s="83"/>
    </row>
    <row r="16985" spans="4:4" s="47" customFormat="1" x14ac:dyDescent="0.25">
      <c r="D16985" s="83"/>
    </row>
    <row r="16986" spans="4:4" s="47" customFormat="1" x14ac:dyDescent="0.25">
      <c r="D16986" s="83"/>
    </row>
    <row r="16987" spans="4:4" s="47" customFormat="1" x14ac:dyDescent="0.25">
      <c r="D16987" s="83"/>
    </row>
    <row r="16988" spans="4:4" s="47" customFormat="1" x14ac:dyDescent="0.25">
      <c r="D16988" s="83"/>
    </row>
    <row r="16989" spans="4:4" s="47" customFormat="1" x14ac:dyDescent="0.25">
      <c r="D16989" s="83"/>
    </row>
    <row r="16990" spans="4:4" s="47" customFormat="1" x14ac:dyDescent="0.25">
      <c r="D16990" s="83"/>
    </row>
    <row r="16991" spans="4:4" s="47" customFormat="1" x14ac:dyDescent="0.25">
      <c r="D16991" s="83"/>
    </row>
    <row r="16992" spans="4:4" s="47" customFormat="1" x14ac:dyDescent="0.25">
      <c r="D16992" s="83"/>
    </row>
    <row r="16993" spans="4:4" s="47" customFormat="1" x14ac:dyDescent="0.25">
      <c r="D16993" s="83"/>
    </row>
    <row r="16994" spans="4:4" s="47" customFormat="1" x14ac:dyDescent="0.25">
      <c r="D16994" s="83"/>
    </row>
    <row r="16995" spans="4:4" s="47" customFormat="1" x14ac:dyDescent="0.25">
      <c r="D16995" s="83"/>
    </row>
    <row r="16996" spans="4:4" s="47" customFormat="1" x14ac:dyDescent="0.25">
      <c r="D16996" s="83"/>
    </row>
    <row r="16997" spans="4:4" s="47" customFormat="1" x14ac:dyDescent="0.25">
      <c r="D16997" s="83"/>
    </row>
    <row r="16998" spans="4:4" s="47" customFormat="1" x14ac:dyDescent="0.25">
      <c r="D16998" s="83"/>
    </row>
    <row r="16999" spans="4:4" s="47" customFormat="1" x14ac:dyDescent="0.25">
      <c r="D16999" s="83"/>
    </row>
    <row r="17000" spans="4:4" s="47" customFormat="1" x14ac:dyDescent="0.25">
      <c r="D17000" s="83"/>
    </row>
    <row r="17001" spans="4:4" s="47" customFormat="1" x14ac:dyDescent="0.25">
      <c r="D17001" s="83"/>
    </row>
    <row r="17002" spans="4:4" s="47" customFormat="1" x14ac:dyDescent="0.25">
      <c r="D17002" s="83"/>
    </row>
    <row r="17003" spans="4:4" s="47" customFormat="1" x14ac:dyDescent="0.25">
      <c r="D17003" s="83"/>
    </row>
    <row r="17004" spans="4:4" s="47" customFormat="1" x14ac:dyDescent="0.25">
      <c r="D17004" s="83"/>
    </row>
    <row r="17005" spans="4:4" s="47" customFormat="1" x14ac:dyDescent="0.25">
      <c r="D17005" s="83"/>
    </row>
    <row r="17006" spans="4:4" s="47" customFormat="1" x14ac:dyDescent="0.25">
      <c r="D17006" s="83"/>
    </row>
    <row r="17007" spans="4:4" s="47" customFormat="1" x14ac:dyDescent="0.25">
      <c r="D17007" s="83"/>
    </row>
    <row r="17008" spans="4:4" s="47" customFormat="1" x14ac:dyDescent="0.25">
      <c r="D17008" s="83"/>
    </row>
    <row r="17009" spans="4:4" s="47" customFormat="1" x14ac:dyDescent="0.25">
      <c r="D17009" s="83"/>
    </row>
    <row r="17010" spans="4:4" s="47" customFormat="1" x14ac:dyDescent="0.25">
      <c r="D17010" s="83"/>
    </row>
    <row r="17011" spans="4:4" s="47" customFormat="1" x14ac:dyDescent="0.25">
      <c r="D17011" s="83"/>
    </row>
    <row r="17012" spans="4:4" s="47" customFormat="1" x14ac:dyDescent="0.25">
      <c r="D17012" s="83"/>
    </row>
    <row r="17013" spans="4:4" s="47" customFormat="1" x14ac:dyDescent="0.25">
      <c r="D17013" s="83"/>
    </row>
    <row r="17014" spans="4:4" s="47" customFormat="1" x14ac:dyDescent="0.25">
      <c r="D17014" s="83"/>
    </row>
    <row r="17015" spans="4:4" s="47" customFormat="1" x14ac:dyDescent="0.25">
      <c r="D17015" s="83"/>
    </row>
    <row r="17016" spans="4:4" s="47" customFormat="1" x14ac:dyDescent="0.25">
      <c r="D17016" s="83"/>
    </row>
    <row r="17017" spans="4:4" s="47" customFormat="1" x14ac:dyDescent="0.25">
      <c r="D17017" s="83"/>
    </row>
    <row r="17018" spans="4:4" s="47" customFormat="1" x14ac:dyDescent="0.25">
      <c r="D17018" s="83"/>
    </row>
    <row r="17019" spans="4:4" s="47" customFormat="1" x14ac:dyDescent="0.25">
      <c r="D17019" s="83"/>
    </row>
    <row r="17020" spans="4:4" s="47" customFormat="1" x14ac:dyDescent="0.25">
      <c r="D17020" s="83"/>
    </row>
    <row r="17021" spans="4:4" s="47" customFormat="1" x14ac:dyDescent="0.25">
      <c r="D17021" s="83"/>
    </row>
    <row r="17022" spans="4:4" s="47" customFormat="1" x14ac:dyDescent="0.25">
      <c r="D17022" s="83"/>
    </row>
    <row r="17023" spans="4:4" s="47" customFormat="1" x14ac:dyDescent="0.25">
      <c r="D17023" s="83"/>
    </row>
    <row r="17024" spans="4:4" s="47" customFormat="1" x14ac:dyDescent="0.25">
      <c r="D17024" s="83"/>
    </row>
    <row r="17025" spans="4:4" s="47" customFormat="1" x14ac:dyDescent="0.25">
      <c r="D17025" s="83"/>
    </row>
    <row r="17026" spans="4:4" s="47" customFormat="1" x14ac:dyDescent="0.25">
      <c r="D17026" s="83"/>
    </row>
    <row r="17027" spans="4:4" s="47" customFormat="1" x14ac:dyDescent="0.25">
      <c r="D17027" s="83"/>
    </row>
    <row r="17028" spans="4:4" s="47" customFormat="1" x14ac:dyDescent="0.25">
      <c r="D17028" s="83"/>
    </row>
    <row r="17029" spans="4:4" s="47" customFormat="1" x14ac:dyDescent="0.25">
      <c r="D17029" s="83"/>
    </row>
    <row r="17030" spans="4:4" s="47" customFormat="1" x14ac:dyDescent="0.25">
      <c r="D17030" s="83"/>
    </row>
    <row r="17031" spans="4:4" s="47" customFormat="1" x14ac:dyDescent="0.25">
      <c r="D17031" s="83"/>
    </row>
    <row r="17032" spans="4:4" s="47" customFormat="1" x14ac:dyDescent="0.25">
      <c r="D17032" s="83"/>
    </row>
    <row r="17033" spans="4:4" s="47" customFormat="1" x14ac:dyDescent="0.25">
      <c r="D17033" s="83"/>
    </row>
    <row r="17034" spans="4:4" s="47" customFormat="1" x14ac:dyDescent="0.25">
      <c r="D17034" s="83"/>
    </row>
    <row r="17035" spans="4:4" s="47" customFormat="1" x14ac:dyDescent="0.25">
      <c r="D17035" s="83"/>
    </row>
    <row r="17036" spans="4:4" s="47" customFormat="1" x14ac:dyDescent="0.25">
      <c r="D17036" s="83"/>
    </row>
    <row r="17037" spans="4:4" s="47" customFormat="1" x14ac:dyDescent="0.25">
      <c r="D17037" s="83"/>
    </row>
    <row r="17038" spans="4:4" s="47" customFormat="1" x14ac:dyDescent="0.25">
      <c r="D17038" s="83"/>
    </row>
    <row r="17039" spans="4:4" s="47" customFormat="1" x14ac:dyDescent="0.25">
      <c r="D17039" s="83"/>
    </row>
    <row r="17040" spans="4:4" s="47" customFormat="1" x14ac:dyDescent="0.25">
      <c r="D17040" s="83"/>
    </row>
    <row r="17041" spans="4:4" s="47" customFormat="1" x14ac:dyDescent="0.25">
      <c r="D17041" s="83"/>
    </row>
    <row r="17042" spans="4:4" s="47" customFormat="1" x14ac:dyDescent="0.25">
      <c r="D17042" s="83"/>
    </row>
    <row r="17043" spans="4:4" s="47" customFormat="1" x14ac:dyDescent="0.25">
      <c r="D17043" s="83"/>
    </row>
    <row r="17044" spans="4:4" s="47" customFormat="1" x14ac:dyDescent="0.25">
      <c r="D17044" s="83"/>
    </row>
    <row r="17045" spans="4:4" s="47" customFormat="1" x14ac:dyDescent="0.25">
      <c r="D17045" s="83"/>
    </row>
    <row r="17046" spans="4:4" s="47" customFormat="1" x14ac:dyDescent="0.25">
      <c r="D17046" s="83"/>
    </row>
    <row r="17047" spans="4:4" s="47" customFormat="1" x14ac:dyDescent="0.25">
      <c r="D17047" s="83"/>
    </row>
    <row r="17048" spans="4:4" s="47" customFormat="1" x14ac:dyDescent="0.25">
      <c r="D17048" s="83"/>
    </row>
    <row r="17049" spans="4:4" s="47" customFormat="1" x14ac:dyDescent="0.25">
      <c r="D17049" s="83"/>
    </row>
    <row r="17050" spans="4:4" s="47" customFormat="1" x14ac:dyDescent="0.25">
      <c r="D17050" s="83"/>
    </row>
    <row r="17051" spans="4:4" s="47" customFormat="1" x14ac:dyDescent="0.25">
      <c r="D17051" s="83"/>
    </row>
    <row r="17052" spans="4:4" s="47" customFormat="1" x14ac:dyDescent="0.25">
      <c r="D17052" s="83"/>
    </row>
    <row r="17053" spans="4:4" s="47" customFormat="1" x14ac:dyDescent="0.25">
      <c r="D17053" s="83"/>
    </row>
    <row r="17054" spans="4:4" s="47" customFormat="1" x14ac:dyDescent="0.25">
      <c r="D17054" s="83"/>
    </row>
    <row r="17055" spans="4:4" s="47" customFormat="1" x14ac:dyDescent="0.25">
      <c r="D17055" s="83"/>
    </row>
    <row r="17056" spans="4:4" s="47" customFormat="1" x14ac:dyDescent="0.25">
      <c r="D17056" s="83"/>
    </row>
    <row r="17057" spans="4:4" s="47" customFormat="1" x14ac:dyDescent="0.25">
      <c r="D17057" s="83"/>
    </row>
    <row r="17058" spans="4:4" s="47" customFormat="1" x14ac:dyDescent="0.25">
      <c r="D17058" s="83"/>
    </row>
    <row r="17059" spans="4:4" s="47" customFormat="1" x14ac:dyDescent="0.25">
      <c r="D17059" s="83"/>
    </row>
    <row r="17060" spans="4:4" s="47" customFormat="1" x14ac:dyDescent="0.25">
      <c r="D17060" s="83"/>
    </row>
    <row r="17061" spans="4:4" s="47" customFormat="1" x14ac:dyDescent="0.25">
      <c r="D17061" s="83"/>
    </row>
    <row r="17062" spans="4:4" s="47" customFormat="1" x14ac:dyDescent="0.25">
      <c r="D17062" s="83"/>
    </row>
    <row r="17063" spans="4:4" s="47" customFormat="1" x14ac:dyDescent="0.25">
      <c r="D17063" s="83"/>
    </row>
    <row r="17064" spans="4:4" s="47" customFormat="1" x14ac:dyDescent="0.25">
      <c r="D17064" s="83"/>
    </row>
    <row r="17065" spans="4:4" s="47" customFormat="1" x14ac:dyDescent="0.25">
      <c r="D17065" s="83"/>
    </row>
    <row r="17066" spans="4:4" s="47" customFormat="1" x14ac:dyDescent="0.25">
      <c r="D17066" s="83"/>
    </row>
    <row r="17067" spans="4:4" s="47" customFormat="1" x14ac:dyDescent="0.25">
      <c r="D17067" s="83"/>
    </row>
    <row r="17068" spans="4:4" s="47" customFormat="1" x14ac:dyDescent="0.25">
      <c r="D17068" s="83"/>
    </row>
    <row r="17069" spans="4:4" s="47" customFormat="1" x14ac:dyDescent="0.25">
      <c r="D17069" s="83"/>
    </row>
    <row r="17070" spans="4:4" s="47" customFormat="1" x14ac:dyDescent="0.25">
      <c r="D17070" s="83"/>
    </row>
    <row r="17071" spans="4:4" s="47" customFormat="1" x14ac:dyDescent="0.25">
      <c r="D17071" s="83"/>
    </row>
    <row r="17072" spans="4:4" s="47" customFormat="1" x14ac:dyDescent="0.25">
      <c r="D17072" s="83"/>
    </row>
    <row r="17073" spans="4:4" s="47" customFormat="1" x14ac:dyDescent="0.25">
      <c r="D17073" s="83"/>
    </row>
    <row r="17074" spans="4:4" s="47" customFormat="1" x14ac:dyDescent="0.25">
      <c r="D17074" s="83"/>
    </row>
    <row r="17075" spans="4:4" s="47" customFormat="1" x14ac:dyDescent="0.25">
      <c r="D17075" s="83"/>
    </row>
    <row r="17076" spans="4:4" s="47" customFormat="1" x14ac:dyDescent="0.25">
      <c r="D17076" s="83"/>
    </row>
    <row r="17077" spans="4:4" s="47" customFormat="1" x14ac:dyDescent="0.25">
      <c r="D17077" s="83"/>
    </row>
    <row r="17078" spans="4:4" s="47" customFormat="1" x14ac:dyDescent="0.25">
      <c r="D17078" s="83"/>
    </row>
    <row r="17079" spans="4:4" s="47" customFormat="1" x14ac:dyDescent="0.25">
      <c r="D17079" s="83"/>
    </row>
    <row r="17080" spans="4:4" s="47" customFormat="1" x14ac:dyDescent="0.25">
      <c r="D17080" s="83"/>
    </row>
    <row r="17081" spans="4:4" s="47" customFormat="1" x14ac:dyDescent="0.25">
      <c r="D17081" s="83"/>
    </row>
    <row r="17082" spans="4:4" s="47" customFormat="1" x14ac:dyDescent="0.25">
      <c r="D17082" s="83"/>
    </row>
    <row r="17083" spans="4:4" s="47" customFormat="1" x14ac:dyDescent="0.25">
      <c r="D17083" s="83"/>
    </row>
    <row r="17084" spans="4:4" s="47" customFormat="1" x14ac:dyDescent="0.25">
      <c r="D17084" s="83"/>
    </row>
    <row r="17085" spans="4:4" s="47" customFormat="1" x14ac:dyDescent="0.25">
      <c r="D17085" s="83"/>
    </row>
    <row r="17086" spans="4:4" s="47" customFormat="1" x14ac:dyDescent="0.25">
      <c r="D17086" s="83"/>
    </row>
    <row r="17087" spans="4:4" s="47" customFormat="1" x14ac:dyDescent="0.25">
      <c r="D17087" s="83"/>
    </row>
    <row r="17088" spans="4:4" s="47" customFormat="1" x14ac:dyDescent="0.25">
      <c r="D17088" s="83"/>
    </row>
    <row r="17089" spans="4:4" s="47" customFormat="1" x14ac:dyDescent="0.25">
      <c r="D17089" s="83"/>
    </row>
    <row r="17090" spans="4:4" s="47" customFormat="1" x14ac:dyDescent="0.25">
      <c r="D17090" s="83"/>
    </row>
    <row r="17091" spans="4:4" s="47" customFormat="1" x14ac:dyDescent="0.25">
      <c r="D17091" s="83"/>
    </row>
    <row r="17092" spans="4:4" s="47" customFormat="1" x14ac:dyDescent="0.25">
      <c r="D17092" s="83"/>
    </row>
    <row r="17093" spans="4:4" s="47" customFormat="1" x14ac:dyDescent="0.25">
      <c r="D17093" s="83"/>
    </row>
    <row r="17094" spans="4:4" s="47" customFormat="1" x14ac:dyDescent="0.25">
      <c r="D17094" s="83"/>
    </row>
    <row r="17095" spans="4:4" s="47" customFormat="1" x14ac:dyDescent="0.25">
      <c r="D17095" s="83"/>
    </row>
    <row r="17096" spans="4:4" s="47" customFormat="1" x14ac:dyDescent="0.25">
      <c r="D17096" s="83"/>
    </row>
    <row r="17097" spans="4:4" s="47" customFormat="1" x14ac:dyDescent="0.25">
      <c r="D17097" s="83"/>
    </row>
    <row r="17098" spans="4:4" s="47" customFormat="1" x14ac:dyDescent="0.25">
      <c r="D17098" s="83"/>
    </row>
    <row r="17099" spans="4:4" s="47" customFormat="1" x14ac:dyDescent="0.25">
      <c r="D17099" s="83"/>
    </row>
    <row r="17100" spans="4:4" s="47" customFormat="1" x14ac:dyDescent="0.25">
      <c r="D17100" s="83"/>
    </row>
    <row r="17101" spans="4:4" s="47" customFormat="1" x14ac:dyDescent="0.25">
      <c r="D17101" s="83"/>
    </row>
    <row r="17102" spans="4:4" s="47" customFormat="1" x14ac:dyDescent="0.25">
      <c r="D17102" s="83"/>
    </row>
    <row r="17103" spans="4:4" s="47" customFormat="1" x14ac:dyDescent="0.25">
      <c r="D17103" s="83"/>
    </row>
    <row r="17104" spans="4:4" s="47" customFormat="1" x14ac:dyDescent="0.25">
      <c r="D17104" s="83"/>
    </row>
    <row r="17105" spans="4:4" s="47" customFormat="1" x14ac:dyDescent="0.25">
      <c r="D17105" s="83"/>
    </row>
    <row r="17106" spans="4:4" s="47" customFormat="1" x14ac:dyDescent="0.25">
      <c r="D17106" s="83"/>
    </row>
    <row r="17107" spans="4:4" s="47" customFormat="1" x14ac:dyDescent="0.25">
      <c r="D17107" s="83"/>
    </row>
    <row r="17108" spans="4:4" s="47" customFormat="1" x14ac:dyDescent="0.25">
      <c r="D17108" s="83"/>
    </row>
    <row r="17109" spans="4:4" s="47" customFormat="1" x14ac:dyDescent="0.25">
      <c r="D17109" s="83"/>
    </row>
    <row r="17110" spans="4:4" s="47" customFormat="1" x14ac:dyDescent="0.25">
      <c r="D17110" s="83"/>
    </row>
    <row r="17111" spans="4:4" s="47" customFormat="1" x14ac:dyDescent="0.25">
      <c r="D17111" s="83"/>
    </row>
    <row r="17112" spans="4:4" s="47" customFormat="1" x14ac:dyDescent="0.25">
      <c r="D17112" s="83"/>
    </row>
    <row r="17113" spans="4:4" s="47" customFormat="1" x14ac:dyDescent="0.25">
      <c r="D17113" s="83"/>
    </row>
    <row r="17114" spans="4:4" s="47" customFormat="1" x14ac:dyDescent="0.25">
      <c r="D17114" s="83"/>
    </row>
    <row r="17115" spans="4:4" s="47" customFormat="1" x14ac:dyDescent="0.25">
      <c r="D17115" s="83"/>
    </row>
    <row r="17116" spans="4:4" s="47" customFormat="1" x14ac:dyDescent="0.25">
      <c r="D17116" s="83"/>
    </row>
    <row r="17117" spans="4:4" s="47" customFormat="1" x14ac:dyDescent="0.25">
      <c r="D17117" s="83"/>
    </row>
    <row r="17118" spans="4:4" s="47" customFormat="1" x14ac:dyDescent="0.25">
      <c r="D17118" s="83"/>
    </row>
    <row r="17119" spans="4:4" s="47" customFormat="1" x14ac:dyDescent="0.25">
      <c r="D17119" s="83"/>
    </row>
    <row r="17120" spans="4:4" s="47" customFormat="1" x14ac:dyDescent="0.25">
      <c r="D17120" s="83"/>
    </row>
    <row r="17121" spans="4:4" s="47" customFormat="1" x14ac:dyDescent="0.25">
      <c r="D17121" s="83"/>
    </row>
    <row r="17122" spans="4:4" s="47" customFormat="1" x14ac:dyDescent="0.25">
      <c r="D17122" s="83"/>
    </row>
    <row r="17123" spans="4:4" s="47" customFormat="1" x14ac:dyDescent="0.25">
      <c r="D17123" s="83"/>
    </row>
    <row r="17124" spans="4:4" s="47" customFormat="1" x14ac:dyDescent="0.25">
      <c r="D17124" s="83"/>
    </row>
    <row r="17125" spans="4:4" s="47" customFormat="1" x14ac:dyDescent="0.25">
      <c r="D17125" s="83"/>
    </row>
    <row r="17126" spans="4:4" s="47" customFormat="1" x14ac:dyDescent="0.25">
      <c r="D17126" s="83"/>
    </row>
    <row r="17127" spans="4:4" s="47" customFormat="1" x14ac:dyDescent="0.25">
      <c r="D17127" s="83"/>
    </row>
    <row r="17128" spans="4:4" s="47" customFormat="1" x14ac:dyDescent="0.25">
      <c r="D17128" s="83"/>
    </row>
    <row r="17129" spans="4:4" s="47" customFormat="1" x14ac:dyDescent="0.25">
      <c r="D17129" s="83"/>
    </row>
    <row r="17130" spans="4:4" s="47" customFormat="1" x14ac:dyDescent="0.25">
      <c r="D17130" s="83"/>
    </row>
    <row r="17131" spans="4:4" s="47" customFormat="1" x14ac:dyDescent="0.25">
      <c r="D17131" s="83"/>
    </row>
    <row r="17132" spans="4:4" s="47" customFormat="1" x14ac:dyDescent="0.25">
      <c r="D17132" s="83"/>
    </row>
    <row r="17133" spans="4:4" s="47" customFormat="1" x14ac:dyDescent="0.25">
      <c r="D17133" s="83"/>
    </row>
    <row r="17134" spans="4:4" s="47" customFormat="1" x14ac:dyDescent="0.25">
      <c r="D17134" s="83"/>
    </row>
    <row r="17135" spans="4:4" s="47" customFormat="1" x14ac:dyDescent="0.25">
      <c r="D17135" s="83"/>
    </row>
    <row r="17136" spans="4:4" s="47" customFormat="1" x14ac:dyDescent="0.25">
      <c r="D17136" s="83"/>
    </row>
    <row r="17137" spans="4:4" s="47" customFormat="1" x14ac:dyDescent="0.25">
      <c r="D17137" s="83"/>
    </row>
    <row r="17138" spans="4:4" s="47" customFormat="1" x14ac:dyDescent="0.25">
      <c r="D17138" s="83"/>
    </row>
    <row r="17139" spans="4:4" s="47" customFormat="1" x14ac:dyDescent="0.25">
      <c r="D17139" s="83"/>
    </row>
    <row r="17140" spans="4:4" s="47" customFormat="1" x14ac:dyDescent="0.25">
      <c r="D17140" s="83"/>
    </row>
    <row r="17141" spans="4:4" s="47" customFormat="1" x14ac:dyDescent="0.25">
      <c r="D17141" s="83"/>
    </row>
    <row r="17142" spans="4:4" s="47" customFormat="1" x14ac:dyDescent="0.25">
      <c r="D17142" s="83"/>
    </row>
    <row r="17143" spans="4:4" s="47" customFormat="1" x14ac:dyDescent="0.25">
      <c r="D17143" s="83"/>
    </row>
    <row r="17144" spans="4:4" s="47" customFormat="1" x14ac:dyDescent="0.25">
      <c r="D17144" s="83"/>
    </row>
    <row r="17145" spans="4:4" s="47" customFormat="1" x14ac:dyDescent="0.25">
      <c r="D17145" s="83"/>
    </row>
    <row r="17146" spans="4:4" s="47" customFormat="1" x14ac:dyDescent="0.25">
      <c r="D17146" s="83"/>
    </row>
    <row r="17147" spans="4:4" s="47" customFormat="1" x14ac:dyDescent="0.25">
      <c r="D17147" s="83"/>
    </row>
    <row r="17148" spans="4:4" s="47" customFormat="1" x14ac:dyDescent="0.25">
      <c r="D17148" s="83"/>
    </row>
    <row r="17149" spans="4:4" s="47" customFormat="1" x14ac:dyDescent="0.25">
      <c r="D17149" s="83"/>
    </row>
    <row r="17150" spans="4:4" s="47" customFormat="1" x14ac:dyDescent="0.25">
      <c r="D17150" s="83"/>
    </row>
    <row r="17151" spans="4:4" s="47" customFormat="1" x14ac:dyDescent="0.25">
      <c r="D17151" s="83"/>
    </row>
    <row r="17152" spans="4:4" s="47" customFormat="1" x14ac:dyDescent="0.25">
      <c r="D17152" s="83"/>
    </row>
    <row r="17153" spans="4:4" s="47" customFormat="1" x14ac:dyDescent="0.25">
      <c r="D17153" s="83"/>
    </row>
    <row r="17154" spans="4:4" s="47" customFormat="1" x14ac:dyDescent="0.25">
      <c r="D17154" s="83"/>
    </row>
    <row r="17155" spans="4:4" s="47" customFormat="1" x14ac:dyDescent="0.25">
      <c r="D17155" s="83"/>
    </row>
    <row r="17156" spans="4:4" s="47" customFormat="1" x14ac:dyDescent="0.25">
      <c r="D17156" s="83"/>
    </row>
    <row r="17157" spans="4:4" s="47" customFormat="1" x14ac:dyDescent="0.25">
      <c r="D17157" s="83"/>
    </row>
    <row r="17158" spans="4:4" s="47" customFormat="1" x14ac:dyDescent="0.25">
      <c r="D17158" s="83"/>
    </row>
    <row r="17159" spans="4:4" s="47" customFormat="1" x14ac:dyDescent="0.25">
      <c r="D17159" s="83"/>
    </row>
    <row r="17160" spans="4:4" s="47" customFormat="1" x14ac:dyDescent="0.25">
      <c r="D17160" s="83"/>
    </row>
    <row r="17161" spans="4:4" s="47" customFormat="1" x14ac:dyDescent="0.25">
      <c r="D17161" s="83"/>
    </row>
    <row r="17162" spans="4:4" s="47" customFormat="1" x14ac:dyDescent="0.25">
      <c r="D17162" s="83"/>
    </row>
    <row r="17163" spans="4:4" s="47" customFormat="1" x14ac:dyDescent="0.25">
      <c r="D17163" s="83"/>
    </row>
    <row r="17164" spans="4:4" s="47" customFormat="1" x14ac:dyDescent="0.25">
      <c r="D17164" s="83"/>
    </row>
    <row r="17165" spans="4:4" s="47" customFormat="1" x14ac:dyDescent="0.25">
      <c r="D17165" s="83"/>
    </row>
    <row r="17166" spans="4:4" s="47" customFormat="1" x14ac:dyDescent="0.25">
      <c r="D17166" s="83"/>
    </row>
    <row r="17167" spans="4:4" s="47" customFormat="1" x14ac:dyDescent="0.25">
      <c r="D17167" s="83"/>
    </row>
    <row r="17168" spans="4:4" s="47" customFormat="1" x14ac:dyDescent="0.25">
      <c r="D17168" s="83"/>
    </row>
    <row r="17169" spans="4:4" s="47" customFormat="1" x14ac:dyDescent="0.25">
      <c r="D17169" s="83"/>
    </row>
    <row r="17170" spans="4:4" s="47" customFormat="1" x14ac:dyDescent="0.25">
      <c r="D17170" s="83"/>
    </row>
    <row r="17171" spans="4:4" s="47" customFormat="1" x14ac:dyDescent="0.25">
      <c r="D17171" s="83"/>
    </row>
    <row r="17172" spans="4:4" s="47" customFormat="1" x14ac:dyDescent="0.25">
      <c r="D17172" s="83"/>
    </row>
    <row r="17173" spans="4:4" s="47" customFormat="1" x14ac:dyDescent="0.25">
      <c r="D17173" s="83"/>
    </row>
    <row r="17174" spans="4:4" s="47" customFormat="1" x14ac:dyDescent="0.25">
      <c r="D17174" s="83"/>
    </row>
    <row r="17175" spans="4:4" s="47" customFormat="1" x14ac:dyDescent="0.25">
      <c r="D17175" s="83"/>
    </row>
    <row r="17176" spans="4:4" s="47" customFormat="1" x14ac:dyDescent="0.25">
      <c r="D17176" s="83"/>
    </row>
    <row r="17177" spans="4:4" s="47" customFormat="1" x14ac:dyDescent="0.25">
      <c r="D17177" s="83"/>
    </row>
    <row r="17178" spans="4:4" s="47" customFormat="1" x14ac:dyDescent="0.25">
      <c r="D17178" s="83"/>
    </row>
    <row r="17179" spans="4:4" s="47" customFormat="1" x14ac:dyDescent="0.25">
      <c r="D17179" s="83"/>
    </row>
    <row r="17180" spans="4:4" s="47" customFormat="1" x14ac:dyDescent="0.25">
      <c r="D17180" s="83"/>
    </row>
    <row r="17181" spans="4:4" s="47" customFormat="1" x14ac:dyDescent="0.25">
      <c r="D17181" s="83"/>
    </row>
    <row r="17182" spans="4:4" s="47" customFormat="1" x14ac:dyDescent="0.25">
      <c r="D17182" s="83"/>
    </row>
    <row r="17183" spans="4:4" s="47" customFormat="1" x14ac:dyDescent="0.25">
      <c r="D17183" s="83"/>
    </row>
    <row r="17184" spans="4:4" s="47" customFormat="1" x14ac:dyDescent="0.25">
      <c r="D17184" s="83"/>
    </row>
    <row r="17185" spans="4:4" s="47" customFormat="1" x14ac:dyDescent="0.25">
      <c r="D17185" s="83"/>
    </row>
    <row r="17186" spans="4:4" s="47" customFormat="1" x14ac:dyDescent="0.25">
      <c r="D17186" s="83"/>
    </row>
    <row r="17187" spans="4:4" s="47" customFormat="1" x14ac:dyDescent="0.25">
      <c r="D17187" s="83"/>
    </row>
    <row r="17188" spans="4:4" s="47" customFormat="1" x14ac:dyDescent="0.25">
      <c r="D17188" s="83"/>
    </row>
    <row r="17189" spans="4:4" s="47" customFormat="1" x14ac:dyDescent="0.25">
      <c r="D17189" s="83"/>
    </row>
    <row r="17190" spans="4:4" s="47" customFormat="1" x14ac:dyDescent="0.25">
      <c r="D17190" s="83"/>
    </row>
    <row r="17191" spans="4:4" s="47" customFormat="1" x14ac:dyDescent="0.25">
      <c r="D17191" s="83"/>
    </row>
    <row r="17192" spans="4:4" s="47" customFormat="1" x14ac:dyDescent="0.25">
      <c r="D17192" s="83"/>
    </row>
    <row r="17193" spans="4:4" s="47" customFormat="1" x14ac:dyDescent="0.25">
      <c r="D17193" s="83"/>
    </row>
    <row r="17194" spans="4:4" s="47" customFormat="1" x14ac:dyDescent="0.25">
      <c r="D17194" s="83"/>
    </row>
    <row r="17195" spans="4:4" s="47" customFormat="1" x14ac:dyDescent="0.25">
      <c r="D17195" s="83"/>
    </row>
    <row r="17196" spans="4:4" s="47" customFormat="1" x14ac:dyDescent="0.25">
      <c r="D17196" s="83"/>
    </row>
    <row r="17197" spans="4:4" s="47" customFormat="1" x14ac:dyDescent="0.25">
      <c r="D17197" s="83"/>
    </row>
    <row r="17198" spans="4:4" s="47" customFormat="1" x14ac:dyDescent="0.25">
      <c r="D17198" s="83"/>
    </row>
    <row r="17199" spans="4:4" s="47" customFormat="1" x14ac:dyDescent="0.25">
      <c r="D17199" s="83"/>
    </row>
    <row r="17200" spans="4:4" s="47" customFormat="1" x14ac:dyDescent="0.25">
      <c r="D17200" s="83"/>
    </row>
    <row r="17201" spans="4:4" s="47" customFormat="1" x14ac:dyDescent="0.25">
      <c r="D17201" s="83"/>
    </row>
    <row r="17202" spans="4:4" s="47" customFormat="1" x14ac:dyDescent="0.25">
      <c r="D17202" s="83"/>
    </row>
    <row r="17203" spans="4:4" s="47" customFormat="1" x14ac:dyDescent="0.25">
      <c r="D17203" s="83"/>
    </row>
    <row r="17204" spans="4:4" s="47" customFormat="1" x14ac:dyDescent="0.25">
      <c r="D17204" s="83"/>
    </row>
    <row r="17205" spans="4:4" s="47" customFormat="1" x14ac:dyDescent="0.25">
      <c r="D17205" s="83"/>
    </row>
    <row r="17206" spans="4:4" s="47" customFormat="1" x14ac:dyDescent="0.25">
      <c r="D17206" s="83"/>
    </row>
    <row r="17207" spans="4:4" s="47" customFormat="1" x14ac:dyDescent="0.25">
      <c r="D17207" s="83"/>
    </row>
    <row r="17208" spans="4:4" s="47" customFormat="1" x14ac:dyDescent="0.25">
      <c r="D17208" s="83"/>
    </row>
    <row r="17209" spans="4:4" s="47" customFormat="1" x14ac:dyDescent="0.25">
      <c r="D17209" s="83"/>
    </row>
    <row r="17210" spans="4:4" s="47" customFormat="1" x14ac:dyDescent="0.25">
      <c r="D17210" s="83"/>
    </row>
    <row r="17211" spans="4:4" s="47" customFormat="1" x14ac:dyDescent="0.25">
      <c r="D17211" s="83"/>
    </row>
    <row r="17212" spans="4:4" s="47" customFormat="1" x14ac:dyDescent="0.25">
      <c r="D17212" s="83"/>
    </row>
    <row r="17213" spans="4:4" s="47" customFormat="1" x14ac:dyDescent="0.25">
      <c r="D17213" s="83"/>
    </row>
    <row r="17214" spans="4:4" s="47" customFormat="1" x14ac:dyDescent="0.25">
      <c r="D17214" s="83"/>
    </row>
    <row r="17215" spans="4:4" s="47" customFormat="1" x14ac:dyDescent="0.25">
      <c r="D17215" s="83"/>
    </row>
    <row r="17216" spans="4:4" s="47" customFormat="1" x14ac:dyDescent="0.25">
      <c r="D17216" s="83"/>
    </row>
    <row r="17217" spans="4:4" s="47" customFormat="1" x14ac:dyDescent="0.25">
      <c r="D17217" s="83"/>
    </row>
    <row r="17218" spans="4:4" s="47" customFormat="1" x14ac:dyDescent="0.25">
      <c r="D17218" s="83"/>
    </row>
    <row r="17219" spans="4:4" s="47" customFormat="1" x14ac:dyDescent="0.25">
      <c r="D17219" s="83"/>
    </row>
    <row r="17220" spans="4:4" s="47" customFormat="1" x14ac:dyDescent="0.25">
      <c r="D17220" s="83"/>
    </row>
    <row r="17221" spans="4:4" s="47" customFormat="1" x14ac:dyDescent="0.25">
      <c r="D17221" s="83"/>
    </row>
    <row r="17222" spans="4:4" s="47" customFormat="1" x14ac:dyDescent="0.25">
      <c r="D17222" s="83"/>
    </row>
    <row r="17223" spans="4:4" s="47" customFormat="1" x14ac:dyDescent="0.25">
      <c r="D17223" s="83"/>
    </row>
    <row r="17224" spans="4:4" s="47" customFormat="1" x14ac:dyDescent="0.25">
      <c r="D17224" s="83"/>
    </row>
    <row r="17225" spans="4:4" s="47" customFormat="1" x14ac:dyDescent="0.25">
      <c r="D17225" s="83"/>
    </row>
    <row r="17226" spans="4:4" s="47" customFormat="1" x14ac:dyDescent="0.25">
      <c r="D17226" s="83"/>
    </row>
    <row r="17227" spans="4:4" s="47" customFormat="1" x14ac:dyDescent="0.25">
      <c r="D17227" s="83"/>
    </row>
    <row r="17228" spans="4:4" s="47" customFormat="1" x14ac:dyDescent="0.25">
      <c r="D17228" s="83"/>
    </row>
    <row r="17229" spans="4:4" s="47" customFormat="1" x14ac:dyDescent="0.25">
      <c r="D17229" s="83"/>
    </row>
    <row r="17230" spans="4:4" s="47" customFormat="1" x14ac:dyDescent="0.25">
      <c r="D17230" s="83"/>
    </row>
    <row r="17231" spans="4:4" s="47" customFormat="1" x14ac:dyDescent="0.25">
      <c r="D17231" s="83"/>
    </row>
    <row r="17232" spans="4:4" s="47" customFormat="1" x14ac:dyDescent="0.25">
      <c r="D17232" s="83"/>
    </row>
    <row r="17233" spans="4:4" s="47" customFormat="1" x14ac:dyDescent="0.25">
      <c r="D17233" s="83"/>
    </row>
    <row r="17234" spans="4:4" s="47" customFormat="1" x14ac:dyDescent="0.25">
      <c r="D17234" s="83"/>
    </row>
    <row r="17235" spans="4:4" s="47" customFormat="1" x14ac:dyDescent="0.25">
      <c r="D17235" s="83"/>
    </row>
    <row r="17236" spans="4:4" s="47" customFormat="1" x14ac:dyDescent="0.25">
      <c r="D17236" s="83"/>
    </row>
    <row r="17237" spans="4:4" s="47" customFormat="1" x14ac:dyDescent="0.25">
      <c r="D17237" s="83"/>
    </row>
    <row r="17238" spans="4:4" s="47" customFormat="1" x14ac:dyDescent="0.25">
      <c r="D17238" s="83"/>
    </row>
    <row r="17239" spans="4:4" s="47" customFormat="1" x14ac:dyDescent="0.25">
      <c r="D17239" s="83"/>
    </row>
    <row r="17240" spans="4:4" s="47" customFormat="1" x14ac:dyDescent="0.25">
      <c r="D17240" s="83"/>
    </row>
    <row r="17241" spans="4:4" s="47" customFormat="1" x14ac:dyDescent="0.25">
      <c r="D17241" s="83"/>
    </row>
    <row r="17242" spans="4:4" s="47" customFormat="1" x14ac:dyDescent="0.25">
      <c r="D17242" s="83"/>
    </row>
    <row r="17243" spans="4:4" s="47" customFormat="1" x14ac:dyDescent="0.25">
      <c r="D17243" s="83"/>
    </row>
    <row r="17244" spans="4:4" s="47" customFormat="1" x14ac:dyDescent="0.25">
      <c r="D17244" s="83"/>
    </row>
    <row r="17245" spans="4:4" s="47" customFormat="1" x14ac:dyDescent="0.25">
      <c r="D17245" s="83"/>
    </row>
    <row r="17246" spans="4:4" s="47" customFormat="1" x14ac:dyDescent="0.25">
      <c r="D17246" s="83"/>
    </row>
    <row r="17247" spans="4:4" s="47" customFormat="1" x14ac:dyDescent="0.25">
      <c r="D17247" s="83"/>
    </row>
    <row r="17248" spans="4:4" s="47" customFormat="1" x14ac:dyDescent="0.25">
      <c r="D17248" s="83"/>
    </row>
    <row r="17249" spans="4:4" s="47" customFormat="1" x14ac:dyDescent="0.25">
      <c r="D17249" s="83"/>
    </row>
    <row r="17250" spans="4:4" s="47" customFormat="1" x14ac:dyDescent="0.25">
      <c r="D17250" s="83"/>
    </row>
    <row r="17251" spans="4:4" s="47" customFormat="1" x14ac:dyDescent="0.25">
      <c r="D17251" s="83"/>
    </row>
    <row r="17252" spans="4:4" s="47" customFormat="1" x14ac:dyDescent="0.25">
      <c r="D17252" s="83"/>
    </row>
    <row r="17253" spans="4:4" s="47" customFormat="1" x14ac:dyDescent="0.25">
      <c r="D17253" s="83"/>
    </row>
    <row r="17254" spans="4:4" s="47" customFormat="1" x14ac:dyDescent="0.25">
      <c r="D17254" s="83"/>
    </row>
    <row r="17255" spans="4:4" s="47" customFormat="1" x14ac:dyDescent="0.25">
      <c r="D17255" s="83"/>
    </row>
    <row r="17256" spans="4:4" s="47" customFormat="1" x14ac:dyDescent="0.25">
      <c r="D17256" s="83"/>
    </row>
    <row r="17257" spans="4:4" s="47" customFormat="1" x14ac:dyDescent="0.25">
      <c r="D17257" s="83"/>
    </row>
    <row r="17258" spans="4:4" s="47" customFormat="1" x14ac:dyDescent="0.25">
      <c r="D17258" s="83"/>
    </row>
    <row r="17259" spans="4:4" s="47" customFormat="1" x14ac:dyDescent="0.25">
      <c r="D17259" s="83"/>
    </row>
    <row r="17260" spans="4:4" s="47" customFormat="1" x14ac:dyDescent="0.25">
      <c r="D17260" s="83"/>
    </row>
    <row r="17261" spans="4:4" s="47" customFormat="1" x14ac:dyDescent="0.25">
      <c r="D17261" s="83"/>
    </row>
    <row r="17262" spans="4:4" s="47" customFormat="1" x14ac:dyDescent="0.25">
      <c r="D17262" s="83"/>
    </row>
    <row r="17263" spans="4:4" s="47" customFormat="1" x14ac:dyDescent="0.25">
      <c r="D17263" s="83"/>
    </row>
    <row r="17264" spans="4:4" s="47" customFormat="1" x14ac:dyDescent="0.25">
      <c r="D17264" s="83"/>
    </row>
    <row r="17265" spans="4:4" s="47" customFormat="1" x14ac:dyDescent="0.25">
      <c r="D17265" s="83"/>
    </row>
    <row r="17266" spans="4:4" s="47" customFormat="1" x14ac:dyDescent="0.25">
      <c r="D17266" s="83"/>
    </row>
    <row r="17267" spans="4:4" s="47" customFormat="1" x14ac:dyDescent="0.25">
      <c r="D17267" s="83"/>
    </row>
    <row r="17268" spans="4:4" s="47" customFormat="1" x14ac:dyDescent="0.25">
      <c r="D17268" s="83"/>
    </row>
    <row r="17269" spans="4:4" s="47" customFormat="1" x14ac:dyDescent="0.25">
      <c r="D17269" s="83"/>
    </row>
    <row r="17270" spans="4:4" s="47" customFormat="1" x14ac:dyDescent="0.25">
      <c r="D17270" s="83"/>
    </row>
    <row r="17271" spans="4:4" s="47" customFormat="1" x14ac:dyDescent="0.25">
      <c r="D17271" s="83"/>
    </row>
    <row r="17272" spans="4:4" s="47" customFormat="1" x14ac:dyDescent="0.25">
      <c r="D17272" s="83"/>
    </row>
    <row r="17273" spans="4:4" s="47" customFormat="1" x14ac:dyDescent="0.25">
      <c r="D17273" s="83"/>
    </row>
    <row r="17274" spans="4:4" s="47" customFormat="1" x14ac:dyDescent="0.25">
      <c r="D17274" s="83"/>
    </row>
    <row r="17275" spans="4:4" s="47" customFormat="1" x14ac:dyDescent="0.25">
      <c r="D17275" s="83"/>
    </row>
    <row r="17276" spans="4:4" s="47" customFormat="1" x14ac:dyDescent="0.25">
      <c r="D17276" s="83"/>
    </row>
    <row r="17277" spans="4:4" s="47" customFormat="1" x14ac:dyDescent="0.25">
      <c r="D17277" s="83"/>
    </row>
    <row r="17278" spans="4:4" s="47" customFormat="1" x14ac:dyDescent="0.25">
      <c r="D17278" s="83"/>
    </row>
    <row r="17279" spans="4:4" s="47" customFormat="1" x14ac:dyDescent="0.25">
      <c r="D17279" s="83"/>
    </row>
    <row r="17280" spans="4:4" s="47" customFormat="1" x14ac:dyDescent="0.25">
      <c r="D17280" s="83"/>
    </row>
    <row r="17281" spans="4:4" s="47" customFormat="1" x14ac:dyDescent="0.25">
      <c r="D17281" s="83"/>
    </row>
    <row r="17282" spans="4:4" s="47" customFormat="1" x14ac:dyDescent="0.25">
      <c r="D17282" s="83"/>
    </row>
    <row r="17283" spans="4:4" s="47" customFormat="1" x14ac:dyDescent="0.25">
      <c r="D17283" s="83"/>
    </row>
    <row r="17284" spans="4:4" s="47" customFormat="1" x14ac:dyDescent="0.25">
      <c r="D17284" s="83"/>
    </row>
    <row r="17285" spans="4:4" s="47" customFormat="1" x14ac:dyDescent="0.25">
      <c r="D17285" s="83"/>
    </row>
    <row r="17286" spans="4:4" s="47" customFormat="1" x14ac:dyDescent="0.25">
      <c r="D17286" s="83"/>
    </row>
    <row r="17287" spans="4:4" s="47" customFormat="1" x14ac:dyDescent="0.25">
      <c r="D17287" s="83"/>
    </row>
    <row r="17288" spans="4:4" s="47" customFormat="1" x14ac:dyDescent="0.25">
      <c r="D17288" s="83"/>
    </row>
    <row r="17289" spans="4:4" s="47" customFormat="1" x14ac:dyDescent="0.25">
      <c r="D17289" s="83"/>
    </row>
    <row r="17290" spans="4:4" s="47" customFormat="1" x14ac:dyDescent="0.25">
      <c r="D17290" s="83"/>
    </row>
    <row r="17291" spans="4:4" s="47" customFormat="1" x14ac:dyDescent="0.25">
      <c r="D17291" s="83"/>
    </row>
    <row r="17292" spans="4:4" s="47" customFormat="1" x14ac:dyDescent="0.25">
      <c r="D17292" s="83"/>
    </row>
    <row r="17293" spans="4:4" s="47" customFormat="1" x14ac:dyDescent="0.25">
      <c r="D17293" s="83"/>
    </row>
    <row r="17294" spans="4:4" s="47" customFormat="1" x14ac:dyDescent="0.25">
      <c r="D17294" s="83"/>
    </row>
    <row r="17295" spans="4:4" s="47" customFormat="1" x14ac:dyDescent="0.25">
      <c r="D17295" s="83"/>
    </row>
    <row r="17296" spans="4:4" s="47" customFormat="1" x14ac:dyDescent="0.25">
      <c r="D17296" s="83"/>
    </row>
    <row r="17297" spans="4:4" s="47" customFormat="1" x14ac:dyDescent="0.25">
      <c r="D17297" s="83"/>
    </row>
    <row r="17298" spans="4:4" s="47" customFormat="1" x14ac:dyDescent="0.25">
      <c r="D17298" s="83"/>
    </row>
    <row r="17299" spans="4:4" s="47" customFormat="1" x14ac:dyDescent="0.25">
      <c r="D17299" s="83"/>
    </row>
    <row r="17300" spans="4:4" s="47" customFormat="1" x14ac:dyDescent="0.25">
      <c r="D17300" s="83"/>
    </row>
    <row r="17301" spans="4:4" s="47" customFormat="1" x14ac:dyDescent="0.25">
      <c r="D17301" s="83"/>
    </row>
    <row r="17302" spans="4:4" s="47" customFormat="1" x14ac:dyDescent="0.25">
      <c r="D17302" s="83"/>
    </row>
    <row r="17303" spans="4:4" s="47" customFormat="1" x14ac:dyDescent="0.25">
      <c r="D17303" s="83"/>
    </row>
    <row r="17304" spans="4:4" s="47" customFormat="1" x14ac:dyDescent="0.25">
      <c r="D17304" s="83"/>
    </row>
    <row r="17305" spans="4:4" s="47" customFormat="1" x14ac:dyDescent="0.25">
      <c r="D17305" s="83"/>
    </row>
    <row r="17306" spans="4:4" s="47" customFormat="1" x14ac:dyDescent="0.25">
      <c r="D17306" s="83"/>
    </row>
    <row r="17307" spans="4:4" s="47" customFormat="1" x14ac:dyDescent="0.25">
      <c r="D17307" s="83"/>
    </row>
    <row r="17308" spans="4:4" s="47" customFormat="1" x14ac:dyDescent="0.25">
      <c r="D17308" s="83"/>
    </row>
    <row r="17309" spans="4:4" s="47" customFormat="1" x14ac:dyDescent="0.25">
      <c r="D17309" s="83"/>
    </row>
    <row r="17310" spans="4:4" s="47" customFormat="1" x14ac:dyDescent="0.25">
      <c r="D17310" s="83"/>
    </row>
    <row r="17311" spans="4:4" s="47" customFormat="1" x14ac:dyDescent="0.25">
      <c r="D17311" s="83"/>
    </row>
    <row r="17312" spans="4:4" s="47" customFormat="1" x14ac:dyDescent="0.25">
      <c r="D17312" s="83"/>
    </row>
    <row r="17313" spans="4:4" s="47" customFormat="1" x14ac:dyDescent="0.25">
      <c r="D17313" s="83"/>
    </row>
    <row r="17314" spans="4:4" s="47" customFormat="1" x14ac:dyDescent="0.25">
      <c r="D17314" s="83"/>
    </row>
    <row r="17315" spans="4:4" s="47" customFormat="1" x14ac:dyDescent="0.25">
      <c r="D17315" s="83"/>
    </row>
    <row r="17316" spans="4:4" s="47" customFormat="1" x14ac:dyDescent="0.25">
      <c r="D17316" s="83"/>
    </row>
    <row r="17317" spans="4:4" s="47" customFormat="1" x14ac:dyDescent="0.25">
      <c r="D17317" s="83"/>
    </row>
    <row r="17318" spans="4:4" s="47" customFormat="1" x14ac:dyDescent="0.25">
      <c r="D17318" s="83"/>
    </row>
    <row r="17319" spans="4:4" s="47" customFormat="1" x14ac:dyDescent="0.25">
      <c r="D17319" s="83"/>
    </row>
    <row r="17320" spans="4:4" s="47" customFormat="1" x14ac:dyDescent="0.25">
      <c r="D17320" s="83"/>
    </row>
    <row r="17321" spans="4:4" s="47" customFormat="1" x14ac:dyDescent="0.25">
      <c r="D17321" s="83"/>
    </row>
    <row r="17322" spans="4:4" s="47" customFormat="1" x14ac:dyDescent="0.25">
      <c r="D17322" s="83"/>
    </row>
    <row r="17323" spans="4:4" s="47" customFormat="1" x14ac:dyDescent="0.25">
      <c r="D17323" s="83"/>
    </row>
    <row r="17324" spans="4:4" s="47" customFormat="1" x14ac:dyDescent="0.25">
      <c r="D17324" s="83"/>
    </row>
    <row r="17325" spans="4:4" s="47" customFormat="1" x14ac:dyDescent="0.25">
      <c r="D17325" s="83"/>
    </row>
    <row r="17326" spans="4:4" s="47" customFormat="1" x14ac:dyDescent="0.25">
      <c r="D17326" s="83"/>
    </row>
    <row r="17327" spans="4:4" s="47" customFormat="1" x14ac:dyDescent="0.25">
      <c r="D17327" s="83"/>
    </row>
    <row r="17328" spans="4:4" s="47" customFormat="1" x14ac:dyDescent="0.25">
      <c r="D17328" s="83"/>
    </row>
    <row r="17329" spans="4:4" s="47" customFormat="1" x14ac:dyDescent="0.25">
      <c r="D17329" s="83"/>
    </row>
    <row r="17330" spans="4:4" s="47" customFormat="1" x14ac:dyDescent="0.25">
      <c r="D17330" s="83"/>
    </row>
    <row r="17331" spans="4:4" s="47" customFormat="1" x14ac:dyDescent="0.25">
      <c r="D17331" s="83"/>
    </row>
    <row r="17332" spans="4:4" s="47" customFormat="1" x14ac:dyDescent="0.25">
      <c r="D17332" s="83"/>
    </row>
    <row r="17333" spans="4:4" s="47" customFormat="1" x14ac:dyDescent="0.25">
      <c r="D17333" s="83"/>
    </row>
    <row r="17334" spans="4:4" s="47" customFormat="1" x14ac:dyDescent="0.25">
      <c r="D17334" s="83"/>
    </row>
    <row r="17335" spans="4:4" s="47" customFormat="1" x14ac:dyDescent="0.25">
      <c r="D17335" s="83"/>
    </row>
    <row r="17336" spans="4:4" s="47" customFormat="1" x14ac:dyDescent="0.25">
      <c r="D17336" s="83"/>
    </row>
    <row r="17337" spans="4:4" s="47" customFormat="1" x14ac:dyDescent="0.25">
      <c r="D17337" s="83"/>
    </row>
    <row r="17338" spans="4:4" s="47" customFormat="1" x14ac:dyDescent="0.25">
      <c r="D17338" s="83"/>
    </row>
    <row r="17339" spans="4:4" s="47" customFormat="1" x14ac:dyDescent="0.25">
      <c r="D17339" s="83"/>
    </row>
    <row r="17340" spans="4:4" s="47" customFormat="1" x14ac:dyDescent="0.25">
      <c r="D17340" s="83"/>
    </row>
    <row r="17341" spans="4:4" s="47" customFormat="1" x14ac:dyDescent="0.25">
      <c r="D17341" s="83"/>
    </row>
    <row r="17342" spans="4:4" s="47" customFormat="1" x14ac:dyDescent="0.25">
      <c r="D17342" s="83"/>
    </row>
    <row r="17343" spans="4:4" s="47" customFormat="1" x14ac:dyDescent="0.25">
      <c r="D17343" s="83"/>
    </row>
    <row r="17344" spans="4:4" s="47" customFormat="1" x14ac:dyDescent="0.25">
      <c r="D17344" s="83"/>
    </row>
    <row r="17345" spans="4:4" s="47" customFormat="1" x14ac:dyDescent="0.25">
      <c r="D17345" s="83"/>
    </row>
    <row r="17346" spans="4:4" s="47" customFormat="1" x14ac:dyDescent="0.25">
      <c r="D17346" s="83"/>
    </row>
    <row r="17347" spans="4:4" s="47" customFormat="1" x14ac:dyDescent="0.25">
      <c r="D17347" s="83"/>
    </row>
    <row r="17348" spans="4:4" s="47" customFormat="1" x14ac:dyDescent="0.25">
      <c r="D17348" s="83"/>
    </row>
    <row r="17349" spans="4:4" s="47" customFormat="1" x14ac:dyDescent="0.25">
      <c r="D17349" s="83"/>
    </row>
    <row r="17350" spans="4:4" s="47" customFormat="1" x14ac:dyDescent="0.25">
      <c r="D17350" s="83"/>
    </row>
    <row r="17351" spans="4:4" s="47" customFormat="1" x14ac:dyDescent="0.25">
      <c r="D17351" s="83"/>
    </row>
    <row r="17352" spans="4:4" s="47" customFormat="1" x14ac:dyDescent="0.25">
      <c r="D17352" s="83"/>
    </row>
    <row r="17353" spans="4:4" s="47" customFormat="1" x14ac:dyDescent="0.25">
      <c r="D17353" s="83"/>
    </row>
    <row r="17354" spans="4:4" s="47" customFormat="1" x14ac:dyDescent="0.25">
      <c r="D17354" s="83"/>
    </row>
    <row r="17355" spans="4:4" s="47" customFormat="1" x14ac:dyDescent="0.25">
      <c r="D17355" s="83"/>
    </row>
    <row r="17356" spans="4:4" s="47" customFormat="1" x14ac:dyDescent="0.25">
      <c r="D17356" s="83"/>
    </row>
    <row r="17357" spans="4:4" s="47" customFormat="1" x14ac:dyDescent="0.25">
      <c r="D17357" s="83"/>
    </row>
    <row r="17358" spans="4:4" s="47" customFormat="1" x14ac:dyDescent="0.25">
      <c r="D17358" s="83"/>
    </row>
    <row r="17359" spans="4:4" s="47" customFormat="1" x14ac:dyDescent="0.25">
      <c r="D17359" s="83"/>
    </row>
    <row r="17360" spans="4:4" s="47" customFormat="1" x14ac:dyDescent="0.25">
      <c r="D17360" s="83"/>
    </row>
    <row r="17361" spans="4:4" s="47" customFormat="1" x14ac:dyDescent="0.25">
      <c r="D17361" s="83"/>
    </row>
    <row r="17362" spans="4:4" s="47" customFormat="1" x14ac:dyDescent="0.25">
      <c r="D17362" s="83"/>
    </row>
    <row r="17363" spans="4:4" s="47" customFormat="1" x14ac:dyDescent="0.25">
      <c r="D17363" s="83"/>
    </row>
    <row r="17364" spans="4:4" s="47" customFormat="1" x14ac:dyDescent="0.25">
      <c r="D17364" s="83"/>
    </row>
    <row r="17365" spans="4:4" s="47" customFormat="1" x14ac:dyDescent="0.25">
      <c r="D17365" s="83"/>
    </row>
    <row r="17366" spans="4:4" s="47" customFormat="1" x14ac:dyDescent="0.25">
      <c r="D17366" s="83"/>
    </row>
    <row r="17367" spans="4:4" s="47" customFormat="1" x14ac:dyDescent="0.25">
      <c r="D17367" s="83"/>
    </row>
    <row r="17368" spans="4:4" s="47" customFormat="1" x14ac:dyDescent="0.25">
      <c r="D17368" s="83"/>
    </row>
    <row r="17369" spans="4:4" s="47" customFormat="1" x14ac:dyDescent="0.25">
      <c r="D17369" s="83"/>
    </row>
    <row r="17370" spans="4:4" s="47" customFormat="1" x14ac:dyDescent="0.25">
      <c r="D17370" s="83"/>
    </row>
    <row r="17371" spans="4:4" s="47" customFormat="1" x14ac:dyDescent="0.25">
      <c r="D17371" s="83"/>
    </row>
    <row r="17372" spans="4:4" s="47" customFormat="1" x14ac:dyDescent="0.25">
      <c r="D17372" s="83"/>
    </row>
    <row r="17373" spans="4:4" s="47" customFormat="1" x14ac:dyDescent="0.25">
      <c r="D17373" s="83"/>
    </row>
    <row r="17374" spans="4:4" s="47" customFormat="1" x14ac:dyDescent="0.25">
      <c r="D17374" s="83"/>
    </row>
    <row r="17375" spans="4:4" s="47" customFormat="1" x14ac:dyDescent="0.25">
      <c r="D17375" s="83"/>
    </row>
    <row r="17376" spans="4:4" s="47" customFormat="1" x14ac:dyDescent="0.25">
      <c r="D17376" s="83"/>
    </row>
    <row r="17377" spans="4:4" s="47" customFormat="1" x14ac:dyDescent="0.25">
      <c r="D17377" s="83"/>
    </row>
    <row r="17378" spans="4:4" s="47" customFormat="1" x14ac:dyDescent="0.25">
      <c r="D17378" s="83"/>
    </row>
    <row r="17379" spans="4:4" s="47" customFormat="1" x14ac:dyDescent="0.25">
      <c r="D17379" s="83"/>
    </row>
    <row r="17380" spans="4:4" s="47" customFormat="1" x14ac:dyDescent="0.25">
      <c r="D17380" s="83"/>
    </row>
    <row r="17381" spans="4:4" s="47" customFormat="1" x14ac:dyDescent="0.25">
      <c r="D17381" s="83"/>
    </row>
    <row r="17382" spans="4:4" s="47" customFormat="1" x14ac:dyDescent="0.25">
      <c r="D17382" s="83"/>
    </row>
    <row r="17383" spans="4:4" s="47" customFormat="1" x14ac:dyDescent="0.25">
      <c r="D17383" s="83"/>
    </row>
    <row r="17384" spans="4:4" s="47" customFormat="1" x14ac:dyDescent="0.25">
      <c r="D17384" s="83"/>
    </row>
    <row r="17385" spans="4:4" s="47" customFormat="1" x14ac:dyDescent="0.25">
      <c r="D17385" s="83"/>
    </row>
    <row r="17386" spans="4:4" s="47" customFormat="1" x14ac:dyDescent="0.25">
      <c r="D17386" s="83"/>
    </row>
    <row r="17387" spans="4:4" s="47" customFormat="1" x14ac:dyDescent="0.25">
      <c r="D17387" s="83"/>
    </row>
    <row r="17388" spans="4:4" s="47" customFormat="1" x14ac:dyDescent="0.25">
      <c r="D17388" s="83"/>
    </row>
    <row r="17389" spans="4:4" s="47" customFormat="1" x14ac:dyDescent="0.25">
      <c r="D17389" s="83"/>
    </row>
    <row r="17390" spans="4:4" s="47" customFormat="1" x14ac:dyDescent="0.25">
      <c r="D17390" s="83"/>
    </row>
    <row r="17391" spans="4:4" s="47" customFormat="1" x14ac:dyDescent="0.25">
      <c r="D17391" s="83"/>
    </row>
    <row r="17392" spans="4:4" s="47" customFormat="1" x14ac:dyDescent="0.25">
      <c r="D17392" s="83"/>
    </row>
    <row r="17393" spans="4:4" s="47" customFormat="1" x14ac:dyDescent="0.25">
      <c r="D17393" s="83"/>
    </row>
    <row r="17394" spans="4:4" s="47" customFormat="1" x14ac:dyDescent="0.25">
      <c r="D17394" s="83"/>
    </row>
    <row r="17395" spans="4:4" s="47" customFormat="1" x14ac:dyDescent="0.25">
      <c r="D17395" s="83"/>
    </row>
    <row r="17396" spans="4:4" s="47" customFormat="1" x14ac:dyDescent="0.25">
      <c r="D17396" s="83"/>
    </row>
    <row r="17397" spans="4:4" s="47" customFormat="1" x14ac:dyDescent="0.25">
      <c r="D17397" s="83"/>
    </row>
    <row r="17398" spans="4:4" s="47" customFormat="1" x14ac:dyDescent="0.25">
      <c r="D17398" s="83"/>
    </row>
    <row r="17399" spans="4:4" s="47" customFormat="1" x14ac:dyDescent="0.25">
      <c r="D17399" s="83"/>
    </row>
    <row r="17400" spans="4:4" s="47" customFormat="1" x14ac:dyDescent="0.25">
      <c r="D17400" s="83"/>
    </row>
    <row r="17401" spans="4:4" s="47" customFormat="1" x14ac:dyDescent="0.25">
      <c r="D17401" s="83"/>
    </row>
    <row r="17402" spans="4:4" s="47" customFormat="1" x14ac:dyDescent="0.25">
      <c r="D17402" s="83"/>
    </row>
    <row r="17403" spans="4:4" s="47" customFormat="1" x14ac:dyDescent="0.25">
      <c r="D17403" s="83"/>
    </row>
    <row r="17404" spans="4:4" s="47" customFormat="1" x14ac:dyDescent="0.25">
      <c r="D17404" s="83"/>
    </row>
    <row r="17405" spans="4:4" s="47" customFormat="1" x14ac:dyDescent="0.25">
      <c r="D17405" s="83"/>
    </row>
    <row r="17406" spans="4:4" s="47" customFormat="1" x14ac:dyDescent="0.25">
      <c r="D17406" s="83"/>
    </row>
    <row r="17407" spans="4:4" s="47" customFormat="1" x14ac:dyDescent="0.25">
      <c r="D17407" s="83"/>
    </row>
    <row r="17408" spans="4:4" s="47" customFormat="1" x14ac:dyDescent="0.25">
      <c r="D17408" s="83"/>
    </row>
    <row r="17409" spans="4:4" s="47" customFormat="1" x14ac:dyDescent="0.25">
      <c r="D17409" s="83"/>
    </row>
    <row r="17410" spans="4:4" s="47" customFormat="1" x14ac:dyDescent="0.25">
      <c r="D17410" s="83"/>
    </row>
    <row r="17411" spans="4:4" s="47" customFormat="1" x14ac:dyDescent="0.25">
      <c r="D17411" s="83"/>
    </row>
    <row r="17412" spans="4:4" s="47" customFormat="1" x14ac:dyDescent="0.25">
      <c r="D17412" s="83"/>
    </row>
    <row r="17413" spans="4:4" s="47" customFormat="1" x14ac:dyDescent="0.25">
      <c r="D17413" s="83"/>
    </row>
    <row r="17414" spans="4:4" s="47" customFormat="1" x14ac:dyDescent="0.25">
      <c r="D17414" s="83"/>
    </row>
    <row r="17415" spans="4:4" s="47" customFormat="1" x14ac:dyDescent="0.25">
      <c r="D17415" s="83"/>
    </row>
    <row r="17416" spans="4:4" s="47" customFormat="1" x14ac:dyDescent="0.25">
      <c r="D17416" s="83"/>
    </row>
    <row r="17417" spans="4:4" s="47" customFormat="1" x14ac:dyDescent="0.25">
      <c r="D17417" s="83"/>
    </row>
    <row r="17418" spans="4:4" s="47" customFormat="1" x14ac:dyDescent="0.25">
      <c r="D17418" s="83"/>
    </row>
    <row r="17419" spans="4:4" s="47" customFormat="1" x14ac:dyDescent="0.25">
      <c r="D17419" s="83"/>
    </row>
    <row r="17420" spans="4:4" s="47" customFormat="1" x14ac:dyDescent="0.25">
      <c r="D17420" s="83"/>
    </row>
    <row r="17421" spans="4:4" s="47" customFormat="1" x14ac:dyDescent="0.25">
      <c r="D17421" s="83"/>
    </row>
    <row r="17422" spans="4:4" s="47" customFormat="1" x14ac:dyDescent="0.25">
      <c r="D17422" s="83"/>
    </row>
    <row r="17423" spans="4:4" s="47" customFormat="1" x14ac:dyDescent="0.25">
      <c r="D17423" s="83"/>
    </row>
    <row r="17424" spans="4:4" s="47" customFormat="1" x14ac:dyDescent="0.25">
      <c r="D17424" s="83"/>
    </row>
    <row r="17425" spans="4:4" s="47" customFormat="1" x14ac:dyDescent="0.25">
      <c r="D17425" s="83"/>
    </row>
    <row r="17426" spans="4:4" s="47" customFormat="1" x14ac:dyDescent="0.25">
      <c r="D17426" s="83"/>
    </row>
    <row r="17427" spans="4:4" s="47" customFormat="1" x14ac:dyDescent="0.25">
      <c r="D17427" s="83"/>
    </row>
    <row r="17428" spans="4:4" s="47" customFormat="1" x14ac:dyDescent="0.25">
      <c r="D17428" s="83"/>
    </row>
    <row r="17429" spans="4:4" s="47" customFormat="1" x14ac:dyDescent="0.25">
      <c r="D17429" s="83"/>
    </row>
    <row r="17430" spans="4:4" s="47" customFormat="1" x14ac:dyDescent="0.25">
      <c r="D17430" s="83"/>
    </row>
    <row r="17431" spans="4:4" s="47" customFormat="1" x14ac:dyDescent="0.25">
      <c r="D17431" s="83"/>
    </row>
    <row r="17432" spans="4:4" s="47" customFormat="1" x14ac:dyDescent="0.25">
      <c r="D17432" s="83"/>
    </row>
    <row r="17433" spans="4:4" s="47" customFormat="1" x14ac:dyDescent="0.25">
      <c r="D17433" s="83"/>
    </row>
    <row r="17434" spans="4:4" s="47" customFormat="1" x14ac:dyDescent="0.25">
      <c r="D17434" s="83"/>
    </row>
    <row r="17435" spans="4:4" s="47" customFormat="1" x14ac:dyDescent="0.25">
      <c r="D17435" s="83"/>
    </row>
    <row r="17436" spans="4:4" s="47" customFormat="1" x14ac:dyDescent="0.25">
      <c r="D17436" s="83"/>
    </row>
    <row r="17437" spans="4:4" s="47" customFormat="1" x14ac:dyDescent="0.25">
      <c r="D17437" s="83"/>
    </row>
    <row r="17438" spans="4:4" s="47" customFormat="1" x14ac:dyDescent="0.25">
      <c r="D17438" s="83"/>
    </row>
    <row r="17439" spans="4:4" s="47" customFormat="1" x14ac:dyDescent="0.25">
      <c r="D17439" s="83"/>
    </row>
    <row r="17440" spans="4:4" s="47" customFormat="1" x14ac:dyDescent="0.25">
      <c r="D17440" s="83"/>
    </row>
    <row r="17441" spans="4:4" s="47" customFormat="1" x14ac:dyDescent="0.25">
      <c r="D17441" s="83"/>
    </row>
    <row r="17442" spans="4:4" s="47" customFormat="1" x14ac:dyDescent="0.25">
      <c r="D17442" s="83"/>
    </row>
    <row r="17443" spans="4:4" s="47" customFormat="1" x14ac:dyDescent="0.25">
      <c r="D17443" s="83"/>
    </row>
    <row r="17444" spans="4:4" s="47" customFormat="1" x14ac:dyDescent="0.25">
      <c r="D17444" s="83"/>
    </row>
    <row r="17445" spans="4:4" s="47" customFormat="1" x14ac:dyDescent="0.25">
      <c r="D17445" s="83"/>
    </row>
    <row r="17446" spans="4:4" s="47" customFormat="1" x14ac:dyDescent="0.25">
      <c r="D17446" s="83"/>
    </row>
    <row r="17447" spans="4:4" s="47" customFormat="1" x14ac:dyDescent="0.25">
      <c r="D17447" s="83"/>
    </row>
    <row r="17448" spans="4:4" s="47" customFormat="1" x14ac:dyDescent="0.25">
      <c r="D17448" s="83"/>
    </row>
    <row r="17449" spans="4:4" s="47" customFormat="1" x14ac:dyDescent="0.25">
      <c r="D17449" s="83"/>
    </row>
    <row r="17450" spans="4:4" s="47" customFormat="1" x14ac:dyDescent="0.25">
      <c r="D17450" s="83"/>
    </row>
    <row r="17451" spans="4:4" s="47" customFormat="1" x14ac:dyDescent="0.25">
      <c r="D17451" s="83"/>
    </row>
    <row r="17452" spans="4:4" s="47" customFormat="1" x14ac:dyDescent="0.25">
      <c r="D17452" s="83"/>
    </row>
    <row r="17453" spans="4:4" s="47" customFormat="1" x14ac:dyDescent="0.25">
      <c r="D17453" s="83"/>
    </row>
    <row r="17454" spans="4:4" s="47" customFormat="1" x14ac:dyDescent="0.25">
      <c r="D17454" s="83"/>
    </row>
    <row r="17455" spans="4:4" s="47" customFormat="1" x14ac:dyDescent="0.25">
      <c r="D17455" s="83"/>
    </row>
    <row r="17456" spans="4:4" s="47" customFormat="1" x14ac:dyDescent="0.25">
      <c r="D17456" s="83"/>
    </row>
    <row r="17457" spans="4:4" s="47" customFormat="1" x14ac:dyDescent="0.25">
      <c r="D17457" s="83"/>
    </row>
    <row r="17458" spans="4:4" s="47" customFormat="1" x14ac:dyDescent="0.25">
      <c r="D17458" s="83"/>
    </row>
    <row r="17459" spans="4:4" s="47" customFormat="1" x14ac:dyDescent="0.25">
      <c r="D17459" s="83"/>
    </row>
    <row r="17460" spans="4:4" s="47" customFormat="1" x14ac:dyDescent="0.25">
      <c r="D17460" s="83"/>
    </row>
    <row r="17461" spans="4:4" s="47" customFormat="1" x14ac:dyDescent="0.25">
      <c r="D17461" s="83"/>
    </row>
    <row r="17462" spans="4:4" s="47" customFormat="1" x14ac:dyDescent="0.25">
      <c r="D17462" s="83"/>
    </row>
    <row r="17463" spans="4:4" s="47" customFormat="1" x14ac:dyDescent="0.25">
      <c r="D17463" s="83"/>
    </row>
    <row r="17464" spans="4:4" s="47" customFormat="1" x14ac:dyDescent="0.25">
      <c r="D17464" s="83"/>
    </row>
    <row r="17465" spans="4:4" s="47" customFormat="1" x14ac:dyDescent="0.25">
      <c r="D17465" s="83"/>
    </row>
    <row r="17466" spans="4:4" s="47" customFormat="1" x14ac:dyDescent="0.25">
      <c r="D17466" s="83"/>
    </row>
    <row r="17467" spans="4:4" s="47" customFormat="1" x14ac:dyDescent="0.25">
      <c r="D17467" s="83"/>
    </row>
    <row r="17468" spans="4:4" s="47" customFormat="1" x14ac:dyDescent="0.25">
      <c r="D17468" s="83"/>
    </row>
    <row r="17469" spans="4:4" s="47" customFormat="1" x14ac:dyDescent="0.25">
      <c r="D17469" s="83"/>
    </row>
    <row r="17470" spans="4:4" s="47" customFormat="1" x14ac:dyDescent="0.25">
      <c r="D17470" s="83"/>
    </row>
    <row r="17471" spans="4:4" s="47" customFormat="1" x14ac:dyDescent="0.25">
      <c r="D17471" s="83"/>
    </row>
    <row r="17472" spans="4:4" s="47" customFormat="1" x14ac:dyDescent="0.25">
      <c r="D17472" s="83"/>
    </row>
    <row r="17473" spans="4:4" s="47" customFormat="1" x14ac:dyDescent="0.25">
      <c r="D17473" s="83"/>
    </row>
    <row r="17474" spans="4:4" s="47" customFormat="1" x14ac:dyDescent="0.25">
      <c r="D17474" s="83"/>
    </row>
    <row r="17475" spans="4:4" s="47" customFormat="1" x14ac:dyDescent="0.25">
      <c r="D17475" s="83"/>
    </row>
    <row r="17476" spans="4:4" s="47" customFormat="1" x14ac:dyDescent="0.25">
      <c r="D17476" s="83"/>
    </row>
    <row r="17477" spans="4:4" s="47" customFormat="1" x14ac:dyDescent="0.25">
      <c r="D17477" s="83"/>
    </row>
    <row r="17478" spans="4:4" s="47" customFormat="1" x14ac:dyDescent="0.25">
      <c r="D17478" s="83"/>
    </row>
    <row r="17479" spans="4:4" s="47" customFormat="1" x14ac:dyDescent="0.25">
      <c r="D17479" s="83"/>
    </row>
    <row r="17480" spans="4:4" s="47" customFormat="1" x14ac:dyDescent="0.25">
      <c r="D17480" s="83"/>
    </row>
    <row r="17481" spans="4:4" s="47" customFormat="1" x14ac:dyDescent="0.25">
      <c r="D17481" s="83"/>
    </row>
    <row r="17482" spans="4:4" s="47" customFormat="1" x14ac:dyDescent="0.25">
      <c r="D17482" s="83"/>
    </row>
    <row r="17483" spans="4:4" s="47" customFormat="1" x14ac:dyDescent="0.25">
      <c r="D17483" s="83"/>
    </row>
    <row r="17484" spans="4:4" s="47" customFormat="1" x14ac:dyDescent="0.25">
      <c r="D17484" s="83"/>
    </row>
    <row r="17485" spans="4:4" s="47" customFormat="1" x14ac:dyDescent="0.25">
      <c r="D17485" s="83"/>
    </row>
    <row r="17486" spans="4:4" s="47" customFormat="1" x14ac:dyDescent="0.25">
      <c r="D17486" s="83"/>
    </row>
    <row r="17487" spans="4:4" s="47" customFormat="1" x14ac:dyDescent="0.25">
      <c r="D17487" s="83"/>
    </row>
    <row r="17488" spans="4:4" s="47" customFormat="1" x14ac:dyDescent="0.25">
      <c r="D17488" s="83"/>
    </row>
    <row r="17489" spans="4:4" s="47" customFormat="1" x14ac:dyDescent="0.25">
      <c r="D17489" s="83"/>
    </row>
    <row r="17490" spans="4:4" s="47" customFormat="1" x14ac:dyDescent="0.25">
      <c r="D17490" s="83"/>
    </row>
    <row r="17491" spans="4:4" s="47" customFormat="1" x14ac:dyDescent="0.25">
      <c r="D17491" s="83"/>
    </row>
    <row r="17492" spans="4:4" s="47" customFormat="1" x14ac:dyDescent="0.25">
      <c r="D17492" s="83"/>
    </row>
    <row r="17493" spans="4:4" s="47" customFormat="1" x14ac:dyDescent="0.25">
      <c r="D17493" s="83"/>
    </row>
    <row r="17494" spans="4:4" s="47" customFormat="1" x14ac:dyDescent="0.25">
      <c r="D17494" s="83"/>
    </row>
    <row r="17495" spans="4:4" s="47" customFormat="1" x14ac:dyDescent="0.25">
      <c r="D17495" s="83"/>
    </row>
    <row r="17496" spans="4:4" s="47" customFormat="1" x14ac:dyDescent="0.25">
      <c r="D17496" s="83"/>
    </row>
    <row r="17497" spans="4:4" s="47" customFormat="1" x14ac:dyDescent="0.25">
      <c r="D17497" s="83"/>
    </row>
    <row r="17498" spans="4:4" s="47" customFormat="1" x14ac:dyDescent="0.25">
      <c r="D17498" s="83"/>
    </row>
    <row r="17499" spans="4:4" s="47" customFormat="1" x14ac:dyDescent="0.25">
      <c r="D17499" s="83"/>
    </row>
    <row r="17500" spans="4:4" s="47" customFormat="1" x14ac:dyDescent="0.25">
      <c r="D17500" s="83"/>
    </row>
    <row r="17501" spans="4:4" s="47" customFormat="1" x14ac:dyDescent="0.25">
      <c r="D17501" s="83"/>
    </row>
    <row r="17502" spans="4:4" s="47" customFormat="1" x14ac:dyDescent="0.25">
      <c r="D17502" s="83"/>
    </row>
    <row r="17503" spans="4:4" s="47" customFormat="1" x14ac:dyDescent="0.25">
      <c r="D17503" s="83"/>
    </row>
    <row r="17504" spans="4:4" s="47" customFormat="1" x14ac:dyDescent="0.25">
      <c r="D17504" s="83"/>
    </row>
    <row r="17505" spans="4:4" s="47" customFormat="1" x14ac:dyDescent="0.25">
      <c r="D17505" s="83"/>
    </row>
    <row r="17506" spans="4:4" s="47" customFormat="1" x14ac:dyDescent="0.25">
      <c r="D17506" s="83"/>
    </row>
    <row r="17507" spans="4:4" s="47" customFormat="1" x14ac:dyDescent="0.25">
      <c r="D17507" s="83"/>
    </row>
    <row r="17508" spans="4:4" s="47" customFormat="1" x14ac:dyDescent="0.25">
      <c r="D17508" s="83"/>
    </row>
    <row r="17509" spans="4:4" s="47" customFormat="1" x14ac:dyDescent="0.25">
      <c r="D17509" s="83"/>
    </row>
    <row r="17510" spans="4:4" s="47" customFormat="1" x14ac:dyDescent="0.25">
      <c r="D17510" s="83"/>
    </row>
    <row r="17511" spans="4:4" s="47" customFormat="1" x14ac:dyDescent="0.25">
      <c r="D17511" s="83"/>
    </row>
    <row r="17512" spans="4:4" s="47" customFormat="1" x14ac:dyDescent="0.25">
      <c r="D17512" s="83"/>
    </row>
    <row r="17513" spans="4:4" s="47" customFormat="1" x14ac:dyDescent="0.25">
      <c r="D17513" s="83"/>
    </row>
    <row r="17514" spans="4:4" s="47" customFormat="1" x14ac:dyDescent="0.25">
      <c r="D17514" s="83"/>
    </row>
    <row r="17515" spans="4:4" s="47" customFormat="1" x14ac:dyDescent="0.25">
      <c r="D17515" s="83"/>
    </row>
    <row r="17516" spans="4:4" s="47" customFormat="1" x14ac:dyDescent="0.25">
      <c r="D17516" s="83"/>
    </row>
    <row r="17517" spans="4:4" s="47" customFormat="1" x14ac:dyDescent="0.25">
      <c r="D17517" s="83"/>
    </row>
    <row r="17518" spans="4:4" s="47" customFormat="1" x14ac:dyDescent="0.25">
      <c r="D17518" s="83"/>
    </row>
    <row r="17519" spans="4:4" s="47" customFormat="1" x14ac:dyDescent="0.25">
      <c r="D17519" s="83"/>
    </row>
    <row r="17520" spans="4:4" s="47" customFormat="1" x14ac:dyDescent="0.25">
      <c r="D17520" s="83"/>
    </row>
    <row r="17521" spans="4:4" s="47" customFormat="1" x14ac:dyDescent="0.25">
      <c r="D17521" s="83"/>
    </row>
    <row r="17522" spans="4:4" s="47" customFormat="1" x14ac:dyDescent="0.25">
      <c r="D17522" s="83"/>
    </row>
    <row r="17523" spans="4:4" s="47" customFormat="1" x14ac:dyDescent="0.25">
      <c r="D17523" s="83"/>
    </row>
    <row r="17524" spans="4:4" s="47" customFormat="1" x14ac:dyDescent="0.25">
      <c r="D17524" s="83"/>
    </row>
    <row r="17525" spans="4:4" s="47" customFormat="1" x14ac:dyDescent="0.25">
      <c r="D17525" s="83"/>
    </row>
    <row r="17526" spans="4:4" s="47" customFormat="1" x14ac:dyDescent="0.25">
      <c r="D17526" s="83"/>
    </row>
    <row r="17527" spans="4:4" s="47" customFormat="1" x14ac:dyDescent="0.25">
      <c r="D17527" s="83"/>
    </row>
    <row r="17528" spans="4:4" s="47" customFormat="1" x14ac:dyDescent="0.25">
      <c r="D17528" s="83"/>
    </row>
    <row r="17529" spans="4:4" s="47" customFormat="1" x14ac:dyDescent="0.25">
      <c r="D17529" s="83"/>
    </row>
    <row r="17530" spans="4:4" s="47" customFormat="1" x14ac:dyDescent="0.25">
      <c r="D17530" s="83"/>
    </row>
    <row r="17531" spans="4:4" s="47" customFormat="1" x14ac:dyDescent="0.25">
      <c r="D17531" s="83"/>
    </row>
    <row r="17532" spans="4:4" s="47" customFormat="1" x14ac:dyDescent="0.25">
      <c r="D17532" s="83"/>
    </row>
    <row r="17533" spans="4:4" s="47" customFormat="1" x14ac:dyDescent="0.25">
      <c r="D17533" s="83"/>
    </row>
    <row r="17534" spans="4:4" s="47" customFormat="1" x14ac:dyDescent="0.25">
      <c r="D17534" s="83"/>
    </row>
    <row r="17535" spans="4:4" s="47" customFormat="1" x14ac:dyDescent="0.25">
      <c r="D17535" s="83"/>
    </row>
    <row r="17536" spans="4:4" s="47" customFormat="1" x14ac:dyDescent="0.25">
      <c r="D17536" s="83"/>
    </row>
    <row r="17537" spans="4:4" s="47" customFormat="1" x14ac:dyDescent="0.25">
      <c r="D17537" s="83"/>
    </row>
    <row r="17538" spans="4:4" s="47" customFormat="1" x14ac:dyDescent="0.25">
      <c r="D17538" s="83"/>
    </row>
    <row r="17539" spans="4:4" s="47" customFormat="1" x14ac:dyDescent="0.25">
      <c r="D17539" s="83"/>
    </row>
    <row r="17540" spans="4:4" s="47" customFormat="1" x14ac:dyDescent="0.25">
      <c r="D17540" s="83"/>
    </row>
    <row r="17541" spans="4:4" s="47" customFormat="1" x14ac:dyDescent="0.25">
      <c r="D17541" s="83"/>
    </row>
    <row r="17542" spans="4:4" s="47" customFormat="1" x14ac:dyDescent="0.25">
      <c r="D17542" s="83"/>
    </row>
    <row r="17543" spans="4:4" s="47" customFormat="1" x14ac:dyDescent="0.25">
      <c r="D17543" s="83"/>
    </row>
    <row r="17544" spans="4:4" s="47" customFormat="1" x14ac:dyDescent="0.25">
      <c r="D17544" s="83"/>
    </row>
    <row r="17545" spans="4:4" s="47" customFormat="1" x14ac:dyDescent="0.25">
      <c r="D17545" s="83"/>
    </row>
    <row r="17546" spans="4:4" s="47" customFormat="1" x14ac:dyDescent="0.25">
      <c r="D17546" s="83"/>
    </row>
    <row r="17547" spans="4:4" s="47" customFormat="1" x14ac:dyDescent="0.25">
      <c r="D17547" s="83"/>
    </row>
    <row r="17548" spans="4:4" s="47" customFormat="1" x14ac:dyDescent="0.25">
      <c r="D17548" s="83"/>
    </row>
    <row r="17549" spans="4:4" s="47" customFormat="1" x14ac:dyDescent="0.25">
      <c r="D17549" s="83"/>
    </row>
    <row r="17550" spans="4:4" s="47" customFormat="1" x14ac:dyDescent="0.25">
      <c r="D17550" s="83"/>
    </row>
    <row r="17551" spans="4:4" s="47" customFormat="1" x14ac:dyDescent="0.25">
      <c r="D17551" s="83"/>
    </row>
    <row r="17552" spans="4:4" s="47" customFormat="1" x14ac:dyDescent="0.25">
      <c r="D17552" s="83"/>
    </row>
    <row r="17553" spans="4:4" s="47" customFormat="1" x14ac:dyDescent="0.25">
      <c r="D17553" s="83"/>
    </row>
    <row r="17554" spans="4:4" s="47" customFormat="1" x14ac:dyDescent="0.25">
      <c r="D17554" s="83"/>
    </row>
    <row r="17555" spans="4:4" s="47" customFormat="1" x14ac:dyDescent="0.25">
      <c r="D17555" s="83"/>
    </row>
    <row r="17556" spans="4:4" s="47" customFormat="1" x14ac:dyDescent="0.25">
      <c r="D17556" s="83"/>
    </row>
    <row r="17557" spans="4:4" s="47" customFormat="1" x14ac:dyDescent="0.25">
      <c r="D17557" s="83"/>
    </row>
    <row r="17558" spans="4:4" s="47" customFormat="1" x14ac:dyDescent="0.25">
      <c r="D17558" s="83"/>
    </row>
    <row r="17559" spans="4:4" s="47" customFormat="1" x14ac:dyDescent="0.25">
      <c r="D17559" s="83"/>
    </row>
    <row r="17560" spans="4:4" s="47" customFormat="1" x14ac:dyDescent="0.25">
      <c r="D17560" s="83"/>
    </row>
    <row r="17561" spans="4:4" s="47" customFormat="1" x14ac:dyDescent="0.25">
      <c r="D17561" s="83"/>
    </row>
    <row r="17562" spans="4:4" s="47" customFormat="1" x14ac:dyDescent="0.25">
      <c r="D17562" s="83"/>
    </row>
    <row r="17563" spans="4:4" s="47" customFormat="1" x14ac:dyDescent="0.25">
      <c r="D17563" s="83"/>
    </row>
    <row r="17564" spans="4:4" s="47" customFormat="1" x14ac:dyDescent="0.25">
      <c r="D17564" s="83"/>
    </row>
    <row r="17565" spans="4:4" s="47" customFormat="1" x14ac:dyDescent="0.25">
      <c r="D17565" s="83"/>
    </row>
    <row r="17566" spans="4:4" s="47" customFormat="1" x14ac:dyDescent="0.25">
      <c r="D17566" s="83"/>
    </row>
    <row r="17567" spans="4:4" s="47" customFormat="1" x14ac:dyDescent="0.25">
      <c r="D17567" s="83"/>
    </row>
    <row r="17568" spans="4:4" s="47" customFormat="1" x14ac:dyDescent="0.25">
      <c r="D17568" s="83"/>
    </row>
    <row r="17569" spans="4:4" s="47" customFormat="1" x14ac:dyDescent="0.25">
      <c r="D17569" s="83"/>
    </row>
    <row r="17570" spans="4:4" s="47" customFormat="1" x14ac:dyDescent="0.25">
      <c r="D17570" s="83"/>
    </row>
    <row r="17571" spans="4:4" s="47" customFormat="1" x14ac:dyDescent="0.25">
      <c r="D17571" s="83"/>
    </row>
    <row r="17572" spans="4:4" s="47" customFormat="1" x14ac:dyDescent="0.25">
      <c r="D17572" s="83"/>
    </row>
    <row r="17573" spans="4:4" s="47" customFormat="1" x14ac:dyDescent="0.25">
      <c r="D17573" s="83"/>
    </row>
    <row r="17574" spans="4:4" s="47" customFormat="1" x14ac:dyDescent="0.25">
      <c r="D17574" s="83"/>
    </row>
    <row r="17575" spans="4:4" s="47" customFormat="1" x14ac:dyDescent="0.25">
      <c r="D17575" s="83"/>
    </row>
    <row r="17576" spans="4:4" s="47" customFormat="1" x14ac:dyDescent="0.25">
      <c r="D17576" s="83"/>
    </row>
    <row r="17577" spans="4:4" s="47" customFormat="1" x14ac:dyDescent="0.25">
      <c r="D17577" s="83"/>
    </row>
    <row r="17578" spans="4:4" s="47" customFormat="1" x14ac:dyDescent="0.25">
      <c r="D17578" s="83"/>
    </row>
    <row r="17579" spans="4:4" s="47" customFormat="1" x14ac:dyDescent="0.25">
      <c r="D17579" s="83"/>
    </row>
    <row r="17580" spans="4:4" s="47" customFormat="1" x14ac:dyDescent="0.25">
      <c r="D17580" s="83"/>
    </row>
    <row r="17581" spans="4:4" s="47" customFormat="1" x14ac:dyDescent="0.25">
      <c r="D17581" s="83"/>
    </row>
    <row r="17582" spans="4:4" s="47" customFormat="1" x14ac:dyDescent="0.25">
      <c r="D17582" s="83"/>
    </row>
    <row r="17583" spans="4:4" s="47" customFormat="1" x14ac:dyDescent="0.25">
      <c r="D17583" s="83"/>
    </row>
    <row r="17584" spans="4:4" s="47" customFormat="1" x14ac:dyDescent="0.25">
      <c r="D17584" s="83"/>
    </row>
    <row r="17585" spans="4:4" s="47" customFormat="1" x14ac:dyDescent="0.25">
      <c r="D17585" s="83"/>
    </row>
    <row r="17586" spans="4:4" s="47" customFormat="1" x14ac:dyDescent="0.25">
      <c r="D17586" s="83"/>
    </row>
    <row r="17587" spans="4:4" s="47" customFormat="1" x14ac:dyDescent="0.25">
      <c r="D17587" s="83"/>
    </row>
    <row r="17588" spans="4:4" s="47" customFormat="1" x14ac:dyDescent="0.25">
      <c r="D17588" s="83"/>
    </row>
    <row r="17589" spans="4:4" s="47" customFormat="1" x14ac:dyDescent="0.25">
      <c r="D17589" s="83"/>
    </row>
    <row r="17590" spans="4:4" s="47" customFormat="1" x14ac:dyDescent="0.25">
      <c r="D17590" s="83"/>
    </row>
    <row r="17591" spans="4:4" s="47" customFormat="1" x14ac:dyDescent="0.25">
      <c r="D17591" s="83"/>
    </row>
    <row r="17592" spans="4:4" s="47" customFormat="1" x14ac:dyDescent="0.25">
      <c r="D17592" s="83"/>
    </row>
    <row r="17593" spans="4:4" s="47" customFormat="1" x14ac:dyDescent="0.25">
      <c r="D17593" s="83"/>
    </row>
    <row r="17594" spans="4:4" s="47" customFormat="1" x14ac:dyDescent="0.25">
      <c r="D17594" s="83"/>
    </row>
    <row r="17595" spans="4:4" s="47" customFormat="1" x14ac:dyDescent="0.25">
      <c r="D17595" s="83"/>
    </row>
    <row r="17596" spans="4:4" s="47" customFormat="1" x14ac:dyDescent="0.25">
      <c r="D17596" s="83"/>
    </row>
    <row r="17597" spans="4:4" s="47" customFormat="1" x14ac:dyDescent="0.25">
      <c r="D17597" s="83"/>
    </row>
    <row r="17598" spans="4:4" s="47" customFormat="1" x14ac:dyDescent="0.25">
      <c r="D17598" s="83"/>
    </row>
    <row r="17599" spans="4:4" s="47" customFormat="1" x14ac:dyDescent="0.25">
      <c r="D17599" s="83"/>
    </row>
    <row r="17600" spans="4:4" s="47" customFormat="1" x14ac:dyDescent="0.25">
      <c r="D17600" s="83"/>
    </row>
    <row r="17601" spans="4:4" s="47" customFormat="1" x14ac:dyDescent="0.25">
      <c r="D17601" s="83"/>
    </row>
    <row r="17602" spans="4:4" s="47" customFormat="1" x14ac:dyDescent="0.25">
      <c r="D17602" s="83"/>
    </row>
    <row r="17603" spans="4:4" s="47" customFormat="1" x14ac:dyDescent="0.25">
      <c r="D17603" s="83"/>
    </row>
    <row r="17604" spans="4:4" s="47" customFormat="1" x14ac:dyDescent="0.25">
      <c r="D17604" s="83"/>
    </row>
    <row r="17605" spans="4:4" s="47" customFormat="1" x14ac:dyDescent="0.25">
      <c r="D17605" s="83"/>
    </row>
    <row r="17606" spans="4:4" s="47" customFormat="1" x14ac:dyDescent="0.25">
      <c r="D17606" s="83"/>
    </row>
    <row r="17607" spans="4:4" s="47" customFormat="1" x14ac:dyDescent="0.25">
      <c r="D17607" s="83"/>
    </row>
    <row r="17608" spans="4:4" s="47" customFormat="1" x14ac:dyDescent="0.25">
      <c r="D17608" s="83"/>
    </row>
    <row r="17609" spans="4:4" s="47" customFormat="1" x14ac:dyDescent="0.25">
      <c r="D17609" s="83"/>
    </row>
    <row r="17610" spans="4:4" s="47" customFormat="1" x14ac:dyDescent="0.25">
      <c r="D17610" s="83"/>
    </row>
    <row r="17611" spans="4:4" s="47" customFormat="1" x14ac:dyDescent="0.25">
      <c r="D17611" s="83"/>
    </row>
    <row r="17612" spans="4:4" s="47" customFormat="1" x14ac:dyDescent="0.25">
      <c r="D17612" s="83"/>
    </row>
    <row r="17613" spans="4:4" s="47" customFormat="1" x14ac:dyDescent="0.25">
      <c r="D17613" s="83"/>
    </row>
    <row r="17614" spans="4:4" s="47" customFormat="1" x14ac:dyDescent="0.25">
      <c r="D17614" s="83"/>
    </row>
    <row r="17615" spans="4:4" s="47" customFormat="1" x14ac:dyDescent="0.25">
      <c r="D17615" s="83"/>
    </row>
    <row r="17616" spans="4:4" s="47" customFormat="1" x14ac:dyDescent="0.25">
      <c r="D17616" s="83"/>
    </row>
    <row r="17617" spans="4:4" s="47" customFormat="1" x14ac:dyDescent="0.25">
      <c r="D17617" s="83"/>
    </row>
    <row r="17618" spans="4:4" s="47" customFormat="1" x14ac:dyDescent="0.25">
      <c r="D17618" s="83"/>
    </row>
    <row r="17619" spans="4:4" s="47" customFormat="1" x14ac:dyDescent="0.25">
      <c r="D17619" s="83"/>
    </row>
    <row r="17620" spans="4:4" s="47" customFormat="1" x14ac:dyDescent="0.25">
      <c r="D17620" s="83"/>
    </row>
    <row r="17621" spans="4:4" s="47" customFormat="1" x14ac:dyDescent="0.25">
      <c r="D17621" s="83"/>
    </row>
    <row r="17622" spans="4:4" s="47" customFormat="1" x14ac:dyDescent="0.25">
      <c r="D17622" s="83"/>
    </row>
    <row r="17623" spans="4:4" s="47" customFormat="1" x14ac:dyDescent="0.25">
      <c r="D17623" s="83"/>
    </row>
    <row r="17624" spans="4:4" s="47" customFormat="1" x14ac:dyDescent="0.25">
      <c r="D17624" s="83"/>
    </row>
    <row r="17625" spans="4:4" s="47" customFormat="1" x14ac:dyDescent="0.25">
      <c r="D17625" s="83"/>
    </row>
    <row r="17626" spans="4:4" s="47" customFormat="1" x14ac:dyDescent="0.25">
      <c r="D17626" s="83"/>
    </row>
    <row r="17627" spans="4:4" s="47" customFormat="1" x14ac:dyDescent="0.25">
      <c r="D17627" s="83"/>
    </row>
    <row r="17628" spans="4:4" s="47" customFormat="1" x14ac:dyDescent="0.25">
      <c r="D17628" s="83"/>
    </row>
    <row r="17629" spans="4:4" s="47" customFormat="1" x14ac:dyDescent="0.25">
      <c r="D17629" s="83"/>
    </row>
    <row r="17630" spans="4:4" s="47" customFormat="1" x14ac:dyDescent="0.25">
      <c r="D17630" s="83"/>
    </row>
    <row r="17631" spans="4:4" s="47" customFormat="1" x14ac:dyDescent="0.25">
      <c r="D17631" s="83"/>
    </row>
    <row r="17632" spans="4:4" s="47" customFormat="1" x14ac:dyDescent="0.25">
      <c r="D17632" s="83"/>
    </row>
    <row r="17633" spans="4:4" s="47" customFormat="1" x14ac:dyDescent="0.25">
      <c r="D17633" s="83"/>
    </row>
    <row r="17634" spans="4:4" s="47" customFormat="1" x14ac:dyDescent="0.25">
      <c r="D17634" s="83"/>
    </row>
    <row r="17635" spans="4:4" s="47" customFormat="1" x14ac:dyDescent="0.25">
      <c r="D17635" s="83"/>
    </row>
    <row r="17636" spans="4:4" s="47" customFormat="1" x14ac:dyDescent="0.25">
      <c r="D17636" s="83"/>
    </row>
    <row r="17637" spans="4:4" s="47" customFormat="1" x14ac:dyDescent="0.25">
      <c r="D17637" s="83"/>
    </row>
    <row r="17638" spans="4:4" s="47" customFormat="1" x14ac:dyDescent="0.25">
      <c r="D17638" s="83"/>
    </row>
    <row r="17639" spans="4:4" s="47" customFormat="1" x14ac:dyDescent="0.25">
      <c r="D17639" s="83"/>
    </row>
    <row r="17640" spans="4:4" s="47" customFormat="1" x14ac:dyDescent="0.25">
      <c r="D17640" s="83"/>
    </row>
    <row r="17641" spans="4:4" s="47" customFormat="1" x14ac:dyDescent="0.25">
      <c r="D17641" s="83"/>
    </row>
    <row r="17642" spans="4:4" s="47" customFormat="1" x14ac:dyDescent="0.25">
      <c r="D17642" s="83"/>
    </row>
    <row r="17643" spans="4:4" s="47" customFormat="1" x14ac:dyDescent="0.25">
      <c r="D17643" s="83"/>
    </row>
    <row r="17644" spans="4:4" s="47" customFormat="1" x14ac:dyDescent="0.25">
      <c r="D17644" s="83"/>
    </row>
    <row r="17645" spans="4:4" s="47" customFormat="1" x14ac:dyDescent="0.25">
      <c r="D17645" s="83"/>
    </row>
    <row r="17646" spans="4:4" s="47" customFormat="1" x14ac:dyDescent="0.25">
      <c r="D17646" s="83"/>
    </row>
    <row r="17647" spans="4:4" s="47" customFormat="1" x14ac:dyDescent="0.25">
      <c r="D17647" s="83"/>
    </row>
    <row r="17648" spans="4:4" s="47" customFormat="1" x14ac:dyDescent="0.25">
      <c r="D17648" s="83"/>
    </row>
    <row r="17649" spans="4:4" s="47" customFormat="1" x14ac:dyDescent="0.25">
      <c r="D17649" s="83"/>
    </row>
    <row r="17650" spans="4:4" s="47" customFormat="1" x14ac:dyDescent="0.25">
      <c r="D17650" s="83"/>
    </row>
    <row r="17651" spans="4:4" s="47" customFormat="1" x14ac:dyDescent="0.25">
      <c r="D17651" s="83"/>
    </row>
    <row r="17652" spans="4:4" s="47" customFormat="1" x14ac:dyDescent="0.25">
      <c r="D17652" s="83"/>
    </row>
    <row r="17653" spans="4:4" s="47" customFormat="1" x14ac:dyDescent="0.25">
      <c r="D17653" s="83"/>
    </row>
    <row r="17654" spans="4:4" s="47" customFormat="1" x14ac:dyDescent="0.25">
      <c r="D17654" s="83"/>
    </row>
    <row r="17655" spans="4:4" s="47" customFormat="1" x14ac:dyDescent="0.25">
      <c r="D17655" s="83"/>
    </row>
    <row r="17656" spans="4:4" s="47" customFormat="1" x14ac:dyDescent="0.25">
      <c r="D17656" s="83"/>
    </row>
    <row r="17657" spans="4:4" s="47" customFormat="1" x14ac:dyDescent="0.25">
      <c r="D17657" s="83"/>
    </row>
    <row r="17658" spans="4:4" s="47" customFormat="1" x14ac:dyDescent="0.25">
      <c r="D17658" s="83"/>
    </row>
    <row r="17659" spans="4:4" s="47" customFormat="1" x14ac:dyDescent="0.25">
      <c r="D17659" s="83"/>
    </row>
    <row r="17660" spans="4:4" s="47" customFormat="1" x14ac:dyDescent="0.25">
      <c r="D17660" s="83"/>
    </row>
    <row r="17661" spans="4:4" s="47" customFormat="1" x14ac:dyDescent="0.25">
      <c r="D17661" s="83"/>
    </row>
    <row r="17662" spans="4:4" s="47" customFormat="1" x14ac:dyDescent="0.25">
      <c r="D17662" s="83"/>
    </row>
    <row r="17663" spans="4:4" s="47" customFormat="1" x14ac:dyDescent="0.25">
      <c r="D17663" s="83"/>
    </row>
    <row r="17664" spans="4:4" s="47" customFormat="1" x14ac:dyDescent="0.25">
      <c r="D17664" s="83"/>
    </row>
    <row r="17665" spans="4:4" s="47" customFormat="1" x14ac:dyDescent="0.25">
      <c r="D17665" s="83"/>
    </row>
    <row r="17666" spans="4:4" s="47" customFormat="1" x14ac:dyDescent="0.25">
      <c r="D17666" s="83"/>
    </row>
    <row r="17667" spans="4:4" s="47" customFormat="1" x14ac:dyDescent="0.25">
      <c r="D17667" s="83"/>
    </row>
    <row r="17668" spans="4:4" s="47" customFormat="1" x14ac:dyDescent="0.25">
      <c r="D17668" s="83"/>
    </row>
    <row r="17669" spans="4:4" s="47" customFormat="1" x14ac:dyDescent="0.25">
      <c r="D17669" s="83"/>
    </row>
    <row r="17670" spans="4:4" s="47" customFormat="1" x14ac:dyDescent="0.25">
      <c r="D17670" s="83"/>
    </row>
    <row r="17671" spans="4:4" s="47" customFormat="1" x14ac:dyDescent="0.25">
      <c r="D17671" s="83"/>
    </row>
    <row r="17672" spans="4:4" s="47" customFormat="1" x14ac:dyDescent="0.25">
      <c r="D17672" s="83"/>
    </row>
    <row r="17673" spans="4:4" s="47" customFormat="1" x14ac:dyDescent="0.25">
      <c r="D17673" s="83"/>
    </row>
    <row r="17674" spans="4:4" s="47" customFormat="1" x14ac:dyDescent="0.25">
      <c r="D17674" s="83"/>
    </row>
    <row r="17675" spans="4:4" s="47" customFormat="1" x14ac:dyDescent="0.25">
      <c r="D17675" s="83"/>
    </row>
    <row r="17676" spans="4:4" s="47" customFormat="1" x14ac:dyDescent="0.25">
      <c r="D17676" s="83"/>
    </row>
    <row r="17677" spans="4:4" s="47" customFormat="1" x14ac:dyDescent="0.25">
      <c r="D17677" s="83"/>
    </row>
    <row r="17678" spans="4:4" s="47" customFormat="1" x14ac:dyDescent="0.25">
      <c r="D17678" s="83"/>
    </row>
    <row r="17679" spans="4:4" s="47" customFormat="1" x14ac:dyDescent="0.25">
      <c r="D17679" s="83"/>
    </row>
    <row r="17680" spans="4:4" s="47" customFormat="1" x14ac:dyDescent="0.25">
      <c r="D17680" s="83"/>
    </row>
    <row r="17681" spans="4:4" s="47" customFormat="1" x14ac:dyDescent="0.25">
      <c r="D17681" s="83"/>
    </row>
    <row r="17682" spans="4:4" s="47" customFormat="1" x14ac:dyDescent="0.25">
      <c r="D17682" s="83"/>
    </row>
    <row r="17683" spans="4:4" s="47" customFormat="1" x14ac:dyDescent="0.25">
      <c r="D17683" s="83"/>
    </row>
    <row r="17684" spans="4:4" s="47" customFormat="1" x14ac:dyDescent="0.25">
      <c r="D17684" s="83"/>
    </row>
    <row r="17685" spans="4:4" s="47" customFormat="1" x14ac:dyDescent="0.25">
      <c r="D17685" s="83"/>
    </row>
    <row r="17686" spans="4:4" s="47" customFormat="1" x14ac:dyDescent="0.25">
      <c r="D17686" s="83"/>
    </row>
    <row r="17687" spans="4:4" s="47" customFormat="1" x14ac:dyDescent="0.25">
      <c r="D17687" s="83"/>
    </row>
    <row r="17688" spans="4:4" s="47" customFormat="1" x14ac:dyDescent="0.25">
      <c r="D17688" s="83"/>
    </row>
    <row r="17689" spans="4:4" s="47" customFormat="1" x14ac:dyDescent="0.25">
      <c r="D17689" s="83"/>
    </row>
    <row r="17690" spans="4:4" s="47" customFormat="1" x14ac:dyDescent="0.25">
      <c r="D17690" s="83"/>
    </row>
    <row r="17691" spans="4:4" s="47" customFormat="1" x14ac:dyDescent="0.25">
      <c r="D17691" s="83"/>
    </row>
    <row r="17692" spans="4:4" s="47" customFormat="1" x14ac:dyDescent="0.25">
      <c r="D17692" s="83"/>
    </row>
    <row r="17693" spans="4:4" s="47" customFormat="1" x14ac:dyDescent="0.25">
      <c r="D17693" s="83"/>
    </row>
    <row r="17694" spans="4:4" s="47" customFormat="1" x14ac:dyDescent="0.25">
      <c r="D17694" s="83"/>
    </row>
    <row r="17695" spans="4:4" s="47" customFormat="1" x14ac:dyDescent="0.25">
      <c r="D17695" s="83"/>
    </row>
    <row r="17696" spans="4:4" s="47" customFormat="1" x14ac:dyDescent="0.25">
      <c r="D17696" s="83"/>
    </row>
    <row r="17697" spans="4:4" s="47" customFormat="1" x14ac:dyDescent="0.25">
      <c r="D17697" s="83"/>
    </row>
    <row r="17698" spans="4:4" s="47" customFormat="1" x14ac:dyDescent="0.25">
      <c r="D17698" s="83"/>
    </row>
    <row r="17699" spans="4:4" s="47" customFormat="1" x14ac:dyDescent="0.25">
      <c r="D17699" s="83"/>
    </row>
    <row r="17700" spans="4:4" s="47" customFormat="1" x14ac:dyDescent="0.25">
      <c r="D17700" s="83"/>
    </row>
    <row r="17701" spans="4:4" s="47" customFormat="1" x14ac:dyDescent="0.25">
      <c r="D17701" s="83"/>
    </row>
    <row r="17702" spans="4:4" s="47" customFormat="1" x14ac:dyDescent="0.25">
      <c r="D17702" s="83"/>
    </row>
    <row r="17703" spans="4:4" s="47" customFormat="1" x14ac:dyDescent="0.25">
      <c r="D17703" s="83"/>
    </row>
    <row r="17704" spans="4:4" s="47" customFormat="1" x14ac:dyDescent="0.25">
      <c r="D17704" s="83"/>
    </row>
    <row r="17705" spans="4:4" s="47" customFormat="1" x14ac:dyDescent="0.25">
      <c r="D17705" s="83"/>
    </row>
    <row r="17706" spans="4:4" s="47" customFormat="1" x14ac:dyDescent="0.25">
      <c r="D17706" s="83"/>
    </row>
    <row r="17707" spans="4:4" s="47" customFormat="1" x14ac:dyDescent="0.25">
      <c r="D17707" s="83"/>
    </row>
    <row r="17708" spans="4:4" s="47" customFormat="1" x14ac:dyDescent="0.25">
      <c r="D17708" s="83"/>
    </row>
    <row r="17709" spans="4:4" s="47" customFormat="1" x14ac:dyDescent="0.25">
      <c r="D17709" s="83"/>
    </row>
    <row r="17710" spans="4:4" s="47" customFormat="1" x14ac:dyDescent="0.25">
      <c r="D17710" s="83"/>
    </row>
    <row r="17711" spans="4:4" s="47" customFormat="1" x14ac:dyDescent="0.25">
      <c r="D17711" s="83"/>
    </row>
    <row r="17712" spans="4:4" s="47" customFormat="1" x14ac:dyDescent="0.25">
      <c r="D17712" s="83"/>
    </row>
    <row r="17713" spans="4:4" s="47" customFormat="1" x14ac:dyDescent="0.25">
      <c r="D17713" s="83"/>
    </row>
    <row r="17714" spans="4:4" s="47" customFormat="1" x14ac:dyDescent="0.25">
      <c r="D17714" s="83"/>
    </row>
    <row r="17715" spans="4:4" s="47" customFormat="1" x14ac:dyDescent="0.25">
      <c r="D17715" s="83"/>
    </row>
    <row r="17716" spans="4:4" s="47" customFormat="1" x14ac:dyDescent="0.25">
      <c r="D17716" s="83"/>
    </row>
    <row r="17717" spans="4:4" s="47" customFormat="1" x14ac:dyDescent="0.25">
      <c r="D17717" s="83"/>
    </row>
    <row r="17718" spans="4:4" s="47" customFormat="1" x14ac:dyDescent="0.25">
      <c r="D17718" s="83"/>
    </row>
    <row r="17719" spans="4:4" s="47" customFormat="1" x14ac:dyDescent="0.25">
      <c r="D17719" s="83"/>
    </row>
    <row r="17720" spans="4:4" s="47" customFormat="1" x14ac:dyDescent="0.25">
      <c r="D17720" s="83"/>
    </row>
    <row r="17721" spans="4:4" s="47" customFormat="1" x14ac:dyDescent="0.25">
      <c r="D17721" s="83"/>
    </row>
    <row r="17722" spans="4:4" s="47" customFormat="1" x14ac:dyDescent="0.25">
      <c r="D17722" s="83"/>
    </row>
    <row r="17723" spans="4:4" s="47" customFormat="1" x14ac:dyDescent="0.25">
      <c r="D17723" s="83"/>
    </row>
    <row r="17724" spans="4:4" s="47" customFormat="1" x14ac:dyDescent="0.25">
      <c r="D17724" s="83"/>
    </row>
    <row r="17725" spans="4:4" s="47" customFormat="1" x14ac:dyDescent="0.25">
      <c r="D17725" s="83"/>
    </row>
    <row r="17726" spans="4:4" s="47" customFormat="1" x14ac:dyDescent="0.25">
      <c r="D17726" s="83"/>
    </row>
    <row r="17727" spans="4:4" s="47" customFormat="1" x14ac:dyDescent="0.25">
      <c r="D17727" s="83"/>
    </row>
    <row r="17728" spans="4:4" s="47" customFormat="1" x14ac:dyDescent="0.25">
      <c r="D17728" s="83"/>
    </row>
    <row r="17729" spans="4:4" s="47" customFormat="1" x14ac:dyDescent="0.25">
      <c r="D17729" s="83"/>
    </row>
    <row r="17730" spans="4:4" s="47" customFormat="1" x14ac:dyDescent="0.25">
      <c r="D17730" s="83"/>
    </row>
    <row r="17731" spans="4:4" s="47" customFormat="1" x14ac:dyDescent="0.25">
      <c r="D17731" s="83"/>
    </row>
    <row r="17732" spans="4:4" s="47" customFormat="1" x14ac:dyDescent="0.25">
      <c r="D17732" s="83"/>
    </row>
    <row r="17733" spans="4:4" s="47" customFormat="1" x14ac:dyDescent="0.25">
      <c r="D17733" s="83"/>
    </row>
    <row r="17734" spans="4:4" s="47" customFormat="1" x14ac:dyDescent="0.25">
      <c r="D17734" s="83"/>
    </row>
    <row r="17735" spans="4:4" s="47" customFormat="1" x14ac:dyDescent="0.25">
      <c r="D17735" s="83"/>
    </row>
    <row r="17736" spans="4:4" s="47" customFormat="1" x14ac:dyDescent="0.25">
      <c r="D17736" s="83"/>
    </row>
    <row r="17737" spans="4:4" s="47" customFormat="1" x14ac:dyDescent="0.25">
      <c r="D17737" s="83"/>
    </row>
    <row r="17738" spans="4:4" s="47" customFormat="1" x14ac:dyDescent="0.25">
      <c r="D17738" s="83"/>
    </row>
    <row r="17739" spans="4:4" s="47" customFormat="1" x14ac:dyDescent="0.25">
      <c r="D17739" s="83"/>
    </row>
    <row r="17740" spans="4:4" s="47" customFormat="1" x14ac:dyDescent="0.25">
      <c r="D17740" s="83"/>
    </row>
    <row r="17741" spans="4:4" s="47" customFormat="1" x14ac:dyDescent="0.25">
      <c r="D17741" s="83"/>
    </row>
    <row r="17742" spans="4:4" s="47" customFormat="1" x14ac:dyDescent="0.25">
      <c r="D17742" s="83"/>
    </row>
    <row r="17743" spans="4:4" s="47" customFormat="1" x14ac:dyDescent="0.25">
      <c r="D17743" s="83"/>
    </row>
    <row r="17744" spans="4:4" s="47" customFormat="1" x14ac:dyDescent="0.25">
      <c r="D17744" s="83"/>
    </row>
    <row r="17745" spans="4:4" s="47" customFormat="1" x14ac:dyDescent="0.25">
      <c r="D17745" s="83"/>
    </row>
    <row r="17746" spans="4:4" s="47" customFormat="1" x14ac:dyDescent="0.25">
      <c r="D17746" s="83"/>
    </row>
    <row r="17747" spans="4:4" s="47" customFormat="1" x14ac:dyDescent="0.25">
      <c r="D17747" s="83"/>
    </row>
    <row r="17748" spans="4:4" s="47" customFormat="1" x14ac:dyDescent="0.25">
      <c r="D17748" s="83"/>
    </row>
    <row r="17749" spans="4:4" s="47" customFormat="1" x14ac:dyDescent="0.25">
      <c r="D17749" s="83"/>
    </row>
    <row r="17750" spans="4:4" s="47" customFormat="1" x14ac:dyDescent="0.25">
      <c r="D17750" s="83"/>
    </row>
    <row r="17751" spans="4:4" s="47" customFormat="1" x14ac:dyDescent="0.25">
      <c r="D17751" s="83"/>
    </row>
    <row r="17752" spans="4:4" s="47" customFormat="1" x14ac:dyDescent="0.25">
      <c r="D17752" s="83"/>
    </row>
    <row r="17753" spans="4:4" s="47" customFormat="1" x14ac:dyDescent="0.25">
      <c r="D17753" s="83"/>
    </row>
    <row r="17754" spans="4:4" s="47" customFormat="1" x14ac:dyDescent="0.25">
      <c r="D17754" s="83"/>
    </row>
    <row r="17755" spans="4:4" s="47" customFormat="1" x14ac:dyDescent="0.25">
      <c r="D17755" s="83"/>
    </row>
    <row r="17756" spans="4:4" s="47" customFormat="1" x14ac:dyDescent="0.25">
      <c r="D17756" s="83"/>
    </row>
    <row r="17757" spans="4:4" s="47" customFormat="1" x14ac:dyDescent="0.25">
      <c r="D17757" s="83"/>
    </row>
    <row r="17758" spans="4:4" s="47" customFormat="1" x14ac:dyDescent="0.25">
      <c r="D17758" s="83"/>
    </row>
    <row r="17759" spans="4:4" s="47" customFormat="1" x14ac:dyDescent="0.25">
      <c r="D17759" s="83"/>
    </row>
    <row r="17760" spans="4:4" s="47" customFormat="1" x14ac:dyDescent="0.25">
      <c r="D17760" s="83"/>
    </row>
    <row r="17761" spans="4:4" s="47" customFormat="1" x14ac:dyDescent="0.25">
      <c r="D17761" s="83"/>
    </row>
    <row r="17762" spans="4:4" s="47" customFormat="1" x14ac:dyDescent="0.25">
      <c r="D17762" s="83"/>
    </row>
    <row r="17763" spans="4:4" s="47" customFormat="1" x14ac:dyDescent="0.25">
      <c r="D17763" s="83"/>
    </row>
    <row r="17764" spans="4:4" s="47" customFormat="1" x14ac:dyDescent="0.25">
      <c r="D17764" s="83"/>
    </row>
    <row r="17765" spans="4:4" s="47" customFormat="1" x14ac:dyDescent="0.25">
      <c r="D17765" s="83"/>
    </row>
    <row r="17766" spans="4:4" s="47" customFormat="1" x14ac:dyDescent="0.25">
      <c r="D17766" s="83"/>
    </row>
    <row r="17767" spans="4:4" s="47" customFormat="1" x14ac:dyDescent="0.25">
      <c r="D17767" s="83"/>
    </row>
    <row r="17768" spans="4:4" s="47" customFormat="1" x14ac:dyDescent="0.25">
      <c r="D17768" s="83"/>
    </row>
    <row r="17769" spans="4:4" s="47" customFormat="1" x14ac:dyDescent="0.25">
      <c r="D17769" s="83"/>
    </row>
    <row r="17770" spans="4:4" s="47" customFormat="1" x14ac:dyDescent="0.25">
      <c r="D17770" s="83"/>
    </row>
    <row r="17771" spans="4:4" s="47" customFormat="1" x14ac:dyDescent="0.25">
      <c r="D17771" s="83"/>
    </row>
    <row r="17772" spans="4:4" s="47" customFormat="1" x14ac:dyDescent="0.25">
      <c r="D17772" s="83"/>
    </row>
    <row r="17773" spans="4:4" s="47" customFormat="1" x14ac:dyDescent="0.25">
      <c r="D17773" s="83"/>
    </row>
    <row r="17774" spans="4:4" s="47" customFormat="1" x14ac:dyDescent="0.25">
      <c r="D17774" s="83"/>
    </row>
    <row r="17775" spans="4:4" s="47" customFormat="1" x14ac:dyDescent="0.25">
      <c r="D17775" s="83"/>
    </row>
    <row r="17776" spans="4:4" s="47" customFormat="1" x14ac:dyDescent="0.25">
      <c r="D17776" s="83"/>
    </row>
    <row r="17777" spans="4:4" s="47" customFormat="1" x14ac:dyDescent="0.25">
      <c r="D17777" s="83"/>
    </row>
    <row r="17778" spans="4:4" s="47" customFormat="1" x14ac:dyDescent="0.25">
      <c r="D17778" s="83"/>
    </row>
    <row r="17779" spans="4:4" s="47" customFormat="1" x14ac:dyDescent="0.25">
      <c r="D17779" s="83"/>
    </row>
    <row r="17780" spans="4:4" s="47" customFormat="1" x14ac:dyDescent="0.25">
      <c r="D17780" s="83"/>
    </row>
    <row r="17781" spans="4:4" s="47" customFormat="1" x14ac:dyDescent="0.25">
      <c r="D17781" s="83"/>
    </row>
    <row r="17782" spans="4:4" s="47" customFormat="1" x14ac:dyDescent="0.25">
      <c r="D17782" s="83"/>
    </row>
    <row r="17783" spans="4:4" s="47" customFormat="1" x14ac:dyDescent="0.25">
      <c r="D17783" s="83"/>
    </row>
    <row r="17784" spans="4:4" s="47" customFormat="1" x14ac:dyDescent="0.25">
      <c r="D17784" s="83"/>
    </row>
    <row r="17785" spans="4:4" s="47" customFormat="1" x14ac:dyDescent="0.25">
      <c r="D17785" s="83"/>
    </row>
    <row r="17786" spans="4:4" s="47" customFormat="1" x14ac:dyDescent="0.25">
      <c r="D17786" s="83"/>
    </row>
    <row r="17787" spans="4:4" s="47" customFormat="1" x14ac:dyDescent="0.25">
      <c r="D17787" s="83"/>
    </row>
    <row r="17788" spans="4:4" s="47" customFormat="1" x14ac:dyDescent="0.25">
      <c r="D17788" s="83"/>
    </row>
    <row r="17789" spans="4:4" s="47" customFormat="1" x14ac:dyDescent="0.25">
      <c r="D17789" s="83"/>
    </row>
    <row r="17790" spans="4:4" s="47" customFormat="1" x14ac:dyDescent="0.25">
      <c r="D17790" s="83"/>
    </row>
    <row r="17791" spans="4:4" s="47" customFormat="1" x14ac:dyDescent="0.25">
      <c r="D17791" s="83"/>
    </row>
    <row r="17792" spans="4:4" s="47" customFormat="1" x14ac:dyDescent="0.25">
      <c r="D17792" s="83"/>
    </row>
    <row r="17793" spans="4:4" s="47" customFormat="1" x14ac:dyDescent="0.25">
      <c r="D17793" s="83"/>
    </row>
    <row r="17794" spans="4:4" s="47" customFormat="1" x14ac:dyDescent="0.25">
      <c r="D17794" s="83"/>
    </row>
    <row r="17795" spans="4:4" s="47" customFormat="1" x14ac:dyDescent="0.25">
      <c r="D17795" s="83"/>
    </row>
    <row r="17796" spans="4:4" s="47" customFormat="1" x14ac:dyDescent="0.25">
      <c r="D17796" s="83"/>
    </row>
    <row r="17797" spans="4:4" s="47" customFormat="1" x14ac:dyDescent="0.25">
      <c r="D17797" s="83"/>
    </row>
    <row r="17798" spans="4:4" s="47" customFormat="1" x14ac:dyDescent="0.25">
      <c r="D17798" s="83"/>
    </row>
    <row r="17799" spans="4:4" s="47" customFormat="1" x14ac:dyDescent="0.25">
      <c r="D17799" s="83"/>
    </row>
    <row r="17800" spans="4:4" s="47" customFormat="1" x14ac:dyDescent="0.25">
      <c r="D17800" s="83"/>
    </row>
    <row r="17801" spans="4:4" s="47" customFormat="1" x14ac:dyDescent="0.25">
      <c r="D17801" s="83"/>
    </row>
    <row r="17802" spans="4:4" s="47" customFormat="1" x14ac:dyDescent="0.25">
      <c r="D17802" s="83"/>
    </row>
    <row r="17803" spans="4:4" s="47" customFormat="1" x14ac:dyDescent="0.25">
      <c r="D17803" s="83"/>
    </row>
    <row r="17804" spans="4:4" s="47" customFormat="1" x14ac:dyDescent="0.25">
      <c r="D17804" s="83"/>
    </row>
    <row r="17805" spans="4:4" s="47" customFormat="1" x14ac:dyDescent="0.25">
      <c r="D17805" s="83"/>
    </row>
    <row r="17806" spans="4:4" s="47" customFormat="1" x14ac:dyDescent="0.25">
      <c r="D17806" s="83"/>
    </row>
    <row r="17807" spans="4:4" s="47" customFormat="1" x14ac:dyDescent="0.25">
      <c r="D17807" s="83"/>
    </row>
    <row r="17808" spans="4:4" s="47" customFormat="1" x14ac:dyDescent="0.25">
      <c r="D17808" s="83"/>
    </row>
    <row r="17809" spans="4:4" s="47" customFormat="1" x14ac:dyDescent="0.25">
      <c r="D17809" s="83"/>
    </row>
    <row r="17810" spans="4:4" s="47" customFormat="1" x14ac:dyDescent="0.25">
      <c r="D17810" s="83"/>
    </row>
    <row r="17811" spans="4:4" s="47" customFormat="1" x14ac:dyDescent="0.25">
      <c r="D17811" s="83"/>
    </row>
    <row r="17812" spans="4:4" s="47" customFormat="1" x14ac:dyDescent="0.25">
      <c r="D17812" s="83"/>
    </row>
    <row r="17813" spans="4:4" s="47" customFormat="1" x14ac:dyDescent="0.25">
      <c r="D17813" s="83"/>
    </row>
    <row r="17814" spans="4:4" s="47" customFormat="1" x14ac:dyDescent="0.25">
      <c r="D17814" s="83"/>
    </row>
    <row r="17815" spans="4:4" s="47" customFormat="1" x14ac:dyDescent="0.25">
      <c r="D17815" s="83"/>
    </row>
    <row r="17816" spans="4:4" s="47" customFormat="1" x14ac:dyDescent="0.25">
      <c r="D17816" s="83"/>
    </row>
    <row r="17817" spans="4:4" s="47" customFormat="1" x14ac:dyDescent="0.25">
      <c r="D17817" s="83"/>
    </row>
    <row r="17818" spans="4:4" s="47" customFormat="1" x14ac:dyDescent="0.25">
      <c r="D17818" s="83"/>
    </row>
    <row r="17819" spans="4:4" s="47" customFormat="1" x14ac:dyDescent="0.25">
      <c r="D17819" s="83"/>
    </row>
    <row r="17820" spans="4:4" s="47" customFormat="1" x14ac:dyDescent="0.25">
      <c r="D17820" s="83"/>
    </row>
    <row r="17821" spans="4:4" s="47" customFormat="1" x14ac:dyDescent="0.25">
      <c r="D17821" s="83"/>
    </row>
    <row r="17822" spans="4:4" s="47" customFormat="1" x14ac:dyDescent="0.25">
      <c r="D17822" s="83"/>
    </row>
    <row r="17823" spans="4:4" s="47" customFormat="1" x14ac:dyDescent="0.25">
      <c r="D17823" s="83"/>
    </row>
    <row r="17824" spans="4:4" s="47" customFormat="1" x14ac:dyDescent="0.25">
      <c r="D17824" s="83"/>
    </row>
    <row r="17825" spans="4:4" s="47" customFormat="1" x14ac:dyDescent="0.25">
      <c r="D17825" s="83"/>
    </row>
    <row r="17826" spans="4:4" s="47" customFormat="1" x14ac:dyDescent="0.25">
      <c r="D17826" s="83"/>
    </row>
    <row r="17827" spans="4:4" s="47" customFormat="1" x14ac:dyDescent="0.25">
      <c r="D17827" s="83"/>
    </row>
    <row r="17828" spans="4:4" s="47" customFormat="1" x14ac:dyDescent="0.25">
      <c r="D17828" s="83"/>
    </row>
    <row r="17829" spans="4:4" s="47" customFormat="1" x14ac:dyDescent="0.25">
      <c r="D17829" s="83"/>
    </row>
    <row r="17830" spans="4:4" s="47" customFormat="1" x14ac:dyDescent="0.25">
      <c r="D17830" s="83"/>
    </row>
    <row r="17831" spans="4:4" s="47" customFormat="1" x14ac:dyDescent="0.25">
      <c r="D17831" s="83"/>
    </row>
    <row r="17832" spans="4:4" s="47" customFormat="1" x14ac:dyDescent="0.25">
      <c r="D17832" s="83"/>
    </row>
    <row r="17833" spans="4:4" s="47" customFormat="1" x14ac:dyDescent="0.25">
      <c r="D17833" s="83"/>
    </row>
    <row r="17834" spans="4:4" s="47" customFormat="1" x14ac:dyDescent="0.25">
      <c r="D17834" s="83"/>
    </row>
    <row r="17835" spans="4:4" s="47" customFormat="1" x14ac:dyDescent="0.25">
      <c r="D17835" s="83"/>
    </row>
    <row r="17836" spans="4:4" s="47" customFormat="1" x14ac:dyDescent="0.25">
      <c r="D17836" s="83"/>
    </row>
    <row r="17837" spans="4:4" s="47" customFormat="1" x14ac:dyDescent="0.25">
      <c r="D17837" s="83"/>
    </row>
    <row r="17838" spans="4:4" s="47" customFormat="1" x14ac:dyDescent="0.25">
      <c r="D17838" s="83"/>
    </row>
    <row r="17839" spans="4:4" s="47" customFormat="1" x14ac:dyDescent="0.25">
      <c r="D17839" s="83"/>
    </row>
    <row r="17840" spans="4:4" s="47" customFormat="1" x14ac:dyDescent="0.25">
      <c r="D17840" s="83"/>
    </row>
    <row r="17841" spans="4:4" s="47" customFormat="1" x14ac:dyDescent="0.25">
      <c r="D17841" s="83"/>
    </row>
    <row r="17842" spans="4:4" s="47" customFormat="1" x14ac:dyDescent="0.25">
      <c r="D17842" s="83"/>
    </row>
    <row r="17843" spans="4:4" s="47" customFormat="1" x14ac:dyDescent="0.25">
      <c r="D17843" s="83"/>
    </row>
    <row r="17844" spans="4:4" s="47" customFormat="1" x14ac:dyDescent="0.25">
      <c r="D17844" s="83"/>
    </row>
    <row r="17845" spans="4:4" s="47" customFormat="1" x14ac:dyDescent="0.25">
      <c r="D17845" s="83"/>
    </row>
    <row r="17846" spans="4:4" s="47" customFormat="1" x14ac:dyDescent="0.25">
      <c r="D17846" s="83"/>
    </row>
    <row r="17847" spans="4:4" s="47" customFormat="1" x14ac:dyDescent="0.25">
      <c r="D17847" s="83"/>
    </row>
    <row r="17848" spans="4:4" s="47" customFormat="1" x14ac:dyDescent="0.25">
      <c r="D17848" s="83"/>
    </row>
    <row r="17849" spans="4:4" s="47" customFormat="1" x14ac:dyDescent="0.25">
      <c r="D17849" s="83"/>
    </row>
    <row r="17850" spans="4:4" s="47" customFormat="1" x14ac:dyDescent="0.25">
      <c r="D17850" s="83"/>
    </row>
    <row r="17851" spans="4:4" s="47" customFormat="1" x14ac:dyDescent="0.25">
      <c r="D17851" s="83"/>
    </row>
    <row r="17852" spans="4:4" s="47" customFormat="1" x14ac:dyDescent="0.25">
      <c r="D17852" s="83"/>
    </row>
    <row r="17853" spans="4:4" s="47" customFormat="1" x14ac:dyDescent="0.25">
      <c r="D17853" s="83"/>
    </row>
    <row r="17854" spans="4:4" s="47" customFormat="1" x14ac:dyDescent="0.25">
      <c r="D17854" s="83"/>
    </row>
    <row r="17855" spans="4:4" s="47" customFormat="1" x14ac:dyDescent="0.25">
      <c r="D17855" s="83"/>
    </row>
    <row r="17856" spans="4:4" s="47" customFormat="1" x14ac:dyDescent="0.25">
      <c r="D17856" s="83"/>
    </row>
    <row r="17857" spans="4:4" s="47" customFormat="1" x14ac:dyDescent="0.25">
      <c r="D17857" s="83"/>
    </row>
    <row r="17858" spans="4:4" s="47" customFormat="1" x14ac:dyDescent="0.25">
      <c r="D17858" s="83"/>
    </row>
    <row r="17859" spans="4:4" s="47" customFormat="1" x14ac:dyDescent="0.25">
      <c r="D17859" s="83"/>
    </row>
    <row r="17860" spans="4:4" s="47" customFormat="1" x14ac:dyDescent="0.25">
      <c r="D17860" s="83"/>
    </row>
    <row r="17861" spans="4:4" s="47" customFormat="1" x14ac:dyDescent="0.25">
      <c r="D17861" s="83"/>
    </row>
    <row r="17862" spans="4:4" s="47" customFormat="1" x14ac:dyDescent="0.25">
      <c r="D17862" s="83"/>
    </row>
    <row r="17863" spans="4:4" s="47" customFormat="1" x14ac:dyDescent="0.25">
      <c r="D17863" s="83"/>
    </row>
    <row r="17864" spans="4:4" s="47" customFormat="1" x14ac:dyDescent="0.25">
      <c r="D17864" s="83"/>
    </row>
    <row r="17865" spans="4:4" s="47" customFormat="1" x14ac:dyDescent="0.25">
      <c r="D17865" s="83"/>
    </row>
    <row r="17866" spans="4:4" s="47" customFormat="1" x14ac:dyDescent="0.25">
      <c r="D17866" s="83"/>
    </row>
    <row r="17867" spans="4:4" s="47" customFormat="1" x14ac:dyDescent="0.25">
      <c r="D17867" s="83"/>
    </row>
    <row r="17868" spans="4:4" s="47" customFormat="1" x14ac:dyDescent="0.25">
      <c r="D17868" s="83"/>
    </row>
    <row r="17869" spans="4:4" s="47" customFormat="1" x14ac:dyDescent="0.25">
      <c r="D17869" s="83"/>
    </row>
    <row r="17870" spans="4:4" s="47" customFormat="1" x14ac:dyDescent="0.25">
      <c r="D17870" s="83"/>
    </row>
    <row r="17871" spans="4:4" s="47" customFormat="1" x14ac:dyDescent="0.25">
      <c r="D17871" s="83"/>
    </row>
    <row r="17872" spans="4:4" s="47" customFormat="1" x14ac:dyDescent="0.25">
      <c r="D17872" s="83"/>
    </row>
    <row r="17873" spans="4:4" s="47" customFormat="1" x14ac:dyDescent="0.25">
      <c r="D17873" s="83"/>
    </row>
    <row r="17874" spans="4:4" s="47" customFormat="1" x14ac:dyDescent="0.25">
      <c r="D17874" s="83"/>
    </row>
    <row r="17875" spans="4:4" s="47" customFormat="1" x14ac:dyDescent="0.25">
      <c r="D17875" s="83"/>
    </row>
    <row r="17876" spans="4:4" s="47" customFormat="1" x14ac:dyDescent="0.25">
      <c r="D17876" s="83"/>
    </row>
    <row r="17877" spans="4:4" s="47" customFormat="1" x14ac:dyDescent="0.25">
      <c r="D17877" s="83"/>
    </row>
    <row r="17878" spans="4:4" s="47" customFormat="1" x14ac:dyDescent="0.25">
      <c r="D17878" s="83"/>
    </row>
    <row r="17879" spans="4:4" s="47" customFormat="1" x14ac:dyDescent="0.25">
      <c r="D17879" s="83"/>
    </row>
    <row r="17880" spans="4:4" s="47" customFormat="1" x14ac:dyDescent="0.25">
      <c r="D17880" s="83"/>
    </row>
    <row r="17881" spans="4:4" s="47" customFormat="1" x14ac:dyDescent="0.25">
      <c r="D17881" s="83"/>
    </row>
    <row r="17882" spans="4:4" s="47" customFormat="1" x14ac:dyDescent="0.25">
      <c r="D17882" s="83"/>
    </row>
    <row r="17883" spans="4:4" s="47" customFormat="1" x14ac:dyDescent="0.25">
      <c r="D17883" s="83"/>
    </row>
    <row r="17884" spans="4:4" s="47" customFormat="1" x14ac:dyDescent="0.25">
      <c r="D17884" s="83"/>
    </row>
    <row r="17885" spans="4:4" s="47" customFormat="1" x14ac:dyDescent="0.25">
      <c r="D17885" s="83"/>
    </row>
    <row r="17886" spans="4:4" s="47" customFormat="1" x14ac:dyDescent="0.25">
      <c r="D17886" s="83"/>
    </row>
    <row r="17887" spans="4:4" s="47" customFormat="1" x14ac:dyDescent="0.25">
      <c r="D17887" s="83"/>
    </row>
    <row r="17888" spans="4:4" s="47" customFormat="1" x14ac:dyDescent="0.25">
      <c r="D17888" s="83"/>
    </row>
    <row r="17889" spans="4:4" s="47" customFormat="1" x14ac:dyDescent="0.25">
      <c r="D17889" s="83"/>
    </row>
    <row r="17890" spans="4:4" s="47" customFormat="1" x14ac:dyDescent="0.25">
      <c r="D17890" s="83"/>
    </row>
    <row r="17891" spans="4:4" s="47" customFormat="1" x14ac:dyDescent="0.25">
      <c r="D17891" s="83"/>
    </row>
    <row r="17892" spans="4:4" s="47" customFormat="1" x14ac:dyDescent="0.25">
      <c r="D17892" s="83"/>
    </row>
    <row r="17893" spans="4:4" s="47" customFormat="1" x14ac:dyDescent="0.25">
      <c r="D17893" s="83"/>
    </row>
    <row r="17894" spans="4:4" s="47" customFormat="1" x14ac:dyDescent="0.25">
      <c r="D17894" s="83"/>
    </row>
    <row r="17895" spans="4:4" s="47" customFormat="1" x14ac:dyDescent="0.25">
      <c r="D17895" s="83"/>
    </row>
    <row r="17896" spans="4:4" s="47" customFormat="1" x14ac:dyDescent="0.25">
      <c r="D17896" s="83"/>
    </row>
    <row r="17897" spans="4:4" s="47" customFormat="1" x14ac:dyDescent="0.25">
      <c r="D17897" s="83"/>
    </row>
    <row r="17898" spans="4:4" s="47" customFormat="1" x14ac:dyDescent="0.25">
      <c r="D17898" s="83"/>
    </row>
    <row r="17899" spans="4:4" s="47" customFormat="1" x14ac:dyDescent="0.25">
      <c r="D17899" s="83"/>
    </row>
    <row r="17900" spans="4:4" s="47" customFormat="1" x14ac:dyDescent="0.25">
      <c r="D17900" s="83"/>
    </row>
    <row r="17901" spans="4:4" s="47" customFormat="1" x14ac:dyDescent="0.25">
      <c r="D17901" s="83"/>
    </row>
    <row r="17902" spans="4:4" s="47" customFormat="1" x14ac:dyDescent="0.25">
      <c r="D17902" s="83"/>
    </row>
    <row r="17903" spans="4:4" s="47" customFormat="1" x14ac:dyDescent="0.25">
      <c r="D17903" s="83"/>
    </row>
    <row r="17904" spans="4:4" s="47" customFormat="1" x14ac:dyDescent="0.25">
      <c r="D17904" s="83"/>
    </row>
    <row r="17905" spans="4:4" s="47" customFormat="1" x14ac:dyDescent="0.25">
      <c r="D17905" s="83"/>
    </row>
    <row r="17906" spans="4:4" s="47" customFormat="1" x14ac:dyDescent="0.25">
      <c r="D17906" s="83"/>
    </row>
    <row r="17907" spans="4:4" s="47" customFormat="1" x14ac:dyDescent="0.25">
      <c r="D17907" s="83"/>
    </row>
    <row r="17908" spans="4:4" s="47" customFormat="1" x14ac:dyDescent="0.25">
      <c r="D17908" s="83"/>
    </row>
    <row r="17909" spans="4:4" s="47" customFormat="1" x14ac:dyDescent="0.25">
      <c r="D17909" s="83"/>
    </row>
    <row r="17910" spans="4:4" s="47" customFormat="1" x14ac:dyDescent="0.25">
      <c r="D17910" s="83"/>
    </row>
    <row r="17911" spans="4:4" s="47" customFormat="1" x14ac:dyDescent="0.25">
      <c r="D17911" s="83"/>
    </row>
    <row r="17912" spans="4:4" s="47" customFormat="1" x14ac:dyDescent="0.25">
      <c r="D17912" s="83"/>
    </row>
    <row r="17913" spans="4:4" s="47" customFormat="1" x14ac:dyDescent="0.25">
      <c r="D17913" s="83"/>
    </row>
    <row r="17914" spans="4:4" s="47" customFormat="1" x14ac:dyDescent="0.25">
      <c r="D17914" s="83"/>
    </row>
    <row r="17915" spans="4:4" s="47" customFormat="1" x14ac:dyDescent="0.25">
      <c r="D17915" s="83"/>
    </row>
    <row r="17916" spans="4:4" s="47" customFormat="1" x14ac:dyDescent="0.25">
      <c r="D17916" s="83"/>
    </row>
    <row r="17917" spans="4:4" s="47" customFormat="1" x14ac:dyDescent="0.25">
      <c r="D17917" s="83"/>
    </row>
    <row r="17918" spans="4:4" s="47" customFormat="1" x14ac:dyDescent="0.25">
      <c r="D17918" s="83"/>
    </row>
    <row r="17919" spans="4:4" s="47" customFormat="1" x14ac:dyDescent="0.25">
      <c r="D17919" s="83"/>
    </row>
    <row r="17920" spans="4:4" s="47" customFormat="1" x14ac:dyDescent="0.25">
      <c r="D17920" s="83"/>
    </row>
    <row r="17921" spans="4:4" s="47" customFormat="1" x14ac:dyDescent="0.25">
      <c r="D17921" s="83"/>
    </row>
    <row r="17922" spans="4:4" s="47" customFormat="1" x14ac:dyDescent="0.25">
      <c r="D17922" s="83"/>
    </row>
    <row r="17923" spans="4:4" s="47" customFormat="1" x14ac:dyDescent="0.25">
      <c r="D17923" s="83"/>
    </row>
    <row r="17924" spans="4:4" s="47" customFormat="1" x14ac:dyDescent="0.25">
      <c r="D17924" s="83"/>
    </row>
    <row r="17925" spans="4:4" s="47" customFormat="1" x14ac:dyDescent="0.25">
      <c r="D17925" s="83"/>
    </row>
    <row r="17926" spans="4:4" s="47" customFormat="1" x14ac:dyDescent="0.25">
      <c r="D17926" s="83"/>
    </row>
    <row r="17927" spans="4:4" s="47" customFormat="1" x14ac:dyDescent="0.25">
      <c r="D17927" s="83"/>
    </row>
    <row r="17928" spans="4:4" s="47" customFormat="1" x14ac:dyDescent="0.25">
      <c r="D17928" s="83"/>
    </row>
    <row r="17929" spans="4:4" s="47" customFormat="1" x14ac:dyDescent="0.25">
      <c r="D17929" s="83"/>
    </row>
    <row r="17930" spans="4:4" s="47" customFormat="1" x14ac:dyDescent="0.25">
      <c r="D17930" s="83"/>
    </row>
    <row r="17931" spans="4:4" s="47" customFormat="1" x14ac:dyDescent="0.25">
      <c r="D17931" s="83"/>
    </row>
    <row r="17932" spans="4:4" s="47" customFormat="1" x14ac:dyDescent="0.25">
      <c r="D17932" s="83"/>
    </row>
    <row r="17933" spans="4:4" s="47" customFormat="1" x14ac:dyDescent="0.25">
      <c r="D17933" s="83"/>
    </row>
    <row r="17934" spans="4:4" s="47" customFormat="1" x14ac:dyDescent="0.25">
      <c r="D17934" s="83"/>
    </row>
    <row r="17935" spans="4:4" s="47" customFormat="1" x14ac:dyDescent="0.25">
      <c r="D17935" s="83"/>
    </row>
    <row r="17936" spans="4:4" s="47" customFormat="1" x14ac:dyDescent="0.25">
      <c r="D17936" s="83"/>
    </row>
    <row r="17937" spans="4:4" s="47" customFormat="1" x14ac:dyDescent="0.25">
      <c r="D17937" s="83"/>
    </row>
    <row r="17938" spans="4:4" s="47" customFormat="1" x14ac:dyDescent="0.25">
      <c r="D17938" s="83"/>
    </row>
    <row r="17939" spans="4:4" s="47" customFormat="1" x14ac:dyDescent="0.25">
      <c r="D17939" s="83"/>
    </row>
    <row r="17940" spans="4:4" s="47" customFormat="1" x14ac:dyDescent="0.25">
      <c r="D17940" s="83"/>
    </row>
    <row r="17941" spans="4:4" s="47" customFormat="1" x14ac:dyDescent="0.25">
      <c r="D17941" s="83"/>
    </row>
    <row r="17942" spans="4:4" s="47" customFormat="1" x14ac:dyDescent="0.25">
      <c r="D17942" s="83"/>
    </row>
    <row r="17943" spans="4:4" s="47" customFormat="1" x14ac:dyDescent="0.25">
      <c r="D17943" s="83"/>
    </row>
    <row r="17944" spans="4:4" s="47" customFormat="1" x14ac:dyDescent="0.25">
      <c r="D17944" s="83"/>
    </row>
    <row r="17945" spans="4:4" s="47" customFormat="1" x14ac:dyDescent="0.25">
      <c r="D17945" s="83"/>
    </row>
    <row r="17946" spans="4:4" s="47" customFormat="1" x14ac:dyDescent="0.25">
      <c r="D17946" s="83"/>
    </row>
    <row r="17947" spans="4:4" s="47" customFormat="1" x14ac:dyDescent="0.25">
      <c r="D17947" s="83"/>
    </row>
    <row r="17948" spans="4:4" s="47" customFormat="1" x14ac:dyDescent="0.25">
      <c r="D17948" s="83"/>
    </row>
    <row r="17949" spans="4:4" s="47" customFormat="1" x14ac:dyDescent="0.25">
      <c r="D17949" s="83"/>
    </row>
    <row r="17950" spans="4:4" s="47" customFormat="1" x14ac:dyDescent="0.25">
      <c r="D17950" s="83"/>
    </row>
    <row r="17951" spans="4:4" s="47" customFormat="1" x14ac:dyDescent="0.25">
      <c r="D17951" s="83"/>
    </row>
    <row r="17952" spans="4:4" s="47" customFormat="1" x14ac:dyDescent="0.25">
      <c r="D17952" s="83"/>
    </row>
    <row r="17953" spans="4:4" s="47" customFormat="1" x14ac:dyDescent="0.25">
      <c r="D17953" s="83"/>
    </row>
    <row r="17954" spans="4:4" s="47" customFormat="1" x14ac:dyDescent="0.25">
      <c r="D17954" s="83"/>
    </row>
    <row r="17955" spans="4:4" s="47" customFormat="1" x14ac:dyDescent="0.25">
      <c r="D17955" s="83"/>
    </row>
    <row r="17956" spans="4:4" s="47" customFormat="1" x14ac:dyDescent="0.25">
      <c r="D17956" s="83"/>
    </row>
    <row r="17957" spans="4:4" s="47" customFormat="1" x14ac:dyDescent="0.25">
      <c r="D17957" s="83"/>
    </row>
    <row r="17958" spans="4:4" s="47" customFormat="1" x14ac:dyDescent="0.25">
      <c r="D17958" s="83"/>
    </row>
    <row r="17959" spans="4:4" s="47" customFormat="1" x14ac:dyDescent="0.25">
      <c r="D17959" s="83"/>
    </row>
    <row r="17960" spans="4:4" s="47" customFormat="1" x14ac:dyDescent="0.25">
      <c r="D17960" s="83"/>
    </row>
    <row r="17961" spans="4:4" s="47" customFormat="1" x14ac:dyDescent="0.25">
      <c r="D17961" s="83"/>
    </row>
    <row r="17962" spans="4:4" s="47" customFormat="1" x14ac:dyDescent="0.25">
      <c r="D17962" s="83"/>
    </row>
    <row r="17963" spans="4:4" s="47" customFormat="1" x14ac:dyDescent="0.25">
      <c r="D17963" s="83"/>
    </row>
    <row r="17964" spans="4:4" s="47" customFormat="1" x14ac:dyDescent="0.25">
      <c r="D17964" s="83"/>
    </row>
    <row r="17965" spans="4:4" s="47" customFormat="1" x14ac:dyDescent="0.25">
      <c r="D17965" s="83"/>
    </row>
    <row r="17966" spans="4:4" s="47" customFormat="1" x14ac:dyDescent="0.25">
      <c r="D17966" s="83"/>
    </row>
    <row r="17967" spans="4:4" s="47" customFormat="1" x14ac:dyDescent="0.25">
      <c r="D17967" s="83"/>
    </row>
    <row r="17968" spans="4:4" s="47" customFormat="1" x14ac:dyDescent="0.25">
      <c r="D17968" s="83"/>
    </row>
    <row r="17969" spans="4:4" s="47" customFormat="1" x14ac:dyDescent="0.25">
      <c r="D17969" s="83"/>
    </row>
    <row r="17970" spans="4:4" s="47" customFormat="1" x14ac:dyDescent="0.25">
      <c r="D17970" s="83"/>
    </row>
    <row r="17971" spans="4:4" s="47" customFormat="1" x14ac:dyDescent="0.25">
      <c r="D17971" s="83"/>
    </row>
    <row r="17972" spans="4:4" s="47" customFormat="1" x14ac:dyDescent="0.25">
      <c r="D17972" s="83"/>
    </row>
    <row r="17973" spans="4:4" s="47" customFormat="1" x14ac:dyDescent="0.25">
      <c r="D17973" s="83"/>
    </row>
    <row r="17974" spans="4:4" s="47" customFormat="1" x14ac:dyDescent="0.25">
      <c r="D17974" s="83"/>
    </row>
    <row r="17975" spans="4:4" s="47" customFormat="1" x14ac:dyDescent="0.25">
      <c r="D17975" s="83"/>
    </row>
    <row r="17976" spans="4:4" s="47" customFormat="1" x14ac:dyDescent="0.25">
      <c r="D17976" s="83"/>
    </row>
    <row r="17977" spans="4:4" s="47" customFormat="1" x14ac:dyDescent="0.25">
      <c r="D17977" s="83"/>
    </row>
    <row r="17978" spans="4:4" s="47" customFormat="1" x14ac:dyDescent="0.25">
      <c r="D17978" s="83"/>
    </row>
    <row r="17979" spans="4:4" s="47" customFormat="1" x14ac:dyDescent="0.25">
      <c r="D17979" s="83"/>
    </row>
    <row r="17980" spans="4:4" s="47" customFormat="1" x14ac:dyDescent="0.25">
      <c r="D17980" s="83"/>
    </row>
    <row r="17981" spans="4:4" s="47" customFormat="1" x14ac:dyDescent="0.25">
      <c r="D17981" s="83"/>
    </row>
    <row r="17982" spans="4:4" s="47" customFormat="1" x14ac:dyDescent="0.25">
      <c r="D17982" s="83"/>
    </row>
    <row r="17983" spans="4:4" s="47" customFormat="1" x14ac:dyDescent="0.25">
      <c r="D17983" s="83"/>
    </row>
    <row r="17984" spans="4:4" s="47" customFormat="1" x14ac:dyDescent="0.25">
      <c r="D17984" s="83"/>
    </row>
    <row r="17985" spans="4:4" s="47" customFormat="1" x14ac:dyDescent="0.25">
      <c r="D17985" s="83"/>
    </row>
    <row r="17986" spans="4:4" s="47" customFormat="1" x14ac:dyDescent="0.25">
      <c r="D17986" s="83"/>
    </row>
    <row r="17987" spans="4:4" s="47" customFormat="1" x14ac:dyDescent="0.25">
      <c r="D17987" s="83"/>
    </row>
    <row r="17988" spans="4:4" s="47" customFormat="1" x14ac:dyDescent="0.25">
      <c r="D17988" s="83"/>
    </row>
    <row r="17989" spans="4:4" s="47" customFormat="1" x14ac:dyDescent="0.25">
      <c r="D17989" s="83"/>
    </row>
    <row r="17990" spans="4:4" s="47" customFormat="1" x14ac:dyDescent="0.25">
      <c r="D17990" s="83"/>
    </row>
    <row r="17991" spans="4:4" s="47" customFormat="1" x14ac:dyDescent="0.25">
      <c r="D17991" s="83"/>
    </row>
    <row r="17992" spans="4:4" s="47" customFormat="1" x14ac:dyDescent="0.25">
      <c r="D17992" s="83"/>
    </row>
    <row r="17993" spans="4:4" s="47" customFormat="1" x14ac:dyDescent="0.25">
      <c r="D17993" s="83"/>
    </row>
    <row r="17994" spans="4:4" s="47" customFormat="1" x14ac:dyDescent="0.25">
      <c r="D17994" s="83"/>
    </row>
    <row r="17995" spans="4:4" s="47" customFormat="1" x14ac:dyDescent="0.25">
      <c r="D17995" s="83"/>
    </row>
    <row r="17996" spans="4:4" s="47" customFormat="1" x14ac:dyDescent="0.25">
      <c r="D17996" s="83"/>
    </row>
    <row r="17997" spans="4:4" s="47" customFormat="1" x14ac:dyDescent="0.25">
      <c r="D17997" s="83"/>
    </row>
    <row r="17998" spans="4:4" s="47" customFormat="1" x14ac:dyDescent="0.25">
      <c r="D17998" s="83"/>
    </row>
    <row r="17999" spans="4:4" s="47" customFormat="1" x14ac:dyDescent="0.25">
      <c r="D17999" s="83"/>
    </row>
    <row r="18000" spans="4:4" s="47" customFormat="1" x14ac:dyDescent="0.25">
      <c r="D18000" s="83"/>
    </row>
    <row r="18001" spans="4:4" s="47" customFormat="1" x14ac:dyDescent="0.25">
      <c r="D18001" s="83"/>
    </row>
    <row r="18002" spans="4:4" s="47" customFormat="1" x14ac:dyDescent="0.25">
      <c r="D18002" s="83"/>
    </row>
    <row r="18003" spans="4:4" s="47" customFormat="1" x14ac:dyDescent="0.25">
      <c r="D18003" s="83"/>
    </row>
    <row r="18004" spans="4:4" s="47" customFormat="1" x14ac:dyDescent="0.25">
      <c r="D18004" s="83"/>
    </row>
    <row r="18005" spans="4:4" s="47" customFormat="1" x14ac:dyDescent="0.25">
      <c r="D18005" s="83"/>
    </row>
    <row r="18006" spans="4:4" s="47" customFormat="1" x14ac:dyDescent="0.25">
      <c r="D18006" s="83"/>
    </row>
    <row r="18007" spans="4:4" s="47" customFormat="1" x14ac:dyDescent="0.25">
      <c r="D18007" s="83"/>
    </row>
    <row r="18008" spans="4:4" s="47" customFormat="1" x14ac:dyDescent="0.25">
      <c r="D18008" s="83"/>
    </row>
    <row r="18009" spans="4:4" s="47" customFormat="1" x14ac:dyDescent="0.25">
      <c r="D18009" s="83"/>
    </row>
    <row r="18010" spans="4:4" s="47" customFormat="1" x14ac:dyDescent="0.25">
      <c r="D18010" s="83"/>
    </row>
    <row r="18011" spans="4:4" s="47" customFormat="1" x14ac:dyDescent="0.25">
      <c r="D18011" s="83"/>
    </row>
    <row r="18012" spans="4:4" s="47" customFormat="1" x14ac:dyDescent="0.25">
      <c r="D18012" s="83"/>
    </row>
    <row r="18013" spans="4:4" s="47" customFormat="1" x14ac:dyDescent="0.25">
      <c r="D18013" s="83"/>
    </row>
    <row r="18014" spans="4:4" s="47" customFormat="1" x14ac:dyDescent="0.25">
      <c r="D18014" s="83"/>
    </row>
    <row r="18015" spans="4:4" s="47" customFormat="1" x14ac:dyDescent="0.25">
      <c r="D18015" s="83"/>
    </row>
    <row r="18016" spans="4:4" s="47" customFormat="1" x14ac:dyDescent="0.25">
      <c r="D18016" s="83"/>
    </row>
    <row r="18017" spans="4:4" s="47" customFormat="1" x14ac:dyDescent="0.25">
      <c r="D18017" s="83"/>
    </row>
    <row r="18018" spans="4:4" s="47" customFormat="1" x14ac:dyDescent="0.25">
      <c r="D18018" s="83"/>
    </row>
    <row r="18019" spans="4:4" s="47" customFormat="1" x14ac:dyDescent="0.25">
      <c r="D18019" s="83"/>
    </row>
    <row r="18020" spans="4:4" s="47" customFormat="1" x14ac:dyDescent="0.25">
      <c r="D18020" s="83"/>
    </row>
    <row r="18021" spans="4:4" s="47" customFormat="1" x14ac:dyDescent="0.25">
      <c r="D18021" s="83"/>
    </row>
    <row r="18022" spans="4:4" s="47" customFormat="1" x14ac:dyDescent="0.25">
      <c r="D18022" s="83"/>
    </row>
    <row r="18023" spans="4:4" s="47" customFormat="1" x14ac:dyDescent="0.25">
      <c r="D18023" s="83"/>
    </row>
    <row r="18024" spans="4:4" s="47" customFormat="1" x14ac:dyDescent="0.25">
      <c r="D18024" s="83"/>
    </row>
    <row r="18025" spans="4:4" s="47" customFormat="1" x14ac:dyDescent="0.25">
      <c r="D18025" s="83"/>
    </row>
    <row r="18026" spans="4:4" s="47" customFormat="1" x14ac:dyDescent="0.25">
      <c r="D18026" s="83"/>
    </row>
    <row r="18027" spans="4:4" s="47" customFormat="1" x14ac:dyDescent="0.25">
      <c r="D18027" s="83"/>
    </row>
    <row r="18028" spans="4:4" s="47" customFormat="1" x14ac:dyDescent="0.25">
      <c r="D18028" s="83"/>
    </row>
    <row r="18029" spans="4:4" s="47" customFormat="1" x14ac:dyDescent="0.25">
      <c r="D18029" s="83"/>
    </row>
    <row r="18030" spans="4:4" s="47" customFormat="1" x14ac:dyDescent="0.25">
      <c r="D18030" s="83"/>
    </row>
    <row r="18031" spans="4:4" s="47" customFormat="1" x14ac:dyDescent="0.25">
      <c r="D18031" s="83"/>
    </row>
    <row r="18032" spans="4:4" s="47" customFormat="1" x14ac:dyDescent="0.25">
      <c r="D18032" s="83"/>
    </row>
    <row r="18033" spans="4:4" s="47" customFormat="1" x14ac:dyDescent="0.25">
      <c r="D18033" s="83"/>
    </row>
    <row r="18034" spans="4:4" s="47" customFormat="1" x14ac:dyDescent="0.25">
      <c r="D18034" s="83"/>
    </row>
    <row r="18035" spans="4:4" s="47" customFormat="1" x14ac:dyDescent="0.25">
      <c r="D18035" s="83"/>
    </row>
    <row r="18036" spans="4:4" s="47" customFormat="1" x14ac:dyDescent="0.25">
      <c r="D18036" s="83"/>
    </row>
    <row r="18037" spans="4:4" s="47" customFormat="1" x14ac:dyDescent="0.25">
      <c r="D18037" s="83"/>
    </row>
    <row r="18038" spans="4:4" s="47" customFormat="1" x14ac:dyDescent="0.25">
      <c r="D18038" s="83"/>
    </row>
    <row r="18039" spans="4:4" s="47" customFormat="1" x14ac:dyDescent="0.25">
      <c r="D18039" s="83"/>
    </row>
    <row r="18040" spans="4:4" s="47" customFormat="1" x14ac:dyDescent="0.25">
      <c r="D18040" s="83"/>
    </row>
    <row r="18041" spans="4:4" s="47" customFormat="1" x14ac:dyDescent="0.25">
      <c r="D18041" s="83"/>
    </row>
    <row r="18042" spans="4:4" s="47" customFormat="1" x14ac:dyDescent="0.25">
      <c r="D18042" s="83"/>
    </row>
    <row r="18043" spans="4:4" s="47" customFormat="1" x14ac:dyDescent="0.25">
      <c r="D18043" s="83"/>
    </row>
    <row r="18044" spans="4:4" s="47" customFormat="1" x14ac:dyDescent="0.25">
      <c r="D18044" s="83"/>
    </row>
    <row r="18045" spans="4:4" s="47" customFormat="1" x14ac:dyDescent="0.25">
      <c r="D18045" s="83"/>
    </row>
    <row r="18046" spans="4:4" s="47" customFormat="1" x14ac:dyDescent="0.25">
      <c r="D18046" s="83"/>
    </row>
    <row r="18047" spans="4:4" s="47" customFormat="1" x14ac:dyDescent="0.25">
      <c r="D18047" s="83"/>
    </row>
    <row r="18048" spans="4:4" s="47" customFormat="1" x14ac:dyDescent="0.25">
      <c r="D18048" s="83"/>
    </row>
    <row r="18049" spans="4:4" s="47" customFormat="1" x14ac:dyDescent="0.25">
      <c r="D18049" s="83"/>
    </row>
    <row r="18050" spans="4:4" s="47" customFormat="1" x14ac:dyDescent="0.25">
      <c r="D18050" s="83"/>
    </row>
    <row r="18051" spans="4:4" s="47" customFormat="1" x14ac:dyDescent="0.25">
      <c r="D18051" s="83"/>
    </row>
    <row r="18052" spans="4:4" s="47" customFormat="1" x14ac:dyDescent="0.25">
      <c r="D18052" s="83"/>
    </row>
    <row r="18053" spans="4:4" s="47" customFormat="1" x14ac:dyDescent="0.25">
      <c r="D18053" s="83"/>
    </row>
    <row r="18054" spans="4:4" s="47" customFormat="1" x14ac:dyDescent="0.25">
      <c r="D18054" s="83"/>
    </row>
    <row r="18055" spans="4:4" s="47" customFormat="1" x14ac:dyDescent="0.25">
      <c r="D18055" s="83"/>
    </row>
    <row r="18056" spans="4:4" s="47" customFormat="1" x14ac:dyDescent="0.25">
      <c r="D18056" s="83"/>
    </row>
    <row r="18057" spans="4:4" s="47" customFormat="1" x14ac:dyDescent="0.25">
      <c r="D18057" s="83"/>
    </row>
    <row r="18058" spans="4:4" s="47" customFormat="1" x14ac:dyDescent="0.25">
      <c r="D18058" s="83"/>
    </row>
    <row r="18059" spans="4:4" s="47" customFormat="1" x14ac:dyDescent="0.25">
      <c r="D18059" s="83"/>
    </row>
    <row r="18060" spans="4:4" s="47" customFormat="1" x14ac:dyDescent="0.25">
      <c r="D18060" s="83"/>
    </row>
    <row r="18061" spans="4:4" s="47" customFormat="1" x14ac:dyDescent="0.25">
      <c r="D18061" s="83"/>
    </row>
    <row r="18062" spans="4:4" s="47" customFormat="1" x14ac:dyDescent="0.25">
      <c r="D18062" s="83"/>
    </row>
    <row r="18063" spans="4:4" s="47" customFormat="1" x14ac:dyDescent="0.25">
      <c r="D18063" s="83"/>
    </row>
    <row r="18064" spans="4:4" s="47" customFormat="1" x14ac:dyDescent="0.25">
      <c r="D18064" s="83"/>
    </row>
    <row r="18065" spans="4:4" s="47" customFormat="1" x14ac:dyDescent="0.25">
      <c r="D18065" s="83"/>
    </row>
    <row r="18066" spans="4:4" s="47" customFormat="1" x14ac:dyDescent="0.25">
      <c r="D18066" s="83"/>
    </row>
    <row r="18067" spans="4:4" s="47" customFormat="1" x14ac:dyDescent="0.25">
      <c r="D18067" s="83"/>
    </row>
    <row r="18068" spans="4:4" s="47" customFormat="1" x14ac:dyDescent="0.25">
      <c r="D18068" s="83"/>
    </row>
    <row r="18069" spans="4:4" s="47" customFormat="1" x14ac:dyDescent="0.25">
      <c r="D18069" s="83"/>
    </row>
    <row r="18070" spans="4:4" s="47" customFormat="1" x14ac:dyDescent="0.25">
      <c r="D18070" s="83"/>
    </row>
    <row r="18071" spans="4:4" s="47" customFormat="1" x14ac:dyDescent="0.25">
      <c r="D18071" s="83"/>
    </row>
    <row r="18072" spans="4:4" s="47" customFormat="1" x14ac:dyDescent="0.25">
      <c r="D18072" s="83"/>
    </row>
    <row r="18073" spans="4:4" s="47" customFormat="1" x14ac:dyDescent="0.25">
      <c r="D18073" s="83"/>
    </row>
    <row r="18074" spans="4:4" s="47" customFormat="1" x14ac:dyDescent="0.25">
      <c r="D18074" s="83"/>
    </row>
    <row r="18075" spans="4:4" s="47" customFormat="1" x14ac:dyDescent="0.25">
      <c r="D18075" s="83"/>
    </row>
    <row r="18076" spans="4:4" s="47" customFormat="1" x14ac:dyDescent="0.25">
      <c r="D18076" s="83"/>
    </row>
    <row r="18077" spans="4:4" s="47" customFormat="1" x14ac:dyDescent="0.25">
      <c r="D18077" s="83"/>
    </row>
    <row r="18078" spans="4:4" s="47" customFormat="1" x14ac:dyDescent="0.25">
      <c r="D18078" s="83"/>
    </row>
    <row r="18079" spans="4:4" s="47" customFormat="1" x14ac:dyDescent="0.25">
      <c r="D18079" s="83"/>
    </row>
    <row r="18080" spans="4:4" s="47" customFormat="1" x14ac:dyDescent="0.25">
      <c r="D18080" s="83"/>
    </row>
    <row r="18081" spans="4:4" s="47" customFormat="1" x14ac:dyDescent="0.25">
      <c r="D18081" s="83"/>
    </row>
    <row r="18082" spans="4:4" s="47" customFormat="1" x14ac:dyDescent="0.25">
      <c r="D18082" s="83"/>
    </row>
    <row r="18083" spans="4:4" s="47" customFormat="1" x14ac:dyDescent="0.25">
      <c r="D18083" s="83"/>
    </row>
    <row r="18084" spans="4:4" s="47" customFormat="1" x14ac:dyDescent="0.25">
      <c r="D18084" s="83"/>
    </row>
    <row r="18085" spans="4:4" s="47" customFormat="1" x14ac:dyDescent="0.25">
      <c r="D18085" s="83"/>
    </row>
    <row r="18086" spans="4:4" s="47" customFormat="1" x14ac:dyDescent="0.25">
      <c r="D18086" s="83"/>
    </row>
    <row r="18087" spans="4:4" s="47" customFormat="1" x14ac:dyDescent="0.25">
      <c r="D18087" s="83"/>
    </row>
    <row r="18088" spans="4:4" s="47" customFormat="1" x14ac:dyDescent="0.25">
      <c r="D18088" s="83"/>
    </row>
    <row r="18089" spans="4:4" s="47" customFormat="1" x14ac:dyDescent="0.25">
      <c r="D18089" s="83"/>
    </row>
    <row r="18090" spans="4:4" s="47" customFormat="1" x14ac:dyDescent="0.25">
      <c r="D18090" s="83"/>
    </row>
    <row r="18091" spans="4:4" s="47" customFormat="1" x14ac:dyDescent="0.25">
      <c r="D18091" s="83"/>
    </row>
    <row r="18092" spans="4:4" s="47" customFormat="1" x14ac:dyDescent="0.25">
      <c r="D18092" s="83"/>
    </row>
    <row r="18093" spans="4:4" s="47" customFormat="1" x14ac:dyDescent="0.25">
      <c r="D18093" s="83"/>
    </row>
    <row r="18094" spans="4:4" s="47" customFormat="1" x14ac:dyDescent="0.25">
      <c r="D18094" s="83"/>
    </row>
    <row r="18095" spans="4:4" s="47" customFormat="1" x14ac:dyDescent="0.25">
      <c r="D18095" s="83"/>
    </row>
    <row r="18096" spans="4:4" s="47" customFormat="1" x14ac:dyDescent="0.25">
      <c r="D18096" s="83"/>
    </row>
    <row r="18097" spans="4:4" s="47" customFormat="1" x14ac:dyDescent="0.25">
      <c r="D18097" s="83"/>
    </row>
    <row r="18098" spans="4:4" s="47" customFormat="1" x14ac:dyDescent="0.25">
      <c r="D18098" s="83"/>
    </row>
    <row r="18099" spans="4:4" s="47" customFormat="1" x14ac:dyDescent="0.25">
      <c r="D18099" s="83"/>
    </row>
    <row r="18100" spans="4:4" s="47" customFormat="1" x14ac:dyDescent="0.25">
      <c r="D18100" s="83"/>
    </row>
    <row r="18101" spans="4:4" s="47" customFormat="1" x14ac:dyDescent="0.25">
      <c r="D18101" s="83"/>
    </row>
    <row r="18102" spans="4:4" s="47" customFormat="1" x14ac:dyDescent="0.25">
      <c r="D18102" s="83"/>
    </row>
    <row r="18103" spans="4:4" s="47" customFormat="1" x14ac:dyDescent="0.25">
      <c r="D18103" s="83"/>
    </row>
    <row r="18104" spans="4:4" s="47" customFormat="1" x14ac:dyDescent="0.25">
      <c r="D18104" s="83"/>
    </row>
    <row r="18105" spans="4:4" s="47" customFormat="1" x14ac:dyDescent="0.25">
      <c r="D18105" s="83"/>
    </row>
    <row r="18106" spans="4:4" s="47" customFormat="1" x14ac:dyDescent="0.25">
      <c r="D18106" s="83"/>
    </row>
    <row r="18107" spans="4:4" s="47" customFormat="1" x14ac:dyDescent="0.25">
      <c r="D18107" s="83"/>
    </row>
    <row r="18108" spans="4:4" s="47" customFormat="1" x14ac:dyDescent="0.25">
      <c r="D18108" s="83"/>
    </row>
    <row r="18109" spans="4:4" s="47" customFormat="1" x14ac:dyDescent="0.25">
      <c r="D18109" s="83"/>
    </row>
    <row r="18110" spans="4:4" s="47" customFormat="1" x14ac:dyDescent="0.25">
      <c r="D18110" s="83"/>
    </row>
    <row r="18111" spans="4:4" s="47" customFormat="1" x14ac:dyDescent="0.25">
      <c r="D18111" s="83"/>
    </row>
    <row r="18112" spans="4:4" s="47" customFormat="1" x14ac:dyDescent="0.25">
      <c r="D18112" s="83"/>
    </row>
    <row r="18113" spans="4:4" s="47" customFormat="1" x14ac:dyDescent="0.25">
      <c r="D18113" s="83"/>
    </row>
    <row r="18114" spans="4:4" s="47" customFormat="1" x14ac:dyDescent="0.25">
      <c r="D18114" s="83"/>
    </row>
    <row r="18115" spans="4:4" s="47" customFormat="1" x14ac:dyDescent="0.25">
      <c r="D18115" s="83"/>
    </row>
    <row r="18116" spans="4:4" s="47" customFormat="1" x14ac:dyDescent="0.25">
      <c r="D18116" s="83"/>
    </row>
    <row r="18117" spans="4:4" s="47" customFormat="1" x14ac:dyDescent="0.25">
      <c r="D18117" s="83"/>
    </row>
    <row r="18118" spans="4:4" s="47" customFormat="1" x14ac:dyDescent="0.25">
      <c r="D18118" s="83"/>
    </row>
    <row r="18119" spans="4:4" s="47" customFormat="1" x14ac:dyDescent="0.25">
      <c r="D18119" s="83"/>
    </row>
    <row r="18120" spans="4:4" s="47" customFormat="1" x14ac:dyDescent="0.25">
      <c r="D18120" s="83"/>
    </row>
    <row r="18121" spans="4:4" s="47" customFormat="1" x14ac:dyDescent="0.25">
      <c r="D18121" s="83"/>
    </row>
    <row r="18122" spans="4:4" s="47" customFormat="1" x14ac:dyDescent="0.25">
      <c r="D18122" s="83"/>
    </row>
    <row r="18123" spans="4:4" s="47" customFormat="1" x14ac:dyDescent="0.25">
      <c r="D18123" s="83"/>
    </row>
    <row r="18124" spans="4:4" s="47" customFormat="1" x14ac:dyDescent="0.25">
      <c r="D18124" s="83"/>
    </row>
    <row r="18125" spans="4:4" s="47" customFormat="1" x14ac:dyDescent="0.25">
      <c r="D18125" s="83"/>
    </row>
    <row r="18126" spans="4:4" s="47" customFormat="1" x14ac:dyDescent="0.25">
      <c r="D18126" s="83"/>
    </row>
    <row r="18127" spans="4:4" s="47" customFormat="1" x14ac:dyDescent="0.25">
      <c r="D18127" s="83"/>
    </row>
    <row r="18128" spans="4:4" s="47" customFormat="1" x14ac:dyDescent="0.25">
      <c r="D18128" s="83"/>
    </row>
    <row r="18129" spans="4:4" s="47" customFormat="1" x14ac:dyDescent="0.25">
      <c r="D18129" s="83"/>
    </row>
    <row r="18130" spans="4:4" s="47" customFormat="1" x14ac:dyDescent="0.25">
      <c r="D18130" s="83"/>
    </row>
    <row r="18131" spans="4:4" s="47" customFormat="1" x14ac:dyDescent="0.25">
      <c r="D18131" s="83"/>
    </row>
    <row r="18132" spans="4:4" s="47" customFormat="1" x14ac:dyDescent="0.25">
      <c r="D18132" s="83"/>
    </row>
    <row r="18133" spans="4:4" s="47" customFormat="1" x14ac:dyDescent="0.25">
      <c r="D18133" s="83"/>
    </row>
    <row r="18134" spans="4:4" s="47" customFormat="1" x14ac:dyDescent="0.25">
      <c r="D18134" s="83"/>
    </row>
    <row r="18135" spans="4:4" s="47" customFormat="1" x14ac:dyDescent="0.25">
      <c r="D18135" s="83"/>
    </row>
    <row r="18136" spans="4:4" s="47" customFormat="1" x14ac:dyDescent="0.25">
      <c r="D18136" s="83"/>
    </row>
    <row r="18137" spans="4:4" s="47" customFormat="1" x14ac:dyDescent="0.25">
      <c r="D18137" s="83"/>
    </row>
    <row r="18138" spans="4:4" s="47" customFormat="1" x14ac:dyDescent="0.25">
      <c r="D18138" s="83"/>
    </row>
    <row r="18139" spans="4:4" s="47" customFormat="1" x14ac:dyDescent="0.25">
      <c r="D18139" s="83"/>
    </row>
    <row r="18140" spans="4:4" s="47" customFormat="1" x14ac:dyDescent="0.25">
      <c r="D18140" s="83"/>
    </row>
    <row r="18141" spans="4:4" s="47" customFormat="1" x14ac:dyDescent="0.25">
      <c r="D18141" s="83"/>
    </row>
    <row r="18142" spans="4:4" s="47" customFormat="1" x14ac:dyDescent="0.25">
      <c r="D18142" s="83"/>
    </row>
    <row r="18143" spans="4:4" s="47" customFormat="1" x14ac:dyDescent="0.25">
      <c r="D18143" s="83"/>
    </row>
    <row r="18144" spans="4:4" s="47" customFormat="1" x14ac:dyDescent="0.25">
      <c r="D18144" s="83"/>
    </row>
    <row r="18145" spans="4:4" s="47" customFormat="1" x14ac:dyDescent="0.25">
      <c r="D18145" s="83"/>
    </row>
    <row r="18146" spans="4:4" s="47" customFormat="1" x14ac:dyDescent="0.25">
      <c r="D18146" s="83"/>
    </row>
    <row r="18147" spans="4:4" s="47" customFormat="1" x14ac:dyDescent="0.25">
      <c r="D18147" s="83"/>
    </row>
    <row r="18148" spans="4:4" s="47" customFormat="1" x14ac:dyDescent="0.25">
      <c r="D18148" s="83"/>
    </row>
    <row r="18149" spans="4:4" s="47" customFormat="1" x14ac:dyDescent="0.25">
      <c r="D18149" s="83"/>
    </row>
    <row r="18150" spans="4:4" s="47" customFormat="1" x14ac:dyDescent="0.25">
      <c r="D18150" s="83"/>
    </row>
    <row r="18151" spans="4:4" s="47" customFormat="1" x14ac:dyDescent="0.25">
      <c r="D18151" s="83"/>
    </row>
    <row r="18152" spans="4:4" s="47" customFormat="1" x14ac:dyDescent="0.25">
      <c r="D18152" s="83"/>
    </row>
    <row r="18153" spans="4:4" s="47" customFormat="1" x14ac:dyDescent="0.25">
      <c r="D18153" s="83"/>
    </row>
    <row r="18154" spans="4:4" s="47" customFormat="1" x14ac:dyDescent="0.25">
      <c r="D18154" s="83"/>
    </row>
    <row r="18155" spans="4:4" s="47" customFormat="1" x14ac:dyDescent="0.25">
      <c r="D18155" s="83"/>
    </row>
    <row r="18156" spans="4:4" s="47" customFormat="1" x14ac:dyDescent="0.25">
      <c r="D18156" s="83"/>
    </row>
    <row r="18157" spans="4:4" s="47" customFormat="1" x14ac:dyDescent="0.25">
      <c r="D18157" s="83"/>
    </row>
    <row r="18158" spans="4:4" s="47" customFormat="1" x14ac:dyDescent="0.25">
      <c r="D18158" s="83"/>
    </row>
    <row r="18159" spans="4:4" s="47" customFormat="1" x14ac:dyDescent="0.25">
      <c r="D18159" s="83"/>
    </row>
    <row r="18160" spans="4:4" s="47" customFormat="1" x14ac:dyDescent="0.25">
      <c r="D18160" s="83"/>
    </row>
    <row r="18161" spans="4:4" s="47" customFormat="1" x14ac:dyDescent="0.25">
      <c r="D18161" s="83"/>
    </row>
    <row r="18162" spans="4:4" s="47" customFormat="1" x14ac:dyDescent="0.25">
      <c r="D18162" s="83"/>
    </row>
    <row r="18163" spans="4:4" s="47" customFormat="1" x14ac:dyDescent="0.25">
      <c r="D18163" s="83"/>
    </row>
    <row r="18164" spans="4:4" s="47" customFormat="1" x14ac:dyDescent="0.25">
      <c r="D18164" s="83"/>
    </row>
    <row r="18165" spans="4:4" s="47" customFormat="1" x14ac:dyDescent="0.25">
      <c r="D18165" s="83"/>
    </row>
    <row r="18166" spans="4:4" s="47" customFormat="1" x14ac:dyDescent="0.25">
      <c r="D18166" s="83"/>
    </row>
    <row r="18167" spans="4:4" s="47" customFormat="1" x14ac:dyDescent="0.25">
      <c r="D18167" s="83"/>
    </row>
    <row r="18168" spans="4:4" s="47" customFormat="1" x14ac:dyDescent="0.25">
      <c r="D18168" s="83"/>
    </row>
    <row r="18169" spans="4:4" s="47" customFormat="1" x14ac:dyDescent="0.25">
      <c r="D18169" s="83"/>
    </row>
    <row r="18170" spans="4:4" s="47" customFormat="1" x14ac:dyDescent="0.25">
      <c r="D18170" s="83"/>
    </row>
    <row r="18171" spans="4:4" s="47" customFormat="1" x14ac:dyDescent="0.25">
      <c r="D18171" s="83"/>
    </row>
    <row r="18172" spans="4:4" s="47" customFormat="1" x14ac:dyDescent="0.25">
      <c r="D18172" s="83"/>
    </row>
    <row r="18173" spans="4:4" s="47" customFormat="1" x14ac:dyDescent="0.25">
      <c r="D18173" s="83"/>
    </row>
    <row r="18174" spans="4:4" s="47" customFormat="1" x14ac:dyDescent="0.25">
      <c r="D18174" s="83"/>
    </row>
    <row r="18175" spans="4:4" s="47" customFormat="1" x14ac:dyDescent="0.25">
      <c r="D18175" s="83"/>
    </row>
    <row r="18176" spans="4:4" s="47" customFormat="1" x14ac:dyDescent="0.25">
      <c r="D18176" s="83"/>
    </row>
    <row r="18177" spans="4:4" s="47" customFormat="1" x14ac:dyDescent="0.25">
      <c r="D18177" s="83"/>
    </row>
    <row r="18178" spans="4:4" s="47" customFormat="1" x14ac:dyDescent="0.25">
      <c r="D18178" s="83"/>
    </row>
    <row r="18179" spans="4:4" s="47" customFormat="1" x14ac:dyDescent="0.25">
      <c r="D18179" s="83"/>
    </row>
    <row r="18180" spans="4:4" s="47" customFormat="1" x14ac:dyDescent="0.25">
      <c r="D18180" s="83"/>
    </row>
    <row r="18181" spans="4:4" s="47" customFormat="1" x14ac:dyDescent="0.25">
      <c r="D18181" s="83"/>
    </row>
    <row r="18182" spans="4:4" s="47" customFormat="1" x14ac:dyDescent="0.25">
      <c r="D18182" s="83"/>
    </row>
    <row r="18183" spans="4:4" s="47" customFormat="1" x14ac:dyDescent="0.25">
      <c r="D18183" s="83"/>
    </row>
    <row r="18184" spans="4:4" s="47" customFormat="1" x14ac:dyDescent="0.25">
      <c r="D18184" s="83"/>
    </row>
    <row r="18185" spans="4:4" s="47" customFormat="1" x14ac:dyDescent="0.25">
      <c r="D18185" s="83"/>
    </row>
    <row r="18186" spans="4:4" s="47" customFormat="1" x14ac:dyDescent="0.25">
      <c r="D18186" s="83"/>
    </row>
    <row r="18187" spans="4:4" s="47" customFormat="1" x14ac:dyDescent="0.25">
      <c r="D18187" s="83"/>
    </row>
    <row r="18188" spans="4:4" s="47" customFormat="1" x14ac:dyDescent="0.25">
      <c r="D18188" s="83"/>
    </row>
    <row r="18189" spans="4:4" s="47" customFormat="1" x14ac:dyDescent="0.25">
      <c r="D18189" s="83"/>
    </row>
    <row r="18190" spans="4:4" s="47" customFormat="1" x14ac:dyDescent="0.25">
      <c r="D18190" s="83"/>
    </row>
    <row r="18191" spans="4:4" s="47" customFormat="1" x14ac:dyDescent="0.25">
      <c r="D18191" s="83"/>
    </row>
    <row r="18192" spans="4:4" s="47" customFormat="1" x14ac:dyDescent="0.25">
      <c r="D18192" s="83"/>
    </row>
    <row r="18193" spans="4:4" s="47" customFormat="1" x14ac:dyDescent="0.25">
      <c r="D18193" s="83"/>
    </row>
    <row r="18194" spans="4:4" s="47" customFormat="1" x14ac:dyDescent="0.25">
      <c r="D18194" s="83"/>
    </row>
    <row r="18195" spans="4:4" s="47" customFormat="1" x14ac:dyDescent="0.25">
      <c r="D18195" s="83"/>
    </row>
    <row r="18196" spans="4:4" s="47" customFormat="1" x14ac:dyDescent="0.25">
      <c r="D18196" s="83"/>
    </row>
    <row r="18197" spans="4:4" s="47" customFormat="1" x14ac:dyDescent="0.25">
      <c r="D18197" s="83"/>
    </row>
    <row r="18198" spans="4:4" s="47" customFormat="1" x14ac:dyDescent="0.25">
      <c r="D18198" s="83"/>
    </row>
    <row r="18199" spans="4:4" s="47" customFormat="1" x14ac:dyDescent="0.25">
      <c r="D18199" s="83"/>
    </row>
    <row r="18200" spans="4:4" s="47" customFormat="1" x14ac:dyDescent="0.25">
      <c r="D18200" s="83"/>
    </row>
    <row r="18201" spans="4:4" s="47" customFormat="1" x14ac:dyDescent="0.25">
      <c r="D18201" s="83"/>
    </row>
    <row r="18202" spans="4:4" s="47" customFormat="1" x14ac:dyDescent="0.25">
      <c r="D18202" s="83"/>
    </row>
    <row r="18203" spans="4:4" s="47" customFormat="1" x14ac:dyDescent="0.25">
      <c r="D18203" s="83"/>
    </row>
    <row r="18204" spans="4:4" s="47" customFormat="1" x14ac:dyDescent="0.25">
      <c r="D18204" s="83"/>
    </row>
    <row r="18205" spans="4:4" s="47" customFormat="1" x14ac:dyDescent="0.25">
      <c r="D18205" s="83"/>
    </row>
    <row r="18206" spans="4:4" s="47" customFormat="1" x14ac:dyDescent="0.25">
      <c r="D18206" s="83"/>
    </row>
    <row r="18207" spans="4:4" s="47" customFormat="1" x14ac:dyDescent="0.25">
      <c r="D18207" s="83"/>
    </row>
    <row r="18208" spans="4:4" s="47" customFormat="1" x14ac:dyDescent="0.25">
      <c r="D18208" s="83"/>
    </row>
    <row r="18209" spans="4:4" s="47" customFormat="1" x14ac:dyDescent="0.25">
      <c r="D18209" s="83"/>
    </row>
    <row r="18210" spans="4:4" s="47" customFormat="1" x14ac:dyDescent="0.25">
      <c r="D18210" s="83"/>
    </row>
    <row r="18211" spans="4:4" s="47" customFormat="1" x14ac:dyDescent="0.25">
      <c r="D18211" s="83"/>
    </row>
    <row r="18212" spans="4:4" s="47" customFormat="1" x14ac:dyDescent="0.25">
      <c r="D18212" s="83"/>
    </row>
    <row r="18213" spans="4:4" s="47" customFormat="1" x14ac:dyDescent="0.25">
      <c r="D18213" s="83"/>
    </row>
    <row r="18214" spans="4:4" s="47" customFormat="1" x14ac:dyDescent="0.25">
      <c r="D18214" s="83"/>
    </row>
    <row r="18215" spans="4:4" s="47" customFormat="1" x14ac:dyDescent="0.25">
      <c r="D18215" s="83"/>
    </row>
    <row r="18216" spans="4:4" s="47" customFormat="1" x14ac:dyDescent="0.25">
      <c r="D18216" s="83"/>
    </row>
    <row r="18217" spans="4:4" s="47" customFormat="1" x14ac:dyDescent="0.25">
      <c r="D18217" s="83"/>
    </row>
    <row r="18218" spans="4:4" s="47" customFormat="1" x14ac:dyDescent="0.25">
      <c r="D18218" s="83"/>
    </row>
    <row r="18219" spans="4:4" s="47" customFormat="1" x14ac:dyDescent="0.25">
      <c r="D18219" s="83"/>
    </row>
    <row r="18220" spans="4:4" s="47" customFormat="1" x14ac:dyDescent="0.25">
      <c r="D18220" s="83"/>
    </row>
    <row r="18221" spans="4:4" s="47" customFormat="1" x14ac:dyDescent="0.25">
      <c r="D18221" s="83"/>
    </row>
    <row r="18222" spans="4:4" s="47" customFormat="1" x14ac:dyDescent="0.25">
      <c r="D18222" s="83"/>
    </row>
    <row r="18223" spans="4:4" s="47" customFormat="1" x14ac:dyDescent="0.25">
      <c r="D18223" s="83"/>
    </row>
    <row r="18224" spans="4:4" s="47" customFormat="1" x14ac:dyDescent="0.25">
      <c r="D18224" s="83"/>
    </row>
    <row r="18225" spans="4:4" s="47" customFormat="1" x14ac:dyDescent="0.25">
      <c r="D18225" s="83"/>
    </row>
    <row r="18226" spans="4:4" s="47" customFormat="1" x14ac:dyDescent="0.25">
      <c r="D18226" s="83"/>
    </row>
    <row r="18227" spans="4:4" s="47" customFormat="1" x14ac:dyDescent="0.25">
      <c r="D18227" s="83"/>
    </row>
    <row r="18228" spans="4:4" s="47" customFormat="1" x14ac:dyDescent="0.25">
      <c r="D18228" s="83"/>
    </row>
    <row r="18229" spans="4:4" s="47" customFormat="1" x14ac:dyDescent="0.25">
      <c r="D18229" s="83"/>
    </row>
    <row r="18230" spans="4:4" s="47" customFormat="1" x14ac:dyDescent="0.25">
      <c r="D18230" s="83"/>
    </row>
    <row r="18231" spans="4:4" s="47" customFormat="1" x14ac:dyDescent="0.25">
      <c r="D18231" s="83"/>
    </row>
    <row r="18232" spans="4:4" s="47" customFormat="1" x14ac:dyDescent="0.25">
      <c r="D18232" s="83"/>
    </row>
    <row r="18233" spans="4:4" s="47" customFormat="1" x14ac:dyDescent="0.25">
      <c r="D18233" s="83"/>
    </row>
    <row r="18234" spans="4:4" s="47" customFormat="1" x14ac:dyDescent="0.25">
      <c r="D18234" s="83"/>
    </row>
    <row r="18235" spans="4:4" s="47" customFormat="1" x14ac:dyDescent="0.25">
      <c r="D18235" s="83"/>
    </row>
    <row r="18236" spans="4:4" s="47" customFormat="1" x14ac:dyDescent="0.25">
      <c r="D18236" s="83"/>
    </row>
    <row r="18237" spans="4:4" s="47" customFormat="1" x14ac:dyDescent="0.25">
      <c r="D18237" s="83"/>
    </row>
    <row r="18238" spans="4:4" s="47" customFormat="1" x14ac:dyDescent="0.25">
      <c r="D18238" s="83"/>
    </row>
    <row r="18239" spans="4:4" s="47" customFormat="1" x14ac:dyDescent="0.25">
      <c r="D18239" s="83"/>
    </row>
    <row r="18240" spans="4:4" s="47" customFormat="1" x14ac:dyDescent="0.25">
      <c r="D18240" s="83"/>
    </row>
    <row r="18241" spans="4:4" s="47" customFormat="1" x14ac:dyDescent="0.25">
      <c r="D18241" s="83"/>
    </row>
    <row r="18242" spans="4:4" s="47" customFormat="1" x14ac:dyDescent="0.25">
      <c r="D18242" s="83"/>
    </row>
    <row r="18243" spans="4:4" s="47" customFormat="1" x14ac:dyDescent="0.25">
      <c r="D18243" s="83"/>
    </row>
    <row r="18244" spans="4:4" s="47" customFormat="1" x14ac:dyDescent="0.25">
      <c r="D18244" s="83"/>
    </row>
    <row r="18245" spans="4:4" s="47" customFormat="1" x14ac:dyDescent="0.25">
      <c r="D18245" s="83"/>
    </row>
    <row r="18246" spans="4:4" s="47" customFormat="1" x14ac:dyDescent="0.25">
      <c r="D18246" s="83"/>
    </row>
    <row r="18247" spans="4:4" s="47" customFormat="1" x14ac:dyDescent="0.25">
      <c r="D18247" s="83"/>
    </row>
    <row r="18248" spans="4:4" s="47" customFormat="1" x14ac:dyDescent="0.25">
      <c r="D18248" s="83"/>
    </row>
    <row r="18249" spans="4:4" s="47" customFormat="1" x14ac:dyDescent="0.25">
      <c r="D18249" s="83"/>
    </row>
    <row r="18250" spans="4:4" s="47" customFormat="1" x14ac:dyDescent="0.25">
      <c r="D18250" s="83"/>
    </row>
    <row r="18251" spans="4:4" s="47" customFormat="1" x14ac:dyDescent="0.25">
      <c r="D18251" s="83"/>
    </row>
    <row r="18252" spans="4:4" s="47" customFormat="1" x14ac:dyDescent="0.25">
      <c r="D18252" s="83"/>
    </row>
    <row r="18253" spans="4:4" s="47" customFormat="1" x14ac:dyDescent="0.25">
      <c r="D18253" s="83"/>
    </row>
    <row r="18254" spans="4:4" s="47" customFormat="1" x14ac:dyDescent="0.25">
      <c r="D18254" s="83"/>
    </row>
    <row r="18255" spans="4:4" s="47" customFormat="1" x14ac:dyDescent="0.25">
      <c r="D18255" s="83"/>
    </row>
    <row r="18256" spans="4:4" s="47" customFormat="1" x14ac:dyDescent="0.25">
      <c r="D18256" s="83"/>
    </row>
    <row r="18257" spans="4:4" s="47" customFormat="1" x14ac:dyDescent="0.25">
      <c r="D18257" s="83"/>
    </row>
    <row r="18258" spans="4:4" s="47" customFormat="1" x14ac:dyDescent="0.25">
      <c r="D18258" s="83"/>
    </row>
    <row r="18259" spans="4:4" s="47" customFormat="1" x14ac:dyDescent="0.25">
      <c r="D18259" s="83"/>
    </row>
    <row r="18260" spans="4:4" s="47" customFormat="1" x14ac:dyDescent="0.25">
      <c r="D18260" s="83"/>
    </row>
    <row r="18261" spans="4:4" s="47" customFormat="1" x14ac:dyDescent="0.25">
      <c r="D18261" s="83"/>
    </row>
    <row r="18262" spans="4:4" s="47" customFormat="1" x14ac:dyDescent="0.25">
      <c r="D18262" s="83"/>
    </row>
    <row r="18263" spans="4:4" s="47" customFormat="1" x14ac:dyDescent="0.25">
      <c r="D18263" s="83"/>
    </row>
    <row r="18264" spans="4:4" s="47" customFormat="1" x14ac:dyDescent="0.25">
      <c r="D18264" s="83"/>
    </row>
    <row r="18265" spans="4:4" s="47" customFormat="1" x14ac:dyDescent="0.25">
      <c r="D18265" s="83"/>
    </row>
    <row r="18266" spans="4:4" s="47" customFormat="1" x14ac:dyDescent="0.25">
      <c r="D18266" s="83"/>
    </row>
    <row r="18267" spans="4:4" s="47" customFormat="1" x14ac:dyDescent="0.25">
      <c r="D18267" s="83"/>
    </row>
    <row r="18268" spans="4:4" s="47" customFormat="1" x14ac:dyDescent="0.25">
      <c r="D18268" s="83"/>
    </row>
    <row r="18269" spans="4:4" s="47" customFormat="1" x14ac:dyDescent="0.25">
      <c r="D18269" s="83"/>
    </row>
    <row r="18270" spans="4:4" s="47" customFormat="1" x14ac:dyDescent="0.25">
      <c r="D18270" s="83"/>
    </row>
    <row r="18271" spans="4:4" s="47" customFormat="1" x14ac:dyDescent="0.25">
      <c r="D18271" s="83"/>
    </row>
    <row r="18272" spans="4:4" s="47" customFormat="1" x14ac:dyDescent="0.25">
      <c r="D18272" s="83"/>
    </row>
    <row r="18273" spans="4:4" s="47" customFormat="1" x14ac:dyDescent="0.25">
      <c r="D18273" s="83"/>
    </row>
    <row r="18274" spans="4:4" s="47" customFormat="1" x14ac:dyDescent="0.25">
      <c r="D18274" s="83"/>
    </row>
    <row r="18275" spans="4:4" s="47" customFormat="1" x14ac:dyDescent="0.25">
      <c r="D18275" s="83"/>
    </row>
    <row r="18276" spans="4:4" s="47" customFormat="1" x14ac:dyDescent="0.25">
      <c r="D18276" s="83"/>
    </row>
    <row r="18277" spans="4:4" s="47" customFormat="1" x14ac:dyDescent="0.25">
      <c r="D18277" s="83"/>
    </row>
    <row r="18278" spans="4:4" s="47" customFormat="1" x14ac:dyDescent="0.25">
      <c r="D18278" s="83"/>
    </row>
    <row r="18279" spans="4:4" s="47" customFormat="1" x14ac:dyDescent="0.25">
      <c r="D18279" s="83"/>
    </row>
    <row r="18280" spans="4:4" s="47" customFormat="1" x14ac:dyDescent="0.25">
      <c r="D18280" s="83"/>
    </row>
    <row r="18281" spans="4:4" s="47" customFormat="1" x14ac:dyDescent="0.25">
      <c r="D18281" s="83"/>
    </row>
    <row r="18282" spans="4:4" s="47" customFormat="1" x14ac:dyDescent="0.25">
      <c r="D18282" s="83"/>
    </row>
    <row r="18283" spans="4:4" s="47" customFormat="1" x14ac:dyDescent="0.25">
      <c r="D18283" s="83"/>
    </row>
    <row r="18284" spans="4:4" s="47" customFormat="1" x14ac:dyDescent="0.25">
      <c r="D18284" s="83"/>
    </row>
    <row r="18285" spans="4:4" s="47" customFormat="1" x14ac:dyDescent="0.25">
      <c r="D18285" s="83"/>
    </row>
    <row r="18286" spans="4:4" s="47" customFormat="1" x14ac:dyDescent="0.25">
      <c r="D18286" s="83"/>
    </row>
    <row r="18287" spans="4:4" s="47" customFormat="1" x14ac:dyDescent="0.25">
      <c r="D18287" s="83"/>
    </row>
    <row r="18288" spans="4:4" s="47" customFormat="1" x14ac:dyDescent="0.25">
      <c r="D18288" s="83"/>
    </row>
    <row r="18289" spans="4:4" s="47" customFormat="1" x14ac:dyDescent="0.25">
      <c r="D18289" s="83"/>
    </row>
    <row r="18290" spans="4:4" s="47" customFormat="1" x14ac:dyDescent="0.25">
      <c r="D18290" s="83"/>
    </row>
    <row r="18291" spans="4:4" s="47" customFormat="1" x14ac:dyDescent="0.25">
      <c r="D18291" s="83"/>
    </row>
    <row r="18292" spans="4:4" s="47" customFormat="1" x14ac:dyDescent="0.25">
      <c r="D18292" s="83"/>
    </row>
    <row r="18293" spans="4:4" s="47" customFormat="1" x14ac:dyDescent="0.25">
      <c r="D18293" s="83"/>
    </row>
    <row r="18294" spans="4:4" s="47" customFormat="1" x14ac:dyDescent="0.25">
      <c r="D18294" s="83"/>
    </row>
    <row r="18295" spans="4:4" s="47" customFormat="1" x14ac:dyDescent="0.25">
      <c r="D18295" s="83"/>
    </row>
    <row r="18296" spans="4:4" s="47" customFormat="1" x14ac:dyDescent="0.25">
      <c r="D18296" s="83"/>
    </row>
    <row r="18297" spans="4:4" s="47" customFormat="1" x14ac:dyDescent="0.25">
      <c r="D18297" s="83"/>
    </row>
    <row r="18298" spans="4:4" s="47" customFormat="1" x14ac:dyDescent="0.25">
      <c r="D18298" s="83"/>
    </row>
    <row r="18299" spans="4:4" s="47" customFormat="1" x14ac:dyDescent="0.25">
      <c r="D18299" s="83"/>
    </row>
    <row r="18300" spans="4:4" s="47" customFormat="1" x14ac:dyDescent="0.25">
      <c r="D18300" s="83"/>
    </row>
    <row r="18301" spans="4:4" s="47" customFormat="1" x14ac:dyDescent="0.25">
      <c r="D18301" s="83"/>
    </row>
    <row r="18302" spans="4:4" s="47" customFormat="1" x14ac:dyDescent="0.25">
      <c r="D18302" s="83"/>
    </row>
    <row r="18303" spans="4:4" s="47" customFormat="1" x14ac:dyDescent="0.25">
      <c r="D18303" s="83"/>
    </row>
    <row r="18304" spans="4:4" s="47" customFormat="1" x14ac:dyDescent="0.25">
      <c r="D18304" s="83"/>
    </row>
    <row r="18305" spans="4:4" s="47" customFormat="1" x14ac:dyDescent="0.25">
      <c r="D18305" s="83"/>
    </row>
    <row r="18306" spans="4:4" s="47" customFormat="1" x14ac:dyDescent="0.25">
      <c r="D18306" s="83"/>
    </row>
    <row r="18307" spans="4:4" s="47" customFormat="1" x14ac:dyDescent="0.25">
      <c r="D18307" s="83"/>
    </row>
    <row r="18308" spans="4:4" s="47" customFormat="1" x14ac:dyDescent="0.25">
      <c r="D18308" s="83"/>
    </row>
    <row r="18309" spans="4:4" s="47" customFormat="1" x14ac:dyDescent="0.25">
      <c r="D18309" s="83"/>
    </row>
    <row r="18310" spans="4:4" s="47" customFormat="1" x14ac:dyDescent="0.25">
      <c r="D18310" s="83"/>
    </row>
    <row r="18311" spans="4:4" s="47" customFormat="1" x14ac:dyDescent="0.25">
      <c r="D18311" s="83"/>
    </row>
    <row r="18312" spans="4:4" s="47" customFormat="1" x14ac:dyDescent="0.25">
      <c r="D18312" s="83"/>
    </row>
    <row r="18313" spans="4:4" s="47" customFormat="1" x14ac:dyDescent="0.25">
      <c r="D18313" s="83"/>
    </row>
    <row r="18314" spans="4:4" s="47" customFormat="1" x14ac:dyDescent="0.25">
      <c r="D18314" s="83"/>
    </row>
    <row r="18315" spans="4:4" s="47" customFormat="1" x14ac:dyDescent="0.25">
      <c r="D18315" s="83"/>
    </row>
    <row r="18316" spans="4:4" s="47" customFormat="1" x14ac:dyDescent="0.25">
      <c r="D18316" s="83"/>
    </row>
    <row r="18317" spans="4:4" s="47" customFormat="1" x14ac:dyDescent="0.25">
      <c r="D18317" s="83"/>
    </row>
    <row r="18318" spans="4:4" s="47" customFormat="1" x14ac:dyDescent="0.25">
      <c r="D18318" s="83"/>
    </row>
    <row r="18319" spans="4:4" s="47" customFormat="1" x14ac:dyDescent="0.25">
      <c r="D18319" s="83"/>
    </row>
    <row r="18320" spans="4:4" s="47" customFormat="1" x14ac:dyDescent="0.25">
      <c r="D18320" s="83"/>
    </row>
    <row r="18321" spans="4:4" s="47" customFormat="1" x14ac:dyDescent="0.25">
      <c r="D18321" s="83"/>
    </row>
    <row r="18322" spans="4:4" s="47" customFormat="1" x14ac:dyDescent="0.25">
      <c r="D18322" s="83"/>
    </row>
    <row r="18323" spans="4:4" s="47" customFormat="1" x14ac:dyDescent="0.25">
      <c r="D18323" s="83"/>
    </row>
    <row r="18324" spans="4:4" s="47" customFormat="1" x14ac:dyDescent="0.25">
      <c r="D18324" s="83"/>
    </row>
    <row r="18325" spans="4:4" s="47" customFormat="1" x14ac:dyDescent="0.25">
      <c r="D18325" s="83"/>
    </row>
    <row r="18326" spans="4:4" s="47" customFormat="1" x14ac:dyDescent="0.25">
      <c r="D18326" s="83"/>
    </row>
    <row r="18327" spans="4:4" s="47" customFormat="1" x14ac:dyDescent="0.25">
      <c r="D18327" s="83"/>
    </row>
    <row r="18328" spans="4:4" s="47" customFormat="1" x14ac:dyDescent="0.25">
      <c r="D18328" s="83"/>
    </row>
    <row r="18329" spans="4:4" s="47" customFormat="1" x14ac:dyDescent="0.25">
      <c r="D18329" s="83"/>
    </row>
    <row r="18330" spans="4:4" s="47" customFormat="1" x14ac:dyDescent="0.25">
      <c r="D18330" s="83"/>
    </row>
    <row r="18331" spans="4:4" s="47" customFormat="1" x14ac:dyDescent="0.25">
      <c r="D18331" s="83"/>
    </row>
    <row r="18332" spans="4:4" s="47" customFormat="1" x14ac:dyDescent="0.25">
      <c r="D18332" s="83"/>
    </row>
    <row r="18333" spans="4:4" s="47" customFormat="1" x14ac:dyDescent="0.25">
      <c r="D18333" s="83"/>
    </row>
    <row r="18334" spans="4:4" s="47" customFormat="1" x14ac:dyDescent="0.25">
      <c r="D18334" s="83"/>
    </row>
    <row r="18335" spans="4:4" s="47" customFormat="1" x14ac:dyDescent="0.25">
      <c r="D18335" s="83"/>
    </row>
    <row r="18336" spans="4:4" s="47" customFormat="1" x14ac:dyDescent="0.25">
      <c r="D18336" s="83"/>
    </row>
    <row r="18337" spans="4:4" s="47" customFormat="1" x14ac:dyDescent="0.25">
      <c r="D18337" s="83"/>
    </row>
    <row r="18338" spans="4:4" s="47" customFormat="1" x14ac:dyDescent="0.25">
      <c r="D18338" s="83"/>
    </row>
    <row r="18339" spans="4:4" s="47" customFormat="1" x14ac:dyDescent="0.25">
      <c r="D18339" s="83"/>
    </row>
    <row r="18340" spans="4:4" s="47" customFormat="1" x14ac:dyDescent="0.25">
      <c r="D18340" s="83"/>
    </row>
    <row r="18341" spans="4:4" s="47" customFormat="1" x14ac:dyDescent="0.25">
      <c r="D18341" s="83"/>
    </row>
    <row r="18342" spans="4:4" s="47" customFormat="1" x14ac:dyDescent="0.25">
      <c r="D18342" s="83"/>
    </row>
    <row r="18343" spans="4:4" s="47" customFormat="1" x14ac:dyDescent="0.25">
      <c r="D18343" s="83"/>
    </row>
    <row r="18344" spans="4:4" s="47" customFormat="1" x14ac:dyDescent="0.25">
      <c r="D18344" s="83"/>
    </row>
    <row r="18345" spans="4:4" s="47" customFormat="1" x14ac:dyDescent="0.25">
      <c r="D18345" s="83"/>
    </row>
    <row r="18346" spans="4:4" s="47" customFormat="1" x14ac:dyDescent="0.25">
      <c r="D18346" s="83"/>
    </row>
    <row r="18347" spans="4:4" s="47" customFormat="1" x14ac:dyDescent="0.25">
      <c r="D18347" s="83"/>
    </row>
    <row r="18348" spans="4:4" s="47" customFormat="1" x14ac:dyDescent="0.25">
      <c r="D18348" s="83"/>
    </row>
    <row r="18349" spans="4:4" s="47" customFormat="1" x14ac:dyDescent="0.25">
      <c r="D18349" s="83"/>
    </row>
    <row r="18350" spans="4:4" s="47" customFormat="1" x14ac:dyDescent="0.25">
      <c r="D18350" s="83"/>
    </row>
    <row r="18351" spans="4:4" s="47" customFormat="1" x14ac:dyDescent="0.25">
      <c r="D18351" s="83"/>
    </row>
    <row r="18352" spans="4:4" s="47" customFormat="1" x14ac:dyDescent="0.25">
      <c r="D18352" s="83"/>
    </row>
    <row r="18353" spans="4:4" s="47" customFormat="1" x14ac:dyDescent="0.25">
      <c r="D18353" s="83"/>
    </row>
    <row r="18354" spans="4:4" s="47" customFormat="1" x14ac:dyDescent="0.25">
      <c r="D18354" s="83"/>
    </row>
    <row r="18355" spans="4:4" s="47" customFormat="1" x14ac:dyDescent="0.25">
      <c r="D18355" s="83"/>
    </row>
    <row r="18356" spans="4:4" s="47" customFormat="1" x14ac:dyDescent="0.25">
      <c r="D18356" s="83"/>
    </row>
    <row r="18357" spans="4:4" s="47" customFormat="1" x14ac:dyDescent="0.25">
      <c r="D18357" s="83"/>
    </row>
    <row r="18358" spans="4:4" s="47" customFormat="1" x14ac:dyDescent="0.25">
      <c r="D18358" s="83"/>
    </row>
    <row r="18359" spans="4:4" s="47" customFormat="1" x14ac:dyDescent="0.25">
      <c r="D18359" s="83"/>
    </row>
    <row r="18360" spans="4:4" s="47" customFormat="1" x14ac:dyDescent="0.25">
      <c r="D18360" s="83"/>
    </row>
    <row r="18361" spans="4:4" s="47" customFormat="1" x14ac:dyDescent="0.25">
      <c r="D18361" s="83"/>
    </row>
    <row r="18362" spans="4:4" s="47" customFormat="1" x14ac:dyDescent="0.25">
      <c r="D18362" s="83"/>
    </row>
    <row r="18363" spans="4:4" s="47" customFormat="1" x14ac:dyDescent="0.25">
      <c r="D18363" s="83"/>
    </row>
    <row r="18364" spans="4:4" s="47" customFormat="1" x14ac:dyDescent="0.25">
      <c r="D18364" s="83"/>
    </row>
    <row r="18365" spans="4:4" s="47" customFormat="1" x14ac:dyDescent="0.25">
      <c r="D18365" s="83"/>
    </row>
    <row r="18366" spans="4:4" s="47" customFormat="1" x14ac:dyDescent="0.25">
      <c r="D18366" s="83"/>
    </row>
    <row r="18367" spans="4:4" s="47" customFormat="1" x14ac:dyDescent="0.25">
      <c r="D18367" s="83"/>
    </row>
    <row r="18368" spans="4:4" s="47" customFormat="1" x14ac:dyDescent="0.25">
      <c r="D18368" s="83"/>
    </row>
    <row r="18369" spans="4:4" s="47" customFormat="1" x14ac:dyDescent="0.25">
      <c r="D18369" s="83"/>
    </row>
    <row r="18370" spans="4:4" s="47" customFormat="1" x14ac:dyDescent="0.25">
      <c r="D18370" s="83"/>
    </row>
    <row r="18371" spans="4:4" s="47" customFormat="1" x14ac:dyDescent="0.25">
      <c r="D18371" s="83"/>
    </row>
    <row r="18372" spans="4:4" s="47" customFormat="1" x14ac:dyDescent="0.25">
      <c r="D18372" s="83"/>
    </row>
    <row r="18373" spans="4:4" s="47" customFormat="1" x14ac:dyDescent="0.25">
      <c r="D18373" s="83"/>
    </row>
    <row r="18374" spans="4:4" s="47" customFormat="1" x14ac:dyDescent="0.25">
      <c r="D18374" s="83"/>
    </row>
    <row r="18375" spans="4:4" s="47" customFormat="1" x14ac:dyDescent="0.25">
      <c r="D18375" s="83"/>
    </row>
    <row r="18376" spans="4:4" s="47" customFormat="1" x14ac:dyDescent="0.25">
      <c r="D18376" s="83"/>
    </row>
    <row r="18377" spans="4:4" s="47" customFormat="1" x14ac:dyDescent="0.25">
      <c r="D18377" s="83"/>
    </row>
    <row r="18378" spans="4:4" s="47" customFormat="1" x14ac:dyDescent="0.25">
      <c r="D18378" s="83"/>
    </row>
    <row r="18379" spans="4:4" s="47" customFormat="1" x14ac:dyDescent="0.25">
      <c r="D18379" s="83"/>
    </row>
    <row r="18380" spans="4:4" s="47" customFormat="1" x14ac:dyDescent="0.25">
      <c r="D18380" s="83"/>
    </row>
    <row r="18381" spans="4:4" s="47" customFormat="1" x14ac:dyDescent="0.25">
      <c r="D18381" s="83"/>
    </row>
    <row r="18382" spans="4:4" s="47" customFormat="1" x14ac:dyDescent="0.25">
      <c r="D18382" s="83"/>
    </row>
    <row r="18383" spans="4:4" s="47" customFormat="1" x14ac:dyDescent="0.25">
      <c r="D18383" s="83"/>
    </row>
    <row r="18384" spans="4:4" s="47" customFormat="1" x14ac:dyDescent="0.25">
      <c r="D18384" s="83"/>
    </row>
    <row r="18385" spans="4:4" s="47" customFormat="1" x14ac:dyDescent="0.25">
      <c r="D18385" s="83"/>
    </row>
    <row r="18386" spans="4:4" s="47" customFormat="1" x14ac:dyDescent="0.25">
      <c r="D18386" s="83"/>
    </row>
    <row r="18387" spans="4:4" s="47" customFormat="1" x14ac:dyDescent="0.25">
      <c r="D18387" s="83"/>
    </row>
    <row r="18388" spans="4:4" s="47" customFormat="1" x14ac:dyDescent="0.25">
      <c r="D18388" s="83"/>
    </row>
    <row r="18389" spans="4:4" s="47" customFormat="1" x14ac:dyDescent="0.25">
      <c r="D18389" s="83"/>
    </row>
    <row r="18390" spans="4:4" s="47" customFormat="1" x14ac:dyDescent="0.25">
      <c r="D18390" s="83"/>
    </row>
    <row r="18391" spans="4:4" s="47" customFormat="1" x14ac:dyDescent="0.25">
      <c r="D18391" s="83"/>
    </row>
    <row r="18392" spans="4:4" s="47" customFormat="1" x14ac:dyDescent="0.25">
      <c r="D18392" s="83"/>
    </row>
    <row r="18393" spans="4:4" s="47" customFormat="1" x14ac:dyDescent="0.25">
      <c r="D18393" s="83"/>
    </row>
    <row r="18394" spans="4:4" s="47" customFormat="1" x14ac:dyDescent="0.25">
      <c r="D18394" s="83"/>
    </row>
    <row r="18395" spans="4:4" s="47" customFormat="1" x14ac:dyDescent="0.25">
      <c r="D18395" s="83"/>
    </row>
    <row r="18396" spans="4:4" s="47" customFormat="1" x14ac:dyDescent="0.25">
      <c r="D18396" s="83"/>
    </row>
    <row r="18397" spans="4:4" s="47" customFormat="1" x14ac:dyDescent="0.25">
      <c r="D18397" s="83"/>
    </row>
    <row r="18398" spans="4:4" s="47" customFormat="1" x14ac:dyDescent="0.25">
      <c r="D18398" s="83"/>
    </row>
    <row r="18399" spans="4:4" s="47" customFormat="1" x14ac:dyDescent="0.25">
      <c r="D18399" s="83"/>
    </row>
    <row r="18400" spans="4:4" s="47" customFormat="1" x14ac:dyDescent="0.25">
      <c r="D18400" s="83"/>
    </row>
    <row r="18401" spans="4:4" s="47" customFormat="1" x14ac:dyDescent="0.25">
      <c r="D18401" s="83"/>
    </row>
    <row r="18402" spans="4:4" s="47" customFormat="1" x14ac:dyDescent="0.25">
      <c r="D18402" s="83"/>
    </row>
    <row r="18403" spans="4:4" s="47" customFormat="1" x14ac:dyDescent="0.25">
      <c r="D18403" s="83"/>
    </row>
    <row r="18404" spans="4:4" s="47" customFormat="1" x14ac:dyDescent="0.25">
      <c r="D18404" s="83"/>
    </row>
    <row r="18405" spans="4:4" s="47" customFormat="1" x14ac:dyDescent="0.25">
      <c r="D18405" s="83"/>
    </row>
    <row r="18406" spans="4:4" s="47" customFormat="1" x14ac:dyDescent="0.25">
      <c r="D18406" s="83"/>
    </row>
    <row r="18407" spans="4:4" s="47" customFormat="1" x14ac:dyDescent="0.25">
      <c r="D18407" s="83"/>
    </row>
    <row r="18408" spans="4:4" s="47" customFormat="1" x14ac:dyDescent="0.25">
      <c r="D18408" s="83"/>
    </row>
    <row r="18409" spans="4:4" s="47" customFormat="1" x14ac:dyDescent="0.25">
      <c r="D18409" s="83"/>
    </row>
    <row r="18410" spans="4:4" s="47" customFormat="1" x14ac:dyDescent="0.25">
      <c r="D18410" s="83"/>
    </row>
    <row r="18411" spans="4:4" s="47" customFormat="1" x14ac:dyDescent="0.25">
      <c r="D18411" s="83"/>
    </row>
    <row r="18412" spans="4:4" s="47" customFormat="1" x14ac:dyDescent="0.25">
      <c r="D18412" s="83"/>
    </row>
    <row r="18413" spans="4:4" s="47" customFormat="1" x14ac:dyDescent="0.25">
      <c r="D18413" s="83"/>
    </row>
    <row r="18414" spans="4:4" s="47" customFormat="1" x14ac:dyDescent="0.25">
      <c r="D18414" s="83"/>
    </row>
    <row r="18415" spans="4:4" s="47" customFormat="1" x14ac:dyDescent="0.25">
      <c r="D18415" s="83"/>
    </row>
    <row r="18416" spans="4:4" s="47" customFormat="1" x14ac:dyDescent="0.25">
      <c r="D18416" s="83"/>
    </row>
    <row r="18417" spans="4:4" s="47" customFormat="1" x14ac:dyDescent="0.25">
      <c r="D18417" s="83"/>
    </row>
    <row r="18418" spans="4:4" s="47" customFormat="1" x14ac:dyDescent="0.25">
      <c r="D18418" s="83"/>
    </row>
    <row r="18419" spans="4:4" s="47" customFormat="1" x14ac:dyDescent="0.25">
      <c r="D18419" s="83"/>
    </row>
    <row r="18420" spans="4:4" s="47" customFormat="1" x14ac:dyDescent="0.25">
      <c r="D18420" s="83"/>
    </row>
    <row r="18421" spans="4:4" s="47" customFormat="1" x14ac:dyDescent="0.25">
      <c r="D18421" s="83"/>
    </row>
    <row r="18422" spans="4:4" s="47" customFormat="1" x14ac:dyDescent="0.25">
      <c r="D18422" s="83"/>
    </row>
    <row r="18423" spans="4:4" s="47" customFormat="1" x14ac:dyDescent="0.25">
      <c r="D18423" s="83"/>
    </row>
    <row r="18424" spans="4:4" s="47" customFormat="1" x14ac:dyDescent="0.25">
      <c r="D18424" s="83"/>
    </row>
    <row r="18425" spans="4:4" s="47" customFormat="1" x14ac:dyDescent="0.25">
      <c r="D18425" s="83"/>
    </row>
    <row r="18426" spans="4:4" s="47" customFormat="1" x14ac:dyDescent="0.25">
      <c r="D18426" s="83"/>
    </row>
    <row r="18427" spans="4:4" s="47" customFormat="1" x14ac:dyDescent="0.25">
      <c r="D18427" s="83"/>
    </row>
    <row r="18428" spans="4:4" s="47" customFormat="1" x14ac:dyDescent="0.25">
      <c r="D18428" s="83"/>
    </row>
    <row r="18429" spans="4:4" s="47" customFormat="1" x14ac:dyDescent="0.25">
      <c r="D18429" s="83"/>
    </row>
    <row r="18430" spans="4:4" s="47" customFormat="1" x14ac:dyDescent="0.25">
      <c r="D18430" s="83"/>
    </row>
    <row r="18431" spans="4:4" s="47" customFormat="1" x14ac:dyDescent="0.25">
      <c r="D18431" s="83"/>
    </row>
    <row r="18432" spans="4:4" s="47" customFormat="1" x14ac:dyDescent="0.25">
      <c r="D18432" s="83"/>
    </row>
    <row r="18433" spans="4:4" s="47" customFormat="1" x14ac:dyDescent="0.25">
      <c r="D18433" s="83"/>
    </row>
    <row r="18434" spans="4:4" s="47" customFormat="1" x14ac:dyDescent="0.25">
      <c r="D18434" s="83"/>
    </row>
    <row r="18435" spans="4:4" s="47" customFormat="1" x14ac:dyDescent="0.25">
      <c r="D18435" s="83"/>
    </row>
    <row r="18436" spans="4:4" s="47" customFormat="1" x14ac:dyDescent="0.25">
      <c r="D18436" s="83"/>
    </row>
    <row r="18437" spans="4:4" s="47" customFormat="1" x14ac:dyDescent="0.25">
      <c r="D18437" s="83"/>
    </row>
    <row r="18438" spans="4:4" s="47" customFormat="1" x14ac:dyDescent="0.25">
      <c r="D18438" s="83"/>
    </row>
    <row r="18439" spans="4:4" s="47" customFormat="1" x14ac:dyDescent="0.25">
      <c r="D18439" s="83"/>
    </row>
    <row r="18440" spans="4:4" s="47" customFormat="1" x14ac:dyDescent="0.25">
      <c r="D18440" s="83"/>
    </row>
    <row r="18441" spans="4:4" s="47" customFormat="1" x14ac:dyDescent="0.25">
      <c r="D18441" s="83"/>
    </row>
    <row r="18442" spans="4:4" s="47" customFormat="1" x14ac:dyDescent="0.25">
      <c r="D18442" s="83"/>
    </row>
    <row r="18443" spans="4:4" s="47" customFormat="1" x14ac:dyDescent="0.25">
      <c r="D18443" s="83"/>
    </row>
    <row r="18444" spans="4:4" s="47" customFormat="1" x14ac:dyDescent="0.25">
      <c r="D18444" s="83"/>
    </row>
    <row r="18445" spans="4:4" s="47" customFormat="1" x14ac:dyDescent="0.25">
      <c r="D18445" s="83"/>
    </row>
    <row r="18446" spans="4:4" s="47" customFormat="1" x14ac:dyDescent="0.25">
      <c r="D18446" s="83"/>
    </row>
    <row r="18447" spans="4:4" s="47" customFormat="1" x14ac:dyDescent="0.25">
      <c r="D18447" s="83"/>
    </row>
    <row r="18448" spans="4:4" s="47" customFormat="1" x14ac:dyDescent="0.25">
      <c r="D18448" s="83"/>
    </row>
    <row r="18449" spans="4:4" s="47" customFormat="1" x14ac:dyDescent="0.25">
      <c r="D18449" s="83"/>
    </row>
    <row r="18450" spans="4:4" s="47" customFormat="1" x14ac:dyDescent="0.25">
      <c r="D18450" s="83"/>
    </row>
    <row r="18451" spans="4:4" s="47" customFormat="1" x14ac:dyDescent="0.25">
      <c r="D18451" s="83"/>
    </row>
    <row r="18452" spans="4:4" s="47" customFormat="1" x14ac:dyDescent="0.25">
      <c r="D18452" s="83"/>
    </row>
    <row r="18453" spans="4:4" s="47" customFormat="1" x14ac:dyDescent="0.25">
      <c r="D18453" s="83"/>
    </row>
    <row r="18454" spans="4:4" s="47" customFormat="1" x14ac:dyDescent="0.25">
      <c r="D18454" s="83"/>
    </row>
    <row r="18455" spans="4:4" s="47" customFormat="1" x14ac:dyDescent="0.25">
      <c r="D18455" s="83"/>
    </row>
    <row r="18456" spans="4:4" s="47" customFormat="1" x14ac:dyDescent="0.25">
      <c r="D18456" s="83"/>
    </row>
    <row r="18457" spans="4:4" s="47" customFormat="1" x14ac:dyDescent="0.25">
      <c r="D18457" s="83"/>
    </row>
    <row r="18458" spans="4:4" s="47" customFormat="1" x14ac:dyDescent="0.25">
      <c r="D18458" s="83"/>
    </row>
    <row r="18459" spans="4:4" s="47" customFormat="1" x14ac:dyDescent="0.25">
      <c r="D18459" s="83"/>
    </row>
    <row r="18460" spans="4:4" s="47" customFormat="1" x14ac:dyDescent="0.25">
      <c r="D18460" s="83"/>
    </row>
    <row r="18461" spans="4:4" s="47" customFormat="1" x14ac:dyDescent="0.25">
      <c r="D18461" s="83"/>
    </row>
    <row r="18462" spans="4:4" s="47" customFormat="1" x14ac:dyDescent="0.25">
      <c r="D18462" s="83"/>
    </row>
    <row r="18463" spans="4:4" s="47" customFormat="1" x14ac:dyDescent="0.25">
      <c r="D18463" s="83"/>
    </row>
    <row r="18464" spans="4:4" s="47" customFormat="1" x14ac:dyDescent="0.25">
      <c r="D18464" s="83"/>
    </row>
    <row r="18465" spans="4:4" s="47" customFormat="1" x14ac:dyDescent="0.25">
      <c r="D18465" s="83"/>
    </row>
    <row r="18466" spans="4:4" s="47" customFormat="1" x14ac:dyDescent="0.25">
      <c r="D18466" s="83"/>
    </row>
    <row r="18467" spans="4:4" s="47" customFormat="1" x14ac:dyDescent="0.25">
      <c r="D18467" s="83"/>
    </row>
    <row r="18468" spans="4:4" s="47" customFormat="1" x14ac:dyDescent="0.25">
      <c r="D18468" s="83"/>
    </row>
    <row r="18469" spans="4:4" s="47" customFormat="1" x14ac:dyDescent="0.25">
      <c r="D18469" s="83"/>
    </row>
    <row r="18470" spans="4:4" s="47" customFormat="1" x14ac:dyDescent="0.25">
      <c r="D18470" s="83"/>
    </row>
    <row r="18471" spans="4:4" s="47" customFormat="1" x14ac:dyDescent="0.25">
      <c r="D18471" s="83"/>
    </row>
    <row r="18472" spans="4:4" s="47" customFormat="1" x14ac:dyDescent="0.25">
      <c r="D18472" s="83"/>
    </row>
    <row r="18473" spans="4:4" s="47" customFormat="1" x14ac:dyDescent="0.25">
      <c r="D18473" s="83"/>
    </row>
    <row r="18474" spans="4:4" s="47" customFormat="1" x14ac:dyDescent="0.25">
      <c r="D18474" s="83"/>
    </row>
    <row r="18475" spans="4:4" s="47" customFormat="1" x14ac:dyDescent="0.25">
      <c r="D18475" s="83"/>
    </row>
    <row r="18476" spans="4:4" s="47" customFormat="1" x14ac:dyDescent="0.25">
      <c r="D18476" s="83"/>
    </row>
    <row r="18477" spans="4:4" s="47" customFormat="1" x14ac:dyDescent="0.25">
      <c r="D18477" s="83"/>
    </row>
    <row r="18478" spans="4:4" s="47" customFormat="1" x14ac:dyDescent="0.25">
      <c r="D18478" s="83"/>
    </row>
    <row r="18479" spans="4:4" s="47" customFormat="1" x14ac:dyDescent="0.25">
      <c r="D18479" s="83"/>
    </row>
    <row r="18480" spans="4:4" s="47" customFormat="1" x14ac:dyDescent="0.25">
      <c r="D18480" s="83"/>
    </row>
    <row r="18481" spans="4:4" s="47" customFormat="1" x14ac:dyDescent="0.25">
      <c r="D18481" s="83"/>
    </row>
    <row r="18482" spans="4:4" s="47" customFormat="1" x14ac:dyDescent="0.25">
      <c r="D18482" s="83"/>
    </row>
    <row r="18483" spans="4:4" s="47" customFormat="1" x14ac:dyDescent="0.25">
      <c r="D18483" s="83"/>
    </row>
    <row r="18484" spans="4:4" s="47" customFormat="1" x14ac:dyDescent="0.25">
      <c r="D18484" s="83"/>
    </row>
    <row r="18485" spans="4:4" s="47" customFormat="1" x14ac:dyDescent="0.25">
      <c r="D18485" s="83"/>
    </row>
    <row r="18486" spans="4:4" s="47" customFormat="1" x14ac:dyDescent="0.25">
      <c r="D18486" s="83"/>
    </row>
    <row r="18487" spans="4:4" s="47" customFormat="1" x14ac:dyDescent="0.25">
      <c r="D18487" s="83"/>
    </row>
    <row r="18488" spans="4:4" s="47" customFormat="1" x14ac:dyDescent="0.25">
      <c r="D18488" s="83"/>
    </row>
    <row r="18489" spans="4:4" s="47" customFormat="1" x14ac:dyDescent="0.25">
      <c r="D18489" s="83"/>
    </row>
    <row r="18490" spans="4:4" s="47" customFormat="1" x14ac:dyDescent="0.25">
      <c r="D18490" s="83"/>
    </row>
    <row r="18491" spans="4:4" s="47" customFormat="1" x14ac:dyDescent="0.25">
      <c r="D18491" s="83"/>
    </row>
    <row r="18492" spans="4:4" s="47" customFormat="1" x14ac:dyDescent="0.25">
      <c r="D18492" s="83"/>
    </row>
    <row r="18493" spans="4:4" s="47" customFormat="1" x14ac:dyDescent="0.25">
      <c r="D18493" s="83"/>
    </row>
    <row r="18494" spans="4:4" s="47" customFormat="1" x14ac:dyDescent="0.25">
      <c r="D18494" s="83"/>
    </row>
    <row r="18495" spans="4:4" s="47" customFormat="1" x14ac:dyDescent="0.25">
      <c r="D18495" s="83"/>
    </row>
    <row r="18496" spans="4:4" s="47" customFormat="1" x14ac:dyDescent="0.25">
      <c r="D18496" s="83"/>
    </row>
    <row r="18497" spans="4:4" s="47" customFormat="1" x14ac:dyDescent="0.25">
      <c r="D18497" s="83"/>
    </row>
    <row r="18498" spans="4:4" s="47" customFormat="1" x14ac:dyDescent="0.25">
      <c r="D18498" s="83"/>
    </row>
    <row r="18499" spans="4:4" s="47" customFormat="1" x14ac:dyDescent="0.25">
      <c r="D18499" s="83"/>
    </row>
    <row r="18500" spans="4:4" s="47" customFormat="1" x14ac:dyDescent="0.25">
      <c r="D18500" s="83"/>
    </row>
    <row r="18501" spans="4:4" s="47" customFormat="1" x14ac:dyDescent="0.25">
      <c r="D18501" s="83"/>
    </row>
    <row r="18502" spans="4:4" s="47" customFormat="1" x14ac:dyDescent="0.25">
      <c r="D18502" s="83"/>
    </row>
    <row r="18503" spans="4:4" s="47" customFormat="1" x14ac:dyDescent="0.25">
      <c r="D18503" s="83"/>
    </row>
    <row r="18504" spans="4:4" s="47" customFormat="1" x14ac:dyDescent="0.25">
      <c r="D18504" s="83"/>
    </row>
    <row r="18505" spans="4:4" s="47" customFormat="1" x14ac:dyDescent="0.25">
      <c r="D18505" s="83"/>
    </row>
    <row r="18506" spans="4:4" s="47" customFormat="1" x14ac:dyDescent="0.25">
      <c r="D18506" s="83"/>
    </row>
    <row r="18507" spans="4:4" s="47" customFormat="1" x14ac:dyDescent="0.25">
      <c r="D18507" s="83"/>
    </row>
    <row r="18508" spans="4:4" s="47" customFormat="1" x14ac:dyDescent="0.25">
      <c r="D18508" s="83"/>
    </row>
    <row r="18509" spans="4:4" s="47" customFormat="1" x14ac:dyDescent="0.25">
      <c r="D18509" s="83"/>
    </row>
    <row r="18510" spans="4:4" s="47" customFormat="1" x14ac:dyDescent="0.25">
      <c r="D18510" s="83"/>
    </row>
    <row r="18511" spans="4:4" s="47" customFormat="1" x14ac:dyDescent="0.25">
      <c r="D18511" s="83"/>
    </row>
    <row r="18512" spans="4:4" s="47" customFormat="1" x14ac:dyDescent="0.25">
      <c r="D18512" s="83"/>
    </row>
    <row r="18513" spans="4:4" s="47" customFormat="1" x14ac:dyDescent="0.25">
      <c r="D18513" s="83"/>
    </row>
    <row r="18514" spans="4:4" s="47" customFormat="1" x14ac:dyDescent="0.25">
      <c r="D18514" s="83"/>
    </row>
    <row r="18515" spans="4:4" s="47" customFormat="1" x14ac:dyDescent="0.25">
      <c r="D18515" s="83"/>
    </row>
    <row r="18516" spans="4:4" s="47" customFormat="1" x14ac:dyDescent="0.25">
      <c r="D18516" s="83"/>
    </row>
    <row r="18517" spans="4:4" s="47" customFormat="1" x14ac:dyDescent="0.25">
      <c r="D18517" s="83"/>
    </row>
    <row r="18518" spans="4:4" s="47" customFormat="1" x14ac:dyDescent="0.25">
      <c r="D18518" s="83"/>
    </row>
    <row r="18519" spans="4:4" s="47" customFormat="1" x14ac:dyDescent="0.25">
      <c r="D18519" s="83"/>
    </row>
    <row r="18520" spans="4:4" s="47" customFormat="1" x14ac:dyDescent="0.25">
      <c r="D18520" s="83"/>
    </row>
    <row r="18521" spans="4:4" s="47" customFormat="1" x14ac:dyDescent="0.25">
      <c r="D18521" s="83"/>
    </row>
    <row r="18522" spans="4:4" s="47" customFormat="1" x14ac:dyDescent="0.25">
      <c r="D18522" s="83"/>
    </row>
    <row r="18523" spans="4:4" s="47" customFormat="1" x14ac:dyDescent="0.25">
      <c r="D18523" s="83"/>
    </row>
    <row r="18524" spans="4:4" s="47" customFormat="1" x14ac:dyDescent="0.25">
      <c r="D18524" s="83"/>
    </row>
    <row r="18525" spans="4:4" s="47" customFormat="1" x14ac:dyDescent="0.25">
      <c r="D18525" s="83"/>
    </row>
    <row r="18526" spans="4:4" s="47" customFormat="1" x14ac:dyDescent="0.25">
      <c r="D18526" s="83"/>
    </row>
    <row r="18527" spans="4:4" s="47" customFormat="1" x14ac:dyDescent="0.25">
      <c r="D18527" s="83"/>
    </row>
    <row r="18528" spans="4:4" s="47" customFormat="1" x14ac:dyDescent="0.25">
      <c r="D18528" s="83"/>
    </row>
    <row r="18529" spans="4:4" s="47" customFormat="1" x14ac:dyDescent="0.25">
      <c r="D18529" s="83"/>
    </row>
    <row r="18530" spans="4:4" s="47" customFormat="1" x14ac:dyDescent="0.25">
      <c r="D18530" s="83"/>
    </row>
    <row r="18531" spans="4:4" s="47" customFormat="1" x14ac:dyDescent="0.25">
      <c r="D18531" s="83"/>
    </row>
    <row r="18532" spans="4:4" s="47" customFormat="1" x14ac:dyDescent="0.25">
      <c r="D18532" s="83"/>
    </row>
    <row r="18533" spans="4:4" s="47" customFormat="1" x14ac:dyDescent="0.25">
      <c r="D18533" s="83"/>
    </row>
    <row r="18534" spans="4:4" s="47" customFormat="1" x14ac:dyDescent="0.25">
      <c r="D18534" s="83"/>
    </row>
    <row r="18535" spans="4:4" s="47" customFormat="1" x14ac:dyDescent="0.25">
      <c r="D18535" s="83"/>
    </row>
    <row r="18536" spans="4:4" s="47" customFormat="1" x14ac:dyDescent="0.25">
      <c r="D18536" s="83"/>
    </row>
    <row r="18537" spans="4:4" s="47" customFormat="1" x14ac:dyDescent="0.25">
      <c r="D18537" s="83"/>
    </row>
    <row r="18538" spans="4:4" s="47" customFormat="1" x14ac:dyDescent="0.25">
      <c r="D18538" s="83"/>
    </row>
    <row r="18539" spans="4:4" s="47" customFormat="1" x14ac:dyDescent="0.25">
      <c r="D18539" s="83"/>
    </row>
    <row r="18540" spans="4:4" s="47" customFormat="1" x14ac:dyDescent="0.25">
      <c r="D18540" s="83"/>
    </row>
    <row r="18541" spans="4:4" s="47" customFormat="1" x14ac:dyDescent="0.25">
      <c r="D18541" s="83"/>
    </row>
    <row r="18542" spans="4:4" s="47" customFormat="1" x14ac:dyDescent="0.25">
      <c r="D18542" s="83"/>
    </row>
    <row r="18543" spans="4:4" s="47" customFormat="1" x14ac:dyDescent="0.25">
      <c r="D18543" s="83"/>
    </row>
    <row r="18544" spans="4:4" s="47" customFormat="1" x14ac:dyDescent="0.25">
      <c r="D18544" s="83"/>
    </row>
    <row r="18545" spans="4:4" s="47" customFormat="1" x14ac:dyDescent="0.25">
      <c r="D18545" s="83"/>
    </row>
    <row r="18546" spans="4:4" s="47" customFormat="1" x14ac:dyDescent="0.25">
      <c r="D18546" s="83"/>
    </row>
    <row r="18547" spans="4:4" s="47" customFormat="1" x14ac:dyDescent="0.25">
      <c r="D18547" s="83"/>
    </row>
    <row r="18548" spans="4:4" s="47" customFormat="1" x14ac:dyDescent="0.25">
      <c r="D18548" s="83"/>
    </row>
    <row r="18549" spans="4:4" s="47" customFormat="1" x14ac:dyDescent="0.25">
      <c r="D18549" s="83"/>
    </row>
    <row r="18550" spans="4:4" s="47" customFormat="1" x14ac:dyDescent="0.25">
      <c r="D18550" s="83"/>
    </row>
    <row r="18551" spans="4:4" s="47" customFormat="1" x14ac:dyDescent="0.25">
      <c r="D18551" s="83"/>
    </row>
    <row r="18552" spans="4:4" s="47" customFormat="1" x14ac:dyDescent="0.25">
      <c r="D18552" s="83"/>
    </row>
    <row r="18553" spans="4:4" s="47" customFormat="1" x14ac:dyDescent="0.25">
      <c r="D18553" s="83"/>
    </row>
    <row r="18554" spans="4:4" s="47" customFormat="1" x14ac:dyDescent="0.25">
      <c r="D18554" s="83"/>
    </row>
    <row r="18555" spans="4:4" s="47" customFormat="1" x14ac:dyDescent="0.25">
      <c r="D18555" s="83"/>
    </row>
    <row r="18556" spans="4:4" s="47" customFormat="1" x14ac:dyDescent="0.25">
      <c r="D18556" s="83"/>
    </row>
    <row r="18557" spans="4:4" s="47" customFormat="1" x14ac:dyDescent="0.25">
      <c r="D18557" s="83"/>
    </row>
    <row r="18558" spans="4:4" s="47" customFormat="1" x14ac:dyDescent="0.25">
      <c r="D18558" s="83"/>
    </row>
    <row r="18559" spans="4:4" s="47" customFormat="1" x14ac:dyDescent="0.25">
      <c r="D18559" s="83"/>
    </row>
    <row r="18560" spans="4:4" s="47" customFormat="1" x14ac:dyDescent="0.25">
      <c r="D18560" s="83"/>
    </row>
    <row r="18561" spans="4:4" s="47" customFormat="1" x14ac:dyDescent="0.25">
      <c r="D18561" s="83"/>
    </row>
    <row r="18562" spans="4:4" s="47" customFormat="1" x14ac:dyDescent="0.25">
      <c r="D18562" s="83"/>
    </row>
    <row r="18563" spans="4:4" s="47" customFormat="1" x14ac:dyDescent="0.25">
      <c r="D18563" s="83"/>
    </row>
    <row r="18564" spans="4:4" s="47" customFormat="1" x14ac:dyDescent="0.25">
      <c r="D18564" s="83"/>
    </row>
    <row r="18565" spans="4:4" s="47" customFormat="1" x14ac:dyDescent="0.25">
      <c r="D18565" s="83"/>
    </row>
    <row r="18566" spans="4:4" s="47" customFormat="1" x14ac:dyDescent="0.25">
      <c r="D18566" s="83"/>
    </row>
    <row r="18567" spans="4:4" s="47" customFormat="1" x14ac:dyDescent="0.25">
      <c r="D18567" s="83"/>
    </row>
    <row r="18568" spans="4:4" s="47" customFormat="1" x14ac:dyDescent="0.25">
      <c r="D18568" s="83"/>
    </row>
    <row r="18569" spans="4:4" s="47" customFormat="1" x14ac:dyDescent="0.25">
      <c r="D18569" s="83"/>
    </row>
    <row r="18570" spans="4:4" s="47" customFormat="1" x14ac:dyDescent="0.25">
      <c r="D18570" s="83"/>
    </row>
    <row r="18571" spans="4:4" s="47" customFormat="1" x14ac:dyDescent="0.25">
      <c r="D18571" s="83"/>
    </row>
    <row r="18572" spans="4:4" s="47" customFormat="1" x14ac:dyDescent="0.25">
      <c r="D18572" s="83"/>
    </row>
    <row r="18573" spans="4:4" s="47" customFormat="1" x14ac:dyDescent="0.25">
      <c r="D18573" s="83"/>
    </row>
    <row r="18574" spans="4:4" s="47" customFormat="1" x14ac:dyDescent="0.25">
      <c r="D18574" s="83"/>
    </row>
    <row r="18575" spans="4:4" s="47" customFormat="1" x14ac:dyDescent="0.25">
      <c r="D18575" s="83"/>
    </row>
    <row r="18576" spans="4:4" s="47" customFormat="1" x14ac:dyDescent="0.25">
      <c r="D18576" s="83"/>
    </row>
    <row r="18577" spans="4:4" s="47" customFormat="1" x14ac:dyDescent="0.25">
      <c r="D18577" s="83"/>
    </row>
    <row r="18578" spans="4:4" s="47" customFormat="1" x14ac:dyDescent="0.25">
      <c r="D18578" s="83"/>
    </row>
    <row r="18579" spans="4:4" s="47" customFormat="1" x14ac:dyDescent="0.25">
      <c r="D18579" s="83"/>
    </row>
    <row r="18580" spans="4:4" s="47" customFormat="1" x14ac:dyDescent="0.25">
      <c r="D18580" s="83"/>
    </row>
    <row r="18581" spans="4:4" s="47" customFormat="1" x14ac:dyDescent="0.25">
      <c r="D18581" s="83"/>
    </row>
    <row r="18582" spans="4:4" s="47" customFormat="1" x14ac:dyDescent="0.25">
      <c r="D18582" s="83"/>
    </row>
    <row r="18583" spans="4:4" s="47" customFormat="1" x14ac:dyDescent="0.25">
      <c r="D18583" s="83"/>
    </row>
    <row r="18584" spans="4:4" s="47" customFormat="1" x14ac:dyDescent="0.25">
      <c r="D18584" s="83"/>
    </row>
    <row r="18585" spans="4:4" s="47" customFormat="1" x14ac:dyDescent="0.25">
      <c r="D18585" s="83"/>
    </row>
    <row r="18586" spans="4:4" s="47" customFormat="1" x14ac:dyDescent="0.25">
      <c r="D18586" s="83"/>
    </row>
    <row r="18587" spans="4:4" s="47" customFormat="1" x14ac:dyDescent="0.25">
      <c r="D18587" s="83"/>
    </row>
    <row r="18588" spans="4:4" s="47" customFormat="1" x14ac:dyDescent="0.25">
      <c r="D18588" s="83"/>
    </row>
    <row r="18589" spans="4:4" s="47" customFormat="1" x14ac:dyDescent="0.25">
      <c r="D18589" s="83"/>
    </row>
    <row r="18590" spans="4:4" s="47" customFormat="1" x14ac:dyDescent="0.25">
      <c r="D18590" s="83"/>
    </row>
    <row r="18591" spans="4:4" s="47" customFormat="1" x14ac:dyDescent="0.25">
      <c r="D18591" s="83"/>
    </row>
    <row r="18592" spans="4:4" s="47" customFormat="1" x14ac:dyDescent="0.25">
      <c r="D18592" s="83"/>
    </row>
    <row r="18593" spans="4:4" s="47" customFormat="1" x14ac:dyDescent="0.25">
      <c r="D18593" s="83"/>
    </row>
    <row r="18594" spans="4:4" s="47" customFormat="1" x14ac:dyDescent="0.25">
      <c r="D18594" s="83"/>
    </row>
    <row r="18595" spans="4:4" s="47" customFormat="1" x14ac:dyDescent="0.25">
      <c r="D18595" s="83"/>
    </row>
    <row r="18596" spans="4:4" s="47" customFormat="1" x14ac:dyDescent="0.25">
      <c r="D18596" s="83"/>
    </row>
    <row r="18597" spans="4:4" s="47" customFormat="1" x14ac:dyDescent="0.25">
      <c r="D18597" s="83"/>
    </row>
    <row r="18598" spans="4:4" s="47" customFormat="1" x14ac:dyDescent="0.25">
      <c r="D18598" s="83"/>
    </row>
    <row r="18599" spans="4:4" s="47" customFormat="1" x14ac:dyDescent="0.25">
      <c r="D18599" s="83"/>
    </row>
    <row r="18600" spans="4:4" s="47" customFormat="1" x14ac:dyDescent="0.25">
      <c r="D18600" s="83"/>
    </row>
    <row r="18601" spans="4:4" s="47" customFormat="1" x14ac:dyDescent="0.25">
      <c r="D18601" s="83"/>
    </row>
    <row r="18602" spans="4:4" s="47" customFormat="1" x14ac:dyDescent="0.25">
      <c r="D18602" s="83"/>
    </row>
    <row r="18603" spans="4:4" s="47" customFormat="1" x14ac:dyDescent="0.25">
      <c r="D18603" s="83"/>
    </row>
    <row r="18604" spans="4:4" s="47" customFormat="1" x14ac:dyDescent="0.25">
      <c r="D18604" s="83"/>
    </row>
    <row r="18605" spans="4:4" s="47" customFormat="1" x14ac:dyDescent="0.25">
      <c r="D18605" s="83"/>
    </row>
    <row r="18606" spans="4:4" s="47" customFormat="1" x14ac:dyDescent="0.25">
      <c r="D18606" s="83"/>
    </row>
    <row r="18607" spans="4:4" s="47" customFormat="1" x14ac:dyDescent="0.25">
      <c r="D18607" s="83"/>
    </row>
    <row r="18608" spans="4:4" s="47" customFormat="1" x14ac:dyDescent="0.25">
      <c r="D18608" s="83"/>
    </row>
    <row r="18609" spans="4:4" s="47" customFormat="1" x14ac:dyDescent="0.25">
      <c r="D18609" s="83"/>
    </row>
    <row r="18610" spans="4:4" s="47" customFormat="1" x14ac:dyDescent="0.25">
      <c r="D18610" s="83"/>
    </row>
    <row r="18611" spans="4:4" s="47" customFormat="1" x14ac:dyDescent="0.25">
      <c r="D18611" s="83"/>
    </row>
    <row r="18612" spans="4:4" s="47" customFormat="1" x14ac:dyDescent="0.25">
      <c r="D18612" s="83"/>
    </row>
    <row r="18613" spans="4:4" s="47" customFormat="1" x14ac:dyDescent="0.25">
      <c r="D18613" s="83"/>
    </row>
    <row r="18614" spans="4:4" s="47" customFormat="1" x14ac:dyDescent="0.25">
      <c r="D18614" s="83"/>
    </row>
    <row r="18615" spans="4:4" s="47" customFormat="1" x14ac:dyDescent="0.25">
      <c r="D18615" s="83"/>
    </row>
    <row r="18616" spans="4:4" s="47" customFormat="1" x14ac:dyDescent="0.25">
      <c r="D18616" s="83"/>
    </row>
    <row r="18617" spans="4:4" s="47" customFormat="1" x14ac:dyDescent="0.25">
      <c r="D18617" s="83"/>
    </row>
    <row r="18618" spans="4:4" s="47" customFormat="1" x14ac:dyDescent="0.25">
      <c r="D18618" s="83"/>
    </row>
    <row r="18619" spans="4:4" s="47" customFormat="1" x14ac:dyDescent="0.25">
      <c r="D18619" s="83"/>
    </row>
    <row r="18620" spans="4:4" s="47" customFormat="1" x14ac:dyDescent="0.25">
      <c r="D18620" s="83"/>
    </row>
    <row r="18621" spans="4:4" s="47" customFormat="1" x14ac:dyDescent="0.25">
      <c r="D18621" s="83"/>
    </row>
    <row r="18622" spans="4:4" s="47" customFormat="1" x14ac:dyDescent="0.25">
      <c r="D18622" s="83"/>
    </row>
    <row r="18623" spans="4:4" s="47" customFormat="1" x14ac:dyDescent="0.25">
      <c r="D18623" s="83"/>
    </row>
    <row r="18624" spans="4:4" s="47" customFormat="1" x14ac:dyDescent="0.25">
      <c r="D18624" s="83"/>
    </row>
    <row r="18625" spans="4:4" s="47" customFormat="1" x14ac:dyDescent="0.25">
      <c r="D18625" s="83"/>
    </row>
    <row r="18626" spans="4:4" s="47" customFormat="1" x14ac:dyDescent="0.25">
      <c r="D18626" s="83"/>
    </row>
    <row r="18627" spans="4:4" s="47" customFormat="1" x14ac:dyDescent="0.25">
      <c r="D18627" s="83"/>
    </row>
    <row r="18628" spans="4:4" s="47" customFormat="1" x14ac:dyDescent="0.25">
      <c r="D18628" s="83"/>
    </row>
    <row r="18629" spans="4:4" s="47" customFormat="1" x14ac:dyDescent="0.25">
      <c r="D18629" s="83"/>
    </row>
    <row r="18630" spans="4:4" s="47" customFormat="1" x14ac:dyDescent="0.25">
      <c r="D18630" s="83"/>
    </row>
    <row r="18631" spans="4:4" s="47" customFormat="1" x14ac:dyDescent="0.25">
      <c r="D18631" s="83"/>
    </row>
    <row r="18632" spans="4:4" s="47" customFormat="1" x14ac:dyDescent="0.25">
      <c r="D18632" s="83"/>
    </row>
    <row r="18633" spans="4:4" s="47" customFormat="1" x14ac:dyDescent="0.25">
      <c r="D18633" s="83"/>
    </row>
    <row r="18634" spans="4:4" s="47" customFormat="1" x14ac:dyDescent="0.25">
      <c r="D18634" s="83"/>
    </row>
    <row r="18635" spans="4:4" s="47" customFormat="1" x14ac:dyDescent="0.25">
      <c r="D18635" s="83"/>
    </row>
    <row r="18636" spans="4:4" s="47" customFormat="1" x14ac:dyDescent="0.25">
      <c r="D18636" s="83"/>
    </row>
    <row r="18637" spans="4:4" s="47" customFormat="1" x14ac:dyDescent="0.25">
      <c r="D18637" s="83"/>
    </row>
    <row r="18638" spans="4:4" s="47" customFormat="1" x14ac:dyDescent="0.25">
      <c r="D18638" s="83"/>
    </row>
    <row r="18639" spans="4:4" s="47" customFormat="1" x14ac:dyDescent="0.25">
      <c r="D18639" s="83"/>
    </row>
    <row r="18640" spans="4:4" s="47" customFormat="1" x14ac:dyDescent="0.25">
      <c r="D18640" s="83"/>
    </row>
    <row r="18641" spans="4:4" s="47" customFormat="1" x14ac:dyDescent="0.25">
      <c r="D18641" s="83"/>
    </row>
    <row r="18642" spans="4:4" s="47" customFormat="1" x14ac:dyDescent="0.25">
      <c r="D18642" s="83"/>
    </row>
    <row r="18643" spans="4:4" s="47" customFormat="1" x14ac:dyDescent="0.25">
      <c r="D18643" s="83"/>
    </row>
    <row r="18644" spans="4:4" s="47" customFormat="1" x14ac:dyDescent="0.25">
      <c r="D18644" s="83"/>
    </row>
    <row r="18645" spans="4:4" s="47" customFormat="1" x14ac:dyDescent="0.25">
      <c r="D18645" s="83"/>
    </row>
    <row r="18646" spans="4:4" s="47" customFormat="1" x14ac:dyDescent="0.25">
      <c r="D18646" s="83"/>
    </row>
    <row r="18647" spans="4:4" s="47" customFormat="1" x14ac:dyDescent="0.25">
      <c r="D18647" s="83"/>
    </row>
    <row r="18648" spans="4:4" s="47" customFormat="1" x14ac:dyDescent="0.25">
      <c r="D18648" s="83"/>
    </row>
    <row r="18649" spans="4:4" s="47" customFormat="1" x14ac:dyDescent="0.25">
      <c r="D18649" s="83"/>
    </row>
    <row r="18650" spans="4:4" s="47" customFormat="1" x14ac:dyDescent="0.25">
      <c r="D18650" s="83"/>
    </row>
    <row r="18651" spans="4:4" s="47" customFormat="1" x14ac:dyDescent="0.25">
      <c r="D18651" s="83"/>
    </row>
    <row r="18652" spans="4:4" s="47" customFormat="1" x14ac:dyDescent="0.25">
      <c r="D18652" s="83"/>
    </row>
    <row r="18653" spans="4:4" s="47" customFormat="1" x14ac:dyDescent="0.25">
      <c r="D18653" s="83"/>
    </row>
    <row r="18654" spans="4:4" s="47" customFormat="1" x14ac:dyDescent="0.25">
      <c r="D18654" s="83"/>
    </row>
    <row r="18655" spans="4:4" s="47" customFormat="1" x14ac:dyDescent="0.25">
      <c r="D18655" s="83"/>
    </row>
    <row r="18656" spans="4:4" s="47" customFormat="1" x14ac:dyDescent="0.25">
      <c r="D18656" s="83"/>
    </row>
    <row r="18657" spans="4:4" s="47" customFormat="1" x14ac:dyDescent="0.25">
      <c r="D18657" s="83"/>
    </row>
    <row r="18658" spans="4:4" s="47" customFormat="1" x14ac:dyDescent="0.25">
      <c r="D18658" s="83"/>
    </row>
    <row r="18659" spans="4:4" s="47" customFormat="1" x14ac:dyDescent="0.25">
      <c r="D18659" s="83"/>
    </row>
    <row r="18660" spans="4:4" s="47" customFormat="1" x14ac:dyDescent="0.25">
      <c r="D18660" s="83"/>
    </row>
    <row r="18661" spans="4:4" s="47" customFormat="1" x14ac:dyDescent="0.25">
      <c r="D18661" s="83"/>
    </row>
    <row r="18662" spans="4:4" s="47" customFormat="1" x14ac:dyDescent="0.25">
      <c r="D18662" s="83"/>
    </row>
    <row r="18663" spans="4:4" s="47" customFormat="1" x14ac:dyDescent="0.25">
      <c r="D18663" s="83"/>
    </row>
    <row r="18664" spans="4:4" s="47" customFormat="1" x14ac:dyDescent="0.25">
      <c r="D18664" s="83"/>
    </row>
    <row r="18665" spans="4:4" s="47" customFormat="1" x14ac:dyDescent="0.25">
      <c r="D18665" s="83"/>
    </row>
    <row r="18666" spans="4:4" s="47" customFormat="1" x14ac:dyDescent="0.25">
      <c r="D18666" s="83"/>
    </row>
    <row r="18667" spans="4:4" s="47" customFormat="1" x14ac:dyDescent="0.25">
      <c r="D18667" s="83"/>
    </row>
    <row r="18668" spans="4:4" s="47" customFormat="1" x14ac:dyDescent="0.25">
      <c r="D18668" s="83"/>
    </row>
    <row r="18669" spans="4:4" s="47" customFormat="1" x14ac:dyDescent="0.25">
      <c r="D18669" s="83"/>
    </row>
    <row r="18670" spans="4:4" s="47" customFormat="1" x14ac:dyDescent="0.25">
      <c r="D18670" s="83"/>
    </row>
    <row r="18671" spans="4:4" s="47" customFormat="1" x14ac:dyDescent="0.25">
      <c r="D18671" s="83"/>
    </row>
    <row r="18672" spans="4:4" s="47" customFormat="1" x14ac:dyDescent="0.25">
      <c r="D18672" s="83"/>
    </row>
    <row r="18673" spans="4:4" s="47" customFormat="1" x14ac:dyDescent="0.25">
      <c r="D18673" s="83"/>
    </row>
    <row r="18674" spans="4:4" s="47" customFormat="1" x14ac:dyDescent="0.25">
      <c r="D18674" s="83"/>
    </row>
    <row r="18675" spans="4:4" s="47" customFormat="1" x14ac:dyDescent="0.25">
      <c r="D18675" s="83"/>
    </row>
    <row r="18676" spans="4:4" s="47" customFormat="1" x14ac:dyDescent="0.25">
      <c r="D18676" s="83"/>
    </row>
    <row r="18677" spans="4:4" s="47" customFormat="1" x14ac:dyDescent="0.25">
      <c r="D18677" s="83"/>
    </row>
    <row r="18678" spans="4:4" s="47" customFormat="1" x14ac:dyDescent="0.25">
      <c r="D18678" s="83"/>
    </row>
    <row r="18679" spans="4:4" s="47" customFormat="1" x14ac:dyDescent="0.25">
      <c r="D18679" s="83"/>
    </row>
    <row r="18680" spans="4:4" s="47" customFormat="1" x14ac:dyDescent="0.25">
      <c r="D18680" s="83"/>
    </row>
    <row r="18681" spans="4:4" s="47" customFormat="1" x14ac:dyDescent="0.25">
      <c r="D18681" s="83"/>
    </row>
    <row r="18682" spans="4:4" s="47" customFormat="1" x14ac:dyDescent="0.25">
      <c r="D18682" s="83"/>
    </row>
    <row r="18683" spans="4:4" s="47" customFormat="1" x14ac:dyDescent="0.25">
      <c r="D18683" s="83"/>
    </row>
    <row r="18684" spans="4:4" s="47" customFormat="1" x14ac:dyDescent="0.25">
      <c r="D18684" s="83"/>
    </row>
    <row r="18685" spans="4:4" s="47" customFormat="1" x14ac:dyDescent="0.25">
      <c r="D18685" s="83"/>
    </row>
    <row r="18686" spans="4:4" s="47" customFormat="1" x14ac:dyDescent="0.25">
      <c r="D18686" s="83"/>
    </row>
    <row r="18687" spans="4:4" s="47" customFormat="1" x14ac:dyDescent="0.25">
      <c r="D18687" s="83"/>
    </row>
    <row r="18688" spans="4:4" s="47" customFormat="1" x14ac:dyDescent="0.25">
      <c r="D18688" s="83"/>
    </row>
    <row r="18689" spans="4:4" s="47" customFormat="1" x14ac:dyDescent="0.25">
      <c r="D18689" s="83"/>
    </row>
    <row r="18690" spans="4:4" s="47" customFormat="1" x14ac:dyDescent="0.25">
      <c r="D18690" s="83"/>
    </row>
    <row r="18691" spans="4:4" s="47" customFormat="1" x14ac:dyDescent="0.25">
      <c r="D18691" s="83"/>
    </row>
    <row r="18692" spans="4:4" s="47" customFormat="1" x14ac:dyDescent="0.25">
      <c r="D18692" s="83"/>
    </row>
    <row r="18693" spans="4:4" s="47" customFormat="1" x14ac:dyDescent="0.25">
      <c r="D18693" s="83"/>
    </row>
    <row r="18694" spans="4:4" s="47" customFormat="1" x14ac:dyDescent="0.25">
      <c r="D18694" s="83"/>
    </row>
    <row r="18695" spans="4:4" s="47" customFormat="1" x14ac:dyDescent="0.25">
      <c r="D18695" s="83"/>
    </row>
    <row r="18696" spans="4:4" s="47" customFormat="1" x14ac:dyDescent="0.25">
      <c r="D18696" s="83"/>
    </row>
    <row r="18697" spans="4:4" s="47" customFormat="1" x14ac:dyDescent="0.25">
      <c r="D18697" s="83"/>
    </row>
    <row r="18698" spans="4:4" s="47" customFormat="1" x14ac:dyDescent="0.25">
      <c r="D18698" s="83"/>
    </row>
    <row r="18699" spans="4:4" s="47" customFormat="1" x14ac:dyDescent="0.25">
      <c r="D18699" s="83"/>
    </row>
    <row r="18700" spans="4:4" s="47" customFormat="1" x14ac:dyDescent="0.25">
      <c r="D18700" s="83"/>
    </row>
    <row r="18701" spans="4:4" s="47" customFormat="1" x14ac:dyDescent="0.25">
      <c r="D18701" s="83"/>
    </row>
    <row r="18702" spans="4:4" s="47" customFormat="1" x14ac:dyDescent="0.25">
      <c r="D18702" s="83"/>
    </row>
    <row r="18703" spans="4:4" s="47" customFormat="1" x14ac:dyDescent="0.25">
      <c r="D18703" s="83"/>
    </row>
    <row r="18704" spans="4:4" s="47" customFormat="1" x14ac:dyDescent="0.25">
      <c r="D18704" s="83"/>
    </row>
    <row r="18705" spans="4:4" s="47" customFormat="1" x14ac:dyDescent="0.25">
      <c r="D18705" s="83"/>
    </row>
    <row r="18706" spans="4:4" s="47" customFormat="1" x14ac:dyDescent="0.25">
      <c r="D18706" s="83"/>
    </row>
    <row r="18707" spans="4:4" s="47" customFormat="1" x14ac:dyDescent="0.25">
      <c r="D18707" s="83"/>
    </row>
    <row r="18708" spans="4:4" s="47" customFormat="1" x14ac:dyDescent="0.25">
      <c r="D18708" s="83"/>
    </row>
    <row r="18709" spans="4:4" s="47" customFormat="1" x14ac:dyDescent="0.25">
      <c r="D18709" s="83"/>
    </row>
    <row r="18710" spans="4:4" s="47" customFormat="1" x14ac:dyDescent="0.25">
      <c r="D18710" s="83"/>
    </row>
    <row r="18711" spans="4:4" s="47" customFormat="1" x14ac:dyDescent="0.25">
      <c r="D18711" s="83"/>
    </row>
    <row r="18712" spans="4:4" s="47" customFormat="1" x14ac:dyDescent="0.25">
      <c r="D18712" s="83"/>
    </row>
    <row r="18713" spans="4:4" s="47" customFormat="1" x14ac:dyDescent="0.25">
      <c r="D18713" s="83"/>
    </row>
    <row r="18714" spans="4:4" s="47" customFormat="1" x14ac:dyDescent="0.25">
      <c r="D18714" s="83"/>
    </row>
    <row r="18715" spans="4:4" s="47" customFormat="1" x14ac:dyDescent="0.25">
      <c r="D18715" s="83"/>
    </row>
    <row r="18716" spans="4:4" s="47" customFormat="1" x14ac:dyDescent="0.25">
      <c r="D18716" s="83"/>
    </row>
    <row r="18717" spans="4:4" s="47" customFormat="1" x14ac:dyDescent="0.25">
      <c r="D18717" s="83"/>
    </row>
    <row r="18718" spans="4:4" s="47" customFormat="1" x14ac:dyDescent="0.25">
      <c r="D18718" s="83"/>
    </row>
    <row r="18719" spans="4:4" s="47" customFormat="1" x14ac:dyDescent="0.25">
      <c r="D18719" s="83"/>
    </row>
    <row r="18720" spans="4:4" s="47" customFormat="1" x14ac:dyDescent="0.25">
      <c r="D18720" s="83"/>
    </row>
    <row r="18721" spans="4:4" s="47" customFormat="1" x14ac:dyDescent="0.25">
      <c r="D18721" s="83"/>
    </row>
    <row r="18722" spans="4:4" s="47" customFormat="1" x14ac:dyDescent="0.25">
      <c r="D18722" s="83"/>
    </row>
    <row r="18723" spans="4:4" s="47" customFormat="1" x14ac:dyDescent="0.25">
      <c r="D18723" s="83"/>
    </row>
    <row r="18724" spans="4:4" s="47" customFormat="1" x14ac:dyDescent="0.25">
      <c r="D18724" s="83"/>
    </row>
    <row r="18725" spans="4:4" s="47" customFormat="1" x14ac:dyDescent="0.25">
      <c r="D18725" s="83"/>
    </row>
    <row r="18726" spans="4:4" s="47" customFormat="1" x14ac:dyDescent="0.25">
      <c r="D18726" s="83"/>
    </row>
    <row r="18727" spans="4:4" s="47" customFormat="1" x14ac:dyDescent="0.25">
      <c r="D18727" s="83"/>
    </row>
    <row r="18728" spans="4:4" s="47" customFormat="1" x14ac:dyDescent="0.25">
      <c r="D18728" s="83"/>
    </row>
    <row r="18729" spans="4:4" s="47" customFormat="1" x14ac:dyDescent="0.25">
      <c r="D18729" s="83"/>
    </row>
    <row r="18730" spans="4:4" s="47" customFormat="1" x14ac:dyDescent="0.25">
      <c r="D18730" s="83"/>
    </row>
    <row r="18731" spans="4:4" s="47" customFormat="1" x14ac:dyDescent="0.25">
      <c r="D18731" s="83"/>
    </row>
    <row r="18732" spans="4:4" s="47" customFormat="1" x14ac:dyDescent="0.25">
      <c r="D18732" s="83"/>
    </row>
    <row r="18733" spans="4:4" s="47" customFormat="1" x14ac:dyDescent="0.25">
      <c r="D18733" s="83"/>
    </row>
    <row r="18734" spans="4:4" s="47" customFormat="1" x14ac:dyDescent="0.25">
      <c r="D18734" s="83"/>
    </row>
    <row r="18735" spans="4:4" s="47" customFormat="1" x14ac:dyDescent="0.25">
      <c r="D18735" s="83"/>
    </row>
    <row r="18736" spans="4:4" s="47" customFormat="1" x14ac:dyDescent="0.25">
      <c r="D18736" s="83"/>
    </row>
    <row r="18737" spans="4:4" s="47" customFormat="1" x14ac:dyDescent="0.25">
      <c r="D18737" s="83"/>
    </row>
    <row r="18738" spans="4:4" s="47" customFormat="1" x14ac:dyDescent="0.25">
      <c r="D18738" s="83"/>
    </row>
    <row r="18739" spans="4:4" s="47" customFormat="1" x14ac:dyDescent="0.25">
      <c r="D18739" s="83"/>
    </row>
    <row r="18740" spans="4:4" s="47" customFormat="1" x14ac:dyDescent="0.25">
      <c r="D18740" s="83"/>
    </row>
    <row r="18741" spans="4:4" s="47" customFormat="1" x14ac:dyDescent="0.25">
      <c r="D18741" s="83"/>
    </row>
    <row r="18742" spans="4:4" s="47" customFormat="1" x14ac:dyDescent="0.25">
      <c r="D18742" s="83"/>
    </row>
    <row r="18743" spans="4:4" s="47" customFormat="1" x14ac:dyDescent="0.25">
      <c r="D18743" s="83"/>
    </row>
    <row r="18744" spans="4:4" s="47" customFormat="1" x14ac:dyDescent="0.25">
      <c r="D18744" s="83"/>
    </row>
    <row r="18745" spans="4:4" s="47" customFormat="1" x14ac:dyDescent="0.25">
      <c r="D18745" s="83"/>
    </row>
    <row r="18746" spans="4:4" s="47" customFormat="1" x14ac:dyDescent="0.25">
      <c r="D18746" s="83"/>
    </row>
    <row r="18747" spans="4:4" s="47" customFormat="1" x14ac:dyDescent="0.25">
      <c r="D18747" s="83"/>
    </row>
    <row r="18748" spans="4:4" s="47" customFormat="1" x14ac:dyDescent="0.25">
      <c r="D18748" s="83"/>
    </row>
    <row r="18749" spans="4:4" s="47" customFormat="1" x14ac:dyDescent="0.25">
      <c r="D18749" s="83"/>
    </row>
    <row r="18750" spans="4:4" s="47" customFormat="1" x14ac:dyDescent="0.25">
      <c r="D18750" s="83"/>
    </row>
    <row r="18751" spans="4:4" s="47" customFormat="1" x14ac:dyDescent="0.25">
      <c r="D18751" s="83"/>
    </row>
    <row r="18752" spans="4:4" s="47" customFormat="1" x14ac:dyDescent="0.25">
      <c r="D18752" s="83"/>
    </row>
    <row r="18753" spans="4:4" s="47" customFormat="1" x14ac:dyDescent="0.25">
      <c r="D18753" s="83"/>
    </row>
    <row r="18754" spans="4:4" s="47" customFormat="1" x14ac:dyDescent="0.25">
      <c r="D18754" s="83"/>
    </row>
    <row r="18755" spans="4:4" s="47" customFormat="1" x14ac:dyDescent="0.25">
      <c r="D18755" s="83"/>
    </row>
    <row r="18756" spans="4:4" s="47" customFormat="1" x14ac:dyDescent="0.25">
      <c r="D18756" s="83"/>
    </row>
    <row r="18757" spans="4:4" s="47" customFormat="1" x14ac:dyDescent="0.25">
      <c r="D18757" s="83"/>
    </row>
    <row r="18758" spans="4:4" s="47" customFormat="1" x14ac:dyDescent="0.25">
      <c r="D18758" s="83"/>
    </row>
    <row r="18759" spans="4:4" s="47" customFormat="1" x14ac:dyDescent="0.25">
      <c r="D18759" s="83"/>
    </row>
    <row r="18760" spans="4:4" s="47" customFormat="1" x14ac:dyDescent="0.25">
      <c r="D18760" s="83"/>
    </row>
    <row r="18761" spans="4:4" s="47" customFormat="1" x14ac:dyDescent="0.25">
      <c r="D18761" s="83"/>
    </row>
    <row r="18762" spans="4:4" s="47" customFormat="1" x14ac:dyDescent="0.25">
      <c r="D18762" s="83"/>
    </row>
    <row r="18763" spans="4:4" s="47" customFormat="1" x14ac:dyDescent="0.25">
      <c r="D18763" s="83"/>
    </row>
    <row r="18764" spans="4:4" s="47" customFormat="1" x14ac:dyDescent="0.25">
      <c r="D18764" s="83"/>
    </row>
    <row r="18765" spans="4:4" s="47" customFormat="1" x14ac:dyDescent="0.25">
      <c r="D18765" s="83"/>
    </row>
    <row r="18766" spans="4:4" s="47" customFormat="1" x14ac:dyDescent="0.25">
      <c r="D18766" s="83"/>
    </row>
    <row r="18767" spans="4:4" s="47" customFormat="1" x14ac:dyDescent="0.25">
      <c r="D18767" s="83"/>
    </row>
    <row r="18768" spans="4:4" s="47" customFormat="1" x14ac:dyDescent="0.25">
      <c r="D18768" s="83"/>
    </row>
    <row r="18769" spans="4:4" s="47" customFormat="1" x14ac:dyDescent="0.25">
      <c r="D18769" s="83"/>
    </row>
    <row r="18770" spans="4:4" s="47" customFormat="1" x14ac:dyDescent="0.25">
      <c r="D18770" s="83"/>
    </row>
    <row r="18771" spans="4:4" s="47" customFormat="1" x14ac:dyDescent="0.25">
      <c r="D18771" s="83"/>
    </row>
    <row r="18772" spans="4:4" s="47" customFormat="1" x14ac:dyDescent="0.25">
      <c r="D18772" s="83"/>
    </row>
    <row r="18773" spans="4:4" s="47" customFormat="1" x14ac:dyDescent="0.25">
      <c r="D18773" s="83"/>
    </row>
    <row r="18774" spans="4:4" s="47" customFormat="1" x14ac:dyDescent="0.25">
      <c r="D18774" s="83"/>
    </row>
    <row r="18775" spans="4:4" s="47" customFormat="1" x14ac:dyDescent="0.25">
      <c r="D18775" s="83"/>
    </row>
    <row r="18776" spans="4:4" s="47" customFormat="1" x14ac:dyDescent="0.25">
      <c r="D18776" s="83"/>
    </row>
    <row r="18777" spans="4:4" s="47" customFormat="1" x14ac:dyDescent="0.25">
      <c r="D18777" s="83"/>
    </row>
    <row r="18778" spans="4:4" s="47" customFormat="1" x14ac:dyDescent="0.25">
      <c r="D18778" s="83"/>
    </row>
    <row r="18779" spans="4:4" s="47" customFormat="1" x14ac:dyDescent="0.25">
      <c r="D18779" s="83"/>
    </row>
    <row r="18780" spans="4:4" s="47" customFormat="1" x14ac:dyDescent="0.25">
      <c r="D18780" s="83"/>
    </row>
    <row r="18781" spans="4:4" s="47" customFormat="1" x14ac:dyDescent="0.25">
      <c r="D18781" s="83"/>
    </row>
    <row r="18782" spans="4:4" s="47" customFormat="1" x14ac:dyDescent="0.25">
      <c r="D18782" s="83"/>
    </row>
    <row r="18783" spans="4:4" s="47" customFormat="1" x14ac:dyDescent="0.25">
      <c r="D18783" s="83"/>
    </row>
    <row r="18784" spans="4:4" s="47" customFormat="1" x14ac:dyDescent="0.25">
      <c r="D18784" s="83"/>
    </row>
    <row r="18785" spans="4:4" s="47" customFormat="1" x14ac:dyDescent="0.25">
      <c r="D18785" s="83"/>
    </row>
    <row r="18786" spans="4:4" s="47" customFormat="1" x14ac:dyDescent="0.25">
      <c r="D18786" s="83"/>
    </row>
    <row r="18787" spans="4:4" s="47" customFormat="1" x14ac:dyDescent="0.25">
      <c r="D18787" s="83"/>
    </row>
    <row r="18788" spans="4:4" s="47" customFormat="1" x14ac:dyDescent="0.25">
      <c r="D18788" s="83"/>
    </row>
    <row r="18789" spans="4:4" s="47" customFormat="1" x14ac:dyDescent="0.25">
      <c r="D18789" s="83"/>
    </row>
    <row r="18790" spans="4:4" s="47" customFormat="1" x14ac:dyDescent="0.25">
      <c r="D18790" s="83"/>
    </row>
    <row r="18791" spans="4:4" s="47" customFormat="1" x14ac:dyDescent="0.25">
      <c r="D18791" s="83"/>
    </row>
    <row r="18792" spans="4:4" s="47" customFormat="1" x14ac:dyDescent="0.25">
      <c r="D18792" s="83"/>
    </row>
    <row r="18793" spans="4:4" s="47" customFormat="1" x14ac:dyDescent="0.25">
      <c r="D18793" s="83"/>
    </row>
    <row r="18794" spans="4:4" s="47" customFormat="1" x14ac:dyDescent="0.25">
      <c r="D18794" s="83"/>
    </row>
    <row r="18795" spans="4:4" s="47" customFormat="1" x14ac:dyDescent="0.25">
      <c r="D18795" s="83"/>
    </row>
    <row r="18796" spans="4:4" s="47" customFormat="1" x14ac:dyDescent="0.25">
      <c r="D18796" s="83"/>
    </row>
    <row r="18797" spans="4:4" s="47" customFormat="1" x14ac:dyDescent="0.25">
      <c r="D18797" s="83"/>
    </row>
    <row r="18798" spans="4:4" s="47" customFormat="1" x14ac:dyDescent="0.25">
      <c r="D18798" s="83"/>
    </row>
    <row r="18799" spans="4:4" s="47" customFormat="1" x14ac:dyDescent="0.25">
      <c r="D18799" s="83"/>
    </row>
    <row r="18800" spans="4:4" s="47" customFormat="1" x14ac:dyDescent="0.25">
      <c r="D18800" s="83"/>
    </row>
    <row r="18801" spans="4:4" s="47" customFormat="1" x14ac:dyDescent="0.25">
      <c r="D18801" s="83"/>
    </row>
    <row r="18802" spans="4:4" s="47" customFormat="1" x14ac:dyDescent="0.25">
      <c r="D18802" s="83"/>
    </row>
    <row r="18803" spans="4:4" s="47" customFormat="1" x14ac:dyDescent="0.25">
      <c r="D18803" s="83"/>
    </row>
    <row r="18804" spans="4:4" s="47" customFormat="1" x14ac:dyDescent="0.25">
      <c r="D18804" s="83"/>
    </row>
    <row r="18805" spans="4:4" s="47" customFormat="1" x14ac:dyDescent="0.25">
      <c r="D18805" s="83"/>
    </row>
    <row r="18806" spans="4:4" s="47" customFormat="1" x14ac:dyDescent="0.25">
      <c r="D18806" s="83"/>
    </row>
    <row r="18807" spans="4:4" s="47" customFormat="1" x14ac:dyDescent="0.25">
      <c r="D18807" s="83"/>
    </row>
    <row r="18808" spans="4:4" s="47" customFormat="1" x14ac:dyDescent="0.25">
      <c r="D18808" s="83"/>
    </row>
    <row r="18809" spans="4:4" s="47" customFormat="1" x14ac:dyDescent="0.25">
      <c r="D18809" s="83"/>
    </row>
    <row r="18810" spans="4:4" s="47" customFormat="1" x14ac:dyDescent="0.25">
      <c r="D18810" s="83"/>
    </row>
    <row r="18811" spans="4:4" s="47" customFormat="1" x14ac:dyDescent="0.25">
      <c r="D18811" s="83"/>
    </row>
    <row r="18812" spans="4:4" s="47" customFormat="1" x14ac:dyDescent="0.25">
      <c r="D18812" s="83"/>
    </row>
    <row r="18813" spans="4:4" s="47" customFormat="1" x14ac:dyDescent="0.25">
      <c r="D18813" s="83"/>
    </row>
    <row r="18814" spans="4:4" s="47" customFormat="1" x14ac:dyDescent="0.25">
      <c r="D18814" s="83"/>
    </row>
    <row r="18815" spans="4:4" s="47" customFormat="1" x14ac:dyDescent="0.25">
      <c r="D18815" s="83"/>
    </row>
    <row r="18816" spans="4:4" s="47" customFormat="1" x14ac:dyDescent="0.25">
      <c r="D18816" s="83"/>
    </row>
    <row r="18817" spans="4:4" s="47" customFormat="1" x14ac:dyDescent="0.25">
      <c r="D18817" s="83"/>
    </row>
    <row r="18818" spans="4:4" s="47" customFormat="1" x14ac:dyDescent="0.25">
      <c r="D18818" s="83"/>
    </row>
    <row r="18819" spans="4:4" s="47" customFormat="1" x14ac:dyDescent="0.25">
      <c r="D18819" s="83"/>
    </row>
    <row r="18820" spans="4:4" s="47" customFormat="1" x14ac:dyDescent="0.25">
      <c r="D18820" s="83"/>
    </row>
    <row r="18821" spans="4:4" s="47" customFormat="1" x14ac:dyDescent="0.25">
      <c r="D18821" s="83"/>
    </row>
    <row r="18822" spans="4:4" s="47" customFormat="1" x14ac:dyDescent="0.25">
      <c r="D18822" s="83"/>
    </row>
    <row r="18823" spans="4:4" s="47" customFormat="1" x14ac:dyDescent="0.25">
      <c r="D18823" s="83"/>
    </row>
    <row r="18824" spans="4:4" s="47" customFormat="1" x14ac:dyDescent="0.25">
      <c r="D18824" s="83"/>
    </row>
    <row r="18825" spans="4:4" s="47" customFormat="1" x14ac:dyDescent="0.25">
      <c r="D18825" s="83"/>
    </row>
    <row r="18826" spans="4:4" s="47" customFormat="1" x14ac:dyDescent="0.25">
      <c r="D18826" s="83"/>
    </row>
    <row r="18827" spans="4:4" s="47" customFormat="1" x14ac:dyDescent="0.25">
      <c r="D18827" s="83"/>
    </row>
    <row r="18828" spans="4:4" s="47" customFormat="1" x14ac:dyDescent="0.25">
      <c r="D18828" s="83"/>
    </row>
    <row r="18829" spans="4:4" s="47" customFormat="1" x14ac:dyDescent="0.25">
      <c r="D18829" s="83"/>
    </row>
    <row r="18830" spans="4:4" s="47" customFormat="1" x14ac:dyDescent="0.25">
      <c r="D18830" s="83"/>
    </row>
    <row r="18831" spans="4:4" s="47" customFormat="1" x14ac:dyDescent="0.25">
      <c r="D18831" s="83"/>
    </row>
    <row r="18832" spans="4:4" s="47" customFormat="1" x14ac:dyDescent="0.25">
      <c r="D18832" s="83"/>
    </row>
    <row r="18833" spans="4:4" s="47" customFormat="1" x14ac:dyDescent="0.25">
      <c r="D18833" s="83"/>
    </row>
    <row r="18834" spans="4:4" s="47" customFormat="1" x14ac:dyDescent="0.25">
      <c r="D18834" s="83"/>
    </row>
    <row r="18835" spans="4:4" s="47" customFormat="1" x14ac:dyDescent="0.25">
      <c r="D18835" s="83"/>
    </row>
    <row r="18836" spans="4:4" s="47" customFormat="1" x14ac:dyDescent="0.25">
      <c r="D18836" s="83"/>
    </row>
    <row r="18837" spans="4:4" s="47" customFormat="1" x14ac:dyDescent="0.25">
      <c r="D18837" s="83"/>
    </row>
    <row r="18838" spans="4:4" s="47" customFormat="1" x14ac:dyDescent="0.25">
      <c r="D18838" s="83"/>
    </row>
    <row r="18839" spans="4:4" s="47" customFormat="1" x14ac:dyDescent="0.25">
      <c r="D18839" s="83"/>
    </row>
    <row r="18840" spans="4:4" s="47" customFormat="1" x14ac:dyDescent="0.25">
      <c r="D18840" s="83"/>
    </row>
    <row r="18841" spans="4:4" s="47" customFormat="1" x14ac:dyDescent="0.25">
      <c r="D18841" s="83"/>
    </row>
    <row r="18842" spans="4:4" s="47" customFormat="1" x14ac:dyDescent="0.25">
      <c r="D18842" s="83"/>
    </row>
    <row r="18843" spans="4:4" s="47" customFormat="1" x14ac:dyDescent="0.25">
      <c r="D18843" s="83"/>
    </row>
    <row r="18844" spans="4:4" s="47" customFormat="1" x14ac:dyDescent="0.25">
      <c r="D18844" s="83"/>
    </row>
    <row r="18845" spans="4:4" s="47" customFormat="1" x14ac:dyDescent="0.25">
      <c r="D18845" s="83"/>
    </row>
    <row r="18846" spans="4:4" s="47" customFormat="1" x14ac:dyDescent="0.25">
      <c r="D18846" s="83"/>
    </row>
    <row r="18847" spans="4:4" s="47" customFormat="1" x14ac:dyDescent="0.25">
      <c r="D18847" s="83"/>
    </row>
    <row r="18848" spans="4:4" s="47" customFormat="1" x14ac:dyDescent="0.25">
      <c r="D18848" s="83"/>
    </row>
    <row r="18849" spans="4:4" s="47" customFormat="1" x14ac:dyDescent="0.25">
      <c r="D18849" s="83"/>
    </row>
    <row r="18850" spans="4:4" s="47" customFormat="1" x14ac:dyDescent="0.25">
      <c r="D18850" s="83"/>
    </row>
    <row r="18851" spans="4:4" s="47" customFormat="1" x14ac:dyDescent="0.25">
      <c r="D18851" s="83"/>
    </row>
    <row r="18852" spans="4:4" s="47" customFormat="1" x14ac:dyDescent="0.25">
      <c r="D18852" s="83"/>
    </row>
    <row r="18853" spans="4:4" s="47" customFormat="1" x14ac:dyDescent="0.25">
      <c r="D18853" s="83"/>
    </row>
    <row r="18854" spans="4:4" s="47" customFormat="1" x14ac:dyDescent="0.25">
      <c r="D18854" s="83"/>
    </row>
    <row r="18855" spans="4:4" s="47" customFormat="1" x14ac:dyDescent="0.25">
      <c r="D18855" s="83"/>
    </row>
    <row r="18856" spans="4:4" s="47" customFormat="1" x14ac:dyDescent="0.25">
      <c r="D18856" s="83"/>
    </row>
    <row r="18857" spans="4:4" s="47" customFormat="1" x14ac:dyDescent="0.25">
      <c r="D18857" s="83"/>
    </row>
    <row r="18858" spans="4:4" s="47" customFormat="1" x14ac:dyDescent="0.25">
      <c r="D18858" s="83"/>
    </row>
    <row r="18859" spans="4:4" s="47" customFormat="1" x14ac:dyDescent="0.25">
      <c r="D18859" s="83"/>
    </row>
    <row r="18860" spans="4:4" s="47" customFormat="1" x14ac:dyDescent="0.25">
      <c r="D18860" s="83"/>
    </row>
    <row r="18861" spans="4:4" s="47" customFormat="1" x14ac:dyDescent="0.25">
      <c r="D18861" s="83"/>
    </row>
    <row r="18862" spans="4:4" s="47" customFormat="1" x14ac:dyDescent="0.25">
      <c r="D18862" s="83"/>
    </row>
    <row r="18863" spans="4:4" s="47" customFormat="1" x14ac:dyDescent="0.25">
      <c r="D18863" s="83"/>
    </row>
    <row r="18864" spans="4:4" s="47" customFormat="1" x14ac:dyDescent="0.25">
      <c r="D18864" s="83"/>
    </row>
    <row r="18865" spans="4:4" s="47" customFormat="1" x14ac:dyDescent="0.25">
      <c r="D18865" s="83"/>
    </row>
    <row r="18866" spans="4:4" s="47" customFormat="1" x14ac:dyDescent="0.25">
      <c r="D18866" s="83"/>
    </row>
    <row r="18867" spans="4:4" s="47" customFormat="1" x14ac:dyDescent="0.25">
      <c r="D18867" s="83"/>
    </row>
    <row r="18868" spans="4:4" s="47" customFormat="1" x14ac:dyDescent="0.25">
      <c r="D18868" s="83"/>
    </row>
    <row r="18869" spans="4:4" s="47" customFormat="1" x14ac:dyDescent="0.25">
      <c r="D18869" s="83"/>
    </row>
    <row r="18870" spans="4:4" s="47" customFormat="1" x14ac:dyDescent="0.25">
      <c r="D18870" s="83"/>
    </row>
    <row r="18871" spans="4:4" s="47" customFormat="1" x14ac:dyDescent="0.25">
      <c r="D18871" s="83"/>
    </row>
    <row r="18872" spans="4:4" s="47" customFormat="1" x14ac:dyDescent="0.25">
      <c r="D18872" s="83"/>
    </row>
    <row r="18873" spans="4:4" s="47" customFormat="1" x14ac:dyDescent="0.25">
      <c r="D18873" s="83"/>
    </row>
    <row r="18874" spans="4:4" s="47" customFormat="1" x14ac:dyDescent="0.25">
      <c r="D18874" s="83"/>
    </row>
    <row r="18875" spans="4:4" s="47" customFormat="1" x14ac:dyDescent="0.25">
      <c r="D18875" s="83"/>
    </row>
    <row r="18876" spans="4:4" s="47" customFormat="1" x14ac:dyDescent="0.25">
      <c r="D18876" s="83"/>
    </row>
    <row r="18877" spans="4:4" s="47" customFormat="1" x14ac:dyDescent="0.25">
      <c r="D18877" s="83"/>
    </row>
    <row r="18878" spans="4:4" s="47" customFormat="1" x14ac:dyDescent="0.25">
      <c r="D18878" s="83"/>
    </row>
    <row r="18879" spans="4:4" s="47" customFormat="1" x14ac:dyDescent="0.25">
      <c r="D18879" s="83"/>
    </row>
    <row r="18880" spans="4:4" s="47" customFormat="1" x14ac:dyDescent="0.25">
      <c r="D18880" s="83"/>
    </row>
    <row r="18881" spans="4:4" s="47" customFormat="1" x14ac:dyDescent="0.25">
      <c r="D18881" s="83"/>
    </row>
    <row r="18882" spans="4:4" s="47" customFormat="1" x14ac:dyDescent="0.25">
      <c r="D18882" s="83"/>
    </row>
    <row r="18883" spans="4:4" s="47" customFormat="1" x14ac:dyDescent="0.25">
      <c r="D18883" s="83"/>
    </row>
    <row r="18884" spans="4:4" s="47" customFormat="1" x14ac:dyDescent="0.25">
      <c r="D18884" s="83"/>
    </row>
    <row r="18885" spans="4:4" s="47" customFormat="1" x14ac:dyDescent="0.25">
      <c r="D18885" s="83"/>
    </row>
    <row r="18886" spans="4:4" s="47" customFormat="1" x14ac:dyDescent="0.25">
      <c r="D18886" s="83"/>
    </row>
    <row r="18887" spans="4:4" s="47" customFormat="1" x14ac:dyDescent="0.25">
      <c r="D18887" s="83"/>
    </row>
    <row r="18888" spans="4:4" s="47" customFormat="1" x14ac:dyDescent="0.25">
      <c r="D18888" s="83"/>
    </row>
    <row r="18889" spans="4:4" s="47" customFormat="1" x14ac:dyDescent="0.25">
      <c r="D18889" s="83"/>
    </row>
    <row r="18890" spans="4:4" s="47" customFormat="1" x14ac:dyDescent="0.25">
      <c r="D18890" s="83"/>
    </row>
    <row r="18891" spans="4:4" s="47" customFormat="1" x14ac:dyDescent="0.25">
      <c r="D18891" s="83"/>
    </row>
    <row r="18892" spans="4:4" s="47" customFormat="1" x14ac:dyDescent="0.25">
      <c r="D18892" s="83"/>
    </row>
    <row r="18893" spans="4:4" s="47" customFormat="1" x14ac:dyDescent="0.25">
      <c r="D18893" s="83"/>
    </row>
    <row r="18894" spans="4:4" s="47" customFormat="1" x14ac:dyDescent="0.25">
      <c r="D18894" s="83"/>
    </row>
    <row r="18895" spans="4:4" s="47" customFormat="1" x14ac:dyDescent="0.25">
      <c r="D18895" s="83"/>
    </row>
    <row r="18896" spans="4:4" s="47" customFormat="1" x14ac:dyDescent="0.25">
      <c r="D18896" s="83"/>
    </row>
    <row r="18897" spans="4:4" s="47" customFormat="1" x14ac:dyDescent="0.25">
      <c r="D18897" s="83"/>
    </row>
    <row r="18898" spans="4:4" s="47" customFormat="1" x14ac:dyDescent="0.25">
      <c r="D18898" s="83"/>
    </row>
    <row r="18899" spans="4:4" s="47" customFormat="1" x14ac:dyDescent="0.25">
      <c r="D18899" s="83"/>
    </row>
    <row r="18900" spans="4:4" s="47" customFormat="1" x14ac:dyDescent="0.25">
      <c r="D18900" s="83"/>
    </row>
    <row r="18901" spans="4:4" s="47" customFormat="1" x14ac:dyDescent="0.25">
      <c r="D18901" s="83"/>
    </row>
    <row r="18902" spans="4:4" s="47" customFormat="1" x14ac:dyDescent="0.25">
      <c r="D18902" s="83"/>
    </row>
    <row r="18903" spans="4:4" s="47" customFormat="1" x14ac:dyDescent="0.25">
      <c r="D18903" s="83"/>
    </row>
    <row r="18904" spans="4:4" s="47" customFormat="1" x14ac:dyDescent="0.25">
      <c r="D18904" s="83"/>
    </row>
    <row r="18905" spans="4:4" s="47" customFormat="1" x14ac:dyDescent="0.25">
      <c r="D18905" s="83"/>
    </row>
    <row r="18906" spans="4:4" s="47" customFormat="1" x14ac:dyDescent="0.25">
      <c r="D18906" s="83"/>
    </row>
    <row r="18907" spans="4:4" s="47" customFormat="1" x14ac:dyDescent="0.25">
      <c r="D18907" s="83"/>
    </row>
    <row r="18908" spans="4:4" s="47" customFormat="1" x14ac:dyDescent="0.25">
      <c r="D18908" s="83"/>
    </row>
    <row r="18909" spans="4:4" s="47" customFormat="1" x14ac:dyDescent="0.25">
      <c r="D18909" s="83"/>
    </row>
    <row r="18910" spans="4:4" s="47" customFormat="1" x14ac:dyDescent="0.25">
      <c r="D18910" s="83"/>
    </row>
    <row r="18911" spans="4:4" s="47" customFormat="1" x14ac:dyDescent="0.25">
      <c r="D18911" s="83"/>
    </row>
    <row r="18912" spans="4:4" s="47" customFormat="1" x14ac:dyDescent="0.25">
      <c r="D18912" s="83"/>
    </row>
    <row r="18913" spans="4:4" s="47" customFormat="1" x14ac:dyDescent="0.25">
      <c r="D18913" s="83"/>
    </row>
    <row r="18914" spans="4:4" s="47" customFormat="1" x14ac:dyDescent="0.25">
      <c r="D18914" s="83"/>
    </row>
    <row r="18915" spans="4:4" s="47" customFormat="1" x14ac:dyDescent="0.25">
      <c r="D18915" s="83"/>
    </row>
    <row r="18916" spans="4:4" s="47" customFormat="1" x14ac:dyDescent="0.25">
      <c r="D18916" s="83"/>
    </row>
    <row r="18917" spans="4:4" s="47" customFormat="1" x14ac:dyDescent="0.25">
      <c r="D18917" s="83"/>
    </row>
    <row r="18918" spans="4:4" s="47" customFormat="1" x14ac:dyDescent="0.25">
      <c r="D18918" s="83"/>
    </row>
    <row r="18919" spans="4:4" s="47" customFormat="1" x14ac:dyDescent="0.25">
      <c r="D18919" s="83"/>
    </row>
    <row r="18920" spans="4:4" s="47" customFormat="1" x14ac:dyDescent="0.25">
      <c r="D18920" s="83"/>
    </row>
    <row r="18921" spans="4:4" s="47" customFormat="1" x14ac:dyDescent="0.25">
      <c r="D18921" s="83"/>
    </row>
    <row r="18922" spans="4:4" s="47" customFormat="1" x14ac:dyDescent="0.25">
      <c r="D18922" s="83"/>
    </row>
    <row r="18923" spans="4:4" s="47" customFormat="1" x14ac:dyDescent="0.25">
      <c r="D18923" s="83"/>
    </row>
    <row r="18924" spans="4:4" s="47" customFormat="1" x14ac:dyDescent="0.25">
      <c r="D18924" s="83"/>
    </row>
    <row r="18925" spans="4:4" s="47" customFormat="1" x14ac:dyDescent="0.25">
      <c r="D18925" s="83"/>
    </row>
    <row r="18926" spans="4:4" s="47" customFormat="1" x14ac:dyDescent="0.25">
      <c r="D18926" s="83"/>
    </row>
    <row r="18927" spans="4:4" s="47" customFormat="1" x14ac:dyDescent="0.25">
      <c r="D18927" s="83"/>
    </row>
    <row r="18928" spans="4:4" s="47" customFormat="1" x14ac:dyDescent="0.25">
      <c r="D18928" s="83"/>
    </row>
    <row r="18929" spans="4:4" s="47" customFormat="1" x14ac:dyDescent="0.25">
      <c r="D18929" s="83"/>
    </row>
    <row r="18930" spans="4:4" s="47" customFormat="1" x14ac:dyDescent="0.25">
      <c r="D18930" s="83"/>
    </row>
    <row r="18931" spans="4:4" s="47" customFormat="1" x14ac:dyDescent="0.25">
      <c r="D18931" s="83"/>
    </row>
    <row r="18932" spans="4:4" s="47" customFormat="1" x14ac:dyDescent="0.25">
      <c r="D18932" s="83"/>
    </row>
    <row r="18933" spans="4:4" s="47" customFormat="1" x14ac:dyDescent="0.25">
      <c r="D18933" s="83"/>
    </row>
    <row r="18934" spans="4:4" s="47" customFormat="1" x14ac:dyDescent="0.25">
      <c r="D18934" s="83"/>
    </row>
    <row r="18935" spans="4:4" s="47" customFormat="1" x14ac:dyDescent="0.25">
      <c r="D18935" s="83"/>
    </row>
    <row r="18936" spans="4:4" s="47" customFormat="1" x14ac:dyDescent="0.25">
      <c r="D18936" s="83"/>
    </row>
    <row r="18937" spans="4:4" s="47" customFormat="1" x14ac:dyDescent="0.25">
      <c r="D18937" s="83"/>
    </row>
    <row r="18938" spans="4:4" s="47" customFormat="1" x14ac:dyDescent="0.25">
      <c r="D18938" s="83"/>
    </row>
    <row r="18939" spans="4:4" s="47" customFormat="1" x14ac:dyDescent="0.25">
      <c r="D18939" s="83"/>
    </row>
    <row r="18940" spans="4:4" s="47" customFormat="1" x14ac:dyDescent="0.25">
      <c r="D18940" s="83"/>
    </row>
    <row r="18941" spans="4:4" s="47" customFormat="1" x14ac:dyDescent="0.25">
      <c r="D18941" s="83"/>
    </row>
    <row r="18942" spans="4:4" s="47" customFormat="1" x14ac:dyDescent="0.25">
      <c r="D18942" s="83"/>
    </row>
    <row r="18943" spans="4:4" s="47" customFormat="1" x14ac:dyDescent="0.25">
      <c r="D18943" s="83"/>
    </row>
    <row r="18944" spans="4:4" s="47" customFormat="1" x14ac:dyDescent="0.25">
      <c r="D18944" s="83"/>
    </row>
    <row r="18945" spans="4:4" s="47" customFormat="1" x14ac:dyDescent="0.25">
      <c r="D18945" s="83"/>
    </row>
    <row r="18946" spans="4:4" s="47" customFormat="1" x14ac:dyDescent="0.25">
      <c r="D18946" s="83"/>
    </row>
    <row r="18947" spans="4:4" s="47" customFormat="1" x14ac:dyDescent="0.25">
      <c r="D18947" s="83"/>
    </row>
    <row r="18948" spans="4:4" s="47" customFormat="1" x14ac:dyDescent="0.25">
      <c r="D18948" s="83"/>
    </row>
    <row r="18949" spans="4:4" s="47" customFormat="1" x14ac:dyDescent="0.25">
      <c r="D18949" s="83"/>
    </row>
    <row r="18950" spans="4:4" s="47" customFormat="1" x14ac:dyDescent="0.25">
      <c r="D18950" s="83"/>
    </row>
    <row r="18951" spans="4:4" s="47" customFormat="1" x14ac:dyDescent="0.25">
      <c r="D18951" s="83"/>
    </row>
    <row r="18952" spans="4:4" s="47" customFormat="1" x14ac:dyDescent="0.25">
      <c r="D18952" s="83"/>
    </row>
    <row r="18953" spans="4:4" s="47" customFormat="1" x14ac:dyDescent="0.25">
      <c r="D18953" s="83"/>
    </row>
    <row r="18954" spans="4:4" s="47" customFormat="1" x14ac:dyDescent="0.25">
      <c r="D18954" s="83"/>
    </row>
    <row r="18955" spans="4:4" s="47" customFormat="1" x14ac:dyDescent="0.25">
      <c r="D18955" s="83"/>
    </row>
    <row r="18956" spans="4:4" s="47" customFormat="1" x14ac:dyDescent="0.25">
      <c r="D18956" s="83"/>
    </row>
    <row r="18957" spans="4:4" s="47" customFormat="1" x14ac:dyDescent="0.25">
      <c r="D18957" s="83"/>
    </row>
    <row r="18958" spans="4:4" s="47" customFormat="1" x14ac:dyDescent="0.25">
      <c r="D18958" s="83"/>
    </row>
    <row r="18959" spans="4:4" s="47" customFormat="1" x14ac:dyDescent="0.25">
      <c r="D18959" s="83"/>
    </row>
    <row r="18960" spans="4:4" s="47" customFormat="1" x14ac:dyDescent="0.25">
      <c r="D18960" s="83"/>
    </row>
    <row r="18961" spans="4:4" s="47" customFormat="1" x14ac:dyDescent="0.25">
      <c r="D18961" s="83"/>
    </row>
    <row r="18962" spans="4:4" s="47" customFormat="1" x14ac:dyDescent="0.25">
      <c r="D18962" s="83"/>
    </row>
    <row r="18963" spans="4:4" s="47" customFormat="1" x14ac:dyDescent="0.25">
      <c r="D18963" s="83"/>
    </row>
    <row r="18964" spans="4:4" s="47" customFormat="1" x14ac:dyDescent="0.25">
      <c r="D18964" s="83"/>
    </row>
    <row r="18965" spans="4:4" s="47" customFormat="1" x14ac:dyDescent="0.25">
      <c r="D18965" s="83"/>
    </row>
    <row r="18966" spans="4:4" s="47" customFormat="1" x14ac:dyDescent="0.25">
      <c r="D18966" s="83"/>
    </row>
    <row r="18967" spans="4:4" s="47" customFormat="1" x14ac:dyDescent="0.25">
      <c r="D18967" s="83"/>
    </row>
    <row r="18968" spans="4:4" s="47" customFormat="1" x14ac:dyDescent="0.25">
      <c r="D18968" s="83"/>
    </row>
    <row r="18969" spans="4:4" s="47" customFormat="1" x14ac:dyDescent="0.25">
      <c r="D18969" s="83"/>
    </row>
    <row r="18970" spans="4:4" s="47" customFormat="1" x14ac:dyDescent="0.25">
      <c r="D18970" s="83"/>
    </row>
    <row r="18971" spans="4:4" s="47" customFormat="1" x14ac:dyDescent="0.25">
      <c r="D18971" s="83"/>
    </row>
    <row r="18972" spans="4:4" s="47" customFormat="1" x14ac:dyDescent="0.25">
      <c r="D18972" s="83"/>
    </row>
    <row r="18973" spans="4:4" s="47" customFormat="1" x14ac:dyDescent="0.25">
      <c r="D18973" s="83"/>
    </row>
    <row r="18974" spans="4:4" s="47" customFormat="1" x14ac:dyDescent="0.25">
      <c r="D18974" s="83"/>
    </row>
    <row r="18975" spans="4:4" s="47" customFormat="1" x14ac:dyDescent="0.25">
      <c r="D18975" s="83"/>
    </row>
    <row r="18976" spans="4:4" s="47" customFormat="1" x14ac:dyDescent="0.25">
      <c r="D18976" s="83"/>
    </row>
    <row r="18977" spans="4:4" s="47" customFormat="1" x14ac:dyDescent="0.25">
      <c r="D18977" s="83"/>
    </row>
    <row r="18978" spans="4:4" s="47" customFormat="1" x14ac:dyDescent="0.25">
      <c r="D18978" s="83"/>
    </row>
    <row r="18979" spans="4:4" s="47" customFormat="1" x14ac:dyDescent="0.25">
      <c r="D18979" s="83"/>
    </row>
    <row r="18980" spans="4:4" s="47" customFormat="1" x14ac:dyDescent="0.25">
      <c r="D18980" s="83"/>
    </row>
    <row r="18981" spans="4:4" s="47" customFormat="1" x14ac:dyDescent="0.25">
      <c r="D18981" s="83"/>
    </row>
    <row r="18982" spans="4:4" s="47" customFormat="1" x14ac:dyDescent="0.25">
      <c r="D18982" s="83"/>
    </row>
    <row r="18983" spans="4:4" s="47" customFormat="1" x14ac:dyDescent="0.25">
      <c r="D18983" s="83"/>
    </row>
    <row r="18984" spans="4:4" s="47" customFormat="1" x14ac:dyDescent="0.25">
      <c r="D18984" s="83"/>
    </row>
    <row r="18985" spans="4:4" s="47" customFormat="1" x14ac:dyDescent="0.25">
      <c r="D18985" s="83"/>
    </row>
    <row r="18986" spans="4:4" s="47" customFormat="1" x14ac:dyDescent="0.25">
      <c r="D18986" s="83"/>
    </row>
    <row r="18987" spans="4:4" s="47" customFormat="1" x14ac:dyDescent="0.25">
      <c r="D18987" s="83"/>
    </row>
    <row r="18988" spans="4:4" s="47" customFormat="1" x14ac:dyDescent="0.25">
      <c r="D18988" s="83"/>
    </row>
    <row r="18989" spans="4:4" s="47" customFormat="1" x14ac:dyDescent="0.25">
      <c r="D18989" s="83"/>
    </row>
    <row r="18990" spans="4:4" s="47" customFormat="1" x14ac:dyDescent="0.25">
      <c r="D18990" s="83"/>
    </row>
    <row r="18991" spans="4:4" s="47" customFormat="1" x14ac:dyDescent="0.25">
      <c r="D18991" s="83"/>
    </row>
    <row r="18992" spans="4:4" s="47" customFormat="1" x14ac:dyDescent="0.25">
      <c r="D18992" s="83"/>
    </row>
    <row r="18993" spans="4:4" s="47" customFormat="1" x14ac:dyDescent="0.25">
      <c r="D18993" s="83"/>
    </row>
    <row r="18994" spans="4:4" s="47" customFormat="1" x14ac:dyDescent="0.25">
      <c r="D18994" s="83"/>
    </row>
    <row r="18995" spans="4:4" s="47" customFormat="1" x14ac:dyDescent="0.25">
      <c r="D18995" s="83"/>
    </row>
    <row r="18996" spans="4:4" s="47" customFormat="1" x14ac:dyDescent="0.25">
      <c r="D18996" s="83"/>
    </row>
    <row r="18997" spans="4:4" s="47" customFormat="1" x14ac:dyDescent="0.25">
      <c r="D18997" s="83"/>
    </row>
    <row r="18998" spans="4:4" s="47" customFormat="1" x14ac:dyDescent="0.25">
      <c r="D18998" s="83"/>
    </row>
    <row r="18999" spans="4:4" s="47" customFormat="1" x14ac:dyDescent="0.25">
      <c r="D18999" s="83"/>
    </row>
    <row r="19000" spans="4:4" s="47" customFormat="1" x14ac:dyDescent="0.25">
      <c r="D19000" s="83"/>
    </row>
    <row r="19001" spans="4:4" s="47" customFormat="1" x14ac:dyDescent="0.25">
      <c r="D19001" s="83"/>
    </row>
    <row r="19002" spans="4:4" s="47" customFormat="1" x14ac:dyDescent="0.25">
      <c r="D19002" s="83"/>
    </row>
    <row r="19003" spans="4:4" s="47" customFormat="1" x14ac:dyDescent="0.25">
      <c r="D19003" s="83"/>
    </row>
    <row r="19004" spans="4:4" s="47" customFormat="1" x14ac:dyDescent="0.25">
      <c r="D19004" s="83"/>
    </row>
    <row r="19005" spans="4:4" s="47" customFormat="1" x14ac:dyDescent="0.25">
      <c r="D19005" s="83"/>
    </row>
    <row r="19006" spans="4:4" s="47" customFormat="1" x14ac:dyDescent="0.25">
      <c r="D19006" s="83"/>
    </row>
    <row r="19007" spans="4:4" s="47" customFormat="1" x14ac:dyDescent="0.25">
      <c r="D19007" s="83"/>
    </row>
    <row r="19008" spans="4:4" s="47" customFormat="1" x14ac:dyDescent="0.25">
      <c r="D19008" s="83"/>
    </row>
    <row r="19009" spans="4:4" s="47" customFormat="1" x14ac:dyDescent="0.25">
      <c r="D19009" s="83"/>
    </row>
    <row r="19010" spans="4:4" s="47" customFormat="1" x14ac:dyDescent="0.25">
      <c r="D19010" s="83"/>
    </row>
    <row r="19011" spans="4:4" s="47" customFormat="1" x14ac:dyDescent="0.25">
      <c r="D19011" s="83"/>
    </row>
    <row r="19012" spans="4:4" s="47" customFormat="1" x14ac:dyDescent="0.25">
      <c r="D19012" s="83"/>
    </row>
    <row r="19013" spans="4:4" s="47" customFormat="1" x14ac:dyDescent="0.25">
      <c r="D19013" s="83"/>
    </row>
    <row r="19014" spans="4:4" s="47" customFormat="1" x14ac:dyDescent="0.25">
      <c r="D19014" s="83"/>
    </row>
    <row r="19015" spans="4:4" s="47" customFormat="1" x14ac:dyDescent="0.25">
      <c r="D19015" s="83"/>
    </row>
    <row r="19016" spans="4:4" s="47" customFormat="1" x14ac:dyDescent="0.25">
      <c r="D19016" s="83"/>
    </row>
    <row r="19017" spans="4:4" s="47" customFormat="1" x14ac:dyDescent="0.25">
      <c r="D19017" s="83"/>
    </row>
    <row r="19018" spans="4:4" s="47" customFormat="1" x14ac:dyDescent="0.25">
      <c r="D19018" s="83"/>
    </row>
    <row r="19019" spans="4:4" s="47" customFormat="1" x14ac:dyDescent="0.25">
      <c r="D19019" s="83"/>
    </row>
    <row r="19020" spans="4:4" s="47" customFormat="1" x14ac:dyDescent="0.25">
      <c r="D19020" s="83"/>
    </row>
    <row r="19021" spans="4:4" s="47" customFormat="1" x14ac:dyDescent="0.25">
      <c r="D19021" s="83"/>
    </row>
    <row r="19022" spans="4:4" s="47" customFormat="1" x14ac:dyDescent="0.25">
      <c r="D19022" s="83"/>
    </row>
    <row r="19023" spans="4:4" s="47" customFormat="1" x14ac:dyDescent="0.25">
      <c r="D19023" s="83"/>
    </row>
    <row r="19024" spans="4:4" s="47" customFormat="1" x14ac:dyDescent="0.25">
      <c r="D19024" s="83"/>
    </row>
    <row r="19025" spans="4:4" s="47" customFormat="1" x14ac:dyDescent="0.25">
      <c r="D19025" s="83"/>
    </row>
    <row r="19026" spans="4:4" s="47" customFormat="1" x14ac:dyDescent="0.25">
      <c r="D19026" s="83"/>
    </row>
    <row r="19027" spans="4:4" s="47" customFormat="1" x14ac:dyDescent="0.25">
      <c r="D19027" s="83"/>
    </row>
    <row r="19028" spans="4:4" s="47" customFormat="1" x14ac:dyDescent="0.25">
      <c r="D19028" s="83"/>
    </row>
    <row r="19029" spans="4:4" s="47" customFormat="1" x14ac:dyDescent="0.25">
      <c r="D19029" s="83"/>
    </row>
    <row r="19030" spans="4:4" s="47" customFormat="1" x14ac:dyDescent="0.25">
      <c r="D19030" s="83"/>
    </row>
    <row r="19031" spans="4:4" s="47" customFormat="1" x14ac:dyDescent="0.25">
      <c r="D19031" s="83"/>
    </row>
    <row r="19032" spans="4:4" s="47" customFormat="1" x14ac:dyDescent="0.25">
      <c r="D19032" s="83"/>
    </row>
    <row r="19033" spans="4:4" s="47" customFormat="1" x14ac:dyDescent="0.25">
      <c r="D19033" s="83"/>
    </row>
    <row r="19034" spans="4:4" s="47" customFormat="1" x14ac:dyDescent="0.25">
      <c r="D19034" s="83"/>
    </row>
    <row r="19035" spans="4:4" s="47" customFormat="1" x14ac:dyDescent="0.25">
      <c r="D19035" s="83"/>
    </row>
    <row r="19036" spans="4:4" s="47" customFormat="1" x14ac:dyDescent="0.25">
      <c r="D19036" s="83"/>
    </row>
    <row r="19037" spans="4:4" s="47" customFormat="1" x14ac:dyDescent="0.25">
      <c r="D19037" s="83"/>
    </row>
    <row r="19038" spans="4:4" s="47" customFormat="1" x14ac:dyDescent="0.25">
      <c r="D19038" s="83"/>
    </row>
    <row r="19039" spans="4:4" s="47" customFormat="1" x14ac:dyDescent="0.25">
      <c r="D19039" s="83"/>
    </row>
    <row r="19040" spans="4:4" s="47" customFormat="1" x14ac:dyDescent="0.25">
      <c r="D19040" s="83"/>
    </row>
    <row r="19041" spans="4:4" s="47" customFormat="1" x14ac:dyDescent="0.25">
      <c r="D19041" s="83"/>
    </row>
    <row r="19042" spans="4:4" s="47" customFormat="1" x14ac:dyDescent="0.25">
      <c r="D19042" s="83"/>
    </row>
    <row r="19043" spans="4:4" s="47" customFormat="1" x14ac:dyDescent="0.25">
      <c r="D19043" s="83"/>
    </row>
    <row r="19044" spans="4:4" s="47" customFormat="1" x14ac:dyDescent="0.25">
      <c r="D19044" s="83"/>
    </row>
    <row r="19045" spans="4:4" s="47" customFormat="1" x14ac:dyDescent="0.25">
      <c r="D19045" s="83"/>
    </row>
    <row r="19046" spans="4:4" s="47" customFormat="1" x14ac:dyDescent="0.25">
      <c r="D19046" s="83"/>
    </row>
    <row r="19047" spans="4:4" s="47" customFormat="1" x14ac:dyDescent="0.25">
      <c r="D19047" s="83"/>
    </row>
    <row r="19048" spans="4:4" s="47" customFormat="1" x14ac:dyDescent="0.25">
      <c r="D19048" s="83"/>
    </row>
    <row r="19049" spans="4:4" s="47" customFormat="1" x14ac:dyDescent="0.25">
      <c r="D19049" s="83"/>
    </row>
    <row r="19050" spans="4:4" s="47" customFormat="1" x14ac:dyDescent="0.25">
      <c r="D19050" s="83"/>
    </row>
    <row r="19051" spans="4:4" s="47" customFormat="1" x14ac:dyDescent="0.25">
      <c r="D19051" s="83"/>
    </row>
    <row r="19052" spans="4:4" s="47" customFormat="1" x14ac:dyDescent="0.25">
      <c r="D19052" s="83"/>
    </row>
    <row r="19053" spans="4:4" s="47" customFormat="1" x14ac:dyDescent="0.25">
      <c r="D19053" s="83"/>
    </row>
    <row r="19054" spans="4:4" s="47" customFormat="1" x14ac:dyDescent="0.25">
      <c r="D19054" s="83"/>
    </row>
    <row r="19055" spans="4:4" s="47" customFormat="1" x14ac:dyDescent="0.25">
      <c r="D19055" s="83"/>
    </row>
    <row r="19056" spans="4:4" s="47" customFormat="1" x14ac:dyDescent="0.25">
      <c r="D19056" s="83"/>
    </row>
    <row r="19057" spans="4:4" s="47" customFormat="1" x14ac:dyDescent="0.25">
      <c r="D19057" s="83"/>
    </row>
    <row r="19058" spans="4:4" s="47" customFormat="1" x14ac:dyDescent="0.25">
      <c r="D19058" s="83"/>
    </row>
    <row r="19059" spans="4:4" s="47" customFormat="1" x14ac:dyDescent="0.25">
      <c r="D19059" s="83"/>
    </row>
    <row r="19060" spans="4:4" s="47" customFormat="1" x14ac:dyDescent="0.25">
      <c r="D19060" s="83"/>
    </row>
    <row r="19061" spans="4:4" s="47" customFormat="1" x14ac:dyDescent="0.25">
      <c r="D19061" s="83"/>
    </row>
    <row r="19062" spans="4:4" s="47" customFormat="1" x14ac:dyDescent="0.25">
      <c r="D19062" s="83"/>
    </row>
    <row r="19063" spans="4:4" s="47" customFormat="1" x14ac:dyDescent="0.25">
      <c r="D19063" s="83"/>
    </row>
    <row r="19064" spans="4:4" s="47" customFormat="1" x14ac:dyDescent="0.25">
      <c r="D19064" s="83"/>
    </row>
    <row r="19065" spans="4:4" s="47" customFormat="1" x14ac:dyDescent="0.25">
      <c r="D19065" s="83"/>
    </row>
    <row r="19066" spans="4:4" s="47" customFormat="1" x14ac:dyDescent="0.25">
      <c r="D19066" s="83"/>
    </row>
    <row r="19067" spans="4:4" s="47" customFormat="1" x14ac:dyDescent="0.25">
      <c r="D19067" s="83"/>
    </row>
    <row r="19068" spans="4:4" s="47" customFormat="1" x14ac:dyDescent="0.25">
      <c r="D19068" s="83"/>
    </row>
    <row r="19069" spans="4:4" s="47" customFormat="1" x14ac:dyDescent="0.25">
      <c r="D19069" s="83"/>
    </row>
    <row r="19070" spans="4:4" s="47" customFormat="1" x14ac:dyDescent="0.25">
      <c r="D19070" s="83"/>
    </row>
    <row r="19071" spans="4:4" s="47" customFormat="1" x14ac:dyDescent="0.25">
      <c r="D19071" s="83"/>
    </row>
    <row r="19072" spans="4:4" s="47" customFormat="1" x14ac:dyDescent="0.25">
      <c r="D19072" s="83"/>
    </row>
    <row r="19073" spans="4:4" s="47" customFormat="1" x14ac:dyDescent="0.25">
      <c r="D19073" s="83"/>
    </row>
    <row r="19074" spans="4:4" s="47" customFormat="1" x14ac:dyDescent="0.25">
      <c r="D19074" s="83"/>
    </row>
    <row r="19075" spans="4:4" s="47" customFormat="1" x14ac:dyDescent="0.25">
      <c r="D19075" s="83"/>
    </row>
    <row r="19076" spans="4:4" s="47" customFormat="1" x14ac:dyDescent="0.25">
      <c r="D19076" s="83"/>
    </row>
    <row r="19077" spans="4:4" s="47" customFormat="1" x14ac:dyDescent="0.25">
      <c r="D19077" s="83"/>
    </row>
    <row r="19078" spans="4:4" s="47" customFormat="1" x14ac:dyDescent="0.25">
      <c r="D19078" s="83"/>
    </row>
    <row r="19079" spans="4:4" s="47" customFormat="1" x14ac:dyDescent="0.25">
      <c r="D19079" s="83"/>
    </row>
    <row r="19080" spans="4:4" s="47" customFormat="1" x14ac:dyDescent="0.25">
      <c r="D19080" s="83"/>
    </row>
    <row r="19081" spans="4:4" s="47" customFormat="1" x14ac:dyDescent="0.25">
      <c r="D19081" s="83"/>
    </row>
    <row r="19082" spans="4:4" s="47" customFormat="1" x14ac:dyDescent="0.25">
      <c r="D19082" s="83"/>
    </row>
    <row r="19083" spans="4:4" s="47" customFormat="1" x14ac:dyDescent="0.25">
      <c r="D19083" s="83"/>
    </row>
    <row r="19084" spans="4:4" s="47" customFormat="1" x14ac:dyDescent="0.25">
      <c r="D19084" s="83"/>
    </row>
    <row r="19085" spans="4:4" s="47" customFormat="1" x14ac:dyDescent="0.25">
      <c r="D19085" s="83"/>
    </row>
    <row r="19086" spans="4:4" s="47" customFormat="1" x14ac:dyDescent="0.25">
      <c r="D19086" s="83"/>
    </row>
    <row r="19087" spans="4:4" s="47" customFormat="1" x14ac:dyDescent="0.25">
      <c r="D19087" s="83"/>
    </row>
    <row r="19088" spans="4:4" s="47" customFormat="1" x14ac:dyDescent="0.25">
      <c r="D19088" s="83"/>
    </row>
    <row r="19089" spans="4:4" s="47" customFormat="1" x14ac:dyDescent="0.25">
      <c r="D19089" s="83"/>
    </row>
    <row r="19090" spans="4:4" s="47" customFormat="1" x14ac:dyDescent="0.25">
      <c r="D19090" s="83"/>
    </row>
    <row r="19091" spans="4:4" s="47" customFormat="1" x14ac:dyDescent="0.25">
      <c r="D19091" s="83"/>
    </row>
    <row r="19092" spans="4:4" s="47" customFormat="1" x14ac:dyDescent="0.25">
      <c r="D19092" s="83"/>
    </row>
    <row r="19093" spans="4:4" s="47" customFormat="1" x14ac:dyDescent="0.25">
      <c r="D19093" s="83"/>
    </row>
    <row r="19094" spans="4:4" s="47" customFormat="1" x14ac:dyDescent="0.25">
      <c r="D19094" s="83"/>
    </row>
    <row r="19095" spans="4:4" s="47" customFormat="1" x14ac:dyDescent="0.25">
      <c r="D19095" s="83"/>
    </row>
    <row r="19096" spans="4:4" s="47" customFormat="1" x14ac:dyDescent="0.25">
      <c r="D19096" s="83"/>
    </row>
    <row r="19097" spans="4:4" s="47" customFormat="1" x14ac:dyDescent="0.25">
      <c r="D19097" s="83"/>
    </row>
    <row r="19098" spans="4:4" s="47" customFormat="1" x14ac:dyDescent="0.25">
      <c r="D19098" s="83"/>
    </row>
    <row r="19099" spans="4:4" s="47" customFormat="1" x14ac:dyDescent="0.25">
      <c r="D19099" s="83"/>
    </row>
    <row r="19100" spans="4:4" s="47" customFormat="1" x14ac:dyDescent="0.25">
      <c r="D19100" s="83"/>
    </row>
    <row r="19101" spans="4:4" s="47" customFormat="1" x14ac:dyDescent="0.25">
      <c r="D19101" s="83"/>
    </row>
    <row r="19102" spans="4:4" s="47" customFormat="1" x14ac:dyDescent="0.25">
      <c r="D19102" s="83"/>
    </row>
    <row r="19103" spans="4:4" s="47" customFormat="1" x14ac:dyDescent="0.25">
      <c r="D19103" s="83"/>
    </row>
    <row r="19104" spans="4:4" s="47" customFormat="1" x14ac:dyDescent="0.25">
      <c r="D19104" s="83"/>
    </row>
    <row r="19105" spans="4:4" s="47" customFormat="1" x14ac:dyDescent="0.25">
      <c r="D19105" s="83"/>
    </row>
    <row r="19106" spans="4:4" s="47" customFormat="1" x14ac:dyDescent="0.25">
      <c r="D19106" s="83"/>
    </row>
    <row r="19107" spans="4:4" s="47" customFormat="1" x14ac:dyDescent="0.25">
      <c r="D19107" s="83"/>
    </row>
    <row r="19108" spans="4:4" s="47" customFormat="1" x14ac:dyDescent="0.25">
      <c r="D19108" s="83"/>
    </row>
    <row r="19109" spans="4:4" s="47" customFormat="1" x14ac:dyDescent="0.25">
      <c r="D19109" s="83"/>
    </row>
    <row r="19110" spans="4:4" s="47" customFormat="1" x14ac:dyDescent="0.25">
      <c r="D19110" s="83"/>
    </row>
    <row r="19111" spans="4:4" s="47" customFormat="1" x14ac:dyDescent="0.25">
      <c r="D19111" s="83"/>
    </row>
    <row r="19112" spans="4:4" s="47" customFormat="1" x14ac:dyDescent="0.25">
      <c r="D19112" s="83"/>
    </row>
    <row r="19113" spans="4:4" s="47" customFormat="1" x14ac:dyDescent="0.25">
      <c r="D19113" s="83"/>
    </row>
    <row r="19114" spans="4:4" s="47" customFormat="1" x14ac:dyDescent="0.25">
      <c r="D19114" s="83"/>
    </row>
    <row r="19115" spans="4:4" s="47" customFormat="1" x14ac:dyDescent="0.25">
      <c r="D19115" s="83"/>
    </row>
    <row r="19116" spans="4:4" s="47" customFormat="1" x14ac:dyDescent="0.25">
      <c r="D19116" s="83"/>
    </row>
    <row r="19117" spans="4:4" s="47" customFormat="1" x14ac:dyDescent="0.25">
      <c r="D19117" s="83"/>
    </row>
    <row r="19118" spans="4:4" s="47" customFormat="1" x14ac:dyDescent="0.25">
      <c r="D19118" s="83"/>
    </row>
    <row r="19119" spans="4:4" s="47" customFormat="1" x14ac:dyDescent="0.25">
      <c r="D19119" s="83"/>
    </row>
    <row r="19120" spans="4:4" s="47" customFormat="1" x14ac:dyDescent="0.25">
      <c r="D19120" s="83"/>
    </row>
    <row r="19121" spans="4:4" s="47" customFormat="1" x14ac:dyDescent="0.25">
      <c r="D19121" s="83"/>
    </row>
    <row r="19122" spans="4:4" s="47" customFormat="1" x14ac:dyDescent="0.25">
      <c r="D19122" s="83"/>
    </row>
    <row r="19123" spans="4:4" s="47" customFormat="1" x14ac:dyDescent="0.25">
      <c r="D19123" s="83"/>
    </row>
    <row r="19124" spans="4:4" s="47" customFormat="1" x14ac:dyDescent="0.25">
      <c r="D19124" s="83"/>
    </row>
    <row r="19125" spans="4:4" s="47" customFormat="1" x14ac:dyDescent="0.25">
      <c r="D19125" s="83"/>
    </row>
    <row r="19126" spans="4:4" s="47" customFormat="1" x14ac:dyDescent="0.25">
      <c r="D19126" s="83"/>
    </row>
    <row r="19127" spans="4:4" s="47" customFormat="1" x14ac:dyDescent="0.25">
      <c r="D19127" s="83"/>
    </row>
    <row r="19128" spans="4:4" s="47" customFormat="1" x14ac:dyDescent="0.25">
      <c r="D19128" s="83"/>
    </row>
    <row r="19129" spans="4:4" s="47" customFormat="1" x14ac:dyDescent="0.25">
      <c r="D19129" s="83"/>
    </row>
    <row r="19130" spans="4:4" s="47" customFormat="1" x14ac:dyDescent="0.25">
      <c r="D19130" s="83"/>
    </row>
    <row r="19131" spans="4:4" s="47" customFormat="1" x14ac:dyDescent="0.25">
      <c r="D19131" s="83"/>
    </row>
    <row r="19132" spans="4:4" s="47" customFormat="1" x14ac:dyDescent="0.25">
      <c r="D19132" s="83"/>
    </row>
    <row r="19133" spans="4:4" s="47" customFormat="1" x14ac:dyDescent="0.25">
      <c r="D19133" s="83"/>
    </row>
    <row r="19134" spans="4:4" s="47" customFormat="1" x14ac:dyDescent="0.25">
      <c r="D19134" s="83"/>
    </row>
    <row r="19135" spans="4:4" s="47" customFormat="1" x14ac:dyDescent="0.25">
      <c r="D19135" s="83"/>
    </row>
    <row r="19136" spans="4:4" s="47" customFormat="1" x14ac:dyDescent="0.25">
      <c r="D19136" s="83"/>
    </row>
    <row r="19137" spans="4:4" s="47" customFormat="1" x14ac:dyDescent="0.25">
      <c r="D19137" s="83"/>
    </row>
    <row r="19138" spans="4:4" s="47" customFormat="1" x14ac:dyDescent="0.25">
      <c r="D19138" s="83"/>
    </row>
    <row r="19139" spans="4:4" s="47" customFormat="1" x14ac:dyDescent="0.25">
      <c r="D19139" s="83"/>
    </row>
    <row r="19140" spans="4:4" s="47" customFormat="1" x14ac:dyDescent="0.25">
      <c r="D19140" s="83"/>
    </row>
    <row r="19141" spans="4:4" s="47" customFormat="1" x14ac:dyDescent="0.25">
      <c r="D19141" s="83"/>
    </row>
    <row r="19142" spans="4:4" s="47" customFormat="1" x14ac:dyDescent="0.25">
      <c r="D19142" s="83"/>
    </row>
    <row r="19143" spans="4:4" s="47" customFormat="1" x14ac:dyDescent="0.25">
      <c r="D19143" s="83"/>
    </row>
    <row r="19144" spans="4:4" s="47" customFormat="1" x14ac:dyDescent="0.25">
      <c r="D19144" s="83"/>
    </row>
    <row r="19145" spans="4:4" s="47" customFormat="1" x14ac:dyDescent="0.25">
      <c r="D19145" s="83"/>
    </row>
    <row r="19146" spans="4:4" s="47" customFormat="1" x14ac:dyDescent="0.25">
      <c r="D19146" s="83"/>
    </row>
    <row r="19147" spans="4:4" s="47" customFormat="1" x14ac:dyDescent="0.25">
      <c r="D19147" s="83"/>
    </row>
    <row r="19148" spans="4:4" s="47" customFormat="1" x14ac:dyDescent="0.25">
      <c r="D19148" s="83"/>
    </row>
    <row r="19149" spans="4:4" s="47" customFormat="1" x14ac:dyDescent="0.25">
      <c r="D19149" s="83"/>
    </row>
    <row r="19150" spans="4:4" s="47" customFormat="1" x14ac:dyDescent="0.25">
      <c r="D19150" s="83"/>
    </row>
    <row r="19151" spans="4:4" s="47" customFormat="1" x14ac:dyDescent="0.25">
      <c r="D19151" s="83"/>
    </row>
    <row r="19152" spans="4:4" s="47" customFormat="1" x14ac:dyDescent="0.25">
      <c r="D19152" s="83"/>
    </row>
    <row r="19153" spans="4:4" s="47" customFormat="1" x14ac:dyDescent="0.25">
      <c r="D19153" s="83"/>
    </row>
    <row r="19154" spans="4:4" s="47" customFormat="1" x14ac:dyDescent="0.25">
      <c r="D19154" s="83"/>
    </row>
    <row r="19155" spans="4:4" s="47" customFormat="1" x14ac:dyDescent="0.25">
      <c r="D19155" s="83"/>
    </row>
    <row r="19156" spans="4:4" s="47" customFormat="1" x14ac:dyDescent="0.25">
      <c r="D19156" s="83"/>
    </row>
    <row r="19157" spans="4:4" s="47" customFormat="1" x14ac:dyDescent="0.25">
      <c r="D19157" s="83"/>
    </row>
    <row r="19158" spans="4:4" s="47" customFormat="1" x14ac:dyDescent="0.25">
      <c r="D19158" s="83"/>
    </row>
    <row r="19159" spans="4:4" s="47" customFormat="1" x14ac:dyDescent="0.25">
      <c r="D19159" s="83"/>
    </row>
    <row r="19160" spans="4:4" s="47" customFormat="1" x14ac:dyDescent="0.25">
      <c r="D19160" s="83"/>
    </row>
    <row r="19161" spans="4:4" s="47" customFormat="1" x14ac:dyDescent="0.25">
      <c r="D19161" s="83"/>
    </row>
    <row r="19162" spans="4:4" s="47" customFormat="1" x14ac:dyDescent="0.25">
      <c r="D19162" s="83"/>
    </row>
    <row r="19163" spans="4:4" s="47" customFormat="1" x14ac:dyDescent="0.25">
      <c r="D19163" s="83"/>
    </row>
    <row r="19164" spans="4:4" s="47" customFormat="1" x14ac:dyDescent="0.25">
      <c r="D19164" s="83"/>
    </row>
    <row r="19165" spans="4:4" s="47" customFormat="1" x14ac:dyDescent="0.25">
      <c r="D19165" s="83"/>
    </row>
    <row r="19166" spans="4:4" s="47" customFormat="1" x14ac:dyDescent="0.25">
      <c r="D19166" s="83"/>
    </row>
    <row r="19167" spans="4:4" s="47" customFormat="1" x14ac:dyDescent="0.25">
      <c r="D19167" s="83"/>
    </row>
    <row r="19168" spans="4:4" s="47" customFormat="1" x14ac:dyDescent="0.25">
      <c r="D19168" s="83"/>
    </row>
    <row r="19169" spans="4:4" s="47" customFormat="1" x14ac:dyDescent="0.25">
      <c r="D19169" s="83"/>
    </row>
    <row r="19170" spans="4:4" s="47" customFormat="1" x14ac:dyDescent="0.25">
      <c r="D19170" s="83"/>
    </row>
    <row r="19171" spans="4:4" s="47" customFormat="1" x14ac:dyDescent="0.25">
      <c r="D19171" s="83"/>
    </row>
    <row r="19172" spans="4:4" s="47" customFormat="1" x14ac:dyDescent="0.25">
      <c r="D19172" s="83"/>
    </row>
    <row r="19173" spans="4:4" s="47" customFormat="1" x14ac:dyDescent="0.25">
      <c r="D19173" s="83"/>
    </row>
    <row r="19174" spans="4:4" s="47" customFormat="1" x14ac:dyDescent="0.25">
      <c r="D19174" s="83"/>
    </row>
    <row r="19175" spans="4:4" s="47" customFormat="1" x14ac:dyDescent="0.25">
      <c r="D19175" s="83"/>
    </row>
    <row r="19176" spans="4:4" s="47" customFormat="1" x14ac:dyDescent="0.25">
      <c r="D19176" s="83"/>
    </row>
    <row r="19177" spans="4:4" s="47" customFormat="1" x14ac:dyDescent="0.25">
      <c r="D19177" s="83"/>
    </row>
    <row r="19178" spans="4:4" s="47" customFormat="1" x14ac:dyDescent="0.25">
      <c r="D19178" s="83"/>
    </row>
    <row r="19179" spans="4:4" s="47" customFormat="1" x14ac:dyDescent="0.25">
      <c r="D19179" s="83"/>
    </row>
    <row r="19180" spans="4:4" s="47" customFormat="1" x14ac:dyDescent="0.25">
      <c r="D19180" s="83"/>
    </row>
    <row r="19181" spans="4:4" s="47" customFormat="1" x14ac:dyDescent="0.25">
      <c r="D19181" s="83"/>
    </row>
    <row r="19182" spans="4:4" s="47" customFormat="1" x14ac:dyDescent="0.25">
      <c r="D19182" s="83"/>
    </row>
    <row r="19183" spans="4:4" s="47" customFormat="1" x14ac:dyDescent="0.25">
      <c r="D19183" s="83"/>
    </row>
    <row r="19184" spans="4:4" s="47" customFormat="1" x14ac:dyDescent="0.25">
      <c r="D19184" s="83"/>
    </row>
    <row r="19185" spans="4:4" s="47" customFormat="1" x14ac:dyDescent="0.25">
      <c r="D19185" s="83"/>
    </row>
    <row r="19186" spans="4:4" s="47" customFormat="1" x14ac:dyDescent="0.25">
      <c r="D19186" s="83"/>
    </row>
    <row r="19187" spans="4:4" s="47" customFormat="1" x14ac:dyDescent="0.25">
      <c r="D19187" s="83"/>
    </row>
    <row r="19188" spans="4:4" s="47" customFormat="1" x14ac:dyDescent="0.25">
      <c r="D19188" s="83"/>
    </row>
    <row r="19189" spans="4:4" s="47" customFormat="1" x14ac:dyDescent="0.25">
      <c r="D19189" s="83"/>
    </row>
    <row r="19190" spans="4:4" s="47" customFormat="1" x14ac:dyDescent="0.25">
      <c r="D19190" s="83"/>
    </row>
    <row r="19191" spans="4:4" s="47" customFormat="1" x14ac:dyDescent="0.25">
      <c r="D19191" s="83"/>
    </row>
    <row r="19192" spans="4:4" s="47" customFormat="1" x14ac:dyDescent="0.25">
      <c r="D19192" s="83"/>
    </row>
    <row r="19193" spans="4:4" s="47" customFormat="1" x14ac:dyDescent="0.25">
      <c r="D19193" s="83"/>
    </row>
    <row r="19194" spans="4:4" s="47" customFormat="1" x14ac:dyDescent="0.25">
      <c r="D19194" s="83"/>
    </row>
    <row r="19195" spans="4:4" s="47" customFormat="1" x14ac:dyDescent="0.25">
      <c r="D19195" s="83"/>
    </row>
    <row r="19196" spans="4:4" s="47" customFormat="1" x14ac:dyDescent="0.25">
      <c r="D19196" s="83"/>
    </row>
    <row r="19197" spans="4:4" s="47" customFormat="1" x14ac:dyDescent="0.25">
      <c r="D19197" s="83"/>
    </row>
    <row r="19198" spans="4:4" s="47" customFormat="1" x14ac:dyDescent="0.25">
      <c r="D19198" s="83"/>
    </row>
    <row r="19199" spans="4:4" s="47" customFormat="1" x14ac:dyDescent="0.25">
      <c r="D19199" s="83"/>
    </row>
    <row r="19200" spans="4:4" s="47" customFormat="1" x14ac:dyDescent="0.25">
      <c r="D19200" s="83"/>
    </row>
    <row r="19201" spans="4:4" s="47" customFormat="1" x14ac:dyDescent="0.25">
      <c r="D19201" s="83"/>
    </row>
    <row r="19202" spans="4:4" s="47" customFormat="1" x14ac:dyDescent="0.25">
      <c r="D19202" s="83"/>
    </row>
    <row r="19203" spans="4:4" s="47" customFormat="1" x14ac:dyDescent="0.25">
      <c r="D19203" s="83"/>
    </row>
    <row r="19204" spans="4:4" s="47" customFormat="1" x14ac:dyDescent="0.25">
      <c r="D19204" s="83"/>
    </row>
    <row r="19205" spans="4:4" s="47" customFormat="1" x14ac:dyDescent="0.25">
      <c r="D19205" s="83"/>
    </row>
    <row r="19206" spans="4:4" s="47" customFormat="1" x14ac:dyDescent="0.25">
      <c r="D19206" s="83"/>
    </row>
    <row r="19207" spans="4:4" s="47" customFormat="1" x14ac:dyDescent="0.25">
      <c r="D19207" s="83"/>
    </row>
    <row r="19208" spans="4:4" s="47" customFormat="1" x14ac:dyDescent="0.25">
      <c r="D19208" s="83"/>
    </row>
    <row r="19209" spans="4:4" s="47" customFormat="1" x14ac:dyDescent="0.25">
      <c r="D19209" s="83"/>
    </row>
    <row r="19210" spans="4:4" s="47" customFormat="1" x14ac:dyDescent="0.25">
      <c r="D19210" s="83"/>
    </row>
    <row r="19211" spans="4:4" s="47" customFormat="1" x14ac:dyDescent="0.25">
      <c r="D19211" s="83"/>
    </row>
    <row r="19212" spans="4:4" s="47" customFormat="1" x14ac:dyDescent="0.25">
      <c r="D19212" s="83"/>
    </row>
    <row r="19213" spans="4:4" s="47" customFormat="1" x14ac:dyDescent="0.25">
      <c r="D19213" s="83"/>
    </row>
    <row r="19214" spans="4:4" s="47" customFormat="1" x14ac:dyDescent="0.25">
      <c r="D19214" s="83"/>
    </row>
    <row r="19215" spans="4:4" s="47" customFormat="1" x14ac:dyDescent="0.25">
      <c r="D19215" s="83"/>
    </row>
    <row r="19216" spans="4:4" s="47" customFormat="1" x14ac:dyDescent="0.25">
      <c r="D19216" s="83"/>
    </row>
    <row r="19217" spans="4:4" s="47" customFormat="1" x14ac:dyDescent="0.25">
      <c r="D19217" s="83"/>
    </row>
    <row r="19218" spans="4:4" s="47" customFormat="1" x14ac:dyDescent="0.25">
      <c r="D19218" s="83"/>
    </row>
    <row r="19219" spans="4:4" s="47" customFormat="1" x14ac:dyDescent="0.25">
      <c r="D19219" s="83"/>
    </row>
    <row r="19220" spans="4:4" s="47" customFormat="1" x14ac:dyDescent="0.25">
      <c r="D19220" s="83"/>
    </row>
    <row r="19221" spans="4:4" s="47" customFormat="1" x14ac:dyDescent="0.25">
      <c r="D19221" s="83"/>
    </row>
    <row r="19222" spans="4:4" s="47" customFormat="1" x14ac:dyDescent="0.25">
      <c r="D19222" s="83"/>
    </row>
    <row r="19223" spans="4:4" s="47" customFormat="1" x14ac:dyDescent="0.25">
      <c r="D19223" s="83"/>
    </row>
    <row r="19224" spans="4:4" s="47" customFormat="1" x14ac:dyDescent="0.25">
      <c r="D19224" s="83"/>
    </row>
    <row r="19225" spans="4:4" s="47" customFormat="1" x14ac:dyDescent="0.25">
      <c r="D19225" s="83"/>
    </row>
    <row r="19226" spans="4:4" s="47" customFormat="1" x14ac:dyDescent="0.25">
      <c r="D19226" s="83"/>
    </row>
    <row r="19227" spans="4:4" s="47" customFormat="1" x14ac:dyDescent="0.25">
      <c r="D19227" s="83"/>
    </row>
    <row r="19228" spans="4:4" s="47" customFormat="1" x14ac:dyDescent="0.25">
      <c r="D19228" s="83"/>
    </row>
    <row r="19229" spans="4:4" s="47" customFormat="1" x14ac:dyDescent="0.25">
      <c r="D19229" s="83"/>
    </row>
    <row r="19230" spans="4:4" s="47" customFormat="1" x14ac:dyDescent="0.25">
      <c r="D19230" s="83"/>
    </row>
    <row r="19231" spans="4:4" s="47" customFormat="1" x14ac:dyDescent="0.25">
      <c r="D19231" s="83"/>
    </row>
    <row r="19232" spans="4:4" s="47" customFormat="1" x14ac:dyDescent="0.25">
      <c r="D19232" s="83"/>
    </row>
    <row r="19233" spans="4:4" s="47" customFormat="1" x14ac:dyDescent="0.25">
      <c r="D19233" s="83"/>
    </row>
    <row r="19234" spans="4:4" s="47" customFormat="1" x14ac:dyDescent="0.25">
      <c r="D19234" s="83"/>
    </row>
    <row r="19235" spans="4:4" s="47" customFormat="1" x14ac:dyDescent="0.25">
      <c r="D19235" s="83"/>
    </row>
    <row r="19236" spans="4:4" s="47" customFormat="1" x14ac:dyDescent="0.25">
      <c r="D19236" s="83"/>
    </row>
    <row r="19237" spans="4:4" s="47" customFormat="1" x14ac:dyDescent="0.25">
      <c r="D19237" s="83"/>
    </row>
    <row r="19238" spans="4:4" s="47" customFormat="1" x14ac:dyDescent="0.25">
      <c r="D19238" s="83"/>
    </row>
    <row r="19239" spans="4:4" s="47" customFormat="1" x14ac:dyDescent="0.25">
      <c r="D19239" s="83"/>
    </row>
    <row r="19240" spans="4:4" s="47" customFormat="1" x14ac:dyDescent="0.25">
      <c r="D19240" s="83"/>
    </row>
    <row r="19241" spans="4:4" s="47" customFormat="1" x14ac:dyDescent="0.25">
      <c r="D19241" s="83"/>
    </row>
    <row r="19242" spans="4:4" s="47" customFormat="1" x14ac:dyDescent="0.25">
      <c r="D19242" s="83"/>
    </row>
    <row r="19243" spans="4:4" s="47" customFormat="1" x14ac:dyDescent="0.25">
      <c r="D19243" s="83"/>
    </row>
    <row r="19244" spans="4:4" s="47" customFormat="1" x14ac:dyDescent="0.25">
      <c r="D19244" s="83"/>
    </row>
    <row r="19245" spans="4:4" s="47" customFormat="1" x14ac:dyDescent="0.25">
      <c r="D19245" s="83"/>
    </row>
    <row r="19246" spans="4:4" s="47" customFormat="1" x14ac:dyDescent="0.25">
      <c r="D19246" s="83"/>
    </row>
    <row r="19247" spans="4:4" s="47" customFormat="1" x14ac:dyDescent="0.25">
      <c r="D19247" s="83"/>
    </row>
    <row r="19248" spans="4:4" s="47" customFormat="1" x14ac:dyDescent="0.25">
      <c r="D19248" s="83"/>
    </row>
    <row r="19249" spans="4:4" s="47" customFormat="1" x14ac:dyDescent="0.25">
      <c r="D19249" s="83"/>
    </row>
    <row r="19250" spans="4:4" s="47" customFormat="1" x14ac:dyDescent="0.25">
      <c r="D19250" s="83"/>
    </row>
    <row r="19251" spans="4:4" s="47" customFormat="1" x14ac:dyDescent="0.25">
      <c r="D19251" s="83"/>
    </row>
    <row r="19252" spans="4:4" s="47" customFormat="1" x14ac:dyDescent="0.25">
      <c r="D19252" s="83"/>
    </row>
    <row r="19253" spans="4:4" s="47" customFormat="1" x14ac:dyDescent="0.25">
      <c r="D19253" s="83"/>
    </row>
    <row r="19254" spans="4:4" s="47" customFormat="1" x14ac:dyDescent="0.25">
      <c r="D19254" s="83"/>
    </row>
    <row r="19255" spans="4:4" s="47" customFormat="1" x14ac:dyDescent="0.25">
      <c r="D19255" s="83"/>
    </row>
    <row r="19256" spans="4:4" s="47" customFormat="1" x14ac:dyDescent="0.25">
      <c r="D19256" s="83"/>
    </row>
    <row r="19257" spans="4:4" s="47" customFormat="1" x14ac:dyDescent="0.25">
      <c r="D19257" s="83"/>
    </row>
    <row r="19258" spans="4:4" s="47" customFormat="1" x14ac:dyDescent="0.25">
      <c r="D19258" s="83"/>
    </row>
    <row r="19259" spans="4:4" s="47" customFormat="1" x14ac:dyDescent="0.25">
      <c r="D19259" s="83"/>
    </row>
    <row r="19260" spans="4:4" s="47" customFormat="1" x14ac:dyDescent="0.25">
      <c r="D19260" s="83"/>
    </row>
    <row r="19261" spans="4:4" s="47" customFormat="1" x14ac:dyDescent="0.25">
      <c r="D19261" s="83"/>
    </row>
    <row r="19262" spans="4:4" s="47" customFormat="1" x14ac:dyDescent="0.25">
      <c r="D19262" s="83"/>
    </row>
    <row r="19263" spans="4:4" s="47" customFormat="1" x14ac:dyDescent="0.25">
      <c r="D19263" s="83"/>
    </row>
    <row r="19264" spans="4:4" s="47" customFormat="1" x14ac:dyDescent="0.25">
      <c r="D19264" s="83"/>
    </row>
    <row r="19265" spans="4:4" s="47" customFormat="1" x14ac:dyDescent="0.25">
      <c r="D19265" s="83"/>
    </row>
    <row r="19266" spans="4:4" s="47" customFormat="1" x14ac:dyDescent="0.25">
      <c r="D19266" s="83"/>
    </row>
    <row r="19267" spans="4:4" s="47" customFormat="1" x14ac:dyDescent="0.25">
      <c r="D19267" s="83"/>
    </row>
    <row r="19268" spans="4:4" s="47" customFormat="1" x14ac:dyDescent="0.25">
      <c r="D19268" s="83"/>
    </row>
    <row r="19269" spans="4:4" s="47" customFormat="1" x14ac:dyDescent="0.25">
      <c r="D19269" s="83"/>
    </row>
    <row r="19270" spans="4:4" s="47" customFormat="1" x14ac:dyDescent="0.25">
      <c r="D19270" s="83"/>
    </row>
    <row r="19271" spans="4:4" s="47" customFormat="1" x14ac:dyDescent="0.25">
      <c r="D19271" s="83"/>
    </row>
    <row r="19272" spans="4:4" s="47" customFormat="1" x14ac:dyDescent="0.25">
      <c r="D19272" s="83"/>
    </row>
    <row r="19273" spans="4:4" s="47" customFormat="1" x14ac:dyDescent="0.25">
      <c r="D19273" s="83"/>
    </row>
    <row r="19274" spans="4:4" s="47" customFormat="1" x14ac:dyDescent="0.25">
      <c r="D19274" s="83"/>
    </row>
    <row r="19275" spans="4:4" s="47" customFormat="1" x14ac:dyDescent="0.25">
      <c r="D19275" s="83"/>
    </row>
    <row r="19276" spans="4:4" s="47" customFormat="1" x14ac:dyDescent="0.25">
      <c r="D19276" s="83"/>
    </row>
    <row r="19277" spans="4:4" s="47" customFormat="1" x14ac:dyDescent="0.25">
      <c r="D19277" s="83"/>
    </row>
    <row r="19278" spans="4:4" s="47" customFormat="1" x14ac:dyDescent="0.25">
      <c r="D19278" s="83"/>
    </row>
    <row r="19279" spans="4:4" s="47" customFormat="1" x14ac:dyDescent="0.25">
      <c r="D19279" s="83"/>
    </row>
    <row r="19280" spans="4:4" s="47" customFormat="1" x14ac:dyDescent="0.25">
      <c r="D19280" s="83"/>
    </row>
    <row r="19281" spans="4:4" s="47" customFormat="1" x14ac:dyDescent="0.25">
      <c r="D19281" s="83"/>
    </row>
    <row r="19282" spans="4:4" s="47" customFormat="1" x14ac:dyDescent="0.25">
      <c r="D19282" s="83"/>
    </row>
    <row r="19283" spans="4:4" s="47" customFormat="1" x14ac:dyDescent="0.25">
      <c r="D19283" s="83"/>
    </row>
    <row r="19284" spans="4:4" s="47" customFormat="1" x14ac:dyDescent="0.25">
      <c r="D19284" s="83"/>
    </row>
    <row r="19285" spans="4:4" s="47" customFormat="1" x14ac:dyDescent="0.25">
      <c r="D19285" s="83"/>
    </row>
    <row r="19286" spans="4:4" s="47" customFormat="1" x14ac:dyDescent="0.25">
      <c r="D19286" s="83"/>
    </row>
    <row r="19287" spans="4:4" s="47" customFormat="1" x14ac:dyDescent="0.25">
      <c r="D19287" s="83"/>
    </row>
    <row r="19288" spans="4:4" s="47" customFormat="1" x14ac:dyDescent="0.25">
      <c r="D19288" s="83"/>
    </row>
    <row r="19289" spans="4:4" s="47" customFormat="1" x14ac:dyDescent="0.25">
      <c r="D19289" s="83"/>
    </row>
    <row r="19290" spans="4:4" s="47" customFormat="1" x14ac:dyDescent="0.25">
      <c r="D19290" s="83"/>
    </row>
    <row r="19291" spans="4:4" s="47" customFormat="1" x14ac:dyDescent="0.25">
      <c r="D19291" s="83"/>
    </row>
    <row r="19292" spans="4:4" s="47" customFormat="1" x14ac:dyDescent="0.25">
      <c r="D19292" s="83"/>
    </row>
    <row r="19293" spans="4:4" s="47" customFormat="1" x14ac:dyDescent="0.25">
      <c r="D19293" s="83"/>
    </row>
    <row r="19294" spans="4:4" s="47" customFormat="1" x14ac:dyDescent="0.25">
      <c r="D19294" s="83"/>
    </row>
    <row r="19295" spans="4:4" s="47" customFormat="1" x14ac:dyDescent="0.25">
      <c r="D19295" s="83"/>
    </row>
    <row r="19296" spans="4:4" s="47" customFormat="1" x14ac:dyDescent="0.25">
      <c r="D19296" s="83"/>
    </row>
    <row r="19297" spans="4:4" s="47" customFormat="1" x14ac:dyDescent="0.25">
      <c r="D19297" s="83"/>
    </row>
    <row r="19298" spans="4:4" s="47" customFormat="1" x14ac:dyDescent="0.25">
      <c r="D19298" s="83"/>
    </row>
    <row r="19299" spans="4:4" s="47" customFormat="1" x14ac:dyDescent="0.25">
      <c r="D19299" s="83"/>
    </row>
    <row r="19300" spans="4:4" s="47" customFormat="1" x14ac:dyDescent="0.25">
      <c r="D19300" s="83"/>
    </row>
    <row r="19301" spans="4:4" s="47" customFormat="1" x14ac:dyDescent="0.25">
      <c r="D19301" s="83"/>
    </row>
    <row r="19302" spans="4:4" s="47" customFormat="1" x14ac:dyDescent="0.25">
      <c r="D19302" s="83"/>
    </row>
    <row r="19303" spans="4:4" s="47" customFormat="1" x14ac:dyDescent="0.25">
      <c r="D19303" s="83"/>
    </row>
    <row r="19304" spans="4:4" s="47" customFormat="1" x14ac:dyDescent="0.25">
      <c r="D19304" s="83"/>
    </row>
    <row r="19305" spans="4:4" s="47" customFormat="1" x14ac:dyDescent="0.25">
      <c r="D19305" s="83"/>
    </row>
    <row r="19306" spans="4:4" s="47" customFormat="1" x14ac:dyDescent="0.25">
      <c r="D19306" s="83"/>
    </row>
    <row r="19307" spans="4:4" s="47" customFormat="1" x14ac:dyDescent="0.25">
      <c r="D19307" s="83"/>
    </row>
    <row r="19308" spans="4:4" s="47" customFormat="1" x14ac:dyDescent="0.25">
      <c r="D19308" s="83"/>
    </row>
    <row r="19309" spans="4:4" s="47" customFormat="1" x14ac:dyDescent="0.25">
      <c r="D19309" s="83"/>
    </row>
    <row r="19310" spans="4:4" s="47" customFormat="1" x14ac:dyDescent="0.25">
      <c r="D19310" s="83"/>
    </row>
    <row r="19311" spans="4:4" s="47" customFormat="1" x14ac:dyDescent="0.25">
      <c r="D19311" s="83"/>
    </row>
    <row r="19312" spans="4:4" s="47" customFormat="1" x14ac:dyDescent="0.25">
      <c r="D19312" s="83"/>
    </row>
    <row r="19313" spans="4:4" s="47" customFormat="1" x14ac:dyDescent="0.25">
      <c r="D19313" s="83"/>
    </row>
    <row r="19314" spans="4:4" s="47" customFormat="1" x14ac:dyDescent="0.25">
      <c r="D19314" s="83"/>
    </row>
    <row r="19315" spans="4:4" s="47" customFormat="1" x14ac:dyDescent="0.25">
      <c r="D19315" s="83"/>
    </row>
    <row r="19316" spans="4:4" s="47" customFormat="1" x14ac:dyDescent="0.25">
      <c r="D19316" s="83"/>
    </row>
    <row r="19317" spans="4:4" s="47" customFormat="1" x14ac:dyDescent="0.25">
      <c r="D19317" s="83"/>
    </row>
    <row r="19318" spans="4:4" s="47" customFormat="1" x14ac:dyDescent="0.25">
      <c r="D19318" s="83"/>
    </row>
    <row r="19319" spans="4:4" s="47" customFormat="1" x14ac:dyDescent="0.25">
      <c r="D19319" s="83"/>
    </row>
    <row r="19320" spans="4:4" s="47" customFormat="1" x14ac:dyDescent="0.25">
      <c r="D19320" s="83"/>
    </row>
    <row r="19321" spans="4:4" s="47" customFormat="1" x14ac:dyDescent="0.25">
      <c r="D19321" s="83"/>
    </row>
    <row r="19322" spans="4:4" s="47" customFormat="1" x14ac:dyDescent="0.25">
      <c r="D19322" s="83"/>
    </row>
    <row r="19323" spans="4:4" s="47" customFormat="1" x14ac:dyDescent="0.25">
      <c r="D19323" s="83"/>
    </row>
    <row r="19324" spans="4:4" s="47" customFormat="1" x14ac:dyDescent="0.25">
      <c r="D19324" s="83"/>
    </row>
    <row r="19325" spans="4:4" s="47" customFormat="1" x14ac:dyDescent="0.25">
      <c r="D19325" s="83"/>
    </row>
    <row r="19326" spans="4:4" s="47" customFormat="1" x14ac:dyDescent="0.25">
      <c r="D19326" s="83"/>
    </row>
    <row r="19327" spans="4:4" s="47" customFormat="1" x14ac:dyDescent="0.25">
      <c r="D19327" s="83"/>
    </row>
    <row r="19328" spans="4:4" s="47" customFormat="1" x14ac:dyDescent="0.25">
      <c r="D19328" s="83"/>
    </row>
    <row r="19329" spans="4:4" s="47" customFormat="1" x14ac:dyDescent="0.25">
      <c r="D19329" s="83"/>
    </row>
    <row r="19330" spans="4:4" s="47" customFormat="1" x14ac:dyDescent="0.25">
      <c r="D19330" s="83"/>
    </row>
    <row r="19331" spans="4:4" s="47" customFormat="1" x14ac:dyDescent="0.25">
      <c r="D19331" s="83"/>
    </row>
    <row r="19332" spans="4:4" s="47" customFormat="1" x14ac:dyDescent="0.25">
      <c r="D19332" s="83"/>
    </row>
    <row r="19333" spans="4:4" s="47" customFormat="1" x14ac:dyDescent="0.25">
      <c r="D19333" s="83"/>
    </row>
    <row r="19334" spans="4:4" s="47" customFormat="1" x14ac:dyDescent="0.25">
      <c r="D19334" s="83"/>
    </row>
    <row r="19335" spans="4:4" s="47" customFormat="1" x14ac:dyDescent="0.25">
      <c r="D19335" s="83"/>
    </row>
    <row r="19336" spans="4:4" s="47" customFormat="1" x14ac:dyDescent="0.25">
      <c r="D19336" s="83"/>
    </row>
    <row r="19337" spans="4:4" s="47" customFormat="1" x14ac:dyDescent="0.25">
      <c r="D19337" s="83"/>
    </row>
    <row r="19338" spans="4:4" s="47" customFormat="1" x14ac:dyDescent="0.25">
      <c r="D19338" s="83"/>
    </row>
    <row r="19339" spans="4:4" s="47" customFormat="1" x14ac:dyDescent="0.25">
      <c r="D19339" s="83"/>
    </row>
    <row r="19340" spans="4:4" s="47" customFormat="1" x14ac:dyDescent="0.25">
      <c r="D19340" s="83"/>
    </row>
    <row r="19341" spans="4:4" s="47" customFormat="1" x14ac:dyDescent="0.25">
      <c r="D19341" s="83"/>
    </row>
    <row r="19342" spans="4:4" s="47" customFormat="1" x14ac:dyDescent="0.25">
      <c r="D19342" s="83"/>
    </row>
    <row r="19343" spans="4:4" s="47" customFormat="1" x14ac:dyDescent="0.25">
      <c r="D19343" s="83"/>
    </row>
    <row r="19344" spans="4:4" s="47" customFormat="1" x14ac:dyDescent="0.25">
      <c r="D19344" s="83"/>
    </row>
    <row r="19345" spans="4:4" s="47" customFormat="1" x14ac:dyDescent="0.25">
      <c r="D19345" s="83"/>
    </row>
    <row r="19346" spans="4:4" s="47" customFormat="1" x14ac:dyDescent="0.25">
      <c r="D19346" s="83"/>
    </row>
    <row r="19347" spans="4:4" s="47" customFormat="1" x14ac:dyDescent="0.25">
      <c r="D19347" s="83"/>
    </row>
    <row r="19348" spans="4:4" s="47" customFormat="1" x14ac:dyDescent="0.25">
      <c r="D19348" s="83"/>
    </row>
    <row r="19349" spans="4:4" s="47" customFormat="1" x14ac:dyDescent="0.25">
      <c r="D19349" s="83"/>
    </row>
    <row r="19350" spans="4:4" s="47" customFormat="1" x14ac:dyDescent="0.25">
      <c r="D19350" s="83"/>
    </row>
    <row r="19351" spans="4:4" s="47" customFormat="1" x14ac:dyDescent="0.25">
      <c r="D19351" s="83"/>
    </row>
    <row r="19352" spans="4:4" s="47" customFormat="1" x14ac:dyDescent="0.25">
      <c r="D19352" s="83"/>
    </row>
    <row r="19353" spans="4:4" s="47" customFormat="1" x14ac:dyDescent="0.25">
      <c r="D19353" s="83"/>
    </row>
    <row r="19354" spans="4:4" s="47" customFormat="1" x14ac:dyDescent="0.25">
      <c r="D19354" s="83"/>
    </row>
    <row r="19355" spans="4:4" s="47" customFormat="1" x14ac:dyDescent="0.25">
      <c r="D19355" s="83"/>
    </row>
    <row r="19356" spans="4:4" s="47" customFormat="1" x14ac:dyDescent="0.25">
      <c r="D19356" s="83"/>
    </row>
    <row r="19357" spans="4:4" s="47" customFormat="1" x14ac:dyDescent="0.25">
      <c r="D19357" s="83"/>
    </row>
    <row r="19358" spans="4:4" s="47" customFormat="1" x14ac:dyDescent="0.25">
      <c r="D19358" s="83"/>
    </row>
    <row r="19359" spans="4:4" s="47" customFormat="1" x14ac:dyDescent="0.25">
      <c r="D19359" s="83"/>
    </row>
    <row r="19360" spans="4:4" s="47" customFormat="1" x14ac:dyDescent="0.25">
      <c r="D19360" s="83"/>
    </row>
    <row r="19361" spans="4:4" s="47" customFormat="1" x14ac:dyDescent="0.25">
      <c r="D19361" s="83"/>
    </row>
    <row r="19362" spans="4:4" s="47" customFormat="1" x14ac:dyDescent="0.25">
      <c r="D19362" s="83"/>
    </row>
    <row r="19363" spans="4:4" s="47" customFormat="1" x14ac:dyDescent="0.25">
      <c r="D19363" s="83"/>
    </row>
    <row r="19364" spans="4:4" s="47" customFormat="1" x14ac:dyDescent="0.25">
      <c r="D19364" s="83"/>
    </row>
    <row r="19365" spans="4:4" s="47" customFormat="1" x14ac:dyDescent="0.25">
      <c r="D19365" s="83"/>
    </row>
    <row r="19366" spans="4:4" s="47" customFormat="1" x14ac:dyDescent="0.25">
      <c r="D19366" s="83"/>
    </row>
    <row r="19367" spans="4:4" s="47" customFormat="1" x14ac:dyDescent="0.25">
      <c r="D19367" s="83"/>
    </row>
    <row r="19368" spans="4:4" s="47" customFormat="1" x14ac:dyDescent="0.25">
      <c r="D19368" s="83"/>
    </row>
    <row r="19369" spans="4:4" s="47" customFormat="1" x14ac:dyDescent="0.25">
      <c r="D19369" s="83"/>
    </row>
    <row r="19370" spans="4:4" s="47" customFormat="1" x14ac:dyDescent="0.25">
      <c r="D19370" s="83"/>
    </row>
    <row r="19371" spans="4:4" s="47" customFormat="1" x14ac:dyDescent="0.25">
      <c r="D19371" s="83"/>
    </row>
    <row r="19372" spans="4:4" s="47" customFormat="1" x14ac:dyDescent="0.25">
      <c r="D19372" s="83"/>
    </row>
    <row r="19373" spans="4:4" s="47" customFormat="1" x14ac:dyDescent="0.25">
      <c r="D19373" s="83"/>
    </row>
    <row r="19374" spans="4:4" s="47" customFormat="1" x14ac:dyDescent="0.25">
      <c r="D19374" s="83"/>
    </row>
    <row r="19375" spans="4:4" s="47" customFormat="1" x14ac:dyDescent="0.25">
      <c r="D19375" s="83"/>
    </row>
    <row r="19376" spans="4:4" s="47" customFormat="1" x14ac:dyDescent="0.25">
      <c r="D19376" s="83"/>
    </row>
    <row r="19377" spans="4:4" s="47" customFormat="1" x14ac:dyDescent="0.25">
      <c r="D19377" s="83"/>
    </row>
    <row r="19378" spans="4:4" s="47" customFormat="1" x14ac:dyDescent="0.25">
      <c r="D19378" s="83"/>
    </row>
    <row r="19379" spans="4:4" s="47" customFormat="1" x14ac:dyDescent="0.25">
      <c r="D19379" s="83"/>
    </row>
    <row r="19380" spans="4:4" s="47" customFormat="1" x14ac:dyDescent="0.25">
      <c r="D19380" s="83"/>
    </row>
    <row r="19381" spans="4:4" s="47" customFormat="1" x14ac:dyDescent="0.25">
      <c r="D19381" s="83"/>
    </row>
    <row r="19382" spans="4:4" s="47" customFormat="1" x14ac:dyDescent="0.25">
      <c r="D19382" s="83"/>
    </row>
    <row r="19383" spans="4:4" s="47" customFormat="1" x14ac:dyDescent="0.25">
      <c r="D19383" s="83"/>
    </row>
    <row r="19384" spans="4:4" s="47" customFormat="1" x14ac:dyDescent="0.25">
      <c r="D19384" s="83"/>
    </row>
    <row r="19385" spans="4:4" s="47" customFormat="1" x14ac:dyDescent="0.25">
      <c r="D19385" s="83"/>
    </row>
    <row r="19386" spans="4:4" s="47" customFormat="1" x14ac:dyDescent="0.25">
      <c r="D19386" s="83"/>
    </row>
    <row r="19387" spans="4:4" s="47" customFormat="1" x14ac:dyDescent="0.25">
      <c r="D19387" s="83"/>
    </row>
    <row r="19388" spans="4:4" s="47" customFormat="1" x14ac:dyDescent="0.25">
      <c r="D19388" s="83"/>
    </row>
    <row r="19389" spans="4:4" s="47" customFormat="1" x14ac:dyDescent="0.25">
      <c r="D19389" s="83"/>
    </row>
    <row r="19390" spans="4:4" s="47" customFormat="1" x14ac:dyDescent="0.25">
      <c r="D19390" s="83"/>
    </row>
    <row r="19391" spans="4:4" s="47" customFormat="1" x14ac:dyDescent="0.25">
      <c r="D19391" s="83"/>
    </row>
    <row r="19392" spans="4:4" s="47" customFormat="1" x14ac:dyDescent="0.25">
      <c r="D19392" s="83"/>
    </row>
    <row r="19393" spans="4:4" s="47" customFormat="1" x14ac:dyDescent="0.25">
      <c r="D19393" s="83"/>
    </row>
    <row r="19394" spans="4:4" s="47" customFormat="1" x14ac:dyDescent="0.25">
      <c r="D19394" s="83"/>
    </row>
    <row r="19395" spans="4:4" s="47" customFormat="1" x14ac:dyDescent="0.25">
      <c r="D19395" s="83"/>
    </row>
    <row r="19396" spans="4:4" s="47" customFormat="1" x14ac:dyDescent="0.25">
      <c r="D19396" s="83"/>
    </row>
    <row r="19397" spans="4:4" s="47" customFormat="1" x14ac:dyDescent="0.25">
      <c r="D19397" s="83"/>
    </row>
    <row r="19398" spans="4:4" s="47" customFormat="1" x14ac:dyDescent="0.25">
      <c r="D19398" s="83"/>
    </row>
    <row r="19399" spans="4:4" s="47" customFormat="1" x14ac:dyDescent="0.25">
      <c r="D19399" s="83"/>
    </row>
    <row r="19400" spans="4:4" s="47" customFormat="1" x14ac:dyDescent="0.25">
      <c r="D19400" s="83"/>
    </row>
    <row r="19401" spans="4:4" s="47" customFormat="1" x14ac:dyDescent="0.25">
      <c r="D19401" s="83"/>
    </row>
    <row r="19402" spans="4:4" s="47" customFormat="1" x14ac:dyDescent="0.25">
      <c r="D19402" s="83"/>
    </row>
    <row r="19403" spans="4:4" s="47" customFormat="1" x14ac:dyDescent="0.25">
      <c r="D19403" s="83"/>
    </row>
    <row r="19404" spans="4:4" s="47" customFormat="1" x14ac:dyDescent="0.25">
      <c r="D19404" s="83"/>
    </row>
    <row r="19405" spans="4:4" s="47" customFormat="1" x14ac:dyDescent="0.25">
      <c r="D19405" s="83"/>
    </row>
    <row r="19406" spans="4:4" s="47" customFormat="1" x14ac:dyDescent="0.25">
      <c r="D19406" s="83"/>
    </row>
    <row r="19407" spans="4:4" s="47" customFormat="1" x14ac:dyDescent="0.25">
      <c r="D19407" s="83"/>
    </row>
    <row r="19408" spans="4:4" s="47" customFormat="1" x14ac:dyDescent="0.25">
      <c r="D19408" s="83"/>
    </row>
    <row r="19409" spans="4:4" s="47" customFormat="1" x14ac:dyDescent="0.25">
      <c r="D19409" s="83"/>
    </row>
    <row r="19410" spans="4:4" s="47" customFormat="1" x14ac:dyDescent="0.25">
      <c r="D19410" s="83"/>
    </row>
    <row r="19411" spans="4:4" s="47" customFormat="1" x14ac:dyDescent="0.25">
      <c r="D19411" s="83"/>
    </row>
    <row r="19412" spans="4:4" s="47" customFormat="1" x14ac:dyDescent="0.25">
      <c r="D19412" s="83"/>
    </row>
    <row r="19413" spans="4:4" s="47" customFormat="1" x14ac:dyDescent="0.25">
      <c r="D19413" s="83"/>
    </row>
    <row r="19414" spans="4:4" s="47" customFormat="1" x14ac:dyDescent="0.25">
      <c r="D19414" s="83"/>
    </row>
    <row r="19415" spans="4:4" s="47" customFormat="1" x14ac:dyDescent="0.25">
      <c r="D19415" s="83"/>
    </row>
    <row r="19416" spans="4:4" s="47" customFormat="1" x14ac:dyDescent="0.25">
      <c r="D19416" s="83"/>
    </row>
    <row r="19417" spans="4:4" s="47" customFormat="1" x14ac:dyDescent="0.25">
      <c r="D19417" s="83"/>
    </row>
    <row r="19418" spans="4:4" s="47" customFormat="1" x14ac:dyDescent="0.25">
      <c r="D19418" s="83"/>
    </row>
    <row r="19419" spans="4:4" s="47" customFormat="1" x14ac:dyDescent="0.25">
      <c r="D19419" s="83"/>
    </row>
    <row r="19420" spans="4:4" s="47" customFormat="1" x14ac:dyDescent="0.25">
      <c r="D19420" s="83"/>
    </row>
    <row r="19421" spans="4:4" s="47" customFormat="1" x14ac:dyDescent="0.25">
      <c r="D19421" s="83"/>
    </row>
    <row r="19422" spans="4:4" s="47" customFormat="1" x14ac:dyDescent="0.25">
      <c r="D19422" s="83"/>
    </row>
    <row r="19423" spans="4:4" s="47" customFormat="1" x14ac:dyDescent="0.25">
      <c r="D19423" s="83"/>
    </row>
    <row r="19424" spans="4:4" s="47" customFormat="1" x14ac:dyDescent="0.25">
      <c r="D19424" s="83"/>
    </row>
    <row r="19425" spans="4:4" s="47" customFormat="1" x14ac:dyDescent="0.25">
      <c r="D19425" s="83"/>
    </row>
    <row r="19426" spans="4:4" s="47" customFormat="1" x14ac:dyDescent="0.25">
      <c r="D19426" s="83"/>
    </row>
    <row r="19427" spans="4:4" s="47" customFormat="1" x14ac:dyDescent="0.25">
      <c r="D19427" s="83"/>
    </row>
    <row r="19428" spans="4:4" s="47" customFormat="1" x14ac:dyDescent="0.25">
      <c r="D19428" s="83"/>
    </row>
    <row r="19429" spans="4:4" s="47" customFormat="1" x14ac:dyDescent="0.25">
      <c r="D19429" s="83"/>
    </row>
    <row r="19430" spans="4:4" s="47" customFormat="1" x14ac:dyDescent="0.25">
      <c r="D19430" s="83"/>
    </row>
    <row r="19431" spans="4:4" s="47" customFormat="1" x14ac:dyDescent="0.25">
      <c r="D19431" s="83"/>
    </row>
    <row r="19432" spans="4:4" s="47" customFormat="1" x14ac:dyDescent="0.25">
      <c r="D19432" s="83"/>
    </row>
    <row r="19433" spans="4:4" s="47" customFormat="1" x14ac:dyDescent="0.25">
      <c r="D19433" s="83"/>
    </row>
    <row r="19434" spans="4:4" s="47" customFormat="1" x14ac:dyDescent="0.25">
      <c r="D19434" s="83"/>
    </row>
    <row r="19435" spans="4:4" s="47" customFormat="1" x14ac:dyDescent="0.25">
      <c r="D19435" s="83"/>
    </row>
    <row r="19436" spans="4:4" s="47" customFormat="1" x14ac:dyDescent="0.25">
      <c r="D19436" s="83"/>
    </row>
    <row r="19437" spans="4:4" s="47" customFormat="1" x14ac:dyDescent="0.25">
      <c r="D19437" s="83"/>
    </row>
    <row r="19438" spans="4:4" s="47" customFormat="1" x14ac:dyDescent="0.25">
      <c r="D19438" s="83"/>
    </row>
    <row r="19439" spans="4:4" s="47" customFormat="1" x14ac:dyDescent="0.25">
      <c r="D19439" s="83"/>
    </row>
    <row r="19440" spans="4:4" s="47" customFormat="1" x14ac:dyDescent="0.25">
      <c r="D19440" s="83"/>
    </row>
    <row r="19441" spans="4:4" s="47" customFormat="1" x14ac:dyDescent="0.25">
      <c r="D19441" s="83"/>
    </row>
    <row r="19442" spans="4:4" s="47" customFormat="1" x14ac:dyDescent="0.25">
      <c r="D19442" s="83"/>
    </row>
    <row r="19443" spans="4:4" s="47" customFormat="1" x14ac:dyDescent="0.25">
      <c r="D19443" s="83"/>
    </row>
    <row r="19444" spans="4:4" s="47" customFormat="1" x14ac:dyDescent="0.25">
      <c r="D19444" s="83"/>
    </row>
    <row r="19445" spans="4:4" s="47" customFormat="1" x14ac:dyDescent="0.25">
      <c r="D19445" s="83"/>
    </row>
    <row r="19446" spans="4:4" s="47" customFormat="1" x14ac:dyDescent="0.25">
      <c r="D19446" s="83"/>
    </row>
    <row r="19447" spans="4:4" s="47" customFormat="1" x14ac:dyDescent="0.25">
      <c r="D19447" s="83"/>
    </row>
    <row r="19448" spans="4:4" s="47" customFormat="1" x14ac:dyDescent="0.25">
      <c r="D19448" s="83"/>
    </row>
    <row r="19449" spans="4:4" s="47" customFormat="1" x14ac:dyDescent="0.25">
      <c r="D19449" s="83"/>
    </row>
    <row r="19450" spans="4:4" s="47" customFormat="1" x14ac:dyDescent="0.25">
      <c r="D19450" s="83"/>
    </row>
    <row r="19451" spans="4:4" s="47" customFormat="1" x14ac:dyDescent="0.25">
      <c r="D19451" s="83"/>
    </row>
    <row r="19452" spans="4:4" s="47" customFormat="1" x14ac:dyDescent="0.25">
      <c r="D19452" s="83"/>
    </row>
    <row r="19453" spans="4:4" s="47" customFormat="1" x14ac:dyDescent="0.25">
      <c r="D19453" s="83"/>
    </row>
    <row r="19454" spans="4:4" s="47" customFormat="1" x14ac:dyDescent="0.25">
      <c r="D19454" s="83"/>
    </row>
    <row r="19455" spans="4:4" s="47" customFormat="1" x14ac:dyDescent="0.25">
      <c r="D19455" s="83"/>
    </row>
    <row r="19456" spans="4:4" s="47" customFormat="1" x14ac:dyDescent="0.25">
      <c r="D19456" s="83"/>
    </row>
    <row r="19457" spans="4:4" s="47" customFormat="1" x14ac:dyDescent="0.25">
      <c r="D19457" s="83"/>
    </row>
    <row r="19458" spans="4:4" s="47" customFormat="1" x14ac:dyDescent="0.25">
      <c r="D19458" s="83"/>
    </row>
    <row r="19459" spans="4:4" s="47" customFormat="1" x14ac:dyDescent="0.25">
      <c r="D19459" s="83"/>
    </row>
    <row r="19460" spans="4:4" s="47" customFormat="1" x14ac:dyDescent="0.25">
      <c r="D19460" s="83"/>
    </row>
    <row r="19461" spans="4:4" s="47" customFormat="1" x14ac:dyDescent="0.25">
      <c r="D19461" s="83"/>
    </row>
    <row r="19462" spans="4:4" s="47" customFormat="1" x14ac:dyDescent="0.25">
      <c r="D19462" s="83"/>
    </row>
    <row r="19463" spans="4:4" s="47" customFormat="1" x14ac:dyDescent="0.25">
      <c r="D19463" s="83"/>
    </row>
    <row r="19464" spans="4:4" s="47" customFormat="1" x14ac:dyDescent="0.25">
      <c r="D19464" s="83"/>
    </row>
    <row r="19465" spans="4:4" s="47" customFormat="1" x14ac:dyDescent="0.25">
      <c r="D19465" s="83"/>
    </row>
    <row r="19466" spans="4:4" s="47" customFormat="1" x14ac:dyDescent="0.25">
      <c r="D19466" s="83"/>
    </row>
    <row r="19467" spans="4:4" s="47" customFormat="1" x14ac:dyDescent="0.25">
      <c r="D19467" s="83"/>
    </row>
    <row r="19468" spans="4:4" s="47" customFormat="1" x14ac:dyDescent="0.25">
      <c r="D19468" s="83"/>
    </row>
    <row r="19469" spans="4:4" s="47" customFormat="1" x14ac:dyDescent="0.25">
      <c r="D19469" s="83"/>
    </row>
    <row r="19470" spans="4:4" s="47" customFormat="1" x14ac:dyDescent="0.25">
      <c r="D19470" s="83"/>
    </row>
    <row r="19471" spans="4:4" s="47" customFormat="1" x14ac:dyDescent="0.25">
      <c r="D19471" s="83"/>
    </row>
    <row r="19472" spans="4:4" s="47" customFormat="1" x14ac:dyDescent="0.25">
      <c r="D19472" s="83"/>
    </row>
    <row r="19473" spans="4:4" s="47" customFormat="1" x14ac:dyDescent="0.25">
      <c r="D19473" s="83"/>
    </row>
    <row r="19474" spans="4:4" s="47" customFormat="1" x14ac:dyDescent="0.25">
      <c r="D19474" s="83"/>
    </row>
    <row r="19475" spans="4:4" s="47" customFormat="1" x14ac:dyDescent="0.25">
      <c r="D19475" s="83"/>
    </row>
    <row r="19476" spans="4:4" s="47" customFormat="1" x14ac:dyDescent="0.25">
      <c r="D19476" s="83"/>
    </row>
    <row r="19477" spans="4:4" s="47" customFormat="1" x14ac:dyDescent="0.25">
      <c r="D19477" s="83"/>
    </row>
    <row r="19478" spans="4:4" s="47" customFormat="1" x14ac:dyDescent="0.25">
      <c r="D19478" s="83"/>
    </row>
    <row r="19479" spans="4:4" s="47" customFormat="1" x14ac:dyDescent="0.25">
      <c r="D19479" s="83"/>
    </row>
    <row r="19480" spans="4:4" s="47" customFormat="1" x14ac:dyDescent="0.25">
      <c r="D19480" s="83"/>
    </row>
    <row r="19481" spans="4:4" s="47" customFormat="1" x14ac:dyDescent="0.25">
      <c r="D19481" s="83"/>
    </row>
    <row r="19482" spans="4:4" s="47" customFormat="1" x14ac:dyDescent="0.25">
      <c r="D19482" s="83"/>
    </row>
    <row r="19483" spans="4:4" s="47" customFormat="1" x14ac:dyDescent="0.25">
      <c r="D19483" s="83"/>
    </row>
    <row r="19484" spans="4:4" s="47" customFormat="1" x14ac:dyDescent="0.25">
      <c r="D19484" s="83"/>
    </row>
    <row r="19485" spans="4:4" s="47" customFormat="1" x14ac:dyDescent="0.25">
      <c r="D19485" s="83"/>
    </row>
    <row r="19486" spans="4:4" s="47" customFormat="1" x14ac:dyDescent="0.25">
      <c r="D19486" s="83"/>
    </row>
    <row r="19487" spans="4:4" s="47" customFormat="1" x14ac:dyDescent="0.25">
      <c r="D19487" s="83"/>
    </row>
    <row r="19488" spans="4:4" s="47" customFormat="1" x14ac:dyDescent="0.25">
      <c r="D19488" s="83"/>
    </row>
    <row r="19489" spans="4:4" s="47" customFormat="1" x14ac:dyDescent="0.25">
      <c r="D19489" s="83"/>
    </row>
    <row r="19490" spans="4:4" s="47" customFormat="1" x14ac:dyDescent="0.25">
      <c r="D19490" s="83"/>
    </row>
    <row r="19491" spans="4:4" s="47" customFormat="1" x14ac:dyDescent="0.25">
      <c r="D19491" s="83"/>
    </row>
    <row r="19492" spans="4:4" s="47" customFormat="1" x14ac:dyDescent="0.25">
      <c r="D19492" s="83"/>
    </row>
    <row r="19493" spans="4:4" s="47" customFormat="1" x14ac:dyDescent="0.25">
      <c r="D19493" s="83"/>
    </row>
    <row r="19494" spans="4:4" s="47" customFormat="1" x14ac:dyDescent="0.25">
      <c r="D19494" s="83"/>
    </row>
    <row r="19495" spans="4:4" s="47" customFormat="1" x14ac:dyDescent="0.25">
      <c r="D19495" s="83"/>
    </row>
    <row r="19496" spans="4:4" s="47" customFormat="1" x14ac:dyDescent="0.25">
      <c r="D19496" s="83"/>
    </row>
    <row r="19497" spans="4:4" s="47" customFormat="1" x14ac:dyDescent="0.25">
      <c r="D19497" s="83"/>
    </row>
    <row r="19498" spans="4:4" s="47" customFormat="1" x14ac:dyDescent="0.25">
      <c r="D19498" s="83"/>
    </row>
    <row r="19499" spans="4:4" s="47" customFormat="1" x14ac:dyDescent="0.25">
      <c r="D19499" s="83"/>
    </row>
    <row r="19500" spans="4:4" s="47" customFormat="1" x14ac:dyDescent="0.25">
      <c r="D19500" s="83"/>
    </row>
    <row r="19501" spans="4:4" s="47" customFormat="1" x14ac:dyDescent="0.25">
      <c r="D19501" s="83"/>
    </row>
    <row r="19502" spans="4:4" s="47" customFormat="1" x14ac:dyDescent="0.25">
      <c r="D19502" s="83"/>
    </row>
    <row r="19503" spans="4:4" s="47" customFormat="1" x14ac:dyDescent="0.25">
      <c r="D19503" s="83"/>
    </row>
    <row r="19504" spans="4:4" s="47" customFormat="1" x14ac:dyDescent="0.25">
      <c r="D19504" s="83"/>
    </row>
    <row r="19505" spans="4:4" s="47" customFormat="1" x14ac:dyDescent="0.25">
      <c r="D19505" s="83"/>
    </row>
    <row r="19506" spans="4:4" s="47" customFormat="1" x14ac:dyDescent="0.25">
      <c r="D19506" s="83"/>
    </row>
    <row r="19507" spans="4:4" s="47" customFormat="1" x14ac:dyDescent="0.25">
      <c r="D19507" s="83"/>
    </row>
    <row r="19508" spans="4:4" s="47" customFormat="1" x14ac:dyDescent="0.25">
      <c r="D19508" s="83"/>
    </row>
    <row r="19509" spans="4:4" s="47" customFormat="1" x14ac:dyDescent="0.25">
      <c r="D19509" s="83"/>
    </row>
    <row r="19510" spans="4:4" s="47" customFormat="1" x14ac:dyDescent="0.25">
      <c r="D19510" s="83"/>
    </row>
    <row r="19511" spans="4:4" s="47" customFormat="1" x14ac:dyDescent="0.25">
      <c r="D19511" s="83"/>
    </row>
    <row r="19512" spans="4:4" s="47" customFormat="1" x14ac:dyDescent="0.25">
      <c r="D19512" s="83"/>
    </row>
    <row r="19513" spans="4:4" s="47" customFormat="1" x14ac:dyDescent="0.25">
      <c r="D19513" s="83"/>
    </row>
    <row r="19514" spans="4:4" s="47" customFormat="1" x14ac:dyDescent="0.25">
      <c r="D19514" s="83"/>
    </row>
    <row r="19515" spans="4:4" s="47" customFormat="1" x14ac:dyDescent="0.25">
      <c r="D19515" s="83"/>
    </row>
    <row r="19516" spans="4:4" s="47" customFormat="1" x14ac:dyDescent="0.25">
      <c r="D19516" s="83"/>
    </row>
    <row r="19517" spans="4:4" s="47" customFormat="1" x14ac:dyDescent="0.25">
      <c r="D19517" s="83"/>
    </row>
    <row r="19518" spans="4:4" s="47" customFormat="1" x14ac:dyDescent="0.25">
      <c r="D19518" s="83"/>
    </row>
    <row r="19519" spans="4:4" s="47" customFormat="1" x14ac:dyDescent="0.25">
      <c r="D19519" s="83"/>
    </row>
    <row r="19520" spans="4:4" s="47" customFormat="1" x14ac:dyDescent="0.25">
      <c r="D19520" s="83"/>
    </row>
    <row r="19521" spans="4:4" s="47" customFormat="1" x14ac:dyDescent="0.25">
      <c r="D19521" s="83"/>
    </row>
    <row r="19522" spans="4:4" s="47" customFormat="1" x14ac:dyDescent="0.25">
      <c r="D19522" s="83"/>
    </row>
    <row r="19523" spans="4:4" s="47" customFormat="1" x14ac:dyDescent="0.25">
      <c r="D19523" s="83"/>
    </row>
    <row r="19524" spans="4:4" s="47" customFormat="1" x14ac:dyDescent="0.25">
      <c r="D19524" s="83"/>
    </row>
    <row r="19525" spans="4:4" s="47" customFormat="1" x14ac:dyDescent="0.25">
      <c r="D19525" s="83"/>
    </row>
    <row r="19526" spans="4:4" s="47" customFormat="1" x14ac:dyDescent="0.25">
      <c r="D19526" s="83"/>
    </row>
    <row r="19527" spans="4:4" s="47" customFormat="1" x14ac:dyDescent="0.25">
      <c r="D19527" s="83"/>
    </row>
    <row r="19528" spans="4:4" s="47" customFormat="1" x14ac:dyDescent="0.25">
      <c r="D19528" s="83"/>
    </row>
    <row r="19529" spans="4:4" s="47" customFormat="1" x14ac:dyDescent="0.25">
      <c r="D19529" s="83"/>
    </row>
    <row r="19530" spans="4:4" s="47" customFormat="1" x14ac:dyDescent="0.25">
      <c r="D19530" s="83"/>
    </row>
    <row r="19531" spans="4:4" s="47" customFormat="1" x14ac:dyDescent="0.25">
      <c r="D19531" s="83"/>
    </row>
    <row r="19532" spans="4:4" s="47" customFormat="1" x14ac:dyDescent="0.25">
      <c r="D19532" s="83"/>
    </row>
    <row r="19533" spans="4:4" s="47" customFormat="1" x14ac:dyDescent="0.25">
      <c r="D19533" s="83"/>
    </row>
    <row r="19534" spans="4:4" s="47" customFormat="1" x14ac:dyDescent="0.25">
      <c r="D19534" s="83"/>
    </row>
    <row r="19535" spans="4:4" s="47" customFormat="1" x14ac:dyDescent="0.25">
      <c r="D19535" s="83"/>
    </row>
    <row r="19536" spans="4:4" s="47" customFormat="1" x14ac:dyDescent="0.25">
      <c r="D19536" s="83"/>
    </row>
    <row r="19537" spans="4:4" s="47" customFormat="1" x14ac:dyDescent="0.25">
      <c r="D19537" s="83"/>
    </row>
    <row r="19538" spans="4:4" s="47" customFormat="1" x14ac:dyDescent="0.25">
      <c r="D19538" s="83"/>
    </row>
    <row r="19539" spans="4:4" s="47" customFormat="1" x14ac:dyDescent="0.25">
      <c r="D19539" s="83"/>
    </row>
    <row r="19540" spans="4:4" s="47" customFormat="1" x14ac:dyDescent="0.25">
      <c r="D19540" s="83"/>
    </row>
    <row r="19541" spans="4:4" s="47" customFormat="1" x14ac:dyDescent="0.25">
      <c r="D19541" s="83"/>
    </row>
    <row r="19542" spans="4:4" s="47" customFormat="1" x14ac:dyDescent="0.25">
      <c r="D19542" s="83"/>
    </row>
    <row r="19543" spans="4:4" s="47" customFormat="1" x14ac:dyDescent="0.25">
      <c r="D19543" s="83"/>
    </row>
    <row r="19544" spans="4:4" s="47" customFormat="1" x14ac:dyDescent="0.25">
      <c r="D19544" s="83"/>
    </row>
    <row r="19545" spans="4:4" s="47" customFormat="1" x14ac:dyDescent="0.25">
      <c r="D19545" s="83"/>
    </row>
    <row r="19546" spans="4:4" s="47" customFormat="1" x14ac:dyDescent="0.25">
      <c r="D19546" s="83"/>
    </row>
    <row r="19547" spans="4:4" s="47" customFormat="1" x14ac:dyDescent="0.25">
      <c r="D19547" s="83"/>
    </row>
    <row r="19548" spans="4:4" s="47" customFormat="1" x14ac:dyDescent="0.25">
      <c r="D19548" s="83"/>
    </row>
    <row r="19549" spans="4:4" s="47" customFormat="1" x14ac:dyDescent="0.25">
      <c r="D19549" s="83"/>
    </row>
    <row r="19550" spans="4:4" s="47" customFormat="1" x14ac:dyDescent="0.25">
      <c r="D19550" s="83"/>
    </row>
    <row r="19551" spans="4:4" s="47" customFormat="1" x14ac:dyDescent="0.25">
      <c r="D19551" s="83"/>
    </row>
    <row r="19552" spans="4:4" s="47" customFormat="1" x14ac:dyDescent="0.25">
      <c r="D19552" s="83"/>
    </row>
    <row r="19553" spans="4:4" s="47" customFormat="1" x14ac:dyDescent="0.25">
      <c r="D19553" s="83"/>
    </row>
    <row r="19554" spans="4:4" s="47" customFormat="1" x14ac:dyDescent="0.25">
      <c r="D19554" s="83"/>
    </row>
    <row r="19555" spans="4:4" s="47" customFormat="1" x14ac:dyDescent="0.25">
      <c r="D19555" s="83"/>
    </row>
    <row r="19556" spans="4:4" s="47" customFormat="1" x14ac:dyDescent="0.25">
      <c r="D19556" s="83"/>
    </row>
    <row r="19557" spans="4:4" s="47" customFormat="1" x14ac:dyDescent="0.25">
      <c r="D19557" s="83"/>
    </row>
    <row r="19558" spans="4:4" s="47" customFormat="1" x14ac:dyDescent="0.25">
      <c r="D19558" s="83"/>
    </row>
    <row r="19559" spans="4:4" s="47" customFormat="1" x14ac:dyDescent="0.25">
      <c r="D19559" s="83"/>
    </row>
    <row r="19560" spans="4:4" s="47" customFormat="1" x14ac:dyDescent="0.25">
      <c r="D19560" s="83"/>
    </row>
    <row r="19561" spans="4:4" s="47" customFormat="1" x14ac:dyDescent="0.25">
      <c r="D19561" s="83"/>
    </row>
    <row r="19562" spans="4:4" s="47" customFormat="1" x14ac:dyDescent="0.25">
      <c r="D19562" s="83"/>
    </row>
    <row r="19563" spans="4:4" s="47" customFormat="1" x14ac:dyDescent="0.25">
      <c r="D19563" s="83"/>
    </row>
    <row r="19564" spans="4:4" s="47" customFormat="1" x14ac:dyDescent="0.25">
      <c r="D19564" s="83"/>
    </row>
    <row r="19565" spans="4:4" s="47" customFormat="1" x14ac:dyDescent="0.25">
      <c r="D19565" s="83"/>
    </row>
    <row r="19566" spans="4:4" s="47" customFormat="1" x14ac:dyDescent="0.25">
      <c r="D19566" s="83"/>
    </row>
    <row r="19567" spans="4:4" s="47" customFormat="1" x14ac:dyDescent="0.25">
      <c r="D19567" s="83"/>
    </row>
    <row r="19568" spans="4:4" s="47" customFormat="1" x14ac:dyDescent="0.25">
      <c r="D19568" s="83"/>
    </row>
    <row r="19569" spans="4:4" s="47" customFormat="1" x14ac:dyDescent="0.25">
      <c r="D19569" s="83"/>
    </row>
    <row r="19570" spans="4:4" s="47" customFormat="1" x14ac:dyDescent="0.25">
      <c r="D19570" s="83"/>
    </row>
    <row r="19571" spans="4:4" s="47" customFormat="1" x14ac:dyDescent="0.25">
      <c r="D19571" s="83"/>
    </row>
    <row r="19572" spans="4:4" s="47" customFormat="1" x14ac:dyDescent="0.25">
      <c r="D19572" s="83"/>
    </row>
    <row r="19573" spans="4:4" s="47" customFormat="1" x14ac:dyDescent="0.25">
      <c r="D19573" s="83"/>
    </row>
    <row r="19574" spans="4:4" s="47" customFormat="1" x14ac:dyDescent="0.25">
      <c r="D19574" s="83"/>
    </row>
    <row r="19575" spans="4:4" s="47" customFormat="1" x14ac:dyDescent="0.25">
      <c r="D19575" s="83"/>
    </row>
    <row r="19576" spans="4:4" s="47" customFormat="1" x14ac:dyDescent="0.25">
      <c r="D19576" s="83"/>
    </row>
    <row r="19577" spans="4:4" s="47" customFormat="1" x14ac:dyDescent="0.25">
      <c r="D19577" s="83"/>
    </row>
    <row r="19578" spans="4:4" s="47" customFormat="1" x14ac:dyDescent="0.25">
      <c r="D19578" s="83"/>
    </row>
    <row r="19579" spans="4:4" s="47" customFormat="1" x14ac:dyDescent="0.25">
      <c r="D19579" s="83"/>
    </row>
    <row r="19580" spans="4:4" s="47" customFormat="1" x14ac:dyDescent="0.25">
      <c r="D19580" s="83"/>
    </row>
    <row r="19581" spans="4:4" s="47" customFormat="1" x14ac:dyDescent="0.25">
      <c r="D19581" s="83"/>
    </row>
    <row r="19582" spans="4:4" s="47" customFormat="1" x14ac:dyDescent="0.25">
      <c r="D19582" s="83"/>
    </row>
    <row r="19583" spans="4:4" s="47" customFormat="1" x14ac:dyDescent="0.25">
      <c r="D19583" s="83"/>
    </row>
    <row r="19584" spans="4:4" s="47" customFormat="1" x14ac:dyDescent="0.25">
      <c r="D19584" s="83"/>
    </row>
    <row r="19585" spans="4:4" s="47" customFormat="1" x14ac:dyDescent="0.25">
      <c r="D19585" s="83"/>
    </row>
    <row r="19586" spans="4:4" s="47" customFormat="1" x14ac:dyDescent="0.25">
      <c r="D19586" s="83"/>
    </row>
    <row r="19587" spans="4:4" s="47" customFormat="1" x14ac:dyDescent="0.25">
      <c r="D19587" s="83"/>
    </row>
    <row r="19588" spans="4:4" s="47" customFormat="1" x14ac:dyDescent="0.25">
      <c r="D19588" s="83"/>
    </row>
    <row r="19589" spans="4:4" s="47" customFormat="1" x14ac:dyDescent="0.25">
      <c r="D19589" s="83"/>
    </row>
    <row r="19590" spans="4:4" s="47" customFormat="1" x14ac:dyDescent="0.25">
      <c r="D19590" s="83"/>
    </row>
    <row r="19591" spans="4:4" s="47" customFormat="1" x14ac:dyDescent="0.25">
      <c r="D19591" s="83"/>
    </row>
    <row r="19592" spans="4:4" s="47" customFormat="1" x14ac:dyDescent="0.25">
      <c r="D19592" s="83"/>
    </row>
    <row r="19593" spans="4:4" s="47" customFormat="1" x14ac:dyDescent="0.25">
      <c r="D19593" s="83"/>
    </row>
    <row r="19594" spans="4:4" s="47" customFormat="1" x14ac:dyDescent="0.25">
      <c r="D19594" s="83"/>
    </row>
    <row r="19595" spans="4:4" s="47" customFormat="1" x14ac:dyDescent="0.25">
      <c r="D19595" s="83"/>
    </row>
    <row r="19596" spans="4:4" s="47" customFormat="1" x14ac:dyDescent="0.25">
      <c r="D19596" s="83"/>
    </row>
    <row r="19597" spans="4:4" s="47" customFormat="1" x14ac:dyDescent="0.25">
      <c r="D19597" s="83"/>
    </row>
    <row r="19598" spans="4:4" s="47" customFormat="1" x14ac:dyDescent="0.25">
      <c r="D19598" s="83"/>
    </row>
    <row r="19599" spans="4:4" s="47" customFormat="1" x14ac:dyDescent="0.25">
      <c r="D19599" s="83"/>
    </row>
    <row r="19600" spans="4:4" s="47" customFormat="1" x14ac:dyDescent="0.25">
      <c r="D19600" s="83"/>
    </row>
    <row r="19601" spans="4:4" s="47" customFormat="1" x14ac:dyDescent="0.25">
      <c r="D19601" s="83"/>
    </row>
    <row r="19602" spans="4:4" s="47" customFormat="1" x14ac:dyDescent="0.25">
      <c r="D19602" s="83"/>
    </row>
    <row r="19603" spans="4:4" s="47" customFormat="1" x14ac:dyDescent="0.25">
      <c r="D19603" s="83"/>
    </row>
    <row r="19604" spans="4:4" s="47" customFormat="1" x14ac:dyDescent="0.25">
      <c r="D19604" s="83"/>
    </row>
    <row r="19605" spans="4:4" s="47" customFormat="1" x14ac:dyDescent="0.25">
      <c r="D19605" s="83"/>
    </row>
    <row r="19606" spans="4:4" s="47" customFormat="1" x14ac:dyDescent="0.25">
      <c r="D19606" s="83"/>
    </row>
    <row r="19607" spans="4:4" s="47" customFormat="1" x14ac:dyDescent="0.25">
      <c r="D19607" s="83"/>
    </row>
    <row r="19608" spans="4:4" s="47" customFormat="1" x14ac:dyDescent="0.25">
      <c r="D19608" s="83"/>
    </row>
    <row r="19609" spans="4:4" s="47" customFormat="1" x14ac:dyDescent="0.25">
      <c r="D19609" s="83"/>
    </row>
    <row r="19610" spans="4:4" s="47" customFormat="1" x14ac:dyDescent="0.25">
      <c r="D19610" s="83"/>
    </row>
    <row r="19611" spans="4:4" s="47" customFormat="1" x14ac:dyDescent="0.25">
      <c r="D19611" s="83"/>
    </row>
    <row r="19612" spans="4:4" s="47" customFormat="1" x14ac:dyDescent="0.25">
      <c r="D19612" s="83"/>
    </row>
    <row r="19613" spans="4:4" s="47" customFormat="1" x14ac:dyDescent="0.25">
      <c r="D19613" s="83"/>
    </row>
    <row r="19614" spans="4:4" s="47" customFormat="1" x14ac:dyDescent="0.25">
      <c r="D19614" s="83"/>
    </row>
    <row r="19615" spans="4:4" s="47" customFormat="1" x14ac:dyDescent="0.25">
      <c r="D19615" s="83"/>
    </row>
    <row r="19616" spans="4:4" s="47" customFormat="1" x14ac:dyDescent="0.25">
      <c r="D19616" s="83"/>
    </row>
    <row r="19617" spans="4:4" s="47" customFormat="1" x14ac:dyDescent="0.25">
      <c r="D19617" s="83"/>
    </row>
    <row r="19618" spans="4:4" s="47" customFormat="1" x14ac:dyDescent="0.25">
      <c r="D19618" s="83"/>
    </row>
    <row r="19619" spans="4:4" s="47" customFormat="1" x14ac:dyDescent="0.25">
      <c r="D19619" s="83"/>
    </row>
    <row r="19620" spans="4:4" s="47" customFormat="1" x14ac:dyDescent="0.25">
      <c r="D19620" s="83"/>
    </row>
    <row r="19621" spans="4:4" s="47" customFormat="1" x14ac:dyDescent="0.25">
      <c r="D19621" s="83"/>
    </row>
    <row r="19622" spans="4:4" s="47" customFormat="1" x14ac:dyDescent="0.25">
      <c r="D19622" s="83"/>
    </row>
    <row r="19623" spans="4:4" s="47" customFormat="1" x14ac:dyDescent="0.25">
      <c r="D19623" s="83"/>
    </row>
    <row r="19624" spans="4:4" s="47" customFormat="1" x14ac:dyDescent="0.25">
      <c r="D19624" s="83"/>
    </row>
    <row r="19625" spans="4:4" s="47" customFormat="1" x14ac:dyDescent="0.25">
      <c r="D19625" s="83"/>
    </row>
    <row r="19626" spans="4:4" s="47" customFormat="1" x14ac:dyDescent="0.25">
      <c r="D19626" s="83"/>
    </row>
    <row r="19627" spans="4:4" s="47" customFormat="1" x14ac:dyDescent="0.25">
      <c r="D19627" s="83"/>
    </row>
    <row r="19628" spans="4:4" s="47" customFormat="1" x14ac:dyDescent="0.25">
      <c r="D19628" s="83"/>
    </row>
    <row r="19629" spans="4:4" s="47" customFormat="1" x14ac:dyDescent="0.25">
      <c r="D19629" s="83"/>
    </row>
    <row r="19630" spans="4:4" s="47" customFormat="1" x14ac:dyDescent="0.25">
      <c r="D19630" s="83"/>
    </row>
    <row r="19631" spans="4:4" s="47" customFormat="1" x14ac:dyDescent="0.25">
      <c r="D19631" s="83"/>
    </row>
    <row r="19632" spans="4:4" s="47" customFormat="1" x14ac:dyDescent="0.25">
      <c r="D19632" s="83"/>
    </row>
    <row r="19633" spans="4:4" s="47" customFormat="1" x14ac:dyDescent="0.25">
      <c r="D19633" s="83"/>
    </row>
    <row r="19634" spans="4:4" s="47" customFormat="1" x14ac:dyDescent="0.25">
      <c r="D19634" s="83"/>
    </row>
    <row r="19635" spans="4:4" s="47" customFormat="1" x14ac:dyDescent="0.25">
      <c r="D19635" s="83"/>
    </row>
    <row r="19636" spans="4:4" s="47" customFormat="1" x14ac:dyDescent="0.25">
      <c r="D19636" s="83"/>
    </row>
    <row r="19637" spans="4:4" s="47" customFormat="1" x14ac:dyDescent="0.25">
      <c r="D19637" s="83"/>
    </row>
    <row r="19638" spans="4:4" s="47" customFormat="1" x14ac:dyDescent="0.25">
      <c r="D19638" s="83"/>
    </row>
    <row r="19639" spans="4:4" s="47" customFormat="1" x14ac:dyDescent="0.25">
      <c r="D19639" s="83"/>
    </row>
    <row r="19640" spans="4:4" s="47" customFormat="1" x14ac:dyDescent="0.25">
      <c r="D19640" s="83"/>
    </row>
    <row r="19641" spans="4:4" s="47" customFormat="1" x14ac:dyDescent="0.25">
      <c r="D19641" s="83"/>
    </row>
    <row r="19642" spans="4:4" s="47" customFormat="1" x14ac:dyDescent="0.25">
      <c r="D19642" s="83"/>
    </row>
    <row r="19643" spans="4:4" s="47" customFormat="1" x14ac:dyDescent="0.25">
      <c r="D19643" s="83"/>
    </row>
    <row r="19644" spans="4:4" s="47" customFormat="1" x14ac:dyDescent="0.25">
      <c r="D19644" s="83"/>
    </row>
    <row r="19645" spans="4:4" s="47" customFormat="1" x14ac:dyDescent="0.25">
      <c r="D19645" s="83"/>
    </row>
    <row r="19646" spans="4:4" s="47" customFormat="1" x14ac:dyDescent="0.25">
      <c r="D19646" s="83"/>
    </row>
    <row r="19647" spans="4:4" s="47" customFormat="1" x14ac:dyDescent="0.25">
      <c r="D19647" s="83"/>
    </row>
    <row r="19648" spans="4:4" s="47" customFormat="1" x14ac:dyDescent="0.25">
      <c r="D19648" s="83"/>
    </row>
    <row r="19649" spans="4:4" s="47" customFormat="1" x14ac:dyDescent="0.25">
      <c r="D19649" s="83"/>
    </row>
    <row r="19650" spans="4:4" s="47" customFormat="1" x14ac:dyDescent="0.25">
      <c r="D19650" s="83"/>
    </row>
    <row r="19651" spans="4:4" s="47" customFormat="1" x14ac:dyDescent="0.25">
      <c r="D19651" s="83"/>
    </row>
    <row r="19652" spans="4:4" s="47" customFormat="1" x14ac:dyDescent="0.25">
      <c r="D19652" s="83"/>
    </row>
    <row r="19653" spans="4:4" s="47" customFormat="1" x14ac:dyDescent="0.25">
      <c r="D19653" s="83"/>
    </row>
    <row r="19654" spans="4:4" s="47" customFormat="1" x14ac:dyDescent="0.25">
      <c r="D19654" s="83"/>
    </row>
    <row r="19655" spans="4:4" s="47" customFormat="1" x14ac:dyDescent="0.25">
      <c r="D19655" s="83"/>
    </row>
    <row r="19656" spans="4:4" s="47" customFormat="1" x14ac:dyDescent="0.25">
      <c r="D19656" s="83"/>
    </row>
    <row r="19657" spans="4:4" s="47" customFormat="1" x14ac:dyDescent="0.25">
      <c r="D19657" s="83"/>
    </row>
    <row r="19658" spans="4:4" s="47" customFormat="1" x14ac:dyDescent="0.25">
      <c r="D19658" s="83"/>
    </row>
    <row r="19659" spans="4:4" s="47" customFormat="1" x14ac:dyDescent="0.25">
      <c r="D19659" s="83"/>
    </row>
    <row r="19660" spans="4:4" s="47" customFormat="1" x14ac:dyDescent="0.25">
      <c r="D19660" s="83"/>
    </row>
    <row r="19661" spans="4:4" s="47" customFormat="1" x14ac:dyDescent="0.25">
      <c r="D19661" s="83"/>
    </row>
    <row r="19662" spans="4:4" s="47" customFormat="1" x14ac:dyDescent="0.25">
      <c r="D19662" s="83"/>
    </row>
    <row r="19663" spans="4:4" s="47" customFormat="1" x14ac:dyDescent="0.25">
      <c r="D19663" s="83"/>
    </row>
    <row r="19664" spans="4:4" s="47" customFormat="1" x14ac:dyDescent="0.25">
      <c r="D19664" s="83"/>
    </row>
    <row r="19665" spans="4:4" s="47" customFormat="1" x14ac:dyDescent="0.25">
      <c r="D19665" s="83"/>
    </row>
    <row r="19666" spans="4:4" s="47" customFormat="1" x14ac:dyDescent="0.25">
      <c r="D19666" s="83"/>
    </row>
    <row r="19667" spans="4:4" s="47" customFormat="1" x14ac:dyDescent="0.25">
      <c r="D19667" s="83"/>
    </row>
    <row r="19668" spans="4:4" s="47" customFormat="1" x14ac:dyDescent="0.25">
      <c r="D19668" s="83"/>
    </row>
    <row r="19669" spans="4:4" s="47" customFormat="1" x14ac:dyDescent="0.25">
      <c r="D19669" s="83"/>
    </row>
    <row r="19670" spans="4:4" s="47" customFormat="1" x14ac:dyDescent="0.25">
      <c r="D19670" s="83"/>
    </row>
    <row r="19671" spans="4:4" s="47" customFormat="1" x14ac:dyDescent="0.25">
      <c r="D19671" s="83"/>
    </row>
    <row r="19672" spans="4:4" s="47" customFormat="1" x14ac:dyDescent="0.25">
      <c r="D19672" s="83"/>
    </row>
    <row r="19673" spans="4:4" s="47" customFormat="1" x14ac:dyDescent="0.25">
      <c r="D19673" s="83"/>
    </row>
    <row r="19674" spans="4:4" s="47" customFormat="1" x14ac:dyDescent="0.25">
      <c r="D19674" s="83"/>
    </row>
    <row r="19675" spans="4:4" s="47" customFormat="1" x14ac:dyDescent="0.25">
      <c r="D19675" s="83"/>
    </row>
    <row r="19676" spans="4:4" s="47" customFormat="1" x14ac:dyDescent="0.25">
      <c r="D19676" s="83"/>
    </row>
    <row r="19677" spans="4:4" s="47" customFormat="1" x14ac:dyDescent="0.25">
      <c r="D19677" s="83"/>
    </row>
    <row r="19678" spans="4:4" s="47" customFormat="1" x14ac:dyDescent="0.25">
      <c r="D19678" s="83"/>
    </row>
    <row r="19679" spans="4:4" s="47" customFormat="1" x14ac:dyDescent="0.25">
      <c r="D19679" s="83"/>
    </row>
    <row r="19680" spans="4:4" s="47" customFormat="1" x14ac:dyDescent="0.25">
      <c r="D19680" s="83"/>
    </row>
    <row r="19681" spans="4:4" s="47" customFormat="1" x14ac:dyDescent="0.25">
      <c r="D19681" s="83"/>
    </row>
    <row r="19682" spans="4:4" s="47" customFormat="1" x14ac:dyDescent="0.25">
      <c r="D19682" s="83"/>
    </row>
    <row r="19683" spans="4:4" s="47" customFormat="1" x14ac:dyDescent="0.25">
      <c r="D19683" s="83"/>
    </row>
    <row r="19684" spans="4:4" s="47" customFormat="1" x14ac:dyDescent="0.25">
      <c r="D19684" s="83"/>
    </row>
    <row r="19685" spans="4:4" s="47" customFormat="1" x14ac:dyDescent="0.25">
      <c r="D19685" s="83"/>
    </row>
    <row r="19686" spans="4:4" s="47" customFormat="1" x14ac:dyDescent="0.25">
      <c r="D19686" s="83"/>
    </row>
    <row r="19687" spans="4:4" s="47" customFormat="1" x14ac:dyDescent="0.25">
      <c r="D19687" s="83"/>
    </row>
    <row r="19688" spans="4:4" s="47" customFormat="1" x14ac:dyDescent="0.25">
      <c r="D19688" s="83"/>
    </row>
    <row r="19689" spans="4:4" s="47" customFormat="1" x14ac:dyDescent="0.25">
      <c r="D19689" s="83"/>
    </row>
    <row r="19690" spans="4:4" s="47" customFormat="1" x14ac:dyDescent="0.25">
      <c r="D19690" s="83"/>
    </row>
    <row r="19691" spans="4:4" s="47" customFormat="1" x14ac:dyDescent="0.25">
      <c r="D19691" s="83"/>
    </row>
    <row r="19692" spans="4:4" s="47" customFormat="1" x14ac:dyDescent="0.25">
      <c r="D19692" s="83"/>
    </row>
    <row r="19693" spans="4:4" s="47" customFormat="1" x14ac:dyDescent="0.25">
      <c r="D19693" s="83"/>
    </row>
    <row r="19694" spans="4:4" s="47" customFormat="1" x14ac:dyDescent="0.25">
      <c r="D19694" s="83"/>
    </row>
    <row r="19695" spans="4:4" s="47" customFormat="1" x14ac:dyDescent="0.25">
      <c r="D19695" s="83"/>
    </row>
    <row r="19696" spans="4:4" s="47" customFormat="1" x14ac:dyDescent="0.25">
      <c r="D19696" s="83"/>
    </row>
    <row r="19697" spans="4:4" s="47" customFormat="1" x14ac:dyDescent="0.25">
      <c r="D19697" s="83"/>
    </row>
    <row r="19698" spans="4:4" s="47" customFormat="1" x14ac:dyDescent="0.25">
      <c r="D19698" s="83"/>
    </row>
    <row r="19699" spans="4:4" s="47" customFormat="1" x14ac:dyDescent="0.25">
      <c r="D19699" s="83"/>
    </row>
    <row r="19700" spans="4:4" s="47" customFormat="1" x14ac:dyDescent="0.25">
      <c r="D19700" s="83"/>
    </row>
    <row r="19701" spans="4:4" s="47" customFormat="1" x14ac:dyDescent="0.25">
      <c r="D19701" s="83"/>
    </row>
    <row r="19702" spans="4:4" s="47" customFormat="1" x14ac:dyDescent="0.25">
      <c r="D19702" s="83"/>
    </row>
    <row r="19703" spans="4:4" s="47" customFormat="1" x14ac:dyDescent="0.25">
      <c r="D19703" s="83"/>
    </row>
    <row r="19704" spans="4:4" s="47" customFormat="1" x14ac:dyDescent="0.25">
      <c r="D19704" s="83"/>
    </row>
    <row r="19705" spans="4:4" s="47" customFormat="1" x14ac:dyDescent="0.25">
      <c r="D19705" s="83"/>
    </row>
    <row r="19706" spans="4:4" s="47" customFormat="1" x14ac:dyDescent="0.25">
      <c r="D19706" s="83"/>
    </row>
    <row r="19707" spans="4:4" s="47" customFormat="1" x14ac:dyDescent="0.25">
      <c r="D19707" s="83"/>
    </row>
    <row r="19708" spans="4:4" s="47" customFormat="1" x14ac:dyDescent="0.25">
      <c r="D19708" s="83"/>
    </row>
    <row r="19709" spans="4:4" s="47" customFormat="1" x14ac:dyDescent="0.25">
      <c r="D19709" s="83"/>
    </row>
    <row r="19710" spans="4:4" s="47" customFormat="1" x14ac:dyDescent="0.25">
      <c r="D19710" s="83"/>
    </row>
    <row r="19711" spans="4:4" s="47" customFormat="1" x14ac:dyDescent="0.25">
      <c r="D19711" s="83"/>
    </row>
    <row r="19712" spans="4:4" s="47" customFormat="1" x14ac:dyDescent="0.25">
      <c r="D19712" s="83"/>
    </row>
    <row r="19713" spans="4:4" s="47" customFormat="1" x14ac:dyDescent="0.25">
      <c r="D19713" s="83"/>
    </row>
    <row r="19714" spans="4:4" s="47" customFormat="1" x14ac:dyDescent="0.25">
      <c r="D19714" s="83"/>
    </row>
    <row r="19715" spans="4:4" s="47" customFormat="1" x14ac:dyDescent="0.25">
      <c r="D19715" s="83"/>
    </row>
    <row r="19716" spans="4:4" s="47" customFormat="1" x14ac:dyDescent="0.25">
      <c r="D19716" s="83"/>
    </row>
    <row r="19717" spans="4:4" s="47" customFormat="1" x14ac:dyDescent="0.25">
      <c r="D19717" s="83"/>
    </row>
    <row r="19718" spans="4:4" s="47" customFormat="1" x14ac:dyDescent="0.25">
      <c r="D19718" s="83"/>
    </row>
    <row r="19719" spans="4:4" s="47" customFormat="1" x14ac:dyDescent="0.25">
      <c r="D19719" s="83"/>
    </row>
    <row r="19720" spans="4:4" s="47" customFormat="1" x14ac:dyDescent="0.25">
      <c r="D19720" s="83"/>
    </row>
    <row r="19721" spans="4:4" s="47" customFormat="1" x14ac:dyDescent="0.25">
      <c r="D19721" s="83"/>
    </row>
    <row r="19722" spans="4:4" s="47" customFormat="1" x14ac:dyDescent="0.25">
      <c r="D19722" s="83"/>
    </row>
    <row r="19723" spans="4:4" s="47" customFormat="1" x14ac:dyDescent="0.25">
      <c r="D19723" s="83"/>
    </row>
    <row r="19724" spans="4:4" s="47" customFormat="1" x14ac:dyDescent="0.25">
      <c r="D19724" s="83"/>
    </row>
    <row r="19725" spans="4:4" s="47" customFormat="1" x14ac:dyDescent="0.25">
      <c r="D19725" s="83"/>
    </row>
    <row r="19726" spans="4:4" s="47" customFormat="1" x14ac:dyDescent="0.25">
      <c r="D19726" s="83"/>
    </row>
    <row r="19727" spans="4:4" s="47" customFormat="1" x14ac:dyDescent="0.25">
      <c r="D19727" s="83"/>
    </row>
    <row r="19728" spans="4:4" s="47" customFormat="1" x14ac:dyDescent="0.25">
      <c r="D19728" s="83"/>
    </row>
    <row r="19729" spans="4:4" s="47" customFormat="1" x14ac:dyDescent="0.25">
      <c r="D19729" s="83"/>
    </row>
    <row r="19730" spans="4:4" s="47" customFormat="1" x14ac:dyDescent="0.25">
      <c r="D19730" s="83"/>
    </row>
    <row r="19731" spans="4:4" s="47" customFormat="1" x14ac:dyDescent="0.25">
      <c r="D19731" s="83"/>
    </row>
    <row r="19732" spans="4:4" s="47" customFormat="1" x14ac:dyDescent="0.25">
      <c r="D19732" s="83"/>
    </row>
    <row r="19733" spans="4:4" s="47" customFormat="1" x14ac:dyDescent="0.25">
      <c r="D19733" s="83"/>
    </row>
    <row r="19734" spans="4:4" s="47" customFormat="1" x14ac:dyDescent="0.25">
      <c r="D19734" s="83"/>
    </row>
    <row r="19735" spans="4:4" s="47" customFormat="1" x14ac:dyDescent="0.25">
      <c r="D19735" s="83"/>
    </row>
    <row r="19736" spans="4:4" s="47" customFormat="1" x14ac:dyDescent="0.25">
      <c r="D19736" s="83"/>
    </row>
    <row r="19737" spans="4:4" s="47" customFormat="1" x14ac:dyDescent="0.25">
      <c r="D19737" s="83"/>
    </row>
    <row r="19738" spans="4:4" s="47" customFormat="1" x14ac:dyDescent="0.25">
      <c r="D19738" s="83"/>
    </row>
    <row r="19739" spans="4:4" s="47" customFormat="1" x14ac:dyDescent="0.25">
      <c r="D19739" s="83"/>
    </row>
    <row r="19740" spans="4:4" s="47" customFormat="1" x14ac:dyDescent="0.25">
      <c r="D19740" s="83"/>
    </row>
    <row r="19741" spans="4:4" s="47" customFormat="1" x14ac:dyDescent="0.25">
      <c r="D19741" s="83"/>
    </row>
    <row r="19742" spans="4:4" s="47" customFormat="1" x14ac:dyDescent="0.25">
      <c r="D19742" s="83"/>
    </row>
    <row r="19743" spans="4:4" s="47" customFormat="1" x14ac:dyDescent="0.25">
      <c r="D19743" s="83"/>
    </row>
    <row r="19744" spans="4:4" s="47" customFormat="1" x14ac:dyDescent="0.25">
      <c r="D19744" s="83"/>
    </row>
    <row r="19745" spans="4:4" s="47" customFormat="1" x14ac:dyDescent="0.25">
      <c r="D19745" s="83"/>
    </row>
    <row r="19746" spans="4:4" s="47" customFormat="1" x14ac:dyDescent="0.25">
      <c r="D19746" s="83"/>
    </row>
    <row r="19747" spans="4:4" s="47" customFormat="1" x14ac:dyDescent="0.25">
      <c r="D19747" s="83"/>
    </row>
    <row r="19748" spans="4:4" s="47" customFormat="1" x14ac:dyDescent="0.25">
      <c r="D19748" s="83"/>
    </row>
    <row r="19749" spans="4:4" s="47" customFormat="1" x14ac:dyDescent="0.25">
      <c r="D19749" s="83"/>
    </row>
    <row r="19750" spans="4:4" s="47" customFormat="1" x14ac:dyDescent="0.25">
      <c r="D19750" s="83"/>
    </row>
    <row r="19751" spans="4:4" s="47" customFormat="1" x14ac:dyDescent="0.25">
      <c r="D19751" s="83"/>
    </row>
    <row r="19752" spans="4:4" s="47" customFormat="1" x14ac:dyDescent="0.25">
      <c r="D19752" s="83"/>
    </row>
    <row r="19753" spans="4:4" s="47" customFormat="1" x14ac:dyDescent="0.25">
      <c r="D19753" s="83"/>
    </row>
    <row r="19754" spans="4:4" s="47" customFormat="1" x14ac:dyDescent="0.25">
      <c r="D19754" s="83"/>
    </row>
    <row r="19755" spans="4:4" s="47" customFormat="1" x14ac:dyDescent="0.25">
      <c r="D19755" s="83"/>
    </row>
    <row r="19756" spans="4:4" s="47" customFormat="1" x14ac:dyDescent="0.25">
      <c r="D19756" s="83"/>
    </row>
    <row r="19757" spans="4:4" s="47" customFormat="1" x14ac:dyDescent="0.25">
      <c r="D19757" s="83"/>
    </row>
    <row r="19758" spans="4:4" s="47" customFormat="1" x14ac:dyDescent="0.25">
      <c r="D19758" s="83"/>
    </row>
    <row r="19759" spans="4:4" s="47" customFormat="1" x14ac:dyDescent="0.25">
      <c r="D19759" s="83"/>
    </row>
    <row r="19760" spans="4:4" s="47" customFormat="1" x14ac:dyDescent="0.25">
      <c r="D19760" s="83"/>
    </row>
    <row r="19761" spans="4:4" s="47" customFormat="1" x14ac:dyDescent="0.25">
      <c r="D19761" s="83"/>
    </row>
    <row r="19762" spans="4:4" s="47" customFormat="1" x14ac:dyDescent="0.25">
      <c r="D19762" s="83"/>
    </row>
    <row r="19763" spans="4:4" s="47" customFormat="1" x14ac:dyDescent="0.25">
      <c r="D19763" s="83"/>
    </row>
    <row r="19764" spans="4:4" s="47" customFormat="1" x14ac:dyDescent="0.25">
      <c r="D19764" s="83"/>
    </row>
    <row r="19765" spans="4:4" s="47" customFormat="1" x14ac:dyDescent="0.25">
      <c r="D19765" s="83"/>
    </row>
    <row r="19766" spans="4:4" s="47" customFormat="1" x14ac:dyDescent="0.25">
      <c r="D19766" s="83"/>
    </row>
    <row r="19767" spans="4:4" s="47" customFormat="1" x14ac:dyDescent="0.25">
      <c r="D19767" s="83"/>
    </row>
    <row r="19768" spans="4:4" s="47" customFormat="1" x14ac:dyDescent="0.25">
      <c r="D19768" s="83"/>
    </row>
    <row r="19769" spans="4:4" s="47" customFormat="1" x14ac:dyDescent="0.25">
      <c r="D19769" s="83"/>
    </row>
    <row r="19770" spans="4:4" s="47" customFormat="1" x14ac:dyDescent="0.25">
      <c r="D19770" s="83"/>
    </row>
    <row r="19771" spans="4:4" s="47" customFormat="1" x14ac:dyDescent="0.25">
      <c r="D19771" s="83"/>
    </row>
    <row r="19772" spans="4:4" s="47" customFormat="1" x14ac:dyDescent="0.25">
      <c r="D19772" s="83"/>
    </row>
    <row r="19773" spans="4:4" s="47" customFormat="1" x14ac:dyDescent="0.25">
      <c r="D19773" s="83"/>
    </row>
    <row r="19774" spans="4:4" s="47" customFormat="1" x14ac:dyDescent="0.25">
      <c r="D19774" s="83"/>
    </row>
    <row r="19775" spans="4:4" s="47" customFormat="1" x14ac:dyDescent="0.25">
      <c r="D19775" s="83"/>
    </row>
    <row r="19776" spans="4:4" s="47" customFormat="1" x14ac:dyDescent="0.25">
      <c r="D19776" s="83"/>
    </row>
    <row r="19777" spans="4:4" s="47" customFormat="1" x14ac:dyDescent="0.25">
      <c r="D19777" s="83"/>
    </row>
    <row r="19778" spans="4:4" s="47" customFormat="1" x14ac:dyDescent="0.25">
      <c r="D19778" s="83"/>
    </row>
    <row r="19779" spans="4:4" s="47" customFormat="1" x14ac:dyDescent="0.25">
      <c r="D19779" s="83"/>
    </row>
    <row r="19780" spans="4:4" s="47" customFormat="1" x14ac:dyDescent="0.25">
      <c r="D19780" s="83"/>
    </row>
    <row r="19781" spans="4:4" s="47" customFormat="1" x14ac:dyDescent="0.25">
      <c r="D19781" s="83"/>
    </row>
    <row r="19782" spans="4:4" s="47" customFormat="1" x14ac:dyDescent="0.25">
      <c r="D19782" s="83"/>
    </row>
    <row r="19783" spans="4:4" s="47" customFormat="1" x14ac:dyDescent="0.25">
      <c r="D19783" s="83"/>
    </row>
    <row r="19784" spans="4:4" s="47" customFormat="1" x14ac:dyDescent="0.25">
      <c r="D19784" s="83"/>
    </row>
    <row r="19785" spans="4:4" s="47" customFormat="1" x14ac:dyDescent="0.25">
      <c r="D19785" s="83"/>
    </row>
    <row r="19786" spans="4:4" s="47" customFormat="1" x14ac:dyDescent="0.25">
      <c r="D19786" s="83"/>
    </row>
    <row r="19787" spans="4:4" s="47" customFormat="1" x14ac:dyDescent="0.25">
      <c r="D19787" s="83"/>
    </row>
    <row r="19788" spans="4:4" s="47" customFormat="1" x14ac:dyDescent="0.25">
      <c r="D19788" s="83"/>
    </row>
    <row r="19789" spans="4:4" s="47" customFormat="1" x14ac:dyDescent="0.25">
      <c r="D19789" s="83"/>
    </row>
    <row r="19790" spans="4:4" s="47" customFormat="1" x14ac:dyDescent="0.25">
      <c r="D19790" s="83"/>
    </row>
    <row r="19791" spans="4:4" s="47" customFormat="1" x14ac:dyDescent="0.25">
      <c r="D19791" s="83"/>
    </row>
    <row r="19792" spans="4:4" s="47" customFormat="1" x14ac:dyDescent="0.25">
      <c r="D19792" s="83"/>
    </row>
    <row r="19793" spans="4:4" s="47" customFormat="1" x14ac:dyDescent="0.25">
      <c r="D19793" s="83"/>
    </row>
    <row r="19794" spans="4:4" s="47" customFormat="1" x14ac:dyDescent="0.25">
      <c r="D19794" s="83"/>
    </row>
    <row r="19795" spans="4:4" s="47" customFormat="1" x14ac:dyDescent="0.25">
      <c r="D19795" s="83"/>
    </row>
    <row r="19796" spans="4:4" s="47" customFormat="1" x14ac:dyDescent="0.25">
      <c r="D19796" s="83"/>
    </row>
    <row r="19797" spans="4:4" s="47" customFormat="1" x14ac:dyDescent="0.25">
      <c r="D19797" s="83"/>
    </row>
    <row r="19798" spans="4:4" s="47" customFormat="1" x14ac:dyDescent="0.25">
      <c r="D19798" s="83"/>
    </row>
    <row r="19799" spans="4:4" s="47" customFormat="1" x14ac:dyDescent="0.25">
      <c r="D19799" s="83"/>
    </row>
    <row r="19800" spans="4:4" s="47" customFormat="1" x14ac:dyDescent="0.25">
      <c r="D19800" s="83"/>
    </row>
    <row r="19801" spans="4:4" s="47" customFormat="1" x14ac:dyDescent="0.25">
      <c r="D19801" s="83"/>
    </row>
    <row r="19802" spans="4:4" s="47" customFormat="1" x14ac:dyDescent="0.25">
      <c r="D19802" s="83"/>
    </row>
    <row r="19803" spans="4:4" s="47" customFormat="1" x14ac:dyDescent="0.25">
      <c r="D19803" s="83"/>
    </row>
    <row r="19804" spans="4:4" s="47" customFormat="1" x14ac:dyDescent="0.25">
      <c r="D19804" s="83"/>
    </row>
    <row r="19805" spans="4:4" s="47" customFormat="1" x14ac:dyDescent="0.25">
      <c r="D19805" s="83"/>
    </row>
    <row r="19806" spans="4:4" s="47" customFormat="1" x14ac:dyDescent="0.25">
      <c r="D19806" s="83"/>
    </row>
    <row r="19807" spans="4:4" s="47" customFormat="1" x14ac:dyDescent="0.25">
      <c r="D19807" s="83"/>
    </row>
    <row r="19808" spans="4:4" s="47" customFormat="1" x14ac:dyDescent="0.25">
      <c r="D19808" s="83"/>
    </row>
    <row r="19809" spans="4:4" s="47" customFormat="1" x14ac:dyDescent="0.25">
      <c r="D19809" s="83"/>
    </row>
    <row r="19810" spans="4:4" s="47" customFormat="1" x14ac:dyDescent="0.25">
      <c r="D19810" s="83"/>
    </row>
    <row r="19811" spans="4:4" s="47" customFormat="1" x14ac:dyDescent="0.25">
      <c r="D19811" s="83"/>
    </row>
    <row r="19812" spans="4:4" s="47" customFormat="1" x14ac:dyDescent="0.25">
      <c r="D19812" s="83"/>
    </row>
    <row r="19813" spans="4:4" s="47" customFormat="1" x14ac:dyDescent="0.25">
      <c r="D19813" s="83"/>
    </row>
    <row r="19814" spans="4:4" s="47" customFormat="1" x14ac:dyDescent="0.25">
      <c r="D19814" s="83"/>
    </row>
    <row r="19815" spans="4:4" s="47" customFormat="1" x14ac:dyDescent="0.25">
      <c r="D19815" s="83"/>
    </row>
    <row r="19816" spans="4:4" s="47" customFormat="1" x14ac:dyDescent="0.25">
      <c r="D19816" s="83"/>
    </row>
    <row r="19817" spans="4:4" s="47" customFormat="1" x14ac:dyDescent="0.25">
      <c r="D19817" s="83"/>
    </row>
    <row r="19818" spans="4:4" s="47" customFormat="1" x14ac:dyDescent="0.25">
      <c r="D19818" s="83"/>
    </row>
    <row r="19819" spans="4:4" s="47" customFormat="1" x14ac:dyDescent="0.25">
      <c r="D19819" s="83"/>
    </row>
    <row r="19820" spans="4:4" s="47" customFormat="1" x14ac:dyDescent="0.25">
      <c r="D19820" s="83"/>
    </row>
    <row r="19821" spans="4:4" s="47" customFormat="1" x14ac:dyDescent="0.25">
      <c r="D19821" s="83"/>
    </row>
    <row r="19822" spans="4:4" s="47" customFormat="1" x14ac:dyDescent="0.25">
      <c r="D19822" s="83"/>
    </row>
    <row r="19823" spans="4:4" s="47" customFormat="1" x14ac:dyDescent="0.25">
      <c r="D19823" s="83"/>
    </row>
    <row r="19824" spans="4:4" s="47" customFormat="1" x14ac:dyDescent="0.25">
      <c r="D19824" s="83"/>
    </row>
    <row r="19825" spans="4:4" s="47" customFormat="1" x14ac:dyDescent="0.25">
      <c r="D19825" s="83"/>
    </row>
    <row r="19826" spans="4:4" s="47" customFormat="1" x14ac:dyDescent="0.25">
      <c r="D19826" s="83"/>
    </row>
    <row r="19827" spans="4:4" s="47" customFormat="1" x14ac:dyDescent="0.25">
      <c r="D19827" s="83"/>
    </row>
    <row r="19828" spans="4:4" s="47" customFormat="1" x14ac:dyDescent="0.25">
      <c r="D19828" s="83"/>
    </row>
    <row r="19829" spans="4:4" s="47" customFormat="1" x14ac:dyDescent="0.25">
      <c r="D19829" s="83"/>
    </row>
    <row r="19830" spans="4:4" s="47" customFormat="1" x14ac:dyDescent="0.25">
      <c r="D19830" s="83"/>
    </row>
    <row r="19831" spans="4:4" s="47" customFormat="1" x14ac:dyDescent="0.25">
      <c r="D19831" s="83"/>
    </row>
    <row r="19832" spans="4:4" s="47" customFormat="1" x14ac:dyDescent="0.25">
      <c r="D19832" s="83"/>
    </row>
    <row r="19833" spans="4:4" s="47" customFormat="1" x14ac:dyDescent="0.25">
      <c r="D19833" s="83"/>
    </row>
    <row r="19834" spans="4:4" s="47" customFormat="1" x14ac:dyDescent="0.25">
      <c r="D19834" s="83"/>
    </row>
    <row r="19835" spans="4:4" s="47" customFormat="1" x14ac:dyDescent="0.25">
      <c r="D19835" s="83"/>
    </row>
    <row r="19836" spans="4:4" s="47" customFormat="1" x14ac:dyDescent="0.25">
      <c r="D19836" s="83"/>
    </row>
    <row r="19837" spans="4:4" s="47" customFormat="1" x14ac:dyDescent="0.25">
      <c r="D19837" s="83"/>
    </row>
    <row r="19838" spans="4:4" s="47" customFormat="1" x14ac:dyDescent="0.25">
      <c r="D19838" s="83"/>
    </row>
    <row r="19839" spans="4:4" s="47" customFormat="1" x14ac:dyDescent="0.25">
      <c r="D19839" s="83"/>
    </row>
    <row r="19840" spans="4:4" s="47" customFormat="1" x14ac:dyDescent="0.25">
      <c r="D19840" s="83"/>
    </row>
    <row r="19841" spans="4:4" s="47" customFormat="1" x14ac:dyDescent="0.25">
      <c r="D19841" s="83"/>
    </row>
    <row r="19842" spans="4:4" s="47" customFormat="1" x14ac:dyDescent="0.25">
      <c r="D19842" s="83"/>
    </row>
    <row r="19843" spans="4:4" s="47" customFormat="1" x14ac:dyDescent="0.25">
      <c r="D19843" s="83"/>
    </row>
    <row r="19844" spans="4:4" s="47" customFormat="1" x14ac:dyDescent="0.25">
      <c r="D19844" s="83"/>
    </row>
    <row r="19845" spans="4:4" s="47" customFormat="1" x14ac:dyDescent="0.25">
      <c r="D19845" s="83"/>
    </row>
    <row r="19846" spans="4:4" s="47" customFormat="1" x14ac:dyDescent="0.25">
      <c r="D19846" s="83"/>
    </row>
    <row r="19847" spans="4:4" s="47" customFormat="1" x14ac:dyDescent="0.25">
      <c r="D19847" s="83"/>
    </row>
    <row r="19848" spans="4:4" s="47" customFormat="1" x14ac:dyDescent="0.25">
      <c r="D19848" s="83"/>
    </row>
    <row r="19849" spans="4:4" s="47" customFormat="1" x14ac:dyDescent="0.25">
      <c r="D19849" s="83"/>
    </row>
    <row r="19850" spans="4:4" s="47" customFormat="1" x14ac:dyDescent="0.25">
      <c r="D19850" s="83"/>
    </row>
    <row r="19851" spans="4:4" s="47" customFormat="1" x14ac:dyDescent="0.25">
      <c r="D19851" s="83"/>
    </row>
    <row r="19852" spans="4:4" s="47" customFormat="1" x14ac:dyDescent="0.25">
      <c r="D19852" s="83"/>
    </row>
    <row r="19853" spans="4:4" s="47" customFormat="1" x14ac:dyDescent="0.25">
      <c r="D19853" s="83"/>
    </row>
    <row r="19854" spans="4:4" s="47" customFormat="1" x14ac:dyDescent="0.25">
      <c r="D19854" s="83"/>
    </row>
    <row r="19855" spans="4:4" s="47" customFormat="1" x14ac:dyDescent="0.25">
      <c r="D19855" s="83"/>
    </row>
    <row r="19856" spans="4:4" s="47" customFormat="1" x14ac:dyDescent="0.25">
      <c r="D19856" s="83"/>
    </row>
    <row r="19857" spans="4:4" s="47" customFormat="1" x14ac:dyDescent="0.25">
      <c r="D19857" s="83"/>
    </row>
    <row r="19858" spans="4:4" s="47" customFormat="1" x14ac:dyDescent="0.25">
      <c r="D19858" s="83"/>
    </row>
    <row r="19859" spans="4:4" s="47" customFormat="1" x14ac:dyDescent="0.25">
      <c r="D19859" s="83"/>
    </row>
    <row r="19860" spans="4:4" s="47" customFormat="1" x14ac:dyDescent="0.25">
      <c r="D19860" s="83"/>
    </row>
    <row r="19861" spans="4:4" s="47" customFormat="1" x14ac:dyDescent="0.25">
      <c r="D19861" s="83"/>
    </row>
    <row r="19862" spans="4:4" s="47" customFormat="1" x14ac:dyDescent="0.25">
      <c r="D19862" s="83"/>
    </row>
    <row r="19863" spans="4:4" s="47" customFormat="1" x14ac:dyDescent="0.25">
      <c r="D19863" s="83"/>
    </row>
    <row r="19864" spans="4:4" s="47" customFormat="1" x14ac:dyDescent="0.25">
      <c r="D19864" s="83"/>
    </row>
    <row r="19865" spans="4:4" s="47" customFormat="1" x14ac:dyDescent="0.25">
      <c r="D19865" s="83"/>
    </row>
    <row r="19866" spans="4:4" s="47" customFormat="1" x14ac:dyDescent="0.25">
      <c r="D19866" s="83"/>
    </row>
    <row r="19867" spans="4:4" s="47" customFormat="1" x14ac:dyDescent="0.25">
      <c r="D19867" s="83"/>
    </row>
    <row r="19868" spans="4:4" s="47" customFormat="1" x14ac:dyDescent="0.25">
      <c r="D19868" s="83"/>
    </row>
    <row r="19869" spans="4:4" s="47" customFormat="1" x14ac:dyDescent="0.25">
      <c r="D19869" s="83"/>
    </row>
    <row r="19870" spans="4:4" s="47" customFormat="1" x14ac:dyDescent="0.25">
      <c r="D19870" s="83"/>
    </row>
    <row r="19871" spans="4:4" s="47" customFormat="1" x14ac:dyDescent="0.25">
      <c r="D19871" s="83"/>
    </row>
    <row r="19872" spans="4:4" s="47" customFormat="1" x14ac:dyDescent="0.25">
      <c r="D19872" s="83"/>
    </row>
    <row r="19873" spans="4:4" s="47" customFormat="1" x14ac:dyDescent="0.25">
      <c r="D19873" s="83"/>
    </row>
    <row r="19874" spans="4:4" s="47" customFormat="1" x14ac:dyDescent="0.25">
      <c r="D19874" s="83"/>
    </row>
    <row r="19875" spans="4:4" s="47" customFormat="1" x14ac:dyDescent="0.25">
      <c r="D19875" s="83"/>
    </row>
    <row r="19876" spans="4:4" s="47" customFormat="1" x14ac:dyDescent="0.25">
      <c r="D19876" s="83"/>
    </row>
    <row r="19877" spans="4:4" s="47" customFormat="1" x14ac:dyDescent="0.25">
      <c r="D19877" s="83"/>
    </row>
    <row r="19878" spans="4:4" s="47" customFormat="1" x14ac:dyDescent="0.25">
      <c r="D19878" s="83"/>
    </row>
    <row r="19879" spans="4:4" s="47" customFormat="1" x14ac:dyDescent="0.25">
      <c r="D19879" s="83"/>
    </row>
    <row r="19880" spans="4:4" s="47" customFormat="1" x14ac:dyDescent="0.25">
      <c r="D19880" s="83"/>
    </row>
    <row r="19881" spans="4:4" s="47" customFormat="1" x14ac:dyDescent="0.25">
      <c r="D19881" s="83"/>
    </row>
    <row r="19882" spans="4:4" s="47" customFormat="1" x14ac:dyDescent="0.25">
      <c r="D19882" s="83"/>
    </row>
    <row r="19883" spans="4:4" s="47" customFormat="1" x14ac:dyDescent="0.25">
      <c r="D19883" s="83"/>
    </row>
    <row r="19884" spans="4:4" s="47" customFormat="1" x14ac:dyDescent="0.25">
      <c r="D19884" s="83"/>
    </row>
    <row r="19885" spans="4:4" s="47" customFormat="1" x14ac:dyDescent="0.25">
      <c r="D19885" s="83"/>
    </row>
    <row r="19886" spans="4:4" s="47" customFormat="1" x14ac:dyDescent="0.25">
      <c r="D19886" s="83"/>
    </row>
    <row r="19887" spans="4:4" s="47" customFormat="1" x14ac:dyDescent="0.25">
      <c r="D19887" s="83"/>
    </row>
    <row r="19888" spans="4:4" s="47" customFormat="1" x14ac:dyDescent="0.25">
      <c r="D19888" s="83"/>
    </row>
    <row r="19889" spans="4:4" s="47" customFormat="1" x14ac:dyDescent="0.25">
      <c r="D19889" s="83"/>
    </row>
    <row r="19890" spans="4:4" s="47" customFormat="1" x14ac:dyDescent="0.25">
      <c r="D19890" s="83"/>
    </row>
    <row r="19891" spans="4:4" s="47" customFormat="1" x14ac:dyDescent="0.25">
      <c r="D19891" s="83"/>
    </row>
    <row r="19892" spans="4:4" s="47" customFormat="1" x14ac:dyDescent="0.25">
      <c r="D19892" s="83"/>
    </row>
    <row r="19893" spans="4:4" s="47" customFormat="1" x14ac:dyDescent="0.25">
      <c r="D19893" s="83"/>
    </row>
    <row r="19894" spans="4:4" s="47" customFormat="1" x14ac:dyDescent="0.25">
      <c r="D19894" s="83"/>
    </row>
    <row r="19895" spans="4:4" s="47" customFormat="1" x14ac:dyDescent="0.25">
      <c r="D19895" s="83"/>
    </row>
    <row r="19896" spans="4:4" s="47" customFormat="1" x14ac:dyDescent="0.25">
      <c r="D19896" s="83"/>
    </row>
    <row r="19897" spans="4:4" s="47" customFormat="1" x14ac:dyDescent="0.25">
      <c r="D19897" s="83"/>
    </row>
    <row r="19898" spans="4:4" s="47" customFormat="1" x14ac:dyDescent="0.25">
      <c r="D19898" s="83"/>
    </row>
    <row r="19899" spans="4:4" s="47" customFormat="1" x14ac:dyDescent="0.25">
      <c r="D19899" s="83"/>
    </row>
    <row r="19900" spans="4:4" s="47" customFormat="1" x14ac:dyDescent="0.25">
      <c r="D19900" s="83"/>
    </row>
    <row r="19901" spans="4:4" s="47" customFormat="1" x14ac:dyDescent="0.25">
      <c r="D19901" s="83"/>
    </row>
    <row r="19902" spans="4:4" s="47" customFormat="1" x14ac:dyDescent="0.25">
      <c r="D19902" s="83"/>
    </row>
    <row r="19903" spans="4:4" s="47" customFormat="1" x14ac:dyDescent="0.25">
      <c r="D19903" s="83"/>
    </row>
    <row r="19904" spans="4:4" s="47" customFormat="1" x14ac:dyDescent="0.25">
      <c r="D19904" s="83"/>
    </row>
    <row r="19905" spans="4:4" s="47" customFormat="1" x14ac:dyDescent="0.25">
      <c r="D19905" s="83"/>
    </row>
    <row r="19906" spans="4:4" s="47" customFormat="1" x14ac:dyDescent="0.25">
      <c r="D19906" s="83"/>
    </row>
    <row r="19907" spans="4:4" s="47" customFormat="1" x14ac:dyDescent="0.25">
      <c r="D19907" s="83"/>
    </row>
    <row r="19908" spans="4:4" s="47" customFormat="1" x14ac:dyDescent="0.25">
      <c r="D19908" s="83"/>
    </row>
    <row r="19909" spans="4:4" s="47" customFormat="1" x14ac:dyDescent="0.25">
      <c r="D19909" s="83"/>
    </row>
    <row r="19910" spans="4:4" s="47" customFormat="1" x14ac:dyDescent="0.25">
      <c r="D19910" s="83"/>
    </row>
    <row r="19911" spans="4:4" s="47" customFormat="1" x14ac:dyDescent="0.25">
      <c r="D19911" s="83"/>
    </row>
    <row r="19912" spans="4:4" s="47" customFormat="1" x14ac:dyDescent="0.25">
      <c r="D19912" s="83"/>
    </row>
    <row r="19913" spans="4:4" s="47" customFormat="1" x14ac:dyDescent="0.25">
      <c r="D19913" s="83"/>
    </row>
    <row r="19914" spans="4:4" s="47" customFormat="1" x14ac:dyDescent="0.25">
      <c r="D19914" s="83"/>
    </row>
    <row r="19915" spans="4:4" s="47" customFormat="1" x14ac:dyDescent="0.25">
      <c r="D19915" s="83"/>
    </row>
    <row r="19916" spans="4:4" s="47" customFormat="1" x14ac:dyDescent="0.25">
      <c r="D19916" s="83"/>
    </row>
    <row r="19917" spans="4:4" s="47" customFormat="1" x14ac:dyDescent="0.25">
      <c r="D19917" s="83"/>
    </row>
    <row r="19918" spans="4:4" s="47" customFormat="1" x14ac:dyDescent="0.25">
      <c r="D19918" s="83"/>
    </row>
    <row r="19919" spans="4:4" s="47" customFormat="1" x14ac:dyDescent="0.25">
      <c r="D19919" s="83"/>
    </row>
    <row r="19920" spans="4:4" s="47" customFormat="1" x14ac:dyDescent="0.25">
      <c r="D19920" s="83"/>
    </row>
    <row r="19921" spans="4:4" s="47" customFormat="1" x14ac:dyDescent="0.25">
      <c r="D19921" s="83"/>
    </row>
    <row r="19922" spans="4:4" s="47" customFormat="1" x14ac:dyDescent="0.25">
      <c r="D19922" s="83"/>
    </row>
    <row r="19923" spans="4:4" s="47" customFormat="1" x14ac:dyDescent="0.25">
      <c r="D19923" s="83"/>
    </row>
    <row r="19924" spans="4:4" s="47" customFormat="1" x14ac:dyDescent="0.25">
      <c r="D19924" s="83"/>
    </row>
    <row r="19925" spans="4:4" s="47" customFormat="1" x14ac:dyDescent="0.25">
      <c r="D19925" s="83"/>
    </row>
    <row r="19926" spans="4:4" s="47" customFormat="1" x14ac:dyDescent="0.25">
      <c r="D19926" s="83"/>
    </row>
    <row r="19927" spans="4:4" s="47" customFormat="1" x14ac:dyDescent="0.25">
      <c r="D19927" s="83"/>
    </row>
    <row r="19928" spans="4:4" s="47" customFormat="1" x14ac:dyDescent="0.25">
      <c r="D19928" s="83"/>
    </row>
    <row r="19929" spans="4:4" s="47" customFormat="1" x14ac:dyDescent="0.25">
      <c r="D19929" s="83"/>
    </row>
    <row r="19930" spans="4:4" s="47" customFormat="1" x14ac:dyDescent="0.25">
      <c r="D19930" s="83"/>
    </row>
    <row r="19931" spans="4:4" s="47" customFormat="1" x14ac:dyDescent="0.25">
      <c r="D19931" s="83"/>
    </row>
    <row r="19932" spans="4:4" s="47" customFormat="1" x14ac:dyDescent="0.25">
      <c r="D19932" s="83"/>
    </row>
    <row r="19933" spans="4:4" s="47" customFormat="1" x14ac:dyDescent="0.25">
      <c r="D19933" s="83"/>
    </row>
    <row r="19934" spans="4:4" s="47" customFormat="1" x14ac:dyDescent="0.25">
      <c r="D19934" s="83"/>
    </row>
    <row r="19935" spans="4:4" s="47" customFormat="1" x14ac:dyDescent="0.25">
      <c r="D19935" s="83"/>
    </row>
    <row r="19936" spans="4:4" s="47" customFormat="1" x14ac:dyDescent="0.25">
      <c r="D19936" s="83"/>
    </row>
    <row r="19937" spans="4:4" s="47" customFormat="1" x14ac:dyDescent="0.25">
      <c r="D19937" s="83"/>
    </row>
    <row r="19938" spans="4:4" s="47" customFormat="1" x14ac:dyDescent="0.25">
      <c r="D19938" s="83"/>
    </row>
    <row r="19939" spans="4:4" s="47" customFormat="1" x14ac:dyDescent="0.25">
      <c r="D19939" s="83"/>
    </row>
    <row r="19940" spans="4:4" s="47" customFormat="1" x14ac:dyDescent="0.25">
      <c r="D19940" s="83"/>
    </row>
    <row r="19941" spans="4:4" s="47" customFormat="1" x14ac:dyDescent="0.25">
      <c r="D19941" s="83"/>
    </row>
    <row r="19942" spans="4:4" s="47" customFormat="1" x14ac:dyDescent="0.25">
      <c r="D19942" s="83"/>
    </row>
    <row r="19943" spans="4:4" s="47" customFormat="1" x14ac:dyDescent="0.25">
      <c r="D19943" s="83"/>
    </row>
    <row r="19944" spans="4:4" s="47" customFormat="1" x14ac:dyDescent="0.25">
      <c r="D19944" s="83"/>
    </row>
    <row r="19945" spans="4:4" s="47" customFormat="1" x14ac:dyDescent="0.25">
      <c r="D19945" s="83"/>
    </row>
    <row r="19946" spans="4:4" s="47" customFormat="1" x14ac:dyDescent="0.25">
      <c r="D19946" s="83"/>
    </row>
    <row r="19947" spans="4:4" s="47" customFormat="1" x14ac:dyDescent="0.25">
      <c r="D19947" s="83"/>
    </row>
    <row r="19948" spans="4:4" s="47" customFormat="1" x14ac:dyDescent="0.25">
      <c r="D19948" s="83"/>
    </row>
    <row r="19949" spans="4:4" s="47" customFormat="1" x14ac:dyDescent="0.25">
      <c r="D19949" s="83"/>
    </row>
    <row r="19950" spans="4:4" s="47" customFormat="1" x14ac:dyDescent="0.25">
      <c r="D19950" s="83"/>
    </row>
    <row r="19951" spans="4:4" s="47" customFormat="1" x14ac:dyDescent="0.25">
      <c r="D19951" s="83"/>
    </row>
    <row r="19952" spans="4:4" s="47" customFormat="1" x14ac:dyDescent="0.25">
      <c r="D19952" s="83"/>
    </row>
    <row r="19953" spans="4:4" s="47" customFormat="1" x14ac:dyDescent="0.25">
      <c r="D19953" s="83"/>
    </row>
    <row r="19954" spans="4:4" s="47" customFormat="1" x14ac:dyDescent="0.25">
      <c r="D19954" s="83"/>
    </row>
    <row r="19955" spans="4:4" s="47" customFormat="1" x14ac:dyDescent="0.25">
      <c r="D19955" s="83"/>
    </row>
    <row r="19956" spans="4:4" s="47" customFormat="1" x14ac:dyDescent="0.25">
      <c r="D19956" s="83"/>
    </row>
    <row r="19957" spans="4:4" s="47" customFormat="1" x14ac:dyDescent="0.25">
      <c r="D19957" s="83"/>
    </row>
    <row r="19958" spans="4:4" s="47" customFormat="1" x14ac:dyDescent="0.25">
      <c r="D19958" s="83"/>
    </row>
    <row r="19959" spans="4:4" s="47" customFormat="1" x14ac:dyDescent="0.25">
      <c r="D19959" s="83"/>
    </row>
    <row r="19960" spans="4:4" s="47" customFormat="1" x14ac:dyDescent="0.25">
      <c r="D19960" s="83"/>
    </row>
    <row r="19961" spans="4:4" s="47" customFormat="1" x14ac:dyDescent="0.25">
      <c r="D19961" s="83"/>
    </row>
    <row r="19962" spans="4:4" s="47" customFormat="1" x14ac:dyDescent="0.25">
      <c r="D19962" s="83"/>
    </row>
    <row r="19963" spans="4:4" s="47" customFormat="1" x14ac:dyDescent="0.25">
      <c r="D19963" s="83"/>
    </row>
    <row r="19964" spans="4:4" s="47" customFormat="1" x14ac:dyDescent="0.25">
      <c r="D19964" s="83"/>
    </row>
    <row r="19965" spans="4:4" s="47" customFormat="1" x14ac:dyDescent="0.25">
      <c r="D19965" s="83"/>
    </row>
    <row r="19966" spans="4:4" s="47" customFormat="1" x14ac:dyDescent="0.25">
      <c r="D19966" s="83"/>
    </row>
    <row r="19967" spans="4:4" s="47" customFormat="1" x14ac:dyDescent="0.25">
      <c r="D19967" s="83"/>
    </row>
    <row r="19968" spans="4:4" s="47" customFormat="1" x14ac:dyDescent="0.25">
      <c r="D19968" s="83"/>
    </row>
    <row r="19969" spans="4:4" s="47" customFormat="1" x14ac:dyDescent="0.25">
      <c r="D19969" s="83"/>
    </row>
    <row r="19970" spans="4:4" s="47" customFormat="1" x14ac:dyDescent="0.25">
      <c r="D19970" s="83"/>
    </row>
    <row r="19971" spans="4:4" s="47" customFormat="1" x14ac:dyDescent="0.25">
      <c r="D19971" s="83"/>
    </row>
    <row r="19972" spans="4:4" s="47" customFormat="1" x14ac:dyDescent="0.25">
      <c r="D19972" s="83"/>
    </row>
    <row r="19973" spans="4:4" s="47" customFormat="1" x14ac:dyDescent="0.25">
      <c r="D19973" s="83"/>
    </row>
    <row r="19974" spans="4:4" s="47" customFormat="1" x14ac:dyDescent="0.25">
      <c r="D19974" s="83"/>
    </row>
    <row r="19975" spans="4:4" s="47" customFormat="1" x14ac:dyDescent="0.25">
      <c r="D19975" s="83"/>
    </row>
    <row r="19976" spans="4:4" s="47" customFormat="1" x14ac:dyDescent="0.25">
      <c r="D19976" s="83"/>
    </row>
    <row r="19977" spans="4:4" s="47" customFormat="1" x14ac:dyDescent="0.25">
      <c r="D19977" s="83"/>
    </row>
    <row r="19978" spans="4:4" s="47" customFormat="1" x14ac:dyDescent="0.25">
      <c r="D19978" s="83"/>
    </row>
    <row r="19979" spans="4:4" s="47" customFormat="1" x14ac:dyDescent="0.25">
      <c r="D19979" s="83"/>
    </row>
    <row r="19980" spans="4:4" s="47" customFormat="1" x14ac:dyDescent="0.25">
      <c r="D19980" s="83"/>
    </row>
    <row r="19981" spans="4:4" s="47" customFormat="1" x14ac:dyDescent="0.25">
      <c r="D19981" s="83"/>
    </row>
    <row r="19982" spans="4:4" s="47" customFormat="1" x14ac:dyDescent="0.25">
      <c r="D19982" s="83"/>
    </row>
    <row r="19983" spans="4:4" s="47" customFormat="1" x14ac:dyDescent="0.25">
      <c r="D19983" s="83"/>
    </row>
    <row r="19984" spans="4:4" s="47" customFormat="1" x14ac:dyDescent="0.25">
      <c r="D19984" s="83"/>
    </row>
    <row r="19985" spans="4:4" s="47" customFormat="1" x14ac:dyDescent="0.25">
      <c r="D19985" s="83"/>
    </row>
    <row r="19986" spans="4:4" s="47" customFormat="1" x14ac:dyDescent="0.25">
      <c r="D19986" s="83"/>
    </row>
    <row r="19987" spans="4:4" s="47" customFormat="1" x14ac:dyDescent="0.25">
      <c r="D19987" s="83"/>
    </row>
    <row r="19988" spans="4:4" s="47" customFormat="1" x14ac:dyDescent="0.25">
      <c r="D19988" s="83"/>
    </row>
    <row r="19989" spans="4:4" s="47" customFormat="1" x14ac:dyDescent="0.25">
      <c r="D19989" s="83"/>
    </row>
    <row r="19990" spans="4:4" s="47" customFormat="1" x14ac:dyDescent="0.25">
      <c r="D19990" s="83"/>
    </row>
    <row r="19991" spans="4:4" s="47" customFormat="1" x14ac:dyDescent="0.25">
      <c r="D19991" s="83"/>
    </row>
    <row r="19992" spans="4:4" s="47" customFormat="1" x14ac:dyDescent="0.25">
      <c r="D19992" s="83"/>
    </row>
    <row r="19993" spans="4:4" s="47" customFormat="1" x14ac:dyDescent="0.25">
      <c r="D19993" s="83"/>
    </row>
    <row r="19994" spans="4:4" s="47" customFormat="1" x14ac:dyDescent="0.25">
      <c r="D19994" s="83"/>
    </row>
    <row r="19995" spans="4:4" s="47" customFormat="1" x14ac:dyDescent="0.25">
      <c r="D19995" s="83"/>
    </row>
    <row r="19996" spans="4:4" s="47" customFormat="1" x14ac:dyDescent="0.25">
      <c r="D19996" s="83"/>
    </row>
    <row r="19997" spans="4:4" s="47" customFormat="1" x14ac:dyDescent="0.25">
      <c r="D19997" s="83"/>
    </row>
    <row r="19998" spans="4:4" s="47" customFormat="1" x14ac:dyDescent="0.25">
      <c r="D19998" s="83"/>
    </row>
    <row r="19999" spans="4:4" s="47" customFormat="1" x14ac:dyDescent="0.25">
      <c r="D19999" s="83"/>
    </row>
    <row r="20000" spans="4:4" s="47" customFormat="1" x14ac:dyDescent="0.25">
      <c r="D20000" s="83"/>
    </row>
    <row r="20001" spans="4:4" s="47" customFormat="1" x14ac:dyDescent="0.25">
      <c r="D20001" s="83"/>
    </row>
    <row r="20002" spans="4:4" s="47" customFormat="1" x14ac:dyDescent="0.25">
      <c r="D20002" s="83"/>
    </row>
    <row r="20003" spans="4:4" s="47" customFormat="1" x14ac:dyDescent="0.25">
      <c r="D20003" s="83"/>
    </row>
    <row r="20004" spans="4:4" s="47" customFormat="1" x14ac:dyDescent="0.25">
      <c r="D20004" s="83"/>
    </row>
    <row r="20005" spans="4:4" s="47" customFormat="1" x14ac:dyDescent="0.25">
      <c r="D20005" s="83"/>
    </row>
    <row r="20006" spans="4:4" s="47" customFormat="1" x14ac:dyDescent="0.25">
      <c r="D20006" s="83"/>
    </row>
    <row r="20007" spans="4:4" s="47" customFormat="1" x14ac:dyDescent="0.25">
      <c r="D20007" s="83"/>
    </row>
    <row r="20008" spans="4:4" s="47" customFormat="1" x14ac:dyDescent="0.25">
      <c r="D20008" s="83"/>
    </row>
    <row r="20009" spans="4:4" s="47" customFormat="1" x14ac:dyDescent="0.25">
      <c r="D20009" s="83"/>
    </row>
    <row r="20010" spans="4:4" s="47" customFormat="1" x14ac:dyDescent="0.25">
      <c r="D20010" s="83"/>
    </row>
    <row r="20011" spans="4:4" s="47" customFormat="1" x14ac:dyDescent="0.25">
      <c r="D20011" s="83"/>
    </row>
    <row r="20012" spans="4:4" s="47" customFormat="1" x14ac:dyDescent="0.25">
      <c r="D20012" s="83"/>
    </row>
    <row r="20013" spans="4:4" s="47" customFormat="1" x14ac:dyDescent="0.25">
      <c r="D20013" s="83"/>
    </row>
    <row r="20014" spans="4:4" s="47" customFormat="1" x14ac:dyDescent="0.25">
      <c r="D20014" s="83"/>
    </row>
    <row r="20015" spans="4:4" s="47" customFormat="1" x14ac:dyDescent="0.25">
      <c r="D20015" s="83"/>
    </row>
    <row r="20016" spans="4:4" s="47" customFormat="1" x14ac:dyDescent="0.25">
      <c r="D20016" s="83"/>
    </row>
    <row r="20017" spans="4:4" s="47" customFormat="1" x14ac:dyDescent="0.25">
      <c r="D20017" s="83"/>
    </row>
    <row r="20018" spans="4:4" s="47" customFormat="1" x14ac:dyDescent="0.25">
      <c r="D20018" s="83"/>
    </row>
    <row r="20019" spans="4:4" s="47" customFormat="1" x14ac:dyDescent="0.25">
      <c r="D20019" s="83"/>
    </row>
    <row r="20020" spans="4:4" s="47" customFormat="1" x14ac:dyDescent="0.25">
      <c r="D20020" s="83"/>
    </row>
    <row r="20021" spans="4:4" s="47" customFormat="1" x14ac:dyDescent="0.25">
      <c r="D20021" s="83"/>
    </row>
    <row r="20022" spans="4:4" s="47" customFormat="1" x14ac:dyDescent="0.25">
      <c r="D20022" s="83"/>
    </row>
    <row r="20023" spans="4:4" s="47" customFormat="1" x14ac:dyDescent="0.25">
      <c r="D20023" s="83"/>
    </row>
    <row r="20024" spans="4:4" s="47" customFormat="1" x14ac:dyDescent="0.25">
      <c r="D20024" s="83"/>
    </row>
    <row r="20025" spans="4:4" s="47" customFormat="1" x14ac:dyDescent="0.25">
      <c r="D20025" s="83"/>
    </row>
    <row r="20026" spans="4:4" s="47" customFormat="1" x14ac:dyDescent="0.25">
      <c r="D20026" s="83"/>
    </row>
    <row r="20027" spans="4:4" s="47" customFormat="1" x14ac:dyDescent="0.25">
      <c r="D20027" s="83"/>
    </row>
    <row r="20028" spans="4:4" s="47" customFormat="1" x14ac:dyDescent="0.25">
      <c r="D20028" s="83"/>
    </row>
    <row r="20029" spans="4:4" s="47" customFormat="1" x14ac:dyDescent="0.25">
      <c r="D20029" s="83"/>
    </row>
    <row r="20030" spans="4:4" s="47" customFormat="1" x14ac:dyDescent="0.25">
      <c r="D20030" s="83"/>
    </row>
    <row r="20031" spans="4:4" s="47" customFormat="1" x14ac:dyDescent="0.25">
      <c r="D20031" s="83"/>
    </row>
    <row r="20032" spans="4:4" s="47" customFormat="1" x14ac:dyDescent="0.25">
      <c r="D20032" s="83"/>
    </row>
    <row r="20033" spans="4:4" s="47" customFormat="1" x14ac:dyDescent="0.25">
      <c r="D20033" s="83"/>
    </row>
    <row r="20034" spans="4:4" s="47" customFormat="1" x14ac:dyDescent="0.25">
      <c r="D20034" s="83"/>
    </row>
    <row r="20035" spans="4:4" s="47" customFormat="1" x14ac:dyDescent="0.25">
      <c r="D20035" s="83"/>
    </row>
    <row r="20036" spans="4:4" s="47" customFormat="1" x14ac:dyDescent="0.25">
      <c r="D20036" s="83"/>
    </row>
    <row r="20037" spans="4:4" s="47" customFormat="1" x14ac:dyDescent="0.25">
      <c r="D20037" s="83"/>
    </row>
    <row r="20038" spans="4:4" s="47" customFormat="1" x14ac:dyDescent="0.25">
      <c r="D20038" s="83"/>
    </row>
    <row r="20039" spans="4:4" s="47" customFormat="1" x14ac:dyDescent="0.25">
      <c r="D20039" s="83"/>
    </row>
    <row r="20040" spans="4:4" s="47" customFormat="1" x14ac:dyDescent="0.25">
      <c r="D20040" s="83"/>
    </row>
    <row r="20041" spans="4:4" s="47" customFormat="1" x14ac:dyDescent="0.25">
      <c r="D20041" s="83"/>
    </row>
    <row r="20042" spans="4:4" s="47" customFormat="1" x14ac:dyDescent="0.25">
      <c r="D20042" s="83"/>
    </row>
    <row r="20043" spans="4:4" s="47" customFormat="1" x14ac:dyDescent="0.25">
      <c r="D20043" s="83"/>
    </row>
    <row r="20044" spans="4:4" s="47" customFormat="1" x14ac:dyDescent="0.25">
      <c r="D20044" s="83"/>
    </row>
    <row r="20045" spans="4:4" s="47" customFormat="1" x14ac:dyDescent="0.25">
      <c r="D20045" s="83"/>
    </row>
    <row r="20046" spans="4:4" s="47" customFormat="1" x14ac:dyDescent="0.25">
      <c r="D20046" s="83"/>
    </row>
    <row r="20047" spans="4:4" s="47" customFormat="1" x14ac:dyDescent="0.25">
      <c r="D20047" s="83"/>
    </row>
    <row r="20048" spans="4:4" s="47" customFormat="1" x14ac:dyDescent="0.25">
      <c r="D20048" s="83"/>
    </row>
    <row r="20049" spans="4:4" s="47" customFormat="1" x14ac:dyDescent="0.25">
      <c r="D20049" s="83"/>
    </row>
    <row r="20050" spans="4:4" s="47" customFormat="1" x14ac:dyDescent="0.25">
      <c r="D20050" s="83"/>
    </row>
    <row r="20051" spans="4:4" s="47" customFormat="1" x14ac:dyDescent="0.25">
      <c r="D20051" s="83"/>
    </row>
    <row r="20052" spans="4:4" s="47" customFormat="1" x14ac:dyDescent="0.25">
      <c r="D20052" s="83"/>
    </row>
    <row r="20053" spans="4:4" s="47" customFormat="1" x14ac:dyDescent="0.25">
      <c r="D20053" s="83"/>
    </row>
    <row r="20054" spans="4:4" s="47" customFormat="1" x14ac:dyDescent="0.25">
      <c r="D20054" s="83"/>
    </row>
    <row r="20055" spans="4:4" s="47" customFormat="1" x14ac:dyDescent="0.25">
      <c r="D20055" s="83"/>
    </row>
    <row r="20056" spans="4:4" s="47" customFormat="1" x14ac:dyDescent="0.25">
      <c r="D20056" s="83"/>
    </row>
    <row r="20057" spans="4:4" s="47" customFormat="1" x14ac:dyDescent="0.25">
      <c r="D20057" s="83"/>
    </row>
    <row r="20058" spans="4:4" s="47" customFormat="1" x14ac:dyDescent="0.25">
      <c r="D20058" s="83"/>
    </row>
    <row r="20059" spans="4:4" s="47" customFormat="1" x14ac:dyDescent="0.25">
      <c r="D20059" s="83"/>
    </row>
    <row r="20060" spans="4:4" s="47" customFormat="1" x14ac:dyDescent="0.25">
      <c r="D20060" s="83"/>
    </row>
    <row r="20061" spans="4:4" s="47" customFormat="1" x14ac:dyDescent="0.25">
      <c r="D20061" s="83"/>
    </row>
    <row r="20062" spans="4:4" s="47" customFormat="1" x14ac:dyDescent="0.25">
      <c r="D20062" s="83"/>
    </row>
    <row r="20063" spans="4:4" s="47" customFormat="1" x14ac:dyDescent="0.25">
      <c r="D20063" s="83"/>
    </row>
    <row r="20064" spans="4:4" s="47" customFormat="1" x14ac:dyDescent="0.25">
      <c r="D20064" s="83"/>
    </row>
    <row r="20065" spans="4:4" s="47" customFormat="1" x14ac:dyDescent="0.25">
      <c r="D20065" s="83"/>
    </row>
    <row r="20066" spans="4:4" s="47" customFormat="1" x14ac:dyDescent="0.25">
      <c r="D20066" s="83"/>
    </row>
    <row r="20067" spans="4:4" s="47" customFormat="1" x14ac:dyDescent="0.25">
      <c r="D20067" s="83"/>
    </row>
    <row r="20068" spans="4:4" s="47" customFormat="1" x14ac:dyDescent="0.25">
      <c r="D20068" s="83"/>
    </row>
    <row r="20069" spans="4:4" s="47" customFormat="1" x14ac:dyDescent="0.25">
      <c r="D20069" s="83"/>
    </row>
    <row r="20070" spans="4:4" s="47" customFormat="1" x14ac:dyDescent="0.25">
      <c r="D20070" s="83"/>
    </row>
    <row r="20071" spans="4:4" s="47" customFormat="1" x14ac:dyDescent="0.25">
      <c r="D20071" s="83"/>
    </row>
    <row r="20072" spans="4:4" s="47" customFormat="1" x14ac:dyDescent="0.25">
      <c r="D20072" s="83"/>
    </row>
    <row r="20073" spans="4:4" s="47" customFormat="1" x14ac:dyDescent="0.25">
      <c r="D20073" s="83"/>
    </row>
    <row r="20074" spans="4:4" s="47" customFormat="1" x14ac:dyDescent="0.25">
      <c r="D20074" s="83"/>
    </row>
    <row r="20075" spans="4:4" s="47" customFormat="1" x14ac:dyDescent="0.25">
      <c r="D20075" s="83"/>
    </row>
    <row r="20076" spans="4:4" s="47" customFormat="1" x14ac:dyDescent="0.25">
      <c r="D20076" s="83"/>
    </row>
    <row r="20077" spans="4:4" s="47" customFormat="1" x14ac:dyDescent="0.25">
      <c r="D20077" s="83"/>
    </row>
    <row r="20078" spans="4:4" s="47" customFormat="1" x14ac:dyDescent="0.25">
      <c r="D20078" s="83"/>
    </row>
    <row r="20079" spans="4:4" s="47" customFormat="1" x14ac:dyDescent="0.25">
      <c r="D20079" s="83"/>
    </row>
    <row r="20080" spans="4:4" s="47" customFormat="1" x14ac:dyDescent="0.25">
      <c r="D20080" s="83"/>
    </row>
    <row r="20081" spans="4:4" s="47" customFormat="1" x14ac:dyDescent="0.25">
      <c r="D20081" s="83"/>
    </row>
    <row r="20082" spans="4:4" s="47" customFormat="1" x14ac:dyDescent="0.25">
      <c r="D20082" s="83"/>
    </row>
    <row r="20083" spans="4:4" s="47" customFormat="1" x14ac:dyDescent="0.25">
      <c r="D20083" s="83"/>
    </row>
    <row r="20084" spans="4:4" s="47" customFormat="1" x14ac:dyDescent="0.25">
      <c r="D20084" s="83"/>
    </row>
    <row r="20085" spans="4:4" s="47" customFormat="1" x14ac:dyDescent="0.25">
      <c r="D20085" s="83"/>
    </row>
    <row r="20086" spans="4:4" s="47" customFormat="1" x14ac:dyDescent="0.25">
      <c r="D20086" s="83"/>
    </row>
    <row r="20087" spans="4:4" s="47" customFormat="1" x14ac:dyDescent="0.25">
      <c r="D20087" s="83"/>
    </row>
    <row r="20088" spans="4:4" s="47" customFormat="1" x14ac:dyDescent="0.25">
      <c r="D20088" s="83"/>
    </row>
    <row r="20089" spans="4:4" s="47" customFormat="1" x14ac:dyDescent="0.25">
      <c r="D20089" s="83"/>
    </row>
    <row r="20090" spans="4:4" s="47" customFormat="1" x14ac:dyDescent="0.25">
      <c r="D20090" s="83"/>
    </row>
    <row r="20091" spans="4:4" s="47" customFormat="1" x14ac:dyDescent="0.25">
      <c r="D20091" s="83"/>
    </row>
    <row r="20092" spans="4:4" s="47" customFormat="1" x14ac:dyDescent="0.25">
      <c r="D20092" s="83"/>
    </row>
    <row r="20093" spans="4:4" s="47" customFormat="1" x14ac:dyDescent="0.25">
      <c r="D20093" s="83"/>
    </row>
    <row r="20094" spans="4:4" s="47" customFormat="1" x14ac:dyDescent="0.25">
      <c r="D20094" s="83"/>
    </row>
    <row r="20095" spans="4:4" s="47" customFormat="1" x14ac:dyDescent="0.25">
      <c r="D20095" s="83"/>
    </row>
    <row r="20096" spans="4:4" s="47" customFormat="1" x14ac:dyDescent="0.25">
      <c r="D20096" s="83"/>
    </row>
    <row r="20097" spans="4:4" s="47" customFormat="1" x14ac:dyDescent="0.25">
      <c r="D20097" s="83"/>
    </row>
    <row r="20098" spans="4:4" s="47" customFormat="1" x14ac:dyDescent="0.25">
      <c r="D20098" s="83"/>
    </row>
    <row r="20099" spans="4:4" s="47" customFormat="1" x14ac:dyDescent="0.25">
      <c r="D20099" s="83"/>
    </row>
    <row r="20100" spans="4:4" s="47" customFormat="1" x14ac:dyDescent="0.25">
      <c r="D20100" s="83"/>
    </row>
    <row r="20101" spans="4:4" s="47" customFormat="1" x14ac:dyDescent="0.25">
      <c r="D20101" s="83"/>
    </row>
    <row r="20102" spans="4:4" s="47" customFormat="1" x14ac:dyDescent="0.25">
      <c r="D20102" s="83"/>
    </row>
    <row r="20103" spans="4:4" s="47" customFormat="1" x14ac:dyDescent="0.25">
      <c r="D20103" s="83"/>
    </row>
    <row r="20104" spans="4:4" s="47" customFormat="1" x14ac:dyDescent="0.25">
      <c r="D20104" s="83"/>
    </row>
    <row r="20105" spans="4:4" s="47" customFormat="1" x14ac:dyDescent="0.25">
      <c r="D20105" s="83"/>
    </row>
    <row r="20106" spans="4:4" s="47" customFormat="1" x14ac:dyDescent="0.25">
      <c r="D20106" s="83"/>
    </row>
    <row r="20107" spans="4:4" s="47" customFormat="1" x14ac:dyDescent="0.25">
      <c r="D20107" s="83"/>
    </row>
    <row r="20108" spans="4:4" s="47" customFormat="1" x14ac:dyDescent="0.25">
      <c r="D20108" s="83"/>
    </row>
    <row r="20109" spans="4:4" s="47" customFormat="1" x14ac:dyDescent="0.25">
      <c r="D20109" s="83"/>
    </row>
    <row r="20110" spans="4:4" s="47" customFormat="1" x14ac:dyDescent="0.25">
      <c r="D20110" s="83"/>
    </row>
    <row r="20111" spans="4:4" s="47" customFormat="1" x14ac:dyDescent="0.25">
      <c r="D20111" s="83"/>
    </row>
    <row r="20112" spans="4:4" s="47" customFormat="1" x14ac:dyDescent="0.25">
      <c r="D20112" s="83"/>
    </row>
    <row r="20113" spans="4:4" s="47" customFormat="1" x14ac:dyDescent="0.25">
      <c r="D20113" s="83"/>
    </row>
    <row r="20114" spans="4:4" s="47" customFormat="1" x14ac:dyDescent="0.25">
      <c r="D20114" s="83"/>
    </row>
    <row r="20115" spans="4:4" s="47" customFormat="1" x14ac:dyDescent="0.25">
      <c r="D20115" s="83"/>
    </row>
    <row r="20116" spans="4:4" s="47" customFormat="1" x14ac:dyDescent="0.25">
      <c r="D20116" s="83"/>
    </row>
    <row r="20117" spans="4:4" s="47" customFormat="1" x14ac:dyDescent="0.25">
      <c r="D20117" s="83"/>
    </row>
    <row r="20118" spans="4:4" s="47" customFormat="1" x14ac:dyDescent="0.25">
      <c r="D20118" s="83"/>
    </row>
    <row r="20119" spans="4:4" s="47" customFormat="1" x14ac:dyDescent="0.25">
      <c r="D20119" s="83"/>
    </row>
    <row r="20120" spans="4:4" s="47" customFormat="1" x14ac:dyDescent="0.25">
      <c r="D20120" s="83"/>
    </row>
    <row r="20121" spans="4:4" s="47" customFormat="1" x14ac:dyDescent="0.25">
      <c r="D20121" s="83"/>
    </row>
    <row r="20122" spans="4:4" s="47" customFormat="1" x14ac:dyDescent="0.25">
      <c r="D20122" s="83"/>
    </row>
    <row r="20123" spans="4:4" s="47" customFormat="1" x14ac:dyDescent="0.25">
      <c r="D20123" s="83"/>
    </row>
    <row r="20124" spans="4:4" s="47" customFormat="1" x14ac:dyDescent="0.25">
      <c r="D20124" s="83"/>
    </row>
    <row r="20125" spans="4:4" s="47" customFormat="1" x14ac:dyDescent="0.25">
      <c r="D20125" s="83"/>
    </row>
    <row r="20126" spans="4:4" s="47" customFormat="1" x14ac:dyDescent="0.25">
      <c r="D20126" s="83"/>
    </row>
    <row r="20127" spans="4:4" s="47" customFormat="1" x14ac:dyDescent="0.25">
      <c r="D20127" s="83"/>
    </row>
    <row r="20128" spans="4:4" s="47" customFormat="1" x14ac:dyDescent="0.25">
      <c r="D20128" s="83"/>
    </row>
    <row r="20129" spans="4:4" s="47" customFormat="1" x14ac:dyDescent="0.25">
      <c r="D20129" s="83"/>
    </row>
    <row r="20130" spans="4:4" s="47" customFormat="1" x14ac:dyDescent="0.25">
      <c r="D20130" s="83"/>
    </row>
    <row r="20131" spans="4:4" s="47" customFormat="1" x14ac:dyDescent="0.25">
      <c r="D20131" s="83"/>
    </row>
    <row r="20132" spans="4:4" s="47" customFormat="1" x14ac:dyDescent="0.25">
      <c r="D20132" s="83"/>
    </row>
    <row r="20133" spans="4:4" s="47" customFormat="1" x14ac:dyDescent="0.25">
      <c r="D20133" s="83"/>
    </row>
    <row r="20134" spans="4:4" s="47" customFormat="1" x14ac:dyDescent="0.25">
      <c r="D20134" s="83"/>
    </row>
    <row r="20135" spans="4:4" s="47" customFormat="1" x14ac:dyDescent="0.25">
      <c r="D20135" s="83"/>
    </row>
    <row r="20136" spans="4:4" s="47" customFormat="1" x14ac:dyDescent="0.25">
      <c r="D20136" s="83"/>
    </row>
    <row r="20137" spans="4:4" s="47" customFormat="1" x14ac:dyDescent="0.25">
      <c r="D20137" s="83"/>
    </row>
    <row r="20138" spans="4:4" s="47" customFormat="1" x14ac:dyDescent="0.25">
      <c r="D20138" s="83"/>
    </row>
    <row r="20139" spans="4:4" s="47" customFormat="1" x14ac:dyDescent="0.25">
      <c r="D20139" s="83"/>
    </row>
    <row r="20140" spans="4:4" s="47" customFormat="1" x14ac:dyDescent="0.25">
      <c r="D20140" s="83"/>
    </row>
    <row r="20141" spans="4:4" s="47" customFormat="1" x14ac:dyDescent="0.25">
      <c r="D20141" s="83"/>
    </row>
    <row r="20142" spans="4:4" s="47" customFormat="1" x14ac:dyDescent="0.25">
      <c r="D20142" s="83"/>
    </row>
    <row r="20143" spans="4:4" s="47" customFormat="1" x14ac:dyDescent="0.25">
      <c r="D20143" s="83"/>
    </row>
    <row r="20144" spans="4:4" s="47" customFormat="1" x14ac:dyDescent="0.25">
      <c r="D20144" s="83"/>
    </row>
    <row r="20145" spans="4:4" s="47" customFormat="1" x14ac:dyDescent="0.25">
      <c r="D20145" s="83"/>
    </row>
    <row r="20146" spans="4:4" s="47" customFormat="1" x14ac:dyDescent="0.25">
      <c r="D20146" s="83"/>
    </row>
    <row r="20147" spans="4:4" s="47" customFormat="1" x14ac:dyDescent="0.25">
      <c r="D20147" s="83"/>
    </row>
    <row r="20148" spans="4:4" s="47" customFormat="1" x14ac:dyDescent="0.25">
      <c r="D20148" s="83"/>
    </row>
    <row r="20149" spans="4:4" s="47" customFormat="1" x14ac:dyDescent="0.25">
      <c r="D20149" s="83"/>
    </row>
    <row r="20150" spans="4:4" s="47" customFormat="1" x14ac:dyDescent="0.25">
      <c r="D20150" s="83"/>
    </row>
    <row r="20151" spans="4:4" s="47" customFormat="1" x14ac:dyDescent="0.25">
      <c r="D20151" s="83"/>
    </row>
    <row r="20152" spans="4:4" s="47" customFormat="1" x14ac:dyDescent="0.25">
      <c r="D20152" s="83"/>
    </row>
    <row r="20153" spans="4:4" s="47" customFormat="1" x14ac:dyDescent="0.25">
      <c r="D20153" s="83"/>
    </row>
    <row r="20154" spans="4:4" s="47" customFormat="1" x14ac:dyDescent="0.25">
      <c r="D20154" s="83"/>
    </row>
    <row r="20155" spans="4:4" s="47" customFormat="1" x14ac:dyDescent="0.25">
      <c r="D20155" s="83"/>
    </row>
    <row r="20156" spans="4:4" s="47" customFormat="1" x14ac:dyDescent="0.25">
      <c r="D20156" s="83"/>
    </row>
    <row r="20157" spans="4:4" s="47" customFormat="1" x14ac:dyDescent="0.25">
      <c r="D20157" s="83"/>
    </row>
    <row r="20158" spans="4:4" s="47" customFormat="1" x14ac:dyDescent="0.25">
      <c r="D20158" s="83"/>
    </row>
    <row r="20159" spans="4:4" s="47" customFormat="1" x14ac:dyDescent="0.25">
      <c r="D20159" s="83"/>
    </row>
    <row r="20160" spans="4:4" s="47" customFormat="1" x14ac:dyDescent="0.25">
      <c r="D20160" s="83"/>
    </row>
    <row r="20161" spans="4:4" s="47" customFormat="1" x14ac:dyDescent="0.25">
      <c r="D20161" s="83"/>
    </row>
    <row r="20162" spans="4:4" s="47" customFormat="1" x14ac:dyDescent="0.25">
      <c r="D20162" s="83"/>
    </row>
    <row r="20163" spans="4:4" s="47" customFormat="1" x14ac:dyDescent="0.25">
      <c r="D20163" s="83"/>
    </row>
    <row r="20164" spans="4:4" s="47" customFormat="1" x14ac:dyDescent="0.25">
      <c r="D20164" s="83"/>
    </row>
    <row r="20165" spans="4:4" s="47" customFormat="1" x14ac:dyDescent="0.25">
      <c r="D20165" s="83"/>
    </row>
    <row r="20166" spans="4:4" s="47" customFormat="1" x14ac:dyDescent="0.25">
      <c r="D20166" s="83"/>
    </row>
    <row r="20167" spans="4:4" s="47" customFormat="1" x14ac:dyDescent="0.25">
      <c r="D20167" s="83"/>
    </row>
    <row r="20168" spans="4:4" s="47" customFormat="1" x14ac:dyDescent="0.25">
      <c r="D20168" s="83"/>
    </row>
    <row r="20169" spans="4:4" s="47" customFormat="1" x14ac:dyDescent="0.25">
      <c r="D20169" s="83"/>
    </row>
    <row r="20170" spans="4:4" s="47" customFormat="1" x14ac:dyDescent="0.25">
      <c r="D20170" s="83"/>
    </row>
    <row r="20171" spans="4:4" s="47" customFormat="1" x14ac:dyDescent="0.25">
      <c r="D20171" s="83"/>
    </row>
    <row r="20172" spans="4:4" s="47" customFormat="1" x14ac:dyDescent="0.25">
      <c r="D20172" s="83"/>
    </row>
    <row r="20173" spans="4:4" s="47" customFormat="1" x14ac:dyDescent="0.25">
      <c r="D20173" s="83"/>
    </row>
    <row r="20174" spans="4:4" s="47" customFormat="1" x14ac:dyDescent="0.25">
      <c r="D20174" s="83"/>
    </row>
    <row r="20175" spans="4:4" s="47" customFormat="1" x14ac:dyDescent="0.25">
      <c r="D20175" s="83"/>
    </row>
    <row r="20176" spans="4:4" s="47" customFormat="1" x14ac:dyDescent="0.25">
      <c r="D20176" s="83"/>
    </row>
    <row r="20177" spans="4:4" s="47" customFormat="1" x14ac:dyDescent="0.25">
      <c r="D20177" s="83"/>
    </row>
    <row r="20178" spans="4:4" s="47" customFormat="1" x14ac:dyDescent="0.25">
      <c r="D20178" s="83"/>
    </row>
    <row r="20179" spans="4:4" s="47" customFormat="1" x14ac:dyDescent="0.25">
      <c r="D20179" s="83"/>
    </row>
    <row r="20180" spans="4:4" s="47" customFormat="1" x14ac:dyDescent="0.25">
      <c r="D20180" s="83"/>
    </row>
    <row r="20181" spans="4:4" s="47" customFormat="1" x14ac:dyDescent="0.25">
      <c r="D20181" s="83"/>
    </row>
    <row r="20182" spans="4:4" s="47" customFormat="1" x14ac:dyDescent="0.25">
      <c r="D20182" s="83"/>
    </row>
    <row r="20183" spans="4:4" s="47" customFormat="1" x14ac:dyDescent="0.25">
      <c r="D20183" s="83"/>
    </row>
    <row r="20184" spans="4:4" s="47" customFormat="1" x14ac:dyDescent="0.25">
      <c r="D20184" s="83"/>
    </row>
    <row r="20185" spans="4:4" s="47" customFormat="1" x14ac:dyDescent="0.25">
      <c r="D20185" s="83"/>
    </row>
    <row r="20186" spans="4:4" s="47" customFormat="1" x14ac:dyDescent="0.25">
      <c r="D20186" s="83"/>
    </row>
    <row r="20187" spans="4:4" s="47" customFormat="1" x14ac:dyDescent="0.25">
      <c r="D20187" s="83"/>
    </row>
    <row r="20188" spans="4:4" s="47" customFormat="1" x14ac:dyDescent="0.25">
      <c r="D20188" s="83"/>
    </row>
    <row r="20189" spans="4:4" s="47" customFormat="1" x14ac:dyDescent="0.25">
      <c r="D20189" s="83"/>
    </row>
    <row r="20190" spans="4:4" s="47" customFormat="1" x14ac:dyDescent="0.25">
      <c r="D20190" s="83"/>
    </row>
    <row r="20191" spans="4:4" s="47" customFormat="1" x14ac:dyDescent="0.25">
      <c r="D20191" s="83"/>
    </row>
    <row r="20192" spans="4:4" s="47" customFormat="1" x14ac:dyDescent="0.25">
      <c r="D20192" s="83"/>
    </row>
    <row r="20193" spans="4:4" s="47" customFormat="1" x14ac:dyDescent="0.25">
      <c r="D20193" s="83"/>
    </row>
    <row r="20194" spans="4:4" s="47" customFormat="1" x14ac:dyDescent="0.25">
      <c r="D20194" s="83"/>
    </row>
    <row r="20195" spans="4:4" s="47" customFormat="1" x14ac:dyDescent="0.25">
      <c r="D20195" s="83"/>
    </row>
    <row r="20196" spans="4:4" s="47" customFormat="1" x14ac:dyDescent="0.25">
      <c r="D20196" s="83"/>
    </row>
    <row r="20197" spans="4:4" s="47" customFormat="1" x14ac:dyDescent="0.25">
      <c r="D20197" s="83"/>
    </row>
    <row r="20198" spans="4:4" s="47" customFormat="1" x14ac:dyDescent="0.25">
      <c r="D20198" s="83"/>
    </row>
    <row r="20199" spans="4:4" s="47" customFormat="1" x14ac:dyDescent="0.25">
      <c r="D20199" s="83"/>
    </row>
    <row r="20200" spans="4:4" s="47" customFormat="1" x14ac:dyDescent="0.25">
      <c r="D20200" s="83"/>
    </row>
    <row r="20201" spans="4:4" s="47" customFormat="1" x14ac:dyDescent="0.25">
      <c r="D20201" s="83"/>
    </row>
    <row r="20202" spans="4:4" s="47" customFormat="1" x14ac:dyDescent="0.25">
      <c r="D20202" s="83"/>
    </row>
    <row r="20203" spans="4:4" s="47" customFormat="1" x14ac:dyDescent="0.25">
      <c r="D20203" s="83"/>
    </row>
    <row r="20204" spans="4:4" s="47" customFormat="1" x14ac:dyDescent="0.25">
      <c r="D20204" s="83"/>
    </row>
    <row r="20205" spans="4:4" s="47" customFormat="1" x14ac:dyDescent="0.25">
      <c r="D20205" s="83"/>
    </row>
    <row r="20206" spans="4:4" s="47" customFormat="1" x14ac:dyDescent="0.25">
      <c r="D20206" s="83"/>
    </row>
    <row r="20207" spans="4:4" s="47" customFormat="1" x14ac:dyDescent="0.25">
      <c r="D20207" s="83"/>
    </row>
    <row r="20208" spans="4:4" s="47" customFormat="1" x14ac:dyDescent="0.25">
      <c r="D20208" s="83"/>
    </row>
    <row r="20209" spans="4:4" s="47" customFormat="1" x14ac:dyDescent="0.25">
      <c r="D20209" s="83"/>
    </row>
    <row r="20210" spans="4:4" s="47" customFormat="1" x14ac:dyDescent="0.25">
      <c r="D20210" s="83"/>
    </row>
    <row r="20211" spans="4:4" s="47" customFormat="1" x14ac:dyDescent="0.25">
      <c r="D20211" s="83"/>
    </row>
    <row r="20212" spans="4:4" s="47" customFormat="1" x14ac:dyDescent="0.25">
      <c r="D20212" s="83"/>
    </row>
    <row r="20213" spans="4:4" s="47" customFormat="1" x14ac:dyDescent="0.25">
      <c r="D20213" s="83"/>
    </row>
    <row r="20214" spans="4:4" s="47" customFormat="1" x14ac:dyDescent="0.25">
      <c r="D20214" s="83"/>
    </row>
    <row r="20215" spans="4:4" s="47" customFormat="1" x14ac:dyDescent="0.25">
      <c r="D20215" s="83"/>
    </row>
    <row r="20216" spans="4:4" s="47" customFormat="1" x14ac:dyDescent="0.25">
      <c r="D20216" s="83"/>
    </row>
    <row r="20217" spans="4:4" s="47" customFormat="1" x14ac:dyDescent="0.25">
      <c r="D20217" s="83"/>
    </row>
    <row r="20218" spans="4:4" s="47" customFormat="1" x14ac:dyDescent="0.25">
      <c r="D20218" s="83"/>
    </row>
    <row r="20219" spans="4:4" s="47" customFormat="1" x14ac:dyDescent="0.25">
      <c r="D20219" s="83"/>
    </row>
    <row r="20220" spans="4:4" s="47" customFormat="1" x14ac:dyDescent="0.25">
      <c r="D20220" s="83"/>
    </row>
    <row r="20221" spans="4:4" s="47" customFormat="1" x14ac:dyDescent="0.25">
      <c r="D20221" s="83"/>
    </row>
    <row r="20222" spans="4:4" s="47" customFormat="1" x14ac:dyDescent="0.25">
      <c r="D20222" s="83"/>
    </row>
    <row r="20223" spans="4:4" s="47" customFormat="1" x14ac:dyDescent="0.25">
      <c r="D20223" s="83"/>
    </row>
    <row r="20224" spans="4:4" s="47" customFormat="1" x14ac:dyDescent="0.25">
      <c r="D20224" s="83"/>
    </row>
    <row r="20225" spans="4:4" s="47" customFormat="1" x14ac:dyDescent="0.25">
      <c r="D20225" s="83"/>
    </row>
    <row r="20226" spans="4:4" s="47" customFormat="1" x14ac:dyDescent="0.25">
      <c r="D20226" s="83"/>
    </row>
    <row r="20227" spans="4:4" s="47" customFormat="1" x14ac:dyDescent="0.25">
      <c r="D20227" s="83"/>
    </row>
    <row r="20228" spans="4:4" s="47" customFormat="1" x14ac:dyDescent="0.25">
      <c r="D20228" s="83"/>
    </row>
    <row r="20229" spans="4:4" s="47" customFormat="1" x14ac:dyDescent="0.25">
      <c r="D20229" s="83"/>
    </row>
    <row r="20230" spans="4:4" s="47" customFormat="1" x14ac:dyDescent="0.25">
      <c r="D20230" s="83"/>
    </row>
    <row r="20231" spans="4:4" s="47" customFormat="1" x14ac:dyDescent="0.25">
      <c r="D20231" s="83"/>
    </row>
    <row r="20232" spans="4:4" s="47" customFormat="1" x14ac:dyDescent="0.25">
      <c r="D20232" s="83"/>
    </row>
    <row r="20233" spans="4:4" s="47" customFormat="1" x14ac:dyDescent="0.25">
      <c r="D20233" s="83"/>
    </row>
    <row r="20234" spans="4:4" s="47" customFormat="1" x14ac:dyDescent="0.25">
      <c r="D20234" s="83"/>
    </row>
    <row r="20235" spans="4:4" s="47" customFormat="1" x14ac:dyDescent="0.25">
      <c r="D20235" s="83"/>
    </row>
    <row r="20236" spans="4:4" s="47" customFormat="1" x14ac:dyDescent="0.25">
      <c r="D20236" s="83"/>
    </row>
    <row r="20237" spans="4:4" s="47" customFormat="1" x14ac:dyDescent="0.25">
      <c r="D20237" s="83"/>
    </row>
    <row r="20238" spans="4:4" s="47" customFormat="1" x14ac:dyDescent="0.25">
      <c r="D20238" s="83"/>
    </row>
    <row r="20239" spans="4:4" s="47" customFormat="1" x14ac:dyDescent="0.25">
      <c r="D20239" s="83"/>
    </row>
    <row r="20240" spans="4:4" s="47" customFormat="1" x14ac:dyDescent="0.25">
      <c r="D20240" s="83"/>
    </row>
    <row r="20241" spans="4:4" s="47" customFormat="1" x14ac:dyDescent="0.25">
      <c r="D20241" s="83"/>
    </row>
    <row r="20242" spans="4:4" s="47" customFormat="1" x14ac:dyDescent="0.25">
      <c r="D20242" s="83"/>
    </row>
    <row r="20243" spans="4:4" s="47" customFormat="1" x14ac:dyDescent="0.25">
      <c r="D20243" s="83"/>
    </row>
    <row r="20244" spans="4:4" s="47" customFormat="1" x14ac:dyDescent="0.25">
      <c r="D20244" s="83"/>
    </row>
    <row r="20245" spans="4:4" s="47" customFormat="1" x14ac:dyDescent="0.25">
      <c r="D20245" s="83"/>
    </row>
    <row r="20246" spans="4:4" s="47" customFormat="1" x14ac:dyDescent="0.25">
      <c r="D20246" s="83"/>
    </row>
    <row r="20247" spans="4:4" s="47" customFormat="1" x14ac:dyDescent="0.25">
      <c r="D20247" s="83"/>
    </row>
    <row r="20248" spans="4:4" s="47" customFormat="1" x14ac:dyDescent="0.25">
      <c r="D20248" s="83"/>
    </row>
    <row r="20249" spans="4:4" s="47" customFormat="1" x14ac:dyDescent="0.25">
      <c r="D20249" s="83"/>
    </row>
    <row r="20250" spans="4:4" s="47" customFormat="1" x14ac:dyDescent="0.25">
      <c r="D20250" s="83"/>
    </row>
    <row r="20251" spans="4:4" s="47" customFormat="1" x14ac:dyDescent="0.25">
      <c r="D20251" s="83"/>
    </row>
    <row r="20252" spans="4:4" s="47" customFormat="1" x14ac:dyDescent="0.25">
      <c r="D20252" s="83"/>
    </row>
    <row r="20253" spans="4:4" s="47" customFormat="1" x14ac:dyDescent="0.25">
      <c r="D20253" s="83"/>
    </row>
    <row r="20254" spans="4:4" s="47" customFormat="1" x14ac:dyDescent="0.25">
      <c r="D20254" s="83"/>
    </row>
    <row r="20255" spans="4:4" s="47" customFormat="1" x14ac:dyDescent="0.25">
      <c r="D20255" s="83"/>
    </row>
    <row r="20256" spans="4:4" s="47" customFormat="1" x14ac:dyDescent="0.25">
      <c r="D20256" s="83"/>
    </row>
    <row r="20257" spans="4:4" s="47" customFormat="1" x14ac:dyDescent="0.25">
      <c r="D20257" s="83"/>
    </row>
    <row r="20258" spans="4:4" s="47" customFormat="1" x14ac:dyDescent="0.25">
      <c r="D20258" s="83"/>
    </row>
    <row r="20259" spans="4:4" s="47" customFormat="1" x14ac:dyDescent="0.25">
      <c r="D20259" s="83"/>
    </row>
    <row r="20260" spans="4:4" s="47" customFormat="1" x14ac:dyDescent="0.25">
      <c r="D20260" s="83"/>
    </row>
    <row r="20261" spans="4:4" s="47" customFormat="1" x14ac:dyDescent="0.25">
      <c r="D20261" s="83"/>
    </row>
    <row r="20262" spans="4:4" s="47" customFormat="1" x14ac:dyDescent="0.25">
      <c r="D20262" s="83"/>
    </row>
    <row r="20263" spans="4:4" s="47" customFormat="1" x14ac:dyDescent="0.25">
      <c r="D20263" s="83"/>
    </row>
    <row r="20264" spans="4:4" s="47" customFormat="1" x14ac:dyDescent="0.25">
      <c r="D20264" s="83"/>
    </row>
    <row r="20265" spans="4:4" s="47" customFormat="1" x14ac:dyDescent="0.25">
      <c r="D20265" s="83"/>
    </row>
    <row r="20266" spans="4:4" s="47" customFormat="1" x14ac:dyDescent="0.25">
      <c r="D20266" s="83"/>
    </row>
    <row r="20267" spans="4:4" s="47" customFormat="1" x14ac:dyDescent="0.25">
      <c r="D20267" s="83"/>
    </row>
    <row r="20268" spans="4:4" s="47" customFormat="1" x14ac:dyDescent="0.25">
      <c r="D20268" s="83"/>
    </row>
    <row r="20269" spans="4:4" s="47" customFormat="1" x14ac:dyDescent="0.25">
      <c r="D20269" s="83"/>
    </row>
    <row r="20270" spans="4:4" s="47" customFormat="1" x14ac:dyDescent="0.25">
      <c r="D20270" s="83"/>
    </row>
    <row r="20271" spans="4:4" s="47" customFormat="1" x14ac:dyDescent="0.25">
      <c r="D20271" s="83"/>
    </row>
    <row r="20272" spans="4:4" s="47" customFormat="1" x14ac:dyDescent="0.25">
      <c r="D20272" s="83"/>
    </row>
    <row r="20273" spans="4:4" s="47" customFormat="1" x14ac:dyDescent="0.25">
      <c r="D20273" s="83"/>
    </row>
    <row r="20274" spans="4:4" s="47" customFormat="1" x14ac:dyDescent="0.25">
      <c r="D20274" s="83"/>
    </row>
    <row r="20275" spans="4:4" s="47" customFormat="1" x14ac:dyDescent="0.25">
      <c r="D20275" s="83"/>
    </row>
    <row r="20276" spans="4:4" s="47" customFormat="1" x14ac:dyDescent="0.25">
      <c r="D20276" s="83"/>
    </row>
    <row r="20277" spans="4:4" s="47" customFormat="1" x14ac:dyDescent="0.25">
      <c r="D20277" s="83"/>
    </row>
    <row r="20278" spans="4:4" s="47" customFormat="1" x14ac:dyDescent="0.25">
      <c r="D20278" s="83"/>
    </row>
    <row r="20279" spans="4:4" s="47" customFormat="1" x14ac:dyDescent="0.25">
      <c r="D20279" s="83"/>
    </row>
    <row r="20280" spans="4:4" s="47" customFormat="1" x14ac:dyDescent="0.25">
      <c r="D20280" s="83"/>
    </row>
    <row r="20281" spans="4:4" s="47" customFormat="1" x14ac:dyDescent="0.25">
      <c r="D20281" s="83"/>
    </row>
    <row r="20282" spans="4:4" s="47" customFormat="1" x14ac:dyDescent="0.25">
      <c r="D20282" s="83"/>
    </row>
    <row r="20283" spans="4:4" s="47" customFormat="1" x14ac:dyDescent="0.25">
      <c r="D20283" s="83"/>
    </row>
    <row r="20284" spans="4:4" s="47" customFormat="1" x14ac:dyDescent="0.25">
      <c r="D20284" s="83"/>
    </row>
    <row r="20285" spans="4:4" s="47" customFormat="1" x14ac:dyDescent="0.25">
      <c r="D20285" s="83"/>
    </row>
    <row r="20286" spans="4:4" s="47" customFormat="1" x14ac:dyDescent="0.25">
      <c r="D20286" s="83"/>
    </row>
    <row r="20287" spans="4:4" s="47" customFormat="1" x14ac:dyDescent="0.25">
      <c r="D20287" s="83"/>
    </row>
    <row r="20288" spans="4:4" s="47" customFormat="1" x14ac:dyDescent="0.25">
      <c r="D20288" s="83"/>
    </row>
    <row r="20289" spans="4:4" s="47" customFormat="1" x14ac:dyDescent="0.25">
      <c r="D20289" s="83"/>
    </row>
    <row r="20290" spans="4:4" s="47" customFormat="1" x14ac:dyDescent="0.25">
      <c r="D20290" s="83"/>
    </row>
    <row r="20291" spans="4:4" s="47" customFormat="1" x14ac:dyDescent="0.25">
      <c r="D20291" s="83"/>
    </row>
    <row r="20292" spans="4:4" s="47" customFormat="1" x14ac:dyDescent="0.25">
      <c r="D20292" s="83"/>
    </row>
    <row r="20293" spans="4:4" s="47" customFormat="1" x14ac:dyDescent="0.25">
      <c r="D20293" s="83"/>
    </row>
    <row r="20294" spans="4:4" s="47" customFormat="1" x14ac:dyDescent="0.25">
      <c r="D20294" s="83"/>
    </row>
    <row r="20295" spans="4:4" s="47" customFormat="1" x14ac:dyDescent="0.25">
      <c r="D20295" s="83"/>
    </row>
    <row r="20296" spans="4:4" s="47" customFormat="1" x14ac:dyDescent="0.25">
      <c r="D20296" s="83"/>
    </row>
    <row r="20297" spans="4:4" s="47" customFormat="1" x14ac:dyDescent="0.25">
      <c r="D20297" s="83"/>
    </row>
    <row r="20298" spans="4:4" s="47" customFormat="1" x14ac:dyDescent="0.25">
      <c r="D20298" s="83"/>
    </row>
    <row r="20299" spans="4:4" s="47" customFormat="1" x14ac:dyDescent="0.25">
      <c r="D20299" s="83"/>
    </row>
    <row r="20300" spans="4:4" s="47" customFormat="1" x14ac:dyDescent="0.25">
      <c r="D20300" s="83"/>
    </row>
    <row r="20301" spans="4:4" s="47" customFormat="1" x14ac:dyDescent="0.25">
      <c r="D20301" s="83"/>
    </row>
    <row r="20302" spans="4:4" s="47" customFormat="1" x14ac:dyDescent="0.25">
      <c r="D20302" s="83"/>
    </row>
    <row r="20303" spans="4:4" s="47" customFormat="1" x14ac:dyDescent="0.25">
      <c r="D20303" s="83"/>
    </row>
    <row r="20304" spans="4:4" s="47" customFormat="1" x14ac:dyDescent="0.25">
      <c r="D20304" s="83"/>
    </row>
    <row r="20305" spans="4:4" s="47" customFormat="1" x14ac:dyDescent="0.25">
      <c r="D20305" s="83"/>
    </row>
    <row r="20306" spans="4:4" s="47" customFormat="1" x14ac:dyDescent="0.25">
      <c r="D20306" s="83"/>
    </row>
    <row r="20307" spans="4:4" s="47" customFormat="1" x14ac:dyDescent="0.25">
      <c r="D20307" s="83"/>
    </row>
    <row r="20308" spans="4:4" s="47" customFormat="1" x14ac:dyDescent="0.25">
      <c r="D20308" s="83"/>
    </row>
    <row r="20309" spans="4:4" s="47" customFormat="1" x14ac:dyDescent="0.25">
      <c r="D20309" s="83"/>
    </row>
    <row r="20310" spans="4:4" s="47" customFormat="1" x14ac:dyDescent="0.25">
      <c r="D20310" s="83"/>
    </row>
    <row r="20311" spans="4:4" s="47" customFormat="1" x14ac:dyDescent="0.25">
      <c r="D20311" s="83"/>
    </row>
    <row r="20312" spans="4:4" s="47" customFormat="1" x14ac:dyDescent="0.25">
      <c r="D20312" s="83"/>
    </row>
    <row r="20313" spans="4:4" s="47" customFormat="1" x14ac:dyDescent="0.25">
      <c r="D20313" s="83"/>
    </row>
    <row r="20314" spans="4:4" s="47" customFormat="1" x14ac:dyDescent="0.25">
      <c r="D20314" s="83"/>
    </row>
    <row r="20315" spans="4:4" s="47" customFormat="1" x14ac:dyDescent="0.25">
      <c r="D20315" s="83"/>
    </row>
    <row r="20316" spans="4:4" s="47" customFormat="1" x14ac:dyDescent="0.25">
      <c r="D20316" s="83"/>
    </row>
    <row r="20317" spans="4:4" s="47" customFormat="1" x14ac:dyDescent="0.25">
      <c r="D20317" s="83"/>
    </row>
    <row r="20318" spans="4:4" s="47" customFormat="1" x14ac:dyDescent="0.25">
      <c r="D20318" s="83"/>
    </row>
    <row r="20319" spans="4:4" s="47" customFormat="1" x14ac:dyDescent="0.25">
      <c r="D20319" s="83"/>
    </row>
    <row r="20320" spans="4:4" s="47" customFormat="1" x14ac:dyDescent="0.25">
      <c r="D20320" s="83"/>
    </row>
    <row r="20321" spans="4:4" s="47" customFormat="1" x14ac:dyDescent="0.25">
      <c r="D20321" s="83"/>
    </row>
    <row r="20322" spans="4:4" s="47" customFormat="1" x14ac:dyDescent="0.25">
      <c r="D20322" s="83"/>
    </row>
    <row r="20323" spans="4:4" s="47" customFormat="1" x14ac:dyDescent="0.25">
      <c r="D20323" s="83"/>
    </row>
    <row r="20324" spans="4:4" s="47" customFormat="1" x14ac:dyDescent="0.25">
      <c r="D20324" s="83"/>
    </row>
    <row r="20325" spans="4:4" s="47" customFormat="1" x14ac:dyDescent="0.25">
      <c r="D20325" s="83"/>
    </row>
    <row r="20326" spans="4:4" s="47" customFormat="1" x14ac:dyDescent="0.25">
      <c r="D20326" s="83"/>
    </row>
    <row r="20327" spans="4:4" s="47" customFormat="1" x14ac:dyDescent="0.25">
      <c r="D20327" s="83"/>
    </row>
    <row r="20328" spans="4:4" s="47" customFormat="1" x14ac:dyDescent="0.25">
      <c r="D20328" s="83"/>
    </row>
    <row r="20329" spans="4:4" s="47" customFormat="1" x14ac:dyDescent="0.25">
      <c r="D20329" s="83"/>
    </row>
    <row r="20330" spans="4:4" s="47" customFormat="1" x14ac:dyDescent="0.25">
      <c r="D20330" s="83"/>
    </row>
    <row r="20331" spans="4:4" s="47" customFormat="1" x14ac:dyDescent="0.25">
      <c r="D20331" s="83"/>
    </row>
    <row r="20332" spans="4:4" s="47" customFormat="1" x14ac:dyDescent="0.25">
      <c r="D20332" s="83"/>
    </row>
    <row r="20333" spans="4:4" s="47" customFormat="1" x14ac:dyDescent="0.25">
      <c r="D20333" s="83"/>
    </row>
    <row r="20334" spans="4:4" s="47" customFormat="1" x14ac:dyDescent="0.25">
      <c r="D20334" s="83"/>
    </row>
    <row r="20335" spans="4:4" s="47" customFormat="1" x14ac:dyDescent="0.25">
      <c r="D20335" s="83"/>
    </row>
    <row r="20336" spans="4:4" s="47" customFormat="1" x14ac:dyDescent="0.25">
      <c r="D20336" s="83"/>
    </row>
    <row r="20337" spans="4:4" s="47" customFormat="1" x14ac:dyDescent="0.25">
      <c r="D20337" s="83"/>
    </row>
    <row r="20338" spans="4:4" s="47" customFormat="1" x14ac:dyDescent="0.25">
      <c r="D20338" s="83"/>
    </row>
    <row r="20339" spans="4:4" s="47" customFormat="1" x14ac:dyDescent="0.25">
      <c r="D20339" s="83"/>
    </row>
    <row r="20340" spans="4:4" s="47" customFormat="1" x14ac:dyDescent="0.25">
      <c r="D20340" s="83"/>
    </row>
    <row r="20341" spans="4:4" s="47" customFormat="1" x14ac:dyDescent="0.25">
      <c r="D20341" s="83"/>
    </row>
    <row r="20342" spans="4:4" s="47" customFormat="1" x14ac:dyDescent="0.25">
      <c r="D20342" s="83"/>
    </row>
    <row r="20343" spans="4:4" s="47" customFormat="1" x14ac:dyDescent="0.25">
      <c r="D20343" s="83"/>
    </row>
    <row r="20344" spans="4:4" s="47" customFormat="1" x14ac:dyDescent="0.25">
      <c r="D20344" s="83"/>
    </row>
    <row r="20345" spans="4:4" s="47" customFormat="1" x14ac:dyDescent="0.25">
      <c r="D20345" s="83"/>
    </row>
    <row r="20346" spans="4:4" s="47" customFormat="1" x14ac:dyDescent="0.25">
      <c r="D20346" s="83"/>
    </row>
    <row r="20347" spans="4:4" s="47" customFormat="1" x14ac:dyDescent="0.25">
      <c r="D20347" s="83"/>
    </row>
    <row r="20348" spans="4:4" s="47" customFormat="1" x14ac:dyDescent="0.25">
      <c r="D20348" s="83"/>
    </row>
    <row r="20349" spans="4:4" s="47" customFormat="1" x14ac:dyDescent="0.25">
      <c r="D20349" s="83"/>
    </row>
    <row r="20350" spans="4:4" s="47" customFormat="1" x14ac:dyDescent="0.25">
      <c r="D20350" s="83"/>
    </row>
    <row r="20351" spans="4:4" s="47" customFormat="1" x14ac:dyDescent="0.25">
      <c r="D20351" s="83"/>
    </row>
    <row r="20352" spans="4:4" s="47" customFormat="1" x14ac:dyDescent="0.25">
      <c r="D20352" s="83"/>
    </row>
    <row r="20353" spans="4:4" s="47" customFormat="1" x14ac:dyDescent="0.25">
      <c r="D20353" s="83"/>
    </row>
    <row r="20354" spans="4:4" s="47" customFormat="1" x14ac:dyDescent="0.25">
      <c r="D20354" s="83"/>
    </row>
    <row r="20355" spans="4:4" s="47" customFormat="1" x14ac:dyDescent="0.25">
      <c r="D20355" s="83"/>
    </row>
    <row r="20356" spans="4:4" s="47" customFormat="1" x14ac:dyDescent="0.25">
      <c r="D20356" s="83"/>
    </row>
    <row r="20357" spans="4:4" s="47" customFormat="1" x14ac:dyDescent="0.25">
      <c r="D20357" s="83"/>
    </row>
    <row r="20358" spans="4:4" s="47" customFormat="1" x14ac:dyDescent="0.25">
      <c r="D20358" s="83"/>
    </row>
    <row r="20359" spans="4:4" s="47" customFormat="1" x14ac:dyDescent="0.25">
      <c r="D20359" s="83"/>
    </row>
    <row r="20360" spans="4:4" s="47" customFormat="1" x14ac:dyDescent="0.25">
      <c r="D20360" s="83"/>
    </row>
    <row r="20361" spans="4:4" s="47" customFormat="1" x14ac:dyDescent="0.25">
      <c r="D20361" s="83"/>
    </row>
    <row r="20362" spans="4:4" s="47" customFormat="1" x14ac:dyDescent="0.25">
      <c r="D20362" s="83"/>
    </row>
    <row r="20363" spans="4:4" s="47" customFormat="1" x14ac:dyDescent="0.25">
      <c r="D20363" s="83"/>
    </row>
    <row r="20364" spans="4:4" s="47" customFormat="1" x14ac:dyDescent="0.25">
      <c r="D20364" s="83"/>
    </row>
    <row r="20365" spans="4:4" s="47" customFormat="1" x14ac:dyDescent="0.25">
      <c r="D20365" s="83"/>
    </row>
    <row r="20366" spans="4:4" s="47" customFormat="1" x14ac:dyDescent="0.25">
      <c r="D20366" s="83"/>
    </row>
    <row r="20367" spans="4:4" s="47" customFormat="1" x14ac:dyDescent="0.25">
      <c r="D20367" s="83"/>
    </row>
    <row r="20368" spans="4:4" s="47" customFormat="1" x14ac:dyDescent="0.25">
      <c r="D20368" s="83"/>
    </row>
    <row r="20369" spans="4:4" s="47" customFormat="1" x14ac:dyDescent="0.25">
      <c r="D20369" s="83"/>
    </row>
    <row r="20370" spans="4:4" s="47" customFormat="1" x14ac:dyDescent="0.25">
      <c r="D20370" s="83"/>
    </row>
    <row r="20371" spans="4:4" s="47" customFormat="1" x14ac:dyDescent="0.25">
      <c r="D20371" s="83"/>
    </row>
    <row r="20372" spans="4:4" s="47" customFormat="1" x14ac:dyDescent="0.25">
      <c r="D20372" s="83"/>
    </row>
    <row r="20373" spans="4:4" s="47" customFormat="1" x14ac:dyDescent="0.25">
      <c r="D20373" s="83"/>
    </row>
    <row r="20374" spans="4:4" s="47" customFormat="1" x14ac:dyDescent="0.25">
      <c r="D20374" s="83"/>
    </row>
    <row r="20375" spans="4:4" s="47" customFormat="1" x14ac:dyDescent="0.25">
      <c r="D20375" s="83"/>
    </row>
    <row r="20376" spans="4:4" s="47" customFormat="1" x14ac:dyDescent="0.25">
      <c r="D20376" s="83"/>
    </row>
    <row r="20377" spans="4:4" s="47" customFormat="1" x14ac:dyDescent="0.25">
      <c r="D20377" s="83"/>
    </row>
    <row r="20378" spans="4:4" s="47" customFormat="1" x14ac:dyDescent="0.25">
      <c r="D20378" s="83"/>
    </row>
    <row r="20379" spans="4:4" s="47" customFormat="1" x14ac:dyDescent="0.25">
      <c r="D20379" s="83"/>
    </row>
    <row r="20380" spans="4:4" s="47" customFormat="1" x14ac:dyDescent="0.25">
      <c r="D20380" s="83"/>
    </row>
    <row r="20381" spans="4:4" s="47" customFormat="1" x14ac:dyDescent="0.25">
      <c r="D20381" s="83"/>
    </row>
    <row r="20382" spans="4:4" s="47" customFormat="1" x14ac:dyDescent="0.25">
      <c r="D20382" s="83"/>
    </row>
    <row r="20383" spans="4:4" s="47" customFormat="1" x14ac:dyDescent="0.25">
      <c r="D20383" s="83"/>
    </row>
    <row r="20384" spans="4:4" s="47" customFormat="1" x14ac:dyDescent="0.25">
      <c r="D20384" s="83"/>
    </row>
    <row r="20385" spans="4:4" s="47" customFormat="1" x14ac:dyDescent="0.25">
      <c r="D20385" s="83"/>
    </row>
    <row r="20386" spans="4:4" s="47" customFormat="1" x14ac:dyDescent="0.25">
      <c r="D20386" s="83"/>
    </row>
    <row r="20387" spans="4:4" s="47" customFormat="1" x14ac:dyDescent="0.25">
      <c r="D20387" s="83"/>
    </row>
    <row r="20388" spans="4:4" s="47" customFormat="1" x14ac:dyDescent="0.25">
      <c r="D20388" s="83"/>
    </row>
    <row r="20389" spans="4:4" s="47" customFormat="1" x14ac:dyDescent="0.25">
      <c r="D20389" s="83"/>
    </row>
    <row r="20390" spans="4:4" s="47" customFormat="1" x14ac:dyDescent="0.25">
      <c r="D20390" s="83"/>
    </row>
    <row r="20391" spans="4:4" s="47" customFormat="1" x14ac:dyDescent="0.25">
      <c r="D20391" s="83"/>
    </row>
    <row r="20392" spans="4:4" s="47" customFormat="1" x14ac:dyDescent="0.25">
      <c r="D20392" s="83"/>
    </row>
    <row r="20393" spans="4:4" s="47" customFormat="1" x14ac:dyDescent="0.25">
      <c r="D20393" s="83"/>
    </row>
    <row r="20394" spans="4:4" s="47" customFormat="1" x14ac:dyDescent="0.25">
      <c r="D20394" s="83"/>
    </row>
    <row r="20395" spans="4:4" s="47" customFormat="1" x14ac:dyDescent="0.25">
      <c r="D20395" s="83"/>
    </row>
    <row r="20396" spans="4:4" s="47" customFormat="1" x14ac:dyDescent="0.25">
      <c r="D20396" s="83"/>
    </row>
    <row r="20397" spans="4:4" s="47" customFormat="1" x14ac:dyDescent="0.25">
      <c r="D20397" s="83"/>
    </row>
    <row r="20398" spans="4:4" s="47" customFormat="1" x14ac:dyDescent="0.25">
      <c r="D20398" s="83"/>
    </row>
    <row r="20399" spans="4:4" s="47" customFormat="1" x14ac:dyDescent="0.25">
      <c r="D20399" s="83"/>
    </row>
    <row r="20400" spans="4:4" s="47" customFormat="1" x14ac:dyDescent="0.25">
      <c r="D20400" s="83"/>
    </row>
    <row r="20401" spans="4:4" s="47" customFormat="1" x14ac:dyDescent="0.25">
      <c r="D20401" s="83"/>
    </row>
    <row r="20402" spans="4:4" s="47" customFormat="1" x14ac:dyDescent="0.25">
      <c r="D20402" s="83"/>
    </row>
    <row r="20403" spans="4:4" s="47" customFormat="1" x14ac:dyDescent="0.25">
      <c r="D20403" s="83"/>
    </row>
    <row r="20404" spans="4:4" s="47" customFormat="1" x14ac:dyDescent="0.25">
      <c r="D20404" s="83"/>
    </row>
    <row r="20405" spans="4:4" s="47" customFormat="1" x14ac:dyDescent="0.25">
      <c r="D20405" s="83"/>
    </row>
    <row r="20406" spans="4:4" s="47" customFormat="1" x14ac:dyDescent="0.25">
      <c r="D20406" s="83"/>
    </row>
    <row r="20407" spans="4:4" s="47" customFormat="1" x14ac:dyDescent="0.25">
      <c r="D20407" s="83"/>
    </row>
    <row r="20408" spans="4:4" s="47" customFormat="1" x14ac:dyDescent="0.25">
      <c r="D20408" s="83"/>
    </row>
    <row r="20409" spans="4:4" s="47" customFormat="1" x14ac:dyDescent="0.25">
      <c r="D20409" s="83"/>
    </row>
    <row r="20410" spans="4:4" s="47" customFormat="1" x14ac:dyDescent="0.25">
      <c r="D20410" s="83"/>
    </row>
    <row r="20411" spans="4:4" s="47" customFormat="1" x14ac:dyDescent="0.25">
      <c r="D20411" s="83"/>
    </row>
    <row r="20412" spans="4:4" s="47" customFormat="1" x14ac:dyDescent="0.25">
      <c r="D20412" s="83"/>
    </row>
    <row r="20413" spans="4:4" s="47" customFormat="1" x14ac:dyDescent="0.25">
      <c r="D20413" s="83"/>
    </row>
    <row r="20414" spans="4:4" s="47" customFormat="1" x14ac:dyDescent="0.25">
      <c r="D20414" s="83"/>
    </row>
    <row r="20415" spans="4:4" s="47" customFormat="1" x14ac:dyDescent="0.25">
      <c r="D20415" s="83"/>
    </row>
    <row r="20416" spans="4:4" s="47" customFormat="1" x14ac:dyDescent="0.25">
      <c r="D20416" s="83"/>
    </row>
    <row r="20417" spans="4:4" s="47" customFormat="1" x14ac:dyDescent="0.25">
      <c r="D20417" s="83"/>
    </row>
    <row r="20418" spans="4:4" s="47" customFormat="1" x14ac:dyDescent="0.25">
      <c r="D20418" s="83"/>
    </row>
    <row r="20419" spans="4:4" s="47" customFormat="1" x14ac:dyDescent="0.25">
      <c r="D20419" s="83"/>
    </row>
    <row r="20420" spans="4:4" s="47" customFormat="1" x14ac:dyDescent="0.25">
      <c r="D20420" s="83"/>
    </row>
    <row r="20421" spans="4:4" s="47" customFormat="1" x14ac:dyDescent="0.25">
      <c r="D20421" s="83"/>
    </row>
    <row r="20422" spans="4:4" s="47" customFormat="1" x14ac:dyDescent="0.25">
      <c r="D20422" s="83"/>
    </row>
    <row r="20423" spans="4:4" s="47" customFormat="1" x14ac:dyDescent="0.25">
      <c r="D20423" s="83"/>
    </row>
    <row r="20424" spans="4:4" s="47" customFormat="1" x14ac:dyDescent="0.25">
      <c r="D20424" s="83"/>
    </row>
    <row r="20425" spans="4:4" s="47" customFormat="1" x14ac:dyDescent="0.25">
      <c r="D20425" s="83"/>
    </row>
    <row r="20426" spans="4:4" s="47" customFormat="1" x14ac:dyDescent="0.25">
      <c r="D20426" s="83"/>
    </row>
    <row r="20427" spans="4:4" s="47" customFormat="1" x14ac:dyDescent="0.25">
      <c r="D20427" s="83"/>
    </row>
    <row r="20428" spans="4:4" s="47" customFormat="1" x14ac:dyDescent="0.25">
      <c r="D20428" s="83"/>
    </row>
    <row r="20429" spans="4:4" s="47" customFormat="1" x14ac:dyDescent="0.25">
      <c r="D20429" s="83"/>
    </row>
    <row r="20430" spans="4:4" s="47" customFormat="1" x14ac:dyDescent="0.25">
      <c r="D20430" s="83"/>
    </row>
    <row r="20431" spans="4:4" s="47" customFormat="1" x14ac:dyDescent="0.25">
      <c r="D20431" s="83"/>
    </row>
    <row r="20432" spans="4:4" s="47" customFormat="1" x14ac:dyDescent="0.25">
      <c r="D20432" s="83"/>
    </row>
    <row r="20433" spans="4:4" s="47" customFormat="1" x14ac:dyDescent="0.25">
      <c r="D20433" s="83"/>
    </row>
    <row r="20434" spans="4:4" s="47" customFormat="1" x14ac:dyDescent="0.25">
      <c r="D20434" s="83"/>
    </row>
    <row r="20435" spans="4:4" s="47" customFormat="1" x14ac:dyDescent="0.25">
      <c r="D20435" s="83"/>
    </row>
    <row r="20436" spans="4:4" s="47" customFormat="1" x14ac:dyDescent="0.25">
      <c r="D20436" s="83"/>
    </row>
    <row r="20437" spans="4:4" s="47" customFormat="1" x14ac:dyDescent="0.25">
      <c r="D20437" s="83"/>
    </row>
    <row r="20438" spans="4:4" s="47" customFormat="1" x14ac:dyDescent="0.25">
      <c r="D20438" s="83"/>
    </row>
    <row r="20439" spans="4:4" s="47" customFormat="1" x14ac:dyDescent="0.25">
      <c r="D20439" s="83"/>
    </row>
    <row r="20440" spans="4:4" s="47" customFormat="1" x14ac:dyDescent="0.25">
      <c r="D20440" s="83"/>
    </row>
    <row r="20441" spans="4:4" s="47" customFormat="1" x14ac:dyDescent="0.25">
      <c r="D20441" s="83"/>
    </row>
    <row r="20442" spans="4:4" s="47" customFormat="1" x14ac:dyDescent="0.25">
      <c r="D20442" s="83"/>
    </row>
    <row r="20443" spans="4:4" s="47" customFormat="1" x14ac:dyDescent="0.25">
      <c r="D20443" s="83"/>
    </row>
    <row r="20444" spans="4:4" s="47" customFormat="1" x14ac:dyDescent="0.25">
      <c r="D20444" s="83"/>
    </row>
    <row r="20445" spans="4:4" s="47" customFormat="1" x14ac:dyDescent="0.25">
      <c r="D20445" s="83"/>
    </row>
    <row r="20446" spans="4:4" s="47" customFormat="1" x14ac:dyDescent="0.25">
      <c r="D20446" s="83"/>
    </row>
    <row r="20447" spans="4:4" s="47" customFormat="1" x14ac:dyDescent="0.25">
      <c r="D20447" s="83"/>
    </row>
    <row r="20448" spans="4:4" s="47" customFormat="1" x14ac:dyDescent="0.25">
      <c r="D20448" s="83"/>
    </row>
    <row r="20449" spans="4:4" s="47" customFormat="1" x14ac:dyDescent="0.25">
      <c r="D20449" s="83"/>
    </row>
    <row r="20450" spans="4:4" s="47" customFormat="1" x14ac:dyDescent="0.25">
      <c r="D20450" s="83"/>
    </row>
    <row r="20451" spans="4:4" s="47" customFormat="1" x14ac:dyDescent="0.25">
      <c r="D20451" s="83"/>
    </row>
    <row r="20452" spans="4:4" s="47" customFormat="1" x14ac:dyDescent="0.25">
      <c r="D20452" s="83"/>
    </row>
    <row r="20453" spans="4:4" s="47" customFormat="1" x14ac:dyDescent="0.25">
      <c r="D20453" s="83"/>
    </row>
    <row r="20454" spans="4:4" s="47" customFormat="1" x14ac:dyDescent="0.25">
      <c r="D20454" s="83"/>
    </row>
    <row r="20455" spans="4:4" s="47" customFormat="1" x14ac:dyDescent="0.25">
      <c r="D20455" s="83"/>
    </row>
    <row r="20456" spans="4:4" s="47" customFormat="1" x14ac:dyDescent="0.25">
      <c r="D20456" s="83"/>
    </row>
    <row r="20457" spans="4:4" s="47" customFormat="1" x14ac:dyDescent="0.25">
      <c r="D20457" s="83"/>
    </row>
    <row r="20458" spans="4:4" s="47" customFormat="1" x14ac:dyDescent="0.25">
      <c r="D20458" s="83"/>
    </row>
    <row r="20459" spans="4:4" s="47" customFormat="1" x14ac:dyDescent="0.25">
      <c r="D20459" s="83"/>
    </row>
    <row r="20460" spans="4:4" s="47" customFormat="1" x14ac:dyDescent="0.25">
      <c r="D20460" s="83"/>
    </row>
    <row r="20461" spans="4:4" s="47" customFormat="1" x14ac:dyDescent="0.25">
      <c r="D20461" s="83"/>
    </row>
    <row r="20462" spans="4:4" s="47" customFormat="1" x14ac:dyDescent="0.25">
      <c r="D20462" s="83"/>
    </row>
    <row r="20463" spans="4:4" s="47" customFormat="1" x14ac:dyDescent="0.25">
      <c r="D20463" s="83"/>
    </row>
    <row r="20464" spans="4:4" s="47" customFormat="1" x14ac:dyDescent="0.25">
      <c r="D20464" s="83"/>
    </row>
    <row r="20465" spans="4:4" s="47" customFormat="1" x14ac:dyDescent="0.25">
      <c r="D20465" s="83"/>
    </row>
    <row r="20466" spans="4:4" s="47" customFormat="1" x14ac:dyDescent="0.25">
      <c r="D20466" s="83"/>
    </row>
    <row r="20467" spans="4:4" s="47" customFormat="1" x14ac:dyDescent="0.25">
      <c r="D20467" s="83"/>
    </row>
    <row r="20468" spans="4:4" s="47" customFormat="1" x14ac:dyDescent="0.25">
      <c r="D20468" s="83"/>
    </row>
    <row r="20469" spans="4:4" s="47" customFormat="1" x14ac:dyDescent="0.25">
      <c r="D20469" s="83"/>
    </row>
    <row r="20470" spans="4:4" s="47" customFormat="1" x14ac:dyDescent="0.25">
      <c r="D20470" s="83"/>
    </row>
    <row r="20471" spans="4:4" s="47" customFormat="1" x14ac:dyDescent="0.25">
      <c r="D20471" s="83"/>
    </row>
    <row r="20472" spans="4:4" s="47" customFormat="1" x14ac:dyDescent="0.25">
      <c r="D20472" s="83"/>
    </row>
    <row r="20473" spans="4:4" s="47" customFormat="1" x14ac:dyDescent="0.25">
      <c r="D20473" s="83"/>
    </row>
    <row r="20474" spans="4:4" s="47" customFormat="1" x14ac:dyDescent="0.25">
      <c r="D20474" s="83"/>
    </row>
    <row r="20475" spans="4:4" s="47" customFormat="1" x14ac:dyDescent="0.25">
      <c r="D20475" s="83"/>
    </row>
    <row r="20476" spans="4:4" s="47" customFormat="1" x14ac:dyDescent="0.25">
      <c r="D20476" s="83"/>
    </row>
    <row r="20477" spans="4:4" s="47" customFormat="1" x14ac:dyDescent="0.25">
      <c r="D20477" s="83"/>
    </row>
    <row r="20478" spans="4:4" s="47" customFormat="1" x14ac:dyDescent="0.25">
      <c r="D20478" s="83"/>
    </row>
    <row r="20479" spans="4:4" s="47" customFormat="1" x14ac:dyDescent="0.25">
      <c r="D20479" s="83"/>
    </row>
    <row r="20480" spans="4:4" s="47" customFormat="1" x14ac:dyDescent="0.25">
      <c r="D20480" s="83"/>
    </row>
    <row r="20481" spans="4:4" s="47" customFormat="1" x14ac:dyDescent="0.25">
      <c r="D20481" s="83"/>
    </row>
    <row r="20482" spans="4:4" s="47" customFormat="1" x14ac:dyDescent="0.25">
      <c r="D20482" s="83"/>
    </row>
    <row r="20483" spans="4:4" s="47" customFormat="1" x14ac:dyDescent="0.25">
      <c r="D20483" s="83"/>
    </row>
    <row r="20484" spans="4:4" s="47" customFormat="1" x14ac:dyDescent="0.25">
      <c r="D20484" s="83"/>
    </row>
    <row r="20485" spans="4:4" s="47" customFormat="1" x14ac:dyDescent="0.25">
      <c r="D20485" s="83"/>
    </row>
    <row r="20486" spans="4:4" s="47" customFormat="1" x14ac:dyDescent="0.25">
      <c r="D20486" s="83"/>
    </row>
    <row r="20487" spans="4:4" s="47" customFormat="1" x14ac:dyDescent="0.25">
      <c r="D20487" s="83"/>
    </row>
    <row r="20488" spans="4:4" s="47" customFormat="1" x14ac:dyDescent="0.25">
      <c r="D20488" s="83"/>
    </row>
    <row r="20489" spans="4:4" s="47" customFormat="1" x14ac:dyDescent="0.25">
      <c r="D20489" s="83"/>
    </row>
    <row r="20490" spans="4:4" s="47" customFormat="1" x14ac:dyDescent="0.25">
      <c r="D20490" s="83"/>
    </row>
    <row r="20491" spans="4:4" s="47" customFormat="1" x14ac:dyDescent="0.25">
      <c r="D20491" s="83"/>
    </row>
    <row r="20492" spans="4:4" s="47" customFormat="1" x14ac:dyDescent="0.25">
      <c r="D20492" s="83"/>
    </row>
    <row r="20493" spans="4:4" s="47" customFormat="1" x14ac:dyDescent="0.25">
      <c r="D20493" s="83"/>
    </row>
    <row r="20494" spans="4:4" s="47" customFormat="1" x14ac:dyDescent="0.25">
      <c r="D20494" s="83"/>
    </row>
    <row r="20495" spans="4:4" s="47" customFormat="1" x14ac:dyDescent="0.25">
      <c r="D20495" s="83"/>
    </row>
    <row r="20496" spans="4:4" s="47" customFormat="1" x14ac:dyDescent="0.25">
      <c r="D20496" s="83"/>
    </row>
    <row r="20497" spans="4:4" s="47" customFormat="1" x14ac:dyDescent="0.25">
      <c r="D20497" s="83"/>
    </row>
    <row r="20498" spans="4:4" s="47" customFormat="1" x14ac:dyDescent="0.25">
      <c r="D20498" s="83"/>
    </row>
    <row r="20499" spans="4:4" s="47" customFormat="1" x14ac:dyDescent="0.25">
      <c r="D20499" s="83"/>
    </row>
    <row r="20500" spans="4:4" s="47" customFormat="1" x14ac:dyDescent="0.25">
      <c r="D20500" s="83"/>
    </row>
    <row r="20501" spans="4:4" s="47" customFormat="1" x14ac:dyDescent="0.25">
      <c r="D20501" s="83"/>
    </row>
    <row r="20502" spans="4:4" s="47" customFormat="1" x14ac:dyDescent="0.25">
      <c r="D20502" s="83"/>
    </row>
    <row r="20503" spans="4:4" s="47" customFormat="1" x14ac:dyDescent="0.25">
      <c r="D20503" s="83"/>
    </row>
    <row r="20504" spans="4:4" s="47" customFormat="1" x14ac:dyDescent="0.25">
      <c r="D20504" s="83"/>
    </row>
    <row r="20505" spans="4:4" s="47" customFormat="1" x14ac:dyDescent="0.25">
      <c r="D20505" s="83"/>
    </row>
    <row r="20506" spans="4:4" s="47" customFormat="1" x14ac:dyDescent="0.25">
      <c r="D20506" s="83"/>
    </row>
    <row r="20507" spans="4:4" s="47" customFormat="1" x14ac:dyDescent="0.25">
      <c r="D20507" s="83"/>
    </row>
    <row r="20508" spans="4:4" s="47" customFormat="1" x14ac:dyDescent="0.25">
      <c r="D20508" s="83"/>
    </row>
    <row r="20509" spans="4:4" s="47" customFormat="1" x14ac:dyDescent="0.25">
      <c r="D20509" s="83"/>
    </row>
    <row r="20510" spans="4:4" s="47" customFormat="1" x14ac:dyDescent="0.25">
      <c r="D20510" s="83"/>
    </row>
    <row r="20511" spans="4:4" s="47" customFormat="1" x14ac:dyDescent="0.25">
      <c r="D20511" s="83"/>
    </row>
    <row r="20512" spans="4:4" s="47" customFormat="1" x14ac:dyDescent="0.25">
      <c r="D20512" s="83"/>
    </row>
    <row r="20513" spans="4:4" s="47" customFormat="1" x14ac:dyDescent="0.25">
      <c r="D20513" s="83"/>
    </row>
    <row r="20514" spans="4:4" s="47" customFormat="1" x14ac:dyDescent="0.25">
      <c r="D20514" s="83"/>
    </row>
    <row r="20515" spans="4:4" s="47" customFormat="1" x14ac:dyDescent="0.25">
      <c r="D20515" s="83"/>
    </row>
    <row r="20516" spans="4:4" s="47" customFormat="1" x14ac:dyDescent="0.25">
      <c r="D20516" s="83"/>
    </row>
    <row r="20517" spans="4:4" s="47" customFormat="1" x14ac:dyDescent="0.25">
      <c r="D20517" s="83"/>
    </row>
    <row r="20518" spans="4:4" s="47" customFormat="1" x14ac:dyDescent="0.25">
      <c r="D20518" s="83"/>
    </row>
    <row r="20519" spans="4:4" s="47" customFormat="1" x14ac:dyDescent="0.25">
      <c r="D20519" s="83"/>
    </row>
    <row r="20520" spans="4:4" s="47" customFormat="1" x14ac:dyDescent="0.25">
      <c r="D20520" s="83"/>
    </row>
    <row r="20521" spans="4:4" s="47" customFormat="1" x14ac:dyDescent="0.25">
      <c r="D20521" s="83"/>
    </row>
    <row r="20522" spans="4:4" s="47" customFormat="1" x14ac:dyDescent="0.25">
      <c r="D20522" s="83"/>
    </row>
    <row r="20523" spans="4:4" s="47" customFormat="1" x14ac:dyDescent="0.25">
      <c r="D20523" s="83"/>
    </row>
    <row r="20524" spans="4:4" s="47" customFormat="1" x14ac:dyDescent="0.25">
      <c r="D20524" s="83"/>
    </row>
    <row r="20525" spans="4:4" s="47" customFormat="1" x14ac:dyDescent="0.25">
      <c r="D20525" s="83"/>
    </row>
    <row r="20526" spans="4:4" s="47" customFormat="1" x14ac:dyDescent="0.25">
      <c r="D20526" s="83"/>
    </row>
    <row r="20527" spans="4:4" s="47" customFormat="1" x14ac:dyDescent="0.25">
      <c r="D20527" s="83"/>
    </row>
    <row r="20528" spans="4:4" s="47" customFormat="1" x14ac:dyDescent="0.25">
      <c r="D20528" s="83"/>
    </row>
    <row r="20529" spans="4:4" s="47" customFormat="1" x14ac:dyDescent="0.25">
      <c r="D20529" s="83"/>
    </row>
    <row r="20530" spans="4:4" s="47" customFormat="1" x14ac:dyDescent="0.25">
      <c r="D20530" s="83"/>
    </row>
    <row r="20531" spans="4:4" s="47" customFormat="1" x14ac:dyDescent="0.25">
      <c r="D20531" s="83"/>
    </row>
    <row r="20532" spans="4:4" s="47" customFormat="1" x14ac:dyDescent="0.25">
      <c r="D20532" s="83"/>
    </row>
    <row r="20533" spans="4:4" s="47" customFormat="1" x14ac:dyDescent="0.25">
      <c r="D20533" s="83"/>
    </row>
    <row r="20534" spans="4:4" s="47" customFormat="1" x14ac:dyDescent="0.25">
      <c r="D20534" s="83"/>
    </row>
    <row r="20535" spans="4:4" s="47" customFormat="1" x14ac:dyDescent="0.25">
      <c r="D20535" s="83"/>
    </row>
    <row r="20536" spans="4:4" s="47" customFormat="1" x14ac:dyDescent="0.25">
      <c r="D20536" s="83"/>
    </row>
    <row r="20537" spans="4:4" s="47" customFormat="1" x14ac:dyDescent="0.25">
      <c r="D20537" s="83"/>
    </row>
    <row r="20538" spans="4:4" s="47" customFormat="1" x14ac:dyDescent="0.25">
      <c r="D20538" s="83"/>
    </row>
    <row r="20539" spans="4:4" s="47" customFormat="1" x14ac:dyDescent="0.25">
      <c r="D20539" s="83"/>
    </row>
    <row r="20540" spans="4:4" s="47" customFormat="1" x14ac:dyDescent="0.25">
      <c r="D20540" s="83"/>
    </row>
    <row r="20541" spans="4:4" s="47" customFormat="1" x14ac:dyDescent="0.25">
      <c r="D20541" s="83"/>
    </row>
    <row r="20542" spans="4:4" s="47" customFormat="1" x14ac:dyDescent="0.25">
      <c r="D20542" s="83"/>
    </row>
    <row r="20543" spans="4:4" s="47" customFormat="1" x14ac:dyDescent="0.25">
      <c r="D20543" s="83"/>
    </row>
    <row r="20544" spans="4:4" s="47" customFormat="1" x14ac:dyDescent="0.25">
      <c r="D20544" s="83"/>
    </row>
    <row r="20545" spans="4:4" s="47" customFormat="1" x14ac:dyDescent="0.25">
      <c r="D20545" s="83"/>
    </row>
    <row r="20546" spans="4:4" s="47" customFormat="1" x14ac:dyDescent="0.25">
      <c r="D20546" s="83"/>
    </row>
    <row r="20547" spans="4:4" s="47" customFormat="1" x14ac:dyDescent="0.25">
      <c r="D20547" s="83"/>
    </row>
    <row r="20548" spans="4:4" s="47" customFormat="1" x14ac:dyDescent="0.25">
      <c r="D20548" s="83"/>
    </row>
    <row r="20549" spans="4:4" s="47" customFormat="1" x14ac:dyDescent="0.25">
      <c r="D20549" s="83"/>
    </row>
    <row r="20550" spans="4:4" s="47" customFormat="1" x14ac:dyDescent="0.25">
      <c r="D20550" s="83"/>
    </row>
    <row r="20551" spans="4:4" s="47" customFormat="1" x14ac:dyDescent="0.25">
      <c r="D20551" s="83"/>
    </row>
    <row r="20552" spans="4:4" s="47" customFormat="1" x14ac:dyDescent="0.25">
      <c r="D20552" s="83"/>
    </row>
    <row r="20553" spans="4:4" s="47" customFormat="1" x14ac:dyDescent="0.25">
      <c r="D20553" s="83"/>
    </row>
    <row r="20554" spans="4:4" s="47" customFormat="1" x14ac:dyDescent="0.25">
      <c r="D20554" s="83"/>
    </row>
    <row r="20555" spans="4:4" s="47" customFormat="1" x14ac:dyDescent="0.25">
      <c r="D20555" s="83"/>
    </row>
    <row r="20556" spans="4:4" s="47" customFormat="1" x14ac:dyDescent="0.25">
      <c r="D20556" s="83"/>
    </row>
    <row r="20557" spans="4:4" s="47" customFormat="1" x14ac:dyDescent="0.25">
      <c r="D20557" s="83"/>
    </row>
    <row r="20558" spans="4:4" s="47" customFormat="1" x14ac:dyDescent="0.25">
      <c r="D20558" s="83"/>
    </row>
    <row r="20559" spans="4:4" s="47" customFormat="1" x14ac:dyDescent="0.25">
      <c r="D20559" s="83"/>
    </row>
    <row r="20560" spans="4:4" s="47" customFormat="1" x14ac:dyDescent="0.25">
      <c r="D20560" s="83"/>
    </row>
    <row r="20561" spans="4:4" s="47" customFormat="1" x14ac:dyDescent="0.25">
      <c r="D20561" s="83"/>
    </row>
    <row r="20562" spans="4:4" s="47" customFormat="1" x14ac:dyDescent="0.25">
      <c r="D20562" s="83"/>
    </row>
    <row r="20563" spans="4:4" s="47" customFormat="1" x14ac:dyDescent="0.25">
      <c r="D20563" s="83"/>
    </row>
    <row r="20564" spans="4:4" s="47" customFormat="1" x14ac:dyDescent="0.25">
      <c r="D20564" s="83"/>
    </row>
    <row r="20565" spans="4:4" s="47" customFormat="1" x14ac:dyDescent="0.25">
      <c r="D20565" s="83"/>
    </row>
    <row r="20566" spans="4:4" s="47" customFormat="1" x14ac:dyDescent="0.25">
      <c r="D20566" s="83"/>
    </row>
    <row r="20567" spans="4:4" s="47" customFormat="1" x14ac:dyDescent="0.25">
      <c r="D20567" s="83"/>
    </row>
    <row r="20568" spans="4:4" s="47" customFormat="1" x14ac:dyDescent="0.25">
      <c r="D20568" s="83"/>
    </row>
    <row r="20569" spans="4:4" s="47" customFormat="1" x14ac:dyDescent="0.25">
      <c r="D20569" s="83"/>
    </row>
    <row r="20570" spans="4:4" s="47" customFormat="1" x14ac:dyDescent="0.25">
      <c r="D20570" s="83"/>
    </row>
    <row r="20571" spans="4:4" s="47" customFormat="1" x14ac:dyDescent="0.25">
      <c r="D20571" s="83"/>
    </row>
    <row r="20572" spans="4:4" s="47" customFormat="1" x14ac:dyDescent="0.25">
      <c r="D20572" s="83"/>
    </row>
    <row r="20573" spans="4:4" s="47" customFormat="1" x14ac:dyDescent="0.25">
      <c r="D20573" s="83"/>
    </row>
    <row r="20574" spans="4:4" s="47" customFormat="1" x14ac:dyDescent="0.25">
      <c r="D20574" s="83"/>
    </row>
    <row r="20575" spans="4:4" s="47" customFormat="1" x14ac:dyDescent="0.25">
      <c r="D20575" s="83"/>
    </row>
    <row r="20576" spans="4:4" s="47" customFormat="1" x14ac:dyDescent="0.25">
      <c r="D20576" s="83"/>
    </row>
    <row r="20577" spans="4:4" s="47" customFormat="1" x14ac:dyDescent="0.25">
      <c r="D20577" s="83"/>
    </row>
    <row r="20578" spans="4:4" s="47" customFormat="1" x14ac:dyDescent="0.25">
      <c r="D20578" s="83"/>
    </row>
    <row r="20579" spans="4:4" s="47" customFormat="1" x14ac:dyDescent="0.25">
      <c r="D20579" s="83"/>
    </row>
    <row r="20580" spans="4:4" s="47" customFormat="1" x14ac:dyDescent="0.25">
      <c r="D20580" s="83"/>
    </row>
    <row r="20581" spans="4:4" s="47" customFormat="1" x14ac:dyDescent="0.25">
      <c r="D20581" s="83"/>
    </row>
    <row r="20582" spans="4:4" s="47" customFormat="1" x14ac:dyDescent="0.25">
      <c r="D20582" s="83"/>
    </row>
    <row r="20583" spans="4:4" s="47" customFormat="1" x14ac:dyDescent="0.25">
      <c r="D20583" s="83"/>
    </row>
    <row r="20584" spans="4:4" s="47" customFormat="1" x14ac:dyDescent="0.25">
      <c r="D20584" s="83"/>
    </row>
    <row r="20585" spans="4:4" s="47" customFormat="1" x14ac:dyDescent="0.25">
      <c r="D20585" s="83"/>
    </row>
    <row r="20586" spans="4:4" s="47" customFormat="1" x14ac:dyDescent="0.25">
      <c r="D20586" s="83"/>
    </row>
    <row r="20587" spans="4:4" s="47" customFormat="1" x14ac:dyDescent="0.25">
      <c r="D20587" s="83"/>
    </row>
    <row r="20588" spans="4:4" s="47" customFormat="1" x14ac:dyDescent="0.25">
      <c r="D20588" s="83"/>
    </row>
    <row r="20589" spans="4:4" s="47" customFormat="1" x14ac:dyDescent="0.25">
      <c r="D20589" s="83"/>
    </row>
    <row r="20590" spans="4:4" s="47" customFormat="1" x14ac:dyDescent="0.25">
      <c r="D20590" s="83"/>
    </row>
    <row r="20591" spans="4:4" s="47" customFormat="1" x14ac:dyDescent="0.25">
      <c r="D20591" s="83"/>
    </row>
    <row r="20592" spans="4:4" s="47" customFormat="1" x14ac:dyDescent="0.25">
      <c r="D20592" s="83"/>
    </row>
    <row r="20593" spans="4:4" s="47" customFormat="1" x14ac:dyDescent="0.25">
      <c r="D20593" s="83"/>
    </row>
    <row r="20594" spans="4:4" s="47" customFormat="1" x14ac:dyDescent="0.25">
      <c r="D20594" s="83"/>
    </row>
    <row r="20595" spans="4:4" s="47" customFormat="1" x14ac:dyDescent="0.25">
      <c r="D20595" s="83"/>
    </row>
    <row r="20596" spans="4:4" s="47" customFormat="1" x14ac:dyDescent="0.25">
      <c r="D20596" s="83"/>
    </row>
    <row r="20597" spans="4:4" s="47" customFormat="1" x14ac:dyDescent="0.25">
      <c r="D20597" s="83"/>
    </row>
    <row r="20598" spans="4:4" s="47" customFormat="1" x14ac:dyDescent="0.25">
      <c r="D20598" s="83"/>
    </row>
    <row r="20599" spans="4:4" s="47" customFormat="1" x14ac:dyDescent="0.25">
      <c r="D20599" s="83"/>
    </row>
    <row r="20600" spans="4:4" s="47" customFormat="1" x14ac:dyDescent="0.25">
      <c r="D20600" s="83"/>
    </row>
    <row r="20601" spans="4:4" s="47" customFormat="1" x14ac:dyDescent="0.25">
      <c r="D20601" s="83"/>
    </row>
    <row r="20602" spans="4:4" s="47" customFormat="1" x14ac:dyDescent="0.25">
      <c r="D20602" s="83"/>
    </row>
    <row r="20603" spans="4:4" s="47" customFormat="1" x14ac:dyDescent="0.25">
      <c r="D20603" s="83"/>
    </row>
    <row r="20604" spans="4:4" s="47" customFormat="1" x14ac:dyDescent="0.25">
      <c r="D20604" s="83"/>
    </row>
    <row r="20605" spans="4:4" s="47" customFormat="1" x14ac:dyDescent="0.25">
      <c r="D20605" s="83"/>
    </row>
    <row r="20606" spans="4:4" s="47" customFormat="1" x14ac:dyDescent="0.25">
      <c r="D20606" s="83"/>
    </row>
    <row r="20607" spans="4:4" s="47" customFormat="1" x14ac:dyDescent="0.25">
      <c r="D20607" s="83"/>
    </row>
    <row r="20608" spans="4:4" s="47" customFormat="1" x14ac:dyDescent="0.25">
      <c r="D20608" s="83"/>
    </row>
    <row r="20609" spans="4:4" s="47" customFormat="1" x14ac:dyDescent="0.25">
      <c r="D20609" s="83"/>
    </row>
    <row r="20610" spans="4:4" s="47" customFormat="1" x14ac:dyDescent="0.25">
      <c r="D20610" s="83"/>
    </row>
    <row r="20611" spans="4:4" s="47" customFormat="1" x14ac:dyDescent="0.25">
      <c r="D20611" s="83"/>
    </row>
    <row r="20612" spans="4:4" s="47" customFormat="1" x14ac:dyDescent="0.25">
      <c r="D20612" s="83"/>
    </row>
    <row r="20613" spans="4:4" s="47" customFormat="1" x14ac:dyDescent="0.25">
      <c r="D20613" s="83"/>
    </row>
    <row r="20614" spans="4:4" s="47" customFormat="1" x14ac:dyDescent="0.25">
      <c r="D20614" s="83"/>
    </row>
    <row r="20615" spans="4:4" s="47" customFormat="1" x14ac:dyDescent="0.25">
      <c r="D20615" s="83"/>
    </row>
    <row r="20616" spans="4:4" s="47" customFormat="1" x14ac:dyDescent="0.25">
      <c r="D20616" s="83"/>
    </row>
    <row r="20617" spans="4:4" s="47" customFormat="1" x14ac:dyDescent="0.25">
      <c r="D20617" s="83"/>
    </row>
    <row r="20618" spans="4:4" s="47" customFormat="1" x14ac:dyDescent="0.25">
      <c r="D20618" s="83"/>
    </row>
    <row r="20619" spans="4:4" s="47" customFormat="1" x14ac:dyDescent="0.25">
      <c r="D20619" s="83"/>
    </row>
    <row r="20620" spans="4:4" s="47" customFormat="1" x14ac:dyDescent="0.25">
      <c r="D20620" s="83"/>
    </row>
    <row r="20621" spans="4:4" s="47" customFormat="1" x14ac:dyDescent="0.25">
      <c r="D20621" s="83"/>
    </row>
    <row r="20622" spans="4:4" s="47" customFormat="1" x14ac:dyDescent="0.25">
      <c r="D20622" s="83"/>
    </row>
    <row r="20623" spans="4:4" s="47" customFormat="1" x14ac:dyDescent="0.25">
      <c r="D20623" s="83"/>
    </row>
    <row r="20624" spans="4:4" s="47" customFormat="1" x14ac:dyDescent="0.25">
      <c r="D20624" s="83"/>
    </row>
    <row r="20625" spans="4:4" s="47" customFormat="1" x14ac:dyDescent="0.25">
      <c r="D20625" s="83"/>
    </row>
    <row r="20626" spans="4:4" s="47" customFormat="1" x14ac:dyDescent="0.25">
      <c r="D20626" s="83"/>
    </row>
    <row r="20627" spans="4:4" s="47" customFormat="1" x14ac:dyDescent="0.25">
      <c r="D20627" s="83"/>
    </row>
    <row r="20628" spans="4:4" s="47" customFormat="1" x14ac:dyDescent="0.25">
      <c r="D20628" s="83"/>
    </row>
    <row r="20629" spans="4:4" s="47" customFormat="1" x14ac:dyDescent="0.25">
      <c r="D20629" s="83"/>
    </row>
    <row r="20630" spans="4:4" s="47" customFormat="1" x14ac:dyDescent="0.25">
      <c r="D20630" s="83"/>
    </row>
    <row r="20631" spans="4:4" s="47" customFormat="1" x14ac:dyDescent="0.25">
      <c r="D20631" s="83"/>
    </row>
    <row r="20632" spans="4:4" s="47" customFormat="1" x14ac:dyDescent="0.25">
      <c r="D20632" s="83"/>
    </row>
    <row r="20633" spans="4:4" s="47" customFormat="1" x14ac:dyDescent="0.25">
      <c r="D20633" s="83"/>
    </row>
    <row r="20634" spans="4:4" s="47" customFormat="1" x14ac:dyDescent="0.25">
      <c r="D20634" s="83"/>
    </row>
    <row r="20635" spans="4:4" s="47" customFormat="1" x14ac:dyDescent="0.25">
      <c r="D20635" s="83"/>
    </row>
    <row r="20636" spans="4:4" s="47" customFormat="1" x14ac:dyDescent="0.25">
      <c r="D20636" s="83"/>
    </row>
    <row r="20637" spans="4:4" s="47" customFormat="1" x14ac:dyDescent="0.25">
      <c r="D20637" s="83"/>
    </row>
    <row r="20638" spans="4:4" s="47" customFormat="1" x14ac:dyDescent="0.25">
      <c r="D20638" s="83"/>
    </row>
    <row r="20639" spans="4:4" s="47" customFormat="1" x14ac:dyDescent="0.25">
      <c r="D20639" s="83"/>
    </row>
    <row r="20640" spans="4:4" s="47" customFormat="1" x14ac:dyDescent="0.25">
      <c r="D20640" s="83"/>
    </row>
    <row r="20641" spans="4:4" s="47" customFormat="1" x14ac:dyDescent="0.25">
      <c r="D20641" s="83"/>
    </row>
    <row r="20642" spans="4:4" s="47" customFormat="1" x14ac:dyDescent="0.25">
      <c r="D20642" s="83"/>
    </row>
    <row r="20643" spans="4:4" s="47" customFormat="1" x14ac:dyDescent="0.25">
      <c r="D20643" s="83"/>
    </row>
    <row r="20644" spans="4:4" s="47" customFormat="1" x14ac:dyDescent="0.25">
      <c r="D20644" s="83"/>
    </row>
    <row r="20645" spans="4:4" s="47" customFormat="1" x14ac:dyDescent="0.25">
      <c r="D20645" s="83"/>
    </row>
    <row r="20646" spans="4:4" s="47" customFormat="1" x14ac:dyDescent="0.25">
      <c r="D20646" s="83"/>
    </row>
    <row r="20647" spans="4:4" s="47" customFormat="1" x14ac:dyDescent="0.25">
      <c r="D20647" s="83"/>
    </row>
    <row r="20648" spans="4:4" s="47" customFormat="1" x14ac:dyDescent="0.25">
      <c r="D20648" s="83"/>
    </row>
    <row r="20649" spans="4:4" s="47" customFormat="1" x14ac:dyDescent="0.25">
      <c r="D20649" s="83"/>
    </row>
    <row r="20650" spans="4:4" s="47" customFormat="1" x14ac:dyDescent="0.25">
      <c r="D20650" s="83"/>
    </row>
    <row r="20651" spans="4:4" s="47" customFormat="1" x14ac:dyDescent="0.25">
      <c r="D20651" s="83"/>
    </row>
    <row r="20652" spans="4:4" s="47" customFormat="1" x14ac:dyDescent="0.25">
      <c r="D20652" s="83"/>
    </row>
    <row r="20653" spans="4:4" s="47" customFormat="1" x14ac:dyDescent="0.25">
      <c r="D20653" s="83"/>
    </row>
    <row r="20654" spans="4:4" s="47" customFormat="1" x14ac:dyDescent="0.25">
      <c r="D20654" s="83"/>
    </row>
    <row r="20655" spans="4:4" s="47" customFormat="1" x14ac:dyDescent="0.25">
      <c r="D20655" s="83"/>
    </row>
    <row r="20656" spans="4:4" s="47" customFormat="1" x14ac:dyDescent="0.25">
      <c r="D20656" s="83"/>
    </row>
    <row r="20657" spans="4:4" s="47" customFormat="1" x14ac:dyDescent="0.25">
      <c r="D20657" s="83"/>
    </row>
    <row r="20658" spans="4:4" s="47" customFormat="1" x14ac:dyDescent="0.25">
      <c r="D20658" s="83"/>
    </row>
    <row r="20659" spans="4:4" s="47" customFormat="1" x14ac:dyDescent="0.25">
      <c r="D20659" s="83"/>
    </row>
    <row r="20660" spans="4:4" s="47" customFormat="1" x14ac:dyDescent="0.25">
      <c r="D20660" s="83"/>
    </row>
    <row r="20661" spans="4:4" s="47" customFormat="1" x14ac:dyDescent="0.25">
      <c r="D20661" s="83"/>
    </row>
    <row r="20662" spans="4:4" s="47" customFormat="1" x14ac:dyDescent="0.25">
      <c r="D20662" s="83"/>
    </row>
    <row r="20663" spans="4:4" s="47" customFormat="1" x14ac:dyDescent="0.25">
      <c r="D20663" s="83"/>
    </row>
    <row r="20664" spans="4:4" s="47" customFormat="1" x14ac:dyDescent="0.25">
      <c r="D20664" s="83"/>
    </row>
    <row r="20665" spans="4:4" s="47" customFormat="1" x14ac:dyDescent="0.25">
      <c r="D20665" s="83"/>
    </row>
    <row r="20666" spans="4:4" s="47" customFormat="1" x14ac:dyDescent="0.25">
      <c r="D20666" s="83"/>
    </row>
    <row r="20667" spans="4:4" s="47" customFormat="1" x14ac:dyDescent="0.25">
      <c r="D20667" s="83"/>
    </row>
    <row r="20668" spans="4:4" s="47" customFormat="1" x14ac:dyDescent="0.25">
      <c r="D20668" s="83"/>
    </row>
    <row r="20669" spans="4:4" s="47" customFormat="1" x14ac:dyDescent="0.25">
      <c r="D20669" s="83"/>
    </row>
    <row r="20670" spans="4:4" s="47" customFormat="1" x14ac:dyDescent="0.25">
      <c r="D20670" s="83"/>
    </row>
    <row r="20671" spans="4:4" s="47" customFormat="1" x14ac:dyDescent="0.25">
      <c r="D20671" s="83"/>
    </row>
    <row r="20672" spans="4:4" s="47" customFormat="1" x14ac:dyDescent="0.25">
      <c r="D20672" s="83"/>
    </row>
    <row r="20673" spans="4:4" s="47" customFormat="1" x14ac:dyDescent="0.25">
      <c r="D20673" s="83"/>
    </row>
    <row r="20674" spans="4:4" s="47" customFormat="1" x14ac:dyDescent="0.25">
      <c r="D20674" s="83"/>
    </row>
    <row r="20675" spans="4:4" s="47" customFormat="1" x14ac:dyDescent="0.25">
      <c r="D20675" s="83"/>
    </row>
    <row r="20676" spans="4:4" s="47" customFormat="1" x14ac:dyDescent="0.25">
      <c r="D20676" s="83"/>
    </row>
    <row r="20677" spans="4:4" s="47" customFormat="1" x14ac:dyDescent="0.25">
      <c r="D20677" s="83"/>
    </row>
    <row r="20678" spans="4:4" s="47" customFormat="1" x14ac:dyDescent="0.25">
      <c r="D20678" s="83"/>
    </row>
    <row r="20679" spans="4:4" s="47" customFormat="1" x14ac:dyDescent="0.25">
      <c r="D20679" s="83"/>
    </row>
    <row r="20680" spans="4:4" s="47" customFormat="1" x14ac:dyDescent="0.25">
      <c r="D20680" s="83"/>
    </row>
    <row r="20681" spans="4:4" s="47" customFormat="1" x14ac:dyDescent="0.25">
      <c r="D20681" s="83"/>
    </row>
    <row r="20682" spans="4:4" s="47" customFormat="1" x14ac:dyDescent="0.25">
      <c r="D20682" s="83"/>
    </row>
    <row r="20683" spans="4:4" s="47" customFormat="1" x14ac:dyDescent="0.25">
      <c r="D20683" s="83"/>
    </row>
    <row r="20684" spans="4:4" s="47" customFormat="1" x14ac:dyDescent="0.25">
      <c r="D20684" s="83"/>
    </row>
    <row r="20685" spans="4:4" s="47" customFormat="1" x14ac:dyDescent="0.25">
      <c r="D20685" s="83"/>
    </row>
    <row r="20686" spans="4:4" s="47" customFormat="1" x14ac:dyDescent="0.25">
      <c r="D20686" s="83"/>
    </row>
    <row r="20687" spans="4:4" s="47" customFormat="1" x14ac:dyDescent="0.25">
      <c r="D20687" s="83"/>
    </row>
    <row r="20688" spans="4:4" s="47" customFormat="1" x14ac:dyDescent="0.25">
      <c r="D20688" s="83"/>
    </row>
    <row r="20689" spans="4:4" s="47" customFormat="1" x14ac:dyDescent="0.25">
      <c r="D20689" s="83"/>
    </row>
    <row r="20690" spans="4:4" s="47" customFormat="1" x14ac:dyDescent="0.25">
      <c r="D20690" s="83"/>
    </row>
    <row r="20691" spans="4:4" s="47" customFormat="1" x14ac:dyDescent="0.25">
      <c r="D20691" s="83"/>
    </row>
    <row r="20692" spans="4:4" s="47" customFormat="1" x14ac:dyDescent="0.25">
      <c r="D20692" s="83"/>
    </row>
    <row r="20693" spans="4:4" s="47" customFormat="1" x14ac:dyDescent="0.25">
      <c r="D20693" s="83"/>
    </row>
    <row r="20694" spans="4:4" s="47" customFormat="1" x14ac:dyDescent="0.25">
      <c r="D20694" s="83"/>
    </row>
    <row r="20695" spans="4:4" s="47" customFormat="1" x14ac:dyDescent="0.25">
      <c r="D20695" s="83"/>
    </row>
    <row r="20696" spans="4:4" s="47" customFormat="1" x14ac:dyDescent="0.25">
      <c r="D20696" s="83"/>
    </row>
    <row r="20697" spans="4:4" s="47" customFormat="1" x14ac:dyDescent="0.25">
      <c r="D20697" s="83"/>
    </row>
    <row r="20698" spans="4:4" s="47" customFormat="1" x14ac:dyDescent="0.25">
      <c r="D20698" s="83"/>
    </row>
    <row r="20699" spans="4:4" s="47" customFormat="1" x14ac:dyDescent="0.25">
      <c r="D20699" s="83"/>
    </row>
    <row r="20700" spans="4:4" s="47" customFormat="1" x14ac:dyDescent="0.25">
      <c r="D20700" s="83"/>
    </row>
    <row r="20701" spans="4:4" s="47" customFormat="1" x14ac:dyDescent="0.25">
      <c r="D20701" s="83"/>
    </row>
    <row r="20702" spans="4:4" s="47" customFormat="1" x14ac:dyDescent="0.25">
      <c r="D20702" s="83"/>
    </row>
    <row r="20703" spans="4:4" s="47" customFormat="1" x14ac:dyDescent="0.25">
      <c r="D20703" s="83"/>
    </row>
    <row r="20704" spans="4:4" s="47" customFormat="1" x14ac:dyDescent="0.25">
      <c r="D20704" s="83"/>
    </row>
    <row r="20705" spans="4:4" s="47" customFormat="1" x14ac:dyDescent="0.25">
      <c r="D20705" s="83"/>
    </row>
    <row r="20706" spans="4:4" s="47" customFormat="1" x14ac:dyDescent="0.25">
      <c r="D20706" s="83"/>
    </row>
    <row r="20707" spans="4:4" s="47" customFormat="1" x14ac:dyDescent="0.25">
      <c r="D20707" s="83"/>
    </row>
    <row r="20708" spans="4:4" s="47" customFormat="1" x14ac:dyDescent="0.25">
      <c r="D20708" s="83"/>
    </row>
    <row r="20709" spans="4:4" s="47" customFormat="1" x14ac:dyDescent="0.25">
      <c r="D20709" s="83"/>
    </row>
    <row r="20710" spans="4:4" s="47" customFormat="1" x14ac:dyDescent="0.25">
      <c r="D20710" s="83"/>
    </row>
    <row r="20711" spans="4:4" s="47" customFormat="1" x14ac:dyDescent="0.25">
      <c r="D20711" s="83"/>
    </row>
    <row r="20712" spans="4:4" s="47" customFormat="1" x14ac:dyDescent="0.25">
      <c r="D20712" s="83"/>
    </row>
    <row r="20713" spans="4:4" s="47" customFormat="1" x14ac:dyDescent="0.25">
      <c r="D20713" s="83"/>
    </row>
    <row r="20714" spans="4:4" s="47" customFormat="1" x14ac:dyDescent="0.25">
      <c r="D20714" s="83"/>
    </row>
    <row r="20715" spans="4:4" s="47" customFormat="1" x14ac:dyDescent="0.25">
      <c r="D20715" s="83"/>
    </row>
    <row r="20716" spans="4:4" s="47" customFormat="1" x14ac:dyDescent="0.25">
      <c r="D20716" s="83"/>
    </row>
    <row r="20717" spans="4:4" s="47" customFormat="1" x14ac:dyDescent="0.25">
      <c r="D20717" s="83"/>
    </row>
    <row r="20718" spans="4:4" s="47" customFormat="1" x14ac:dyDescent="0.25">
      <c r="D20718" s="83"/>
    </row>
    <row r="20719" spans="4:4" s="47" customFormat="1" x14ac:dyDescent="0.25">
      <c r="D20719" s="83"/>
    </row>
    <row r="20720" spans="4:4" s="47" customFormat="1" x14ac:dyDescent="0.25">
      <c r="D20720" s="83"/>
    </row>
    <row r="20721" spans="4:4" s="47" customFormat="1" x14ac:dyDescent="0.25">
      <c r="D20721" s="83"/>
    </row>
    <row r="20722" spans="4:4" s="47" customFormat="1" x14ac:dyDescent="0.25">
      <c r="D20722" s="83"/>
    </row>
    <row r="20723" spans="4:4" s="47" customFormat="1" x14ac:dyDescent="0.25">
      <c r="D20723" s="83"/>
    </row>
    <row r="20724" spans="4:4" s="47" customFormat="1" x14ac:dyDescent="0.25">
      <c r="D20724" s="83"/>
    </row>
    <row r="20725" spans="4:4" s="47" customFormat="1" x14ac:dyDescent="0.25">
      <c r="D20725" s="83"/>
    </row>
    <row r="20726" spans="4:4" s="47" customFormat="1" x14ac:dyDescent="0.25">
      <c r="D20726" s="83"/>
    </row>
    <row r="20727" spans="4:4" s="47" customFormat="1" x14ac:dyDescent="0.25">
      <c r="D20727" s="83"/>
    </row>
    <row r="20728" spans="4:4" s="47" customFormat="1" x14ac:dyDescent="0.25">
      <c r="D20728" s="83"/>
    </row>
    <row r="20729" spans="4:4" s="47" customFormat="1" x14ac:dyDescent="0.25">
      <c r="D20729" s="83"/>
    </row>
    <row r="20730" spans="4:4" s="47" customFormat="1" x14ac:dyDescent="0.25">
      <c r="D20730" s="83"/>
    </row>
    <row r="20731" spans="4:4" s="47" customFormat="1" x14ac:dyDescent="0.25">
      <c r="D20731" s="83"/>
    </row>
    <row r="20732" spans="4:4" s="47" customFormat="1" x14ac:dyDescent="0.25">
      <c r="D20732" s="83"/>
    </row>
    <row r="20733" spans="4:4" s="47" customFormat="1" x14ac:dyDescent="0.25">
      <c r="D20733" s="83"/>
    </row>
    <row r="20734" spans="4:4" s="47" customFormat="1" x14ac:dyDescent="0.25">
      <c r="D20734" s="83"/>
    </row>
    <row r="20735" spans="4:4" s="47" customFormat="1" x14ac:dyDescent="0.25">
      <c r="D20735" s="83"/>
    </row>
    <row r="20736" spans="4:4" s="47" customFormat="1" x14ac:dyDescent="0.25">
      <c r="D20736" s="83"/>
    </row>
    <row r="20737" spans="4:4" s="47" customFormat="1" x14ac:dyDescent="0.25">
      <c r="D20737" s="83"/>
    </row>
    <row r="20738" spans="4:4" s="47" customFormat="1" x14ac:dyDescent="0.25">
      <c r="D20738" s="83"/>
    </row>
    <row r="20739" spans="4:4" s="47" customFormat="1" x14ac:dyDescent="0.25">
      <c r="D20739" s="83"/>
    </row>
    <row r="20740" spans="4:4" s="47" customFormat="1" x14ac:dyDescent="0.25">
      <c r="D20740" s="83"/>
    </row>
    <row r="20741" spans="4:4" s="47" customFormat="1" x14ac:dyDescent="0.25">
      <c r="D20741" s="83"/>
    </row>
    <row r="20742" spans="4:4" s="47" customFormat="1" x14ac:dyDescent="0.25">
      <c r="D20742" s="83"/>
    </row>
    <row r="20743" spans="4:4" s="47" customFormat="1" x14ac:dyDescent="0.25">
      <c r="D20743" s="83"/>
    </row>
    <row r="20744" spans="4:4" s="47" customFormat="1" x14ac:dyDescent="0.25">
      <c r="D20744" s="83"/>
    </row>
    <row r="20745" spans="4:4" s="47" customFormat="1" x14ac:dyDescent="0.25">
      <c r="D20745" s="83"/>
    </row>
    <row r="20746" spans="4:4" s="47" customFormat="1" x14ac:dyDescent="0.25">
      <c r="D20746" s="83"/>
    </row>
    <row r="20747" spans="4:4" s="47" customFormat="1" x14ac:dyDescent="0.25">
      <c r="D20747" s="83"/>
    </row>
    <row r="20748" spans="4:4" s="47" customFormat="1" x14ac:dyDescent="0.25">
      <c r="D20748" s="83"/>
    </row>
    <row r="20749" spans="4:4" s="47" customFormat="1" x14ac:dyDescent="0.25">
      <c r="D20749" s="83"/>
    </row>
    <row r="20750" spans="4:4" s="47" customFormat="1" x14ac:dyDescent="0.25">
      <c r="D20750" s="83"/>
    </row>
    <row r="20751" spans="4:4" s="47" customFormat="1" x14ac:dyDescent="0.25">
      <c r="D20751" s="83"/>
    </row>
    <row r="20752" spans="4:4" s="47" customFormat="1" x14ac:dyDescent="0.25">
      <c r="D20752" s="83"/>
    </row>
    <row r="20753" spans="4:4" s="47" customFormat="1" x14ac:dyDescent="0.25">
      <c r="D20753" s="83"/>
    </row>
    <row r="20754" spans="4:4" s="47" customFormat="1" x14ac:dyDescent="0.25">
      <c r="D20754" s="83"/>
    </row>
    <row r="20755" spans="4:4" s="47" customFormat="1" x14ac:dyDescent="0.25">
      <c r="D20755" s="83"/>
    </row>
    <row r="20756" spans="4:4" s="47" customFormat="1" x14ac:dyDescent="0.25">
      <c r="D20756" s="83"/>
    </row>
    <row r="20757" spans="4:4" s="47" customFormat="1" x14ac:dyDescent="0.25">
      <c r="D20757" s="83"/>
    </row>
    <row r="20758" spans="4:4" s="47" customFormat="1" x14ac:dyDescent="0.25">
      <c r="D20758" s="83"/>
    </row>
    <row r="20759" spans="4:4" s="47" customFormat="1" x14ac:dyDescent="0.25">
      <c r="D20759" s="83"/>
    </row>
    <row r="20760" spans="4:4" s="47" customFormat="1" x14ac:dyDescent="0.25">
      <c r="D20760" s="83"/>
    </row>
    <row r="20761" spans="4:4" s="47" customFormat="1" x14ac:dyDescent="0.25">
      <c r="D20761" s="83"/>
    </row>
    <row r="20762" spans="4:4" s="47" customFormat="1" x14ac:dyDescent="0.25">
      <c r="D20762" s="83"/>
    </row>
    <row r="20763" spans="4:4" s="47" customFormat="1" x14ac:dyDescent="0.25">
      <c r="D20763" s="83"/>
    </row>
    <row r="20764" spans="4:4" s="47" customFormat="1" x14ac:dyDescent="0.25">
      <c r="D20764" s="83"/>
    </row>
    <row r="20765" spans="4:4" s="47" customFormat="1" x14ac:dyDescent="0.25">
      <c r="D20765" s="83"/>
    </row>
    <row r="20766" spans="4:4" s="47" customFormat="1" x14ac:dyDescent="0.25">
      <c r="D20766" s="83"/>
    </row>
    <row r="20767" spans="4:4" s="47" customFormat="1" x14ac:dyDescent="0.25">
      <c r="D20767" s="83"/>
    </row>
    <row r="20768" spans="4:4" s="47" customFormat="1" x14ac:dyDescent="0.25">
      <c r="D20768" s="83"/>
    </row>
    <row r="20769" spans="4:4" s="47" customFormat="1" x14ac:dyDescent="0.25">
      <c r="D20769" s="83"/>
    </row>
    <row r="20770" spans="4:4" s="47" customFormat="1" x14ac:dyDescent="0.25">
      <c r="D20770" s="83"/>
    </row>
    <row r="20771" spans="4:4" s="47" customFormat="1" x14ac:dyDescent="0.25">
      <c r="D20771" s="83"/>
    </row>
    <row r="20772" spans="4:4" s="47" customFormat="1" x14ac:dyDescent="0.25">
      <c r="D20772" s="83"/>
    </row>
    <row r="20773" spans="4:4" s="47" customFormat="1" x14ac:dyDescent="0.25">
      <c r="D20773" s="83"/>
    </row>
    <row r="20774" spans="4:4" s="47" customFormat="1" x14ac:dyDescent="0.25">
      <c r="D20774" s="83"/>
    </row>
    <row r="20775" spans="4:4" s="47" customFormat="1" x14ac:dyDescent="0.25">
      <c r="D20775" s="83"/>
    </row>
    <row r="20776" spans="4:4" s="47" customFormat="1" x14ac:dyDescent="0.25">
      <c r="D20776" s="83"/>
    </row>
    <row r="20777" spans="4:4" s="47" customFormat="1" x14ac:dyDescent="0.25">
      <c r="D20777" s="83"/>
    </row>
    <row r="20778" spans="4:4" s="47" customFormat="1" x14ac:dyDescent="0.25">
      <c r="D20778" s="83"/>
    </row>
    <row r="20779" spans="4:4" s="47" customFormat="1" x14ac:dyDescent="0.25">
      <c r="D20779" s="83"/>
    </row>
    <row r="20780" spans="4:4" s="47" customFormat="1" x14ac:dyDescent="0.25">
      <c r="D20780" s="83"/>
    </row>
    <row r="20781" spans="4:4" s="47" customFormat="1" x14ac:dyDescent="0.25">
      <c r="D20781" s="83"/>
    </row>
    <row r="20782" spans="4:4" s="47" customFormat="1" x14ac:dyDescent="0.25">
      <c r="D20782" s="83"/>
    </row>
    <row r="20783" spans="4:4" s="47" customFormat="1" x14ac:dyDescent="0.25">
      <c r="D20783" s="83"/>
    </row>
    <row r="20784" spans="4:4" s="47" customFormat="1" x14ac:dyDescent="0.25">
      <c r="D20784" s="83"/>
    </row>
    <row r="20785" spans="4:4" s="47" customFormat="1" x14ac:dyDescent="0.25">
      <c r="D20785" s="83"/>
    </row>
    <row r="20786" spans="4:4" s="47" customFormat="1" x14ac:dyDescent="0.25">
      <c r="D20786" s="83"/>
    </row>
    <row r="20787" spans="4:4" s="47" customFormat="1" x14ac:dyDescent="0.25">
      <c r="D20787" s="83"/>
    </row>
    <row r="20788" spans="4:4" s="47" customFormat="1" x14ac:dyDescent="0.25">
      <c r="D20788" s="83"/>
    </row>
    <row r="20789" spans="4:4" s="47" customFormat="1" x14ac:dyDescent="0.25">
      <c r="D20789" s="83"/>
    </row>
    <row r="20790" spans="4:4" s="47" customFormat="1" x14ac:dyDescent="0.25">
      <c r="D20790" s="83"/>
    </row>
    <row r="20791" spans="4:4" s="47" customFormat="1" x14ac:dyDescent="0.25">
      <c r="D20791" s="83"/>
    </row>
    <row r="20792" spans="4:4" s="47" customFormat="1" x14ac:dyDescent="0.25">
      <c r="D20792" s="83"/>
    </row>
    <row r="20793" spans="4:4" s="47" customFormat="1" x14ac:dyDescent="0.25">
      <c r="D20793" s="83"/>
    </row>
    <row r="20794" spans="4:4" s="47" customFormat="1" x14ac:dyDescent="0.25">
      <c r="D20794" s="83"/>
    </row>
    <row r="20795" spans="4:4" s="47" customFormat="1" x14ac:dyDescent="0.25">
      <c r="D20795" s="83"/>
    </row>
    <row r="20796" spans="4:4" s="47" customFormat="1" x14ac:dyDescent="0.25">
      <c r="D20796" s="83"/>
    </row>
    <row r="20797" spans="4:4" s="47" customFormat="1" x14ac:dyDescent="0.25">
      <c r="D20797" s="83"/>
    </row>
    <row r="20798" spans="4:4" s="47" customFormat="1" x14ac:dyDescent="0.25">
      <c r="D20798" s="83"/>
    </row>
    <row r="20799" spans="4:4" s="47" customFormat="1" x14ac:dyDescent="0.25">
      <c r="D20799" s="83"/>
    </row>
    <row r="20800" spans="4:4" s="47" customFormat="1" x14ac:dyDescent="0.25">
      <c r="D20800" s="83"/>
    </row>
    <row r="20801" spans="4:4" s="47" customFormat="1" x14ac:dyDescent="0.25">
      <c r="D20801" s="83"/>
    </row>
    <row r="20802" spans="4:4" s="47" customFormat="1" x14ac:dyDescent="0.25">
      <c r="D20802" s="83"/>
    </row>
    <row r="20803" spans="4:4" s="47" customFormat="1" x14ac:dyDescent="0.25">
      <c r="D20803" s="83"/>
    </row>
    <row r="20804" spans="4:4" s="47" customFormat="1" x14ac:dyDescent="0.25">
      <c r="D20804" s="83"/>
    </row>
    <row r="20805" spans="4:4" s="47" customFormat="1" x14ac:dyDescent="0.25">
      <c r="D20805" s="83"/>
    </row>
    <row r="20806" spans="4:4" s="47" customFormat="1" x14ac:dyDescent="0.25">
      <c r="D20806" s="83"/>
    </row>
    <row r="20807" spans="4:4" s="47" customFormat="1" x14ac:dyDescent="0.25">
      <c r="D20807" s="83"/>
    </row>
    <row r="20808" spans="4:4" s="47" customFormat="1" x14ac:dyDescent="0.25">
      <c r="D20808" s="83"/>
    </row>
    <row r="20809" spans="4:4" s="47" customFormat="1" x14ac:dyDescent="0.25">
      <c r="D20809" s="83"/>
    </row>
    <row r="20810" spans="4:4" s="47" customFormat="1" x14ac:dyDescent="0.25">
      <c r="D20810" s="83"/>
    </row>
    <row r="20811" spans="4:4" s="47" customFormat="1" x14ac:dyDescent="0.25">
      <c r="D20811" s="83"/>
    </row>
    <row r="20812" spans="4:4" s="47" customFormat="1" x14ac:dyDescent="0.25">
      <c r="D20812" s="83"/>
    </row>
    <row r="20813" spans="4:4" s="47" customFormat="1" x14ac:dyDescent="0.25">
      <c r="D20813" s="83"/>
    </row>
    <row r="20814" spans="4:4" s="47" customFormat="1" x14ac:dyDescent="0.25">
      <c r="D20814" s="83"/>
    </row>
    <row r="20815" spans="4:4" s="47" customFormat="1" x14ac:dyDescent="0.25">
      <c r="D20815" s="83"/>
    </row>
    <row r="20816" spans="4:4" s="47" customFormat="1" x14ac:dyDescent="0.25">
      <c r="D20816" s="83"/>
    </row>
    <row r="20817" spans="4:4" s="47" customFormat="1" x14ac:dyDescent="0.25">
      <c r="D20817" s="83"/>
    </row>
    <row r="20818" spans="4:4" s="47" customFormat="1" x14ac:dyDescent="0.25">
      <c r="D20818" s="83"/>
    </row>
    <row r="20819" spans="4:4" s="47" customFormat="1" x14ac:dyDescent="0.25">
      <c r="D20819" s="83"/>
    </row>
    <row r="20820" spans="4:4" s="47" customFormat="1" x14ac:dyDescent="0.25">
      <c r="D20820" s="83"/>
    </row>
    <row r="20821" spans="4:4" s="47" customFormat="1" x14ac:dyDescent="0.25">
      <c r="D20821" s="83"/>
    </row>
    <row r="20822" spans="4:4" s="47" customFormat="1" x14ac:dyDescent="0.25">
      <c r="D20822" s="83"/>
    </row>
    <row r="20823" spans="4:4" s="47" customFormat="1" x14ac:dyDescent="0.25">
      <c r="D20823" s="83"/>
    </row>
    <row r="20824" spans="4:4" s="47" customFormat="1" x14ac:dyDescent="0.25">
      <c r="D20824" s="83"/>
    </row>
    <row r="20825" spans="4:4" s="47" customFormat="1" x14ac:dyDescent="0.25">
      <c r="D20825" s="83"/>
    </row>
    <row r="20826" spans="4:4" s="47" customFormat="1" x14ac:dyDescent="0.25">
      <c r="D20826" s="83"/>
    </row>
    <row r="20827" spans="4:4" s="47" customFormat="1" x14ac:dyDescent="0.25">
      <c r="D20827" s="83"/>
    </row>
    <row r="20828" spans="4:4" s="47" customFormat="1" x14ac:dyDescent="0.25">
      <c r="D20828" s="83"/>
    </row>
    <row r="20829" spans="4:4" s="47" customFormat="1" x14ac:dyDescent="0.25">
      <c r="D20829" s="83"/>
    </row>
    <row r="20830" spans="4:4" s="47" customFormat="1" x14ac:dyDescent="0.25">
      <c r="D20830" s="83"/>
    </row>
    <row r="20831" spans="4:4" s="47" customFormat="1" x14ac:dyDescent="0.25">
      <c r="D20831" s="83"/>
    </row>
    <row r="20832" spans="4:4" s="47" customFormat="1" x14ac:dyDescent="0.25">
      <c r="D20832" s="83"/>
    </row>
    <row r="20833" spans="4:4" s="47" customFormat="1" x14ac:dyDescent="0.25">
      <c r="D20833" s="83"/>
    </row>
    <row r="20834" spans="4:4" s="47" customFormat="1" x14ac:dyDescent="0.25">
      <c r="D20834" s="83"/>
    </row>
    <row r="20835" spans="4:4" s="47" customFormat="1" x14ac:dyDescent="0.25">
      <c r="D20835" s="83"/>
    </row>
    <row r="20836" spans="4:4" s="47" customFormat="1" x14ac:dyDescent="0.25">
      <c r="D20836" s="83"/>
    </row>
    <row r="20837" spans="4:4" s="47" customFormat="1" x14ac:dyDescent="0.25">
      <c r="D20837" s="83"/>
    </row>
    <row r="20838" spans="4:4" s="47" customFormat="1" x14ac:dyDescent="0.25">
      <c r="D20838" s="83"/>
    </row>
    <row r="20839" spans="4:4" s="47" customFormat="1" x14ac:dyDescent="0.25">
      <c r="D20839" s="83"/>
    </row>
    <row r="20840" spans="4:4" s="47" customFormat="1" x14ac:dyDescent="0.25">
      <c r="D20840" s="83"/>
    </row>
    <row r="20841" spans="4:4" s="47" customFormat="1" x14ac:dyDescent="0.25">
      <c r="D20841" s="83"/>
    </row>
    <row r="20842" spans="4:4" s="47" customFormat="1" x14ac:dyDescent="0.25">
      <c r="D20842" s="83"/>
    </row>
    <row r="20843" spans="4:4" s="47" customFormat="1" x14ac:dyDescent="0.25">
      <c r="D20843" s="83"/>
    </row>
    <row r="20844" spans="4:4" s="47" customFormat="1" x14ac:dyDescent="0.25">
      <c r="D20844" s="83"/>
    </row>
    <row r="20845" spans="4:4" s="47" customFormat="1" x14ac:dyDescent="0.25">
      <c r="D20845" s="83"/>
    </row>
    <row r="20846" spans="4:4" s="47" customFormat="1" x14ac:dyDescent="0.25">
      <c r="D20846" s="83"/>
    </row>
    <row r="20847" spans="4:4" s="47" customFormat="1" x14ac:dyDescent="0.25">
      <c r="D20847" s="83"/>
    </row>
    <row r="20848" spans="4:4" s="47" customFormat="1" x14ac:dyDescent="0.25">
      <c r="D20848" s="83"/>
    </row>
    <row r="20849" spans="4:4" s="47" customFormat="1" x14ac:dyDescent="0.25">
      <c r="D20849" s="83"/>
    </row>
    <row r="20850" spans="4:4" s="47" customFormat="1" x14ac:dyDescent="0.25">
      <c r="D20850" s="83"/>
    </row>
    <row r="20851" spans="4:4" s="47" customFormat="1" x14ac:dyDescent="0.25">
      <c r="D20851" s="83"/>
    </row>
    <row r="20852" spans="4:4" s="47" customFormat="1" x14ac:dyDescent="0.25">
      <c r="D20852" s="83"/>
    </row>
    <row r="20853" spans="4:4" s="47" customFormat="1" x14ac:dyDescent="0.25">
      <c r="D20853" s="83"/>
    </row>
    <row r="20854" spans="4:4" s="47" customFormat="1" x14ac:dyDescent="0.25">
      <c r="D20854" s="83"/>
    </row>
    <row r="20855" spans="4:4" s="47" customFormat="1" x14ac:dyDescent="0.25">
      <c r="D20855" s="83"/>
    </row>
    <row r="20856" spans="4:4" s="47" customFormat="1" x14ac:dyDescent="0.25">
      <c r="D20856" s="83"/>
    </row>
    <row r="20857" spans="4:4" s="47" customFormat="1" x14ac:dyDescent="0.25">
      <c r="D20857" s="83"/>
    </row>
    <row r="20858" spans="4:4" s="47" customFormat="1" x14ac:dyDescent="0.25">
      <c r="D20858" s="83"/>
    </row>
    <row r="20859" spans="4:4" s="47" customFormat="1" x14ac:dyDescent="0.25">
      <c r="D20859" s="83"/>
    </row>
    <row r="20860" spans="4:4" s="47" customFormat="1" x14ac:dyDescent="0.25">
      <c r="D20860" s="83"/>
    </row>
    <row r="20861" spans="4:4" s="47" customFormat="1" x14ac:dyDescent="0.25">
      <c r="D20861" s="83"/>
    </row>
    <row r="20862" spans="4:4" s="47" customFormat="1" x14ac:dyDescent="0.25">
      <c r="D20862" s="83"/>
    </row>
    <row r="20863" spans="4:4" s="47" customFormat="1" x14ac:dyDescent="0.25">
      <c r="D20863" s="83"/>
    </row>
    <row r="20864" spans="4:4" s="47" customFormat="1" x14ac:dyDescent="0.25">
      <c r="D20864" s="83"/>
    </row>
    <row r="20865" spans="4:4" s="47" customFormat="1" x14ac:dyDescent="0.25">
      <c r="D20865" s="83"/>
    </row>
    <row r="20866" spans="4:4" s="47" customFormat="1" x14ac:dyDescent="0.25">
      <c r="D20866" s="83"/>
    </row>
    <row r="20867" spans="4:4" s="47" customFormat="1" x14ac:dyDescent="0.25">
      <c r="D20867" s="83"/>
    </row>
    <row r="20868" spans="4:4" s="47" customFormat="1" x14ac:dyDescent="0.25">
      <c r="D20868" s="83"/>
    </row>
    <row r="20869" spans="4:4" s="47" customFormat="1" x14ac:dyDescent="0.25">
      <c r="D20869" s="83"/>
    </row>
    <row r="20870" spans="4:4" s="47" customFormat="1" x14ac:dyDescent="0.25">
      <c r="D20870" s="83"/>
    </row>
    <row r="20871" spans="4:4" s="47" customFormat="1" x14ac:dyDescent="0.25">
      <c r="D20871" s="83"/>
    </row>
    <row r="20872" spans="4:4" s="47" customFormat="1" x14ac:dyDescent="0.25">
      <c r="D20872" s="83"/>
    </row>
    <row r="20873" spans="4:4" s="47" customFormat="1" x14ac:dyDescent="0.25">
      <c r="D20873" s="83"/>
    </row>
    <row r="20874" spans="4:4" s="47" customFormat="1" x14ac:dyDescent="0.25">
      <c r="D20874" s="83"/>
    </row>
    <row r="20875" spans="4:4" s="47" customFormat="1" x14ac:dyDescent="0.25">
      <c r="D20875" s="83"/>
    </row>
    <row r="20876" spans="4:4" s="47" customFormat="1" x14ac:dyDescent="0.25">
      <c r="D20876" s="83"/>
    </row>
    <row r="20877" spans="4:4" s="47" customFormat="1" x14ac:dyDescent="0.25">
      <c r="D20877" s="83"/>
    </row>
    <row r="20878" spans="4:4" s="47" customFormat="1" x14ac:dyDescent="0.25">
      <c r="D20878" s="83"/>
    </row>
    <row r="20879" spans="4:4" s="47" customFormat="1" x14ac:dyDescent="0.25">
      <c r="D20879" s="83"/>
    </row>
    <row r="20880" spans="4:4" s="47" customFormat="1" x14ac:dyDescent="0.25">
      <c r="D20880" s="83"/>
    </row>
    <row r="20881" spans="4:4" s="47" customFormat="1" x14ac:dyDescent="0.25">
      <c r="D20881" s="83"/>
    </row>
    <row r="20882" spans="4:4" s="47" customFormat="1" x14ac:dyDescent="0.25">
      <c r="D20882" s="83"/>
    </row>
    <row r="20883" spans="4:4" s="47" customFormat="1" x14ac:dyDescent="0.25">
      <c r="D20883" s="83"/>
    </row>
    <row r="20884" spans="4:4" s="47" customFormat="1" x14ac:dyDescent="0.25">
      <c r="D20884" s="83"/>
    </row>
    <row r="20885" spans="4:4" s="47" customFormat="1" x14ac:dyDescent="0.25">
      <c r="D20885" s="83"/>
    </row>
    <row r="20886" spans="4:4" s="47" customFormat="1" x14ac:dyDescent="0.25">
      <c r="D20886" s="83"/>
    </row>
    <row r="20887" spans="4:4" s="47" customFormat="1" x14ac:dyDescent="0.25">
      <c r="D20887" s="83"/>
    </row>
    <row r="20888" spans="4:4" s="47" customFormat="1" x14ac:dyDescent="0.25">
      <c r="D20888" s="83"/>
    </row>
    <row r="20889" spans="4:4" s="47" customFormat="1" x14ac:dyDescent="0.25">
      <c r="D20889" s="83"/>
    </row>
    <row r="20890" spans="4:4" s="47" customFormat="1" x14ac:dyDescent="0.25">
      <c r="D20890" s="83"/>
    </row>
    <row r="20891" spans="4:4" s="47" customFormat="1" x14ac:dyDescent="0.25">
      <c r="D20891" s="83"/>
    </row>
    <row r="20892" spans="4:4" s="47" customFormat="1" x14ac:dyDescent="0.25">
      <c r="D20892" s="83"/>
    </row>
    <row r="20893" spans="4:4" s="47" customFormat="1" x14ac:dyDescent="0.25">
      <c r="D20893" s="83"/>
    </row>
    <row r="20894" spans="4:4" s="47" customFormat="1" x14ac:dyDescent="0.25">
      <c r="D20894" s="83"/>
    </row>
    <row r="20895" spans="4:4" s="47" customFormat="1" x14ac:dyDescent="0.25">
      <c r="D20895" s="83"/>
    </row>
    <row r="20896" spans="4:4" s="47" customFormat="1" x14ac:dyDescent="0.25">
      <c r="D20896" s="83"/>
    </row>
    <row r="20897" spans="4:4" s="47" customFormat="1" x14ac:dyDescent="0.25">
      <c r="D20897" s="83"/>
    </row>
    <row r="20898" spans="4:4" s="47" customFormat="1" x14ac:dyDescent="0.25">
      <c r="D20898" s="83"/>
    </row>
    <row r="20899" spans="4:4" s="47" customFormat="1" x14ac:dyDescent="0.25">
      <c r="D20899" s="83"/>
    </row>
    <row r="20900" spans="4:4" s="47" customFormat="1" x14ac:dyDescent="0.25">
      <c r="D20900" s="83"/>
    </row>
    <row r="20901" spans="4:4" s="47" customFormat="1" x14ac:dyDescent="0.25">
      <c r="D20901" s="83"/>
    </row>
    <row r="20902" spans="4:4" s="47" customFormat="1" x14ac:dyDescent="0.25">
      <c r="D20902" s="83"/>
    </row>
    <row r="20903" spans="4:4" s="47" customFormat="1" x14ac:dyDescent="0.25">
      <c r="D20903" s="83"/>
    </row>
    <row r="20904" spans="4:4" s="47" customFormat="1" x14ac:dyDescent="0.25">
      <c r="D20904" s="83"/>
    </row>
    <row r="20905" spans="4:4" s="47" customFormat="1" x14ac:dyDescent="0.25">
      <c r="D20905" s="83"/>
    </row>
    <row r="20906" spans="4:4" s="47" customFormat="1" x14ac:dyDescent="0.25">
      <c r="D20906" s="83"/>
    </row>
    <row r="20907" spans="4:4" s="47" customFormat="1" x14ac:dyDescent="0.25">
      <c r="D20907" s="83"/>
    </row>
    <row r="20908" spans="4:4" s="47" customFormat="1" x14ac:dyDescent="0.25">
      <c r="D20908" s="83"/>
    </row>
    <row r="20909" spans="4:4" s="47" customFormat="1" x14ac:dyDescent="0.25">
      <c r="D20909" s="83"/>
    </row>
    <row r="20910" spans="4:4" s="47" customFormat="1" x14ac:dyDescent="0.25">
      <c r="D20910" s="83"/>
    </row>
    <row r="20911" spans="4:4" s="47" customFormat="1" x14ac:dyDescent="0.25">
      <c r="D20911" s="83"/>
    </row>
    <row r="20912" spans="4:4" s="47" customFormat="1" x14ac:dyDescent="0.25">
      <c r="D20912" s="83"/>
    </row>
    <row r="20913" spans="4:4" s="47" customFormat="1" x14ac:dyDescent="0.25">
      <c r="D20913" s="83"/>
    </row>
    <row r="20914" spans="4:4" s="47" customFormat="1" x14ac:dyDescent="0.25">
      <c r="D20914" s="83"/>
    </row>
    <row r="20915" spans="4:4" s="47" customFormat="1" x14ac:dyDescent="0.25">
      <c r="D20915" s="83"/>
    </row>
    <row r="20916" spans="4:4" s="47" customFormat="1" x14ac:dyDescent="0.25">
      <c r="D20916" s="83"/>
    </row>
    <row r="20917" spans="4:4" s="47" customFormat="1" x14ac:dyDescent="0.25">
      <c r="D20917" s="83"/>
    </row>
    <row r="20918" spans="4:4" s="47" customFormat="1" x14ac:dyDescent="0.25">
      <c r="D20918" s="83"/>
    </row>
    <row r="20919" spans="4:4" s="47" customFormat="1" x14ac:dyDescent="0.25">
      <c r="D20919" s="83"/>
    </row>
    <row r="20920" spans="4:4" s="47" customFormat="1" x14ac:dyDescent="0.25">
      <c r="D20920" s="83"/>
    </row>
    <row r="20921" spans="4:4" s="47" customFormat="1" x14ac:dyDescent="0.25">
      <c r="D20921" s="83"/>
    </row>
    <row r="20922" spans="4:4" s="47" customFormat="1" x14ac:dyDescent="0.25">
      <c r="D20922" s="83"/>
    </row>
    <row r="20923" spans="4:4" s="47" customFormat="1" x14ac:dyDescent="0.25">
      <c r="D20923" s="83"/>
    </row>
    <row r="20924" spans="4:4" s="47" customFormat="1" x14ac:dyDescent="0.25">
      <c r="D20924" s="83"/>
    </row>
    <row r="20925" spans="4:4" s="47" customFormat="1" x14ac:dyDescent="0.25">
      <c r="D20925" s="83"/>
    </row>
    <row r="20926" spans="4:4" s="47" customFormat="1" x14ac:dyDescent="0.25">
      <c r="D20926" s="83"/>
    </row>
    <row r="20927" spans="4:4" s="47" customFormat="1" x14ac:dyDescent="0.25">
      <c r="D20927" s="83"/>
    </row>
    <row r="20928" spans="4:4" s="47" customFormat="1" x14ac:dyDescent="0.25">
      <c r="D20928" s="83"/>
    </row>
    <row r="20929" spans="4:4" s="47" customFormat="1" x14ac:dyDescent="0.25">
      <c r="D20929" s="83"/>
    </row>
    <row r="20930" spans="4:4" s="47" customFormat="1" x14ac:dyDescent="0.25">
      <c r="D20930" s="83"/>
    </row>
    <row r="20931" spans="4:4" s="47" customFormat="1" x14ac:dyDescent="0.25">
      <c r="D20931" s="83"/>
    </row>
    <row r="20932" spans="4:4" s="47" customFormat="1" x14ac:dyDescent="0.25">
      <c r="D20932" s="83"/>
    </row>
    <row r="20933" spans="4:4" s="47" customFormat="1" x14ac:dyDescent="0.25">
      <c r="D20933" s="83"/>
    </row>
    <row r="20934" spans="4:4" s="47" customFormat="1" x14ac:dyDescent="0.25">
      <c r="D20934" s="83"/>
    </row>
    <row r="20935" spans="4:4" s="47" customFormat="1" x14ac:dyDescent="0.25">
      <c r="D20935" s="83"/>
    </row>
    <row r="20936" spans="4:4" s="47" customFormat="1" x14ac:dyDescent="0.25">
      <c r="D20936" s="83"/>
    </row>
    <row r="20937" spans="4:4" s="47" customFormat="1" x14ac:dyDescent="0.25">
      <c r="D20937" s="83"/>
    </row>
    <row r="20938" spans="4:4" s="47" customFormat="1" x14ac:dyDescent="0.25">
      <c r="D20938" s="83"/>
    </row>
    <row r="20939" spans="4:4" s="47" customFormat="1" x14ac:dyDescent="0.25">
      <c r="D20939" s="83"/>
    </row>
    <row r="20940" spans="4:4" s="47" customFormat="1" x14ac:dyDescent="0.25">
      <c r="D20940" s="83"/>
    </row>
    <row r="20941" spans="4:4" s="47" customFormat="1" x14ac:dyDescent="0.25">
      <c r="D20941" s="83"/>
    </row>
    <row r="20942" spans="4:4" s="47" customFormat="1" x14ac:dyDescent="0.25">
      <c r="D20942" s="83"/>
    </row>
    <row r="20943" spans="4:4" s="47" customFormat="1" x14ac:dyDescent="0.25">
      <c r="D20943" s="83"/>
    </row>
    <row r="20944" spans="4:4" s="47" customFormat="1" x14ac:dyDescent="0.25">
      <c r="D20944" s="83"/>
    </row>
    <row r="20945" spans="4:4" s="47" customFormat="1" x14ac:dyDescent="0.25">
      <c r="D20945" s="83"/>
    </row>
    <row r="20946" spans="4:4" s="47" customFormat="1" x14ac:dyDescent="0.25">
      <c r="D20946" s="83"/>
    </row>
    <row r="20947" spans="4:4" s="47" customFormat="1" x14ac:dyDescent="0.25">
      <c r="D20947" s="83"/>
    </row>
    <row r="20948" spans="4:4" s="47" customFormat="1" x14ac:dyDescent="0.25">
      <c r="D20948" s="83"/>
    </row>
    <row r="20949" spans="4:4" s="47" customFormat="1" x14ac:dyDescent="0.25">
      <c r="D20949" s="83"/>
    </row>
    <row r="20950" spans="4:4" s="47" customFormat="1" x14ac:dyDescent="0.25">
      <c r="D20950" s="83"/>
    </row>
    <row r="20951" spans="4:4" s="47" customFormat="1" x14ac:dyDescent="0.25">
      <c r="D20951" s="83"/>
    </row>
    <row r="20952" spans="4:4" s="47" customFormat="1" x14ac:dyDescent="0.25">
      <c r="D20952" s="83"/>
    </row>
    <row r="20953" spans="4:4" s="47" customFormat="1" x14ac:dyDescent="0.25">
      <c r="D20953" s="83"/>
    </row>
    <row r="20954" spans="4:4" s="47" customFormat="1" x14ac:dyDescent="0.25">
      <c r="D20954" s="83"/>
    </row>
    <row r="20955" spans="4:4" s="47" customFormat="1" x14ac:dyDescent="0.25">
      <c r="D20955" s="83"/>
    </row>
    <row r="20956" spans="4:4" s="47" customFormat="1" x14ac:dyDescent="0.25">
      <c r="D20956" s="83"/>
    </row>
    <row r="20957" spans="4:4" s="47" customFormat="1" x14ac:dyDescent="0.25">
      <c r="D20957" s="83"/>
    </row>
    <row r="20958" spans="4:4" s="47" customFormat="1" x14ac:dyDescent="0.25">
      <c r="D20958" s="83"/>
    </row>
    <row r="20959" spans="4:4" s="47" customFormat="1" x14ac:dyDescent="0.25">
      <c r="D20959" s="83"/>
    </row>
    <row r="20960" spans="4:4" s="47" customFormat="1" x14ac:dyDescent="0.25">
      <c r="D20960" s="83"/>
    </row>
    <row r="20961" spans="4:4" s="47" customFormat="1" x14ac:dyDescent="0.25">
      <c r="D20961" s="83"/>
    </row>
    <row r="20962" spans="4:4" s="47" customFormat="1" x14ac:dyDescent="0.25">
      <c r="D20962" s="83"/>
    </row>
    <row r="20963" spans="4:4" s="47" customFormat="1" x14ac:dyDescent="0.25">
      <c r="D20963" s="83"/>
    </row>
    <row r="20964" spans="4:4" s="47" customFormat="1" x14ac:dyDescent="0.25">
      <c r="D20964" s="83"/>
    </row>
    <row r="20965" spans="4:4" s="47" customFormat="1" x14ac:dyDescent="0.25">
      <c r="D20965" s="83"/>
    </row>
    <row r="20966" spans="4:4" s="47" customFormat="1" x14ac:dyDescent="0.25">
      <c r="D20966" s="83"/>
    </row>
    <row r="20967" spans="4:4" s="47" customFormat="1" x14ac:dyDescent="0.25">
      <c r="D20967" s="83"/>
    </row>
    <row r="20968" spans="4:4" s="47" customFormat="1" x14ac:dyDescent="0.25">
      <c r="D20968" s="83"/>
    </row>
    <row r="20969" spans="4:4" s="47" customFormat="1" x14ac:dyDescent="0.25">
      <c r="D20969" s="83"/>
    </row>
    <row r="20970" spans="4:4" s="47" customFormat="1" x14ac:dyDescent="0.25">
      <c r="D20970" s="83"/>
    </row>
    <row r="20971" spans="4:4" s="47" customFormat="1" x14ac:dyDescent="0.25">
      <c r="D20971" s="83"/>
    </row>
    <row r="20972" spans="4:4" s="47" customFormat="1" x14ac:dyDescent="0.25">
      <c r="D20972" s="83"/>
    </row>
    <row r="20973" spans="4:4" s="47" customFormat="1" x14ac:dyDescent="0.25">
      <c r="D20973" s="83"/>
    </row>
    <row r="20974" spans="4:4" s="47" customFormat="1" x14ac:dyDescent="0.25">
      <c r="D20974" s="83"/>
    </row>
    <row r="20975" spans="4:4" s="47" customFormat="1" x14ac:dyDescent="0.25">
      <c r="D20975" s="83"/>
    </row>
    <row r="20976" spans="4:4" s="47" customFormat="1" x14ac:dyDescent="0.25">
      <c r="D20976" s="83"/>
    </row>
    <row r="20977" spans="4:4" s="47" customFormat="1" x14ac:dyDescent="0.25">
      <c r="D20977" s="83"/>
    </row>
    <row r="20978" spans="4:4" s="47" customFormat="1" x14ac:dyDescent="0.25">
      <c r="D20978" s="83"/>
    </row>
    <row r="20979" spans="4:4" s="47" customFormat="1" x14ac:dyDescent="0.25">
      <c r="D20979" s="83"/>
    </row>
    <row r="20980" spans="4:4" s="47" customFormat="1" x14ac:dyDescent="0.25">
      <c r="D20980" s="83"/>
    </row>
    <row r="20981" spans="4:4" s="47" customFormat="1" x14ac:dyDescent="0.25">
      <c r="D20981" s="83"/>
    </row>
    <row r="20982" spans="4:4" s="47" customFormat="1" x14ac:dyDescent="0.25">
      <c r="D20982" s="83"/>
    </row>
    <row r="20983" spans="4:4" s="47" customFormat="1" x14ac:dyDescent="0.25">
      <c r="D20983" s="83"/>
    </row>
    <row r="20984" spans="4:4" s="47" customFormat="1" x14ac:dyDescent="0.25">
      <c r="D20984" s="83"/>
    </row>
    <row r="20985" spans="4:4" s="47" customFormat="1" x14ac:dyDescent="0.25">
      <c r="D20985" s="83"/>
    </row>
    <row r="20986" spans="4:4" s="47" customFormat="1" x14ac:dyDescent="0.25">
      <c r="D20986" s="83"/>
    </row>
    <row r="20987" spans="4:4" s="47" customFormat="1" x14ac:dyDescent="0.25">
      <c r="D20987" s="83"/>
    </row>
    <row r="20988" spans="4:4" s="47" customFormat="1" x14ac:dyDescent="0.25">
      <c r="D20988" s="83"/>
    </row>
    <row r="20989" spans="4:4" s="47" customFormat="1" x14ac:dyDescent="0.25">
      <c r="D20989" s="83"/>
    </row>
    <row r="20990" spans="4:4" s="47" customFormat="1" x14ac:dyDescent="0.25">
      <c r="D20990" s="83"/>
    </row>
    <row r="20991" spans="4:4" s="47" customFormat="1" x14ac:dyDescent="0.25">
      <c r="D20991" s="83"/>
    </row>
    <row r="20992" spans="4:4" s="47" customFormat="1" x14ac:dyDescent="0.25">
      <c r="D20992" s="83"/>
    </row>
    <row r="20993" spans="4:4" s="47" customFormat="1" x14ac:dyDescent="0.25">
      <c r="D20993" s="83"/>
    </row>
    <row r="20994" spans="4:4" s="47" customFormat="1" x14ac:dyDescent="0.25">
      <c r="D20994" s="83"/>
    </row>
    <row r="20995" spans="4:4" s="47" customFormat="1" x14ac:dyDescent="0.25">
      <c r="D20995" s="83"/>
    </row>
    <row r="20996" spans="4:4" s="47" customFormat="1" x14ac:dyDescent="0.25">
      <c r="D20996" s="83"/>
    </row>
    <row r="20997" spans="4:4" s="47" customFormat="1" x14ac:dyDescent="0.25">
      <c r="D20997" s="83"/>
    </row>
    <row r="20998" spans="4:4" s="47" customFormat="1" x14ac:dyDescent="0.25">
      <c r="D20998" s="83"/>
    </row>
    <row r="20999" spans="4:4" s="47" customFormat="1" x14ac:dyDescent="0.25">
      <c r="D20999" s="83"/>
    </row>
    <row r="21000" spans="4:4" s="47" customFormat="1" x14ac:dyDescent="0.25">
      <c r="D21000" s="83"/>
    </row>
    <row r="21001" spans="4:4" s="47" customFormat="1" x14ac:dyDescent="0.25">
      <c r="D21001" s="83"/>
    </row>
    <row r="21002" spans="4:4" s="47" customFormat="1" x14ac:dyDescent="0.25">
      <c r="D21002" s="83"/>
    </row>
    <row r="21003" spans="4:4" s="47" customFormat="1" x14ac:dyDescent="0.25">
      <c r="D21003" s="83"/>
    </row>
    <row r="21004" spans="4:4" s="47" customFormat="1" x14ac:dyDescent="0.25">
      <c r="D21004" s="83"/>
    </row>
    <row r="21005" spans="4:4" s="47" customFormat="1" x14ac:dyDescent="0.25">
      <c r="D21005" s="83"/>
    </row>
    <row r="21006" spans="4:4" s="47" customFormat="1" x14ac:dyDescent="0.25">
      <c r="D21006" s="83"/>
    </row>
    <row r="21007" spans="4:4" s="47" customFormat="1" x14ac:dyDescent="0.25">
      <c r="D21007" s="83"/>
    </row>
    <row r="21008" spans="4:4" s="47" customFormat="1" x14ac:dyDescent="0.25">
      <c r="D21008" s="83"/>
    </row>
    <row r="21009" spans="4:4" s="47" customFormat="1" x14ac:dyDescent="0.25">
      <c r="D21009" s="83"/>
    </row>
    <row r="21010" spans="4:4" s="47" customFormat="1" x14ac:dyDescent="0.25">
      <c r="D21010" s="83"/>
    </row>
    <row r="21011" spans="4:4" s="47" customFormat="1" x14ac:dyDescent="0.25">
      <c r="D21011" s="83"/>
    </row>
    <row r="21012" spans="4:4" s="47" customFormat="1" x14ac:dyDescent="0.25">
      <c r="D21012" s="83"/>
    </row>
    <row r="21013" spans="4:4" s="47" customFormat="1" x14ac:dyDescent="0.25">
      <c r="D21013" s="83"/>
    </row>
    <row r="21014" spans="4:4" s="47" customFormat="1" x14ac:dyDescent="0.25">
      <c r="D21014" s="83"/>
    </row>
    <row r="21015" spans="4:4" s="47" customFormat="1" x14ac:dyDescent="0.25">
      <c r="D21015" s="83"/>
    </row>
    <row r="21016" spans="4:4" s="47" customFormat="1" x14ac:dyDescent="0.25">
      <c r="D21016" s="83"/>
    </row>
    <row r="21017" spans="4:4" s="47" customFormat="1" x14ac:dyDescent="0.25">
      <c r="D21017" s="83"/>
    </row>
    <row r="21018" spans="4:4" s="47" customFormat="1" x14ac:dyDescent="0.25">
      <c r="D21018" s="83"/>
    </row>
    <row r="21019" spans="4:4" s="47" customFormat="1" x14ac:dyDescent="0.25">
      <c r="D21019" s="83"/>
    </row>
    <row r="21020" spans="4:4" s="47" customFormat="1" x14ac:dyDescent="0.25">
      <c r="D21020" s="83"/>
    </row>
    <row r="21021" spans="4:4" s="47" customFormat="1" x14ac:dyDescent="0.25">
      <c r="D21021" s="83"/>
    </row>
    <row r="21022" spans="4:4" s="47" customFormat="1" x14ac:dyDescent="0.25">
      <c r="D21022" s="83"/>
    </row>
    <row r="21023" spans="4:4" s="47" customFormat="1" x14ac:dyDescent="0.25">
      <c r="D21023" s="83"/>
    </row>
    <row r="21024" spans="4:4" s="47" customFormat="1" x14ac:dyDescent="0.25">
      <c r="D21024" s="83"/>
    </row>
    <row r="21025" spans="4:4" s="47" customFormat="1" x14ac:dyDescent="0.25">
      <c r="D21025" s="83"/>
    </row>
    <row r="21026" spans="4:4" s="47" customFormat="1" x14ac:dyDescent="0.25">
      <c r="D21026" s="83"/>
    </row>
    <row r="21027" spans="4:4" s="47" customFormat="1" x14ac:dyDescent="0.25">
      <c r="D21027" s="83"/>
    </row>
    <row r="21028" spans="4:4" s="47" customFormat="1" x14ac:dyDescent="0.25">
      <c r="D21028" s="83"/>
    </row>
    <row r="21029" spans="4:4" s="47" customFormat="1" x14ac:dyDescent="0.25">
      <c r="D21029" s="83"/>
    </row>
    <row r="21030" spans="4:4" s="47" customFormat="1" x14ac:dyDescent="0.25">
      <c r="D21030" s="83"/>
    </row>
    <row r="21031" spans="4:4" s="47" customFormat="1" x14ac:dyDescent="0.25">
      <c r="D21031" s="83"/>
    </row>
    <row r="21032" spans="4:4" s="47" customFormat="1" x14ac:dyDescent="0.25">
      <c r="D21032" s="83"/>
    </row>
    <row r="21033" spans="4:4" s="47" customFormat="1" x14ac:dyDescent="0.25">
      <c r="D21033" s="83"/>
    </row>
    <row r="21034" spans="4:4" s="47" customFormat="1" x14ac:dyDescent="0.25">
      <c r="D21034" s="83"/>
    </row>
    <row r="21035" spans="4:4" s="47" customFormat="1" x14ac:dyDescent="0.25">
      <c r="D21035" s="83"/>
    </row>
    <row r="21036" spans="4:4" s="47" customFormat="1" x14ac:dyDescent="0.25">
      <c r="D21036" s="83"/>
    </row>
    <row r="21037" spans="4:4" s="47" customFormat="1" x14ac:dyDescent="0.25">
      <c r="D21037" s="83"/>
    </row>
    <row r="21038" spans="4:4" s="47" customFormat="1" x14ac:dyDescent="0.25">
      <c r="D21038" s="83"/>
    </row>
    <row r="21039" spans="4:4" s="47" customFormat="1" x14ac:dyDescent="0.25">
      <c r="D21039" s="83"/>
    </row>
    <row r="21040" spans="4:4" s="47" customFormat="1" x14ac:dyDescent="0.25">
      <c r="D21040" s="83"/>
    </row>
    <row r="21041" spans="4:4" s="47" customFormat="1" x14ac:dyDescent="0.25">
      <c r="D21041" s="83"/>
    </row>
    <row r="21042" spans="4:4" s="47" customFormat="1" x14ac:dyDescent="0.25">
      <c r="D21042" s="83"/>
    </row>
    <row r="21043" spans="4:4" s="47" customFormat="1" x14ac:dyDescent="0.25">
      <c r="D21043" s="83"/>
    </row>
    <row r="21044" spans="4:4" s="47" customFormat="1" x14ac:dyDescent="0.25">
      <c r="D21044" s="83"/>
    </row>
    <row r="21045" spans="4:4" s="47" customFormat="1" x14ac:dyDescent="0.25">
      <c r="D21045" s="83"/>
    </row>
    <row r="21046" spans="4:4" s="47" customFormat="1" x14ac:dyDescent="0.25">
      <c r="D21046" s="83"/>
    </row>
    <row r="21047" spans="4:4" s="47" customFormat="1" x14ac:dyDescent="0.25">
      <c r="D21047" s="83"/>
    </row>
    <row r="21048" spans="4:4" s="47" customFormat="1" x14ac:dyDescent="0.25">
      <c r="D21048" s="83"/>
    </row>
    <row r="21049" spans="4:4" s="47" customFormat="1" x14ac:dyDescent="0.25">
      <c r="D21049" s="83"/>
    </row>
    <row r="21050" spans="4:4" s="47" customFormat="1" x14ac:dyDescent="0.25">
      <c r="D21050" s="83"/>
    </row>
    <row r="21051" spans="4:4" s="47" customFormat="1" x14ac:dyDescent="0.25">
      <c r="D21051" s="83"/>
    </row>
    <row r="21052" spans="4:4" s="47" customFormat="1" x14ac:dyDescent="0.25">
      <c r="D21052" s="83"/>
    </row>
    <row r="21053" spans="4:4" s="47" customFormat="1" x14ac:dyDescent="0.25">
      <c r="D21053" s="83"/>
    </row>
    <row r="21054" spans="4:4" s="47" customFormat="1" x14ac:dyDescent="0.25">
      <c r="D21054" s="83"/>
    </row>
    <row r="21055" spans="4:4" s="47" customFormat="1" x14ac:dyDescent="0.25">
      <c r="D21055" s="83"/>
    </row>
    <row r="21056" spans="4:4" s="47" customFormat="1" x14ac:dyDescent="0.25">
      <c r="D21056" s="83"/>
    </row>
    <row r="21057" spans="4:4" s="47" customFormat="1" x14ac:dyDescent="0.25">
      <c r="D21057" s="83"/>
    </row>
    <row r="21058" spans="4:4" s="47" customFormat="1" x14ac:dyDescent="0.25">
      <c r="D21058" s="83"/>
    </row>
    <row r="21059" spans="4:4" s="47" customFormat="1" x14ac:dyDescent="0.25">
      <c r="D21059" s="83"/>
    </row>
    <row r="21060" spans="4:4" s="47" customFormat="1" x14ac:dyDescent="0.25">
      <c r="D21060" s="83"/>
    </row>
    <row r="21061" spans="4:4" s="47" customFormat="1" x14ac:dyDescent="0.25">
      <c r="D21061" s="83"/>
    </row>
    <row r="21062" spans="4:4" s="47" customFormat="1" x14ac:dyDescent="0.25">
      <c r="D21062" s="83"/>
    </row>
    <row r="21063" spans="4:4" s="47" customFormat="1" x14ac:dyDescent="0.25">
      <c r="D21063" s="83"/>
    </row>
    <row r="21064" spans="4:4" s="47" customFormat="1" x14ac:dyDescent="0.25">
      <c r="D21064" s="83"/>
    </row>
    <row r="21065" spans="4:4" s="47" customFormat="1" x14ac:dyDescent="0.25">
      <c r="D21065" s="83"/>
    </row>
    <row r="21066" spans="4:4" s="47" customFormat="1" x14ac:dyDescent="0.25">
      <c r="D21066" s="83"/>
    </row>
    <row r="21067" spans="4:4" s="47" customFormat="1" x14ac:dyDescent="0.25">
      <c r="D21067" s="83"/>
    </row>
    <row r="21068" spans="4:4" s="47" customFormat="1" x14ac:dyDescent="0.25">
      <c r="D21068" s="83"/>
    </row>
    <row r="21069" spans="4:4" s="47" customFormat="1" x14ac:dyDescent="0.25">
      <c r="D21069" s="83"/>
    </row>
    <row r="21070" spans="4:4" s="47" customFormat="1" x14ac:dyDescent="0.25">
      <c r="D21070" s="83"/>
    </row>
    <row r="21071" spans="4:4" s="47" customFormat="1" x14ac:dyDescent="0.25">
      <c r="D21071" s="83"/>
    </row>
    <row r="21072" spans="4:4" s="47" customFormat="1" x14ac:dyDescent="0.25">
      <c r="D21072" s="83"/>
    </row>
    <row r="21073" spans="4:4" s="47" customFormat="1" x14ac:dyDescent="0.25">
      <c r="D21073" s="83"/>
    </row>
    <row r="21074" spans="4:4" s="47" customFormat="1" x14ac:dyDescent="0.25">
      <c r="D21074" s="83"/>
    </row>
    <row r="21075" spans="4:4" s="47" customFormat="1" x14ac:dyDescent="0.25">
      <c r="D21075" s="83"/>
    </row>
    <row r="21076" spans="4:4" s="47" customFormat="1" x14ac:dyDescent="0.25">
      <c r="D21076" s="83"/>
    </row>
    <row r="21077" spans="4:4" s="47" customFormat="1" x14ac:dyDescent="0.25">
      <c r="D21077" s="83"/>
    </row>
    <row r="21078" spans="4:4" s="47" customFormat="1" x14ac:dyDescent="0.25">
      <c r="D21078" s="83"/>
    </row>
    <row r="21079" spans="4:4" s="47" customFormat="1" x14ac:dyDescent="0.25">
      <c r="D21079" s="83"/>
    </row>
    <row r="21080" spans="4:4" s="47" customFormat="1" x14ac:dyDescent="0.25">
      <c r="D21080" s="83"/>
    </row>
    <row r="21081" spans="4:4" s="47" customFormat="1" x14ac:dyDescent="0.25">
      <c r="D21081" s="83"/>
    </row>
    <row r="21082" spans="4:4" s="47" customFormat="1" x14ac:dyDescent="0.25">
      <c r="D21082" s="83"/>
    </row>
    <row r="21083" spans="4:4" s="47" customFormat="1" x14ac:dyDescent="0.25">
      <c r="D21083" s="83"/>
    </row>
    <row r="21084" spans="4:4" s="47" customFormat="1" x14ac:dyDescent="0.25">
      <c r="D21084" s="83"/>
    </row>
    <row r="21085" spans="4:4" s="47" customFormat="1" x14ac:dyDescent="0.25">
      <c r="D21085" s="83"/>
    </row>
    <row r="21086" spans="4:4" s="47" customFormat="1" x14ac:dyDescent="0.25">
      <c r="D21086" s="83"/>
    </row>
    <row r="21087" spans="4:4" s="47" customFormat="1" x14ac:dyDescent="0.25">
      <c r="D21087" s="83"/>
    </row>
    <row r="21088" spans="4:4" s="47" customFormat="1" x14ac:dyDescent="0.25">
      <c r="D21088" s="83"/>
    </row>
    <row r="21089" spans="4:4" s="47" customFormat="1" x14ac:dyDescent="0.25">
      <c r="D21089" s="83"/>
    </row>
    <row r="21090" spans="4:4" s="47" customFormat="1" x14ac:dyDescent="0.25">
      <c r="D21090" s="83"/>
    </row>
    <row r="21091" spans="4:4" s="47" customFormat="1" x14ac:dyDescent="0.25">
      <c r="D21091" s="83"/>
    </row>
    <row r="21092" spans="4:4" s="47" customFormat="1" x14ac:dyDescent="0.25">
      <c r="D21092" s="83"/>
    </row>
    <row r="21093" spans="4:4" s="47" customFormat="1" x14ac:dyDescent="0.25">
      <c r="D21093" s="83"/>
    </row>
    <row r="21094" spans="4:4" s="47" customFormat="1" x14ac:dyDescent="0.25">
      <c r="D21094" s="83"/>
    </row>
    <row r="21095" spans="4:4" s="47" customFormat="1" x14ac:dyDescent="0.25">
      <c r="D21095" s="83"/>
    </row>
    <row r="21096" spans="4:4" s="47" customFormat="1" x14ac:dyDescent="0.25">
      <c r="D21096" s="83"/>
    </row>
    <row r="21097" spans="4:4" s="47" customFormat="1" x14ac:dyDescent="0.25">
      <c r="D21097" s="83"/>
    </row>
    <row r="21098" spans="4:4" s="47" customFormat="1" x14ac:dyDescent="0.25">
      <c r="D21098" s="83"/>
    </row>
    <row r="21099" spans="4:4" s="47" customFormat="1" x14ac:dyDescent="0.25">
      <c r="D21099" s="83"/>
    </row>
    <row r="21100" spans="4:4" s="47" customFormat="1" x14ac:dyDescent="0.25">
      <c r="D21100" s="83"/>
    </row>
    <row r="21101" spans="4:4" s="47" customFormat="1" x14ac:dyDescent="0.25">
      <c r="D21101" s="83"/>
    </row>
    <row r="21102" spans="4:4" s="47" customFormat="1" x14ac:dyDescent="0.25">
      <c r="D21102" s="83"/>
    </row>
    <row r="21103" spans="4:4" s="47" customFormat="1" x14ac:dyDescent="0.25">
      <c r="D21103" s="83"/>
    </row>
    <row r="21104" spans="4:4" s="47" customFormat="1" x14ac:dyDescent="0.25">
      <c r="D21104" s="83"/>
    </row>
    <row r="21105" spans="4:4" s="47" customFormat="1" x14ac:dyDescent="0.25">
      <c r="D21105" s="83"/>
    </row>
    <row r="21106" spans="4:4" s="47" customFormat="1" x14ac:dyDescent="0.25">
      <c r="D21106" s="83"/>
    </row>
    <row r="21107" spans="4:4" s="47" customFormat="1" x14ac:dyDescent="0.25">
      <c r="D21107" s="83"/>
    </row>
    <row r="21108" spans="4:4" s="47" customFormat="1" x14ac:dyDescent="0.25">
      <c r="D21108" s="83"/>
    </row>
    <row r="21109" spans="4:4" s="47" customFormat="1" x14ac:dyDescent="0.25">
      <c r="D21109" s="83"/>
    </row>
    <row r="21110" spans="4:4" s="47" customFormat="1" x14ac:dyDescent="0.25">
      <c r="D21110" s="83"/>
    </row>
    <row r="21111" spans="4:4" s="47" customFormat="1" x14ac:dyDescent="0.25">
      <c r="D21111" s="83"/>
    </row>
    <row r="21112" spans="4:4" s="47" customFormat="1" x14ac:dyDescent="0.25">
      <c r="D21112" s="83"/>
    </row>
    <row r="21113" spans="4:4" s="47" customFormat="1" x14ac:dyDescent="0.25">
      <c r="D21113" s="83"/>
    </row>
    <row r="21114" spans="4:4" s="47" customFormat="1" x14ac:dyDescent="0.25">
      <c r="D21114" s="83"/>
    </row>
    <row r="21115" spans="4:4" s="47" customFormat="1" x14ac:dyDescent="0.25">
      <c r="D21115" s="83"/>
    </row>
    <row r="21116" spans="4:4" s="47" customFormat="1" x14ac:dyDescent="0.25">
      <c r="D21116" s="83"/>
    </row>
    <row r="21117" spans="4:4" s="47" customFormat="1" x14ac:dyDescent="0.25">
      <c r="D21117" s="83"/>
    </row>
    <row r="21118" spans="4:4" s="47" customFormat="1" x14ac:dyDescent="0.25">
      <c r="D21118" s="83"/>
    </row>
    <row r="21119" spans="4:4" s="47" customFormat="1" x14ac:dyDescent="0.25">
      <c r="D21119" s="83"/>
    </row>
    <row r="21120" spans="4:4" s="47" customFormat="1" x14ac:dyDescent="0.25">
      <c r="D21120" s="83"/>
    </row>
    <row r="21121" spans="4:4" s="47" customFormat="1" x14ac:dyDescent="0.25">
      <c r="D21121" s="83"/>
    </row>
    <row r="21122" spans="4:4" s="47" customFormat="1" x14ac:dyDescent="0.25">
      <c r="D21122" s="83"/>
    </row>
    <row r="21123" spans="4:4" s="47" customFormat="1" x14ac:dyDescent="0.25">
      <c r="D21123" s="83"/>
    </row>
    <row r="21124" spans="4:4" s="47" customFormat="1" x14ac:dyDescent="0.25">
      <c r="D21124" s="83"/>
    </row>
    <row r="21125" spans="4:4" s="47" customFormat="1" x14ac:dyDescent="0.25">
      <c r="D21125" s="83"/>
    </row>
    <row r="21126" spans="4:4" s="47" customFormat="1" x14ac:dyDescent="0.25">
      <c r="D21126" s="83"/>
    </row>
    <row r="21127" spans="4:4" s="47" customFormat="1" x14ac:dyDescent="0.25">
      <c r="D21127" s="83"/>
    </row>
    <row r="21128" spans="4:4" s="47" customFormat="1" x14ac:dyDescent="0.25">
      <c r="D21128" s="83"/>
    </row>
    <row r="21129" spans="4:4" s="47" customFormat="1" x14ac:dyDescent="0.25">
      <c r="D21129" s="83"/>
    </row>
    <row r="21130" spans="4:4" s="47" customFormat="1" x14ac:dyDescent="0.25">
      <c r="D21130" s="83"/>
    </row>
    <row r="21131" spans="4:4" s="47" customFormat="1" x14ac:dyDescent="0.25">
      <c r="D21131" s="83"/>
    </row>
    <row r="21132" spans="4:4" s="47" customFormat="1" x14ac:dyDescent="0.25">
      <c r="D21132" s="83"/>
    </row>
    <row r="21133" spans="4:4" s="47" customFormat="1" x14ac:dyDescent="0.25">
      <c r="D21133" s="83"/>
    </row>
    <row r="21134" spans="4:4" s="47" customFormat="1" x14ac:dyDescent="0.25">
      <c r="D21134" s="83"/>
    </row>
    <row r="21135" spans="4:4" s="47" customFormat="1" x14ac:dyDescent="0.25">
      <c r="D21135" s="83"/>
    </row>
    <row r="21136" spans="4:4" s="47" customFormat="1" x14ac:dyDescent="0.25">
      <c r="D21136" s="83"/>
    </row>
    <row r="21137" spans="4:4" s="47" customFormat="1" x14ac:dyDescent="0.25">
      <c r="D21137" s="83"/>
    </row>
    <row r="21138" spans="4:4" s="47" customFormat="1" x14ac:dyDescent="0.25">
      <c r="D21138" s="83"/>
    </row>
    <row r="21139" spans="4:4" s="47" customFormat="1" x14ac:dyDescent="0.25">
      <c r="D21139" s="83"/>
    </row>
    <row r="21140" spans="4:4" s="47" customFormat="1" x14ac:dyDescent="0.25">
      <c r="D21140" s="83"/>
    </row>
    <row r="21141" spans="4:4" s="47" customFormat="1" x14ac:dyDescent="0.25">
      <c r="D21141" s="83"/>
    </row>
    <row r="21142" spans="4:4" s="47" customFormat="1" x14ac:dyDescent="0.25">
      <c r="D21142" s="83"/>
    </row>
    <row r="21143" spans="4:4" s="47" customFormat="1" x14ac:dyDescent="0.25">
      <c r="D21143" s="83"/>
    </row>
    <row r="21144" spans="4:4" s="47" customFormat="1" x14ac:dyDescent="0.25">
      <c r="D21144" s="83"/>
    </row>
    <row r="21145" spans="4:4" s="47" customFormat="1" x14ac:dyDescent="0.25">
      <c r="D21145" s="83"/>
    </row>
    <row r="21146" spans="4:4" s="47" customFormat="1" x14ac:dyDescent="0.25">
      <c r="D21146" s="83"/>
    </row>
    <row r="21147" spans="4:4" s="47" customFormat="1" x14ac:dyDescent="0.25">
      <c r="D21147" s="83"/>
    </row>
    <row r="21148" spans="4:4" s="47" customFormat="1" x14ac:dyDescent="0.25">
      <c r="D21148" s="83"/>
    </row>
    <row r="21149" spans="4:4" s="47" customFormat="1" x14ac:dyDescent="0.25">
      <c r="D21149" s="83"/>
    </row>
    <row r="21150" spans="4:4" s="47" customFormat="1" x14ac:dyDescent="0.25">
      <c r="D21150" s="83"/>
    </row>
    <row r="21151" spans="4:4" s="47" customFormat="1" x14ac:dyDescent="0.25">
      <c r="D21151" s="83"/>
    </row>
    <row r="21152" spans="4:4" s="47" customFormat="1" x14ac:dyDescent="0.25">
      <c r="D21152" s="83"/>
    </row>
    <row r="21153" spans="4:4" s="47" customFormat="1" x14ac:dyDescent="0.25">
      <c r="D21153" s="83"/>
    </row>
    <row r="21154" spans="4:4" s="47" customFormat="1" x14ac:dyDescent="0.25">
      <c r="D21154" s="83"/>
    </row>
    <row r="21155" spans="4:4" s="47" customFormat="1" x14ac:dyDescent="0.25">
      <c r="D21155" s="83"/>
    </row>
    <row r="21156" spans="4:4" s="47" customFormat="1" x14ac:dyDescent="0.25">
      <c r="D21156" s="83"/>
    </row>
    <row r="21157" spans="4:4" s="47" customFormat="1" x14ac:dyDescent="0.25">
      <c r="D21157" s="83"/>
    </row>
    <row r="21158" spans="4:4" s="47" customFormat="1" x14ac:dyDescent="0.25">
      <c r="D21158" s="83"/>
    </row>
    <row r="21159" spans="4:4" s="47" customFormat="1" x14ac:dyDescent="0.25">
      <c r="D21159" s="83"/>
    </row>
    <row r="21160" spans="4:4" s="47" customFormat="1" x14ac:dyDescent="0.25">
      <c r="D21160" s="83"/>
    </row>
    <row r="21161" spans="4:4" s="47" customFormat="1" x14ac:dyDescent="0.25">
      <c r="D21161" s="83"/>
    </row>
    <row r="21162" spans="4:4" s="47" customFormat="1" x14ac:dyDescent="0.25">
      <c r="D21162" s="83"/>
    </row>
    <row r="21163" spans="4:4" s="47" customFormat="1" x14ac:dyDescent="0.25">
      <c r="D21163" s="83"/>
    </row>
    <row r="21164" spans="4:4" s="47" customFormat="1" x14ac:dyDescent="0.25">
      <c r="D21164" s="83"/>
    </row>
    <row r="21165" spans="4:4" s="47" customFormat="1" x14ac:dyDescent="0.25">
      <c r="D21165" s="83"/>
    </row>
    <row r="21166" spans="4:4" s="47" customFormat="1" x14ac:dyDescent="0.25">
      <c r="D21166" s="83"/>
    </row>
    <row r="21167" spans="4:4" s="47" customFormat="1" x14ac:dyDescent="0.25">
      <c r="D21167" s="83"/>
    </row>
    <row r="21168" spans="4:4" s="47" customFormat="1" x14ac:dyDescent="0.25">
      <c r="D21168" s="83"/>
    </row>
    <row r="21169" spans="4:4" s="47" customFormat="1" x14ac:dyDescent="0.25">
      <c r="D21169" s="83"/>
    </row>
    <row r="21170" spans="4:4" s="47" customFormat="1" x14ac:dyDescent="0.25">
      <c r="D21170" s="83"/>
    </row>
    <row r="21171" spans="4:4" s="47" customFormat="1" x14ac:dyDescent="0.25">
      <c r="D21171" s="83"/>
    </row>
    <row r="21172" spans="4:4" s="47" customFormat="1" x14ac:dyDescent="0.25">
      <c r="D21172" s="83"/>
    </row>
    <row r="21173" spans="4:4" s="47" customFormat="1" x14ac:dyDescent="0.25">
      <c r="D21173" s="83"/>
    </row>
    <row r="21174" spans="4:4" s="47" customFormat="1" x14ac:dyDescent="0.25">
      <c r="D21174" s="83"/>
    </row>
    <row r="21175" spans="4:4" s="47" customFormat="1" x14ac:dyDescent="0.25">
      <c r="D21175" s="83"/>
    </row>
    <row r="21176" spans="4:4" s="47" customFormat="1" x14ac:dyDescent="0.25">
      <c r="D21176" s="83"/>
    </row>
    <row r="21177" spans="4:4" s="47" customFormat="1" x14ac:dyDescent="0.25">
      <c r="D21177" s="83"/>
    </row>
    <row r="21178" spans="4:4" s="47" customFormat="1" x14ac:dyDescent="0.25">
      <c r="D21178" s="83"/>
    </row>
    <row r="21179" spans="4:4" s="47" customFormat="1" x14ac:dyDescent="0.25">
      <c r="D21179" s="83"/>
    </row>
    <row r="21180" spans="4:4" s="47" customFormat="1" x14ac:dyDescent="0.25">
      <c r="D21180" s="83"/>
    </row>
    <row r="21181" spans="4:4" s="47" customFormat="1" x14ac:dyDescent="0.25">
      <c r="D21181" s="83"/>
    </row>
    <row r="21182" spans="4:4" s="47" customFormat="1" x14ac:dyDescent="0.25">
      <c r="D21182" s="83"/>
    </row>
    <row r="21183" spans="4:4" s="47" customFormat="1" x14ac:dyDescent="0.25">
      <c r="D21183" s="83"/>
    </row>
    <row r="21184" spans="4:4" s="47" customFormat="1" x14ac:dyDescent="0.25">
      <c r="D21184" s="83"/>
    </row>
    <row r="21185" spans="4:4" s="47" customFormat="1" x14ac:dyDescent="0.25">
      <c r="D21185" s="83"/>
    </row>
    <row r="21186" spans="4:4" s="47" customFormat="1" x14ac:dyDescent="0.25">
      <c r="D21186" s="83"/>
    </row>
    <row r="21187" spans="4:4" s="47" customFormat="1" x14ac:dyDescent="0.25">
      <c r="D21187" s="83"/>
    </row>
    <row r="21188" spans="4:4" s="47" customFormat="1" x14ac:dyDescent="0.25">
      <c r="D21188" s="83"/>
    </row>
    <row r="21189" spans="4:4" s="47" customFormat="1" x14ac:dyDescent="0.25">
      <c r="D21189" s="83"/>
    </row>
    <row r="21190" spans="4:4" s="47" customFormat="1" x14ac:dyDescent="0.25">
      <c r="D21190" s="83"/>
    </row>
    <row r="21191" spans="4:4" s="47" customFormat="1" x14ac:dyDescent="0.25">
      <c r="D21191" s="83"/>
    </row>
    <row r="21192" spans="4:4" s="47" customFormat="1" x14ac:dyDescent="0.25">
      <c r="D21192" s="83"/>
    </row>
    <row r="21193" spans="4:4" s="47" customFormat="1" x14ac:dyDescent="0.25">
      <c r="D21193" s="83"/>
    </row>
    <row r="21194" spans="4:4" s="47" customFormat="1" x14ac:dyDescent="0.25">
      <c r="D21194" s="83"/>
    </row>
    <row r="21195" spans="4:4" s="47" customFormat="1" x14ac:dyDescent="0.25">
      <c r="D21195" s="83"/>
    </row>
    <row r="21196" spans="4:4" s="47" customFormat="1" x14ac:dyDescent="0.25">
      <c r="D21196" s="83"/>
    </row>
    <row r="21197" spans="4:4" s="47" customFormat="1" x14ac:dyDescent="0.25">
      <c r="D21197" s="83"/>
    </row>
    <row r="21198" spans="4:4" s="47" customFormat="1" x14ac:dyDescent="0.25">
      <c r="D21198" s="83"/>
    </row>
    <row r="21199" spans="4:4" s="47" customFormat="1" x14ac:dyDescent="0.25">
      <c r="D21199" s="83"/>
    </row>
    <row r="21200" spans="4:4" s="47" customFormat="1" x14ac:dyDescent="0.25">
      <c r="D21200" s="83"/>
    </row>
    <row r="21201" spans="4:4" s="47" customFormat="1" x14ac:dyDescent="0.25">
      <c r="D21201" s="83"/>
    </row>
    <row r="21202" spans="4:4" s="47" customFormat="1" x14ac:dyDescent="0.25">
      <c r="D21202" s="83"/>
    </row>
    <row r="21203" spans="4:4" s="47" customFormat="1" x14ac:dyDescent="0.25">
      <c r="D21203" s="83"/>
    </row>
    <row r="21204" spans="4:4" s="47" customFormat="1" x14ac:dyDescent="0.25">
      <c r="D21204" s="83"/>
    </row>
    <row r="21205" spans="4:4" s="47" customFormat="1" x14ac:dyDescent="0.25">
      <c r="D21205" s="83"/>
    </row>
    <row r="21206" spans="4:4" s="47" customFormat="1" x14ac:dyDescent="0.25">
      <c r="D21206" s="83"/>
    </row>
    <row r="21207" spans="4:4" s="47" customFormat="1" x14ac:dyDescent="0.25">
      <c r="D21207" s="83"/>
    </row>
    <row r="21208" spans="4:4" s="47" customFormat="1" x14ac:dyDescent="0.25">
      <c r="D21208" s="83"/>
    </row>
    <row r="21209" spans="4:4" s="47" customFormat="1" x14ac:dyDescent="0.25">
      <c r="D21209" s="83"/>
    </row>
    <row r="21210" spans="4:4" s="47" customFormat="1" x14ac:dyDescent="0.25">
      <c r="D21210" s="83"/>
    </row>
    <row r="21211" spans="4:4" s="47" customFormat="1" x14ac:dyDescent="0.25">
      <c r="D21211" s="83"/>
    </row>
    <row r="21212" spans="4:4" s="47" customFormat="1" x14ac:dyDescent="0.25">
      <c r="D21212" s="83"/>
    </row>
    <row r="21213" spans="4:4" s="47" customFormat="1" x14ac:dyDescent="0.25">
      <c r="D21213" s="83"/>
    </row>
    <row r="21214" spans="4:4" s="47" customFormat="1" x14ac:dyDescent="0.25">
      <c r="D21214" s="83"/>
    </row>
    <row r="21215" spans="4:4" s="47" customFormat="1" x14ac:dyDescent="0.25">
      <c r="D21215" s="83"/>
    </row>
    <row r="21216" spans="4:4" s="47" customFormat="1" x14ac:dyDescent="0.25">
      <c r="D21216" s="83"/>
    </row>
    <row r="21217" spans="4:4" s="47" customFormat="1" x14ac:dyDescent="0.25">
      <c r="D21217" s="83"/>
    </row>
    <row r="21218" spans="4:4" s="47" customFormat="1" x14ac:dyDescent="0.25">
      <c r="D21218" s="83"/>
    </row>
    <row r="21219" spans="4:4" s="47" customFormat="1" x14ac:dyDescent="0.25">
      <c r="D21219" s="83"/>
    </row>
    <row r="21220" spans="4:4" s="47" customFormat="1" x14ac:dyDescent="0.25">
      <c r="D21220" s="83"/>
    </row>
    <row r="21221" spans="4:4" s="47" customFormat="1" x14ac:dyDescent="0.25">
      <c r="D21221" s="83"/>
    </row>
    <row r="21222" spans="4:4" s="47" customFormat="1" x14ac:dyDescent="0.25">
      <c r="D21222" s="83"/>
    </row>
    <row r="21223" spans="4:4" s="47" customFormat="1" x14ac:dyDescent="0.25">
      <c r="D21223" s="83"/>
    </row>
    <row r="21224" spans="4:4" s="47" customFormat="1" x14ac:dyDescent="0.25">
      <c r="D21224" s="83"/>
    </row>
    <row r="21225" spans="4:4" s="47" customFormat="1" x14ac:dyDescent="0.25">
      <c r="D21225" s="83"/>
    </row>
    <row r="21226" spans="4:4" s="47" customFormat="1" x14ac:dyDescent="0.25">
      <c r="D21226" s="83"/>
    </row>
    <row r="21227" spans="4:4" s="47" customFormat="1" x14ac:dyDescent="0.25">
      <c r="D21227" s="83"/>
    </row>
    <row r="21228" spans="4:4" s="47" customFormat="1" x14ac:dyDescent="0.25">
      <c r="D21228" s="83"/>
    </row>
    <row r="21229" spans="4:4" s="47" customFormat="1" x14ac:dyDescent="0.25">
      <c r="D21229" s="83"/>
    </row>
    <row r="21230" spans="4:4" s="47" customFormat="1" x14ac:dyDescent="0.25">
      <c r="D21230" s="83"/>
    </row>
    <row r="21231" spans="4:4" s="47" customFormat="1" x14ac:dyDescent="0.25">
      <c r="D21231" s="83"/>
    </row>
    <row r="21232" spans="4:4" s="47" customFormat="1" x14ac:dyDescent="0.25">
      <c r="D21232" s="83"/>
    </row>
    <row r="21233" spans="4:4" s="47" customFormat="1" x14ac:dyDescent="0.25">
      <c r="D21233" s="83"/>
    </row>
    <row r="21234" spans="4:4" s="47" customFormat="1" x14ac:dyDescent="0.25">
      <c r="D21234" s="83"/>
    </row>
    <row r="21235" spans="4:4" s="47" customFormat="1" x14ac:dyDescent="0.25">
      <c r="D21235" s="83"/>
    </row>
    <row r="21236" spans="4:4" s="47" customFormat="1" x14ac:dyDescent="0.25">
      <c r="D21236" s="83"/>
    </row>
    <row r="21237" spans="4:4" s="47" customFormat="1" x14ac:dyDescent="0.25">
      <c r="D21237" s="83"/>
    </row>
    <row r="21238" spans="4:4" s="47" customFormat="1" x14ac:dyDescent="0.25">
      <c r="D21238" s="83"/>
    </row>
    <row r="21239" spans="4:4" s="47" customFormat="1" x14ac:dyDescent="0.25">
      <c r="D21239" s="83"/>
    </row>
    <row r="21240" spans="4:4" s="47" customFormat="1" x14ac:dyDescent="0.25">
      <c r="D21240" s="83"/>
    </row>
    <row r="21241" spans="4:4" s="47" customFormat="1" x14ac:dyDescent="0.25">
      <c r="D21241" s="83"/>
    </row>
    <row r="21242" spans="4:4" s="47" customFormat="1" x14ac:dyDescent="0.25">
      <c r="D21242" s="83"/>
    </row>
    <row r="21243" spans="4:4" s="47" customFormat="1" x14ac:dyDescent="0.25">
      <c r="D21243" s="83"/>
    </row>
    <row r="21244" spans="4:4" s="47" customFormat="1" x14ac:dyDescent="0.25">
      <c r="D21244" s="83"/>
    </row>
    <row r="21245" spans="4:4" s="47" customFormat="1" x14ac:dyDescent="0.25">
      <c r="D21245" s="83"/>
    </row>
    <row r="21246" spans="4:4" s="47" customFormat="1" x14ac:dyDescent="0.25">
      <c r="D21246" s="83"/>
    </row>
    <row r="21247" spans="4:4" s="47" customFormat="1" x14ac:dyDescent="0.25">
      <c r="D21247" s="83"/>
    </row>
    <row r="21248" spans="4:4" s="47" customFormat="1" x14ac:dyDescent="0.25">
      <c r="D21248" s="83"/>
    </row>
    <row r="21249" spans="4:4" s="47" customFormat="1" x14ac:dyDescent="0.25">
      <c r="D21249" s="83"/>
    </row>
    <row r="21250" spans="4:4" s="47" customFormat="1" x14ac:dyDescent="0.25">
      <c r="D21250" s="83"/>
    </row>
    <row r="21251" spans="4:4" s="47" customFormat="1" x14ac:dyDescent="0.25">
      <c r="D21251" s="83"/>
    </row>
    <row r="21252" spans="4:4" s="47" customFormat="1" x14ac:dyDescent="0.25">
      <c r="D21252" s="83"/>
    </row>
    <row r="21253" spans="4:4" s="47" customFormat="1" x14ac:dyDescent="0.25">
      <c r="D21253" s="83"/>
    </row>
    <row r="21254" spans="4:4" s="47" customFormat="1" x14ac:dyDescent="0.25">
      <c r="D21254" s="83"/>
    </row>
    <row r="21255" spans="4:4" s="47" customFormat="1" x14ac:dyDescent="0.25">
      <c r="D21255" s="83"/>
    </row>
    <row r="21256" spans="4:4" s="47" customFormat="1" x14ac:dyDescent="0.25">
      <c r="D21256" s="83"/>
    </row>
    <row r="21257" spans="4:4" s="47" customFormat="1" x14ac:dyDescent="0.25">
      <c r="D21257" s="83"/>
    </row>
    <row r="21258" spans="4:4" s="47" customFormat="1" x14ac:dyDescent="0.25">
      <c r="D21258" s="83"/>
    </row>
    <row r="21259" spans="4:4" s="47" customFormat="1" x14ac:dyDescent="0.25">
      <c r="D21259" s="83"/>
    </row>
    <row r="21260" spans="4:4" s="47" customFormat="1" x14ac:dyDescent="0.25">
      <c r="D21260" s="83"/>
    </row>
    <row r="21261" spans="4:4" s="47" customFormat="1" x14ac:dyDescent="0.25">
      <c r="D21261" s="83"/>
    </row>
    <row r="21262" spans="4:4" s="47" customFormat="1" x14ac:dyDescent="0.25">
      <c r="D21262" s="83"/>
    </row>
    <row r="21263" spans="4:4" s="47" customFormat="1" x14ac:dyDescent="0.25">
      <c r="D21263" s="83"/>
    </row>
    <row r="21264" spans="4:4" s="47" customFormat="1" x14ac:dyDescent="0.25">
      <c r="D21264" s="83"/>
    </row>
    <row r="21265" spans="4:4" s="47" customFormat="1" x14ac:dyDescent="0.25">
      <c r="D21265" s="83"/>
    </row>
    <row r="21266" spans="4:4" s="47" customFormat="1" x14ac:dyDescent="0.25">
      <c r="D21266" s="83"/>
    </row>
    <row r="21267" spans="4:4" s="47" customFormat="1" x14ac:dyDescent="0.25">
      <c r="D21267" s="83"/>
    </row>
    <row r="21268" spans="4:4" s="47" customFormat="1" x14ac:dyDescent="0.25">
      <c r="D21268" s="83"/>
    </row>
    <row r="21269" spans="4:4" s="47" customFormat="1" x14ac:dyDescent="0.25">
      <c r="D21269" s="83"/>
    </row>
    <row r="21270" spans="4:4" s="47" customFormat="1" x14ac:dyDescent="0.25">
      <c r="D21270" s="83"/>
    </row>
    <row r="21271" spans="4:4" s="47" customFormat="1" x14ac:dyDescent="0.25">
      <c r="D21271" s="83"/>
    </row>
    <row r="21272" spans="4:4" s="47" customFormat="1" x14ac:dyDescent="0.25">
      <c r="D21272" s="83"/>
    </row>
    <row r="21273" spans="4:4" s="47" customFormat="1" x14ac:dyDescent="0.25">
      <c r="D21273" s="83"/>
    </row>
    <row r="21274" spans="4:4" s="47" customFormat="1" x14ac:dyDescent="0.25">
      <c r="D21274" s="83"/>
    </row>
    <row r="21275" spans="4:4" s="47" customFormat="1" x14ac:dyDescent="0.25">
      <c r="D21275" s="83"/>
    </row>
    <row r="21276" spans="4:4" s="47" customFormat="1" x14ac:dyDescent="0.25">
      <c r="D21276" s="83"/>
    </row>
    <row r="21277" spans="4:4" s="47" customFormat="1" x14ac:dyDescent="0.25">
      <c r="D21277" s="83"/>
    </row>
    <row r="21278" spans="4:4" s="47" customFormat="1" x14ac:dyDescent="0.25">
      <c r="D21278" s="83"/>
    </row>
    <row r="21279" spans="4:4" s="47" customFormat="1" x14ac:dyDescent="0.25">
      <c r="D21279" s="83"/>
    </row>
    <row r="21280" spans="4:4" s="47" customFormat="1" x14ac:dyDescent="0.25">
      <c r="D21280" s="83"/>
    </row>
    <row r="21281" spans="4:4" s="47" customFormat="1" x14ac:dyDescent="0.25">
      <c r="D21281" s="83"/>
    </row>
    <row r="21282" spans="4:4" s="47" customFormat="1" x14ac:dyDescent="0.25">
      <c r="D21282" s="83"/>
    </row>
    <row r="21283" spans="4:4" s="47" customFormat="1" x14ac:dyDescent="0.25">
      <c r="D21283" s="83"/>
    </row>
    <row r="21284" spans="4:4" s="47" customFormat="1" x14ac:dyDescent="0.25">
      <c r="D21284" s="83"/>
    </row>
    <row r="21285" spans="4:4" s="47" customFormat="1" x14ac:dyDescent="0.25">
      <c r="D21285" s="83"/>
    </row>
    <row r="21286" spans="4:4" s="47" customFormat="1" x14ac:dyDescent="0.25">
      <c r="D21286" s="83"/>
    </row>
    <row r="21287" spans="4:4" s="47" customFormat="1" x14ac:dyDescent="0.25">
      <c r="D21287" s="83"/>
    </row>
    <row r="21288" spans="4:4" s="47" customFormat="1" x14ac:dyDescent="0.25">
      <c r="D21288" s="83"/>
    </row>
    <row r="21289" spans="4:4" s="47" customFormat="1" x14ac:dyDescent="0.25">
      <c r="D21289" s="83"/>
    </row>
    <row r="21290" spans="4:4" s="47" customFormat="1" x14ac:dyDescent="0.25">
      <c r="D21290" s="83"/>
    </row>
    <row r="21291" spans="4:4" s="47" customFormat="1" x14ac:dyDescent="0.25">
      <c r="D21291" s="83"/>
    </row>
    <row r="21292" spans="4:4" s="47" customFormat="1" x14ac:dyDescent="0.25">
      <c r="D21292" s="83"/>
    </row>
    <row r="21293" spans="4:4" s="47" customFormat="1" x14ac:dyDescent="0.25">
      <c r="D21293" s="83"/>
    </row>
    <row r="21294" spans="4:4" s="47" customFormat="1" x14ac:dyDescent="0.25">
      <c r="D21294" s="83"/>
    </row>
    <row r="21295" spans="4:4" s="47" customFormat="1" x14ac:dyDescent="0.25">
      <c r="D21295" s="83"/>
    </row>
    <row r="21296" spans="4:4" s="47" customFormat="1" x14ac:dyDescent="0.25">
      <c r="D21296" s="83"/>
    </row>
    <row r="21297" spans="4:4" s="47" customFormat="1" x14ac:dyDescent="0.25">
      <c r="D21297" s="83"/>
    </row>
    <row r="21298" spans="4:4" s="47" customFormat="1" x14ac:dyDescent="0.25">
      <c r="D21298" s="83"/>
    </row>
    <row r="21299" spans="4:4" s="47" customFormat="1" x14ac:dyDescent="0.25">
      <c r="D21299" s="83"/>
    </row>
    <row r="21300" spans="4:4" s="47" customFormat="1" x14ac:dyDescent="0.25">
      <c r="D21300" s="83"/>
    </row>
    <row r="21301" spans="4:4" s="47" customFormat="1" x14ac:dyDescent="0.25">
      <c r="D21301" s="83"/>
    </row>
    <row r="21302" spans="4:4" s="47" customFormat="1" x14ac:dyDescent="0.25">
      <c r="D21302" s="83"/>
    </row>
    <row r="21303" spans="4:4" s="47" customFormat="1" x14ac:dyDescent="0.25">
      <c r="D21303" s="83"/>
    </row>
    <row r="21304" spans="4:4" s="47" customFormat="1" x14ac:dyDescent="0.25">
      <c r="D21304" s="83"/>
    </row>
    <row r="21305" spans="4:4" s="47" customFormat="1" x14ac:dyDescent="0.25">
      <c r="D21305" s="83"/>
    </row>
    <row r="21306" spans="4:4" s="47" customFormat="1" x14ac:dyDescent="0.25">
      <c r="D21306" s="83"/>
    </row>
    <row r="21307" spans="4:4" s="47" customFormat="1" x14ac:dyDescent="0.25">
      <c r="D21307" s="83"/>
    </row>
    <row r="21308" spans="4:4" s="47" customFormat="1" x14ac:dyDescent="0.25">
      <c r="D21308" s="83"/>
    </row>
    <row r="21309" spans="4:4" s="47" customFormat="1" x14ac:dyDescent="0.25">
      <c r="D21309" s="83"/>
    </row>
    <row r="21310" spans="4:4" s="47" customFormat="1" x14ac:dyDescent="0.25">
      <c r="D21310" s="83"/>
    </row>
    <row r="21311" spans="4:4" s="47" customFormat="1" x14ac:dyDescent="0.25">
      <c r="D21311" s="83"/>
    </row>
    <row r="21312" spans="4:4" s="47" customFormat="1" x14ac:dyDescent="0.25">
      <c r="D21312" s="83"/>
    </row>
    <row r="21313" spans="4:4" s="47" customFormat="1" x14ac:dyDescent="0.25">
      <c r="D21313" s="83"/>
    </row>
    <row r="21314" spans="4:4" s="47" customFormat="1" x14ac:dyDescent="0.25">
      <c r="D21314" s="83"/>
    </row>
    <row r="21315" spans="4:4" s="47" customFormat="1" x14ac:dyDescent="0.25">
      <c r="D21315" s="83"/>
    </row>
    <row r="21316" spans="4:4" s="47" customFormat="1" x14ac:dyDescent="0.25">
      <c r="D21316" s="83"/>
    </row>
    <row r="21317" spans="4:4" s="47" customFormat="1" x14ac:dyDescent="0.25">
      <c r="D21317" s="83"/>
    </row>
    <row r="21318" spans="4:4" s="47" customFormat="1" x14ac:dyDescent="0.25">
      <c r="D21318" s="83"/>
    </row>
    <row r="21319" spans="4:4" s="47" customFormat="1" x14ac:dyDescent="0.25">
      <c r="D21319" s="83"/>
    </row>
    <row r="21320" spans="4:4" s="47" customFormat="1" x14ac:dyDescent="0.25">
      <c r="D21320" s="83"/>
    </row>
    <row r="21321" spans="4:4" s="47" customFormat="1" x14ac:dyDescent="0.25">
      <c r="D21321" s="83"/>
    </row>
    <row r="21322" spans="4:4" s="47" customFormat="1" x14ac:dyDescent="0.25">
      <c r="D21322" s="83"/>
    </row>
    <row r="21323" spans="4:4" s="47" customFormat="1" x14ac:dyDescent="0.25">
      <c r="D21323" s="83"/>
    </row>
    <row r="21324" spans="4:4" s="47" customFormat="1" x14ac:dyDescent="0.25">
      <c r="D21324" s="83"/>
    </row>
    <row r="21325" spans="4:4" s="47" customFormat="1" x14ac:dyDescent="0.25">
      <c r="D21325" s="83"/>
    </row>
    <row r="21326" spans="4:4" s="47" customFormat="1" x14ac:dyDescent="0.25">
      <c r="D21326" s="83"/>
    </row>
    <row r="21327" spans="4:4" s="47" customFormat="1" x14ac:dyDescent="0.25">
      <c r="D21327" s="83"/>
    </row>
    <row r="21328" spans="4:4" s="47" customFormat="1" x14ac:dyDescent="0.25">
      <c r="D21328" s="83"/>
    </row>
    <row r="21329" spans="4:4" s="47" customFormat="1" x14ac:dyDescent="0.25">
      <c r="D21329" s="83"/>
    </row>
    <row r="21330" spans="4:4" s="47" customFormat="1" x14ac:dyDescent="0.25">
      <c r="D21330" s="83"/>
    </row>
    <row r="21331" spans="4:4" s="47" customFormat="1" x14ac:dyDescent="0.25">
      <c r="D21331" s="83"/>
    </row>
    <row r="21332" spans="4:4" s="47" customFormat="1" x14ac:dyDescent="0.25">
      <c r="D21332" s="83"/>
    </row>
    <row r="21333" spans="4:4" s="47" customFormat="1" x14ac:dyDescent="0.25">
      <c r="D21333" s="83"/>
    </row>
    <row r="21334" spans="4:4" s="47" customFormat="1" x14ac:dyDescent="0.25">
      <c r="D21334" s="83"/>
    </row>
    <row r="21335" spans="4:4" s="47" customFormat="1" x14ac:dyDescent="0.25">
      <c r="D21335" s="83"/>
    </row>
    <row r="21336" spans="4:4" s="47" customFormat="1" x14ac:dyDescent="0.25">
      <c r="D21336" s="83"/>
    </row>
    <row r="21337" spans="4:4" s="47" customFormat="1" x14ac:dyDescent="0.25">
      <c r="D21337" s="83"/>
    </row>
    <row r="21338" spans="4:4" s="47" customFormat="1" x14ac:dyDescent="0.25">
      <c r="D21338" s="83"/>
    </row>
    <row r="21339" spans="4:4" s="47" customFormat="1" x14ac:dyDescent="0.25">
      <c r="D21339" s="83"/>
    </row>
    <row r="21340" spans="4:4" s="47" customFormat="1" x14ac:dyDescent="0.25">
      <c r="D21340" s="83"/>
    </row>
    <row r="21341" spans="4:4" s="47" customFormat="1" x14ac:dyDescent="0.25">
      <c r="D21341" s="83"/>
    </row>
    <row r="21342" spans="4:4" s="47" customFormat="1" x14ac:dyDescent="0.25">
      <c r="D21342" s="83"/>
    </row>
    <row r="21343" spans="4:4" s="47" customFormat="1" x14ac:dyDescent="0.25">
      <c r="D21343" s="83"/>
    </row>
    <row r="21344" spans="4:4" s="47" customFormat="1" x14ac:dyDescent="0.25">
      <c r="D21344" s="83"/>
    </row>
    <row r="21345" spans="4:4" s="47" customFormat="1" x14ac:dyDescent="0.25">
      <c r="D21345" s="83"/>
    </row>
    <row r="21346" spans="4:4" s="47" customFormat="1" x14ac:dyDescent="0.25">
      <c r="D21346" s="83"/>
    </row>
    <row r="21347" spans="4:4" s="47" customFormat="1" x14ac:dyDescent="0.25">
      <c r="D21347" s="83"/>
    </row>
    <row r="21348" spans="4:4" s="47" customFormat="1" x14ac:dyDescent="0.25">
      <c r="D21348" s="83"/>
    </row>
    <row r="21349" spans="4:4" s="47" customFormat="1" x14ac:dyDescent="0.25">
      <c r="D21349" s="83"/>
    </row>
    <row r="21350" spans="4:4" s="47" customFormat="1" x14ac:dyDescent="0.25">
      <c r="D21350" s="83"/>
    </row>
    <row r="21351" spans="4:4" s="47" customFormat="1" x14ac:dyDescent="0.25">
      <c r="D21351" s="83"/>
    </row>
    <row r="21352" spans="4:4" s="47" customFormat="1" x14ac:dyDescent="0.25">
      <c r="D21352" s="83"/>
    </row>
    <row r="21353" spans="4:4" s="47" customFormat="1" x14ac:dyDescent="0.25">
      <c r="D21353" s="83"/>
    </row>
    <row r="21354" spans="4:4" s="47" customFormat="1" x14ac:dyDescent="0.25">
      <c r="D21354" s="83"/>
    </row>
    <row r="21355" spans="4:4" s="47" customFormat="1" x14ac:dyDescent="0.25">
      <c r="D21355" s="83"/>
    </row>
    <row r="21356" spans="4:4" s="47" customFormat="1" x14ac:dyDescent="0.25">
      <c r="D21356" s="83"/>
    </row>
    <row r="21357" spans="4:4" s="47" customFormat="1" x14ac:dyDescent="0.25">
      <c r="D21357" s="83"/>
    </row>
    <row r="21358" spans="4:4" s="47" customFormat="1" x14ac:dyDescent="0.25">
      <c r="D21358" s="83"/>
    </row>
    <row r="21359" spans="4:4" s="47" customFormat="1" x14ac:dyDescent="0.25">
      <c r="D21359" s="83"/>
    </row>
    <row r="21360" spans="4:4" s="47" customFormat="1" x14ac:dyDescent="0.25">
      <c r="D21360" s="83"/>
    </row>
    <row r="21361" spans="4:4" s="47" customFormat="1" x14ac:dyDescent="0.25">
      <c r="D21361" s="83"/>
    </row>
    <row r="21362" spans="4:4" s="47" customFormat="1" x14ac:dyDescent="0.25">
      <c r="D21362" s="83"/>
    </row>
    <row r="21363" spans="4:4" s="47" customFormat="1" x14ac:dyDescent="0.25">
      <c r="D21363" s="83"/>
    </row>
    <row r="21364" spans="4:4" s="47" customFormat="1" x14ac:dyDescent="0.25">
      <c r="D21364" s="83"/>
    </row>
    <row r="21365" spans="4:4" s="47" customFormat="1" x14ac:dyDescent="0.25">
      <c r="D21365" s="83"/>
    </row>
    <row r="21366" spans="4:4" s="47" customFormat="1" x14ac:dyDescent="0.25">
      <c r="D21366" s="83"/>
    </row>
    <row r="21367" spans="4:4" s="47" customFormat="1" x14ac:dyDescent="0.25">
      <c r="D21367" s="83"/>
    </row>
    <row r="21368" spans="4:4" s="47" customFormat="1" x14ac:dyDescent="0.25">
      <c r="D21368" s="83"/>
    </row>
    <row r="21369" spans="4:4" s="47" customFormat="1" x14ac:dyDescent="0.25">
      <c r="D21369" s="83"/>
    </row>
    <row r="21370" spans="4:4" s="47" customFormat="1" x14ac:dyDescent="0.25">
      <c r="D21370" s="83"/>
    </row>
    <row r="21371" spans="4:4" s="47" customFormat="1" x14ac:dyDescent="0.25">
      <c r="D21371" s="83"/>
    </row>
    <row r="21372" spans="4:4" s="47" customFormat="1" x14ac:dyDescent="0.25">
      <c r="D21372" s="83"/>
    </row>
    <row r="21373" spans="4:4" s="47" customFormat="1" x14ac:dyDescent="0.25">
      <c r="D21373" s="83"/>
    </row>
    <row r="21374" spans="4:4" s="47" customFormat="1" x14ac:dyDescent="0.25">
      <c r="D21374" s="83"/>
    </row>
    <row r="21375" spans="4:4" s="47" customFormat="1" x14ac:dyDescent="0.25">
      <c r="D21375" s="83"/>
    </row>
    <row r="21376" spans="4:4" s="47" customFormat="1" x14ac:dyDescent="0.25">
      <c r="D21376" s="83"/>
    </row>
    <row r="21377" spans="4:4" s="47" customFormat="1" x14ac:dyDescent="0.25">
      <c r="D21377" s="83"/>
    </row>
    <row r="21378" spans="4:4" s="47" customFormat="1" x14ac:dyDescent="0.25">
      <c r="D21378" s="83"/>
    </row>
    <row r="21379" spans="4:4" s="47" customFormat="1" x14ac:dyDescent="0.25">
      <c r="D21379" s="83"/>
    </row>
    <row r="21380" spans="4:4" s="47" customFormat="1" x14ac:dyDescent="0.25">
      <c r="D21380" s="83"/>
    </row>
    <row r="21381" spans="4:4" s="47" customFormat="1" x14ac:dyDescent="0.25">
      <c r="D21381" s="83"/>
    </row>
    <row r="21382" spans="4:4" s="47" customFormat="1" x14ac:dyDescent="0.25">
      <c r="D21382" s="83"/>
    </row>
    <row r="21383" spans="4:4" s="47" customFormat="1" x14ac:dyDescent="0.25">
      <c r="D21383" s="83"/>
    </row>
    <row r="21384" spans="4:4" s="47" customFormat="1" x14ac:dyDescent="0.25">
      <c r="D21384" s="83"/>
    </row>
    <row r="21385" spans="4:4" s="47" customFormat="1" x14ac:dyDescent="0.25">
      <c r="D21385" s="83"/>
    </row>
    <row r="21386" spans="4:4" s="47" customFormat="1" x14ac:dyDescent="0.25">
      <c r="D21386" s="83"/>
    </row>
    <row r="21387" spans="4:4" s="47" customFormat="1" x14ac:dyDescent="0.25">
      <c r="D21387" s="83"/>
    </row>
    <row r="21388" spans="4:4" s="47" customFormat="1" x14ac:dyDescent="0.25">
      <c r="D21388" s="83"/>
    </row>
    <row r="21389" spans="4:4" s="47" customFormat="1" x14ac:dyDescent="0.25">
      <c r="D21389" s="83"/>
    </row>
    <row r="21390" spans="4:4" s="47" customFormat="1" x14ac:dyDescent="0.25">
      <c r="D21390" s="83"/>
    </row>
    <row r="21391" spans="4:4" s="47" customFormat="1" x14ac:dyDescent="0.25">
      <c r="D21391" s="83"/>
    </row>
    <row r="21392" spans="4:4" s="47" customFormat="1" x14ac:dyDescent="0.25">
      <c r="D21392" s="83"/>
    </row>
    <row r="21393" spans="4:4" s="47" customFormat="1" x14ac:dyDescent="0.25">
      <c r="D21393" s="83"/>
    </row>
    <row r="21394" spans="4:4" s="47" customFormat="1" x14ac:dyDescent="0.25">
      <c r="D21394" s="83"/>
    </row>
    <row r="21395" spans="4:4" s="47" customFormat="1" x14ac:dyDescent="0.25">
      <c r="D21395" s="83"/>
    </row>
    <row r="21396" spans="4:4" s="47" customFormat="1" x14ac:dyDescent="0.25">
      <c r="D21396" s="83"/>
    </row>
    <row r="21397" spans="4:4" s="47" customFormat="1" x14ac:dyDescent="0.25">
      <c r="D21397" s="83"/>
    </row>
    <row r="21398" spans="4:4" s="47" customFormat="1" x14ac:dyDescent="0.25">
      <c r="D21398" s="83"/>
    </row>
    <row r="21399" spans="4:4" s="47" customFormat="1" x14ac:dyDescent="0.25">
      <c r="D21399" s="83"/>
    </row>
    <row r="21400" spans="4:4" s="47" customFormat="1" x14ac:dyDescent="0.25">
      <c r="D21400" s="83"/>
    </row>
    <row r="21401" spans="4:4" s="47" customFormat="1" x14ac:dyDescent="0.25">
      <c r="D21401" s="83"/>
    </row>
    <row r="21402" spans="4:4" s="47" customFormat="1" x14ac:dyDescent="0.25">
      <c r="D21402" s="83"/>
    </row>
    <row r="21403" spans="4:4" s="47" customFormat="1" x14ac:dyDescent="0.25">
      <c r="D21403" s="83"/>
    </row>
    <row r="21404" spans="4:4" s="47" customFormat="1" x14ac:dyDescent="0.25">
      <c r="D21404" s="83"/>
    </row>
    <row r="21405" spans="4:4" s="47" customFormat="1" x14ac:dyDescent="0.25">
      <c r="D21405" s="83"/>
    </row>
    <row r="21406" spans="4:4" s="47" customFormat="1" x14ac:dyDescent="0.25">
      <c r="D21406" s="83"/>
    </row>
    <row r="21407" spans="4:4" s="47" customFormat="1" x14ac:dyDescent="0.25">
      <c r="D21407" s="83"/>
    </row>
    <row r="21408" spans="4:4" s="47" customFormat="1" x14ac:dyDescent="0.25">
      <c r="D21408" s="83"/>
    </row>
    <row r="21409" spans="4:4" s="47" customFormat="1" x14ac:dyDescent="0.25">
      <c r="D21409" s="83"/>
    </row>
    <row r="21410" spans="4:4" s="47" customFormat="1" x14ac:dyDescent="0.25">
      <c r="D21410" s="83"/>
    </row>
    <row r="21411" spans="4:4" s="47" customFormat="1" x14ac:dyDescent="0.25">
      <c r="D21411" s="83"/>
    </row>
    <row r="21412" spans="4:4" s="47" customFormat="1" x14ac:dyDescent="0.25">
      <c r="D21412" s="83"/>
    </row>
    <row r="21413" spans="4:4" s="47" customFormat="1" x14ac:dyDescent="0.25">
      <c r="D21413" s="83"/>
    </row>
    <row r="21414" spans="4:4" s="47" customFormat="1" x14ac:dyDescent="0.25">
      <c r="D21414" s="83"/>
    </row>
    <row r="21415" spans="4:4" s="47" customFormat="1" x14ac:dyDescent="0.25">
      <c r="D21415" s="83"/>
    </row>
    <row r="21416" spans="4:4" s="47" customFormat="1" x14ac:dyDescent="0.25">
      <c r="D21416" s="83"/>
    </row>
    <row r="21417" spans="4:4" s="47" customFormat="1" x14ac:dyDescent="0.25">
      <c r="D21417" s="83"/>
    </row>
    <row r="21418" spans="4:4" s="47" customFormat="1" x14ac:dyDescent="0.25">
      <c r="D21418" s="83"/>
    </row>
    <row r="21419" spans="4:4" s="47" customFormat="1" x14ac:dyDescent="0.25">
      <c r="D21419" s="83"/>
    </row>
    <row r="21420" spans="4:4" s="47" customFormat="1" x14ac:dyDescent="0.25">
      <c r="D21420" s="83"/>
    </row>
    <row r="21421" spans="4:4" s="47" customFormat="1" x14ac:dyDescent="0.25">
      <c r="D21421" s="83"/>
    </row>
    <row r="21422" spans="4:4" s="47" customFormat="1" x14ac:dyDescent="0.25">
      <c r="D21422" s="83"/>
    </row>
    <row r="21423" spans="4:4" s="47" customFormat="1" x14ac:dyDescent="0.25">
      <c r="D21423" s="83"/>
    </row>
    <row r="21424" spans="4:4" s="47" customFormat="1" x14ac:dyDescent="0.25">
      <c r="D21424" s="83"/>
    </row>
    <row r="21425" spans="4:4" s="47" customFormat="1" x14ac:dyDescent="0.25">
      <c r="D21425" s="83"/>
    </row>
    <row r="21426" spans="4:4" s="47" customFormat="1" x14ac:dyDescent="0.25">
      <c r="D21426" s="83"/>
    </row>
    <row r="21427" spans="4:4" s="47" customFormat="1" x14ac:dyDescent="0.25">
      <c r="D21427" s="83"/>
    </row>
    <row r="21428" spans="4:4" s="47" customFormat="1" x14ac:dyDescent="0.25">
      <c r="D21428" s="83"/>
    </row>
    <row r="21429" spans="4:4" s="47" customFormat="1" x14ac:dyDescent="0.25">
      <c r="D21429" s="83"/>
    </row>
    <row r="21430" spans="4:4" s="47" customFormat="1" x14ac:dyDescent="0.25">
      <c r="D21430" s="83"/>
    </row>
    <row r="21431" spans="4:4" s="47" customFormat="1" x14ac:dyDescent="0.25">
      <c r="D21431" s="83"/>
    </row>
    <row r="21432" spans="4:4" s="47" customFormat="1" x14ac:dyDescent="0.25">
      <c r="D21432" s="83"/>
    </row>
    <row r="21433" spans="4:4" s="47" customFormat="1" x14ac:dyDescent="0.25">
      <c r="D21433" s="83"/>
    </row>
    <row r="21434" spans="4:4" s="47" customFormat="1" x14ac:dyDescent="0.25">
      <c r="D21434" s="83"/>
    </row>
    <row r="21435" spans="4:4" s="47" customFormat="1" x14ac:dyDescent="0.25">
      <c r="D21435" s="83"/>
    </row>
    <row r="21436" spans="4:4" s="47" customFormat="1" x14ac:dyDescent="0.25">
      <c r="D21436" s="83"/>
    </row>
    <row r="21437" spans="4:4" s="47" customFormat="1" x14ac:dyDescent="0.25">
      <c r="D21437" s="83"/>
    </row>
    <row r="21438" spans="4:4" s="47" customFormat="1" x14ac:dyDescent="0.25">
      <c r="D21438" s="83"/>
    </row>
    <row r="21439" spans="4:4" s="47" customFormat="1" x14ac:dyDescent="0.25">
      <c r="D21439" s="83"/>
    </row>
    <row r="21440" spans="4:4" s="47" customFormat="1" x14ac:dyDescent="0.25">
      <c r="D21440" s="83"/>
    </row>
    <row r="21441" spans="4:4" s="47" customFormat="1" x14ac:dyDescent="0.25">
      <c r="D21441" s="83"/>
    </row>
    <row r="21442" spans="4:4" s="47" customFormat="1" x14ac:dyDescent="0.25">
      <c r="D21442" s="83"/>
    </row>
    <row r="21443" spans="4:4" s="47" customFormat="1" x14ac:dyDescent="0.25">
      <c r="D21443" s="83"/>
    </row>
    <row r="21444" spans="4:4" s="47" customFormat="1" x14ac:dyDescent="0.25">
      <c r="D21444" s="83"/>
    </row>
    <row r="21445" spans="4:4" s="47" customFormat="1" x14ac:dyDescent="0.25">
      <c r="D21445" s="83"/>
    </row>
    <row r="21446" spans="4:4" s="47" customFormat="1" x14ac:dyDescent="0.25">
      <c r="D21446" s="83"/>
    </row>
    <row r="21447" spans="4:4" s="47" customFormat="1" x14ac:dyDescent="0.25">
      <c r="D21447" s="83"/>
    </row>
    <row r="21448" spans="4:4" s="47" customFormat="1" x14ac:dyDescent="0.25">
      <c r="D21448" s="83"/>
    </row>
    <row r="21449" spans="4:4" s="47" customFormat="1" x14ac:dyDescent="0.25">
      <c r="D21449" s="83"/>
    </row>
    <row r="21450" spans="4:4" s="47" customFormat="1" x14ac:dyDescent="0.25">
      <c r="D21450" s="83"/>
    </row>
    <row r="21451" spans="4:4" s="47" customFormat="1" x14ac:dyDescent="0.25">
      <c r="D21451" s="83"/>
    </row>
    <row r="21452" spans="4:4" s="47" customFormat="1" x14ac:dyDescent="0.25">
      <c r="D21452" s="83"/>
    </row>
    <row r="21453" spans="4:4" s="47" customFormat="1" x14ac:dyDescent="0.25">
      <c r="D21453" s="83"/>
    </row>
    <row r="21454" spans="4:4" s="47" customFormat="1" x14ac:dyDescent="0.25">
      <c r="D21454" s="83"/>
    </row>
    <row r="21455" spans="4:4" s="47" customFormat="1" x14ac:dyDescent="0.25">
      <c r="D21455" s="83"/>
    </row>
    <row r="21456" spans="4:4" s="47" customFormat="1" x14ac:dyDescent="0.25">
      <c r="D21456" s="83"/>
    </row>
    <row r="21457" spans="4:4" s="47" customFormat="1" x14ac:dyDescent="0.25">
      <c r="D21457" s="83"/>
    </row>
    <row r="21458" spans="4:4" s="47" customFormat="1" x14ac:dyDescent="0.25">
      <c r="D21458" s="83"/>
    </row>
    <row r="21459" spans="4:4" s="47" customFormat="1" x14ac:dyDescent="0.25">
      <c r="D21459" s="83"/>
    </row>
    <row r="21460" spans="4:4" s="47" customFormat="1" x14ac:dyDescent="0.25">
      <c r="D21460" s="83"/>
    </row>
    <row r="21461" spans="4:4" s="47" customFormat="1" x14ac:dyDescent="0.25">
      <c r="D21461" s="83"/>
    </row>
    <row r="21462" spans="4:4" s="47" customFormat="1" x14ac:dyDescent="0.25">
      <c r="D21462" s="83"/>
    </row>
    <row r="21463" spans="4:4" s="47" customFormat="1" x14ac:dyDescent="0.25">
      <c r="D21463" s="83"/>
    </row>
    <row r="21464" spans="4:4" s="47" customFormat="1" x14ac:dyDescent="0.25">
      <c r="D21464" s="83"/>
    </row>
    <row r="21465" spans="4:4" s="47" customFormat="1" x14ac:dyDescent="0.25">
      <c r="D21465" s="83"/>
    </row>
    <row r="21466" spans="4:4" s="47" customFormat="1" x14ac:dyDescent="0.25">
      <c r="D21466" s="83"/>
    </row>
    <row r="21467" spans="4:4" s="47" customFormat="1" x14ac:dyDescent="0.25">
      <c r="D21467" s="83"/>
    </row>
    <row r="21468" spans="4:4" s="47" customFormat="1" x14ac:dyDescent="0.25">
      <c r="D21468" s="83"/>
    </row>
    <row r="21469" spans="4:4" s="47" customFormat="1" x14ac:dyDescent="0.25">
      <c r="D21469" s="83"/>
    </row>
    <row r="21470" spans="4:4" s="47" customFormat="1" x14ac:dyDescent="0.25">
      <c r="D21470" s="83"/>
    </row>
    <row r="21471" spans="4:4" s="47" customFormat="1" x14ac:dyDescent="0.25">
      <c r="D21471" s="83"/>
    </row>
    <row r="21472" spans="4:4" s="47" customFormat="1" x14ac:dyDescent="0.25">
      <c r="D21472" s="83"/>
    </row>
    <row r="21473" spans="4:4" s="47" customFormat="1" x14ac:dyDescent="0.25">
      <c r="D21473" s="83"/>
    </row>
    <row r="21474" spans="4:4" s="47" customFormat="1" x14ac:dyDescent="0.25">
      <c r="D21474" s="83"/>
    </row>
    <row r="21475" spans="4:4" s="47" customFormat="1" x14ac:dyDescent="0.25">
      <c r="D21475" s="83"/>
    </row>
    <row r="21476" spans="4:4" s="47" customFormat="1" x14ac:dyDescent="0.25">
      <c r="D21476" s="83"/>
    </row>
    <row r="21477" spans="4:4" s="47" customFormat="1" x14ac:dyDescent="0.25">
      <c r="D21477" s="83"/>
    </row>
    <row r="21478" spans="4:4" s="47" customFormat="1" x14ac:dyDescent="0.25">
      <c r="D21478" s="83"/>
    </row>
    <row r="21479" spans="4:4" s="47" customFormat="1" x14ac:dyDescent="0.25">
      <c r="D21479" s="83"/>
    </row>
    <row r="21480" spans="4:4" s="47" customFormat="1" x14ac:dyDescent="0.25">
      <c r="D21480" s="83"/>
    </row>
    <row r="21481" spans="4:4" s="47" customFormat="1" x14ac:dyDescent="0.25">
      <c r="D21481" s="83"/>
    </row>
    <row r="21482" spans="4:4" s="47" customFormat="1" x14ac:dyDescent="0.25">
      <c r="D21482" s="83"/>
    </row>
    <row r="21483" spans="4:4" s="47" customFormat="1" x14ac:dyDescent="0.25">
      <c r="D21483" s="83"/>
    </row>
    <row r="21484" spans="4:4" s="47" customFormat="1" x14ac:dyDescent="0.25">
      <c r="D21484" s="83"/>
    </row>
    <row r="21485" spans="4:4" s="47" customFormat="1" x14ac:dyDescent="0.25">
      <c r="D21485" s="83"/>
    </row>
    <row r="21486" spans="4:4" s="47" customFormat="1" x14ac:dyDescent="0.25">
      <c r="D21486" s="83"/>
    </row>
    <row r="21487" spans="4:4" s="47" customFormat="1" x14ac:dyDescent="0.25">
      <c r="D21487" s="83"/>
    </row>
    <row r="21488" spans="4:4" s="47" customFormat="1" x14ac:dyDescent="0.25">
      <c r="D21488" s="83"/>
    </row>
    <row r="21489" spans="4:4" s="47" customFormat="1" x14ac:dyDescent="0.25">
      <c r="D21489" s="83"/>
    </row>
    <row r="21490" spans="4:4" s="47" customFormat="1" x14ac:dyDescent="0.25">
      <c r="D21490" s="83"/>
    </row>
    <row r="21491" spans="4:4" s="47" customFormat="1" x14ac:dyDescent="0.25">
      <c r="D21491" s="83"/>
    </row>
    <row r="21492" spans="4:4" s="47" customFormat="1" x14ac:dyDescent="0.25">
      <c r="D21492" s="83"/>
    </row>
    <row r="21493" spans="4:4" s="47" customFormat="1" x14ac:dyDescent="0.25">
      <c r="D21493" s="83"/>
    </row>
    <row r="21494" spans="4:4" s="47" customFormat="1" x14ac:dyDescent="0.25">
      <c r="D21494" s="83"/>
    </row>
    <row r="21495" spans="4:4" s="47" customFormat="1" x14ac:dyDescent="0.25">
      <c r="D21495" s="83"/>
    </row>
    <row r="21496" spans="4:4" s="47" customFormat="1" x14ac:dyDescent="0.25">
      <c r="D21496" s="83"/>
    </row>
    <row r="21497" spans="4:4" s="47" customFormat="1" x14ac:dyDescent="0.25">
      <c r="D21497" s="83"/>
    </row>
    <row r="21498" spans="4:4" s="47" customFormat="1" x14ac:dyDescent="0.25">
      <c r="D21498" s="83"/>
    </row>
    <row r="21499" spans="4:4" s="47" customFormat="1" x14ac:dyDescent="0.25">
      <c r="D21499" s="83"/>
    </row>
    <row r="21500" spans="4:4" s="47" customFormat="1" x14ac:dyDescent="0.25">
      <c r="D21500" s="83"/>
    </row>
    <row r="21501" spans="4:4" s="47" customFormat="1" x14ac:dyDescent="0.25">
      <c r="D21501" s="83"/>
    </row>
    <row r="21502" spans="4:4" s="47" customFormat="1" x14ac:dyDescent="0.25">
      <c r="D21502" s="83"/>
    </row>
    <row r="21503" spans="4:4" s="47" customFormat="1" x14ac:dyDescent="0.25">
      <c r="D21503" s="83"/>
    </row>
    <row r="21504" spans="4:4" s="47" customFormat="1" x14ac:dyDescent="0.25">
      <c r="D21504" s="83"/>
    </row>
    <row r="21505" spans="4:4" s="47" customFormat="1" x14ac:dyDescent="0.25">
      <c r="D21505" s="83"/>
    </row>
    <row r="21506" spans="4:4" s="47" customFormat="1" x14ac:dyDescent="0.25">
      <c r="D21506" s="83"/>
    </row>
    <row r="21507" spans="4:4" s="47" customFormat="1" x14ac:dyDescent="0.25">
      <c r="D21507" s="83"/>
    </row>
    <row r="21508" spans="4:4" s="47" customFormat="1" x14ac:dyDescent="0.25">
      <c r="D21508" s="83"/>
    </row>
    <row r="21509" spans="4:4" s="47" customFormat="1" x14ac:dyDescent="0.25">
      <c r="D21509" s="83"/>
    </row>
    <row r="21510" spans="4:4" s="47" customFormat="1" x14ac:dyDescent="0.25">
      <c r="D21510" s="83"/>
    </row>
    <row r="21511" spans="4:4" s="47" customFormat="1" x14ac:dyDescent="0.25">
      <c r="D21511" s="83"/>
    </row>
    <row r="21512" spans="4:4" s="47" customFormat="1" x14ac:dyDescent="0.25">
      <c r="D21512" s="83"/>
    </row>
    <row r="21513" spans="4:4" s="47" customFormat="1" x14ac:dyDescent="0.25">
      <c r="D21513" s="83"/>
    </row>
    <row r="21514" spans="4:4" s="47" customFormat="1" x14ac:dyDescent="0.25">
      <c r="D21514" s="83"/>
    </row>
    <row r="21515" spans="4:4" s="47" customFormat="1" x14ac:dyDescent="0.25">
      <c r="D21515" s="83"/>
    </row>
    <row r="21516" spans="4:4" s="47" customFormat="1" x14ac:dyDescent="0.25">
      <c r="D21516" s="83"/>
    </row>
    <row r="21517" spans="4:4" s="47" customFormat="1" x14ac:dyDescent="0.25">
      <c r="D21517" s="83"/>
    </row>
    <row r="21518" spans="4:4" s="47" customFormat="1" x14ac:dyDescent="0.25">
      <c r="D21518" s="83"/>
    </row>
    <row r="21519" spans="4:4" s="47" customFormat="1" x14ac:dyDescent="0.25">
      <c r="D21519" s="83"/>
    </row>
    <row r="21520" spans="4:4" s="47" customFormat="1" x14ac:dyDescent="0.25">
      <c r="D21520" s="83"/>
    </row>
    <row r="21521" spans="4:4" s="47" customFormat="1" x14ac:dyDescent="0.25">
      <c r="D21521" s="83"/>
    </row>
    <row r="21522" spans="4:4" s="47" customFormat="1" x14ac:dyDescent="0.25">
      <c r="D21522" s="83"/>
    </row>
    <row r="21523" spans="4:4" s="47" customFormat="1" x14ac:dyDescent="0.25">
      <c r="D21523" s="83"/>
    </row>
    <row r="21524" spans="4:4" s="47" customFormat="1" x14ac:dyDescent="0.25">
      <c r="D21524" s="83"/>
    </row>
    <row r="21525" spans="4:4" s="47" customFormat="1" x14ac:dyDescent="0.25">
      <c r="D21525" s="83"/>
    </row>
    <row r="21526" spans="4:4" s="47" customFormat="1" x14ac:dyDescent="0.25">
      <c r="D21526" s="83"/>
    </row>
    <row r="21527" spans="4:4" s="47" customFormat="1" x14ac:dyDescent="0.25">
      <c r="D21527" s="83"/>
    </row>
    <row r="21528" spans="4:4" s="47" customFormat="1" x14ac:dyDescent="0.25">
      <c r="D21528" s="83"/>
    </row>
    <row r="21529" spans="4:4" s="47" customFormat="1" x14ac:dyDescent="0.25">
      <c r="D21529" s="83"/>
    </row>
    <row r="21530" spans="4:4" s="47" customFormat="1" x14ac:dyDescent="0.25">
      <c r="D21530" s="83"/>
    </row>
    <row r="21531" spans="4:4" s="47" customFormat="1" x14ac:dyDescent="0.25">
      <c r="D21531" s="83"/>
    </row>
    <row r="21532" spans="4:4" s="47" customFormat="1" x14ac:dyDescent="0.25">
      <c r="D21532" s="83"/>
    </row>
    <row r="21533" spans="4:4" s="47" customFormat="1" x14ac:dyDescent="0.25">
      <c r="D21533" s="83"/>
    </row>
    <row r="21534" spans="4:4" s="47" customFormat="1" x14ac:dyDescent="0.25">
      <c r="D21534" s="83"/>
    </row>
    <row r="21535" spans="4:4" s="47" customFormat="1" x14ac:dyDescent="0.25">
      <c r="D21535" s="83"/>
    </row>
    <row r="21536" spans="4:4" s="47" customFormat="1" x14ac:dyDescent="0.25">
      <c r="D21536" s="83"/>
    </row>
    <row r="21537" spans="4:4" s="47" customFormat="1" x14ac:dyDescent="0.25">
      <c r="D21537" s="83"/>
    </row>
    <row r="21538" spans="4:4" s="47" customFormat="1" x14ac:dyDescent="0.25">
      <c r="D21538" s="83"/>
    </row>
    <row r="21539" spans="4:4" s="47" customFormat="1" x14ac:dyDescent="0.25">
      <c r="D21539" s="83"/>
    </row>
    <row r="21540" spans="4:4" s="47" customFormat="1" x14ac:dyDescent="0.25">
      <c r="D21540" s="83"/>
    </row>
    <row r="21541" spans="4:4" s="47" customFormat="1" x14ac:dyDescent="0.25">
      <c r="D21541" s="83"/>
    </row>
    <row r="21542" spans="4:4" s="47" customFormat="1" x14ac:dyDescent="0.25">
      <c r="D21542" s="83"/>
    </row>
    <row r="21543" spans="4:4" s="47" customFormat="1" x14ac:dyDescent="0.25">
      <c r="D21543" s="83"/>
    </row>
    <row r="21544" spans="4:4" s="47" customFormat="1" x14ac:dyDescent="0.25">
      <c r="D21544" s="83"/>
    </row>
    <row r="21545" spans="4:4" s="47" customFormat="1" x14ac:dyDescent="0.25">
      <c r="D21545" s="83"/>
    </row>
    <row r="21546" spans="4:4" s="47" customFormat="1" x14ac:dyDescent="0.25">
      <c r="D21546" s="83"/>
    </row>
    <row r="21547" spans="4:4" s="47" customFormat="1" x14ac:dyDescent="0.25">
      <c r="D21547" s="83"/>
    </row>
    <row r="21548" spans="4:4" s="47" customFormat="1" x14ac:dyDescent="0.25">
      <c r="D21548" s="83"/>
    </row>
    <row r="21549" spans="4:4" s="47" customFormat="1" x14ac:dyDescent="0.25">
      <c r="D21549" s="83"/>
    </row>
    <row r="21550" spans="4:4" s="47" customFormat="1" x14ac:dyDescent="0.25">
      <c r="D21550" s="83"/>
    </row>
    <row r="21551" spans="4:4" s="47" customFormat="1" x14ac:dyDescent="0.25">
      <c r="D21551" s="83"/>
    </row>
    <row r="21552" spans="4:4" s="47" customFormat="1" x14ac:dyDescent="0.25">
      <c r="D21552" s="83"/>
    </row>
    <row r="21553" spans="4:4" s="47" customFormat="1" x14ac:dyDescent="0.25">
      <c r="D21553" s="83"/>
    </row>
    <row r="21554" spans="4:4" s="47" customFormat="1" x14ac:dyDescent="0.25">
      <c r="D21554" s="83"/>
    </row>
    <row r="21555" spans="4:4" s="47" customFormat="1" x14ac:dyDescent="0.25">
      <c r="D21555" s="83"/>
    </row>
    <row r="21556" spans="4:4" s="47" customFormat="1" x14ac:dyDescent="0.25">
      <c r="D21556" s="83"/>
    </row>
    <row r="21557" spans="4:4" s="47" customFormat="1" x14ac:dyDescent="0.25">
      <c r="D21557" s="83"/>
    </row>
    <row r="21558" spans="4:4" s="47" customFormat="1" x14ac:dyDescent="0.25">
      <c r="D21558" s="83"/>
    </row>
    <row r="21559" spans="4:4" s="47" customFormat="1" x14ac:dyDescent="0.25">
      <c r="D21559" s="83"/>
    </row>
    <row r="21560" spans="4:4" s="47" customFormat="1" x14ac:dyDescent="0.25">
      <c r="D21560" s="83"/>
    </row>
    <row r="21561" spans="4:4" s="47" customFormat="1" x14ac:dyDescent="0.25">
      <c r="D21561" s="83"/>
    </row>
    <row r="21562" spans="4:4" s="47" customFormat="1" x14ac:dyDescent="0.25">
      <c r="D21562" s="83"/>
    </row>
    <row r="21563" spans="4:4" s="47" customFormat="1" x14ac:dyDescent="0.25">
      <c r="D21563" s="83"/>
    </row>
    <row r="21564" spans="4:4" s="47" customFormat="1" x14ac:dyDescent="0.25">
      <c r="D21564" s="83"/>
    </row>
    <row r="21565" spans="4:4" s="47" customFormat="1" x14ac:dyDescent="0.25">
      <c r="D21565" s="83"/>
    </row>
    <row r="21566" spans="4:4" s="47" customFormat="1" x14ac:dyDescent="0.25">
      <c r="D21566" s="83"/>
    </row>
    <row r="21567" spans="4:4" s="47" customFormat="1" x14ac:dyDescent="0.25">
      <c r="D21567" s="83"/>
    </row>
    <row r="21568" spans="4:4" s="47" customFormat="1" x14ac:dyDescent="0.25">
      <c r="D21568" s="83"/>
    </row>
    <row r="21569" spans="4:4" s="47" customFormat="1" x14ac:dyDescent="0.25">
      <c r="D21569" s="83"/>
    </row>
    <row r="21570" spans="4:4" s="47" customFormat="1" x14ac:dyDescent="0.25">
      <c r="D21570" s="83"/>
    </row>
    <row r="21571" spans="4:4" s="47" customFormat="1" x14ac:dyDescent="0.25">
      <c r="D21571" s="83"/>
    </row>
    <row r="21572" spans="4:4" s="47" customFormat="1" x14ac:dyDescent="0.25">
      <c r="D21572" s="83"/>
    </row>
    <row r="21573" spans="4:4" s="47" customFormat="1" x14ac:dyDescent="0.25">
      <c r="D21573" s="83"/>
    </row>
    <row r="21574" spans="4:4" s="47" customFormat="1" x14ac:dyDescent="0.25">
      <c r="D21574" s="83"/>
    </row>
    <row r="21575" spans="4:4" s="47" customFormat="1" x14ac:dyDescent="0.25">
      <c r="D21575" s="83"/>
    </row>
    <row r="21576" spans="4:4" s="47" customFormat="1" x14ac:dyDescent="0.25">
      <c r="D21576" s="83"/>
    </row>
    <row r="21577" spans="4:4" s="47" customFormat="1" x14ac:dyDescent="0.25">
      <c r="D21577" s="83"/>
    </row>
    <row r="21578" spans="4:4" s="47" customFormat="1" x14ac:dyDescent="0.25">
      <c r="D21578" s="83"/>
    </row>
    <row r="21579" spans="4:4" s="47" customFormat="1" x14ac:dyDescent="0.25">
      <c r="D21579" s="83"/>
    </row>
    <row r="21580" spans="4:4" s="47" customFormat="1" x14ac:dyDescent="0.25">
      <c r="D21580" s="83"/>
    </row>
    <row r="21581" spans="4:4" s="47" customFormat="1" x14ac:dyDescent="0.25">
      <c r="D21581" s="83"/>
    </row>
    <row r="21582" spans="4:4" s="47" customFormat="1" x14ac:dyDescent="0.25">
      <c r="D21582" s="83"/>
    </row>
    <row r="21583" spans="4:4" s="47" customFormat="1" x14ac:dyDescent="0.25">
      <c r="D21583" s="83"/>
    </row>
    <row r="21584" spans="4:4" s="47" customFormat="1" x14ac:dyDescent="0.25">
      <c r="D21584" s="83"/>
    </row>
    <row r="21585" spans="4:4" s="47" customFormat="1" x14ac:dyDescent="0.25">
      <c r="D21585" s="83"/>
    </row>
    <row r="21586" spans="4:4" s="47" customFormat="1" x14ac:dyDescent="0.25">
      <c r="D21586" s="83"/>
    </row>
    <row r="21587" spans="4:4" s="47" customFormat="1" x14ac:dyDescent="0.25">
      <c r="D21587" s="83"/>
    </row>
    <row r="21588" spans="4:4" s="47" customFormat="1" x14ac:dyDescent="0.25">
      <c r="D21588" s="83"/>
    </row>
    <row r="21589" spans="4:4" s="47" customFormat="1" x14ac:dyDescent="0.25">
      <c r="D21589" s="83"/>
    </row>
    <row r="21590" spans="4:4" s="47" customFormat="1" x14ac:dyDescent="0.25">
      <c r="D21590" s="83"/>
    </row>
    <row r="21591" spans="4:4" s="47" customFormat="1" x14ac:dyDescent="0.25">
      <c r="D21591" s="83"/>
    </row>
    <row r="21592" spans="4:4" s="47" customFormat="1" x14ac:dyDescent="0.25">
      <c r="D21592" s="83"/>
    </row>
    <row r="21593" spans="4:4" s="47" customFormat="1" x14ac:dyDescent="0.25">
      <c r="D21593" s="83"/>
    </row>
    <row r="21594" spans="4:4" s="47" customFormat="1" x14ac:dyDescent="0.25">
      <c r="D21594" s="83"/>
    </row>
    <row r="21595" spans="4:4" s="47" customFormat="1" x14ac:dyDescent="0.25">
      <c r="D21595" s="83"/>
    </row>
    <row r="21596" spans="4:4" s="47" customFormat="1" x14ac:dyDescent="0.25">
      <c r="D21596" s="83"/>
    </row>
    <row r="21597" spans="4:4" s="47" customFormat="1" x14ac:dyDescent="0.25">
      <c r="D21597" s="83"/>
    </row>
    <row r="21598" spans="4:4" s="47" customFormat="1" x14ac:dyDescent="0.25">
      <c r="D21598" s="83"/>
    </row>
    <row r="21599" spans="4:4" s="47" customFormat="1" x14ac:dyDescent="0.25">
      <c r="D21599" s="83"/>
    </row>
    <row r="21600" spans="4:4" s="47" customFormat="1" x14ac:dyDescent="0.25">
      <c r="D21600" s="83"/>
    </row>
    <row r="21601" spans="4:4" s="47" customFormat="1" x14ac:dyDescent="0.25">
      <c r="D21601" s="83"/>
    </row>
    <row r="21602" spans="4:4" s="47" customFormat="1" x14ac:dyDescent="0.25">
      <c r="D21602" s="83"/>
    </row>
    <row r="21603" spans="4:4" s="47" customFormat="1" x14ac:dyDescent="0.25">
      <c r="D21603" s="83"/>
    </row>
    <row r="21604" spans="4:4" s="47" customFormat="1" x14ac:dyDescent="0.25">
      <c r="D21604" s="83"/>
    </row>
    <row r="21605" spans="4:4" s="47" customFormat="1" x14ac:dyDescent="0.25">
      <c r="D21605" s="83"/>
    </row>
    <row r="21606" spans="4:4" s="47" customFormat="1" x14ac:dyDescent="0.25">
      <c r="D21606" s="83"/>
    </row>
    <row r="21607" spans="4:4" s="47" customFormat="1" x14ac:dyDescent="0.25">
      <c r="D21607" s="83"/>
    </row>
    <row r="21608" spans="4:4" s="47" customFormat="1" x14ac:dyDescent="0.25">
      <c r="D21608" s="83"/>
    </row>
    <row r="21609" spans="4:4" s="47" customFormat="1" x14ac:dyDescent="0.25">
      <c r="D21609" s="83"/>
    </row>
    <row r="21610" spans="4:4" s="47" customFormat="1" x14ac:dyDescent="0.25">
      <c r="D21610" s="83"/>
    </row>
    <row r="21611" spans="4:4" s="47" customFormat="1" x14ac:dyDescent="0.25">
      <c r="D21611" s="83"/>
    </row>
    <row r="21612" spans="4:4" s="47" customFormat="1" x14ac:dyDescent="0.25">
      <c r="D21612" s="83"/>
    </row>
    <row r="21613" spans="4:4" s="47" customFormat="1" x14ac:dyDescent="0.25">
      <c r="D21613" s="83"/>
    </row>
    <row r="21614" spans="4:4" s="47" customFormat="1" x14ac:dyDescent="0.25">
      <c r="D21614" s="83"/>
    </row>
    <row r="21615" spans="4:4" s="47" customFormat="1" x14ac:dyDescent="0.25">
      <c r="D21615" s="83"/>
    </row>
    <row r="21616" spans="4:4" s="47" customFormat="1" x14ac:dyDescent="0.25">
      <c r="D21616" s="83"/>
    </row>
    <row r="21617" spans="4:4" s="47" customFormat="1" x14ac:dyDescent="0.25">
      <c r="D21617" s="83"/>
    </row>
    <row r="21618" spans="4:4" s="47" customFormat="1" x14ac:dyDescent="0.25">
      <c r="D21618" s="83"/>
    </row>
    <row r="21619" spans="4:4" s="47" customFormat="1" x14ac:dyDescent="0.25">
      <c r="D21619" s="83"/>
    </row>
    <row r="21620" spans="4:4" s="47" customFormat="1" x14ac:dyDescent="0.25">
      <c r="D21620" s="83"/>
    </row>
    <row r="21621" spans="4:4" s="47" customFormat="1" x14ac:dyDescent="0.25">
      <c r="D21621" s="83"/>
    </row>
    <row r="21622" spans="4:4" s="47" customFormat="1" x14ac:dyDescent="0.25">
      <c r="D21622" s="83"/>
    </row>
    <row r="21623" spans="4:4" s="47" customFormat="1" x14ac:dyDescent="0.25">
      <c r="D21623" s="83"/>
    </row>
    <row r="21624" spans="4:4" s="47" customFormat="1" x14ac:dyDescent="0.25">
      <c r="D21624" s="83"/>
    </row>
    <row r="21625" spans="4:4" s="47" customFormat="1" x14ac:dyDescent="0.25">
      <c r="D21625" s="83"/>
    </row>
    <row r="21626" spans="4:4" s="47" customFormat="1" x14ac:dyDescent="0.25">
      <c r="D21626" s="83"/>
    </row>
    <row r="21627" spans="4:4" s="47" customFormat="1" x14ac:dyDescent="0.25">
      <c r="D21627" s="83"/>
    </row>
    <row r="21628" spans="4:4" s="47" customFormat="1" x14ac:dyDescent="0.25">
      <c r="D21628" s="83"/>
    </row>
    <row r="21629" spans="4:4" s="47" customFormat="1" x14ac:dyDescent="0.25">
      <c r="D21629" s="83"/>
    </row>
    <row r="21630" spans="4:4" s="47" customFormat="1" x14ac:dyDescent="0.25">
      <c r="D21630" s="83"/>
    </row>
    <row r="21631" spans="4:4" s="47" customFormat="1" x14ac:dyDescent="0.25">
      <c r="D21631" s="83"/>
    </row>
    <row r="21632" spans="4:4" s="47" customFormat="1" x14ac:dyDescent="0.25">
      <c r="D21632" s="83"/>
    </row>
    <row r="21633" spans="4:4" s="47" customFormat="1" x14ac:dyDescent="0.25">
      <c r="D21633" s="83"/>
    </row>
    <row r="21634" spans="4:4" s="47" customFormat="1" x14ac:dyDescent="0.25">
      <c r="D21634" s="83"/>
    </row>
    <row r="21635" spans="4:4" s="47" customFormat="1" x14ac:dyDescent="0.25">
      <c r="D21635" s="83"/>
    </row>
    <row r="21636" spans="4:4" s="47" customFormat="1" x14ac:dyDescent="0.25">
      <c r="D21636" s="83"/>
    </row>
    <row r="21637" spans="4:4" s="47" customFormat="1" x14ac:dyDescent="0.25">
      <c r="D21637" s="83"/>
    </row>
    <row r="21638" spans="4:4" s="47" customFormat="1" x14ac:dyDescent="0.25">
      <c r="D21638" s="83"/>
    </row>
    <row r="21639" spans="4:4" s="47" customFormat="1" x14ac:dyDescent="0.25">
      <c r="D21639" s="83"/>
    </row>
    <row r="21640" spans="4:4" s="47" customFormat="1" x14ac:dyDescent="0.25">
      <c r="D21640" s="83"/>
    </row>
    <row r="21641" spans="4:4" s="47" customFormat="1" x14ac:dyDescent="0.25">
      <c r="D21641" s="83"/>
    </row>
    <row r="21642" spans="4:4" s="47" customFormat="1" x14ac:dyDescent="0.25">
      <c r="D21642" s="83"/>
    </row>
    <row r="21643" spans="4:4" s="47" customFormat="1" x14ac:dyDescent="0.25">
      <c r="D21643" s="83"/>
    </row>
    <row r="21644" spans="4:4" s="47" customFormat="1" x14ac:dyDescent="0.25">
      <c r="D21644" s="83"/>
    </row>
    <row r="21645" spans="4:4" s="47" customFormat="1" x14ac:dyDescent="0.25">
      <c r="D21645" s="83"/>
    </row>
    <row r="21646" spans="4:4" s="47" customFormat="1" x14ac:dyDescent="0.25">
      <c r="D21646" s="83"/>
    </row>
    <row r="21647" spans="4:4" s="47" customFormat="1" x14ac:dyDescent="0.25">
      <c r="D21647" s="83"/>
    </row>
    <row r="21648" spans="4:4" s="47" customFormat="1" x14ac:dyDescent="0.25">
      <c r="D21648" s="83"/>
    </row>
    <row r="21649" spans="4:4" s="47" customFormat="1" x14ac:dyDescent="0.25">
      <c r="D21649" s="83"/>
    </row>
    <row r="21650" spans="4:4" s="47" customFormat="1" x14ac:dyDescent="0.25">
      <c r="D21650" s="83"/>
    </row>
    <row r="21651" spans="4:4" s="47" customFormat="1" x14ac:dyDescent="0.25">
      <c r="D21651" s="83"/>
    </row>
    <row r="21652" spans="4:4" s="47" customFormat="1" x14ac:dyDescent="0.25">
      <c r="D21652" s="83"/>
    </row>
    <row r="21653" spans="4:4" s="47" customFormat="1" x14ac:dyDescent="0.25">
      <c r="D21653" s="83"/>
    </row>
    <row r="21654" spans="4:4" s="47" customFormat="1" x14ac:dyDescent="0.25">
      <c r="D21654" s="83"/>
    </row>
    <row r="21655" spans="4:4" s="47" customFormat="1" x14ac:dyDescent="0.25">
      <c r="D21655" s="83"/>
    </row>
    <row r="21656" spans="4:4" s="47" customFormat="1" x14ac:dyDescent="0.25">
      <c r="D21656" s="83"/>
    </row>
    <row r="21657" spans="4:4" s="47" customFormat="1" x14ac:dyDescent="0.25">
      <c r="D21657" s="83"/>
    </row>
    <row r="21658" spans="4:4" s="47" customFormat="1" x14ac:dyDescent="0.25">
      <c r="D21658" s="83"/>
    </row>
    <row r="21659" spans="4:4" s="47" customFormat="1" x14ac:dyDescent="0.25">
      <c r="D21659" s="83"/>
    </row>
    <row r="21660" spans="4:4" s="47" customFormat="1" x14ac:dyDescent="0.25">
      <c r="D21660" s="83"/>
    </row>
    <row r="21661" spans="4:4" s="47" customFormat="1" x14ac:dyDescent="0.25">
      <c r="D21661" s="83"/>
    </row>
    <row r="21662" spans="4:4" s="47" customFormat="1" x14ac:dyDescent="0.25">
      <c r="D21662" s="83"/>
    </row>
    <row r="21663" spans="4:4" s="47" customFormat="1" x14ac:dyDescent="0.25">
      <c r="D21663" s="83"/>
    </row>
    <row r="21664" spans="4:4" s="47" customFormat="1" x14ac:dyDescent="0.25">
      <c r="D21664" s="83"/>
    </row>
    <row r="21665" spans="4:4" s="47" customFormat="1" x14ac:dyDescent="0.25">
      <c r="D21665" s="83"/>
    </row>
    <row r="21666" spans="4:4" s="47" customFormat="1" x14ac:dyDescent="0.25">
      <c r="D21666" s="83"/>
    </row>
    <row r="21667" spans="4:4" s="47" customFormat="1" x14ac:dyDescent="0.25">
      <c r="D21667" s="83"/>
    </row>
    <row r="21668" spans="4:4" s="47" customFormat="1" x14ac:dyDescent="0.25">
      <c r="D21668" s="83"/>
    </row>
    <row r="21669" spans="4:4" s="47" customFormat="1" x14ac:dyDescent="0.25">
      <c r="D21669" s="83"/>
    </row>
    <row r="21670" spans="4:4" s="47" customFormat="1" x14ac:dyDescent="0.25">
      <c r="D21670" s="83"/>
    </row>
    <row r="21671" spans="4:4" s="47" customFormat="1" x14ac:dyDescent="0.25">
      <c r="D21671" s="83"/>
    </row>
    <row r="21672" spans="4:4" s="47" customFormat="1" x14ac:dyDescent="0.25">
      <c r="D21672" s="83"/>
    </row>
    <row r="21673" spans="4:4" s="47" customFormat="1" x14ac:dyDescent="0.25">
      <c r="D21673" s="83"/>
    </row>
    <row r="21674" spans="4:4" s="47" customFormat="1" x14ac:dyDescent="0.25">
      <c r="D21674" s="83"/>
    </row>
    <row r="21675" spans="4:4" s="47" customFormat="1" x14ac:dyDescent="0.25">
      <c r="D21675" s="83"/>
    </row>
    <row r="21676" spans="4:4" s="47" customFormat="1" x14ac:dyDescent="0.25">
      <c r="D21676" s="83"/>
    </row>
    <row r="21677" spans="4:4" s="47" customFormat="1" x14ac:dyDescent="0.25">
      <c r="D21677" s="83"/>
    </row>
    <row r="21678" spans="4:4" s="47" customFormat="1" x14ac:dyDescent="0.25">
      <c r="D21678" s="83"/>
    </row>
    <row r="21679" spans="4:4" s="47" customFormat="1" x14ac:dyDescent="0.25">
      <c r="D21679" s="83"/>
    </row>
    <row r="21680" spans="4:4" s="47" customFormat="1" x14ac:dyDescent="0.25">
      <c r="D21680" s="83"/>
    </row>
    <row r="21681" spans="4:4" s="47" customFormat="1" x14ac:dyDescent="0.25">
      <c r="D21681" s="83"/>
    </row>
    <row r="21682" spans="4:4" s="47" customFormat="1" x14ac:dyDescent="0.25">
      <c r="D21682" s="83"/>
    </row>
    <row r="21683" spans="4:4" s="47" customFormat="1" x14ac:dyDescent="0.25">
      <c r="D21683" s="83"/>
    </row>
    <row r="21684" spans="4:4" s="47" customFormat="1" x14ac:dyDescent="0.25">
      <c r="D21684" s="83"/>
    </row>
    <row r="21685" spans="4:4" s="47" customFormat="1" x14ac:dyDescent="0.25">
      <c r="D21685" s="83"/>
    </row>
    <row r="21686" spans="4:4" s="47" customFormat="1" x14ac:dyDescent="0.25">
      <c r="D21686" s="83"/>
    </row>
    <row r="21687" spans="4:4" s="47" customFormat="1" x14ac:dyDescent="0.25">
      <c r="D21687" s="83"/>
    </row>
    <row r="21688" spans="4:4" s="47" customFormat="1" x14ac:dyDescent="0.25">
      <c r="D21688" s="83"/>
    </row>
    <row r="21689" spans="4:4" s="47" customFormat="1" x14ac:dyDescent="0.25">
      <c r="D21689" s="83"/>
    </row>
    <row r="21690" spans="4:4" s="47" customFormat="1" x14ac:dyDescent="0.25">
      <c r="D21690" s="83"/>
    </row>
    <row r="21691" spans="4:4" s="47" customFormat="1" x14ac:dyDescent="0.25">
      <c r="D21691" s="83"/>
    </row>
    <row r="21692" spans="4:4" s="47" customFormat="1" x14ac:dyDescent="0.25">
      <c r="D21692" s="83"/>
    </row>
    <row r="21693" spans="4:4" s="47" customFormat="1" x14ac:dyDescent="0.25">
      <c r="D21693" s="83"/>
    </row>
    <row r="21694" spans="4:4" s="47" customFormat="1" x14ac:dyDescent="0.25">
      <c r="D21694" s="83"/>
    </row>
    <row r="21695" spans="4:4" s="47" customFormat="1" x14ac:dyDescent="0.25">
      <c r="D21695" s="83"/>
    </row>
    <row r="21696" spans="4:4" s="47" customFormat="1" x14ac:dyDescent="0.25">
      <c r="D21696" s="83"/>
    </row>
    <row r="21697" spans="4:4" s="47" customFormat="1" x14ac:dyDescent="0.25">
      <c r="D21697" s="83"/>
    </row>
    <row r="21698" spans="4:4" s="47" customFormat="1" x14ac:dyDescent="0.25">
      <c r="D21698" s="83"/>
    </row>
    <row r="21699" spans="4:4" s="47" customFormat="1" x14ac:dyDescent="0.25">
      <c r="D21699" s="83"/>
    </row>
    <row r="21700" spans="4:4" s="47" customFormat="1" x14ac:dyDescent="0.25">
      <c r="D21700" s="83"/>
    </row>
    <row r="21701" spans="4:4" s="47" customFormat="1" x14ac:dyDescent="0.25">
      <c r="D21701" s="83"/>
    </row>
    <row r="21702" spans="4:4" s="47" customFormat="1" x14ac:dyDescent="0.25">
      <c r="D21702" s="83"/>
    </row>
    <row r="21703" spans="4:4" s="47" customFormat="1" x14ac:dyDescent="0.25">
      <c r="D21703" s="83"/>
    </row>
    <row r="21704" spans="4:4" s="47" customFormat="1" x14ac:dyDescent="0.25">
      <c r="D21704" s="83"/>
    </row>
    <row r="21705" spans="4:4" s="47" customFormat="1" x14ac:dyDescent="0.25">
      <c r="D21705" s="83"/>
    </row>
    <row r="21706" spans="4:4" s="47" customFormat="1" x14ac:dyDescent="0.25">
      <c r="D21706" s="83"/>
    </row>
    <row r="21707" spans="4:4" s="47" customFormat="1" x14ac:dyDescent="0.25">
      <c r="D21707" s="83"/>
    </row>
    <row r="21708" spans="4:4" s="47" customFormat="1" x14ac:dyDescent="0.25">
      <c r="D21708" s="83"/>
    </row>
    <row r="21709" spans="4:4" s="47" customFormat="1" x14ac:dyDescent="0.25">
      <c r="D21709" s="83"/>
    </row>
    <row r="21710" spans="4:4" s="47" customFormat="1" x14ac:dyDescent="0.25">
      <c r="D21710" s="83"/>
    </row>
    <row r="21711" spans="4:4" s="47" customFormat="1" x14ac:dyDescent="0.25">
      <c r="D21711" s="83"/>
    </row>
    <row r="21712" spans="4:4" s="47" customFormat="1" x14ac:dyDescent="0.25">
      <c r="D21712" s="83"/>
    </row>
    <row r="21713" spans="4:4" s="47" customFormat="1" x14ac:dyDescent="0.25">
      <c r="D21713" s="83"/>
    </row>
    <row r="21714" spans="4:4" s="47" customFormat="1" x14ac:dyDescent="0.25">
      <c r="D21714" s="83"/>
    </row>
    <row r="21715" spans="4:4" s="47" customFormat="1" x14ac:dyDescent="0.25">
      <c r="D21715" s="83"/>
    </row>
    <row r="21716" spans="4:4" s="47" customFormat="1" x14ac:dyDescent="0.25">
      <c r="D21716" s="83"/>
    </row>
    <row r="21717" spans="4:4" s="47" customFormat="1" x14ac:dyDescent="0.25">
      <c r="D21717" s="83"/>
    </row>
    <row r="21718" spans="4:4" s="47" customFormat="1" x14ac:dyDescent="0.25">
      <c r="D21718" s="83"/>
    </row>
    <row r="21719" spans="4:4" s="47" customFormat="1" x14ac:dyDescent="0.25">
      <c r="D21719" s="83"/>
    </row>
    <row r="21720" spans="4:4" s="47" customFormat="1" x14ac:dyDescent="0.25">
      <c r="D21720" s="83"/>
    </row>
    <row r="21721" spans="4:4" s="47" customFormat="1" x14ac:dyDescent="0.25">
      <c r="D21721" s="83"/>
    </row>
    <row r="21722" spans="4:4" s="47" customFormat="1" x14ac:dyDescent="0.25">
      <c r="D21722" s="83"/>
    </row>
    <row r="21723" spans="4:4" s="47" customFormat="1" x14ac:dyDescent="0.25">
      <c r="D21723" s="83"/>
    </row>
    <row r="21724" spans="4:4" s="47" customFormat="1" x14ac:dyDescent="0.25">
      <c r="D21724" s="83"/>
    </row>
    <row r="21725" spans="4:4" s="47" customFormat="1" x14ac:dyDescent="0.25">
      <c r="D21725" s="83"/>
    </row>
    <row r="21726" spans="4:4" s="47" customFormat="1" x14ac:dyDescent="0.25">
      <c r="D21726" s="83"/>
    </row>
    <row r="21727" spans="4:4" s="47" customFormat="1" x14ac:dyDescent="0.25">
      <c r="D21727" s="83"/>
    </row>
    <row r="21728" spans="4:4" s="47" customFormat="1" x14ac:dyDescent="0.25">
      <c r="D21728" s="83"/>
    </row>
    <row r="21729" spans="4:4" s="47" customFormat="1" x14ac:dyDescent="0.25">
      <c r="D21729" s="83"/>
    </row>
    <row r="21730" spans="4:4" s="47" customFormat="1" x14ac:dyDescent="0.25">
      <c r="D21730" s="83"/>
    </row>
    <row r="21731" spans="4:4" s="47" customFormat="1" x14ac:dyDescent="0.25">
      <c r="D21731" s="83"/>
    </row>
    <row r="21732" spans="4:4" s="47" customFormat="1" x14ac:dyDescent="0.25">
      <c r="D21732" s="83"/>
    </row>
    <row r="21733" spans="4:4" s="47" customFormat="1" x14ac:dyDescent="0.25">
      <c r="D21733" s="83"/>
    </row>
    <row r="21734" spans="4:4" s="47" customFormat="1" x14ac:dyDescent="0.25">
      <c r="D21734" s="83"/>
    </row>
    <row r="21735" spans="4:4" s="47" customFormat="1" x14ac:dyDescent="0.25">
      <c r="D21735" s="83"/>
    </row>
    <row r="21736" spans="4:4" s="47" customFormat="1" x14ac:dyDescent="0.25">
      <c r="D21736" s="83"/>
    </row>
    <row r="21737" spans="4:4" s="47" customFormat="1" x14ac:dyDescent="0.25">
      <c r="D21737" s="83"/>
    </row>
    <row r="21738" spans="4:4" s="47" customFormat="1" x14ac:dyDescent="0.25">
      <c r="D21738" s="83"/>
    </row>
    <row r="21739" spans="4:4" s="47" customFormat="1" x14ac:dyDescent="0.25">
      <c r="D21739" s="83"/>
    </row>
    <row r="21740" spans="4:4" s="47" customFormat="1" x14ac:dyDescent="0.25">
      <c r="D21740" s="83"/>
    </row>
    <row r="21741" spans="4:4" s="47" customFormat="1" x14ac:dyDescent="0.25">
      <c r="D21741" s="83"/>
    </row>
    <row r="21742" spans="4:4" s="47" customFormat="1" x14ac:dyDescent="0.25">
      <c r="D21742" s="83"/>
    </row>
    <row r="21743" spans="4:4" s="47" customFormat="1" x14ac:dyDescent="0.25">
      <c r="D21743" s="83"/>
    </row>
    <row r="21744" spans="4:4" s="47" customFormat="1" x14ac:dyDescent="0.25">
      <c r="D21744" s="83"/>
    </row>
    <row r="21745" spans="4:4" s="47" customFormat="1" x14ac:dyDescent="0.25">
      <c r="D21745" s="83"/>
    </row>
    <row r="21746" spans="4:4" s="47" customFormat="1" x14ac:dyDescent="0.25">
      <c r="D21746" s="83"/>
    </row>
    <row r="21747" spans="4:4" s="47" customFormat="1" x14ac:dyDescent="0.25">
      <c r="D21747" s="83"/>
    </row>
    <row r="21748" spans="4:4" s="47" customFormat="1" x14ac:dyDescent="0.25">
      <c r="D21748" s="83"/>
    </row>
    <row r="21749" spans="4:4" s="47" customFormat="1" x14ac:dyDescent="0.25">
      <c r="D21749" s="83"/>
    </row>
    <row r="21750" spans="4:4" s="47" customFormat="1" x14ac:dyDescent="0.25">
      <c r="D21750" s="83"/>
    </row>
    <row r="21751" spans="4:4" s="47" customFormat="1" x14ac:dyDescent="0.25">
      <c r="D21751" s="83"/>
    </row>
    <row r="21752" spans="4:4" s="47" customFormat="1" x14ac:dyDescent="0.25">
      <c r="D21752" s="83"/>
    </row>
    <row r="21753" spans="4:4" s="47" customFormat="1" x14ac:dyDescent="0.25">
      <c r="D21753" s="83"/>
    </row>
    <row r="21754" spans="4:4" s="47" customFormat="1" x14ac:dyDescent="0.25">
      <c r="D21754" s="83"/>
    </row>
    <row r="21755" spans="4:4" s="47" customFormat="1" x14ac:dyDescent="0.25">
      <c r="D21755" s="83"/>
    </row>
    <row r="21756" spans="4:4" s="47" customFormat="1" x14ac:dyDescent="0.25">
      <c r="D21756" s="83"/>
    </row>
    <row r="21757" spans="4:4" s="47" customFormat="1" x14ac:dyDescent="0.25">
      <c r="D21757" s="83"/>
    </row>
    <row r="21758" spans="4:4" s="47" customFormat="1" x14ac:dyDescent="0.25">
      <c r="D21758" s="83"/>
    </row>
    <row r="21759" spans="4:4" s="47" customFormat="1" x14ac:dyDescent="0.25">
      <c r="D21759" s="83"/>
    </row>
    <row r="21760" spans="4:4" s="47" customFormat="1" x14ac:dyDescent="0.25">
      <c r="D21760" s="83"/>
    </row>
    <row r="21761" spans="4:4" s="47" customFormat="1" x14ac:dyDescent="0.25">
      <c r="D21761" s="83"/>
    </row>
    <row r="21762" spans="4:4" s="47" customFormat="1" x14ac:dyDescent="0.25">
      <c r="D21762" s="83"/>
    </row>
    <row r="21763" spans="4:4" s="47" customFormat="1" x14ac:dyDescent="0.25">
      <c r="D21763" s="83"/>
    </row>
    <row r="21764" spans="4:4" s="47" customFormat="1" x14ac:dyDescent="0.25">
      <c r="D21764" s="83"/>
    </row>
    <row r="21765" spans="4:4" s="47" customFormat="1" x14ac:dyDescent="0.25">
      <c r="D21765" s="83"/>
    </row>
    <row r="21766" spans="4:4" s="47" customFormat="1" x14ac:dyDescent="0.25">
      <c r="D21766" s="83"/>
    </row>
    <row r="21767" spans="4:4" s="47" customFormat="1" x14ac:dyDescent="0.25">
      <c r="D21767" s="83"/>
    </row>
    <row r="21768" spans="4:4" s="47" customFormat="1" x14ac:dyDescent="0.25">
      <c r="D21768" s="83"/>
    </row>
    <row r="21769" spans="4:4" s="47" customFormat="1" x14ac:dyDescent="0.25">
      <c r="D21769" s="83"/>
    </row>
    <row r="21770" spans="4:4" s="47" customFormat="1" x14ac:dyDescent="0.25">
      <c r="D21770" s="83"/>
    </row>
    <row r="21771" spans="4:4" s="47" customFormat="1" x14ac:dyDescent="0.25">
      <c r="D21771" s="83"/>
    </row>
    <row r="21772" spans="4:4" s="47" customFormat="1" x14ac:dyDescent="0.25">
      <c r="D21772" s="83"/>
    </row>
    <row r="21773" spans="4:4" s="47" customFormat="1" x14ac:dyDescent="0.25">
      <c r="D21773" s="83"/>
    </row>
    <row r="21774" spans="4:4" s="47" customFormat="1" x14ac:dyDescent="0.25">
      <c r="D21774" s="83"/>
    </row>
    <row r="21775" spans="4:4" s="47" customFormat="1" x14ac:dyDescent="0.25">
      <c r="D21775" s="83"/>
    </row>
    <row r="21776" spans="4:4" s="47" customFormat="1" x14ac:dyDescent="0.25">
      <c r="D21776" s="83"/>
    </row>
    <row r="21777" spans="4:4" s="47" customFormat="1" x14ac:dyDescent="0.25">
      <c r="D21777" s="83"/>
    </row>
    <row r="21778" spans="4:4" s="47" customFormat="1" x14ac:dyDescent="0.25">
      <c r="D21778" s="83"/>
    </row>
    <row r="21779" spans="4:4" s="47" customFormat="1" x14ac:dyDescent="0.25">
      <c r="D21779" s="83"/>
    </row>
    <row r="21780" spans="4:4" s="47" customFormat="1" x14ac:dyDescent="0.25">
      <c r="D21780" s="83"/>
    </row>
    <row r="21781" spans="4:4" s="47" customFormat="1" x14ac:dyDescent="0.25">
      <c r="D21781" s="83"/>
    </row>
    <row r="21782" spans="4:4" s="47" customFormat="1" x14ac:dyDescent="0.25">
      <c r="D21782" s="83"/>
    </row>
    <row r="21783" spans="4:4" s="47" customFormat="1" x14ac:dyDescent="0.25">
      <c r="D21783" s="83"/>
    </row>
    <row r="21784" spans="4:4" s="47" customFormat="1" x14ac:dyDescent="0.25">
      <c r="D21784" s="83"/>
    </row>
    <row r="21785" spans="4:4" s="47" customFormat="1" x14ac:dyDescent="0.25">
      <c r="D21785" s="83"/>
    </row>
    <row r="21786" spans="4:4" s="47" customFormat="1" x14ac:dyDescent="0.25">
      <c r="D21786" s="83"/>
    </row>
    <row r="21787" spans="4:4" s="47" customFormat="1" x14ac:dyDescent="0.25">
      <c r="D21787" s="83"/>
    </row>
    <row r="21788" spans="4:4" s="47" customFormat="1" x14ac:dyDescent="0.25">
      <c r="D21788" s="83"/>
    </row>
    <row r="21789" spans="4:4" s="47" customFormat="1" x14ac:dyDescent="0.25">
      <c r="D21789" s="83"/>
    </row>
    <row r="21790" spans="4:4" s="47" customFormat="1" x14ac:dyDescent="0.25">
      <c r="D21790" s="83"/>
    </row>
    <row r="21791" spans="4:4" s="47" customFormat="1" x14ac:dyDescent="0.25">
      <c r="D21791" s="83"/>
    </row>
    <row r="21792" spans="4:4" s="47" customFormat="1" x14ac:dyDescent="0.25">
      <c r="D21792" s="83"/>
    </row>
    <row r="21793" spans="4:4" s="47" customFormat="1" x14ac:dyDescent="0.25">
      <c r="D21793" s="83"/>
    </row>
    <row r="21794" spans="4:4" s="47" customFormat="1" x14ac:dyDescent="0.25">
      <c r="D21794" s="83"/>
    </row>
    <row r="21795" spans="4:4" s="47" customFormat="1" x14ac:dyDescent="0.25">
      <c r="D21795" s="83"/>
    </row>
    <row r="21796" spans="4:4" s="47" customFormat="1" x14ac:dyDescent="0.25">
      <c r="D21796" s="83"/>
    </row>
    <row r="21797" spans="4:4" s="47" customFormat="1" x14ac:dyDescent="0.25">
      <c r="D21797" s="83"/>
    </row>
    <row r="21798" spans="4:4" s="47" customFormat="1" x14ac:dyDescent="0.25">
      <c r="D21798" s="83"/>
    </row>
    <row r="21799" spans="4:4" s="47" customFormat="1" x14ac:dyDescent="0.25">
      <c r="D21799" s="83"/>
    </row>
    <row r="21800" spans="4:4" s="47" customFormat="1" x14ac:dyDescent="0.25">
      <c r="D21800" s="83"/>
    </row>
    <row r="21801" spans="4:4" s="47" customFormat="1" x14ac:dyDescent="0.25">
      <c r="D21801" s="83"/>
    </row>
    <row r="21802" spans="4:4" s="47" customFormat="1" x14ac:dyDescent="0.25">
      <c r="D21802" s="83"/>
    </row>
    <row r="21803" spans="4:4" s="47" customFormat="1" x14ac:dyDescent="0.25">
      <c r="D21803" s="83"/>
    </row>
    <row r="21804" spans="4:4" s="47" customFormat="1" x14ac:dyDescent="0.25">
      <c r="D21804" s="83"/>
    </row>
    <row r="21805" spans="4:4" s="47" customFormat="1" x14ac:dyDescent="0.25">
      <c r="D21805" s="83"/>
    </row>
    <row r="21806" spans="4:4" s="47" customFormat="1" x14ac:dyDescent="0.25">
      <c r="D21806" s="83"/>
    </row>
    <row r="21807" spans="4:4" s="47" customFormat="1" x14ac:dyDescent="0.25">
      <c r="D21807" s="83"/>
    </row>
    <row r="21808" spans="4:4" s="47" customFormat="1" x14ac:dyDescent="0.25">
      <c r="D21808" s="83"/>
    </row>
    <row r="21809" spans="4:4" s="47" customFormat="1" x14ac:dyDescent="0.25">
      <c r="D21809" s="83"/>
    </row>
    <row r="21810" spans="4:4" s="47" customFormat="1" x14ac:dyDescent="0.25">
      <c r="D21810" s="83"/>
    </row>
    <row r="21811" spans="4:4" s="47" customFormat="1" x14ac:dyDescent="0.25">
      <c r="D21811" s="83"/>
    </row>
    <row r="21812" spans="4:4" s="47" customFormat="1" x14ac:dyDescent="0.25">
      <c r="D21812" s="83"/>
    </row>
    <row r="21813" spans="4:4" s="47" customFormat="1" x14ac:dyDescent="0.25">
      <c r="D21813" s="83"/>
    </row>
    <row r="21814" spans="4:4" s="47" customFormat="1" x14ac:dyDescent="0.25">
      <c r="D21814" s="83"/>
    </row>
    <row r="21815" spans="4:4" s="47" customFormat="1" x14ac:dyDescent="0.25">
      <c r="D21815" s="83"/>
    </row>
    <row r="21816" spans="4:4" s="47" customFormat="1" x14ac:dyDescent="0.25">
      <c r="D21816" s="83"/>
    </row>
    <row r="21817" spans="4:4" s="47" customFormat="1" x14ac:dyDescent="0.25">
      <c r="D21817" s="83"/>
    </row>
    <row r="21818" spans="4:4" s="47" customFormat="1" x14ac:dyDescent="0.25">
      <c r="D21818" s="83"/>
    </row>
    <row r="21819" spans="4:4" s="47" customFormat="1" x14ac:dyDescent="0.25">
      <c r="D21819" s="83"/>
    </row>
    <row r="21820" spans="4:4" s="47" customFormat="1" x14ac:dyDescent="0.25">
      <c r="D21820" s="83"/>
    </row>
    <row r="21821" spans="4:4" s="47" customFormat="1" x14ac:dyDescent="0.25">
      <c r="D21821" s="83"/>
    </row>
    <row r="21822" spans="4:4" s="47" customFormat="1" x14ac:dyDescent="0.25">
      <c r="D21822" s="83"/>
    </row>
    <row r="21823" spans="4:4" s="47" customFormat="1" x14ac:dyDescent="0.25">
      <c r="D21823" s="83"/>
    </row>
    <row r="21824" spans="4:4" s="47" customFormat="1" x14ac:dyDescent="0.25">
      <c r="D21824" s="83"/>
    </row>
    <row r="21825" spans="4:4" s="47" customFormat="1" x14ac:dyDescent="0.25">
      <c r="D21825" s="83"/>
    </row>
    <row r="21826" spans="4:4" s="47" customFormat="1" x14ac:dyDescent="0.25">
      <c r="D21826" s="83"/>
    </row>
    <row r="21827" spans="4:4" s="47" customFormat="1" x14ac:dyDescent="0.25">
      <c r="D21827" s="83"/>
    </row>
    <row r="21828" spans="4:4" s="47" customFormat="1" x14ac:dyDescent="0.25">
      <c r="D21828" s="83"/>
    </row>
    <row r="21829" spans="4:4" s="47" customFormat="1" x14ac:dyDescent="0.25">
      <c r="D21829" s="83"/>
    </row>
    <row r="21830" spans="4:4" s="47" customFormat="1" x14ac:dyDescent="0.25">
      <c r="D21830" s="83"/>
    </row>
    <row r="21831" spans="4:4" s="47" customFormat="1" x14ac:dyDescent="0.25">
      <c r="D21831" s="83"/>
    </row>
    <row r="21832" spans="4:4" s="47" customFormat="1" x14ac:dyDescent="0.25">
      <c r="D21832" s="83"/>
    </row>
    <row r="21833" spans="4:4" s="47" customFormat="1" x14ac:dyDescent="0.25">
      <c r="D21833" s="83"/>
    </row>
    <row r="21834" spans="4:4" s="47" customFormat="1" x14ac:dyDescent="0.25">
      <c r="D21834" s="83"/>
    </row>
    <row r="21835" spans="4:4" s="47" customFormat="1" x14ac:dyDescent="0.25">
      <c r="D21835" s="83"/>
    </row>
    <row r="21836" spans="4:4" s="47" customFormat="1" x14ac:dyDescent="0.25">
      <c r="D21836" s="83"/>
    </row>
    <row r="21837" spans="4:4" s="47" customFormat="1" x14ac:dyDescent="0.25">
      <c r="D21837" s="83"/>
    </row>
    <row r="21838" spans="4:4" s="47" customFormat="1" x14ac:dyDescent="0.25">
      <c r="D21838" s="83"/>
    </row>
    <row r="21839" spans="4:4" s="47" customFormat="1" x14ac:dyDescent="0.25">
      <c r="D21839" s="83"/>
    </row>
    <row r="21840" spans="4:4" s="47" customFormat="1" x14ac:dyDescent="0.25">
      <c r="D21840" s="83"/>
    </row>
    <row r="21841" spans="4:4" s="47" customFormat="1" x14ac:dyDescent="0.25">
      <c r="D21841" s="83"/>
    </row>
    <row r="21842" spans="4:4" s="47" customFormat="1" x14ac:dyDescent="0.25">
      <c r="D21842" s="83"/>
    </row>
    <row r="21843" spans="4:4" s="47" customFormat="1" x14ac:dyDescent="0.25">
      <c r="D21843" s="83"/>
    </row>
    <row r="21844" spans="4:4" s="47" customFormat="1" x14ac:dyDescent="0.25">
      <c r="D21844" s="83"/>
    </row>
    <row r="21845" spans="4:4" s="47" customFormat="1" x14ac:dyDescent="0.25">
      <c r="D21845" s="83"/>
    </row>
    <row r="21846" spans="4:4" s="47" customFormat="1" x14ac:dyDescent="0.25">
      <c r="D21846" s="83"/>
    </row>
    <row r="21847" spans="4:4" s="47" customFormat="1" x14ac:dyDescent="0.25">
      <c r="D21847" s="83"/>
    </row>
    <row r="21848" spans="4:4" s="47" customFormat="1" x14ac:dyDescent="0.25">
      <c r="D21848" s="83"/>
    </row>
    <row r="21849" spans="4:4" s="47" customFormat="1" x14ac:dyDescent="0.25">
      <c r="D21849" s="83"/>
    </row>
    <row r="21850" spans="4:4" s="47" customFormat="1" x14ac:dyDescent="0.25">
      <c r="D21850" s="83"/>
    </row>
    <row r="21851" spans="4:4" s="47" customFormat="1" x14ac:dyDescent="0.25">
      <c r="D21851" s="83"/>
    </row>
    <row r="21852" spans="4:4" s="47" customFormat="1" x14ac:dyDescent="0.25">
      <c r="D21852" s="83"/>
    </row>
    <row r="21853" spans="4:4" s="47" customFormat="1" x14ac:dyDescent="0.25">
      <c r="D21853" s="83"/>
    </row>
    <row r="21854" spans="4:4" s="47" customFormat="1" x14ac:dyDescent="0.25">
      <c r="D21854" s="83"/>
    </row>
    <row r="21855" spans="4:4" s="47" customFormat="1" x14ac:dyDescent="0.25">
      <c r="D21855" s="83"/>
    </row>
    <row r="21856" spans="4:4" s="47" customFormat="1" x14ac:dyDescent="0.25">
      <c r="D21856" s="83"/>
    </row>
    <row r="21857" spans="4:4" s="47" customFormat="1" x14ac:dyDescent="0.25">
      <c r="D21857" s="83"/>
    </row>
    <row r="21858" spans="4:4" s="47" customFormat="1" x14ac:dyDescent="0.25">
      <c r="D21858" s="83"/>
    </row>
    <row r="21859" spans="4:4" s="47" customFormat="1" x14ac:dyDescent="0.25">
      <c r="D21859" s="83"/>
    </row>
    <row r="21860" spans="4:4" s="47" customFormat="1" x14ac:dyDescent="0.25">
      <c r="D21860" s="83"/>
    </row>
    <row r="21861" spans="4:4" s="47" customFormat="1" x14ac:dyDescent="0.25">
      <c r="D21861" s="83"/>
    </row>
    <row r="21862" spans="4:4" s="47" customFormat="1" x14ac:dyDescent="0.25">
      <c r="D21862" s="83"/>
    </row>
    <row r="21863" spans="4:4" s="47" customFormat="1" x14ac:dyDescent="0.25">
      <c r="D21863" s="83"/>
    </row>
    <row r="21864" spans="4:4" s="47" customFormat="1" x14ac:dyDescent="0.25">
      <c r="D21864" s="83"/>
    </row>
    <row r="21865" spans="4:4" s="47" customFormat="1" x14ac:dyDescent="0.25">
      <c r="D21865" s="83"/>
    </row>
    <row r="21866" spans="4:4" s="47" customFormat="1" x14ac:dyDescent="0.25">
      <c r="D21866" s="83"/>
    </row>
    <row r="21867" spans="4:4" s="47" customFormat="1" x14ac:dyDescent="0.25">
      <c r="D21867" s="83"/>
    </row>
    <row r="21868" spans="4:4" s="47" customFormat="1" x14ac:dyDescent="0.25">
      <c r="D21868" s="83"/>
    </row>
    <row r="21869" spans="4:4" s="47" customFormat="1" x14ac:dyDescent="0.25">
      <c r="D21869" s="83"/>
    </row>
    <row r="21870" spans="4:4" s="47" customFormat="1" x14ac:dyDescent="0.25">
      <c r="D21870" s="83"/>
    </row>
    <row r="21871" spans="4:4" s="47" customFormat="1" x14ac:dyDescent="0.25">
      <c r="D21871" s="83"/>
    </row>
    <row r="21872" spans="4:4" s="47" customFormat="1" x14ac:dyDescent="0.25">
      <c r="D21872" s="83"/>
    </row>
    <row r="21873" spans="4:4" s="47" customFormat="1" x14ac:dyDescent="0.25">
      <c r="D21873" s="83"/>
    </row>
    <row r="21874" spans="4:4" s="47" customFormat="1" x14ac:dyDescent="0.25">
      <c r="D21874" s="83"/>
    </row>
    <row r="21875" spans="4:4" s="47" customFormat="1" x14ac:dyDescent="0.25">
      <c r="D21875" s="83"/>
    </row>
    <row r="21876" spans="4:4" s="47" customFormat="1" x14ac:dyDescent="0.25">
      <c r="D21876" s="83"/>
    </row>
    <row r="21877" spans="4:4" s="47" customFormat="1" x14ac:dyDescent="0.25">
      <c r="D21877" s="83"/>
    </row>
    <row r="21878" spans="4:4" s="47" customFormat="1" x14ac:dyDescent="0.25">
      <c r="D21878" s="83"/>
    </row>
    <row r="21879" spans="4:4" s="47" customFormat="1" x14ac:dyDescent="0.25">
      <c r="D21879" s="83"/>
    </row>
    <row r="21880" spans="4:4" s="47" customFormat="1" x14ac:dyDescent="0.25">
      <c r="D21880" s="83"/>
    </row>
    <row r="21881" spans="4:4" s="47" customFormat="1" x14ac:dyDescent="0.25">
      <c r="D21881" s="83"/>
    </row>
    <row r="21882" spans="4:4" s="47" customFormat="1" x14ac:dyDescent="0.25">
      <c r="D21882" s="83"/>
    </row>
    <row r="21883" spans="4:4" s="47" customFormat="1" x14ac:dyDescent="0.25">
      <c r="D21883" s="83"/>
    </row>
    <row r="21884" spans="4:4" s="47" customFormat="1" x14ac:dyDescent="0.25">
      <c r="D21884" s="83"/>
    </row>
    <row r="21885" spans="4:4" s="47" customFormat="1" x14ac:dyDescent="0.25">
      <c r="D21885" s="83"/>
    </row>
    <row r="21886" spans="4:4" s="47" customFormat="1" x14ac:dyDescent="0.25">
      <c r="D21886" s="83"/>
    </row>
    <row r="21887" spans="4:4" s="47" customFormat="1" x14ac:dyDescent="0.25">
      <c r="D21887" s="83"/>
    </row>
    <row r="21888" spans="4:4" s="47" customFormat="1" x14ac:dyDescent="0.25">
      <c r="D21888" s="83"/>
    </row>
    <row r="21889" spans="4:4" s="47" customFormat="1" x14ac:dyDescent="0.25">
      <c r="D21889" s="83"/>
    </row>
    <row r="21890" spans="4:4" s="47" customFormat="1" x14ac:dyDescent="0.25">
      <c r="D21890" s="83"/>
    </row>
    <row r="21891" spans="4:4" s="47" customFormat="1" x14ac:dyDescent="0.25">
      <c r="D21891" s="83"/>
    </row>
    <row r="21892" spans="4:4" s="47" customFormat="1" x14ac:dyDescent="0.25">
      <c r="D21892" s="83"/>
    </row>
    <row r="21893" spans="4:4" s="47" customFormat="1" x14ac:dyDescent="0.25">
      <c r="D21893" s="83"/>
    </row>
    <row r="21894" spans="4:4" s="47" customFormat="1" x14ac:dyDescent="0.25">
      <c r="D21894" s="83"/>
    </row>
    <row r="21895" spans="4:4" s="47" customFormat="1" x14ac:dyDescent="0.25">
      <c r="D21895" s="83"/>
    </row>
    <row r="21896" spans="4:4" s="47" customFormat="1" x14ac:dyDescent="0.25">
      <c r="D21896" s="83"/>
    </row>
    <row r="21897" spans="4:4" s="47" customFormat="1" x14ac:dyDescent="0.25">
      <c r="D21897" s="83"/>
    </row>
    <row r="21898" spans="4:4" s="47" customFormat="1" x14ac:dyDescent="0.25">
      <c r="D21898" s="83"/>
    </row>
    <row r="21899" spans="4:4" s="47" customFormat="1" x14ac:dyDescent="0.25">
      <c r="D21899" s="83"/>
    </row>
    <row r="21900" spans="4:4" s="47" customFormat="1" x14ac:dyDescent="0.25">
      <c r="D21900" s="83"/>
    </row>
    <row r="21901" spans="4:4" s="47" customFormat="1" x14ac:dyDescent="0.25">
      <c r="D21901" s="83"/>
    </row>
    <row r="21902" spans="4:4" s="47" customFormat="1" x14ac:dyDescent="0.25">
      <c r="D21902" s="83"/>
    </row>
    <row r="21903" spans="4:4" s="47" customFormat="1" x14ac:dyDescent="0.25">
      <c r="D21903" s="83"/>
    </row>
    <row r="21904" spans="4:4" s="47" customFormat="1" x14ac:dyDescent="0.25">
      <c r="D21904" s="83"/>
    </row>
    <row r="21905" spans="4:4" s="47" customFormat="1" x14ac:dyDescent="0.25">
      <c r="D21905" s="83"/>
    </row>
    <row r="21906" spans="4:4" s="47" customFormat="1" x14ac:dyDescent="0.25">
      <c r="D21906" s="83"/>
    </row>
    <row r="21907" spans="4:4" s="47" customFormat="1" x14ac:dyDescent="0.25">
      <c r="D21907" s="83"/>
    </row>
    <row r="21908" spans="4:4" s="47" customFormat="1" x14ac:dyDescent="0.25">
      <c r="D21908" s="83"/>
    </row>
    <row r="21909" spans="4:4" s="47" customFormat="1" x14ac:dyDescent="0.25">
      <c r="D21909" s="83"/>
    </row>
    <row r="21910" spans="4:4" s="47" customFormat="1" x14ac:dyDescent="0.25">
      <c r="D21910" s="83"/>
    </row>
    <row r="21911" spans="4:4" s="47" customFormat="1" x14ac:dyDescent="0.25">
      <c r="D21911" s="83"/>
    </row>
    <row r="21912" spans="4:4" s="47" customFormat="1" x14ac:dyDescent="0.25">
      <c r="D21912" s="83"/>
    </row>
    <row r="21913" spans="4:4" s="47" customFormat="1" x14ac:dyDescent="0.25">
      <c r="D21913" s="83"/>
    </row>
    <row r="21914" spans="4:4" s="47" customFormat="1" x14ac:dyDescent="0.25">
      <c r="D21914" s="83"/>
    </row>
    <row r="21915" spans="4:4" s="47" customFormat="1" x14ac:dyDescent="0.25">
      <c r="D21915" s="83"/>
    </row>
    <row r="21916" spans="4:4" s="47" customFormat="1" x14ac:dyDescent="0.25">
      <c r="D21916" s="83"/>
    </row>
    <row r="21917" spans="4:4" s="47" customFormat="1" x14ac:dyDescent="0.25">
      <c r="D21917" s="83"/>
    </row>
    <row r="21918" spans="4:4" s="47" customFormat="1" x14ac:dyDescent="0.25">
      <c r="D21918" s="83"/>
    </row>
    <row r="21919" spans="4:4" s="47" customFormat="1" x14ac:dyDescent="0.25">
      <c r="D21919" s="83"/>
    </row>
    <row r="21920" spans="4:4" s="47" customFormat="1" x14ac:dyDescent="0.25">
      <c r="D21920" s="83"/>
    </row>
    <row r="21921" spans="4:4" s="47" customFormat="1" x14ac:dyDescent="0.25">
      <c r="D21921" s="83"/>
    </row>
    <row r="21922" spans="4:4" s="47" customFormat="1" x14ac:dyDescent="0.25">
      <c r="D21922" s="83"/>
    </row>
    <row r="21923" spans="4:4" s="47" customFormat="1" x14ac:dyDescent="0.25">
      <c r="D21923" s="83"/>
    </row>
    <row r="21924" spans="4:4" s="47" customFormat="1" x14ac:dyDescent="0.25">
      <c r="D21924" s="83"/>
    </row>
    <row r="21925" spans="4:4" s="47" customFormat="1" x14ac:dyDescent="0.25">
      <c r="D21925" s="83"/>
    </row>
    <row r="21926" spans="4:4" s="47" customFormat="1" x14ac:dyDescent="0.25">
      <c r="D21926" s="83"/>
    </row>
    <row r="21927" spans="4:4" s="47" customFormat="1" x14ac:dyDescent="0.25">
      <c r="D21927" s="83"/>
    </row>
    <row r="21928" spans="4:4" s="47" customFormat="1" x14ac:dyDescent="0.25">
      <c r="D21928" s="83"/>
    </row>
    <row r="21929" spans="4:4" s="47" customFormat="1" x14ac:dyDescent="0.25">
      <c r="D21929" s="83"/>
    </row>
    <row r="21930" spans="4:4" s="47" customFormat="1" x14ac:dyDescent="0.25">
      <c r="D21930" s="83"/>
    </row>
    <row r="21931" spans="4:4" s="47" customFormat="1" x14ac:dyDescent="0.25">
      <c r="D21931" s="83"/>
    </row>
    <row r="21932" spans="4:4" s="47" customFormat="1" x14ac:dyDescent="0.25">
      <c r="D21932" s="83"/>
    </row>
    <row r="21933" spans="4:4" s="47" customFormat="1" x14ac:dyDescent="0.25">
      <c r="D21933" s="83"/>
    </row>
    <row r="21934" spans="4:4" s="47" customFormat="1" x14ac:dyDescent="0.25">
      <c r="D21934" s="83"/>
    </row>
    <row r="21935" spans="4:4" s="47" customFormat="1" x14ac:dyDescent="0.25">
      <c r="D21935" s="83"/>
    </row>
    <row r="21936" spans="4:4" s="47" customFormat="1" x14ac:dyDescent="0.25">
      <c r="D21936" s="83"/>
    </row>
    <row r="21937" spans="4:4" s="47" customFormat="1" x14ac:dyDescent="0.25">
      <c r="D21937" s="83"/>
    </row>
    <row r="21938" spans="4:4" s="47" customFormat="1" x14ac:dyDescent="0.25">
      <c r="D21938" s="83"/>
    </row>
    <row r="21939" spans="4:4" s="47" customFormat="1" x14ac:dyDescent="0.25">
      <c r="D21939" s="83"/>
    </row>
    <row r="21940" spans="4:4" s="47" customFormat="1" x14ac:dyDescent="0.25">
      <c r="D21940" s="83"/>
    </row>
    <row r="21941" spans="4:4" s="47" customFormat="1" x14ac:dyDescent="0.25">
      <c r="D21941" s="83"/>
    </row>
    <row r="21942" spans="4:4" s="47" customFormat="1" x14ac:dyDescent="0.25">
      <c r="D21942" s="83"/>
    </row>
    <row r="21943" spans="4:4" s="47" customFormat="1" x14ac:dyDescent="0.25">
      <c r="D21943" s="83"/>
    </row>
    <row r="21944" spans="4:4" s="47" customFormat="1" x14ac:dyDescent="0.25">
      <c r="D21944" s="83"/>
    </row>
    <row r="21945" spans="4:4" s="47" customFormat="1" x14ac:dyDescent="0.25">
      <c r="D21945" s="83"/>
    </row>
    <row r="21946" spans="4:4" s="47" customFormat="1" x14ac:dyDescent="0.25">
      <c r="D21946" s="83"/>
    </row>
    <row r="21947" spans="4:4" s="47" customFormat="1" x14ac:dyDescent="0.25">
      <c r="D21947" s="83"/>
    </row>
    <row r="21948" spans="4:4" s="47" customFormat="1" x14ac:dyDescent="0.25">
      <c r="D21948" s="83"/>
    </row>
    <row r="21949" spans="4:4" s="47" customFormat="1" x14ac:dyDescent="0.25">
      <c r="D21949" s="83"/>
    </row>
    <row r="21950" spans="4:4" s="47" customFormat="1" x14ac:dyDescent="0.25">
      <c r="D21950" s="83"/>
    </row>
    <row r="21951" spans="4:4" s="47" customFormat="1" x14ac:dyDescent="0.25">
      <c r="D21951" s="83"/>
    </row>
    <row r="21952" spans="4:4" s="47" customFormat="1" x14ac:dyDescent="0.25">
      <c r="D21952" s="83"/>
    </row>
    <row r="21953" spans="4:4" s="47" customFormat="1" x14ac:dyDescent="0.25">
      <c r="D21953" s="83"/>
    </row>
    <row r="21954" spans="4:4" s="47" customFormat="1" x14ac:dyDescent="0.25">
      <c r="D21954" s="83"/>
    </row>
    <row r="21955" spans="4:4" s="47" customFormat="1" x14ac:dyDescent="0.25">
      <c r="D21955" s="83"/>
    </row>
    <row r="21956" spans="4:4" s="47" customFormat="1" x14ac:dyDescent="0.25">
      <c r="D21956" s="83"/>
    </row>
    <row r="21957" spans="4:4" s="47" customFormat="1" x14ac:dyDescent="0.25">
      <c r="D21957" s="83"/>
    </row>
    <row r="21958" spans="4:4" s="47" customFormat="1" x14ac:dyDescent="0.25">
      <c r="D21958" s="83"/>
    </row>
    <row r="21959" spans="4:4" s="47" customFormat="1" x14ac:dyDescent="0.25">
      <c r="D21959" s="83"/>
    </row>
    <row r="21960" spans="4:4" s="47" customFormat="1" x14ac:dyDescent="0.25">
      <c r="D21960" s="83"/>
    </row>
    <row r="21961" spans="4:4" s="47" customFormat="1" x14ac:dyDescent="0.25">
      <c r="D21961" s="83"/>
    </row>
    <row r="21962" spans="4:4" s="47" customFormat="1" x14ac:dyDescent="0.25">
      <c r="D21962" s="83"/>
    </row>
    <row r="21963" spans="4:4" s="47" customFormat="1" x14ac:dyDescent="0.25">
      <c r="D21963" s="83"/>
    </row>
    <row r="21964" spans="4:4" s="47" customFormat="1" x14ac:dyDescent="0.25">
      <c r="D21964" s="83"/>
    </row>
    <row r="21965" spans="4:4" s="47" customFormat="1" x14ac:dyDescent="0.25">
      <c r="D21965" s="83"/>
    </row>
    <row r="21966" spans="4:4" s="47" customFormat="1" x14ac:dyDescent="0.25">
      <c r="D21966" s="83"/>
    </row>
    <row r="21967" spans="4:4" s="47" customFormat="1" x14ac:dyDescent="0.25">
      <c r="D21967" s="83"/>
    </row>
    <row r="21968" spans="4:4" s="47" customFormat="1" x14ac:dyDescent="0.25">
      <c r="D21968" s="83"/>
    </row>
    <row r="21969" spans="4:4" s="47" customFormat="1" x14ac:dyDescent="0.25">
      <c r="D21969" s="83"/>
    </row>
    <row r="21970" spans="4:4" s="47" customFormat="1" x14ac:dyDescent="0.25">
      <c r="D21970" s="83"/>
    </row>
    <row r="21971" spans="4:4" s="47" customFormat="1" x14ac:dyDescent="0.25">
      <c r="D21971" s="83"/>
    </row>
    <row r="21972" spans="4:4" s="47" customFormat="1" x14ac:dyDescent="0.25">
      <c r="D21972" s="83"/>
    </row>
    <row r="21973" spans="4:4" s="47" customFormat="1" x14ac:dyDescent="0.25">
      <c r="D21973" s="83"/>
    </row>
    <row r="21974" spans="4:4" s="47" customFormat="1" x14ac:dyDescent="0.25">
      <c r="D21974" s="83"/>
    </row>
    <row r="21975" spans="4:4" s="47" customFormat="1" x14ac:dyDescent="0.25">
      <c r="D21975" s="83"/>
    </row>
    <row r="21976" spans="4:4" s="47" customFormat="1" x14ac:dyDescent="0.25">
      <c r="D21976" s="83"/>
    </row>
    <row r="21977" spans="4:4" s="47" customFormat="1" x14ac:dyDescent="0.25">
      <c r="D21977" s="83"/>
    </row>
    <row r="21978" spans="4:4" s="47" customFormat="1" x14ac:dyDescent="0.25">
      <c r="D21978" s="83"/>
    </row>
    <row r="21979" spans="4:4" s="47" customFormat="1" x14ac:dyDescent="0.25">
      <c r="D21979" s="83"/>
    </row>
    <row r="21980" spans="4:4" s="47" customFormat="1" x14ac:dyDescent="0.25">
      <c r="D21980" s="83"/>
    </row>
    <row r="21981" spans="4:4" s="47" customFormat="1" x14ac:dyDescent="0.25">
      <c r="D21981" s="83"/>
    </row>
    <row r="21982" spans="4:4" s="47" customFormat="1" x14ac:dyDescent="0.25">
      <c r="D21982" s="83"/>
    </row>
    <row r="21983" spans="4:4" s="47" customFormat="1" x14ac:dyDescent="0.25">
      <c r="D21983" s="83"/>
    </row>
    <row r="21984" spans="4:4" s="47" customFormat="1" x14ac:dyDescent="0.25">
      <c r="D21984" s="83"/>
    </row>
    <row r="21985" spans="4:4" s="47" customFormat="1" x14ac:dyDescent="0.25">
      <c r="D21985" s="83"/>
    </row>
    <row r="21986" spans="4:4" s="47" customFormat="1" x14ac:dyDescent="0.25">
      <c r="D21986" s="83"/>
    </row>
    <row r="21987" spans="4:4" s="47" customFormat="1" x14ac:dyDescent="0.25">
      <c r="D21987" s="83"/>
    </row>
    <row r="21988" spans="4:4" s="47" customFormat="1" x14ac:dyDescent="0.25">
      <c r="D21988" s="83"/>
    </row>
    <row r="21989" spans="4:4" s="47" customFormat="1" x14ac:dyDescent="0.25">
      <c r="D21989" s="83"/>
    </row>
    <row r="21990" spans="4:4" s="47" customFormat="1" x14ac:dyDescent="0.25">
      <c r="D21990" s="83"/>
    </row>
    <row r="21991" spans="4:4" s="47" customFormat="1" x14ac:dyDescent="0.25">
      <c r="D21991" s="83"/>
    </row>
    <row r="21992" spans="4:4" s="47" customFormat="1" x14ac:dyDescent="0.25">
      <c r="D21992" s="83"/>
    </row>
    <row r="21993" spans="4:4" s="47" customFormat="1" x14ac:dyDescent="0.25">
      <c r="D21993" s="83"/>
    </row>
    <row r="21994" spans="4:4" s="47" customFormat="1" x14ac:dyDescent="0.25">
      <c r="D21994" s="83"/>
    </row>
    <row r="21995" spans="4:4" s="47" customFormat="1" x14ac:dyDescent="0.25">
      <c r="D21995" s="83"/>
    </row>
    <row r="21996" spans="4:4" s="47" customFormat="1" x14ac:dyDescent="0.25">
      <c r="D21996" s="83"/>
    </row>
    <row r="21997" spans="4:4" s="47" customFormat="1" x14ac:dyDescent="0.25">
      <c r="D21997" s="83"/>
    </row>
    <row r="21998" spans="4:4" s="47" customFormat="1" x14ac:dyDescent="0.25">
      <c r="D21998" s="83"/>
    </row>
    <row r="21999" spans="4:4" s="47" customFormat="1" x14ac:dyDescent="0.25">
      <c r="D21999" s="83"/>
    </row>
    <row r="22000" spans="4:4" s="47" customFormat="1" x14ac:dyDescent="0.25">
      <c r="D22000" s="83"/>
    </row>
    <row r="22001" spans="4:4" s="47" customFormat="1" x14ac:dyDescent="0.25">
      <c r="D22001" s="83"/>
    </row>
    <row r="22002" spans="4:4" s="47" customFormat="1" x14ac:dyDescent="0.25">
      <c r="D22002" s="83"/>
    </row>
    <row r="22003" spans="4:4" s="47" customFormat="1" x14ac:dyDescent="0.25">
      <c r="D22003" s="83"/>
    </row>
    <row r="22004" spans="4:4" s="47" customFormat="1" x14ac:dyDescent="0.25">
      <c r="D22004" s="83"/>
    </row>
    <row r="22005" spans="4:4" s="47" customFormat="1" x14ac:dyDescent="0.25">
      <c r="D22005" s="83"/>
    </row>
    <row r="22006" spans="4:4" s="47" customFormat="1" x14ac:dyDescent="0.25">
      <c r="D22006" s="83"/>
    </row>
    <row r="22007" spans="4:4" s="47" customFormat="1" x14ac:dyDescent="0.25">
      <c r="D22007" s="83"/>
    </row>
    <row r="22008" spans="4:4" s="47" customFormat="1" x14ac:dyDescent="0.25">
      <c r="D22008" s="83"/>
    </row>
    <row r="22009" spans="4:4" s="47" customFormat="1" x14ac:dyDescent="0.25">
      <c r="D22009" s="83"/>
    </row>
    <row r="22010" spans="4:4" s="47" customFormat="1" x14ac:dyDescent="0.25">
      <c r="D22010" s="83"/>
    </row>
    <row r="22011" spans="4:4" s="47" customFormat="1" x14ac:dyDescent="0.25">
      <c r="D22011" s="83"/>
    </row>
    <row r="22012" spans="4:4" s="47" customFormat="1" x14ac:dyDescent="0.25">
      <c r="D22012" s="83"/>
    </row>
    <row r="22013" spans="4:4" s="47" customFormat="1" x14ac:dyDescent="0.25">
      <c r="D22013" s="83"/>
    </row>
    <row r="22014" spans="4:4" s="47" customFormat="1" x14ac:dyDescent="0.25">
      <c r="D22014" s="83"/>
    </row>
    <row r="22015" spans="4:4" s="47" customFormat="1" x14ac:dyDescent="0.25">
      <c r="D22015" s="83"/>
    </row>
    <row r="22016" spans="4:4" s="47" customFormat="1" x14ac:dyDescent="0.25">
      <c r="D22016" s="83"/>
    </row>
    <row r="22017" spans="4:4" s="47" customFormat="1" x14ac:dyDescent="0.25">
      <c r="D22017" s="83"/>
    </row>
    <row r="22018" spans="4:4" s="47" customFormat="1" x14ac:dyDescent="0.25">
      <c r="D22018" s="83"/>
    </row>
    <row r="22019" spans="4:4" s="47" customFormat="1" x14ac:dyDescent="0.25">
      <c r="D22019" s="83"/>
    </row>
    <row r="22020" spans="4:4" s="47" customFormat="1" x14ac:dyDescent="0.25">
      <c r="D22020" s="83"/>
    </row>
    <row r="22021" spans="4:4" s="47" customFormat="1" x14ac:dyDescent="0.25">
      <c r="D22021" s="83"/>
    </row>
    <row r="22022" spans="4:4" s="47" customFormat="1" x14ac:dyDescent="0.25">
      <c r="D22022" s="83"/>
    </row>
    <row r="22023" spans="4:4" s="47" customFormat="1" x14ac:dyDescent="0.25">
      <c r="D22023" s="83"/>
    </row>
    <row r="22024" spans="4:4" s="47" customFormat="1" x14ac:dyDescent="0.25">
      <c r="D22024" s="83"/>
    </row>
    <row r="22025" spans="4:4" s="47" customFormat="1" x14ac:dyDescent="0.25">
      <c r="D22025" s="83"/>
    </row>
    <row r="22026" spans="4:4" s="47" customFormat="1" x14ac:dyDescent="0.25">
      <c r="D22026" s="83"/>
    </row>
    <row r="22027" spans="4:4" s="47" customFormat="1" x14ac:dyDescent="0.25">
      <c r="D22027" s="83"/>
    </row>
    <row r="22028" spans="4:4" s="47" customFormat="1" x14ac:dyDescent="0.25">
      <c r="D22028" s="83"/>
    </row>
    <row r="22029" spans="4:4" s="47" customFormat="1" x14ac:dyDescent="0.25">
      <c r="D22029" s="83"/>
    </row>
    <row r="22030" spans="4:4" s="47" customFormat="1" x14ac:dyDescent="0.25">
      <c r="D22030" s="83"/>
    </row>
    <row r="22031" spans="4:4" s="47" customFormat="1" x14ac:dyDescent="0.25">
      <c r="D22031" s="83"/>
    </row>
    <row r="22032" spans="4:4" s="47" customFormat="1" x14ac:dyDescent="0.25">
      <c r="D22032" s="83"/>
    </row>
    <row r="22033" spans="4:4" s="47" customFormat="1" x14ac:dyDescent="0.25">
      <c r="D22033" s="83"/>
    </row>
    <row r="22034" spans="4:4" s="47" customFormat="1" x14ac:dyDescent="0.25">
      <c r="D22034" s="83"/>
    </row>
    <row r="22035" spans="4:4" s="47" customFormat="1" x14ac:dyDescent="0.25">
      <c r="D22035" s="83"/>
    </row>
    <row r="22036" spans="4:4" s="47" customFormat="1" x14ac:dyDescent="0.25">
      <c r="D22036" s="83"/>
    </row>
    <row r="22037" spans="4:4" s="47" customFormat="1" x14ac:dyDescent="0.25">
      <c r="D22037" s="83"/>
    </row>
    <row r="22038" spans="4:4" s="47" customFormat="1" x14ac:dyDescent="0.25">
      <c r="D22038" s="83"/>
    </row>
    <row r="22039" spans="4:4" s="47" customFormat="1" x14ac:dyDescent="0.25">
      <c r="D22039" s="83"/>
    </row>
    <row r="22040" spans="4:4" s="47" customFormat="1" x14ac:dyDescent="0.25">
      <c r="D22040" s="83"/>
    </row>
    <row r="22041" spans="4:4" s="47" customFormat="1" x14ac:dyDescent="0.25">
      <c r="D22041" s="83"/>
    </row>
    <row r="22042" spans="4:4" s="47" customFormat="1" x14ac:dyDescent="0.25">
      <c r="D22042" s="83"/>
    </row>
    <row r="22043" spans="4:4" s="47" customFormat="1" x14ac:dyDescent="0.25">
      <c r="D22043" s="83"/>
    </row>
    <row r="22044" spans="4:4" s="47" customFormat="1" x14ac:dyDescent="0.25">
      <c r="D22044" s="83"/>
    </row>
    <row r="22045" spans="4:4" s="47" customFormat="1" x14ac:dyDescent="0.25">
      <c r="D22045" s="83"/>
    </row>
    <row r="22046" spans="4:4" s="47" customFormat="1" x14ac:dyDescent="0.25">
      <c r="D22046" s="83"/>
    </row>
    <row r="22047" spans="4:4" s="47" customFormat="1" x14ac:dyDescent="0.25">
      <c r="D22047" s="83"/>
    </row>
    <row r="22048" spans="4:4" s="47" customFormat="1" x14ac:dyDescent="0.25">
      <c r="D22048" s="83"/>
    </row>
    <row r="22049" spans="4:4" s="47" customFormat="1" x14ac:dyDescent="0.25">
      <c r="D22049" s="83"/>
    </row>
    <row r="22050" spans="4:4" s="47" customFormat="1" x14ac:dyDescent="0.25">
      <c r="D22050" s="83"/>
    </row>
    <row r="22051" spans="4:4" s="47" customFormat="1" x14ac:dyDescent="0.25">
      <c r="D22051" s="83"/>
    </row>
    <row r="22052" spans="4:4" s="47" customFormat="1" x14ac:dyDescent="0.25">
      <c r="D22052" s="83"/>
    </row>
    <row r="22053" spans="4:4" s="47" customFormat="1" x14ac:dyDescent="0.25">
      <c r="D22053" s="83"/>
    </row>
    <row r="22054" spans="4:4" s="47" customFormat="1" x14ac:dyDescent="0.25">
      <c r="D22054" s="83"/>
    </row>
    <row r="22055" spans="4:4" s="47" customFormat="1" x14ac:dyDescent="0.25">
      <c r="D22055" s="83"/>
    </row>
    <row r="22056" spans="4:4" s="47" customFormat="1" x14ac:dyDescent="0.25">
      <c r="D22056" s="83"/>
    </row>
    <row r="22057" spans="4:4" s="47" customFormat="1" x14ac:dyDescent="0.25">
      <c r="D22057" s="83"/>
    </row>
    <row r="22058" spans="4:4" s="47" customFormat="1" x14ac:dyDescent="0.25">
      <c r="D22058" s="83"/>
    </row>
    <row r="22059" spans="4:4" s="47" customFormat="1" x14ac:dyDescent="0.25">
      <c r="D22059" s="83"/>
    </row>
    <row r="22060" spans="4:4" s="47" customFormat="1" x14ac:dyDescent="0.25">
      <c r="D22060" s="83"/>
    </row>
    <row r="22061" spans="4:4" s="47" customFormat="1" x14ac:dyDescent="0.25">
      <c r="D22061" s="83"/>
    </row>
    <row r="22062" spans="4:4" s="47" customFormat="1" x14ac:dyDescent="0.25">
      <c r="D22062" s="83"/>
    </row>
    <row r="22063" spans="4:4" s="47" customFormat="1" x14ac:dyDescent="0.25">
      <c r="D22063" s="83"/>
    </row>
    <row r="22064" spans="4:4" s="47" customFormat="1" x14ac:dyDescent="0.25">
      <c r="D22064" s="83"/>
    </row>
    <row r="22065" spans="4:4" s="47" customFormat="1" x14ac:dyDescent="0.25">
      <c r="D22065" s="83"/>
    </row>
    <row r="22066" spans="4:4" s="47" customFormat="1" x14ac:dyDescent="0.25">
      <c r="D22066" s="83"/>
    </row>
    <row r="22067" spans="4:4" s="47" customFormat="1" x14ac:dyDescent="0.25">
      <c r="D22067" s="83"/>
    </row>
    <row r="22068" spans="4:4" s="47" customFormat="1" x14ac:dyDescent="0.25">
      <c r="D22068" s="83"/>
    </row>
    <row r="22069" spans="4:4" s="47" customFormat="1" x14ac:dyDescent="0.25">
      <c r="D22069" s="83"/>
    </row>
    <row r="22070" spans="4:4" s="47" customFormat="1" x14ac:dyDescent="0.25">
      <c r="D22070" s="83"/>
    </row>
    <row r="22071" spans="4:4" s="47" customFormat="1" x14ac:dyDescent="0.25">
      <c r="D22071" s="83"/>
    </row>
    <row r="22072" spans="4:4" s="47" customFormat="1" x14ac:dyDescent="0.25">
      <c r="D22072" s="83"/>
    </row>
    <row r="22073" spans="4:4" s="47" customFormat="1" x14ac:dyDescent="0.25">
      <c r="D22073" s="83"/>
    </row>
    <row r="22074" spans="4:4" s="47" customFormat="1" x14ac:dyDescent="0.25">
      <c r="D22074" s="83"/>
    </row>
    <row r="22075" spans="4:4" s="47" customFormat="1" x14ac:dyDescent="0.25">
      <c r="D22075" s="83"/>
    </row>
    <row r="22076" spans="4:4" s="47" customFormat="1" x14ac:dyDescent="0.25">
      <c r="D22076" s="83"/>
    </row>
    <row r="22077" spans="4:4" s="47" customFormat="1" x14ac:dyDescent="0.25">
      <c r="D22077" s="83"/>
    </row>
    <row r="22078" spans="4:4" s="47" customFormat="1" x14ac:dyDescent="0.25">
      <c r="D22078" s="83"/>
    </row>
    <row r="22079" spans="4:4" s="47" customFormat="1" x14ac:dyDescent="0.25">
      <c r="D22079" s="83"/>
    </row>
    <row r="22080" spans="4:4" s="47" customFormat="1" x14ac:dyDescent="0.25">
      <c r="D22080" s="83"/>
    </row>
    <row r="22081" spans="4:4" s="47" customFormat="1" x14ac:dyDescent="0.25">
      <c r="D22081" s="83"/>
    </row>
    <row r="22082" spans="4:4" s="47" customFormat="1" x14ac:dyDescent="0.25">
      <c r="D22082" s="83"/>
    </row>
    <row r="22083" spans="4:4" s="47" customFormat="1" x14ac:dyDescent="0.25">
      <c r="D22083" s="83"/>
    </row>
    <row r="22084" spans="4:4" s="47" customFormat="1" x14ac:dyDescent="0.25">
      <c r="D22084" s="83"/>
    </row>
    <row r="22085" spans="4:4" s="47" customFormat="1" x14ac:dyDescent="0.25">
      <c r="D22085" s="83"/>
    </row>
    <row r="22086" spans="4:4" s="47" customFormat="1" x14ac:dyDescent="0.25">
      <c r="D22086" s="83"/>
    </row>
    <row r="22087" spans="4:4" s="47" customFormat="1" x14ac:dyDescent="0.25">
      <c r="D22087" s="83"/>
    </row>
    <row r="22088" spans="4:4" s="47" customFormat="1" x14ac:dyDescent="0.25">
      <c r="D22088" s="83"/>
    </row>
    <row r="22089" spans="4:4" s="47" customFormat="1" x14ac:dyDescent="0.25">
      <c r="D22089" s="83"/>
    </row>
    <row r="22090" spans="4:4" s="47" customFormat="1" x14ac:dyDescent="0.25">
      <c r="D22090" s="83"/>
    </row>
    <row r="22091" spans="4:4" s="47" customFormat="1" x14ac:dyDescent="0.25">
      <c r="D22091" s="83"/>
    </row>
    <row r="22092" spans="4:4" s="47" customFormat="1" x14ac:dyDescent="0.25">
      <c r="D22092" s="83"/>
    </row>
    <row r="22093" spans="4:4" s="47" customFormat="1" x14ac:dyDescent="0.25">
      <c r="D22093" s="83"/>
    </row>
    <row r="22094" spans="4:4" s="47" customFormat="1" x14ac:dyDescent="0.25">
      <c r="D22094" s="83"/>
    </row>
    <row r="22095" spans="4:4" s="47" customFormat="1" x14ac:dyDescent="0.25">
      <c r="D22095" s="83"/>
    </row>
    <row r="22096" spans="4:4" s="47" customFormat="1" x14ac:dyDescent="0.25">
      <c r="D22096" s="83"/>
    </row>
    <row r="22097" spans="4:4" s="47" customFormat="1" x14ac:dyDescent="0.25">
      <c r="D22097" s="83"/>
    </row>
    <row r="22098" spans="4:4" s="47" customFormat="1" x14ac:dyDescent="0.25">
      <c r="D22098" s="83"/>
    </row>
    <row r="22099" spans="4:4" s="47" customFormat="1" x14ac:dyDescent="0.25">
      <c r="D22099" s="83"/>
    </row>
    <row r="22100" spans="4:4" s="47" customFormat="1" x14ac:dyDescent="0.25">
      <c r="D22100" s="83"/>
    </row>
    <row r="22101" spans="4:4" s="47" customFormat="1" x14ac:dyDescent="0.25">
      <c r="D22101" s="83"/>
    </row>
    <row r="22102" spans="4:4" s="47" customFormat="1" x14ac:dyDescent="0.25">
      <c r="D22102" s="83"/>
    </row>
    <row r="22103" spans="4:4" s="47" customFormat="1" x14ac:dyDescent="0.25">
      <c r="D22103" s="83"/>
    </row>
    <row r="22104" spans="4:4" s="47" customFormat="1" x14ac:dyDescent="0.25">
      <c r="D22104" s="83"/>
    </row>
    <row r="22105" spans="4:4" s="47" customFormat="1" x14ac:dyDescent="0.25">
      <c r="D22105" s="83"/>
    </row>
    <row r="22106" spans="4:4" s="47" customFormat="1" x14ac:dyDescent="0.25">
      <c r="D22106" s="83"/>
    </row>
    <row r="22107" spans="4:4" s="47" customFormat="1" x14ac:dyDescent="0.25">
      <c r="D22107" s="83"/>
    </row>
    <row r="22108" spans="4:4" s="47" customFormat="1" x14ac:dyDescent="0.25">
      <c r="D22108" s="83"/>
    </row>
    <row r="22109" spans="4:4" s="47" customFormat="1" x14ac:dyDescent="0.25">
      <c r="D22109" s="83"/>
    </row>
    <row r="22110" spans="4:4" s="47" customFormat="1" x14ac:dyDescent="0.25">
      <c r="D22110" s="83"/>
    </row>
    <row r="22111" spans="4:4" s="47" customFormat="1" x14ac:dyDescent="0.25">
      <c r="D22111" s="83"/>
    </row>
    <row r="22112" spans="4:4" s="47" customFormat="1" x14ac:dyDescent="0.25">
      <c r="D22112" s="83"/>
    </row>
    <row r="22113" spans="4:4" s="47" customFormat="1" x14ac:dyDescent="0.25">
      <c r="D22113" s="83"/>
    </row>
    <row r="22114" spans="4:4" s="47" customFormat="1" x14ac:dyDescent="0.25">
      <c r="D22114" s="83"/>
    </row>
    <row r="22115" spans="4:4" s="47" customFormat="1" x14ac:dyDescent="0.25">
      <c r="D22115" s="83"/>
    </row>
    <row r="22116" spans="4:4" s="47" customFormat="1" x14ac:dyDescent="0.25">
      <c r="D22116" s="83"/>
    </row>
    <row r="22117" spans="4:4" s="47" customFormat="1" x14ac:dyDescent="0.25">
      <c r="D22117" s="83"/>
    </row>
    <row r="22118" spans="4:4" s="47" customFormat="1" x14ac:dyDescent="0.25">
      <c r="D22118" s="83"/>
    </row>
    <row r="22119" spans="4:4" s="47" customFormat="1" x14ac:dyDescent="0.25">
      <c r="D22119" s="83"/>
    </row>
    <row r="22120" spans="4:4" s="47" customFormat="1" x14ac:dyDescent="0.25">
      <c r="D22120" s="83"/>
    </row>
    <row r="22121" spans="4:4" s="47" customFormat="1" x14ac:dyDescent="0.25">
      <c r="D22121" s="83"/>
    </row>
    <row r="22122" spans="4:4" s="47" customFormat="1" x14ac:dyDescent="0.25">
      <c r="D22122" s="83"/>
    </row>
    <row r="22123" spans="4:4" s="47" customFormat="1" x14ac:dyDescent="0.25">
      <c r="D22123" s="83"/>
    </row>
    <row r="22124" spans="4:4" s="47" customFormat="1" x14ac:dyDescent="0.25">
      <c r="D22124" s="83"/>
    </row>
    <row r="22125" spans="4:4" s="47" customFormat="1" x14ac:dyDescent="0.25">
      <c r="D22125" s="83"/>
    </row>
    <row r="22126" spans="4:4" s="47" customFormat="1" x14ac:dyDescent="0.25">
      <c r="D22126" s="83"/>
    </row>
    <row r="22127" spans="4:4" s="47" customFormat="1" x14ac:dyDescent="0.25">
      <c r="D22127" s="83"/>
    </row>
    <row r="22128" spans="4:4" s="47" customFormat="1" x14ac:dyDescent="0.25">
      <c r="D22128" s="83"/>
    </row>
    <row r="22129" spans="4:4" s="47" customFormat="1" x14ac:dyDescent="0.25">
      <c r="D22129" s="83"/>
    </row>
    <row r="22130" spans="4:4" s="47" customFormat="1" x14ac:dyDescent="0.25">
      <c r="D22130" s="83"/>
    </row>
    <row r="22131" spans="4:4" s="47" customFormat="1" x14ac:dyDescent="0.25">
      <c r="D22131" s="83"/>
    </row>
    <row r="22132" spans="4:4" s="47" customFormat="1" x14ac:dyDescent="0.25">
      <c r="D22132" s="83"/>
    </row>
    <row r="22133" spans="4:4" s="47" customFormat="1" x14ac:dyDescent="0.25">
      <c r="D22133" s="83"/>
    </row>
    <row r="22134" spans="4:4" s="47" customFormat="1" x14ac:dyDescent="0.25">
      <c r="D22134" s="83"/>
    </row>
    <row r="22135" spans="4:4" s="47" customFormat="1" x14ac:dyDescent="0.25">
      <c r="D22135" s="83"/>
    </row>
    <row r="22136" spans="4:4" s="47" customFormat="1" x14ac:dyDescent="0.25">
      <c r="D22136" s="83"/>
    </row>
    <row r="22137" spans="4:4" s="47" customFormat="1" x14ac:dyDescent="0.25">
      <c r="D22137" s="83"/>
    </row>
    <row r="22138" spans="4:4" s="47" customFormat="1" x14ac:dyDescent="0.25">
      <c r="D22138" s="83"/>
    </row>
    <row r="22139" spans="4:4" s="47" customFormat="1" x14ac:dyDescent="0.25">
      <c r="D22139" s="83"/>
    </row>
    <row r="22140" spans="4:4" s="47" customFormat="1" x14ac:dyDescent="0.25">
      <c r="D22140" s="83"/>
    </row>
    <row r="22141" spans="4:4" s="47" customFormat="1" x14ac:dyDescent="0.25">
      <c r="D22141" s="83"/>
    </row>
    <row r="22142" spans="4:4" s="47" customFormat="1" x14ac:dyDescent="0.25">
      <c r="D22142" s="83"/>
    </row>
    <row r="22143" spans="4:4" s="47" customFormat="1" x14ac:dyDescent="0.25">
      <c r="D22143" s="83"/>
    </row>
    <row r="22144" spans="4:4" s="47" customFormat="1" x14ac:dyDescent="0.25">
      <c r="D22144" s="83"/>
    </row>
    <row r="22145" spans="4:4" s="47" customFormat="1" x14ac:dyDescent="0.25">
      <c r="D22145" s="83"/>
    </row>
    <row r="22146" spans="4:4" s="47" customFormat="1" x14ac:dyDescent="0.25">
      <c r="D22146" s="83"/>
    </row>
    <row r="22147" spans="4:4" s="47" customFormat="1" x14ac:dyDescent="0.25">
      <c r="D22147" s="83"/>
    </row>
    <row r="22148" spans="4:4" s="47" customFormat="1" x14ac:dyDescent="0.25">
      <c r="D22148" s="83"/>
    </row>
    <row r="22149" spans="4:4" s="47" customFormat="1" x14ac:dyDescent="0.25">
      <c r="D22149" s="83"/>
    </row>
    <row r="22150" spans="4:4" s="47" customFormat="1" x14ac:dyDescent="0.25">
      <c r="D22150" s="83"/>
    </row>
    <row r="22151" spans="4:4" s="47" customFormat="1" x14ac:dyDescent="0.25">
      <c r="D22151" s="83"/>
    </row>
    <row r="22152" spans="4:4" s="47" customFormat="1" x14ac:dyDescent="0.25">
      <c r="D22152" s="83"/>
    </row>
    <row r="22153" spans="4:4" s="47" customFormat="1" x14ac:dyDescent="0.25">
      <c r="D22153" s="83"/>
    </row>
    <row r="22154" spans="4:4" s="47" customFormat="1" x14ac:dyDescent="0.25">
      <c r="D22154" s="83"/>
    </row>
    <row r="22155" spans="4:4" s="47" customFormat="1" x14ac:dyDescent="0.25">
      <c r="D22155" s="83"/>
    </row>
    <row r="22156" spans="4:4" s="47" customFormat="1" x14ac:dyDescent="0.25">
      <c r="D22156" s="83"/>
    </row>
    <row r="22157" spans="4:4" s="47" customFormat="1" x14ac:dyDescent="0.25">
      <c r="D22157" s="83"/>
    </row>
    <row r="22158" spans="4:4" s="47" customFormat="1" x14ac:dyDescent="0.25">
      <c r="D22158" s="83"/>
    </row>
    <row r="22159" spans="4:4" s="47" customFormat="1" x14ac:dyDescent="0.25">
      <c r="D22159" s="83"/>
    </row>
    <row r="22160" spans="4:4" s="47" customFormat="1" x14ac:dyDescent="0.25">
      <c r="D22160" s="83"/>
    </row>
    <row r="22161" spans="4:4" s="47" customFormat="1" x14ac:dyDescent="0.25">
      <c r="D22161" s="83"/>
    </row>
    <row r="22162" spans="4:4" s="47" customFormat="1" x14ac:dyDescent="0.25">
      <c r="D22162" s="83"/>
    </row>
    <row r="22163" spans="4:4" s="47" customFormat="1" x14ac:dyDescent="0.25">
      <c r="D22163" s="83"/>
    </row>
    <row r="22164" spans="4:4" s="47" customFormat="1" x14ac:dyDescent="0.25">
      <c r="D22164" s="83"/>
    </row>
    <row r="22165" spans="4:4" s="47" customFormat="1" x14ac:dyDescent="0.25">
      <c r="D22165" s="83"/>
    </row>
    <row r="22166" spans="4:4" s="47" customFormat="1" x14ac:dyDescent="0.25">
      <c r="D22166" s="83"/>
    </row>
    <row r="22167" spans="4:4" s="47" customFormat="1" x14ac:dyDescent="0.25">
      <c r="D22167" s="83"/>
    </row>
    <row r="22168" spans="4:4" s="47" customFormat="1" x14ac:dyDescent="0.25">
      <c r="D22168" s="83"/>
    </row>
    <row r="22169" spans="4:4" s="47" customFormat="1" x14ac:dyDescent="0.25">
      <c r="D22169" s="83"/>
    </row>
    <row r="22170" spans="4:4" s="47" customFormat="1" x14ac:dyDescent="0.25">
      <c r="D22170" s="83"/>
    </row>
    <row r="22171" spans="4:4" s="47" customFormat="1" x14ac:dyDescent="0.25">
      <c r="D22171" s="83"/>
    </row>
    <row r="22172" spans="4:4" s="47" customFormat="1" x14ac:dyDescent="0.25">
      <c r="D22172" s="83"/>
    </row>
    <row r="22173" spans="4:4" s="47" customFormat="1" x14ac:dyDescent="0.25">
      <c r="D22173" s="83"/>
    </row>
    <row r="22174" spans="4:4" s="47" customFormat="1" x14ac:dyDescent="0.25">
      <c r="D22174" s="83"/>
    </row>
    <row r="22175" spans="4:4" s="47" customFormat="1" x14ac:dyDescent="0.25">
      <c r="D22175" s="83"/>
    </row>
    <row r="22176" spans="4:4" s="47" customFormat="1" x14ac:dyDescent="0.25">
      <c r="D22176" s="83"/>
    </row>
    <row r="22177" spans="4:4" s="47" customFormat="1" x14ac:dyDescent="0.25">
      <c r="D22177" s="83"/>
    </row>
    <row r="22178" spans="4:4" s="47" customFormat="1" x14ac:dyDescent="0.25">
      <c r="D22178" s="83"/>
    </row>
    <row r="22179" spans="4:4" s="47" customFormat="1" x14ac:dyDescent="0.25">
      <c r="D22179" s="83"/>
    </row>
    <row r="22180" spans="4:4" s="47" customFormat="1" x14ac:dyDescent="0.25">
      <c r="D22180" s="83"/>
    </row>
    <row r="22181" spans="4:4" s="47" customFormat="1" x14ac:dyDescent="0.25">
      <c r="D22181" s="83"/>
    </row>
    <row r="22182" spans="4:4" s="47" customFormat="1" x14ac:dyDescent="0.25">
      <c r="D22182" s="83"/>
    </row>
    <row r="22183" spans="4:4" s="47" customFormat="1" x14ac:dyDescent="0.25">
      <c r="D22183" s="83"/>
    </row>
    <row r="22184" spans="4:4" s="47" customFormat="1" x14ac:dyDescent="0.25">
      <c r="D22184" s="83"/>
    </row>
    <row r="22185" spans="4:4" s="47" customFormat="1" x14ac:dyDescent="0.25">
      <c r="D22185" s="83"/>
    </row>
    <row r="22186" spans="4:4" s="47" customFormat="1" x14ac:dyDescent="0.25">
      <c r="D22186" s="83"/>
    </row>
    <row r="22187" spans="4:4" s="47" customFormat="1" x14ac:dyDescent="0.25">
      <c r="D22187" s="83"/>
    </row>
    <row r="22188" spans="4:4" s="47" customFormat="1" x14ac:dyDescent="0.25">
      <c r="D22188" s="83"/>
    </row>
    <row r="22189" spans="4:4" s="47" customFormat="1" x14ac:dyDescent="0.25">
      <c r="D22189" s="83"/>
    </row>
    <row r="22190" spans="4:4" s="47" customFormat="1" x14ac:dyDescent="0.25">
      <c r="D22190" s="83"/>
    </row>
    <row r="22191" spans="4:4" s="47" customFormat="1" x14ac:dyDescent="0.25">
      <c r="D22191" s="83"/>
    </row>
    <row r="22192" spans="4:4" s="47" customFormat="1" x14ac:dyDescent="0.25">
      <c r="D22192" s="83"/>
    </row>
    <row r="22193" spans="4:4" s="47" customFormat="1" x14ac:dyDescent="0.25">
      <c r="D22193" s="83"/>
    </row>
    <row r="22194" spans="4:4" s="47" customFormat="1" x14ac:dyDescent="0.25">
      <c r="D22194" s="83"/>
    </row>
    <row r="22195" spans="4:4" s="47" customFormat="1" x14ac:dyDescent="0.25">
      <c r="D22195" s="83"/>
    </row>
    <row r="22196" spans="4:4" s="47" customFormat="1" x14ac:dyDescent="0.25">
      <c r="D22196" s="83"/>
    </row>
    <row r="22197" spans="4:4" s="47" customFormat="1" x14ac:dyDescent="0.25">
      <c r="D22197" s="83"/>
    </row>
    <row r="22198" spans="4:4" s="47" customFormat="1" x14ac:dyDescent="0.25">
      <c r="D22198" s="83"/>
    </row>
    <row r="22199" spans="4:4" s="47" customFormat="1" x14ac:dyDescent="0.25">
      <c r="D22199" s="83"/>
    </row>
    <row r="22200" spans="4:4" s="47" customFormat="1" x14ac:dyDescent="0.25">
      <c r="D22200" s="83"/>
    </row>
    <row r="22201" spans="4:4" s="47" customFormat="1" x14ac:dyDescent="0.25">
      <c r="D22201" s="83"/>
    </row>
    <row r="22202" spans="4:4" s="47" customFormat="1" x14ac:dyDescent="0.25">
      <c r="D22202" s="83"/>
    </row>
    <row r="22203" spans="4:4" s="47" customFormat="1" x14ac:dyDescent="0.25">
      <c r="D22203" s="83"/>
    </row>
    <row r="22204" spans="4:4" s="47" customFormat="1" x14ac:dyDescent="0.25">
      <c r="D22204" s="83"/>
    </row>
    <row r="22205" spans="4:4" s="47" customFormat="1" x14ac:dyDescent="0.25">
      <c r="D22205" s="83"/>
    </row>
    <row r="22206" spans="4:4" s="47" customFormat="1" x14ac:dyDescent="0.25">
      <c r="D22206" s="83"/>
    </row>
    <row r="22207" spans="4:4" s="47" customFormat="1" x14ac:dyDescent="0.25">
      <c r="D22207" s="83"/>
    </row>
    <row r="22208" spans="4:4" s="47" customFormat="1" x14ac:dyDescent="0.25">
      <c r="D22208" s="83"/>
    </row>
    <row r="22209" spans="4:4" s="47" customFormat="1" x14ac:dyDescent="0.25">
      <c r="D22209" s="83"/>
    </row>
    <row r="22210" spans="4:4" s="47" customFormat="1" x14ac:dyDescent="0.25">
      <c r="D22210" s="83"/>
    </row>
    <row r="22211" spans="4:4" s="47" customFormat="1" x14ac:dyDescent="0.25">
      <c r="D22211" s="83"/>
    </row>
    <row r="22212" spans="4:4" s="47" customFormat="1" x14ac:dyDescent="0.25">
      <c r="D22212" s="83"/>
    </row>
    <row r="22213" spans="4:4" s="47" customFormat="1" x14ac:dyDescent="0.25">
      <c r="D22213" s="83"/>
    </row>
    <row r="22214" spans="4:4" s="47" customFormat="1" x14ac:dyDescent="0.25">
      <c r="D22214" s="83"/>
    </row>
    <row r="22215" spans="4:4" s="47" customFormat="1" x14ac:dyDescent="0.25">
      <c r="D22215" s="83"/>
    </row>
    <row r="22216" spans="4:4" s="47" customFormat="1" x14ac:dyDescent="0.25">
      <c r="D22216" s="83"/>
    </row>
    <row r="22217" spans="4:4" s="47" customFormat="1" x14ac:dyDescent="0.25">
      <c r="D22217" s="83"/>
    </row>
    <row r="22218" spans="4:4" s="47" customFormat="1" x14ac:dyDescent="0.25">
      <c r="D22218" s="83"/>
    </row>
    <row r="22219" spans="4:4" s="47" customFormat="1" x14ac:dyDescent="0.25">
      <c r="D22219" s="83"/>
    </row>
    <row r="22220" spans="4:4" s="47" customFormat="1" x14ac:dyDescent="0.25">
      <c r="D22220" s="83"/>
    </row>
    <row r="22221" spans="4:4" s="47" customFormat="1" x14ac:dyDescent="0.25">
      <c r="D22221" s="83"/>
    </row>
    <row r="22222" spans="4:4" s="47" customFormat="1" x14ac:dyDescent="0.25">
      <c r="D22222" s="83"/>
    </row>
    <row r="22223" spans="4:4" s="47" customFormat="1" x14ac:dyDescent="0.25">
      <c r="D22223" s="83"/>
    </row>
    <row r="22224" spans="4:4" s="47" customFormat="1" x14ac:dyDescent="0.25">
      <c r="D22224" s="83"/>
    </row>
    <row r="22225" spans="4:4" s="47" customFormat="1" x14ac:dyDescent="0.25">
      <c r="D22225" s="83"/>
    </row>
    <row r="22226" spans="4:4" s="47" customFormat="1" x14ac:dyDescent="0.25">
      <c r="D22226" s="83"/>
    </row>
    <row r="22227" spans="4:4" s="47" customFormat="1" x14ac:dyDescent="0.25">
      <c r="D22227" s="83"/>
    </row>
    <row r="22228" spans="4:4" s="47" customFormat="1" x14ac:dyDescent="0.25">
      <c r="D22228" s="83"/>
    </row>
    <row r="22229" spans="4:4" s="47" customFormat="1" x14ac:dyDescent="0.25">
      <c r="D22229" s="83"/>
    </row>
    <row r="22230" spans="4:4" s="47" customFormat="1" x14ac:dyDescent="0.25">
      <c r="D22230" s="83"/>
    </row>
    <row r="22231" spans="4:4" s="47" customFormat="1" x14ac:dyDescent="0.25">
      <c r="D22231" s="83"/>
    </row>
    <row r="22232" spans="4:4" s="47" customFormat="1" x14ac:dyDescent="0.25">
      <c r="D22232" s="83"/>
    </row>
    <row r="22233" spans="4:4" s="47" customFormat="1" x14ac:dyDescent="0.25">
      <c r="D22233" s="83"/>
    </row>
    <row r="22234" spans="4:4" s="47" customFormat="1" x14ac:dyDescent="0.25">
      <c r="D22234" s="83"/>
    </row>
    <row r="22235" spans="4:4" s="47" customFormat="1" x14ac:dyDescent="0.25">
      <c r="D22235" s="83"/>
    </row>
    <row r="22236" spans="4:4" s="47" customFormat="1" x14ac:dyDescent="0.25">
      <c r="D22236" s="83"/>
    </row>
    <row r="22237" spans="4:4" s="47" customFormat="1" x14ac:dyDescent="0.25">
      <c r="D22237" s="83"/>
    </row>
    <row r="22238" spans="4:4" s="47" customFormat="1" x14ac:dyDescent="0.25">
      <c r="D22238" s="83"/>
    </row>
    <row r="22239" spans="4:4" s="47" customFormat="1" x14ac:dyDescent="0.25">
      <c r="D22239" s="83"/>
    </row>
    <row r="22240" spans="4:4" s="47" customFormat="1" x14ac:dyDescent="0.25">
      <c r="D22240" s="83"/>
    </row>
    <row r="22241" spans="4:4" s="47" customFormat="1" x14ac:dyDescent="0.25">
      <c r="D22241" s="83"/>
    </row>
    <row r="22242" spans="4:4" s="47" customFormat="1" x14ac:dyDescent="0.25">
      <c r="D22242" s="83"/>
    </row>
    <row r="22243" spans="4:4" s="47" customFormat="1" x14ac:dyDescent="0.25">
      <c r="D22243" s="83"/>
    </row>
    <row r="22244" spans="4:4" s="47" customFormat="1" x14ac:dyDescent="0.25">
      <c r="D22244" s="83"/>
    </row>
    <row r="22245" spans="4:4" s="47" customFormat="1" x14ac:dyDescent="0.25">
      <c r="D22245" s="83"/>
    </row>
    <row r="22246" spans="4:4" s="47" customFormat="1" x14ac:dyDescent="0.25">
      <c r="D22246" s="83"/>
    </row>
    <row r="22247" spans="4:4" s="47" customFormat="1" x14ac:dyDescent="0.25">
      <c r="D22247" s="83"/>
    </row>
    <row r="22248" spans="4:4" s="47" customFormat="1" x14ac:dyDescent="0.25">
      <c r="D22248" s="83"/>
    </row>
    <row r="22249" spans="4:4" s="47" customFormat="1" x14ac:dyDescent="0.25">
      <c r="D22249" s="83"/>
    </row>
    <row r="22250" spans="4:4" s="47" customFormat="1" x14ac:dyDescent="0.25">
      <c r="D22250" s="83"/>
    </row>
    <row r="22251" spans="4:4" s="47" customFormat="1" x14ac:dyDescent="0.25">
      <c r="D22251" s="83"/>
    </row>
    <row r="22252" spans="4:4" s="47" customFormat="1" x14ac:dyDescent="0.25">
      <c r="D22252" s="83"/>
    </row>
    <row r="22253" spans="4:4" s="47" customFormat="1" x14ac:dyDescent="0.25">
      <c r="D22253" s="83"/>
    </row>
    <row r="22254" spans="4:4" s="47" customFormat="1" x14ac:dyDescent="0.25">
      <c r="D22254" s="83"/>
    </row>
    <row r="22255" spans="4:4" s="47" customFormat="1" x14ac:dyDescent="0.25">
      <c r="D22255" s="83"/>
    </row>
    <row r="22256" spans="4:4" s="47" customFormat="1" x14ac:dyDescent="0.25">
      <c r="D22256" s="83"/>
    </row>
    <row r="22257" spans="4:4" s="47" customFormat="1" x14ac:dyDescent="0.25">
      <c r="D22257" s="83"/>
    </row>
    <row r="22258" spans="4:4" s="47" customFormat="1" x14ac:dyDescent="0.25">
      <c r="D22258" s="83"/>
    </row>
    <row r="22259" spans="4:4" s="47" customFormat="1" x14ac:dyDescent="0.25">
      <c r="D22259" s="83"/>
    </row>
    <row r="22260" spans="4:4" s="47" customFormat="1" x14ac:dyDescent="0.25">
      <c r="D22260" s="83"/>
    </row>
    <row r="22261" spans="4:4" s="47" customFormat="1" x14ac:dyDescent="0.25">
      <c r="D22261" s="83"/>
    </row>
    <row r="22262" spans="4:4" s="47" customFormat="1" x14ac:dyDescent="0.25">
      <c r="D22262" s="83"/>
    </row>
    <row r="22263" spans="4:4" s="47" customFormat="1" x14ac:dyDescent="0.25">
      <c r="D22263" s="83"/>
    </row>
    <row r="22264" spans="4:4" s="47" customFormat="1" x14ac:dyDescent="0.25">
      <c r="D22264" s="83"/>
    </row>
    <row r="22265" spans="4:4" s="47" customFormat="1" x14ac:dyDescent="0.25">
      <c r="D22265" s="83"/>
    </row>
    <row r="22266" spans="4:4" s="47" customFormat="1" x14ac:dyDescent="0.25">
      <c r="D22266" s="83"/>
    </row>
    <row r="22267" spans="4:4" s="47" customFormat="1" x14ac:dyDescent="0.25">
      <c r="D22267" s="83"/>
    </row>
    <row r="22268" spans="4:4" s="47" customFormat="1" x14ac:dyDescent="0.25">
      <c r="D22268" s="83"/>
    </row>
    <row r="22269" spans="4:4" s="47" customFormat="1" x14ac:dyDescent="0.25">
      <c r="D22269" s="83"/>
    </row>
    <row r="22270" spans="4:4" s="47" customFormat="1" x14ac:dyDescent="0.25">
      <c r="D22270" s="83"/>
    </row>
    <row r="22271" spans="4:4" s="47" customFormat="1" x14ac:dyDescent="0.25">
      <c r="D22271" s="83"/>
    </row>
    <row r="22272" spans="4:4" s="47" customFormat="1" x14ac:dyDescent="0.25">
      <c r="D22272" s="83"/>
    </row>
    <row r="22273" spans="4:4" s="47" customFormat="1" x14ac:dyDescent="0.25">
      <c r="D22273" s="83"/>
    </row>
    <row r="22274" spans="4:4" s="47" customFormat="1" x14ac:dyDescent="0.25">
      <c r="D22274" s="83"/>
    </row>
    <row r="22275" spans="4:4" s="47" customFormat="1" x14ac:dyDescent="0.25">
      <c r="D22275" s="83"/>
    </row>
    <row r="22276" spans="4:4" s="47" customFormat="1" x14ac:dyDescent="0.25">
      <c r="D22276" s="83"/>
    </row>
    <row r="22277" spans="4:4" s="47" customFormat="1" x14ac:dyDescent="0.25">
      <c r="D22277" s="83"/>
    </row>
    <row r="22278" spans="4:4" s="47" customFormat="1" x14ac:dyDescent="0.25">
      <c r="D22278" s="83"/>
    </row>
    <row r="22279" spans="4:4" s="47" customFormat="1" x14ac:dyDescent="0.25">
      <c r="D22279" s="83"/>
    </row>
    <row r="22280" spans="4:4" s="47" customFormat="1" x14ac:dyDescent="0.25">
      <c r="D22280" s="83"/>
    </row>
    <row r="22281" spans="4:4" s="47" customFormat="1" x14ac:dyDescent="0.25">
      <c r="D22281" s="83"/>
    </row>
    <row r="22282" spans="4:4" s="47" customFormat="1" x14ac:dyDescent="0.25">
      <c r="D22282" s="83"/>
    </row>
    <row r="22283" spans="4:4" s="47" customFormat="1" x14ac:dyDescent="0.25">
      <c r="D22283" s="83"/>
    </row>
    <row r="22284" spans="4:4" s="47" customFormat="1" x14ac:dyDescent="0.25">
      <c r="D22284" s="83"/>
    </row>
    <row r="22285" spans="4:4" s="47" customFormat="1" x14ac:dyDescent="0.25">
      <c r="D22285" s="83"/>
    </row>
    <row r="22286" spans="4:4" s="47" customFormat="1" x14ac:dyDescent="0.25">
      <c r="D22286" s="83"/>
    </row>
    <row r="22287" spans="4:4" s="47" customFormat="1" x14ac:dyDescent="0.25">
      <c r="D22287" s="83"/>
    </row>
    <row r="22288" spans="4:4" s="47" customFormat="1" x14ac:dyDescent="0.25">
      <c r="D22288" s="83"/>
    </row>
    <row r="22289" spans="4:4" s="47" customFormat="1" x14ac:dyDescent="0.25">
      <c r="D22289" s="83"/>
    </row>
    <row r="22290" spans="4:4" s="47" customFormat="1" x14ac:dyDescent="0.25">
      <c r="D22290" s="83"/>
    </row>
    <row r="22291" spans="4:4" s="47" customFormat="1" x14ac:dyDescent="0.25">
      <c r="D22291" s="83"/>
    </row>
    <row r="22292" spans="4:4" s="47" customFormat="1" x14ac:dyDescent="0.25">
      <c r="D22292" s="83"/>
    </row>
    <row r="22293" spans="4:4" s="47" customFormat="1" x14ac:dyDescent="0.25">
      <c r="D22293" s="83"/>
    </row>
    <row r="22294" spans="4:4" s="47" customFormat="1" x14ac:dyDescent="0.25">
      <c r="D22294" s="83"/>
    </row>
    <row r="22295" spans="4:4" s="47" customFormat="1" x14ac:dyDescent="0.25">
      <c r="D22295" s="83"/>
    </row>
    <row r="22296" spans="4:4" s="47" customFormat="1" x14ac:dyDescent="0.25">
      <c r="D22296" s="83"/>
    </row>
    <row r="22297" spans="4:4" s="47" customFormat="1" x14ac:dyDescent="0.25">
      <c r="D22297" s="83"/>
    </row>
    <row r="22298" spans="4:4" s="47" customFormat="1" x14ac:dyDescent="0.25">
      <c r="D22298" s="83"/>
    </row>
    <row r="22299" spans="4:4" s="47" customFormat="1" x14ac:dyDescent="0.25">
      <c r="D22299" s="83"/>
    </row>
    <row r="22300" spans="4:4" s="47" customFormat="1" x14ac:dyDescent="0.25">
      <c r="D22300" s="83"/>
    </row>
    <row r="22301" spans="4:4" s="47" customFormat="1" x14ac:dyDescent="0.25">
      <c r="D22301" s="83"/>
    </row>
    <row r="22302" spans="4:4" s="47" customFormat="1" x14ac:dyDescent="0.25">
      <c r="D22302" s="83"/>
    </row>
    <row r="22303" spans="4:4" s="47" customFormat="1" x14ac:dyDescent="0.25">
      <c r="D22303" s="83"/>
    </row>
    <row r="22304" spans="4:4" s="47" customFormat="1" x14ac:dyDescent="0.25">
      <c r="D22304" s="83"/>
    </row>
    <row r="22305" spans="4:4" s="47" customFormat="1" x14ac:dyDescent="0.25">
      <c r="D22305" s="83"/>
    </row>
    <row r="22306" spans="4:4" s="47" customFormat="1" x14ac:dyDescent="0.25">
      <c r="D22306" s="83"/>
    </row>
    <row r="22307" spans="4:4" s="47" customFormat="1" x14ac:dyDescent="0.25">
      <c r="D22307" s="83"/>
    </row>
    <row r="22308" spans="4:4" s="47" customFormat="1" x14ac:dyDescent="0.25">
      <c r="D22308" s="83"/>
    </row>
    <row r="22309" spans="4:4" s="47" customFormat="1" x14ac:dyDescent="0.25">
      <c r="D22309" s="83"/>
    </row>
    <row r="22310" spans="4:4" s="47" customFormat="1" x14ac:dyDescent="0.25">
      <c r="D22310" s="83"/>
    </row>
    <row r="22311" spans="4:4" s="47" customFormat="1" x14ac:dyDescent="0.25">
      <c r="D22311" s="83"/>
    </row>
    <row r="22312" spans="4:4" s="47" customFormat="1" x14ac:dyDescent="0.25">
      <c r="D22312" s="83"/>
    </row>
    <row r="22313" spans="4:4" s="47" customFormat="1" x14ac:dyDescent="0.25">
      <c r="D22313" s="83"/>
    </row>
    <row r="22314" spans="4:4" s="47" customFormat="1" x14ac:dyDescent="0.25">
      <c r="D22314" s="83"/>
    </row>
    <row r="22315" spans="4:4" s="47" customFormat="1" x14ac:dyDescent="0.25">
      <c r="D22315" s="83"/>
    </row>
    <row r="22316" spans="4:4" s="47" customFormat="1" x14ac:dyDescent="0.25">
      <c r="D22316" s="83"/>
    </row>
    <row r="22317" spans="4:4" s="47" customFormat="1" x14ac:dyDescent="0.25">
      <c r="D22317" s="83"/>
    </row>
    <row r="22318" spans="4:4" s="47" customFormat="1" x14ac:dyDescent="0.25">
      <c r="D22318" s="83"/>
    </row>
    <row r="22319" spans="4:4" s="47" customFormat="1" x14ac:dyDescent="0.25">
      <c r="D22319" s="83"/>
    </row>
    <row r="22320" spans="4:4" s="47" customFormat="1" x14ac:dyDescent="0.25">
      <c r="D22320" s="83"/>
    </row>
    <row r="22321" spans="4:4" s="47" customFormat="1" x14ac:dyDescent="0.25">
      <c r="D22321" s="83"/>
    </row>
    <row r="22322" spans="4:4" s="47" customFormat="1" x14ac:dyDescent="0.25">
      <c r="D22322" s="83"/>
    </row>
    <row r="22323" spans="4:4" s="47" customFormat="1" x14ac:dyDescent="0.25">
      <c r="D22323" s="83"/>
    </row>
    <row r="22324" spans="4:4" s="47" customFormat="1" x14ac:dyDescent="0.25">
      <c r="D22324" s="83"/>
    </row>
    <row r="22325" spans="4:4" s="47" customFormat="1" x14ac:dyDescent="0.25">
      <c r="D22325" s="83"/>
    </row>
    <row r="22326" spans="4:4" s="47" customFormat="1" x14ac:dyDescent="0.25">
      <c r="D22326" s="83"/>
    </row>
    <row r="22327" spans="4:4" s="47" customFormat="1" x14ac:dyDescent="0.25">
      <c r="D22327" s="83"/>
    </row>
    <row r="22328" spans="4:4" s="47" customFormat="1" x14ac:dyDescent="0.25">
      <c r="D22328" s="83"/>
    </row>
    <row r="22329" spans="4:4" s="47" customFormat="1" x14ac:dyDescent="0.25">
      <c r="D22329" s="83"/>
    </row>
    <row r="22330" spans="4:4" s="47" customFormat="1" x14ac:dyDescent="0.25">
      <c r="D22330" s="83"/>
    </row>
    <row r="22331" spans="4:4" s="47" customFormat="1" x14ac:dyDescent="0.25">
      <c r="D22331" s="83"/>
    </row>
    <row r="22332" spans="4:4" s="47" customFormat="1" x14ac:dyDescent="0.25">
      <c r="D22332" s="83"/>
    </row>
    <row r="22333" spans="4:4" s="47" customFormat="1" x14ac:dyDescent="0.25">
      <c r="D22333" s="83"/>
    </row>
    <row r="22334" spans="4:4" s="47" customFormat="1" x14ac:dyDescent="0.25">
      <c r="D22334" s="83"/>
    </row>
    <row r="22335" spans="4:4" s="47" customFormat="1" x14ac:dyDescent="0.25">
      <c r="D22335" s="83"/>
    </row>
    <row r="22336" spans="4:4" s="47" customFormat="1" x14ac:dyDescent="0.25">
      <c r="D22336" s="83"/>
    </row>
    <row r="22337" spans="4:4" s="47" customFormat="1" x14ac:dyDescent="0.25">
      <c r="D22337" s="83"/>
    </row>
    <row r="22338" spans="4:4" s="47" customFormat="1" x14ac:dyDescent="0.25">
      <c r="D22338" s="83"/>
    </row>
    <row r="22339" spans="4:4" s="47" customFormat="1" x14ac:dyDescent="0.25">
      <c r="D22339" s="83"/>
    </row>
    <row r="22340" spans="4:4" s="47" customFormat="1" x14ac:dyDescent="0.25">
      <c r="D22340" s="83"/>
    </row>
    <row r="22341" spans="4:4" s="47" customFormat="1" x14ac:dyDescent="0.25">
      <c r="D22341" s="83"/>
    </row>
    <row r="22342" spans="4:4" s="47" customFormat="1" x14ac:dyDescent="0.25">
      <c r="D22342" s="83"/>
    </row>
    <row r="22343" spans="4:4" s="47" customFormat="1" x14ac:dyDescent="0.25">
      <c r="D22343" s="83"/>
    </row>
    <row r="22344" spans="4:4" s="47" customFormat="1" x14ac:dyDescent="0.25">
      <c r="D22344" s="83"/>
    </row>
    <row r="22345" spans="4:4" s="47" customFormat="1" x14ac:dyDescent="0.25">
      <c r="D22345" s="83"/>
    </row>
    <row r="22346" spans="4:4" s="47" customFormat="1" x14ac:dyDescent="0.25">
      <c r="D22346" s="83"/>
    </row>
    <row r="22347" spans="4:4" s="47" customFormat="1" x14ac:dyDescent="0.25">
      <c r="D22347" s="83"/>
    </row>
    <row r="22348" spans="4:4" s="47" customFormat="1" x14ac:dyDescent="0.25">
      <c r="D22348" s="83"/>
    </row>
    <row r="22349" spans="4:4" s="47" customFormat="1" x14ac:dyDescent="0.25">
      <c r="D22349" s="83"/>
    </row>
    <row r="22350" spans="4:4" s="47" customFormat="1" x14ac:dyDescent="0.25">
      <c r="D22350" s="83"/>
    </row>
    <row r="22351" spans="4:4" s="47" customFormat="1" x14ac:dyDescent="0.25">
      <c r="D22351" s="83"/>
    </row>
    <row r="22352" spans="4:4" s="47" customFormat="1" x14ac:dyDescent="0.25">
      <c r="D22352" s="83"/>
    </row>
    <row r="22353" spans="4:4" s="47" customFormat="1" x14ac:dyDescent="0.25">
      <c r="D22353" s="83"/>
    </row>
    <row r="22354" spans="4:4" s="47" customFormat="1" x14ac:dyDescent="0.25">
      <c r="D22354" s="83"/>
    </row>
    <row r="22355" spans="4:4" s="47" customFormat="1" x14ac:dyDescent="0.25">
      <c r="D22355" s="83"/>
    </row>
    <row r="22356" spans="4:4" s="47" customFormat="1" x14ac:dyDescent="0.25">
      <c r="D22356" s="83"/>
    </row>
    <row r="22357" spans="4:4" s="47" customFormat="1" x14ac:dyDescent="0.25">
      <c r="D22357" s="83"/>
    </row>
    <row r="22358" spans="4:4" s="47" customFormat="1" x14ac:dyDescent="0.25">
      <c r="D22358" s="83"/>
    </row>
    <row r="22359" spans="4:4" s="47" customFormat="1" x14ac:dyDescent="0.25">
      <c r="D22359" s="83"/>
    </row>
    <row r="22360" spans="4:4" s="47" customFormat="1" x14ac:dyDescent="0.25">
      <c r="D22360" s="83"/>
    </row>
    <row r="22361" spans="4:4" s="47" customFormat="1" x14ac:dyDescent="0.25">
      <c r="D22361" s="83"/>
    </row>
    <row r="22362" spans="4:4" s="47" customFormat="1" x14ac:dyDescent="0.25">
      <c r="D22362" s="83"/>
    </row>
    <row r="22363" spans="4:4" s="47" customFormat="1" x14ac:dyDescent="0.25">
      <c r="D22363" s="83"/>
    </row>
    <row r="22364" spans="4:4" s="47" customFormat="1" x14ac:dyDescent="0.25">
      <c r="D22364" s="83"/>
    </row>
    <row r="22365" spans="4:4" s="47" customFormat="1" x14ac:dyDescent="0.25">
      <c r="D22365" s="83"/>
    </row>
    <row r="22366" spans="4:4" s="47" customFormat="1" x14ac:dyDescent="0.25">
      <c r="D22366" s="83"/>
    </row>
    <row r="22367" spans="4:4" s="47" customFormat="1" x14ac:dyDescent="0.25">
      <c r="D22367" s="83"/>
    </row>
    <row r="22368" spans="4:4" s="47" customFormat="1" x14ac:dyDescent="0.25">
      <c r="D22368" s="83"/>
    </row>
    <row r="22369" spans="4:4" s="47" customFormat="1" x14ac:dyDescent="0.25">
      <c r="D22369" s="83"/>
    </row>
    <row r="22370" spans="4:4" s="47" customFormat="1" x14ac:dyDescent="0.25">
      <c r="D22370" s="83"/>
    </row>
    <row r="22371" spans="4:4" s="47" customFormat="1" x14ac:dyDescent="0.25">
      <c r="D22371" s="83"/>
    </row>
    <row r="22372" spans="4:4" s="47" customFormat="1" x14ac:dyDescent="0.25">
      <c r="D22372" s="83"/>
    </row>
    <row r="22373" spans="4:4" s="47" customFormat="1" x14ac:dyDescent="0.25">
      <c r="D22373" s="83"/>
    </row>
    <row r="22374" spans="4:4" s="47" customFormat="1" x14ac:dyDescent="0.25">
      <c r="D22374" s="83"/>
    </row>
    <row r="22375" spans="4:4" s="47" customFormat="1" x14ac:dyDescent="0.25">
      <c r="D22375" s="83"/>
    </row>
    <row r="22376" spans="4:4" s="47" customFormat="1" x14ac:dyDescent="0.25">
      <c r="D22376" s="83"/>
    </row>
    <row r="22377" spans="4:4" s="47" customFormat="1" x14ac:dyDescent="0.25">
      <c r="D22377" s="83"/>
    </row>
    <row r="22378" spans="4:4" s="47" customFormat="1" x14ac:dyDescent="0.25">
      <c r="D22378" s="83"/>
    </row>
    <row r="22379" spans="4:4" s="47" customFormat="1" x14ac:dyDescent="0.25">
      <c r="D22379" s="83"/>
    </row>
    <row r="22380" spans="4:4" s="47" customFormat="1" x14ac:dyDescent="0.25">
      <c r="D22380" s="83"/>
    </row>
    <row r="22381" spans="4:4" s="47" customFormat="1" x14ac:dyDescent="0.25">
      <c r="D22381" s="83"/>
    </row>
    <row r="22382" spans="4:4" s="47" customFormat="1" x14ac:dyDescent="0.25">
      <c r="D22382" s="83"/>
    </row>
    <row r="22383" spans="4:4" s="47" customFormat="1" x14ac:dyDescent="0.25">
      <c r="D22383" s="83"/>
    </row>
    <row r="22384" spans="4:4" s="47" customFormat="1" x14ac:dyDescent="0.25">
      <c r="D22384" s="83"/>
    </row>
    <row r="22385" spans="4:4" s="47" customFormat="1" x14ac:dyDescent="0.25">
      <c r="D22385" s="83"/>
    </row>
    <row r="22386" spans="4:4" s="47" customFormat="1" x14ac:dyDescent="0.25">
      <c r="D22386" s="83"/>
    </row>
    <row r="22387" spans="4:4" s="47" customFormat="1" x14ac:dyDescent="0.25">
      <c r="D22387" s="83"/>
    </row>
    <row r="22388" spans="4:4" s="47" customFormat="1" x14ac:dyDescent="0.25">
      <c r="D22388" s="83"/>
    </row>
    <row r="22389" spans="4:4" s="47" customFormat="1" x14ac:dyDescent="0.25">
      <c r="D22389" s="83"/>
    </row>
    <row r="22390" spans="4:4" s="47" customFormat="1" x14ac:dyDescent="0.25">
      <c r="D22390" s="83"/>
    </row>
    <row r="22391" spans="4:4" s="47" customFormat="1" x14ac:dyDescent="0.25">
      <c r="D22391" s="83"/>
    </row>
    <row r="22392" spans="4:4" s="47" customFormat="1" x14ac:dyDescent="0.25">
      <c r="D22392" s="83"/>
    </row>
    <row r="22393" spans="4:4" s="47" customFormat="1" x14ac:dyDescent="0.25">
      <c r="D22393" s="83"/>
    </row>
    <row r="22394" spans="4:4" s="47" customFormat="1" x14ac:dyDescent="0.25">
      <c r="D22394" s="83"/>
    </row>
    <row r="22395" spans="4:4" s="47" customFormat="1" x14ac:dyDescent="0.25">
      <c r="D22395" s="83"/>
    </row>
    <row r="22396" spans="4:4" s="47" customFormat="1" x14ac:dyDescent="0.25">
      <c r="D22396" s="83"/>
    </row>
    <row r="22397" spans="4:4" s="47" customFormat="1" x14ac:dyDescent="0.25">
      <c r="D22397" s="83"/>
    </row>
    <row r="22398" spans="4:4" s="47" customFormat="1" x14ac:dyDescent="0.25">
      <c r="D22398" s="83"/>
    </row>
    <row r="22399" spans="4:4" s="47" customFormat="1" x14ac:dyDescent="0.25">
      <c r="D22399" s="83"/>
    </row>
    <row r="22400" spans="4:4" s="47" customFormat="1" x14ac:dyDescent="0.25">
      <c r="D22400" s="83"/>
    </row>
    <row r="22401" spans="4:4" s="47" customFormat="1" x14ac:dyDescent="0.25">
      <c r="D22401" s="83"/>
    </row>
    <row r="22402" spans="4:4" s="47" customFormat="1" x14ac:dyDescent="0.25">
      <c r="D22402" s="83"/>
    </row>
    <row r="22403" spans="4:4" s="47" customFormat="1" x14ac:dyDescent="0.25">
      <c r="D22403" s="83"/>
    </row>
    <row r="22404" spans="4:4" s="47" customFormat="1" x14ac:dyDescent="0.25">
      <c r="D22404" s="83"/>
    </row>
    <row r="22405" spans="4:4" s="47" customFormat="1" x14ac:dyDescent="0.25">
      <c r="D22405" s="83"/>
    </row>
    <row r="22406" spans="4:4" s="47" customFormat="1" x14ac:dyDescent="0.25">
      <c r="D22406" s="83"/>
    </row>
    <row r="22407" spans="4:4" s="47" customFormat="1" x14ac:dyDescent="0.25">
      <c r="D22407" s="83"/>
    </row>
    <row r="22408" spans="4:4" s="47" customFormat="1" x14ac:dyDescent="0.25">
      <c r="D22408" s="83"/>
    </row>
    <row r="22409" spans="4:4" s="47" customFormat="1" x14ac:dyDescent="0.25">
      <c r="D22409" s="83"/>
    </row>
    <row r="22410" spans="4:4" s="47" customFormat="1" x14ac:dyDescent="0.25">
      <c r="D22410" s="83"/>
    </row>
    <row r="22411" spans="4:4" s="47" customFormat="1" x14ac:dyDescent="0.25">
      <c r="D22411" s="83"/>
    </row>
    <row r="22412" spans="4:4" s="47" customFormat="1" x14ac:dyDescent="0.25">
      <c r="D22412" s="83"/>
    </row>
    <row r="22413" spans="4:4" s="47" customFormat="1" x14ac:dyDescent="0.25">
      <c r="D22413" s="83"/>
    </row>
    <row r="22414" spans="4:4" s="47" customFormat="1" x14ac:dyDescent="0.25">
      <c r="D22414" s="83"/>
    </row>
    <row r="22415" spans="4:4" s="47" customFormat="1" x14ac:dyDescent="0.25">
      <c r="D22415" s="83"/>
    </row>
    <row r="22416" spans="4:4" s="47" customFormat="1" x14ac:dyDescent="0.25">
      <c r="D22416" s="83"/>
    </row>
    <row r="22417" spans="4:4" s="47" customFormat="1" x14ac:dyDescent="0.25">
      <c r="D22417" s="83"/>
    </row>
    <row r="22418" spans="4:4" s="47" customFormat="1" x14ac:dyDescent="0.25">
      <c r="D22418" s="83"/>
    </row>
    <row r="22419" spans="4:4" s="47" customFormat="1" x14ac:dyDescent="0.25">
      <c r="D22419" s="83"/>
    </row>
    <row r="22420" spans="4:4" s="47" customFormat="1" x14ac:dyDescent="0.25">
      <c r="D22420" s="83"/>
    </row>
    <row r="22421" spans="4:4" s="47" customFormat="1" x14ac:dyDescent="0.25">
      <c r="D22421" s="83"/>
    </row>
    <row r="22422" spans="4:4" s="47" customFormat="1" x14ac:dyDescent="0.25">
      <c r="D22422" s="83"/>
    </row>
    <row r="22423" spans="4:4" s="47" customFormat="1" x14ac:dyDescent="0.25">
      <c r="D22423" s="83"/>
    </row>
    <row r="22424" spans="4:4" s="47" customFormat="1" x14ac:dyDescent="0.25">
      <c r="D22424" s="83"/>
    </row>
    <row r="22425" spans="4:4" s="47" customFormat="1" x14ac:dyDescent="0.25">
      <c r="D22425" s="83"/>
    </row>
    <row r="22426" spans="4:4" s="47" customFormat="1" x14ac:dyDescent="0.25">
      <c r="D22426" s="83"/>
    </row>
    <row r="22427" spans="4:4" s="47" customFormat="1" x14ac:dyDescent="0.25">
      <c r="D22427" s="83"/>
    </row>
    <row r="22428" spans="4:4" s="47" customFormat="1" x14ac:dyDescent="0.25">
      <c r="D22428" s="83"/>
    </row>
    <row r="22429" spans="4:4" s="47" customFormat="1" x14ac:dyDescent="0.25">
      <c r="D22429" s="83"/>
    </row>
    <row r="22430" spans="4:4" s="47" customFormat="1" x14ac:dyDescent="0.25">
      <c r="D22430" s="83"/>
    </row>
    <row r="22431" spans="4:4" s="47" customFormat="1" x14ac:dyDescent="0.25">
      <c r="D22431" s="83"/>
    </row>
    <row r="22432" spans="4:4" s="47" customFormat="1" x14ac:dyDescent="0.25">
      <c r="D22432" s="83"/>
    </row>
    <row r="22433" spans="4:4" s="47" customFormat="1" x14ac:dyDescent="0.25">
      <c r="D22433" s="83"/>
    </row>
    <row r="22434" spans="4:4" s="47" customFormat="1" x14ac:dyDescent="0.25">
      <c r="D22434" s="83"/>
    </row>
    <row r="22435" spans="4:4" s="47" customFormat="1" x14ac:dyDescent="0.25">
      <c r="D22435" s="83"/>
    </row>
    <row r="22436" spans="4:4" s="47" customFormat="1" x14ac:dyDescent="0.25">
      <c r="D22436" s="83"/>
    </row>
    <row r="22437" spans="4:4" s="47" customFormat="1" x14ac:dyDescent="0.25">
      <c r="D22437" s="83"/>
    </row>
    <row r="22438" spans="4:4" s="47" customFormat="1" x14ac:dyDescent="0.25">
      <c r="D22438" s="83"/>
    </row>
    <row r="22439" spans="4:4" s="47" customFormat="1" x14ac:dyDescent="0.25">
      <c r="D22439" s="83"/>
    </row>
    <row r="22440" spans="4:4" s="47" customFormat="1" x14ac:dyDescent="0.25">
      <c r="D22440" s="83"/>
    </row>
    <row r="22441" spans="4:4" s="47" customFormat="1" x14ac:dyDescent="0.25">
      <c r="D22441" s="83"/>
    </row>
    <row r="22442" spans="4:4" s="47" customFormat="1" x14ac:dyDescent="0.25">
      <c r="D22442" s="83"/>
    </row>
    <row r="22443" spans="4:4" s="47" customFormat="1" x14ac:dyDescent="0.25">
      <c r="D22443" s="83"/>
    </row>
    <row r="22444" spans="4:4" s="47" customFormat="1" x14ac:dyDescent="0.25">
      <c r="D22444" s="83"/>
    </row>
    <row r="22445" spans="4:4" s="47" customFormat="1" x14ac:dyDescent="0.25">
      <c r="D22445" s="83"/>
    </row>
    <row r="22446" spans="4:4" s="47" customFormat="1" x14ac:dyDescent="0.25">
      <c r="D22446" s="83"/>
    </row>
    <row r="22447" spans="4:4" s="47" customFormat="1" x14ac:dyDescent="0.25">
      <c r="D22447" s="83"/>
    </row>
    <row r="22448" spans="4:4" s="47" customFormat="1" x14ac:dyDescent="0.25">
      <c r="D22448" s="83"/>
    </row>
    <row r="22449" spans="4:4" s="47" customFormat="1" x14ac:dyDescent="0.25">
      <c r="D22449" s="83"/>
    </row>
    <row r="22450" spans="4:4" s="47" customFormat="1" x14ac:dyDescent="0.25">
      <c r="D22450" s="83"/>
    </row>
    <row r="22451" spans="4:4" s="47" customFormat="1" x14ac:dyDescent="0.25">
      <c r="D22451" s="83"/>
    </row>
    <row r="22452" spans="4:4" s="47" customFormat="1" x14ac:dyDescent="0.25">
      <c r="D22452" s="83"/>
    </row>
    <row r="22453" spans="4:4" s="47" customFormat="1" x14ac:dyDescent="0.25">
      <c r="D22453" s="83"/>
    </row>
    <row r="22454" spans="4:4" s="47" customFormat="1" x14ac:dyDescent="0.25">
      <c r="D22454" s="83"/>
    </row>
    <row r="22455" spans="4:4" s="47" customFormat="1" x14ac:dyDescent="0.25">
      <c r="D22455" s="83"/>
    </row>
    <row r="22456" spans="4:4" s="47" customFormat="1" x14ac:dyDescent="0.25">
      <c r="D22456" s="83"/>
    </row>
    <row r="22457" spans="4:4" s="47" customFormat="1" x14ac:dyDescent="0.25">
      <c r="D22457" s="83"/>
    </row>
    <row r="22458" spans="4:4" s="47" customFormat="1" x14ac:dyDescent="0.25">
      <c r="D22458" s="83"/>
    </row>
    <row r="22459" spans="4:4" s="47" customFormat="1" x14ac:dyDescent="0.25">
      <c r="D22459" s="83"/>
    </row>
    <row r="22460" spans="4:4" s="47" customFormat="1" x14ac:dyDescent="0.25">
      <c r="D22460" s="83"/>
    </row>
    <row r="22461" spans="4:4" s="47" customFormat="1" x14ac:dyDescent="0.25">
      <c r="D22461" s="83"/>
    </row>
    <row r="22462" spans="4:4" s="47" customFormat="1" x14ac:dyDescent="0.25">
      <c r="D22462" s="83"/>
    </row>
    <row r="22463" spans="4:4" s="47" customFormat="1" x14ac:dyDescent="0.25">
      <c r="D22463" s="83"/>
    </row>
    <row r="22464" spans="4:4" s="47" customFormat="1" x14ac:dyDescent="0.25">
      <c r="D22464" s="83"/>
    </row>
    <row r="22465" spans="4:4" s="47" customFormat="1" x14ac:dyDescent="0.25">
      <c r="D22465" s="83"/>
    </row>
    <row r="22466" spans="4:4" s="47" customFormat="1" x14ac:dyDescent="0.25">
      <c r="D22466" s="83"/>
    </row>
    <row r="22467" spans="4:4" s="47" customFormat="1" x14ac:dyDescent="0.25">
      <c r="D22467" s="83"/>
    </row>
    <row r="22468" spans="4:4" s="47" customFormat="1" x14ac:dyDescent="0.25">
      <c r="D22468" s="83"/>
    </row>
    <row r="22469" spans="4:4" s="47" customFormat="1" x14ac:dyDescent="0.25">
      <c r="D22469" s="83"/>
    </row>
    <row r="22470" spans="4:4" s="47" customFormat="1" x14ac:dyDescent="0.25">
      <c r="D22470" s="83"/>
    </row>
    <row r="22471" spans="4:4" s="47" customFormat="1" x14ac:dyDescent="0.25">
      <c r="D22471" s="83"/>
    </row>
    <row r="22472" spans="4:4" s="47" customFormat="1" x14ac:dyDescent="0.25">
      <c r="D22472" s="83"/>
    </row>
    <row r="22473" spans="4:4" s="47" customFormat="1" x14ac:dyDescent="0.25">
      <c r="D22473" s="83"/>
    </row>
    <row r="22474" spans="4:4" s="47" customFormat="1" x14ac:dyDescent="0.25">
      <c r="D22474" s="83"/>
    </row>
    <row r="22475" spans="4:4" s="47" customFormat="1" x14ac:dyDescent="0.25">
      <c r="D22475" s="83"/>
    </row>
    <row r="22476" spans="4:4" s="47" customFormat="1" x14ac:dyDescent="0.25">
      <c r="D22476" s="83"/>
    </row>
    <row r="22477" spans="4:4" s="47" customFormat="1" x14ac:dyDescent="0.25">
      <c r="D22477" s="83"/>
    </row>
    <row r="22478" spans="4:4" s="47" customFormat="1" x14ac:dyDescent="0.25">
      <c r="D22478" s="83"/>
    </row>
    <row r="22479" spans="4:4" s="47" customFormat="1" x14ac:dyDescent="0.25">
      <c r="D22479" s="83"/>
    </row>
    <row r="22480" spans="4:4" s="47" customFormat="1" x14ac:dyDescent="0.25">
      <c r="D22480" s="83"/>
    </row>
    <row r="22481" spans="4:4" s="47" customFormat="1" x14ac:dyDescent="0.25">
      <c r="D22481" s="83"/>
    </row>
    <row r="22482" spans="4:4" s="47" customFormat="1" x14ac:dyDescent="0.25">
      <c r="D22482" s="83"/>
    </row>
    <row r="22483" spans="4:4" s="47" customFormat="1" x14ac:dyDescent="0.25">
      <c r="D22483" s="83"/>
    </row>
    <row r="22484" spans="4:4" s="47" customFormat="1" x14ac:dyDescent="0.25">
      <c r="D22484" s="83"/>
    </row>
    <row r="22485" spans="4:4" s="47" customFormat="1" x14ac:dyDescent="0.25">
      <c r="D22485" s="83"/>
    </row>
    <row r="22486" spans="4:4" s="47" customFormat="1" x14ac:dyDescent="0.25">
      <c r="D22486" s="83"/>
    </row>
    <row r="22487" spans="4:4" s="47" customFormat="1" x14ac:dyDescent="0.25">
      <c r="D22487" s="83"/>
    </row>
    <row r="22488" spans="4:4" s="47" customFormat="1" x14ac:dyDescent="0.25">
      <c r="D22488" s="83"/>
    </row>
    <row r="22489" spans="4:4" s="47" customFormat="1" x14ac:dyDescent="0.25">
      <c r="D22489" s="83"/>
    </row>
    <row r="22490" spans="4:4" s="47" customFormat="1" x14ac:dyDescent="0.25">
      <c r="D22490" s="83"/>
    </row>
    <row r="22491" spans="4:4" s="47" customFormat="1" x14ac:dyDescent="0.25">
      <c r="D22491" s="83"/>
    </row>
    <row r="22492" spans="4:4" s="47" customFormat="1" x14ac:dyDescent="0.25">
      <c r="D22492" s="83"/>
    </row>
    <row r="22493" spans="4:4" s="47" customFormat="1" x14ac:dyDescent="0.25">
      <c r="D22493" s="83"/>
    </row>
    <row r="22494" spans="4:4" s="47" customFormat="1" x14ac:dyDescent="0.25">
      <c r="D22494" s="83"/>
    </row>
    <row r="22495" spans="4:4" s="47" customFormat="1" x14ac:dyDescent="0.25">
      <c r="D22495" s="83"/>
    </row>
    <row r="22496" spans="4:4" s="47" customFormat="1" x14ac:dyDescent="0.25">
      <c r="D22496" s="83"/>
    </row>
    <row r="22497" spans="4:4" s="47" customFormat="1" x14ac:dyDescent="0.25">
      <c r="D22497" s="83"/>
    </row>
    <row r="22498" spans="4:4" s="47" customFormat="1" x14ac:dyDescent="0.25">
      <c r="D22498" s="83"/>
    </row>
    <row r="22499" spans="4:4" s="47" customFormat="1" x14ac:dyDescent="0.25">
      <c r="D22499" s="83"/>
    </row>
    <row r="22500" spans="4:4" s="47" customFormat="1" x14ac:dyDescent="0.25">
      <c r="D22500" s="83"/>
    </row>
    <row r="22501" spans="4:4" s="47" customFormat="1" x14ac:dyDescent="0.25">
      <c r="D22501" s="83"/>
    </row>
    <row r="22502" spans="4:4" s="47" customFormat="1" x14ac:dyDescent="0.25">
      <c r="D22502" s="83"/>
    </row>
    <row r="22503" spans="4:4" s="47" customFormat="1" x14ac:dyDescent="0.25">
      <c r="D22503" s="83"/>
    </row>
    <row r="22504" spans="4:4" s="47" customFormat="1" x14ac:dyDescent="0.25">
      <c r="D22504" s="83"/>
    </row>
    <row r="22505" spans="4:4" s="47" customFormat="1" x14ac:dyDescent="0.25">
      <c r="D22505" s="83"/>
    </row>
    <row r="22506" spans="4:4" s="47" customFormat="1" x14ac:dyDescent="0.25">
      <c r="D22506" s="83"/>
    </row>
    <row r="22507" spans="4:4" s="47" customFormat="1" x14ac:dyDescent="0.25">
      <c r="D22507" s="83"/>
    </row>
    <row r="22508" spans="4:4" s="47" customFormat="1" x14ac:dyDescent="0.25">
      <c r="D22508" s="83"/>
    </row>
    <row r="22509" spans="4:4" s="47" customFormat="1" x14ac:dyDescent="0.25">
      <c r="D22509" s="83"/>
    </row>
    <row r="22510" spans="4:4" s="47" customFormat="1" x14ac:dyDescent="0.25">
      <c r="D22510" s="83"/>
    </row>
    <row r="22511" spans="4:4" s="47" customFormat="1" x14ac:dyDescent="0.25">
      <c r="D22511" s="83"/>
    </row>
    <row r="22512" spans="4:4" s="47" customFormat="1" x14ac:dyDescent="0.25">
      <c r="D22512" s="83"/>
    </row>
    <row r="22513" spans="4:4" s="47" customFormat="1" x14ac:dyDescent="0.25">
      <c r="D22513" s="83"/>
    </row>
    <row r="22514" spans="4:4" s="47" customFormat="1" x14ac:dyDescent="0.25">
      <c r="D22514" s="83"/>
    </row>
    <row r="22515" spans="4:4" s="47" customFormat="1" x14ac:dyDescent="0.25">
      <c r="D22515" s="83"/>
    </row>
    <row r="22516" spans="4:4" s="47" customFormat="1" x14ac:dyDescent="0.25">
      <c r="D22516" s="83"/>
    </row>
    <row r="22517" spans="4:4" s="47" customFormat="1" x14ac:dyDescent="0.25">
      <c r="D22517" s="83"/>
    </row>
    <row r="22518" spans="4:4" s="47" customFormat="1" x14ac:dyDescent="0.25">
      <c r="D22518" s="83"/>
    </row>
    <row r="22519" spans="4:4" s="47" customFormat="1" x14ac:dyDescent="0.25">
      <c r="D22519" s="83"/>
    </row>
    <row r="22520" spans="4:4" s="47" customFormat="1" x14ac:dyDescent="0.25">
      <c r="D22520" s="83"/>
    </row>
    <row r="22521" spans="4:4" s="47" customFormat="1" x14ac:dyDescent="0.25">
      <c r="D22521" s="83"/>
    </row>
    <row r="22522" spans="4:4" s="47" customFormat="1" x14ac:dyDescent="0.25">
      <c r="D22522" s="83"/>
    </row>
    <row r="22523" spans="4:4" s="47" customFormat="1" x14ac:dyDescent="0.25">
      <c r="D22523" s="83"/>
    </row>
    <row r="22524" spans="4:4" s="47" customFormat="1" x14ac:dyDescent="0.25">
      <c r="D22524" s="83"/>
    </row>
    <row r="22525" spans="4:4" s="47" customFormat="1" x14ac:dyDescent="0.25">
      <c r="D22525" s="83"/>
    </row>
    <row r="22526" spans="4:4" s="47" customFormat="1" x14ac:dyDescent="0.25">
      <c r="D22526" s="83"/>
    </row>
    <row r="22527" spans="4:4" s="47" customFormat="1" x14ac:dyDescent="0.25">
      <c r="D22527" s="83"/>
    </row>
    <row r="22528" spans="4:4" s="47" customFormat="1" x14ac:dyDescent="0.25">
      <c r="D22528" s="83"/>
    </row>
    <row r="22529" spans="4:4" s="47" customFormat="1" x14ac:dyDescent="0.25">
      <c r="D22529" s="83"/>
    </row>
    <row r="22530" spans="4:4" s="47" customFormat="1" x14ac:dyDescent="0.25">
      <c r="D22530" s="83"/>
    </row>
    <row r="22531" spans="4:4" s="47" customFormat="1" x14ac:dyDescent="0.25">
      <c r="D22531" s="83"/>
    </row>
    <row r="22532" spans="4:4" s="47" customFormat="1" x14ac:dyDescent="0.25">
      <c r="D22532" s="83"/>
    </row>
    <row r="22533" spans="4:4" s="47" customFormat="1" x14ac:dyDescent="0.25">
      <c r="D22533" s="83"/>
    </row>
    <row r="22534" spans="4:4" s="47" customFormat="1" x14ac:dyDescent="0.25">
      <c r="D22534" s="83"/>
    </row>
    <row r="22535" spans="4:4" s="47" customFormat="1" x14ac:dyDescent="0.25">
      <c r="D22535" s="83"/>
    </row>
    <row r="22536" spans="4:4" s="47" customFormat="1" x14ac:dyDescent="0.25">
      <c r="D22536" s="83"/>
    </row>
    <row r="22537" spans="4:4" s="47" customFormat="1" x14ac:dyDescent="0.25">
      <c r="D22537" s="83"/>
    </row>
    <row r="22538" spans="4:4" s="47" customFormat="1" x14ac:dyDescent="0.25">
      <c r="D22538" s="83"/>
    </row>
    <row r="22539" spans="4:4" s="47" customFormat="1" x14ac:dyDescent="0.25">
      <c r="D22539" s="83"/>
    </row>
    <row r="22540" spans="4:4" s="47" customFormat="1" x14ac:dyDescent="0.25">
      <c r="D22540" s="83"/>
    </row>
    <row r="22541" spans="4:4" s="47" customFormat="1" x14ac:dyDescent="0.25">
      <c r="D22541" s="83"/>
    </row>
    <row r="22542" spans="4:4" s="47" customFormat="1" x14ac:dyDescent="0.25">
      <c r="D22542" s="83"/>
    </row>
    <row r="22543" spans="4:4" s="47" customFormat="1" x14ac:dyDescent="0.25">
      <c r="D22543" s="83"/>
    </row>
    <row r="22544" spans="4:4" s="47" customFormat="1" x14ac:dyDescent="0.25">
      <c r="D22544" s="83"/>
    </row>
    <row r="22545" spans="4:4" s="47" customFormat="1" x14ac:dyDescent="0.25">
      <c r="D22545" s="83"/>
    </row>
    <row r="22546" spans="4:4" s="47" customFormat="1" x14ac:dyDescent="0.25">
      <c r="D22546" s="83"/>
    </row>
    <row r="22547" spans="4:4" s="47" customFormat="1" x14ac:dyDescent="0.25">
      <c r="D22547" s="83"/>
    </row>
    <row r="22548" spans="4:4" s="47" customFormat="1" x14ac:dyDescent="0.25">
      <c r="D22548" s="83"/>
    </row>
    <row r="22549" spans="4:4" s="47" customFormat="1" x14ac:dyDescent="0.25">
      <c r="D22549" s="83"/>
    </row>
    <row r="22550" spans="4:4" s="47" customFormat="1" x14ac:dyDescent="0.25">
      <c r="D22550" s="83"/>
    </row>
    <row r="22551" spans="4:4" s="47" customFormat="1" x14ac:dyDescent="0.25">
      <c r="D22551" s="83"/>
    </row>
    <row r="22552" spans="4:4" s="47" customFormat="1" x14ac:dyDescent="0.25">
      <c r="D22552" s="83"/>
    </row>
    <row r="22553" spans="4:4" s="47" customFormat="1" x14ac:dyDescent="0.25">
      <c r="D22553" s="83"/>
    </row>
    <row r="22554" spans="4:4" s="47" customFormat="1" x14ac:dyDescent="0.25">
      <c r="D22554" s="83"/>
    </row>
    <row r="22555" spans="4:4" s="47" customFormat="1" x14ac:dyDescent="0.25">
      <c r="D22555" s="83"/>
    </row>
    <row r="22556" spans="4:4" s="47" customFormat="1" x14ac:dyDescent="0.25">
      <c r="D22556" s="83"/>
    </row>
    <row r="22557" spans="4:4" s="47" customFormat="1" x14ac:dyDescent="0.25">
      <c r="D22557" s="83"/>
    </row>
    <row r="22558" spans="4:4" s="47" customFormat="1" x14ac:dyDescent="0.25">
      <c r="D22558" s="83"/>
    </row>
    <row r="22559" spans="4:4" s="47" customFormat="1" x14ac:dyDescent="0.25">
      <c r="D22559" s="83"/>
    </row>
    <row r="22560" spans="4:4" s="47" customFormat="1" x14ac:dyDescent="0.25">
      <c r="D22560" s="83"/>
    </row>
    <row r="22561" spans="4:4" s="47" customFormat="1" x14ac:dyDescent="0.25">
      <c r="D22561" s="83"/>
    </row>
    <row r="22562" spans="4:4" s="47" customFormat="1" x14ac:dyDescent="0.25">
      <c r="D22562" s="83"/>
    </row>
    <row r="22563" spans="4:4" s="47" customFormat="1" x14ac:dyDescent="0.25">
      <c r="D22563" s="83"/>
    </row>
    <row r="22564" spans="4:4" s="47" customFormat="1" x14ac:dyDescent="0.25">
      <c r="D22564" s="83"/>
    </row>
    <row r="22565" spans="4:4" s="47" customFormat="1" x14ac:dyDescent="0.25">
      <c r="D22565" s="83"/>
    </row>
    <row r="22566" spans="4:4" s="47" customFormat="1" x14ac:dyDescent="0.25">
      <c r="D22566" s="83"/>
    </row>
    <row r="22567" spans="4:4" s="47" customFormat="1" x14ac:dyDescent="0.25">
      <c r="D22567" s="83"/>
    </row>
    <row r="22568" spans="4:4" s="47" customFormat="1" x14ac:dyDescent="0.25">
      <c r="D22568" s="83"/>
    </row>
    <row r="22569" spans="4:4" s="47" customFormat="1" x14ac:dyDescent="0.25">
      <c r="D22569" s="83"/>
    </row>
    <row r="22570" spans="4:4" s="47" customFormat="1" x14ac:dyDescent="0.25">
      <c r="D22570" s="83"/>
    </row>
    <row r="22571" spans="4:4" s="47" customFormat="1" x14ac:dyDescent="0.25">
      <c r="D22571" s="83"/>
    </row>
    <row r="22572" spans="4:4" s="47" customFormat="1" x14ac:dyDescent="0.25">
      <c r="D22572" s="83"/>
    </row>
    <row r="22573" spans="4:4" s="47" customFormat="1" x14ac:dyDescent="0.25">
      <c r="D22573" s="83"/>
    </row>
    <row r="22574" spans="4:4" s="47" customFormat="1" x14ac:dyDescent="0.25">
      <c r="D22574" s="83"/>
    </row>
    <row r="22575" spans="4:4" s="47" customFormat="1" x14ac:dyDescent="0.25">
      <c r="D22575" s="83"/>
    </row>
    <row r="22576" spans="4:4" s="47" customFormat="1" x14ac:dyDescent="0.25">
      <c r="D22576" s="83"/>
    </row>
    <row r="22577" spans="4:4" s="47" customFormat="1" x14ac:dyDescent="0.25">
      <c r="D22577" s="83"/>
    </row>
    <row r="22578" spans="4:4" s="47" customFormat="1" x14ac:dyDescent="0.25">
      <c r="D22578" s="83"/>
    </row>
    <row r="22579" spans="4:4" s="47" customFormat="1" x14ac:dyDescent="0.25">
      <c r="D22579" s="83"/>
    </row>
    <row r="22580" spans="4:4" s="47" customFormat="1" x14ac:dyDescent="0.25">
      <c r="D22580" s="83"/>
    </row>
    <row r="22581" spans="4:4" s="47" customFormat="1" x14ac:dyDescent="0.25">
      <c r="D22581" s="83"/>
    </row>
    <row r="22582" spans="4:4" s="47" customFormat="1" x14ac:dyDescent="0.25">
      <c r="D22582" s="83"/>
    </row>
    <row r="22583" spans="4:4" s="47" customFormat="1" x14ac:dyDescent="0.25">
      <c r="D22583" s="83"/>
    </row>
    <row r="22584" spans="4:4" s="47" customFormat="1" x14ac:dyDescent="0.25">
      <c r="D22584" s="83"/>
    </row>
    <row r="22585" spans="4:4" s="47" customFormat="1" x14ac:dyDescent="0.25">
      <c r="D22585" s="83"/>
    </row>
    <row r="22586" spans="4:4" s="47" customFormat="1" x14ac:dyDescent="0.25">
      <c r="D22586" s="83"/>
    </row>
    <row r="22587" spans="4:4" s="47" customFormat="1" x14ac:dyDescent="0.25">
      <c r="D22587" s="83"/>
    </row>
    <row r="22588" spans="4:4" s="47" customFormat="1" x14ac:dyDescent="0.25">
      <c r="D22588" s="83"/>
    </row>
    <row r="22589" spans="4:4" s="47" customFormat="1" x14ac:dyDescent="0.25">
      <c r="D22589" s="83"/>
    </row>
    <row r="22590" spans="4:4" s="47" customFormat="1" x14ac:dyDescent="0.25">
      <c r="D22590" s="83"/>
    </row>
    <row r="22591" spans="4:4" s="47" customFormat="1" x14ac:dyDescent="0.25">
      <c r="D22591" s="83"/>
    </row>
    <row r="22592" spans="4:4" s="47" customFormat="1" x14ac:dyDescent="0.25">
      <c r="D22592" s="83"/>
    </row>
    <row r="22593" spans="4:4" s="47" customFormat="1" x14ac:dyDescent="0.25">
      <c r="D22593" s="83"/>
    </row>
    <row r="22594" spans="4:4" s="47" customFormat="1" x14ac:dyDescent="0.25">
      <c r="D22594" s="83"/>
    </row>
    <row r="22595" spans="4:4" s="47" customFormat="1" x14ac:dyDescent="0.25">
      <c r="D22595" s="83"/>
    </row>
    <row r="22596" spans="4:4" s="47" customFormat="1" x14ac:dyDescent="0.25">
      <c r="D22596" s="83"/>
    </row>
    <row r="22597" spans="4:4" s="47" customFormat="1" x14ac:dyDescent="0.25">
      <c r="D22597" s="83"/>
    </row>
    <row r="22598" spans="4:4" s="47" customFormat="1" x14ac:dyDescent="0.25">
      <c r="D22598" s="83"/>
    </row>
    <row r="22599" spans="4:4" s="47" customFormat="1" x14ac:dyDescent="0.25">
      <c r="D22599" s="83"/>
    </row>
    <row r="22600" spans="4:4" s="47" customFormat="1" x14ac:dyDescent="0.25">
      <c r="D22600" s="83"/>
    </row>
    <row r="22601" spans="4:4" s="47" customFormat="1" x14ac:dyDescent="0.25">
      <c r="D22601" s="83"/>
    </row>
    <row r="22602" spans="4:4" s="47" customFormat="1" x14ac:dyDescent="0.25">
      <c r="D22602" s="83"/>
    </row>
    <row r="22603" spans="4:4" s="47" customFormat="1" x14ac:dyDescent="0.25">
      <c r="D22603" s="83"/>
    </row>
    <row r="22604" spans="4:4" s="47" customFormat="1" x14ac:dyDescent="0.25">
      <c r="D22604" s="83"/>
    </row>
    <row r="22605" spans="4:4" s="47" customFormat="1" x14ac:dyDescent="0.25">
      <c r="D22605" s="83"/>
    </row>
    <row r="22606" spans="4:4" s="47" customFormat="1" x14ac:dyDescent="0.25">
      <c r="D22606" s="83"/>
    </row>
    <row r="22607" spans="4:4" s="47" customFormat="1" x14ac:dyDescent="0.25">
      <c r="D22607" s="83"/>
    </row>
    <row r="22608" spans="4:4" s="47" customFormat="1" x14ac:dyDescent="0.25">
      <c r="D22608" s="83"/>
    </row>
    <row r="22609" spans="4:4" s="47" customFormat="1" x14ac:dyDescent="0.25">
      <c r="D22609" s="83"/>
    </row>
    <row r="22610" spans="4:4" s="47" customFormat="1" x14ac:dyDescent="0.25">
      <c r="D22610" s="83"/>
    </row>
    <row r="22611" spans="4:4" s="47" customFormat="1" x14ac:dyDescent="0.25">
      <c r="D22611" s="83"/>
    </row>
    <row r="22612" spans="4:4" s="47" customFormat="1" x14ac:dyDescent="0.25">
      <c r="D22612" s="83"/>
    </row>
    <row r="22613" spans="4:4" s="47" customFormat="1" x14ac:dyDescent="0.25">
      <c r="D22613" s="83"/>
    </row>
    <row r="22614" spans="4:4" s="47" customFormat="1" x14ac:dyDescent="0.25">
      <c r="D22614" s="83"/>
    </row>
    <row r="22615" spans="4:4" s="47" customFormat="1" x14ac:dyDescent="0.25">
      <c r="D22615" s="83"/>
    </row>
    <row r="22616" spans="4:4" s="47" customFormat="1" x14ac:dyDescent="0.25">
      <c r="D22616" s="83"/>
    </row>
    <row r="22617" spans="4:4" s="47" customFormat="1" x14ac:dyDescent="0.25">
      <c r="D22617" s="83"/>
    </row>
    <row r="22618" spans="4:4" s="47" customFormat="1" x14ac:dyDescent="0.25">
      <c r="D22618" s="83"/>
    </row>
    <row r="22619" spans="4:4" s="47" customFormat="1" x14ac:dyDescent="0.25">
      <c r="D22619" s="83"/>
    </row>
    <row r="22620" spans="4:4" s="47" customFormat="1" x14ac:dyDescent="0.25">
      <c r="D22620" s="83"/>
    </row>
    <row r="22621" spans="4:4" s="47" customFormat="1" x14ac:dyDescent="0.25">
      <c r="D22621" s="83"/>
    </row>
    <row r="22622" spans="4:4" s="47" customFormat="1" x14ac:dyDescent="0.25">
      <c r="D22622" s="83"/>
    </row>
    <row r="22623" spans="4:4" s="47" customFormat="1" x14ac:dyDescent="0.25">
      <c r="D22623" s="83"/>
    </row>
    <row r="22624" spans="4:4" s="47" customFormat="1" x14ac:dyDescent="0.25">
      <c r="D22624" s="83"/>
    </row>
    <row r="22625" spans="4:4" s="47" customFormat="1" x14ac:dyDescent="0.25">
      <c r="D22625" s="83"/>
    </row>
    <row r="22626" spans="4:4" s="47" customFormat="1" x14ac:dyDescent="0.25">
      <c r="D22626" s="83"/>
    </row>
    <row r="22627" spans="4:4" s="47" customFormat="1" x14ac:dyDescent="0.25">
      <c r="D22627" s="83"/>
    </row>
    <row r="22628" spans="4:4" s="47" customFormat="1" x14ac:dyDescent="0.25">
      <c r="D22628" s="83"/>
    </row>
    <row r="22629" spans="4:4" s="47" customFormat="1" x14ac:dyDescent="0.25">
      <c r="D22629" s="83"/>
    </row>
    <row r="22630" spans="4:4" s="47" customFormat="1" x14ac:dyDescent="0.25">
      <c r="D22630" s="83"/>
    </row>
    <row r="22631" spans="4:4" s="47" customFormat="1" x14ac:dyDescent="0.25">
      <c r="D22631" s="83"/>
    </row>
    <row r="22632" spans="4:4" s="47" customFormat="1" x14ac:dyDescent="0.25">
      <c r="D22632" s="83"/>
    </row>
    <row r="22633" spans="4:4" s="47" customFormat="1" x14ac:dyDescent="0.25">
      <c r="D22633" s="83"/>
    </row>
    <row r="22634" spans="4:4" s="47" customFormat="1" x14ac:dyDescent="0.25">
      <c r="D22634" s="83"/>
    </row>
    <row r="22635" spans="4:4" s="47" customFormat="1" x14ac:dyDescent="0.25">
      <c r="D22635" s="83"/>
    </row>
    <row r="22636" spans="4:4" s="47" customFormat="1" x14ac:dyDescent="0.25">
      <c r="D22636" s="83"/>
    </row>
    <row r="22637" spans="4:4" s="47" customFormat="1" x14ac:dyDescent="0.25">
      <c r="D22637" s="83"/>
    </row>
    <row r="22638" spans="4:4" s="47" customFormat="1" x14ac:dyDescent="0.25">
      <c r="D22638" s="83"/>
    </row>
    <row r="22639" spans="4:4" s="47" customFormat="1" x14ac:dyDescent="0.25">
      <c r="D22639" s="83"/>
    </row>
    <row r="22640" spans="4:4" s="47" customFormat="1" x14ac:dyDescent="0.25">
      <c r="D22640" s="83"/>
    </row>
    <row r="22641" spans="4:4" s="47" customFormat="1" x14ac:dyDescent="0.25">
      <c r="D22641" s="83"/>
    </row>
    <row r="22642" spans="4:4" s="47" customFormat="1" x14ac:dyDescent="0.25">
      <c r="D22642" s="83"/>
    </row>
    <row r="22643" spans="4:4" s="47" customFormat="1" x14ac:dyDescent="0.25">
      <c r="D22643" s="83"/>
    </row>
    <row r="22644" spans="4:4" s="47" customFormat="1" x14ac:dyDescent="0.25">
      <c r="D22644" s="83"/>
    </row>
    <row r="22645" spans="4:4" s="47" customFormat="1" x14ac:dyDescent="0.25">
      <c r="D22645" s="83"/>
    </row>
    <row r="22646" spans="4:4" s="47" customFormat="1" x14ac:dyDescent="0.25">
      <c r="D22646" s="83"/>
    </row>
    <row r="22647" spans="4:4" s="47" customFormat="1" x14ac:dyDescent="0.25">
      <c r="D22647" s="83"/>
    </row>
    <row r="22648" spans="4:4" s="47" customFormat="1" x14ac:dyDescent="0.25">
      <c r="D22648" s="83"/>
    </row>
    <row r="22649" spans="4:4" s="47" customFormat="1" x14ac:dyDescent="0.25">
      <c r="D22649" s="83"/>
    </row>
    <row r="22650" spans="4:4" s="47" customFormat="1" x14ac:dyDescent="0.25">
      <c r="D22650" s="83"/>
    </row>
    <row r="22651" spans="4:4" s="47" customFormat="1" x14ac:dyDescent="0.25">
      <c r="D22651" s="83"/>
    </row>
    <row r="22652" spans="4:4" s="47" customFormat="1" x14ac:dyDescent="0.25">
      <c r="D22652" s="83"/>
    </row>
    <row r="22653" spans="4:4" s="47" customFormat="1" x14ac:dyDescent="0.25">
      <c r="D22653" s="83"/>
    </row>
    <row r="22654" spans="4:4" s="47" customFormat="1" x14ac:dyDescent="0.25">
      <c r="D22654" s="83"/>
    </row>
    <row r="22655" spans="4:4" s="47" customFormat="1" x14ac:dyDescent="0.25">
      <c r="D22655" s="83"/>
    </row>
    <row r="22656" spans="4:4" s="47" customFormat="1" x14ac:dyDescent="0.25">
      <c r="D22656" s="83"/>
    </row>
    <row r="22657" spans="4:4" s="47" customFormat="1" x14ac:dyDescent="0.25">
      <c r="D22657" s="83"/>
    </row>
    <row r="22658" spans="4:4" s="47" customFormat="1" x14ac:dyDescent="0.25">
      <c r="D22658" s="83"/>
    </row>
    <row r="22659" spans="4:4" s="47" customFormat="1" x14ac:dyDescent="0.25">
      <c r="D22659" s="83"/>
    </row>
    <row r="22660" spans="4:4" s="47" customFormat="1" x14ac:dyDescent="0.25">
      <c r="D22660" s="83"/>
    </row>
    <row r="22661" spans="4:4" s="47" customFormat="1" x14ac:dyDescent="0.25">
      <c r="D22661" s="83"/>
    </row>
    <row r="22662" spans="4:4" s="47" customFormat="1" x14ac:dyDescent="0.25">
      <c r="D22662" s="83"/>
    </row>
    <row r="22663" spans="4:4" s="47" customFormat="1" x14ac:dyDescent="0.25">
      <c r="D22663" s="83"/>
    </row>
    <row r="22664" spans="4:4" s="47" customFormat="1" x14ac:dyDescent="0.25">
      <c r="D22664" s="83"/>
    </row>
    <row r="22665" spans="4:4" s="47" customFormat="1" x14ac:dyDescent="0.25">
      <c r="D22665" s="83"/>
    </row>
    <row r="22666" spans="4:4" s="47" customFormat="1" x14ac:dyDescent="0.25">
      <c r="D22666" s="83"/>
    </row>
    <row r="22667" spans="4:4" s="47" customFormat="1" x14ac:dyDescent="0.25">
      <c r="D22667" s="83"/>
    </row>
    <row r="22668" spans="4:4" s="47" customFormat="1" x14ac:dyDescent="0.25">
      <c r="D22668" s="83"/>
    </row>
    <row r="22669" spans="4:4" s="47" customFormat="1" x14ac:dyDescent="0.25">
      <c r="D22669" s="83"/>
    </row>
    <row r="22670" spans="4:4" s="47" customFormat="1" x14ac:dyDescent="0.25">
      <c r="D22670" s="83"/>
    </row>
    <row r="22671" spans="4:4" s="47" customFormat="1" x14ac:dyDescent="0.25">
      <c r="D22671" s="83"/>
    </row>
    <row r="22672" spans="4:4" s="47" customFormat="1" x14ac:dyDescent="0.25">
      <c r="D22672" s="83"/>
    </row>
    <row r="22673" spans="4:4" s="47" customFormat="1" x14ac:dyDescent="0.25">
      <c r="D22673" s="83"/>
    </row>
    <row r="22674" spans="4:4" s="47" customFormat="1" x14ac:dyDescent="0.25">
      <c r="D22674" s="83"/>
    </row>
    <row r="22675" spans="4:4" s="47" customFormat="1" x14ac:dyDescent="0.25">
      <c r="D22675" s="83"/>
    </row>
    <row r="22676" spans="4:4" s="47" customFormat="1" x14ac:dyDescent="0.25">
      <c r="D22676" s="83"/>
    </row>
    <row r="22677" spans="4:4" s="47" customFormat="1" x14ac:dyDescent="0.25">
      <c r="D22677" s="83"/>
    </row>
    <row r="22678" spans="4:4" s="47" customFormat="1" x14ac:dyDescent="0.25">
      <c r="D22678" s="83"/>
    </row>
    <row r="22679" spans="4:4" s="47" customFormat="1" x14ac:dyDescent="0.25">
      <c r="D22679" s="83"/>
    </row>
    <row r="22680" spans="4:4" s="47" customFormat="1" x14ac:dyDescent="0.25">
      <c r="D22680" s="83"/>
    </row>
    <row r="22681" spans="4:4" s="47" customFormat="1" x14ac:dyDescent="0.25">
      <c r="D22681" s="83"/>
    </row>
    <row r="22682" spans="4:4" s="47" customFormat="1" x14ac:dyDescent="0.25">
      <c r="D22682" s="83"/>
    </row>
    <row r="22683" spans="4:4" s="47" customFormat="1" x14ac:dyDescent="0.25">
      <c r="D22683" s="83"/>
    </row>
    <row r="22684" spans="4:4" s="47" customFormat="1" x14ac:dyDescent="0.25">
      <c r="D22684" s="83"/>
    </row>
    <row r="22685" spans="4:4" s="47" customFormat="1" x14ac:dyDescent="0.25">
      <c r="D22685" s="83"/>
    </row>
    <row r="22686" spans="4:4" s="47" customFormat="1" x14ac:dyDescent="0.25">
      <c r="D22686" s="83"/>
    </row>
    <row r="22687" spans="4:4" s="47" customFormat="1" x14ac:dyDescent="0.25">
      <c r="D22687" s="83"/>
    </row>
    <row r="22688" spans="4:4" s="47" customFormat="1" x14ac:dyDescent="0.25">
      <c r="D22688" s="83"/>
    </row>
    <row r="22689" spans="4:4" s="47" customFormat="1" x14ac:dyDescent="0.25">
      <c r="D22689" s="83"/>
    </row>
    <row r="22690" spans="4:4" s="47" customFormat="1" x14ac:dyDescent="0.25">
      <c r="D22690" s="83"/>
    </row>
    <row r="22691" spans="4:4" s="47" customFormat="1" x14ac:dyDescent="0.25">
      <c r="D22691" s="83"/>
    </row>
    <row r="22692" spans="4:4" s="47" customFormat="1" x14ac:dyDescent="0.25">
      <c r="D22692" s="83"/>
    </row>
    <row r="22693" spans="4:4" s="47" customFormat="1" x14ac:dyDescent="0.25">
      <c r="D22693" s="83"/>
    </row>
    <row r="22694" spans="4:4" s="47" customFormat="1" x14ac:dyDescent="0.25">
      <c r="D22694" s="83"/>
    </row>
    <row r="22695" spans="4:4" s="47" customFormat="1" x14ac:dyDescent="0.25">
      <c r="D22695" s="83"/>
    </row>
    <row r="22696" spans="4:4" s="47" customFormat="1" x14ac:dyDescent="0.25">
      <c r="D22696" s="83"/>
    </row>
    <row r="22697" spans="4:4" s="47" customFormat="1" x14ac:dyDescent="0.25">
      <c r="D22697" s="83"/>
    </row>
    <row r="22698" spans="4:4" s="47" customFormat="1" x14ac:dyDescent="0.25">
      <c r="D22698" s="83"/>
    </row>
    <row r="22699" spans="4:4" s="47" customFormat="1" x14ac:dyDescent="0.25">
      <c r="D22699" s="83"/>
    </row>
    <row r="22700" spans="4:4" s="47" customFormat="1" x14ac:dyDescent="0.25">
      <c r="D22700" s="83"/>
    </row>
    <row r="22701" spans="4:4" s="47" customFormat="1" x14ac:dyDescent="0.25">
      <c r="D22701" s="83"/>
    </row>
    <row r="22702" spans="4:4" s="47" customFormat="1" x14ac:dyDescent="0.25">
      <c r="D22702" s="83"/>
    </row>
    <row r="22703" spans="4:4" s="47" customFormat="1" x14ac:dyDescent="0.25">
      <c r="D22703" s="83"/>
    </row>
    <row r="22704" spans="4:4" s="47" customFormat="1" x14ac:dyDescent="0.25">
      <c r="D22704" s="83"/>
    </row>
    <row r="22705" spans="4:4" s="47" customFormat="1" x14ac:dyDescent="0.25">
      <c r="D22705" s="83"/>
    </row>
    <row r="22706" spans="4:4" s="47" customFormat="1" x14ac:dyDescent="0.25">
      <c r="D22706" s="83"/>
    </row>
    <row r="22707" spans="4:4" s="47" customFormat="1" x14ac:dyDescent="0.25">
      <c r="D22707" s="83"/>
    </row>
    <row r="22708" spans="4:4" s="47" customFormat="1" x14ac:dyDescent="0.25">
      <c r="D22708" s="83"/>
    </row>
    <row r="22709" spans="4:4" s="47" customFormat="1" x14ac:dyDescent="0.25">
      <c r="D22709" s="83"/>
    </row>
    <row r="22710" spans="4:4" s="47" customFormat="1" x14ac:dyDescent="0.25">
      <c r="D22710" s="83"/>
    </row>
    <row r="22711" spans="4:4" s="47" customFormat="1" x14ac:dyDescent="0.25">
      <c r="D22711" s="83"/>
    </row>
    <row r="22712" spans="4:4" s="47" customFormat="1" x14ac:dyDescent="0.25">
      <c r="D22712" s="83"/>
    </row>
    <row r="22713" spans="4:4" s="47" customFormat="1" x14ac:dyDescent="0.25">
      <c r="D22713" s="83"/>
    </row>
    <row r="22714" spans="4:4" s="47" customFormat="1" x14ac:dyDescent="0.25">
      <c r="D22714" s="83"/>
    </row>
    <row r="22715" spans="4:4" s="47" customFormat="1" x14ac:dyDescent="0.25">
      <c r="D22715" s="83"/>
    </row>
    <row r="22716" spans="4:4" s="47" customFormat="1" x14ac:dyDescent="0.25">
      <c r="D22716" s="83"/>
    </row>
    <row r="22717" spans="4:4" s="47" customFormat="1" x14ac:dyDescent="0.25">
      <c r="D22717" s="83"/>
    </row>
    <row r="22718" spans="4:4" s="47" customFormat="1" x14ac:dyDescent="0.25">
      <c r="D22718" s="83"/>
    </row>
    <row r="22719" spans="4:4" s="47" customFormat="1" x14ac:dyDescent="0.25">
      <c r="D22719" s="83"/>
    </row>
    <row r="22720" spans="4:4" s="47" customFormat="1" x14ac:dyDescent="0.25">
      <c r="D22720" s="83"/>
    </row>
    <row r="22721" spans="4:4" s="47" customFormat="1" x14ac:dyDescent="0.25">
      <c r="D22721" s="83"/>
    </row>
    <row r="22722" spans="4:4" s="47" customFormat="1" x14ac:dyDescent="0.25">
      <c r="D22722" s="83"/>
    </row>
    <row r="22723" spans="4:4" s="47" customFormat="1" x14ac:dyDescent="0.25">
      <c r="D22723" s="83"/>
    </row>
    <row r="22724" spans="4:4" s="47" customFormat="1" x14ac:dyDescent="0.25">
      <c r="D22724" s="83"/>
    </row>
    <row r="22725" spans="4:4" s="47" customFormat="1" x14ac:dyDescent="0.25">
      <c r="D22725" s="83"/>
    </row>
    <row r="22726" spans="4:4" s="47" customFormat="1" x14ac:dyDescent="0.25">
      <c r="D22726" s="83"/>
    </row>
    <row r="22727" spans="4:4" s="47" customFormat="1" x14ac:dyDescent="0.25">
      <c r="D22727" s="83"/>
    </row>
    <row r="22728" spans="4:4" s="47" customFormat="1" x14ac:dyDescent="0.25">
      <c r="D22728" s="83"/>
    </row>
    <row r="22729" spans="4:4" s="47" customFormat="1" x14ac:dyDescent="0.25">
      <c r="D22729" s="83"/>
    </row>
    <row r="22730" spans="4:4" s="47" customFormat="1" x14ac:dyDescent="0.25">
      <c r="D22730" s="83"/>
    </row>
    <row r="22731" spans="4:4" s="47" customFormat="1" x14ac:dyDescent="0.25">
      <c r="D22731" s="83"/>
    </row>
    <row r="22732" spans="4:4" s="47" customFormat="1" x14ac:dyDescent="0.25">
      <c r="D22732" s="83"/>
    </row>
    <row r="22733" spans="4:4" s="47" customFormat="1" x14ac:dyDescent="0.25">
      <c r="D22733" s="83"/>
    </row>
    <row r="22734" spans="4:4" s="47" customFormat="1" x14ac:dyDescent="0.25">
      <c r="D22734" s="83"/>
    </row>
    <row r="22735" spans="4:4" s="47" customFormat="1" x14ac:dyDescent="0.25">
      <c r="D22735" s="83"/>
    </row>
    <row r="22736" spans="4:4" s="47" customFormat="1" x14ac:dyDescent="0.25">
      <c r="D22736" s="83"/>
    </row>
    <row r="22737" spans="4:4" s="47" customFormat="1" x14ac:dyDescent="0.25">
      <c r="D22737" s="83"/>
    </row>
    <row r="22738" spans="4:4" s="47" customFormat="1" x14ac:dyDescent="0.25">
      <c r="D22738" s="83"/>
    </row>
    <row r="22739" spans="4:4" s="47" customFormat="1" x14ac:dyDescent="0.25">
      <c r="D22739" s="83"/>
    </row>
    <row r="22740" spans="4:4" s="47" customFormat="1" x14ac:dyDescent="0.25">
      <c r="D22740" s="83"/>
    </row>
    <row r="22741" spans="4:4" s="47" customFormat="1" x14ac:dyDescent="0.25">
      <c r="D22741" s="83"/>
    </row>
    <row r="22742" spans="4:4" s="47" customFormat="1" x14ac:dyDescent="0.25">
      <c r="D22742" s="83"/>
    </row>
    <row r="22743" spans="4:4" s="47" customFormat="1" x14ac:dyDescent="0.25">
      <c r="D22743" s="83"/>
    </row>
    <row r="22744" spans="4:4" s="47" customFormat="1" x14ac:dyDescent="0.25">
      <c r="D22744" s="83"/>
    </row>
    <row r="22745" spans="4:4" s="47" customFormat="1" x14ac:dyDescent="0.25">
      <c r="D22745" s="83"/>
    </row>
    <row r="22746" spans="4:4" s="47" customFormat="1" x14ac:dyDescent="0.25">
      <c r="D22746" s="83"/>
    </row>
    <row r="22747" spans="4:4" s="47" customFormat="1" x14ac:dyDescent="0.25">
      <c r="D22747" s="83"/>
    </row>
    <row r="22748" spans="4:4" s="47" customFormat="1" x14ac:dyDescent="0.25">
      <c r="D22748" s="83"/>
    </row>
    <row r="22749" spans="4:4" s="47" customFormat="1" x14ac:dyDescent="0.25">
      <c r="D22749" s="83"/>
    </row>
    <row r="22750" spans="4:4" s="47" customFormat="1" x14ac:dyDescent="0.25">
      <c r="D22750" s="83"/>
    </row>
    <row r="22751" spans="4:4" s="47" customFormat="1" x14ac:dyDescent="0.25">
      <c r="D22751" s="83"/>
    </row>
    <row r="22752" spans="4:4" s="47" customFormat="1" x14ac:dyDescent="0.25">
      <c r="D22752" s="83"/>
    </row>
    <row r="22753" spans="4:4" s="47" customFormat="1" x14ac:dyDescent="0.25">
      <c r="D22753" s="83"/>
    </row>
    <row r="22754" spans="4:4" s="47" customFormat="1" x14ac:dyDescent="0.25">
      <c r="D22754" s="83"/>
    </row>
    <row r="22755" spans="4:4" s="47" customFormat="1" x14ac:dyDescent="0.25">
      <c r="D22755" s="83"/>
    </row>
    <row r="22756" spans="4:4" s="47" customFormat="1" x14ac:dyDescent="0.25">
      <c r="D22756" s="83"/>
    </row>
    <row r="22757" spans="4:4" s="47" customFormat="1" x14ac:dyDescent="0.25">
      <c r="D22757" s="83"/>
    </row>
    <row r="22758" spans="4:4" s="47" customFormat="1" x14ac:dyDescent="0.25">
      <c r="D22758" s="83"/>
    </row>
    <row r="22759" spans="4:4" s="47" customFormat="1" x14ac:dyDescent="0.25">
      <c r="D22759" s="83"/>
    </row>
    <row r="22760" spans="4:4" s="47" customFormat="1" x14ac:dyDescent="0.25">
      <c r="D22760" s="83"/>
    </row>
    <row r="22761" spans="4:4" s="47" customFormat="1" x14ac:dyDescent="0.25">
      <c r="D22761" s="83"/>
    </row>
    <row r="22762" spans="4:4" s="47" customFormat="1" x14ac:dyDescent="0.25">
      <c r="D22762" s="83"/>
    </row>
    <row r="22763" spans="4:4" s="47" customFormat="1" x14ac:dyDescent="0.25">
      <c r="D22763" s="83"/>
    </row>
    <row r="22764" spans="4:4" s="47" customFormat="1" x14ac:dyDescent="0.25">
      <c r="D22764" s="83"/>
    </row>
    <row r="22765" spans="4:4" s="47" customFormat="1" x14ac:dyDescent="0.25">
      <c r="D22765" s="83"/>
    </row>
    <row r="22766" spans="4:4" s="47" customFormat="1" x14ac:dyDescent="0.25">
      <c r="D22766" s="83"/>
    </row>
    <row r="22767" spans="4:4" s="47" customFormat="1" x14ac:dyDescent="0.25">
      <c r="D22767" s="83"/>
    </row>
    <row r="22768" spans="4:4" s="47" customFormat="1" x14ac:dyDescent="0.25">
      <c r="D22768" s="83"/>
    </row>
    <row r="22769" spans="4:4" s="47" customFormat="1" x14ac:dyDescent="0.25">
      <c r="D22769" s="83"/>
    </row>
    <row r="22770" spans="4:4" s="47" customFormat="1" x14ac:dyDescent="0.25">
      <c r="D22770" s="83"/>
    </row>
    <row r="22771" spans="4:4" s="47" customFormat="1" x14ac:dyDescent="0.25">
      <c r="D22771" s="83"/>
    </row>
    <row r="22772" spans="4:4" s="47" customFormat="1" x14ac:dyDescent="0.25">
      <c r="D22772" s="83"/>
    </row>
    <row r="22773" spans="4:4" s="47" customFormat="1" x14ac:dyDescent="0.25">
      <c r="D22773" s="83"/>
    </row>
    <row r="22774" spans="4:4" s="47" customFormat="1" x14ac:dyDescent="0.25">
      <c r="D22774" s="83"/>
    </row>
    <row r="22775" spans="4:4" s="47" customFormat="1" x14ac:dyDescent="0.25">
      <c r="D22775" s="83"/>
    </row>
    <row r="22776" spans="4:4" s="47" customFormat="1" x14ac:dyDescent="0.25">
      <c r="D22776" s="83"/>
    </row>
    <row r="22777" spans="4:4" s="47" customFormat="1" x14ac:dyDescent="0.25">
      <c r="D22777" s="83"/>
    </row>
    <row r="22778" spans="4:4" s="47" customFormat="1" x14ac:dyDescent="0.25">
      <c r="D22778" s="83"/>
    </row>
    <row r="22779" spans="4:4" s="47" customFormat="1" x14ac:dyDescent="0.25">
      <c r="D22779" s="83"/>
    </row>
    <row r="22780" spans="4:4" s="47" customFormat="1" x14ac:dyDescent="0.25">
      <c r="D22780" s="83"/>
    </row>
    <row r="22781" spans="4:4" s="47" customFormat="1" x14ac:dyDescent="0.25">
      <c r="D22781" s="83"/>
    </row>
    <row r="22782" spans="4:4" s="47" customFormat="1" x14ac:dyDescent="0.25">
      <c r="D22782" s="83"/>
    </row>
    <row r="22783" spans="4:4" s="47" customFormat="1" x14ac:dyDescent="0.25">
      <c r="D22783" s="83"/>
    </row>
    <row r="22784" spans="4:4" s="47" customFormat="1" x14ac:dyDescent="0.25">
      <c r="D22784" s="83"/>
    </row>
    <row r="22785" spans="4:4" s="47" customFormat="1" x14ac:dyDescent="0.25">
      <c r="D22785" s="83"/>
    </row>
    <row r="22786" spans="4:4" s="47" customFormat="1" x14ac:dyDescent="0.25">
      <c r="D22786" s="83"/>
    </row>
    <row r="22787" spans="4:4" s="47" customFormat="1" x14ac:dyDescent="0.25">
      <c r="D22787" s="83"/>
    </row>
    <row r="22788" spans="4:4" s="47" customFormat="1" x14ac:dyDescent="0.25">
      <c r="D22788" s="83"/>
    </row>
    <row r="22789" spans="4:4" s="47" customFormat="1" x14ac:dyDescent="0.25">
      <c r="D22789" s="83"/>
    </row>
    <row r="22790" spans="4:4" s="47" customFormat="1" x14ac:dyDescent="0.25">
      <c r="D22790" s="83"/>
    </row>
    <row r="22791" spans="4:4" s="47" customFormat="1" x14ac:dyDescent="0.25">
      <c r="D22791" s="83"/>
    </row>
    <row r="22792" spans="4:4" s="47" customFormat="1" x14ac:dyDescent="0.25">
      <c r="D22792" s="83"/>
    </row>
    <row r="22793" spans="4:4" s="47" customFormat="1" x14ac:dyDescent="0.25">
      <c r="D22793" s="83"/>
    </row>
    <row r="22794" spans="4:4" s="47" customFormat="1" x14ac:dyDescent="0.25">
      <c r="D22794" s="83"/>
    </row>
    <row r="22795" spans="4:4" s="47" customFormat="1" x14ac:dyDescent="0.25">
      <c r="D22795" s="83"/>
    </row>
    <row r="22796" spans="4:4" s="47" customFormat="1" x14ac:dyDescent="0.25">
      <c r="D22796" s="83"/>
    </row>
    <row r="22797" spans="4:4" s="47" customFormat="1" x14ac:dyDescent="0.25">
      <c r="D22797" s="83"/>
    </row>
    <row r="22798" spans="4:4" s="47" customFormat="1" x14ac:dyDescent="0.25">
      <c r="D22798" s="83"/>
    </row>
    <row r="22799" spans="4:4" s="47" customFormat="1" x14ac:dyDescent="0.25">
      <c r="D22799" s="83"/>
    </row>
    <row r="22800" spans="4:4" s="47" customFormat="1" x14ac:dyDescent="0.25">
      <c r="D22800" s="83"/>
    </row>
    <row r="22801" spans="4:4" s="47" customFormat="1" x14ac:dyDescent="0.25">
      <c r="D22801" s="83"/>
    </row>
    <row r="22802" spans="4:4" s="47" customFormat="1" x14ac:dyDescent="0.25">
      <c r="D22802" s="83"/>
    </row>
    <row r="22803" spans="4:4" s="47" customFormat="1" x14ac:dyDescent="0.25">
      <c r="D22803" s="83"/>
    </row>
    <row r="22804" spans="4:4" s="47" customFormat="1" x14ac:dyDescent="0.25">
      <c r="D22804" s="83"/>
    </row>
    <row r="22805" spans="4:4" s="47" customFormat="1" x14ac:dyDescent="0.25">
      <c r="D22805" s="83"/>
    </row>
    <row r="22806" spans="4:4" s="47" customFormat="1" x14ac:dyDescent="0.25">
      <c r="D22806" s="83"/>
    </row>
    <row r="22807" spans="4:4" s="47" customFormat="1" x14ac:dyDescent="0.25">
      <c r="D22807" s="83"/>
    </row>
    <row r="22808" spans="4:4" s="47" customFormat="1" x14ac:dyDescent="0.25">
      <c r="D22808" s="83"/>
    </row>
    <row r="22809" spans="4:4" s="47" customFormat="1" x14ac:dyDescent="0.25">
      <c r="D22809" s="83"/>
    </row>
    <row r="22810" spans="4:4" s="47" customFormat="1" x14ac:dyDescent="0.25">
      <c r="D22810" s="83"/>
    </row>
    <row r="22811" spans="4:4" s="47" customFormat="1" x14ac:dyDescent="0.25">
      <c r="D22811" s="83"/>
    </row>
    <row r="22812" spans="4:4" s="47" customFormat="1" x14ac:dyDescent="0.25">
      <c r="D22812" s="83"/>
    </row>
    <row r="22813" spans="4:4" s="47" customFormat="1" x14ac:dyDescent="0.25">
      <c r="D22813" s="83"/>
    </row>
    <row r="22814" spans="4:4" s="47" customFormat="1" x14ac:dyDescent="0.25">
      <c r="D22814" s="83"/>
    </row>
    <row r="22815" spans="4:4" s="47" customFormat="1" x14ac:dyDescent="0.25">
      <c r="D22815" s="83"/>
    </row>
    <row r="22816" spans="4:4" s="47" customFormat="1" x14ac:dyDescent="0.25">
      <c r="D22816" s="83"/>
    </row>
    <row r="22817" spans="4:4" s="47" customFormat="1" x14ac:dyDescent="0.25">
      <c r="D22817" s="83"/>
    </row>
    <row r="22818" spans="4:4" s="47" customFormat="1" x14ac:dyDescent="0.25">
      <c r="D22818" s="83"/>
    </row>
    <row r="22819" spans="4:4" s="47" customFormat="1" x14ac:dyDescent="0.25">
      <c r="D22819" s="83"/>
    </row>
    <row r="22820" spans="4:4" s="47" customFormat="1" x14ac:dyDescent="0.25">
      <c r="D22820" s="83"/>
    </row>
    <row r="22821" spans="4:4" s="47" customFormat="1" x14ac:dyDescent="0.25">
      <c r="D22821" s="83"/>
    </row>
    <row r="22822" spans="4:4" s="47" customFormat="1" x14ac:dyDescent="0.25">
      <c r="D22822" s="83"/>
    </row>
    <row r="22823" spans="4:4" s="47" customFormat="1" x14ac:dyDescent="0.25">
      <c r="D22823" s="83"/>
    </row>
    <row r="22824" spans="4:4" s="47" customFormat="1" x14ac:dyDescent="0.25">
      <c r="D22824" s="83"/>
    </row>
    <row r="22825" spans="4:4" s="47" customFormat="1" x14ac:dyDescent="0.25">
      <c r="D22825" s="83"/>
    </row>
    <row r="22826" spans="4:4" s="47" customFormat="1" x14ac:dyDescent="0.25">
      <c r="D22826" s="83"/>
    </row>
    <row r="22827" spans="4:4" s="47" customFormat="1" x14ac:dyDescent="0.25">
      <c r="D22827" s="83"/>
    </row>
    <row r="22828" spans="4:4" s="47" customFormat="1" x14ac:dyDescent="0.25">
      <c r="D22828" s="83"/>
    </row>
    <row r="22829" spans="4:4" s="47" customFormat="1" x14ac:dyDescent="0.25">
      <c r="D22829" s="83"/>
    </row>
    <row r="22830" spans="4:4" s="47" customFormat="1" x14ac:dyDescent="0.25">
      <c r="D22830" s="83"/>
    </row>
    <row r="22831" spans="4:4" s="47" customFormat="1" x14ac:dyDescent="0.25">
      <c r="D22831" s="83"/>
    </row>
    <row r="22832" spans="4:4" s="47" customFormat="1" x14ac:dyDescent="0.25">
      <c r="D22832" s="83"/>
    </row>
    <row r="22833" spans="4:4" s="47" customFormat="1" x14ac:dyDescent="0.25">
      <c r="D22833" s="83"/>
    </row>
    <row r="22834" spans="4:4" s="47" customFormat="1" x14ac:dyDescent="0.25">
      <c r="D22834" s="83"/>
    </row>
    <row r="22835" spans="4:4" s="47" customFormat="1" x14ac:dyDescent="0.25">
      <c r="D22835" s="83"/>
    </row>
    <row r="22836" spans="4:4" s="47" customFormat="1" x14ac:dyDescent="0.25">
      <c r="D22836" s="83"/>
    </row>
    <row r="22837" spans="4:4" s="47" customFormat="1" x14ac:dyDescent="0.25">
      <c r="D22837" s="83"/>
    </row>
    <row r="22838" spans="4:4" s="47" customFormat="1" x14ac:dyDescent="0.25">
      <c r="D22838" s="83"/>
    </row>
    <row r="22839" spans="4:4" s="47" customFormat="1" x14ac:dyDescent="0.25">
      <c r="D22839" s="83"/>
    </row>
    <row r="22840" spans="4:4" s="47" customFormat="1" x14ac:dyDescent="0.25">
      <c r="D22840" s="83"/>
    </row>
    <row r="22841" spans="4:4" s="47" customFormat="1" x14ac:dyDescent="0.25">
      <c r="D22841" s="83"/>
    </row>
    <row r="22842" spans="4:4" s="47" customFormat="1" x14ac:dyDescent="0.25">
      <c r="D22842" s="83"/>
    </row>
    <row r="22843" spans="4:4" s="47" customFormat="1" x14ac:dyDescent="0.25">
      <c r="D22843" s="83"/>
    </row>
    <row r="22844" spans="4:4" s="47" customFormat="1" x14ac:dyDescent="0.25">
      <c r="D22844" s="83"/>
    </row>
    <row r="22845" spans="4:4" s="47" customFormat="1" x14ac:dyDescent="0.25">
      <c r="D22845" s="83"/>
    </row>
    <row r="22846" spans="4:4" s="47" customFormat="1" x14ac:dyDescent="0.25">
      <c r="D22846" s="83"/>
    </row>
    <row r="22847" spans="4:4" s="47" customFormat="1" x14ac:dyDescent="0.25">
      <c r="D22847" s="83"/>
    </row>
    <row r="22848" spans="4:4" s="47" customFormat="1" x14ac:dyDescent="0.25">
      <c r="D22848" s="83"/>
    </row>
    <row r="22849" spans="4:4" s="47" customFormat="1" x14ac:dyDescent="0.25">
      <c r="D22849" s="83"/>
    </row>
    <row r="22850" spans="4:4" s="47" customFormat="1" x14ac:dyDescent="0.25">
      <c r="D22850" s="83"/>
    </row>
    <row r="22851" spans="4:4" s="47" customFormat="1" x14ac:dyDescent="0.25">
      <c r="D22851" s="83"/>
    </row>
    <row r="22852" spans="4:4" s="47" customFormat="1" x14ac:dyDescent="0.25">
      <c r="D22852" s="83"/>
    </row>
    <row r="22853" spans="4:4" s="47" customFormat="1" x14ac:dyDescent="0.25">
      <c r="D22853" s="83"/>
    </row>
    <row r="22854" spans="4:4" s="47" customFormat="1" x14ac:dyDescent="0.25">
      <c r="D22854" s="83"/>
    </row>
    <row r="22855" spans="4:4" s="47" customFormat="1" x14ac:dyDescent="0.25">
      <c r="D22855" s="83"/>
    </row>
    <row r="22856" spans="4:4" s="47" customFormat="1" x14ac:dyDescent="0.25">
      <c r="D22856" s="83"/>
    </row>
    <row r="22857" spans="4:4" s="47" customFormat="1" x14ac:dyDescent="0.25">
      <c r="D22857" s="83"/>
    </row>
    <row r="22858" spans="4:4" s="47" customFormat="1" x14ac:dyDescent="0.25">
      <c r="D22858" s="83"/>
    </row>
    <row r="22859" spans="4:4" s="47" customFormat="1" x14ac:dyDescent="0.25">
      <c r="D22859" s="83"/>
    </row>
    <row r="22860" spans="4:4" s="47" customFormat="1" x14ac:dyDescent="0.25">
      <c r="D22860" s="83"/>
    </row>
    <row r="22861" spans="4:4" s="47" customFormat="1" x14ac:dyDescent="0.25">
      <c r="D22861" s="83"/>
    </row>
    <row r="22862" spans="4:4" s="47" customFormat="1" x14ac:dyDescent="0.25">
      <c r="D22862" s="83"/>
    </row>
    <row r="22863" spans="4:4" s="47" customFormat="1" x14ac:dyDescent="0.25">
      <c r="D22863" s="83"/>
    </row>
    <row r="22864" spans="4:4" s="47" customFormat="1" x14ac:dyDescent="0.25">
      <c r="D22864" s="83"/>
    </row>
    <row r="22865" spans="4:4" s="47" customFormat="1" x14ac:dyDescent="0.25">
      <c r="D22865" s="83"/>
    </row>
    <row r="22866" spans="4:4" s="47" customFormat="1" x14ac:dyDescent="0.25">
      <c r="D22866" s="83"/>
    </row>
    <row r="22867" spans="4:4" s="47" customFormat="1" x14ac:dyDescent="0.25">
      <c r="D22867" s="83"/>
    </row>
    <row r="22868" spans="4:4" s="47" customFormat="1" x14ac:dyDescent="0.25">
      <c r="D22868" s="83"/>
    </row>
    <row r="22869" spans="4:4" s="47" customFormat="1" x14ac:dyDescent="0.25">
      <c r="D22869" s="83"/>
    </row>
    <row r="22870" spans="4:4" s="47" customFormat="1" x14ac:dyDescent="0.25">
      <c r="D22870" s="83"/>
    </row>
    <row r="22871" spans="4:4" s="47" customFormat="1" x14ac:dyDescent="0.25">
      <c r="D22871" s="83"/>
    </row>
    <row r="22872" spans="4:4" s="47" customFormat="1" x14ac:dyDescent="0.25">
      <c r="D22872" s="83"/>
    </row>
    <row r="22873" spans="4:4" s="47" customFormat="1" x14ac:dyDescent="0.25">
      <c r="D22873" s="83"/>
    </row>
    <row r="22874" spans="4:4" s="47" customFormat="1" x14ac:dyDescent="0.25">
      <c r="D22874" s="83"/>
    </row>
    <row r="22875" spans="4:4" s="47" customFormat="1" x14ac:dyDescent="0.25">
      <c r="D22875" s="83"/>
    </row>
    <row r="22876" spans="4:4" s="47" customFormat="1" x14ac:dyDescent="0.25">
      <c r="D22876" s="83"/>
    </row>
    <row r="22877" spans="4:4" s="47" customFormat="1" x14ac:dyDescent="0.25">
      <c r="D22877" s="83"/>
    </row>
    <row r="22878" spans="4:4" s="47" customFormat="1" x14ac:dyDescent="0.25">
      <c r="D22878" s="83"/>
    </row>
    <row r="22879" spans="4:4" s="47" customFormat="1" x14ac:dyDescent="0.25">
      <c r="D22879" s="83"/>
    </row>
    <row r="22880" spans="4:4" s="47" customFormat="1" x14ac:dyDescent="0.25">
      <c r="D22880" s="83"/>
    </row>
    <row r="22881" spans="4:4" s="47" customFormat="1" x14ac:dyDescent="0.25">
      <c r="D22881" s="83"/>
    </row>
    <row r="22882" spans="4:4" s="47" customFormat="1" x14ac:dyDescent="0.25">
      <c r="D22882" s="83"/>
    </row>
    <row r="22883" spans="4:4" s="47" customFormat="1" x14ac:dyDescent="0.25">
      <c r="D22883" s="83"/>
    </row>
    <row r="22884" spans="4:4" s="47" customFormat="1" x14ac:dyDescent="0.25">
      <c r="D22884" s="83"/>
    </row>
    <row r="22885" spans="4:4" s="47" customFormat="1" x14ac:dyDescent="0.25">
      <c r="D22885" s="83"/>
    </row>
    <row r="22886" spans="4:4" s="47" customFormat="1" x14ac:dyDescent="0.25">
      <c r="D22886" s="83"/>
    </row>
    <row r="22887" spans="4:4" s="47" customFormat="1" x14ac:dyDescent="0.25">
      <c r="D22887" s="83"/>
    </row>
    <row r="22888" spans="4:4" s="47" customFormat="1" x14ac:dyDescent="0.25">
      <c r="D22888" s="83"/>
    </row>
    <row r="22889" spans="4:4" s="47" customFormat="1" x14ac:dyDescent="0.25">
      <c r="D22889" s="83"/>
    </row>
    <row r="22890" spans="4:4" s="47" customFormat="1" x14ac:dyDescent="0.25">
      <c r="D22890" s="83"/>
    </row>
    <row r="22891" spans="4:4" s="47" customFormat="1" x14ac:dyDescent="0.25">
      <c r="D22891" s="83"/>
    </row>
    <row r="22892" spans="4:4" s="47" customFormat="1" x14ac:dyDescent="0.25">
      <c r="D22892" s="83"/>
    </row>
    <row r="22893" spans="4:4" s="47" customFormat="1" x14ac:dyDescent="0.25">
      <c r="D22893" s="83"/>
    </row>
    <row r="22894" spans="4:4" s="47" customFormat="1" x14ac:dyDescent="0.25">
      <c r="D22894" s="83"/>
    </row>
    <row r="22895" spans="4:4" s="47" customFormat="1" x14ac:dyDescent="0.25">
      <c r="D22895" s="83"/>
    </row>
    <row r="22896" spans="4:4" s="47" customFormat="1" x14ac:dyDescent="0.25">
      <c r="D22896" s="83"/>
    </row>
    <row r="22897" spans="4:4" s="47" customFormat="1" x14ac:dyDescent="0.25">
      <c r="D22897" s="83"/>
    </row>
    <row r="22898" spans="4:4" s="47" customFormat="1" x14ac:dyDescent="0.25">
      <c r="D22898" s="83"/>
    </row>
    <row r="22899" spans="4:4" s="47" customFormat="1" x14ac:dyDescent="0.25">
      <c r="D22899" s="83"/>
    </row>
    <row r="22900" spans="4:4" s="47" customFormat="1" x14ac:dyDescent="0.25">
      <c r="D22900" s="83"/>
    </row>
    <row r="22901" spans="4:4" s="47" customFormat="1" x14ac:dyDescent="0.25">
      <c r="D22901" s="83"/>
    </row>
    <row r="22902" spans="4:4" s="47" customFormat="1" x14ac:dyDescent="0.25">
      <c r="D22902" s="83"/>
    </row>
    <row r="22903" spans="4:4" s="47" customFormat="1" x14ac:dyDescent="0.25">
      <c r="D22903" s="83"/>
    </row>
    <row r="22904" spans="4:4" s="47" customFormat="1" x14ac:dyDescent="0.25">
      <c r="D22904" s="83"/>
    </row>
    <row r="22905" spans="4:4" s="47" customFormat="1" x14ac:dyDescent="0.25">
      <c r="D22905" s="83"/>
    </row>
    <row r="22906" spans="4:4" s="47" customFormat="1" x14ac:dyDescent="0.25">
      <c r="D22906" s="83"/>
    </row>
    <row r="22907" spans="4:4" s="47" customFormat="1" x14ac:dyDescent="0.25">
      <c r="D22907" s="83"/>
    </row>
    <row r="22908" spans="4:4" s="47" customFormat="1" x14ac:dyDescent="0.25">
      <c r="D22908" s="83"/>
    </row>
    <row r="22909" spans="4:4" s="47" customFormat="1" x14ac:dyDescent="0.25">
      <c r="D22909" s="83"/>
    </row>
    <row r="22910" spans="4:4" s="47" customFormat="1" x14ac:dyDescent="0.25">
      <c r="D22910" s="83"/>
    </row>
    <row r="22911" spans="4:4" s="47" customFormat="1" x14ac:dyDescent="0.25">
      <c r="D22911" s="83"/>
    </row>
    <row r="22912" spans="4:4" s="47" customFormat="1" x14ac:dyDescent="0.25">
      <c r="D22912" s="83"/>
    </row>
    <row r="22913" spans="4:4" s="47" customFormat="1" x14ac:dyDescent="0.25">
      <c r="D22913" s="83"/>
    </row>
    <row r="22914" spans="4:4" s="47" customFormat="1" x14ac:dyDescent="0.25">
      <c r="D22914" s="83"/>
    </row>
    <row r="22915" spans="4:4" s="47" customFormat="1" x14ac:dyDescent="0.25">
      <c r="D22915" s="83"/>
    </row>
    <row r="22916" spans="4:4" s="47" customFormat="1" x14ac:dyDescent="0.25">
      <c r="D22916" s="83"/>
    </row>
    <row r="22917" spans="4:4" s="47" customFormat="1" x14ac:dyDescent="0.25">
      <c r="D22917" s="83"/>
    </row>
    <row r="22918" spans="4:4" s="47" customFormat="1" x14ac:dyDescent="0.25">
      <c r="D22918" s="83"/>
    </row>
    <row r="22919" spans="4:4" s="47" customFormat="1" x14ac:dyDescent="0.25">
      <c r="D22919" s="83"/>
    </row>
    <row r="22920" spans="4:4" s="47" customFormat="1" x14ac:dyDescent="0.25">
      <c r="D22920" s="83"/>
    </row>
    <row r="22921" spans="4:4" s="47" customFormat="1" x14ac:dyDescent="0.25">
      <c r="D22921" s="83"/>
    </row>
    <row r="22922" spans="4:4" s="47" customFormat="1" x14ac:dyDescent="0.25">
      <c r="D22922" s="83"/>
    </row>
    <row r="22923" spans="4:4" s="47" customFormat="1" x14ac:dyDescent="0.25">
      <c r="D22923" s="83"/>
    </row>
    <row r="22924" spans="4:4" s="47" customFormat="1" x14ac:dyDescent="0.25">
      <c r="D22924" s="83"/>
    </row>
    <row r="22925" spans="4:4" s="47" customFormat="1" x14ac:dyDescent="0.25">
      <c r="D22925" s="83"/>
    </row>
    <row r="22926" spans="4:4" s="47" customFormat="1" x14ac:dyDescent="0.25">
      <c r="D22926" s="83"/>
    </row>
    <row r="22927" spans="4:4" s="47" customFormat="1" x14ac:dyDescent="0.25">
      <c r="D22927" s="83"/>
    </row>
    <row r="22928" spans="4:4" s="47" customFormat="1" x14ac:dyDescent="0.25">
      <c r="D22928" s="83"/>
    </row>
    <row r="22929" spans="4:4" s="47" customFormat="1" x14ac:dyDescent="0.25">
      <c r="D22929" s="83"/>
    </row>
    <row r="22930" spans="4:4" s="47" customFormat="1" x14ac:dyDescent="0.25">
      <c r="D22930" s="83"/>
    </row>
    <row r="22931" spans="4:4" s="47" customFormat="1" x14ac:dyDescent="0.25">
      <c r="D22931" s="83"/>
    </row>
    <row r="22932" spans="4:4" s="47" customFormat="1" x14ac:dyDescent="0.25">
      <c r="D22932" s="83"/>
    </row>
    <row r="22933" spans="4:4" s="47" customFormat="1" x14ac:dyDescent="0.25">
      <c r="D22933" s="83"/>
    </row>
    <row r="22934" spans="4:4" s="47" customFormat="1" x14ac:dyDescent="0.25">
      <c r="D22934" s="83"/>
    </row>
    <row r="22935" spans="4:4" s="47" customFormat="1" x14ac:dyDescent="0.25">
      <c r="D22935" s="83"/>
    </row>
    <row r="22936" spans="4:4" s="47" customFormat="1" x14ac:dyDescent="0.25">
      <c r="D22936" s="83"/>
    </row>
    <row r="22937" spans="4:4" s="47" customFormat="1" x14ac:dyDescent="0.25">
      <c r="D22937" s="83"/>
    </row>
    <row r="22938" spans="4:4" s="47" customFormat="1" x14ac:dyDescent="0.25">
      <c r="D22938" s="83"/>
    </row>
    <row r="22939" spans="4:4" s="47" customFormat="1" x14ac:dyDescent="0.25">
      <c r="D22939" s="83"/>
    </row>
    <row r="22940" spans="4:4" s="47" customFormat="1" x14ac:dyDescent="0.25">
      <c r="D22940" s="83"/>
    </row>
    <row r="22941" spans="4:4" s="47" customFormat="1" x14ac:dyDescent="0.25">
      <c r="D22941" s="83"/>
    </row>
    <row r="22942" spans="4:4" s="47" customFormat="1" x14ac:dyDescent="0.25">
      <c r="D22942" s="83"/>
    </row>
    <row r="22943" spans="4:4" s="47" customFormat="1" x14ac:dyDescent="0.25">
      <c r="D22943" s="83"/>
    </row>
    <row r="22944" spans="4:4" s="47" customFormat="1" x14ac:dyDescent="0.25">
      <c r="D22944" s="83"/>
    </row>
    <row r="22945" spans="4:4" s="47" customFormat="1" x14ac:dyDescent="0.25">
      <c r="D22945" s="83"/>
    </row>
    <row r="22946" spans="4:4" s="47" customFormat="1" x14ac:dyDescent="0.25">
      <c r="D22946" s="83"/>
    </row>
    <row r="22947" spans="4:4" s="47" customFormat="1" x14ac:dyDescent="0.25">
      <c r="D22947" s="83"/>
    </row>
    <row r="22948" spans="4:4" s="47" customFormat="1" x14ac:dyDescent="0.25">
      <c r="D22948" s="83"/>
    </row>
    <row r="22949" spans="4:4" s="47" customFormat="1" x14ac:dyDescent="0.25">
      <c r="D22949" s="83"/>
    </row>
    <row r="22950" spans="4:4" s="47" customFormat="1" x14ac:dyDescent="0.25">
      <c r="D22950" s="83"/>
    </row>
    <row r="22951" spans="4:4" s="47" customFormat="1" x14ac:dyDescent="0.25">
      <c r="D22951" s="83"/>
    </row>
    <row r="22952" spans="4:4" s="47" customFormat="1" x14ac:dyDescent="0.25">
      <c r="D22952" s="83"/>
    </row>
    <row r="22953" spans="4:4" s="47" customFormat="1" x14ac:dyDescent="0.25">
      <c r="D22953" s="83"/>
    </row>
    <row r="22954" spans="4:4" s="47" customFormat="1" x14ac:dyDescent="0.25">
      <c r="D22954" s="83"/>
    </row>
    <row r="22955" spans="4:4" s="47" customFormat="1" x14ac:dyDescent="0.25">
      <c r="D22955" s="83"/>
    </row>
    <row r="22956" spans="4:4" s="47" customFormat="1" x14ac:dyDescent="0.25">
      <c r="D22956" s="83"/>
    </row>
    <row r="22957" spans="4:4" s="47" customFormat="1" x14ac:dyDescent="0.25">
      <c r="D22957" s="83"/>
    </row>
    <row r="22958" spans="4:4" s="47" customFormat="1" x14ac:dyDescent="0.25">
      <c r="D22958" s="83"/>
    </row>
    <row r="22959" spans="4:4" s="47" customFormat="1" x14ac:dyDescent="0.25">
      <c r="D22959" s="83"/>
    </row>
    <row r="22960" spans="4:4" s="47" customFormat="1" x14ac:dyDescent="0.25">
      <c r="D22960" s="83"/>
    </row>
    <row r="22961" spans="4:4" s="47" customFormat="1" x14ac:dyDescent="0.25">
      <c r="D22961" s="83"/>
    </row>
    <row r="22962" spans="4:4" s="47" customFormat="1" x14ac:dyDescent="0.25">
      <c r="D22962" s="83"/>
    </row>
    <row r="22963" spans="4:4" s="47" customFormat="1" x14ac:dyDescent="0.25">
      <c r="D22963" s="83"/>
    </row>
    <row r="22964" spans="4:4" s="47" customFormat="1" x14ac:dyDescent="0.25">
      <c r="D22964" s="83"/>
    </row>
    <row r="22965" spans="4:4" s="47" customFormat="1" x14ac:dyDescent="0.25">
      <c r="D22965" s="83"/>
    </row>
    <row r="22966" spans="4:4" s="47" customFormat="1" x14ac:dyDescent="0.25">
      <c r="D22966" s="83"/>
    </row>
    <row r="22967" spans="4:4" s="47" customFormat="1" x14ac:dyDescent="0.25">
      <c r="D22967" s="83"/>
    </row>
    <row r="22968" spans="4:4" s="47" customFormat="1" x14ac:dyDescent="0.25">
      <c r="D22968" s="83"/>
    </row>
    <row r="22969" spans="4:4" s="47" customFormat="1" x14ac:dyDescent="0.25">
      <c r="D22969" s="83"/>
    </row>
    <row r="22970" spans="4:4" s="47" customFormat="1" x14ac:dyDescent="0.25">
      <c r="D22970" s="83"/>
    </row>
    <row r="22971" spans="4:4" s="47" customFormat="1" x14ac:dyDescent="0.25">
      <c r="D22971" s="83"/>
    </row>
    <row r="22972" spans="4:4" s="47" customFormat="1" x14ac:dyDescent="0.25">
      <c r="D22972" s="83"/>
    </row>
    <row r="22973" spans="4:4" s="47" customFormat="1" x14ac:dyDescent="0.25">
      <c r="D22973" s="83"/>
    </row>
    <row r="22974" spans="4:4" s="47" customFormat="1" x14ac:dyDescent="0.25">
      <c r="D22974" s="83"/>
    </row>
    <row r="22975" spans="4:4" s="47" customFormat="1" x14ac:dyDescent="0.25">
      <c r="D22975" s="83"/>
    </row>
    <row r="22976" spans="4:4" s="47" customFormat="1" x14ac:dyDescent="0.25">
      <c r="D22976" s="83"/>
    </row>
    <row r="22977" spans="4:4" s="47" customFormat="1" x14ac:dyDescent="0.25">
      <c r="D22977" s="83"/>
    </row>
    <row r="22978" spans="4:4" s="47" customFormat="1" x14ac:dyDescent="0.25">
      <c r="D22978" s="83"/>
    </row>
    <row r="22979" spans="4:4" s="47" customFormat="1" x14ac:dyDescent="0.25">
      <c r="D22979" s="83"/>
    </row>
    <row r="22980" spans="4:4" s="47" customFormat="1" x14ac:dyDescent="0.25">
      <c r="D22980" s="83"/>
    </row>
    <row r="22981" spans="4:4" s="47" customFormat="1" x14ac:dyDescent="0.25">
      <c r="D22981" s="83"/>
    </row>
    <row r="22982" spans="4:4" s="47" customFormat="1" x14ac:dyDescent="0.25">
      <c r="D22982" s="83"/>
    </row>
    <row r="22983" spans="4:4" s="47" customFormat="1" x14ac:dyDescent="0.25">
      <c r="D22983" s="83"/>
    </row>
    <row r="22984" spans="4:4" s="47" customFormat="1" x14ac:dyDescent="0.25">
      <c r="D22984" s="83"/>
    </row>
    <row r="22985" spans="4:4" s="47" customFormat="1" x14ac:dyDescent="0.25">
      <c r="D22985" s="83"/>
    </row>
    <row r="22986" spans="4:4" s="47" customFormat="1" x14ac:dyDescent="0.25">
      <c r="D22986" s="83"/>
    </row>
    <row r="22987" spans="4:4" s="47" customFormat="1" x14ac:dyDescent="0.25">
      <c r="D22987" s="83"/>
    </row>
    <row r="22988" spans="4:4" s="47" customFormat="1" x14ac:dyDescent="0.25">
      <c r="D22988" s="83"/>
    </row>
    <row r="22989" spans="4:4" s="47" customFormat="1" x14ac:dyDescent="0.25">
      <c r="D22989" s="83"/>
    </row>
    <row r="22990" spans="4:4" s="47" customFormat="1" x14ac:dyDescent="0.25">
      <c r="D22990" s="83"/>
    </row>
    <row r="22991" spans="4:4" s="47" customFormat="1" x14ac:dyDescent="0.25">
      <c r="D22991" s="83"/>
    </row>
    <row r="22992" spans="4:4" s="47" customFormat="1" x14ac:dyDescent="0.25">
      <c r="D22992" s="83"/>
    </row>
    <row r="22993" spans="4:4" s="47" customFormat="1" x14ac:dyDescent="0.25">
      <c r="D22993" s="83"/>
    </row>
    <row r="22994" spans="4:4" s="47" customFormat="1" x14ac:dyDescent="0.25">
      <c r="D22994" s="83"/>
    </row>
    <row r="22995" spans="4:4" s="47" customFormat="1" x14ac:dyDescent="0.25">
      <c r="D22995" s="83"/>
    </row>
    <row r="22996" spans="4:4" s="47" customFormat="1" x14ac:dyDescent="0.25">
      <c r="D22996" s="83"/>
    </row>
    <row r="22997" spans="4:4" s="47" customFormat="1" x14ac:dyDescent="0.25">
      <c r="D22997" s="83"/>
    </row>
    <row r="22998" spans="4:4" s="47" customFormat="1" x14ac:dyDescent="0.25">
      <c r="D22998" s="83"/>
    </row>
    <row r="22999" spans="4:4" s="47" customFormat="1" x14ac:dyDescent="0.25">
      <c r="D22999" s="83"/>
    </row>
    <row r="23000" spans="4:4" s="47" customFormat="1" x14ac:dyDescent="0.25">
      <c r="D23000" s="83"/>
    </row>
    <row r="23001" spans="4:4" s="47" customFormat="1" x14ac:dyDescent="0.25">
      <c r="D23001" s="83"/>
    </row>
    <row r="23002" spans="4:4" s="47" customFormat="1" x14ac:dyDescent="0.25">
      <c r="D23002" s="83"/>
    </row>
    <row r="23003" spans="4:4" s="47" customFormat="1" x14ac:dyDescent="0.25">
      <c r="D23003" s="83"/>
    </row>
    <row r="23004" spans="4:4" s="47" customFormat="1" x14ac:dyDescent="0.25">
      <c r="D23004" s="83"/>
    </row>
    <row r="23005" spans="4:4" s="47" customFormat="1" x14ac:dyDescent="0.25">
      <c r="D23005" s="83"/>
    </row>
    <row r="23006" spans="4:4" s="47" customFormat="1" x14ac:dyDescent="0.25">
      <c r="D23006" s="83"/>
    </row>
    <row r="23007" spans="4:4" s="47" customFormat="1" x14ac:dyDescent="0.25">
      <c r="D23007" s="83"/>
    </row>
    <row r="23008" spans="4:4" s="47" customFormat="1" x14ac:dyDescent="0.25">
      <c r="D23008" s="83"/>
    </row>
    <row r="23009" spans="4:4" s="47" customFormat="1" x14ac:dyDescent="0.25">
      <c r="D23009" s="83"/>
    </row>
    <row r="23010" spans="4:4" s="47" customFormat="1" x14ac:dyDescent="0.25">
      <c r="D23010" s="83"/>
    </row>
    <row r="23011" spans="4:4" s="47" customFormat="1" x14ac:dyDescent="0.25">
      <c r="D23011" s="83"/>
    </row>
    <row r="23012" spans="4:4" s="47" customFormat="1" x14ac:dyDescent="0.25">
      <c r="D23012" s="83"/>
    </row>
    <row r="23013" spans="4:4" s="47" customFormat="1" x14ac:dyDescent="0.25">
      <c r="D23013" s="83"/>
    </row>
    <row r="23014" spans="4:4" s="47" customFormat="1" x14ac:dyDescent="0.25">
      <c r="D23014" s="83"/>
    </row>
    <row r="23015" spans="4:4" s="47" customFormat="1" x14ac:dyDescent="0.25">
      <c r="D23015" s="83"/>
    </row>
    <row r="23016" spans="4:4" s="47" customFormat="1" x14ac:dyDescent="0.25">
      <c r="D23016" s="83"/>
    </row>
    <row r="23017" spans="4:4" s="47" customFormat="1" x14ac:dyDescent="0.25">
      <c r="D23017" s="83"/>
    </row>
    <row r="23018" spans="4:4" s="47" customFormat="1" x14ac:dyDescent="0.25">
      <c r="D23018" s="83"/>
    </row>
    <row r="23019" spans="4:4" s="47" customFormat="1" x14ac:dyDescent="0.25">
      <c r="D23019" s="83"/>
    </row>
    <row r="23020" spans="4:4" s="47" customFormat="1" x14ac:dyDescent="0.25">
      <c r="D23020" s="83"/>
    </row>
    <row r="23021" spans="4:4" s="47" customFormat="1" x14ac:dyDescent="0.25">
      <c r="D23021" s="83"/>
    </row>
    <row r="23022" spans="4:4" s="47" customFormat="1" x14ac:dyDescent="0.25">
      <c r="D23022" s="83"/>
    </row>
    <row r="23023" spans="4:4" s="47" customFormat="1" x14ac:dyDescent="0.25">
      <c r="D23023" s="83"/>
    </row>
    <row r="23024" spans="4:4" s="47" customFormat="1" x14ac:dyDescent="0.25">
      <c r="D23024" s="83"/>
    </row>
    <row r="23025" spans="4:4" s="47" customFormat="1" x14ac:dyDescent="0.25">
      <c r="D23025" s="83"/>
    </row>
    <row r="23026" spans="4:4" s="47" customFormat="1" x14ac:dyDescent="0.25">
      <c r="D23026" s="83"/>
    </row>
    <row r="23027" spans="4:4" s="47" customFormat="1" x14ac:dyDescent="0.25">
      <c r="D23027" s="83"/>
    </row>
    <row r="23028" spans="4:4" s="47" customFormat="1" x14ac:dyDescent="0.25">
      <c r="D23028" s="83"/>
    </row>
    <row r="23029" spans="4:4" s="47" customFormat="1" x14ac:dyDescent="0.25">
      <c r="D23029" s="83"/>
    </row>
    <row r="23030" spans="4:4" s="47" customFormat="1" x14ac:dyDescent="0.25">
      <c r="D23030" s="83"/>
    </row>
    <row r="23031" spans="4:4" s="47" customFormat="1" x14ac:dyDescent="0.25">
      <c r="D23031" s="83"/>
    </row>
    <row r="23032" spans="4:4" s="47" customFormat="1" x14ac:dyDescent="0.25">
      <c r="D23032" s="83"/>
    </row>
    <row r="23033" spans="4:4" s="47" customFormat="1" x14ac:dyDescent="0.25">
      <c r="D23033" s="83"/>
    </row>
    <row r="23034" spans="4:4" s="47" customFormat="1" x14ac:dyDescent="0.25">
      <c r="D23034" s="83"/>
    </row>
    <row r="23035" spans="4:4" s="47" customFormat="1" x14ac:dyDescent="0.25">
      <c r="D23035" s="83"/>
    </row>
    <row r="23036" spans="4:4" s="47" customFormat="1" x14ac:dyDescent="0.25">
      <c r="D23036" s="83"/>
    </row>
    <row r="23037" spans="4:4" s="47" customFormat="1" x14ac:dyDescent="0.25">
      <c r="D23037" s="83"/>
    </row>
    <row r="23038" spans="4:4" s="47" customFormat="1" x14ac:dyDescent="0.25">
      <c r="D23038" s="83"/>
    </row>
    <row r="23039" spans="4:4" s="47" customFormat="1" x14ac:dyDescent="0.25">
      <c r="D23039" s="83"/>
    </row>
    <row r="23040" spans="4:4" s="47" customFormat="1" x14ac:dyDescent="0.25">
      <c r="D23040" s="83"/>
    </row>
    <row r="23041" spans="4:4" s="47" customFormat="1" x14ac:dyDescent="0.25">
      <c r="D23041" s="83"/>
    </row>
    <row r="23042" spans="4:4" s="47" customFormat="1" x14ac:dyDescent="0.25">
      <c r="D23042" s="83"/>
    </row>
    <row r="23043" spans="4:4" s="47" customFormat="1" x14ac:dyDescent="0.25">
      <c r="D23043" s="83"/>
    </row>
    <row r="23044" spans="4:4" s="47" customFormat="1" x14ac:dyDescent="0.25">
      <c r="D23044" s="83"/>
    </row>
    <row r="23045" spans="4:4" s="47" customFormat="1" x14ac:dyDescent="0.25">
      <c r="D23045" s="83"/>
    </row>
    <row r="23046" spans="4:4" s="47" customFormat="1" x14ac:dyDescent="0.25">
      <c r="D23046" s="83"/>
    </row>
    <row r="23047" spans="4:4" s="47" customFormat="1" x14ac:dyDescent="0.25">
      <c r="D23047" s="83"/>
    </row>
    <row r="23048" spans="4:4" s="47" customFormat="1" x14ac:dyDescent="0.25">
      <c r="D23048" s="83"/>
    </row>
    <row r="23049" spans="4:4" s="47" customFormat="1" x14ac:dyDescent="0.25">
      <c r="D23049" s="83"/>
    </row>
    <row r="23050" spans="4:4" s="47" customFormat="1" x14ac:dyDescent="0.25">
      <c r="D23050" s="83"/>
    </row>
    <row r="23051" spans="4:4" s="47" customFormat="1" x14ac:dyDescent="0.25">
      <c r="D23051" s="83"/>
    </row>
    <row r="23052" spans="4:4" s="47" customFormat="1" x14ac:dyDescent="0.25">
      <c r="D23052" s="83"/>
    </row>
    <row r="23053" spans="4:4" s="47" customFormat="1" x14ac:dyDescent="0.25">
      <c r="D23053" s="83"/>
    </row>
    <row r="23054" spans="4:4" s="47" customFormat="1" x14ac:dyDescent="0.25">
      <c r="D23054" s="83"/>
    </row>
    <row r="23055" spans="4:4" s="47" customFormat="1" x14ac:dyDescent="0.25">
      <c r="D23055" s="83"/>
    </row>
    <row r="23056" spans="4:4" s="47" customFormat="1" x14ac:dyDescent="0.25">
      <c r="D23056" s="83"/>
    </row>
    <row r="23057" spans="4:4" s="47" customFormat="1" x14ac:dyDescent="0.25">
      <c r="D23057" s="83"/>
    </row>
    <row r="23058" spans="4:4" s="47" customFormat="1" x14ac:dyDescent="0.25">
      <c r="D23058" s="83"/>
    </row>
    <row r="23059" spans="4:4" s="47" customFormat="1" x14ac:dyDescent="0.25">
      <c r="D23059" s="83"/>
    </row>
    <row r="23060" spans="4:4" s="47" customFormat="1" x14ac:dyDescent="0.25">
      <c r="D23060" s="83"/>
    </row>
    <row r="23061" spans="4:4" s="47" customFormat="1" x14ac:dyDescent="0.25">
      <c r="D23061" s="83"/>
    </row>
    <row r="23062" spans="4:4" s="47" customFormat="1" x14ac:dyDescent="0.25">
      <c r="D23062" s="83"/>
    </row>
    <row r="23063" spans="4:4" s="47" customFormat="1" x14ac:dyDescent="0.25">
      <c r="D23063" s="83"/>
    </row>
    <row r="23064" spans="4:4" s="47" customFormat="1" x14ac:dyDescent="0.25">
      <c r="D23064" s="83"/>
    </row>
    <row r="23065" spans="4:4" s="47" customFormat="1" x14ac:dyDescent="0.25">
      <c r="D23065" s="83"/>
    </row>
    <row r="23066" spans="4:4" s="47" customFormat="1" x14ac:dyDescent="0.25">
      <c r="D23066" s="83"/>
    </row>
    <row r="23067" spans="4:4" s="47" customFormat="1" x14ac:dyDescent="0.25">
      <c r="D23067" s="83"/>
    </row>
    <row r="23068" spans="4:4" s="47" customFormat="1" x14ac:dyDescent="0.25">
      <c r="D23068" s="83"/>
    </row>
    <row r="23069" spans="4:4" s="47" customFormat="1" x14ac:dyDescent="0.25">
      <c r="D23069" s="83"/>
    </row>
    <row r="23070" spans="4:4" s="47" customFormat="1" x14ac:dyDescent="0.25">
      <c r="D23070" s="83"/>
    </row>
    <row r="23071" spans="4:4" s="47" customFormat="1" x14ac:dyDescent="0.25">
      <c r="D23071" s="83"/>
    </row>
    <row r="23072" spans="4:4" s="47" customFormat="1" x14ac:dyDescent="0.25">
      <c r="D23072" s="83"/>
    </row>
    <row r="23073" spans="4:4" s="47" customFormat="1" x14ac:dyDescent="0.25">
      <c r="D23073" s="83"/>
    </row>
    <row r="23074" spans="4:4" s="47" customFormat="1" x14ac:dyDescent="0.25">
      <c r="D23074" s="83"/>
    </row>
    <row r="23075" spans="4:4" s="47" customFormat="1" x14ac:dyDescent="0.25">
      <c r="D23075" s="83"/>
    </row>
    <row r="23076" spans="4:4" s="47" customFormat="1" x14ac:dyDescent="0.25">
      <c r="D23076" s="83"/>
    </row>
    <row r="23077" spans="4:4" s="47" customFormat="1" x14ac:dyDescent="0.25">
      <c r="D23077" s="83"/>
    </row>
    <row r="23078" spans="4:4" s="47" customFormat="1" x14ac:dyDescent="0.25">
      <c r="D23078" s="83"/>
    </row>
    <row r="23079" spans="4:4" s="47" customFormat="1" x14ac:dyDescent="0.25">
      <c r="D23079" s="83"/>
    </row>
    <row r="23080" spans="4:4" s="47" customFormat="1" x14ac:dyDescent="0.25">
      <c r="D23080" s="83"/>
    </row>
    <row r="23081" spans="4:4" s="47" customFormat="1" x14ac:dyDescent="0.25">
      <c r="D23081" s="83"/>
    </row>
    <row r="23082" spans="4:4" s="47" customFormat="1" x14ac:dyDescent="0.25">
      <c r="D23082" s="83"/>
    </row>
    <row r="23083" spans="4:4" s="47" customFormat="1" x14ac:dyDescent="0.25">
      <c r="D23083" s="83"/>
    </row>
    <row r="23084" spans="4:4" s="47" customFormat="1" x14ac:dyDescent="0.25">
      <c r="D23084" s="83"/>
    </row>
    <row r="23085" spans="4:4" s="47" customFormat="1" x14ac:dyDescent="0.25">
      <c r="D23085" s="83"/>
    </row>
    <row r="23086" spans="4:4" s="47" customFormat="1" x14ac:dyDescent="0.25">
      <c r="D23086" s="83"/>
    </row>
    <row r="23087" spans="4:4" s="47" customFormat="1" x14ac:dyDescent="0.25">
      <c r="D23087" s="83"/>
    </row>
    <row r="23088" spans="4:4" s="47" customFormat="1" x14ac:dyDescent="0.25">
      <c r="D23088" s="83"/>
    </row>
    <row r="23089" spans="4:4" s="47" customFormat="1" x14ac:dyDescent="0.25">
      <c r="D23089" s="83"/>
    </row>
    <row r="23090" spans="4:4" s="47" customFormat="1" x14ac:dyDescent="0.25">
      <c r="D23090" s="83"/>
    </row>
    <row r="23091" spans="4:4" s="47" customFormat="1" x14ac:dyDescent="0.25">
      <c r="D23091" s="83"/>
    </row>
    <row r="23092" spans="4:4" s="47" customFormat="1" x14ac:dyDescent="0.25">
      <c r="D23092" s="83"/>
    </row>
    <row r="23093" spans="4:4" s="47" customFormat="1" x14ac:dyDescent="0.25">
      <c r="D23093" s="83"/>
    </row>
    <row r="23094" spans="4:4" s="47" customFormat="1" x14ac:dyDescent="0.25">
      <c r="D23094" s="83"/>
    </row>
    <row r="23095" spans="4:4" s="47" customFormat="1" x14ac:dyDescent="0.25">
      <c r="D23095" s="83"/>
    </row>
    <row r="23096" spans="4:4" s="47" customFormat="1" x14ac:dyDescent="0.25">
      <c r="D23096" s="83"/>
    </row>
    <row r="23097" spans="4:4" s="47" customFormat="1" x14ac:dyDescent="0.25">
      <c r="D23097" s="83"/>
    </row>
    <row r="23098" spans="4:4" s="47" customFormat="1" x14ac:dyDescent="0.25">
      <c r="D23098" s="83"/>
    </row>
    <row r="23099" spans="4:4" s="47" customFormat="1" x14ac:dyDescent="0.25">
      <c r="D23099" s="83"/>
    </row>
    <row r="23100" spans="4:4" s="47" customFormat="1" x14ac:dyDescent="0.25">
      <c r="D23100" s="83"/>
    </row>
    <row r="23101" spans="4:4" s="47" customFormat="1" x14ac:dyDescent="0.25">
      <c r="D23101" s="83"/>
    </row>
    <row r="23102" spans="4:4" s="47" customFormat="1" x14ac:dyDescent="0.25">
      <c r="D23102" s="83"/>
    </row>
    <row r="23103" spans="4:4" s="47" customFormat="1" x14ac:dyDescent="0.25">
      <c r="D23103" s="83"/>
    </row>
    <row r="23104" spans="4:4" s="47" customFormat="1" x14ac:dyDescent="0.25">
      <c r="D23104" s="83"/>
    </row>
    <row r="23105" spans="4:4" s="47" customFormat="1" x14ac:dyDescent="0.25">
      <c r="D23105" s="83"/>
    </row>
    <row r="23106" spans="4:4" s="47" customFormat="1" x14ac:dyDescent="0.25">
      <c r="D23106" s="83"/>
    </row>
    <row r="23107" spans="4:4" s="47" customFormat="1" x14ac:dyDescent="0.25">
      <c r="D23107" s="83"/>
    </row>
    <row r="23108" spans="4:4" s="47" customFormat="1" x14ac:dyDescent="0.25">
      <c r="D23108" s="83"/>
    </row>
    <row r="23109" spans="4:4" s="47" customFormat="1" x14ac:dyDescent="0.25">
      <c r="D23109" s="83"/>
    </row>
    <row r="23110" spans="4:4" s="47" customFormat="1" x14ac:dyDescent="0.25">
      <c r="D23110" s="83"/>
    </row>
    <row r="23111" spans="4:4" s="47" customFormat="1" x14ac:dyDescent="0.25">
      <c r="D23111" s="83"/>
    </row>
    <row r="23112" spans="4:4" s="47" customFormat="1" x14ac:dyDescent="0.25">
      <c r="D23112" s="83"/>
    </row>
    <row r="23113" spans="4:4" s="47" customFormat="1" x14ac:dyDescent="0.25">
      <c r="D23113" s="83"/>
    </row>
    <row r="23114" spans="4:4" s="47" customFormat="1" x14ac:dyDescent="0.25">
      <c r="D23114" s="83"/>
    </row>
    <row r="23115" spans="4:4" s="47" customFormat="1" x14ac:dyDescent="0.25">
      <c r="D23115" s="83"/>
    </row>
    <row r="23116" spans="4:4" s="47" customFormat="1" x14ac:dyDescent="0.25">
      <c r="D23116" s="83"/>
    </row>
    <row r="23117" spans="4:4" s="47" customFormat="1" x14ac:dyDescent="0.25">
      <c r="D23117" s="83"/>
    </row>
    <row r="23118" spans="4:4" s="47" customFormat="1" x14ac:dyDescent="0.25">
      <c r="D23118" s="83"/>
    </row>
    <row r="23119" spans="4:4" s="47" customFormat="1" x14ac:dyDescent="0.25">
      <c r="D23119" s="83"/>
    </row>
    <row r="23120" spans="4:4" s="47" customFormat="1" x14ac:dyDescent="0.25">
      <c r="D23120" s="83"/>
    </row>
    <row r="23121" spans="4:4" s="47" customFormat="1" x14ac:dyDescent="0.25">
      <c r="D23121" s="83"/>
    </row>
    <row r="23122" spans="4:4" s="47" customFormat="1" x14ac:dyDescent="0.25">
      <c r="D23122" s="83"/>
    </row>
    <row r="23123" spans="4:4" s="47" customFormat="1" x14ac:dyDescent="0.25">
      <c r="D23123" s="83"/>
    </row>
    <row r="23124" spans="4:4" s="47" customFormat="1" x14ac:dyDescent="0.25">
      <c r="D23124" s="83"/>
    </row>
    <row r="23125" spans="4:4" s="47" customFormat="1" x14ac:dyDescent="0.25">
      <c r="D23125" s="83"/>
    </row>
    <row r="23126" spans="4:4" s="47" customFormat="1" x14ac:dyDescent="0.25">
      <c r="D23126" s="83"/>
    </row>
    <row r="23127" spans="4:4" s="47" customFormat="1" x14ac:dyDescent="0.25">
      <c r="D23127" s="83"/>
    </row>
    <row r="23128" spans="4:4" s="47" customFormat="1" x14ac:dyDescent="0.25">
      <c r="D23128" s="83"/>
    </row>
    <row r="23129" spans="4:4" s="47" customFormat="1" x14ac:dyDescent="0.25">
      <c r="D23129" s="83"/>
    </row>
    <row r="23130" spans="4:4" s="47" customFormat="1" x14ac:dyDescent="0.25">
      <c r="D23130" s="83"/>
    </row>
    <row r="23131" spans="4:4" s="47" customFormat="1" x14ac:dyDescent="0.25">
      <c r="D23131" s="83"/>
    </row>
    <row r="23132" spans="4:4" s="47" customFormat="1" x14ac:dyDescent="0.25">
      <c r="D23132" s="83"/>
    </row>
    <row r="23133" spans="4:4" s="47" customFormat="1" x14ac:dyDescent="0.25">
      <c r="D23133" s="83"/>
    </row>
    <row r="23134" spans="4:4" s="47" customFormat="1" x14ac:dyDescent="0.25">
      <c r="D23134" s="83"/>
    </row>
    <row r="23135" spans="4:4" s="47" customFormat="1" x14ac:dyDescent="0.25">
      <c r="D23135" s="83"/>
    </row>
    <row r="23136" spans="4:4" s="47" customFormat="1" x14ac:dyDescent="0.25">
      <c r="D23136" s="83"/>
    </row>
    <row r="23137" spans="4:4" s="47" customFormat="1" x14ac:dyDescent="0.25">
      <c r="D23137" s="83"/>
    </row>
    <row r="23138" spans="4:4" s="47" customFormat="1" x14ac:dyDescent="0.25">
      <c r="D23138" s="83"/>
    </row>
    <row r="23139" spans="4:4" s="47" customFormat="1" x14ac:dyDescent="0.25">
      <c r="D23139" s="83"/>
    </row>
    <row r="23140" spans="4:4" s="47" customFormat="1" x14ac:dyDescent="0.25">
      <c r="D23140" s="83"/>
    </row>
    <row r="23141" spans="4:4" s="47" customFormat="1" x14ac:dyDescent="0.25">
      <c r="D23141" s="83"/>
    </row>
    <row r="23142" spans="4:4" s="47" customFormat="1" x14ac:dyDescent="0.25">
      <c r="D23142" s="83"/>
    </row>
    <row r="23143" spans="4:4" s="47" customFormat="1" x14ac:dyDescent="0.25">
      <c r="D23143" s="83"/>
    </row>
    <row r="23144" spans="4:4" s="47" customFormat="1" x14ac:dyDescent="0.25">
      <c r="D23144" s="83"/>
    </row>
    <row r="23145" spans="4:4" s="47" customFormat="1" x14ac:dyDescent="0.25">
      <c r="D23145" s="83"/>
    </row>
    <row r="23146" spans="4:4" s="47" customFormat="1" x14ac:dyDescent="0.25">
      <c r="D23146" s="83"/>
    </row>
    <row r="23147" spans="4:4" s="47" customFormat="1" x14ac:dyDescent="0.25">
      <c r="D23147" s="83"/>
    </row>
    <row r="23148" spans="4:4" s="47" customFormat="1" x14ac:dyDescent="0.25">
      <c r="D23148" s="83"/>
    </row>
    <row r="23149" spans="4:4" s="47" customFormat="1" x14ac:dyDescent="0.25">
      <c r="D23149" s="83"/>
    </row>
    <row r="23150" spans="4:4" s="47" customFormat="1" x14ac:dyDescent="0.25">
      <c r="D23150" s="83"/>
    </row>
    <row r="23151" spans="4:4" s="47" customFormat="1" x14ac:dyDescent="0.25">
      <c r="D23151" s="83"/>
    </row>
    <row r="23152" spans="4:4" s="47" customFormat="1" x14ac:dyDescent="0.25">
      <c r="D23152" s="83"/>
    </row>
    <row r="23153" spans="4:4" s="47" customFormat="1" x14ac:dyDescent="0.25">
      <c r="D23153" s="83"/>
    </row>
    <row r="23154" spans="4:4" s="47" customFormat="1" x14ac:dyDescent="0.25">
      <c r="D23154" s="83"/>
    </row>
    <row r="23155" spans="4:4" s="47" customFormat="1" x14ac:dyDescent="0.25">
      <c r="D23155" s="83"/>
    </row>
    <row r="23156" spans="4:4" s="47" customFormat="1" x14ac:dyDescent="0.25">
      <c r="D23156" s="83"/>
    </row>
    <row r="23157" spans="4:4" s="47" customFormat="1" x14ac:dyDescent="0.25">
      <c r="D23157" s="83"/>
    </row>
    <row r="23158" spans="4:4" s="47" customFormat="1" x14ac:dyDescent="0.25">
      <c r="D23158" s="83"/>
    </row>
    <row r="23159" spans="4:4" s="47" customFormat="1" x14ac:dyDescent="0.25">
      <c r="D23159" s="83"/>
    </row>
    <row r="23160" spans="4:4" s="47" customFormat="1" x14ac:dyDescent="0.25">
      <c r="D23160" s="83"/>
    </row>
    <row r="23161" spans="4:4" s="47" customFormat="1" x14ac:dyDescent="0.25">
      <c r="D23161" s="83"/>
    </row>
    <row r="23162" spans="4:4" s="47" customFormat="1" x14ac:dyDescent="0.25">
      <c r="D23162" s="83"/>
    </row>
    <row r="23163" spans="4:4" s="47" customFormat="1" x14ac:dyDescent="0.25">
      <c r="D23163" s="83"/>
    </row>
    <row r="23164" spans="4:4" s="47" customFormat="1" x14ac:dyDescent="0.25">
      <c r="D23164" s="83"/>
    </row>
    <row r="23165" spans="4:4" s="47" customFormat="1" x14ac:dyDescent="0.25">
      <c r="D23165" s="83"/>
    </row>
    <row r="23166" spans="4:4" s="47" customFormat="1" x14ac:dyDescent="0.25">
      <c r="D23166" s="83"/>
    </row>
    <row r="23167" spans="4:4" s="47" customFormat="1" x14ac:dyDescent="0.25">
      <c r="D23167" s="83"/>
    </row>
    <row r="23168" spans="4:4" s="47" customFormat="1" x14ac:dyDescent="0.25">
      <c r="D23168" s="83"/>
    </row>
    <row r="23169" spans="4:4" s="47" customFormat="1" x14ac:dyDescent="0.25">
      <c r="D23169" s="83"/>
    </row>
    <row r="23170" spans="4:4" s="47" customFormat="1" x14ac:dyDescent="0.25">
      <c r="D23170" s="83"/>
    </row>
    <row r="23171" spans="4:4" s="47" customFormat="1" x14ac:dyDescent="0.25">
      <c r="D23171" s="83"/>
    </row>
    <row r="23172" spans="4:4" s="47" customFormat="1" x14ac:dyDescent="0.25">
      <c r="D23172" s="83"/>
    </row>
    <row r="23173" spans="4:4" s="47" customFormat="1" x14ac:dyDescent="0.25">
      <c r="D23173" s="83"/>
    </row>
    <row r="23174" spans="4:4" s="47" customFormat="1" x14ac:dyDescent="0.25">
      <c r="D23174" s="83"/>
    </row>
    <row r="23175" spans="4:4" s="47" customFormat="1" x14ac:dyDescent="0.25">
      <c r="D23175" s="83"/>
    </row>
    <row r="23176" spans="4:4" s="47" customFormat="1" x14ac:dyDescent="0.25">
      <c r="D23176" s="83"/>
    </row>
    <row r="23177" spans="4:4" s="47" customFormat="1" x14ac:dyDescent="0.25">
      <c r="D23177" s="83"/>
    </row>
    <row r="23178" spans="4:4" s="47" customFormat="1" x14ac:dyDescent="0.25">
      <c r="D23178" s="83"/>
    </row>
    <row r="23179" spans="4:4" s="47" customFormat="1" x14ac:dyDescent="0.25">
      <c r="D23179" s="83"/>
    </row>
    <row r="23180" spans="4:4" s="47" customFormat="1" x14ac:dyDescent="0.25">
      <c r="D23180" s="83"/>
    </row>
    <row r="23181" spans="4:4" s="47" customFormat="1" x14ac:dyDescent="0.25">
      <c r="D23181" s="83"/>
    </row>
    <row r="23182" spans="4:4" s="47" customFormat="1" x14ac:dyDescent="0.25">
      <c r="D23182" s="83"/>
    </row>
    <row r="23183" spans="4:4" s="47" customFormat="1" x14ac:dyDescent="0.25">
      <c r="D23183" s="83"/>
    </row>
    <row r="23184" spans="4:4" s="47" customFormat="1" x14ac:dyDescent="0.25">
      <c r="D23184" s="83"/>
    </row>
    <row r="23185" spans="4:4" s="47" customFormat="1" x14ac:dyDescent="0.25">
      <c r="D23185" s="83"/>
    </row>
    <row r="23186" spans="4:4" s="47" customFormat="1" x14ac:dyDescent="0.25">
      <c r="D23186" s="83"/>
    </row>
    <row r="23187" spans="4:4" s="47" customFormat="1" x14ac:dyDescent="0.25">
      <c r="D23187" s="83"/>
    </row>
    <row r="23188" spans="4:4" s="47" customFormat="1" x14ac:dyDescent="0.25">
      <c r="D23188" s="83"/>
    </row>
    <row r="23189" spans="4:4" s="47" customFormat="1" x14ac:dyDescent="0.25">
      <c r="D23189" s="83"/>
    </row>
    <row r="23190" spans="4:4" s="47" customFormat="1" x14ac:dyDescent="0.25">
      <c r="D23190" s="83"/>
    </row>
    <row r="23191" spans="4:4" s="47" customFormat="1" x14ac:dyDescent="0.25">
      <c r="D23191" s="83"/>
    </row>
    <row r="23192" spans="4:4" s="47" customFormat="1" x14ac:dyDescent="0.25">
      <c r="D23192" s="83"/>
    </row>
    <row r="23193" spans="4:4" s="47" customFormat="1" x14ac:dyDescent="0.25">
      <c r="D23193" s="83"/>
    </row>
    <row r="23194" spans="4:4" s="47" customFormat="1" x14ac:dyDescent="0.25">
      <c r="D23194" s="83"/>
    </row>
    <row r="23195" spans="4:4" s="47" customFormat="1" x14ac:dyDescent="0.25">
      <c r="D23195" s="83"/>
    </row>
    <row r="23196" spans="4:4" s="47" customFormat="1" x14ac:dyDescent="0.25">
      <c r="D23196" s="83"/>
    </row>
    <row r="23197" spans="4:4" s="47" customFormat="1" x14ac:dyDescent="0.25">
      <c r="D23197" s="83"/>
    </row>
    <row r="23198" spans="4:4" s="47" customFormat="1" x14ac:dyDescent="0.25">
      <c r="D23198" s="83"/>
    </row>
    <row r="23199" spans="4:4" s="47" customFormat="1" x14ac:dyDescent="0.25">
      <c r="D23199" s="83"/>
    </row>
    <row r="23200" spans="4:4" s="47" customFormat="1" x14ac:dyDescent="0.25">
      <c r="D23200" s="83"/>
    </row>
    <row r="23201" spans="4:4" s="47" customFormat="1" x14ac:dyDescent="0.25">
      <c r="D23201" s="83"/>
    </row>
    <row r="23202" spans="4:4" s="47" customFormat="1" x14ac:dyDescent="0.25">
      <c r="D23202" s="83"/>
    </row>
    <row r="23203" spans="4:4" s="47" customFormat="1" x14ac:dyDescent="0.25">
      <c r="D23203" s="83"/>
    </row>
    <row r="23204" spans="4:4" s="47" customFormat="1" x14ac:dyDescent="0.25">
      <c r="D23204" s="83"/>
    </row>
    <row r="23205" spans="4:4" s="47" customFormat="1" x14ac:dyDescent="0.25">
      <c r="D23205" s="83"/>
    </row>
    <row r="23206" spans="4:4" s="47" customFormat="1" x14ac:dyDescent="0.25">
      <c r="D23206" s="83"/>
    </row>
    <row r="23207" spans="4:4" s="47" customFormat="1" x14ac:dyDescent="0.25">
      <c r="D23207" s="83"/>
    </row>
    <row r="23208" spans="4:4" s="47" customFormat="1" x14ac:dyDescent="0.25">
      <c r="D23208" s="83"/>
    </row>
    <row r="23209" spans="4:4" s="47" customFormat="1" x14ac:dyDescent="0.25">
      <c r="D23209" s="83"/>
    </row>
    <row r="23210" spans="4:4" s="47" customFormat="1" x14ac:dyDescent="0.25">
      <c r="D23210" s="83"/>
    </row>
    <row r="23211" spans="4:4" s="47" customFormat="1" x14ac:dyDescent="0.25">
      <c r="D23211" s="83"/>
    </row>
    <row r="23212" spans="4:4" s="47" customFormat="1" x14ac:dyDescent="0.25">
      <c r="D23212" s="83"/>
    </row>
    <row r="23213" spans="4:4" s="47" customFormat="1" x14ac:dyDescent="0.25">
      <c r="D23213" s="83"/>
    </row>
    <row r="23214" spans="4:4" s="47" customFormat="1" x14ac:dyDescent="0.25">
      <c r="D23214" s="83"/>
    </row>
    <row r="23215" spans="4:4" s="47" customFormat="1" x14ac:dyDescent="0.25">
      <c r="D23215" s="83"/>
    </row>
    <row r="23216" spans="4:4" s="47" customFormat="1" x14ac:dyDescent="0.25">
      <c r="D23216" s="83"/>
    </row>
    <row r="23217" spans="4:4" s="47" customFormat="1" x14ac:dyDescent="0.25">
      <c r="D23217" s="83"/>
    </row>
    <row r="23218" spans="4:4" s="47" customFormat="1" x14ac:dyDescent="0.25">
      <c r="D23218" s="83"/>
    </row>
    <row r="23219" spans="4:4" s="47" customFormat="1" x14ac:dyDescent="0.25">
      <c r="D23219" s="83"/>
    </row>
    <row r="23220" spans="4:4" s="47" customFormat="1" x14ac:dyDescent="0.25">
      <c r="D23220" s="83"/>
    </row>
    <row r="23221" spans="4:4" s="47" customFormat="1" x14ac:dyDescent="0.25">
      <c r="D23221" s="83"/>
    </row>
    <row r="23222" spans="4:4" s="47" customFormat="1" x14ac:dyDescent="0.25">
      <c r="D23222" s="83"/>
    </row>
    <row r="23223" spans="4:4" s="47" customFormat="1" x14ac:dyDescent="0.25">
      <c r="D23223" s="83"/>
    </row>
    <row r="23224" spans="4:4" s="47" customFormat="1" x14ac:dyDescent="0.25">
      <c r="D23224" s="83"/>
    </row>
    <row r="23225" spans="4:4" s="47" customFormat="1" x14ac:dyDescent="0.25">
      <c r="D23225" s="83"/>
    </row>
    <row r="23226" spans="4:4" s="47" customFormat="1" x14ac:dyDescent="0.25">
      <c r="D23226" s="83"/>
    </row>
    <row r="23227" spans="4:4" s="47" customFormat="1" x14ac:dyDescent="0.25">
      <c r="D23227" s="83"/>
    </row>
    <row r="23228" spans="4:4" s="47" customFormat="1" x14ac:dyDescent="0.25">
      <c r="D23228" s="83"/>
    </row>
    <row r="23229" spans="4:4" s="47" customFormat="1" x14ac:dyDescent="0.25">
      <c r="D23229" s="83"/>
    </row>
    <row r="23230" spans="4:4" s="47" customFormat="1" x14ac:dyDescent="0.25">
      <c r="D23230" s="83"/>
    </row>
    <row r="23231" spans="4:4" s="47" customFormat="1" x14ac:dyDescent="0.25">
      <c r="D23231" s="83"/>
    </row>
    <row r="23232" spans="4:4" s="47" customFormat="1" x14ac:dyDescent="0.25">
      <c r="D23232" s="83"/>
    </row>
    <row r="23233" spans="4:4" s="47" customFormat="1" x14ac:dyDescent="0.25">
      <c r="D23233" s="83"/>
    </row>
    <row r="23234" spans="4:4" s="47" customFormat="1" x14ac:dyDescent="0.25">
      <c r="D23234" s="83"/>
    </row>
    <row r="23235" spans="4:4" s="47" customFormat="1" x14ac:dyDescent="0.25">
      <c r="D23235" s="83"/>
    </row>
    <row r="23236" spans="4:4" s="47" customFormat="1" x14ac:dyDescent="0.25">
      <c r="D23236" s="83"/>
    </row>
    <row r="23237" spans="4:4" s="47" customFormat="1" x14ac:dyDescent="0.25">
      <c r="D23237" s="83"/>
    </row>
    <row r="23238" spans="4:4" s="47" customFormat="1" x14ac:dyDescent="0.25">
      <c r="D23238" s="83"/>
    </row>
    <row r="23239" spans="4:4" s="47" customFormat="1" x14ac:dyDescent="0.25">
      <c r="D23239" s="83"/>
    </row>
    <row r="23240" spans="4:4" s="47" customFormat="1" x14ac:dyDescent="0.25">
      <c r="D23240" s="83"/>
    </row>
    <row r="23241" spans="4:4" s="47" customFormat="1" x14ac:dyDescent="0.25">
      <c r="D23241" s="83"/>
    </row>
    <row r="23242" spans="4:4" s="47" customFormat="1" x14ac:dyDescent="0.25">
      <c r="D23242" s="83"/>
    </row>
    <row r="23243" spans="4:4" s="47" customFormat="1" x14ac:dyDescent="0.25">
      <c r="D23243" s="83"/>
    </row>
    <row r="23244" spans="4:4" s="47" customFormat="1" x14ac:dyDescent="0.25">
      <c r="D23244" s="83"/>
    </row>
    <row r="23245" spans="4:4" s="47" customFormat="1" x14ac:dyDescent="0.25">
      <c r="D23245" s="83"/>
    </row>
    <row r="23246" spans="4:4" s="47" customFormat="1" x14ac:dyDescent="0.25">
      <c r="D23246" s="83"/>
    </row>
    <row r="23247" spans="4:4" s="47" customFormat="1" x14ac:dyDescent="0.25">
      <c r="D23247" s="83"/>
    </row>
    <row r="23248" spans="4:4" s="47" customFormat="1" x14ac:dyDescent="0.25">
      <c r="D23248" s="83"/>
    </row>
    <row r="23249" spans="4:4" s="47" customFormat="1" x14ac:dyDescent="0.25">
      <c r="D23249" s="83"/>
    </row>
    <row r="23250" spans="4:4" s="47" customFormat="1" x14ac:dyDescent="0.25">
      <c r="D23250" s="83"/>
    </row>
    <row r="23251" spans="4:4" s="47" customFormat="1" x14ac:dyDescent="0.25">
      <c r="D23251" s="83"/>
    </row>
    <row r="23252" spans="4:4" s="47" customFormat="1" x14ac:dyDescent="0.25">
      <c r="D23252" s="83"/>
    </row>
    <row r="23253" spans="4:4" s="47" customFormat="1" x14ac:dyDescent="0.25">
      <c r="D23253" s="83"/>
    </row>
    <row r="23254" spans="4:4" s="47" customFormat="1" x14ac:dyDescent="0.25">
      <c r="D23254" s="83"/>
    </row>
    <row r="23255" spans="4:4" s="47" customFormat="1" x14ac:dyDescent="0.25">
      <c r="D23255" s="83"/>
    </row>
    <row r="23256" spans="4:4" s="47" customFormat="1" x14ac:dyDescent="0.25">
      <c r="D23256" s="83"/>
    </row>
    <row r="23257" spans="4:4" s="47" customFormat="1" x14ac:dyDescent="0.25">
      <c r="D23257" s="83"/>
    </row>
    <row r="23258" spans="4:4" s="47" customFormat="1" x14ac:dyDescent="0.25">
      <c r="D23258" s="83"/>
    </row>
    <row r="23259" spans="4:4" s="47" customFormat="1" x14ac:dyDescent="0.25">
      <c r="D23259" s="83"/>
    </row>
    <row r="23260" spans="4:4" s="47" customFormat="1" x14ac:dyDescent="0.25">
      <c r="D23260" s="83"/>
    </row>
    <row r="23261" spans="4:4" s="47" customFormat="1" x14ac:dyDescent="0.25">
      <c r="D23261" s="83"/>
    </row>
    <row r="23262" spans="4:4" s="47" customFormat="1" x14ac:dyDescent="0.25">
      <c r="D23262" s="83"/>
    </row>
    <row r="23263" spans="4:4" s="47" customFormat="1" x14ac:dyDescent="0.25">
      <c r="D23263" s="83"/>
    </row>
    <row r="23264" spans="4:4" s="47" customFormat="1" x14ac:dyDescent="0.25">
      <c r="D23264" s="83"/>
    </row>
    <row r="23265" spans="4:4" s="47" customFormat="1" x14ac:dyDescent="0.25">
      <c r="D23265" s="83"/>
    </row>
    <row r="23266" spans="4:4" s="47" customFormat="1" x14ac:dyDescent="0.25">
      <c r="D23266" s="83"/>
    </row>
    <row r="23267" spans="4:4" s="47" customFormat="1" x14ac:dyDescent="0.25">
      <c r="D23267" s="83"/>
    </row>
    <row r="23268" spans="4:4" s="47" customFormat="1" x14ac:dyDescent="0.25">
      <c r="D23268" s="83"/>
    </row>
    <row r="23269" spans="4:4" s="47" customFormat="1" x14ac:dyDescent="0.25">
      <c r="D23269" s="83"/>
    </row>
    <row r="23270" spans="4:4" s="47" customFormat="1" x14ac:dyDescent="0.25">
      <c r="D23270" s="83"/>
    </row>
    <row r="23271" spans="4:4" s="47" customFormat="1" x14ac:dyDescent="0.25">
      <c r="D23271" s="83"/>
    </row>
    <row r="23272" spans="4:4" s="47" customFormat="1" x14ac:dyDescent="0.25">
      <c r="D23272" s="83"/>
    </row>
    <row r="23273" spans="4:4" s="47" customFormat="1" x14ac:dyDescent="0.25">
      <c r="D23273" s="83"/>
    </row>
    <row r="23274" spans="4:4" s="47" customFormat="1" x14ac:dyDescent="0.25">
      <c r="D23274" s="83"/>
    </row>
    <row r="23275" spans="4:4" s="47" customFormat="1" x14ac:dyDescent="0.25">
      <c r="D23275" s="83"/>
    </row>
    <row r="23276" spans="4:4" s="47" customFormat="1" x14ac:dyDescent="0.25">
      <c r="D23276" s="83"/>
    </row>
    <row r="23277" spans="4:4" s="47" customFormat="1" x14ac:dyDescent="0.25">
      <c r="D23277" s="83"/>
    </row>
    <row r="23278" spans="4:4" s="47" customFormat="1" x14ac:dyDescent="0.25">
      <c r="D23278" s="83"/>
    </row>
    <row r="23279" spans="4:4" s="47" customFormat="1" x14ac:dyDescent="0.25">
      <c r="D23279" s="83"/>
    </row>
    <row r="23280" spans="4:4" s="47" customFormat="1" x14ac:dyDescent="0.25">
      <c r="D23280" s="83"/>
    </row>
    <row r="23281" spans="4:4" s="47" customFormat="1" x14ac:dyDescent="0.25">
      <c r="D23281" s="83"/>
    </row>
    <row r="23282" spans="4:4" s="47" customFormat="1" x14ac:dyDescent="0.25">
      <c r="D23282" s="83"/>
    </row>
    <row r="23283" spans="4:4" s="47" customFormat="1" x14ac:dyDescent="0.25">
      <c r="D23283" s="83"/>
    </row>
    <row r="23284" spans="4:4" s="47" customFormat="1" x14ac:dyDescent="0.25">
      <c r="D23284" s="83"/>
    </row>
    <row r="23285" spans="4:4" s="47" customFormat="1" x14ac:dyDescent="0.25">
      <c r="D23285" s="83"/>
    </row>
    <row r="23286" spans="4:4" s="47" customFormat="1" x14ac:dyDescent="0.25">
      <c r="D23286" s="83"/>
    </row>
    <row r="23287" spans="4:4" s="47" customFormat="1" x14ac:dyDescent="0.25">
      <c r="D23287" s="83"/>
    </row>
    <row r="23288" spans="4:4" s="47" customFormat="1" x14ac:dyDescent="0.25">
      <c r="D23288" s="83"/>
    </row>
    <row r="23289" spans="4:4" s="47" customFormat="1" x14ac:dyDescent="0.25">
      <c r="D23289" s="83"/>
    </row>
    <row r="23290" spans="4:4" s="47" customFormat="1" x14ac:dyDescent="0.25">
      <c r="D23290" s="83"/>
    </row>
    <row r="23291" spans="4:4" s="47" customFormat="1" x14ac:dyDescent="0.25">
      <c r="D23291" s="83"/>
    </row>
    <row r="23292" spans="4:4" s="47" customFormat="1" x14ac:dyDescent="0.25">
      <c r="D23292" s="83"/>
    </row>
    <row r="23293" spans="4:4" s="47" customFormat="1" x14ac:dyDescent="0.25">
      <c r="D23293" s="83"/>
    </row>
    <row r="23294" spans="4:4" s="47" customFormat="1" x14ac:dyDescent="0.25">
      <c r="D23294" s="83"/>
    </row>
    <row r="23295" spans="4:4" s="47" customFormat="1" x14ac:dyDescent="0.25">
      <c r="D23295" s="83"/>
    </row>
    <row r="23296" spans="4:4" s="47" customFormat="1" x14ac:dyDescent="0.25">
      <c r="D23296" s="83"/>
    </row>
    <row r="23297" spans="4:4" s="47" customFormat="1" x14ac:dyDescent="0.25">
      <c r="D23297" s="83"/>
    </row>
    <row r="23298" spans="4:4" s="47" customFormat="1" x14ac:dyDescent="0.25">
      <c r="D23298" s="83"/>
    </row>
    <row r="23299" spans="4:4" s="47" customFormat="1" x14ac:dyDescent="0.25">
      <c r="D23299" s="83"/>
    </row>
    <row r="23300" spans="4:4" s="47" customFormat="1" x14ac:dyDescent="0.25">
      <c r="D23300" s="83"/>
    </row>
    <row r="23301" spans="4:4" s="47" customFormat="1" x14ac:dyDescent="0.25">
      <c r="D23301" s="83"/>
    </row>
    <row r="23302" spans="4:4" s="47" customFormat="1" x14ac:dyDescent="0.25">
      <c r="D23302" s="83"/>
    </row>
    <row r="23303" spans="4:4" s="47" customFormat="1" x14ac:dyDescent="0.25">
      <c r="D23303" s="83"/>
    </row>
    <row r="23304" spans="4:4" s="47" customFormat="1" x14ac:dyDescent="0.25">
      <c r="D23304" s="83"/>
    </row>
    <row r="23305" spans="4:4" s="47" customFormat="1" x14ac:dyDescent="0.25">
      <c r="D23305" s="83"/>
    </row>
    <row r="23306" spans="4:4" s="47" customFormat="1" x14ac:dyDescent="0.25">
      <c r="D23306" s="83"/>
    </row>
    <row r="23307" spans="4:4" s="47" customFormat="1" x14ac:dyDescent="0.25">
      <c r="D23307" s="83"/>
    </row>
    <row r="23308" spans="4:4" s="47" customFormat="1" x14ac:dyDescent="0.25">
      <c r="D23308" s="83"/>
    </row>
    <row r="23309" spans="4:4" s="47" customFormat="1" x14ac:dyDescent="0.25">
      <c r="D23309" s="83"/>
    </row>
    <row r="23310" spans="4:4" s="47" customFormat="1" x14ac:dyDescent="0.25">
      <c r="D23310" s="83"/>
    </row>
    <row r="23311" spans="4:4" s="47" customFormat="1" x14ac:dyDescent="0.25">
      <c r="D23311" s="83"/>
    </row>
    <row r="23312" spans="4:4" s="47" customFormat="1" x14ac:dyDescent="0.25">
      <c r="D23312" s="83"/>
    </row>
    <row r="23313" spans="4:4" s="47" customFormat="1" x14ac:dyDescent="0.25">
      <c r="D23313" s="83"/>
    </row>
    <row r="23314" spans="4:4" s="47" customFormat="1" x14ac:dyDescent="0.25">
      <c r="D23314" s="83"/>
    </row>
    <row r="23315" spans="4:4" s="47" customFormat="1" x14ac:dyDescent="0.25">
      <c r="D23315" s="83"/>
    </row>
    <row r="23316" spans="4:4" s="47" customFormat="1" x14ac:dyDescent="0.25">
      <c r="D23316" s="83"/>
    </row>
    <row r="23317" spans="4:4" s="47" customFormat="1" x14ac:dyDescent="0.25">
      <c r="D23317" s="83"/>
    </row>
    <row r="23318" spans="4:4" s="47" customFormat="1" x14ac:dyDescent="0.25">
      <c r="D23318" s="83"/>
    </row>
    <row r="23319" spans="4:4" s="47" customFormat="1" x14ac:dyDescent="0.25">
      <c r="D23319" s="83"/>
    </row>
    <row r="23320" spans="4:4" s="47" customFormat="1" x14ac:dyDescent="0.25">
      <c r="D23320" s="83"/>
    </row>
    <row r="23321" spans="4:4" s="47" customFormat="1" x14ac:dyDescent="0.25">
      <c r="D23321" s="83"/>
    </row>
    <row r="23322" spans="4:4" s="47" customFormat="1" x14ac:dyDescent="0.25">
      <c r="D23322" s="83"/>
    </row>
    <row r="23323" spans="4:4" s="47" customFormat="1" x14ac:dyDescent="0.25">
      <c r="D23323" s="83"/>
    </row>
    <row r="23324" spans="4:4" s="47" customFormat="1" x14ac:dyDescent="0.25">
      <c r="D23324" s="83"/>
    </row>
    <row r="23325" spans="4:4" s="47" customFormat="1" x14ac:dyDescent="0.25">
      <c r="D23325" s="83"/>
    </row>
    <row r="23326" spans="4:4" s="47" customFormat="1" x14ac:dyDescent="0.25">
      <c r="D23326" s="83"/>
    </row>
    <row r="23327" spans="4:4" s="47" customFormat="1" x14ac:dyDescent="0.25">
      <c r="D23327" s="83"/>
    </row>
    <row r="23328" spans="4:4" s="47" customFormat="1" x14ac:dyDescent="0.25">
      <c r="D23328" s="83"/>
    </row>
    <row r="23329" spans="4:4" s="47" customFormat="1" x14ac:dyDescent="0.25">
      <c r="D23329" s="83"/>
    </row>
    <row r="23330" spans="4:4" s="47" customFormat="1" x14ac:dyDescent="0.25">
      <c r="D23330" s="83"/>
    </row>
    <row r="23331" spans="4:4" s="47" customFormat="1" x14ac:dyDescent="0.25">
      <c r="D23331" s="83"/>
    </row>
    <row r="23332" spans="4:4" s="47" customFormat="1" x14ac:dyDescent="0.25">
      <c r="D23332" s="83"/>
    </row>
    <row r="23333" spans="4:4" s="47" customFormat="1" x14ac:dyDescent="0.25">
      <c r="D23333" s="83"/>
    </row>
    <row r="23334" spans="4:4" s="47" customFormat="1" x14ac:dyDescent="0.25">
      <c r="D23334" s="83"/>
    </row>
    <row r="23335" spans="4:4" s="47" customFormat="1" x14ac:dyDescent="0.25">
      <c r="D23335" s="83"/>
    </row>
    <row r="23336" spans="4:4" s="47" customFormat="1" x14ac:dyDescent="0.25">
      <c r="D23336" s="83"/>
    </row>
    <row r="23337" spans="4:4" s="47" customFormat="1" x14ac:dyDescent="0.25">
      <c r="D23337" s="83"/>
    </row>
    <row r="23338" spans="4:4" s="47" customFormat="1" x14ac:dyDescent="0.25">
      <c r="D23338" s="83"/>
    </row>
    <row r="23339" spans="4:4" s="47" customFormat="1" x14ac:dyDescent="0.25">
      <c r="D23339" s="83"/>
    </row>
    <row r="23340" spans="4:4" s="47" customFormat="1" x14ac:dyDescent="0.25">
      <c r="D23340" s="83"/>
    </row>
    <row r="23341" spans="4:4" s="47" customFormat="1" x14ac:dyDescent="0.25">
      <c r="D23341" s="83"/>
    </row>
    <row r="23342" spans="4:4" s="47" customFormat="1" x14ac:dyDescent="0.25">
      <c r="D23342" s="83"/>
    </row>
    <row r="23343" spans="4:4" s="47" customFormat="1" x14ac:dyDescent="0.25">
      <c r="D23343" s="83"/>
    </row>
    <row r="23344" spans="4:4" s="47" customFormat="1" x14ac:dyDescent="0.25">
      <c r="D23344" s="83"/>
    </row>
    <row r="23345" spans="4:4" s="47" customFormat="1" x14ac:dyDescent="0.25">
      <c r="D23345" s="83"/>
    </row>
    <row r="23346" spans="4:4" s="47" customFormat="1" x14ac:dyDescent="0.25">
      <c r="D23346" s="83"/>
    </row>
    <row r="23347" spans="4:4" s="47" customFormat="1" x14ac:dyDescent="0.25">
      <c r="D23347" s="83"/>
    </row>
    <row r="23348" spans="4:4" s="47" customFormat="1" x14ac:dyDescent="0.25">
      <c r="D23348" s="83"/>
    </row>
    <row r="23349" spans="4:4" s="47" customFormat="1" x14ac:dyDescent="0.25">
      <c r="D23349" s="83"/>
    </row>
    <row r="23350" spans="4:4" s="47" customFormat="1" x14ac:dyDescent="0.25">
      <c r="D23350" s="83"/>
    </row>
    <row r="23351" spans="4:4" s="47" customFormat="1" x14ac:dyDescent="0.25">
      <c r="D23351" s="83"/>
    </row>
    <row r="23352" spans="4:4" s="47" customFormat="1" x14ac:dyDescent="0.25">
      <c r="D23352" s="83"/>
    </row>
    <row r="23353" spans="4:4" s="47" customFormat="1" x14ac:dyDescent="0.25">
      <c r="D23353" s="83"/>
    </row>
    <row r="23354" spans="4:4" s="47" customFormat="1" x14ac:dyDescent="0.25">
      <c r="D23354" s="83"/>
    </row>
    <row r="23355" spans="4:4" s="47" customFormat="1" x14ac:dyDescent="0.25">
      <c r="D23355" s="83"/>
    </row>
    <row r="23356" spans="4:4" s="47" customFormat="1" x14ac:dyDescent="0.25">
      <c r="D23356" s="83"/>
    </row>
    <row r="23357" spans="4:4" s="47" customFormat="1" x14ac:dyDescent="0.25">
      <c r="D23357" s="83"/>
    </row>
    <row r="23358" spans="4:4" s="47" customFormat="1" x14ac:dyDescent="0.25">
      <c r="D23358" s="83"/>
    </row>
    <row r="23359" spans="4:4" s="47" customFormat="1" x14ac:dyDescent="0.25">
      <c r="D23359" s="83"/>
    </row>
    <row r="23360" spans="4:4" s="47" customFormat="1" x14ac:dyDescent="0.25">
      <c r="D23360" s="83"/>
    </row>
    <row r="23361" spans="4:4" s="47" customFormat="1" x14ac:dyDescent="0.25">
      <c r="D23361" s="83"/>
    </row>
    <row r="23362" spans="4:4" s="47" customFormat="1" x14ac:dyDescent="0.25">
      <c r="D23362" s="83"/>
    </row>
    <row r="23363" spans="4:4" s="47" customFormat="1" x14ac:dyDescent="0.25">
      <c r="D23363" s="83"/>
    </row>
    <row r="23364" spans="4:4" s="47" customFormat="1" x14ac:dyDescent="0.25">
      <c r="D23364" s="83"/>
    </row>
    <row r="23365" spans="4:4" s="47" customFormat="1" x14ac:dyDescent="0.25">
      <c r="D23365" s="83"/>
    </row>
    <row r="23366" spans="4:4" s="47" customFormat="1" x14ac:dyDescent="0.25">
      <c r="D23366" s="83"/>
    </row>
    <row r="23367" spans="4:4" s="47" customFormat="1" x14ac:dyDescent="0.25">
      <c r="D23367" s="83"/>
    </row>
    <row r="23368" spans="4:4" s="47" customFormat="1" x14ac:dyDescent="0.25">
      <c r="D23368" s="83"/>
    </row>
    <row r="23369" spans="4:4" s="47" customFormat="1" x14ac:dyDescent="0.25">
      <c r="D23369" s="83"/>
    </row>
    <row r="23370" spans="4:4" s="47" customFormat="1" x14ac:dyDescent="0.25">
      <c r="D23370" s="83"/>
    </row>
    <row r="23371" spans="4:4" s="47" customFormat="1" x14ac:dyDescent="0.25">
      <c r="D23371" s="83"/>
    </row>
    <row r="23372" spans="4:4" s="47" customFormat="1" x14ac:dyDescent="0.25">
      <c r="D23372" s="83"/>
    </row>
    <row r="23373" spans="4:4" s="47" customFormat="1" x14ac:dyDescent="0.25">
      <c r="D23373" s="83"/>
    </row>
    <row r="23374" spans="4:4" s="47" customFormat="1" x14ac:dyDescent="0.25">
      <c r="D23374" s="83"/>
    </row>
    <row r="23375" spans="4:4" s="47" customFormat="1" x14ac:dyDescent="0.25">
      <c r="D23375" s="83"/>
    </row>
    <row r="23376" spans="4:4" s="47" customFormat="1" x14ac:dyDescent="0.25">
      <c r="D23376" s="83"/>
    </row>
    <row r="23377" spans="4:4" s="47" customFormat="1" x14ac:dyDescent="0.25">
      <c r="D23377" s="83"/>
    </row>
    <row r="23378" spans="4:4" s="47" customFormat="1" x14ac:dyDescent="0.25">
      <c r="D23378" s="83"/>
    </row>
    <row r="23379" spans="4:4" s="47" customFormat="1" x14ac:dyDescent="0.25">
      <c r="D23379" s="83"/>
    </row>
    <row r="23380" spans="4:4" s="47" customFormat="1" x14ac:dyDescent="0.25">
      <c r="D23380" s="83"/>
    </row>
    <row r="23381" spans="4:4" s="47" customFormat="1" x14ac:dyDescent="0.25">
      <c r="D23381" s="83"/>
    </row>
    <row r="23382" spans="4:4" s="47" customFormat="1" x14ac:dyDescent="0.25">
      <c r="D23382" s="83"/>
    </row>
    <row r="23383" spans="4:4" s="47" customFormat="1" x14ac:dyDescent="0.25">
      <c r="D23383" s="83"/>
    </row>
    <row r="23384" spans="4:4" s="47" customFormat="1" x14ac:dyDescent="0.25">
      <c r="D23384" s="83"/>
    </row>
    <row r="23385" spans="4:4" s="47" customFormat="1" x14ac:dyDescent="0.25">
      <c r="D23385" s="83"/>
    </row>
    <row r="23386" spans="4:4" s="47" customFormat="1" x14ac:dyDescent="0.25">
      <c r="D23386" s="83"/>
    </row>
    <row r="23387" spans="4:4" s="47" customFormat="1" x14ac:dyDescent="0.25">
      <c r="D23387" s="83"/>
    </row>
    <row r="23388" spans="4:4" s="47" customFormat="1" x14ac:dyDescent="0.25">
      <c r="D23388" s="83"/>
    </row>
    <row r="23389" spans="4:4" s="47" customFormat="1" x14ac:dyDescent="0.25">
      <c r="D23389" s="83"/>
    </row>
    <row r="23390" spans="4:4" s="47" customFormat="1" x14ac:dyDescent="0.25">
      <c r="D23390" s="83"/>
    </row>
    <row r="23391" spans="4:4" s="47" customFormat="1" x14ac:dyDescent="0.25">
      <c r="D23391" s="83"/>
    </row>
    <row r="23392" spans="4:4" s="47" customFormat="1" x14ac:dyDescent="0.25">
      <c r="D23392" s="83"/>
    </row>
    <row r="23393" spans="4:4" s="47" customFormat="1" x14ac:dyDescent="0.25">
      <c r="D23393" s="83"/>
    </row>
    <row r="23394" spans="4:4" s="47" customFormat="1" x14ac:dyDescent="0.25">
      <c r="D23394" s="83"/>
    </row>
    <row r="23395" spans="4:4" s="47" customFormat="1" x14ac:dyDescent="0.25">
      <c r="D23395" s="83"/>
    </row>
    <row r="23396" spans="4:4" s="47" customFormat="1" x14ac:dyDescent="0.25">
      <c r="D23396" s="83"/>
    </row>
    <row r="23397" spans="4:4" s="47" customFormat="1" x14ac:dyDescent="0.25">
      <c r="D23397" s="83"/>
    </row>
    <row r="23398" spans="4:4" s="47" customFormat="1" x14ac:dyDescent="0.25">
      <c r="D23398" s="83"/>
    </row>
    <row r="23399" spans="4:4" s="47" customFormat="1" x14ac:dyDescent="0.25">
      <c r="D23399" s="83"/>
    </row>
    <row r="23400" spans="4:4" s="47" customFormat="1" x14ac:dyDescent="0.25">
      <c r="D23400" s="83"/>
    </row>
    <row r="23401" spans="4:4" s="47" customFormat="1" x14ac:dyDescent="0.25">
      <c r="D23401" s="83"/>
    </row>
    <row r="23402" spans="4:4" s="47" customFormat="1" x14ac:dyDescent="0.25">
      <c r="D23402" s="83"/>
    </row>
    <row r="23403" spans="4:4" s="47" customFormat="1" x14ac:dyDescent="0.25">
      <c r="D23403" s="83"/>
    </row>
    <row r="23404" spans="4:4" s="47" customFormat="1" x14ac:dyDescent="0.25">
      <c r="D23404" s="83"/>
    </row>
    <row r="23405" spans="4:4" s="47" customFormat="1" x14ac:dyDescent="0.25">
      <c r="D23405" s="83"/>
    </row>
    <row r="23406" spans="4:4" s="47" customFormat="1" x14ac:dyDescent="0.25">
      <c r="D23406" s="83"/>
    </row>
    <row r="23407" spans="4:4" s="47" customFormat="1" x14ac:dyDescent="0.25">
      <c r="D23407" s="83"/>
    </row>
    <row r="23408" spans="4:4" s="47" customFormat="1" x14ac:dyDescent="0.25">
      <c r="D23408" s="83"/>
    </row>
    <row r="23409" spans="4:4" s="47" customFormat="1" x14ac:dyDescent="0.25">
      <c r="D23409" s="83"/>
    </row>
    <row r="23410" spans="4:4" s="47" customFormat="1" x14ac:dyDescent="0.25">
      <c r="D23410" s="83"/>
    </row>
    <row r="23411" spans="4:4" s="47" customFormat="1" x14ac:dyDescent="0.25">
      <c r="D23411" s="83"/>
    </row>
    <row r="23412" spans="4:4" s="47" customFormat="1" x14ac:dyDescent="0.25">
      <c r="D23412" s="83"/>
    </row>
    <row r="23413" spans="4:4" s="47" customFormat="1" x14ac:dyDescent="0.25">
      <c r="D23413" s="83"/>
    </row>
    <row r="23414" spans="4:4" s="47" customFormat="1" x14ac:dyDescent="0.25">
      <c r="D23414" s="83"/>
    </row>
    <row r="23415" spans="4:4" s="47" customFormat="1" x14ac:dyDescent="0.25">
      <c r="D23415" s="83"/>
    </row>
    <row r="23416" spans="4:4" s="47" customFormat="1" x14ac:dyDescent="0.25">
      <c r="D23416" s="83"/>
    </row>
    <row r="23417" spans="4:4" s="47" customFormat="1" x14ac:dyDescent="0.25">
      <c r="D23417" s="83"/>
    </row>
    <row r="23418" spans="4:4" s="47" customFormat="1" x14ac:dyDescent="0.25">
      <c r="D23418" s="83"/>
    </row>
    <row r="23419" spans="4:4" s="47" customFormat="1" x14ac:dyDescent="0.25">
      <c r="D23419" s="83"/>
    </row>
    <row r="23420" spans="4:4" s="47" customFormat="1" x14ac:dyDescent="0.25">
      <c r="D23420" s="83"/>
    </row>
    <row r="23421" spans="4:4" s="47" customFormat="1" x14ac:dyDescent="0.25">
      <c r="D23421" s="83"/>
    </row>
    <row r="23422" spans="4:4" s="47" customFormat="1" x14ac:dyDescent="0.25">
      <c r="D23422" s="83"/>
    </row>
    <row r="23423" spans="4:4" s="47" customFormat="1" x14ac:dyDescent="0.25">
      <c r="D23423" s="83"/>
    </row>
    <row r="23424" spans="4:4" s="47" customFormat="1" x14ac:dyDescent="0.25">
      <c r="D23424" s="83"/>
    </row>
    <row r="23425" spans="4:4" s="47" customFormat="1" x14ac:dyDescent="0.25">
      <c r="D23425" s="83"/>
    </row>
    <row r="23426" spans="4:4" s="47" customFormat="1" x14ac:dyDescent="0.25">
      <c r="D23426" s="83"/>
    </row>
    <row r="23427" spans="4:4" s="47" customFormat="1" x14ac:dyDescent="0.25">
      <c r="D23427" s="83"/>
    </row>
    <row r="23428" spans="4:4" s="47" customFormat="1" x14ac:dyDescent="0.25">
      <c r="D23428" s="83"/>
    </row>
    <row r="23429" spans="4:4" s="47" customFormat="1" x14ac:dyDescent="0.25">
      <c r="D23429" s="83"/>
    </row>
    <row r="23430" spans="4:4" s="47" customFormat="1" x14ac:dyDescent="0.25">
      <c r="D23430" s="83"/>
    </row>
    <row r="23431" spans="4:4" s="47" customFormat="1" x14ac:dyDescent="0.25">
      <c r="D23431" s="83"/>
    </row>
    <row r="23432" spans="4:4" s="47" customFormat="1" x14ac:dyDescent="0.25">
      <c r="D23432" s="83"/>
    </row>
    <row r="23433" spans="4:4" s="47" customFormat="1" x14ac:dyDescent="0.25">
      <c r="D23433" s="83"/>
    </row>
    <row r="23434" spans="4:4" s="47" customFormat="1" x14ac:dyDescent="0.25">
      <c r="D23434" s="83"/>
    </row>
    <row r="23435" spans="4:4" s="47" customFormat="1" x14ac:dyDescent="0.25">
      <c r="D23435" s="83"/>
    </row>
    <row r="23436" spans="4:4" s="47" customFormat="1" x14ac:dyDescent="0.25">
      <c r="D23436" s="83"/>
    </row>
    <row r="23437" spans="4:4" s="47" customFormat="1" x14ac:dyDescent="0.25">
      <c r="D23437" s="83"/>
    </row>
    <row r="23438" spans="4:4" s="47" customFormat="1" x14ac:dyDescent="0.25">
      <c r="D23438" s="83"/>
    </row>
    <row r="23439" spans="4:4" s="47" customFormat="1" x14ac:dyDescent="0.25">
      <c r="D23439" s="83"/>
    </row>
    <row r="23440" spans="4:4" s="47" customFormat="1" x14ac:dyDescent="0.25">
      <c r="D23440" s="83"/>
    </row>
    <row r="23441" spans="4:4" s="47" customFormat="1" x14ac:dyDescent="0.25">
      <c r="D23441" s="83"/>
    </row>
    <row r="23442" spans="4:4" s="47" customFormat="1" x14ac:dyDescent="0.25">
      <c r="D23442" s="83"/>
    </row>
    <row r="23443" spans="4:4" s="47" customFormat="1" x14ac:dyDescent="0.25">
      <c r="D23443" s="83"/>
    </row>
    <row r="23444" spans="4:4" s="47" customFormat="1" x14ac:dyDescent="0.25">
      <c r="D23444" s="83"/>
    </row>
    <row r="23445" spans="4:4" s="47" customFormat="1" x14ac:dyDescent="0.25">
      <c r="D23445" s="83"/>
    </row>
    <row r="23446" spans="4:4" s="47" customFormat="1" x14ac:dyDescent="0.25">
      <c r="D23446" s="83"/>
    </row>
    <row r="23447" spans="4:4" s="47" customFormat="1" x14ac:dyDescent="0.25">
      <c r="D23447" s="83"/>
    </row>
    <row r="23448" spans="4:4" s="47" customFormat="1" x14ac:dyDescent="0.25">
      <c r="D23448" s="83"/>
    </row>
    <row r="23449" spans="4:4" s="47" customFormat="1" x14ac:dyDescent="0.25">
      <c r="D23449" s="83"/>
    </row>
    <row r="23450" spans="4:4" s="47" customFormat="1" x14ac:dyDescent="0.25">
      <c r="D23450" s="83"/>
    </row>
    <row r="23451" spans="4:4" s="47" customFormat="1" x14ac:dyDescent="0.25">
      <c r="D23451" s="83"/>
    </row>
    <row r="23452" spans="4:4" s="47" customFormat="1" x14ac:dyDescent="0.25">
      <c r="D23452" s="83"/>
    </row>
    <row r="23453" spans="4:4" s="47" customFormat="1" x14ac:dyDescent="0.25">
      <c r="D23453" s="83"/>
    </row>
    <row r="23454" spans="4:4" s="47" customFormat="1" x14ac:dyDescent="0.25">
      <c r="D23454" s="83"/>
    </row>
    <row r="23455" spans="4:4" s="47" customFormat="1" x14ac:dyDescent="0.25">
      <c r="D23455" s="83"/>
    </row>
    <row r="23456" spans="4:4" s="47" customFormat="1" x14ac:dyDescent="0.25">
      <c r="D23456" s="83"/>
    </row>
    <row r="23457" spans="4:4" s="47" customFormat="1" x14ac:dyDescent="0.25">
      <c r="D23457" s="83"/>
    </row>
    <row r="23458" spans="4:4" s="47" customFormat="1" x14ac:dyDescent="0.25">
      <c r="D23458" s="83"/>
    </row>
    <row r="23459" spans="4:4" s="47" customFormat="1" x14ac:dyDescent="0.25">
      <c r="D23459" s="83"/>
    </row>
    <row r="23460" spans="4:4" s="47" customFormat="1" x14ac:dyDescent="0.25">
      <c r="D23460" s="83"/>
    </row>
    <row r="23461" spans="4:4" s="47" customFormat="1" x14ac:dyDescent="0.25">
      <c r="D23461" s="83"/>
    </row>
    <row r="23462" spans="4:4" s="47" customFormat="1" x14ac:dyDescent="0.25">
      <c r="D23462" s="83"/>
    </row>
    <row r="23463" spans="4:4" s="47" customFormat="1" x14ac:dyDescent="0.25">
      <c r="D23463" s="83"/>
    </row>
    <row r="23464" spans="4:4" s="47" customFormat="1" x14ac:dyDescent="0.25">
      <c r="D23464" s="83"/>
    </row>
    <row r="23465" spans="4:4" s="47" customFormat="1" x14ac:dyDescent="0.25">
      <c r="D23465" s="83"/>
    </row>
    <row r="23466" spans="4:4" s="47" customFormat="1" x14ac:dyDescent="0.25">
      <c r="D23466" s="83"/>
    </row>
    <row r="23467" spans="4:4" s="47" customFormat="1" x14ac:dyDescent="0.25">
      <c r="D23467" s="83"/>
    </row>
    <row r="23468" spans="4:4" s="47" customFormat="1" x14ac:dyDescent="0.25">
      <c r="D23468" s="83"/>
    </row>
    <row r="23469" spans="4:4" s="47" customFormat="1" x14ac:dyDescent="0.25">
      <c r="D23469" s="83"/>
    </row>
    <row r="23470" spans="4:4" s="47" customFormat="1" x14ac:dyDescent="0.25">
      <c r="D23470" s="83"/>
    </row>
    <row r="23471" spans="4:4" s="47" customFormat="1" x14ac:dyDescent="0.25">
      <c r="D23471" s="83"/>
    </row>
    <row r="23472" spans="4:4" s="47" customFormat="1" x14ac:dyDescent="0.25">
      <c r="D23472" s="83"/>
    </row>
    <row r="23473" spans="4:4" s="47" customFormat="1" x14ac:dyDescent="0.25">
      <c r="D23473" s="83"/>
    </row>
    <row r="23474" spans="4:4" s="47" customFormat="1" x14ac:dyDescent="0.25">
      <c r="D23474" s="83"/>
    </row>
    <row r="23475" spans="4:4" s="47" customFormat="1" x14ac:dyDescent="0.25">
      <c r="D23475" s="83"/>
    </row>
    <row r="23476" spans="4:4" s="47" customFormat="1" x14ac:dyDescent="0.25">
      <c r="D23476" s="83"/>
    </row>
    <row r="23477" spans="4:4" s="47" customFormat="1" x14ac:dyDescent="0.25">
      <c r="D23477" s="83"/>
    </row>
    <row r="23478" spans="4:4" s="47" customFormat="1" x14ac:dyDescent="0.25">
      <c r="D23478" s="83"/>
    </row>
    <row r="23479" spans="4:4" s="47" customFormat="1" x14ac:dyDescent="0.25">
      <c r="D23479" s="83"/>
    </row>
    <row r="23480" spans="4:4" s="47" customFormat="1" x14ac:dyDescent="0.25">
      <c r="D23480" s="83"/>
    </row>
    <row r="23481" spans="4:4" s="47" customFormat="1" x14ac:dyDescent="0.25">
      <c r="D23481" s="83"/>
    </row>
    <row r="23482" spans="4:4" s="47" customFormat="1" x14ac:dyDescent="0.25">
      <c r="D23482" s="83"/>
    </row>
    <row r="23483" spans="4:4" s="47" customFormat="1" x14ac:dyDescent="0.25">
      <c r="D23483" s="83"/>
    </row>
    <row r="23484" spans="4:4" s="47" customFormat="1" x14ac:dyDescent="0.25">
      <c r="D23484" s="83"/>
    </row>
    <row r="23485" spans="4:4" s="47" customFormat="1" x14ac:dyDescent="0.25">
      <c r="D23485" s="83"/>
    </row>
    <row r="23486" spans="4:4" s="47" customFormat="1" x14ac:dyDescent="0.25">
      <c r="D23486" s="83"/>
    </row>
    <row r="23487" spans="4:4" s="47" customFormat="1" x14ac:dyDescent="0.25">
      <c r="D23487" s="83"/>
    </row>
    <row r="23488" spans="4:4" s="47" customFormat="1" x14ac:dyDescent="0.25">
      <c r="D23488" s="83"/>
    </row>
    <row r="23489" spans="4:4" s="47" customFormat="1" x14ac:dyDescent="0.25">
      <c r="D23489" s="83"/>
    </row>
    <row r="23490" spans="4:4" s="47" customFormat="1" x14ac:dyDescent="0.25">
      <c r="D23490" s="83"/>
    </row>
    <row r="23491" spans="4:4" s="47" customFormat="1" x14ac:dyDescent="0.25">
      <c r="D23491" s="83"/>
    </row>
    <row r="23492" spans="4:4" s="47" customFormat="1" x14ac:dyDescent="0.25">
      <c r="D23492" s="83"/>
    </row>
    <row r="23493" spans="4:4" s="47" customFormat="1" x14ac:dyDescent="0.25">
      <c r="D23493" s="83"/>
    </row>
    <row r="23494" spans="4:4" s="47" customFormat="1" x14ac:dyDescent="0.25">
      <c r="D23494" s="83"/>
    </row>
    <row r="23495" spans="4:4" s="47" customFormat="1" x14ac:dyDescent="0.25">
      <c r="D23495" s="83"/>
    </row>
    <row r="23496" spans="4:4" s="47" customFormat="1" x14ac:dyDescent="0.25">
      <c r="D23496" s="83"/>
    </row>
    <row r="23497" spans="4:4" s="47" customFormat="1" x14ac:dyDescent="0.25">
      <c r="D23497" s="83"/>
    </row>
    <row r="23498" spans="4:4" s="47" customFormat="1" x14ac:dyDescent="0.25">
      <c r="D23498" s="83"/>
    </row>
    <row r="23499" spans="4:4" s="47" customFormat="1" x14ac:dyDescent="0.25">
      <c r="D23499" s="83"/>
    </row>
    <row r="23500" spans="4:4" s="47" customFormat="1" x14ac:dyDescent="0.25">
      <c r="D23500" s="83"/>
    </row>
    <row r="23501" spans="4:4" s="47" customFormat="1" x14ac:dyDescent="0.25">
      <c r="D23501" s="83"/>
    </row>
    <row r="23502" spans="4:4" s="47" customFormat="1" x14ac:dyDescent="0.25">
      <c r="D23502" s="83"/>
    </row>
    <row r="23503" spans="4:4" s="47" customFormat="1" x14ac:dyDescent="0.25">
      <c r="D23503" s="83"/>
    </row>
    <row r="23504" spans="4:4" s="47" customFormat="1" x14ac:dyDescent="0.25">
      <c r="D23504" s="83"/>
    </row>
    <row r="23505" spans="4:4" s="47" customFormat="1" x14ac:dyDescent="0.25">
      <c r="D23505" s="83"/>
    </row>
    <row r="23506" spans="4:4" s="47" customFormat="1" x14ac:dyDescent="0.25">
      <c r="D23506" s="83"/>
    </row>
    <row r="23507" spans="4:4" s="47" customFormat="1" x14ac:dyDescent="0.25">
      <c r="D23507" s="83"/>
    </row>
    <row r="23508" spans="4:4" s="47" customFormat="1" x14ac:dyDescent="0.25">
      <c r="D23508" s="83"/>
    </row>
    <row r="23509" spans="4:4" s="47" customFormat="1" x14ac:dyDescent="0.25">
      <c r="D23509" s="83"/>
    </row>
    <row r="23510" spans="4:4" s="47" customFormat="1" x14ac:dyDescent="0.25">
      <c r="D23510" s="83"/>
    </row>
    <row r="23511" spans="4:4" s="47" customFormat="1" x14ac:dyDescent="0.25">
      <c r="D23511" s="83"/>
    </row>
    <row r="23512" spans="4:4" s="47" customFormat="1" x14ac:dyDescent="0.25">
      <c r="D23512" s="83"/>
    </row>
    <row r="23513" spans="4:4" s="47" customFormat="1" x14ac:dyDescent="0.25">
      <c r="D23513" s="83"/>
    </row>
    <row r="23514" spans="4:4" s="47" customFormat="1" x14ac:dyDescent="0.25">
      <c r="D23514" s="83"/>
    </row>
    <row r="23515" spans="4:4" s="47" customFormat="1" x14ac:dyDescent="0.25">
      <c r="D23515" s="83"/>
    </row>
    <row r="23516" spans="4:4" s="47" customFormat="1" x14ac:dyDescent="0.25">
      <c r="D23516" s="83"/>
    </row>
    <row r="23517" spans="4:4" s="47" customFormat="1" x14ac:dyDescent="0.25">
      <c r="D23517" s="83"/>
    </row>
    <row r="23518" spans="4:4" s="47" customFormat="1" x14ac:dyDescent="0.25">
      <c r="D23518" s="83"/>
    </row>
    <row r="23519" spans="4:4" s="47" customFormat="1" x14ac:dyDescent="0.25">
      <c r="D23519" s="83"/>
    </row>
    <row r="23520" spans="4:4" s="47" customFormat="1" x14ac:dyDescent="0.25">
      <c r="D23520" s="83"/>
    </row>
    <row r="23521" spans="4:4" s="47" customFormat="1" x14ac:dyDescent="0.25">
      <c r="D23521" s="83"/>
    </row>
    <row r="23522" spans="4:4" s="47" customFormat="1" x14ac:dyDescent="0.25">
      <c r="D23522" s="83"/>
    </row>
    <row r="23523" spans="4:4" s="47" customFormat="1" x14ac:dyDescent="0.25">
      <c r="D23523" s="83"/>
    </row>
    <row r="23524" spans="4:4" s="47" customFormat="1" x14ac:dyDescent="0.25">
      <c r="D23524" s="83"/>
    </row>
    <row r="23525" spans="4:4" s="47" customFormat="1" x14ac:dyDescent="0.25">
      <c r="D23525" s="83"/>
    </row>
    <row r="23526" spans="4:4" s="47" customFormat="1" x14ac:dyDescent="0.25">
      <c r="D23526" s="83"/>
    </row>
    <row r="23527" spans="4:4" s="47" customFormat="1" x14ac:dyDescent="0.25">
      <c r="D23527" s="83"/>
    </row>
    <row r="23528" spans="4:4" s="47" customFormat="1" x14ac:dyDescent="0.25">
      <c r="D23528" s="83"/>
    </row>
    <row r="23529" spans="4:4" s="47" customFormat="1" x14ac:dyDescent="0.25">
      <c r="D23529" s="83"/>
    </row>
    <row r="23530" spans="4:4" s="47" customFormat="1" x14ac:dyDescent="0.25">
      <c r="D23530" s="83"/>
    </row>
    <row r="23531" spans="4:4" s="47" customFormat="1" x14ac:dyDescent="0.25">
      <c r="D23531" s="83"/>
    </row>
    <row r="23532" spans="4:4" s="47" customFormat="1" x14ac:dyDescent="0.25">
      <c r="D23532" s="83"/>
    </row>
    <row r="23533" spans="4:4" s="47" customFormat="1" x14ac:dyDescent="0.25">
      <c r="D23533" s="83"/>
    </row>
    <row r="23534" spans="4:4" s="47" customFormat="1" x14ac:dyDescent="0.25">
      <c r="D23534" s="83"/>
    </row>
    <row r="23535" spans="4:4" s="47" customFormat="1" x14ac:dyDescent="0.25">
      <c r="D23535" s="83"/>
    </row>
    <row r="23536" spans="4:4" s="47" customFormat="1" x14ac:dyDescent="0.25">
      <c r="D23536" s="83"/>
    </row>
    <row r="23537" spans="4:4" s="47" customFormat="1" x14ac:dyDescent="0.25">
      <c r="D23537" s="83"/>
    </row>
    <row r="23538" spans="4:4" s="47" customFormat="1" x14ac:dyDescent="0.25">
      <c r="D23538" s="83"/>
    </row>
    <row r="23539" spans="4:4" s="47" customFormat="1" x14ac:dyDescent="0.25">
      <c r="D23539" s="83"/>
    </row>
    <row r="23540" spans="4:4" s="47" customFormat="1" x14ac:dyDescent="0.25">
      <c r="D23540" s="83"/>
    </row>
    <row r="23541" spans="4:4" s="47" customFormat="1" x14ac:dyDescent="0.25">
      <c r="D23541" s="83"/>
    </row>
    <row r="23542" spans="4:4" s="47" customFormat="1" x14ac:dyDescent="0.25">
      <c r="D23542" s="83"/>
    </row>
    <row r="23543" spans="4:4" s="47" customFormat="1" x14ac:dyDescent="0.25">
      <c r="D23543" s="83"/>
    </row>
    <row r="23544" spans="4:4" s="47" customFormat="1" x14ac:dyDescent="0.25">
      <c r="D23544" s="83"/>
    </row>
    <row r="23545" spans="4:4" s="47" customFormat="1" x14ac:dyDescent="0.25">
      <c r="D23545" s="83"/>
    </row>
    <row r="23546" spans="4:4" s="47" customFormat="1" x14ac:dyDescent="0.25">
      <c r="D23546" s="83"/>
    </row>
    <row r="23547" spans="4:4" s="47" customFormat="1" x14ac:dyDescent="0.25">
      <c r="D23547" s="83"/>
    </row>
    <row r="23548" spans="4:4" s="47" customFormat="1" x14ac:dyDescent="0.25">
      <c r="D23548" s="83"/>
    </row>
    <row r="23549" spans="4:4" s="47" customFormat="1" x14ac:dyDescent="0.25">
      <c r="D23549" s="83"/>
    </row>
    <row r="23550" spans="4:4" s="47" customFormat="1" x14ac:dyDescent="0.25">
      <c r="D23550" s="83"/>
    </row>
    <row r="23551" spans="4:4" s="47" customFormat="1" x14ac:dyDescent="0.25">
      <c r="D23551" s="83"/>
    </row>
    <row r="23552" spans="4:4" s="47" customFormat="1" x14ac:dyDescent="0.25">
      <c r="D23552" s="83"/>
    </row>
    <row r="23553" spans="4:4" s="47" customFormat="1" x14ac:dyDescent="0.25">
      <c r="D23553" s="83"/>
    </row>
    <row r="23554" spans="4:4" s="47" customFormat="1" x14ac:dyDescent="0.25">
      <c r="D23554" s="83"/>
    </row>
    <row r="23555" spans="4:4" s="47" customFormat="1" x14ac:dyDescent="0.25">
      <c r="D23555" s="83"/>
    </row>
    <row r="23556" spans="4:4" s="47" customFormat="1" x14ac:dyDescent="0.25">
      <c r="D23556" s="83"/>
    </row>
    <row r="23557" spans="4:4" s="47" customFormat="1" x14ac:dyDescent="0.25">
      <c r="D23557" s="83"/>
    </row>
    <row r="23558" spans="4:4" s="47" customFormat="1" x14ac:dyDescent="0.25">
      <c r="D23558" s="83"/>
    </row>
    <row r="23559" spans="4:4" s="47" customFormat="1" x14ac:dyDescent="0.25">
      <c r="D23559" s="83"/>
    </row>
    <row r="23560" spans="4:4" s="47" customFormat="1" x14ac:dyDescent="0.25">
      <c r="D23560" s="83"/>
    </row>
    <row r="23561" spans="4:4" s="47" customFormat="1" x14ac:dyDescent="0.25">
      <c r="D23561" s="83"/>
    </row>
    <row r="23562" spans="4:4" s="47" customFormat="1" x14ac:dyDescent="0.25">
      <c r="D23562" s="83"/>
    </row>
    <row r="23563" spans="4:4" s="47" customFormat="1" x14ac:dyDescent="0.25">
      <c r="D23563" s="83"/>
    </row>
    <row r="23564" spans="4:4" s="47" customFormat="1" x14ac:dyDescent="0.25">
      <c r="D23564" s="83"/>
    </row>
    <row r="23565" spans="4:4" s="47" customFormat="1" x14ac:dyDescent="0.25">
      <c r="D23565" s="83"/>
    </row>
    <row r="23566" spans="4:4" s="47" customFormat="1" x14ac:dyDescent="0.25">
      <c r="D23566" s="83"/>
    </row>
    <row r="23567" spans="4:4" s="47" customFormat="1" x14ac:dyDescent="0.25">
      <c r="D23567" s="83"/>
    </row>
    <row r="23568" spans="4:4" s="47" customFormat="1" x14ac:dyDescent="0.25">
      <c r="D23568" s="83"/>
    </row>
    <row r="23569" spans="4:4" s="47" customFormat="1" x14ac:dyDescent="0.25">
      <c r="D23569" s="83"/>
    </row>
    <row r="23570" spans="4:4" s="47" customFormat="1" x14ac:dyDescent="0.25">
      <c r="D23570" s="83"/>
    </row>
    <row r="23571" spans="4:4" s="47" customFormat="1" x14ac:dyDescent="0.25">
      <c r="D23571" s="83"/>
    </row>
    <row r="23572" spans="4:4" s="47" customFormat="1" x14ac:dyDescent="0.25">
      <c r="D23572" s="83"/>
    </row>
    <row r="23573" spans="4:4" s="47" customFormat="1" x14ac:dyDescent="0.25">
      <c r="D23573" s="83"/>
    </row>
    <row r="23574" spans="4:4" s="47" customFormat="1" x14ac:dyDescent="0.25">
      <c r="D23574" s="83"/>
    </row>
    <row r="23575" spans="4:4" s="47" customFormat="1" x14ac:dyDescent="0.25">
      <c r="D23575" s="83"/>
    </row>
    <row r="23576" spans="4:4" s="47" customFormat="1" x14ac:dyDescent="0.25">
      <c r="D23576" s="83"/>
    </row>
    <row r="23577" spans="4:4" s="47" customFormat="1" x14ac:dyDescent="0.25">
      <c r="D23577" s="83"/>
    </row>
    <row r="23578" spans="4:4" s="47" customFormat="1" x14ac:dyDescent="0.25">
      <c r="D23578" s="83"/>
    </row>
    <row r="23579" spans="4:4" s="47" customFormat="1" x14ac:dyDescent="0.25">
      <c r="D23579" s="83"/>
    </row>
    <row r="23580" spans="4:4" s="47" customFormat="1" x14ac:dyDescent="0.25">
      <c r="D23580" s="83"/>
    </row>
    <row r="23581" spans="4:4" s="47" customFormat="1" x14ac:dyDescent="0.25">
      <c r="D23581" s="83"/>
    </row>
    <row r="23582" spans="4:4" s="47" customFormat="1" x14ac:dyDescent="0.25">
      <c r="D23582" s="83"/>
    </row>
    <row r="23583" spans="4:4" s="47" customFormat="1" x14ac:dyDescent="0.25">
      <c r="D23583" s="83"/>
    </row>
    <row r="23584" spans="4:4" s="47" customFormat="1" x14ac:dyDescent="0.25">
      <c r="D23584" s="83"/>
    </row>
    <row r="23585" spans="4:4" s="47" customFormat="1" x14ac:dyDescent="0.25">
      <c r="D23585" s="83"/>
    </row>
    <row r="23586" spans="4:4" s="47" customFormat="1" x14ac:dyDescent="0.25">
      <c r="D23586" s="83"/>
    </row>
    <row r="23587" spans="4:4" s="47" customFormat="1" x14ac:dyDescent="0.25">
      <c r="D23587" s="83"/>
    </row>
    <row r="23588" spans="4:4" s="47" customFormat="1" x14ac:dyDescent="0.25">
      <c r="D23588" s="83"/>
    </row>
    <row r="23589" spans="4:4" s="47" customFormat="1" x14ac:dyDescent="0.25">
      <c r="D23589" s="83"/>
    </row>
    <row r="23590" spans="4:4" s="47" customFormat="1" x14ac:dyDescent="0.25">
      <c r="D23590" s="83"/>
    </row>
    <row r="23591" spans="4:4" s="47" customFormat="1" x14ac:dyDescent="0.25">
      <c r="D23591" s="83"/>
    </row>
    <row r="23592" spans="4:4" s="47" customFormat="1" x14ac:dyDescent="0.25">
      <c r="D23592" s="83"/>
    </row>
    <row r="23593" spans="4:4" s="47" customFormat="1" x14ac:dyDescent="0.25">
      <c r="D23593" s="83"/>
    </row>
    <row r="23594" spans="4:4" s="47" customFormat="1" x14ac:dyDescent="0.25">
      <c r="D23594" s="83"/>
    </row>
    <row r="23595" spans="4:4" s="47" customFormat="1" x14ac:dyDescent="0.25">
      <c r="D23595" s="83"/>
    </row>
    <row r="23596" spans="4:4" s="47" customFormat="1" x14ac:dyDescent="0.25">
      <c r="D23596" s="83"/>
    </row>
    <row r="23597" spans="4:4" s="47" customFormat="1" x14ac:dyDescent="0.25">
      <c r="D23597" s="83"/>
    </row>
    <row r="23598" spans="4:4" s="47" customFormat="1" x14ac:dyDescent="0.25">
      <c r="D23598" s="83"/>
    </row>
    <row r="23599" spans="4:4" s="47" customFormat="1" x14ac:dyDescent="0.25">
      <c r="D23599" s="83"/>
    </row>
    <row r="23600" spans="4:4" s="47" customFormat="1" x14ac:dyDescent="0.25">
      <c r="D23600" s="83"/>
    </row>
    <row r="23601" spans="4:4" s="47" customFormat="1" x14ac:dyDescent="0.25">
      <c r="D23601" s="83"/>
    </row>
    <row r="23602" spans="4:4" s="47" customFormat="1" x14ac:dyDescent="0.25">
      <c r="D23602" s="83"/>
    </row>
    <row r="23603" spans="4:4" s="47" customFormat="1" x14ac:dyDescent="0.25">
      <c r="D23603" s="83"/>
    </row>
    <row r="23604" spans="4:4" s="47" customFormat="1" x14ac:dyDescent="0.25">
      <c r="D23604" s="83"/>
    </row>
    <row r="23605" spans="4:4" s="47" customFormat="1" x14ac:dyDescent="0.25">
      <c r="D23605" s="83"/>
    </row>
    <row r="23606" spans="4:4" s="47" customFormat="1" x14ac:dyDescent="0.25">
      <c r="D23606" s="83"/>
    </row>
    <row r="23607" spans="4:4" s="47" customFormat="1" x14ac:dyDescent="0.25">
      <c r="D23607" s="83"/>
    </row>
    <row r="23608" spans="4:4" s="47" customFormat="1" x14ac:dyDescent="0.25">
      <c r="D23608" s="83"/>
    </row>
    <row r="23609" spans="4:4" s="47" customFormat="1" x14ac:dyDescent="0.25">
      <c r="D23609" s="83"/>
    </row>
    <row r="23610" spans="4:4" s="47" customFormat="1" x14ac:dyDescent="0.25">
      <c r="D23610" s="83"/>
    </row>
    <row r="23611" spans="4:4" s="47" customFormat="1" x14ac:dyDescent="0.25">
      <c r="D23611" s="83"/>
    </row>
    <row r="23612" spans="4:4" s="47" customFormat="1" x14ac:dyDescent="0.25">
      <c r="D23612" s="83"/>
    </row>
    <row r="23613" spans="4:4" s="47" customFormat="1" x14ac:dyDescent="0.25">
      <c r="D23613" s="83"/>
    </row>
    <row r="23614" spans="4:4" s="47" customFormat="1" x14ac:dyDescent="0.25">
      <c r="D23614" s="83"/>
    </row>
    <row r="23615" spans="4:4" s="47" customFormat="1" x14ac:dyDescent="0.25">
      <c r="D23615" s="83"/>
    </row>
    <row r="23616" spans="4:4" s="47" customFormat="1" x14ac:dyDescent="0.25">
      <c r="D23616" s="83"/>
    </row>
    <row r="23617" spans="4:4" s="47" customFormat="1" x14ac:dyDescent="0.25">
      <c r="D23617" s="83"/>
    </row>
    <row r="23618" spans="4:4" s="47" customFormat="1" x14ac:dyDescent="0.25">
      <c r="D23618" s="83"/>
    </row>
    <row r="23619" spans="4:4" s="47" customFormat="1" x14ac:dyDescent="0.25">
      <c r="D23619" s="83"/>
    </row>
    <row r="23620" spans="4:4" s="47" customFormat="1" x14ac:dyDescent="0.25">
      <c r="D23620" s="83"/>
    </row>
    <row r="23621" spans="4:4" s="47" customFormat="1" x14ac:dyDescent="0.25">
      <c r="D23621" s="83"/>
    </row>
    <row r="23622" spans="4:4" s="47" customFormat="1" x14ac:dyDescent="0.25">
      <c r="D23622" s="83"/>
    </row>
    <row r="23623" spans="4:4" s="47" customFormat="1" x14ac:dyDescent="0.25">
      <c r="D23623" s="83"/>
    </row>
    <row r="23624" spans="4:4" s="47" customFormat="1" x14ac:dyDescent="0.25">
      <c r="D23624" s="83"/>
    </row>
    <row r="23625" spans="4:4" s="47" customFormat="1" x14ac:dyDescent="0.25">
      <c r="D23625" s="83"/>
    </row>
    <row r="23626" spans="4:4" s="47" customFormat="1" x14ac:dyDescent="0.25">
      <c r="D23626" s="83"/>
    </row>
    <row r="23627" spans="4:4" s="47" customFormat="1" x14ac:dyDescent="0.25">
      <c r="D23627" s="83"/>
    </row>
    <row r="23628" spans="4:4" s="47" customFormat="1" x14ac:dyDescent="0.25">
      <c r="D23628" s="83"/>
    </row>
    <row r="23629" spans="4:4" s="47" customFormat="1" x14ac:dyDescent="0.25">
      <c r="D23629" s="83"/>
    </row>
    <row r="23630" spans="4:4" s="47" customFormat="1" x14ac:dyDescent="0.25">
      <c r="D23630" s="83"/>
    </row>
    <row r="23631" spans="4:4" s="47" customFormat="1" x14ac:dyDescent="0.25">
      <c r="D23631" s="83"/>
    </row>
    <row r="23632" spans="4:4" s="47" customFormat="1" x14ac:dyDescent="0.25">
      <c r="D23632" s="83"/>
    </row>
    <row r="23633" spans="4:4" s="47" customFormat="1" x14ac:dyDescent="0.25">
      <c r="D23633" s="83"/>
    </row>
    <row r="23634" spans="4:4" s="47" customFormat="1" x14ac:dyDescent="0.25">
      <c r="D23634" s="83"/>
    </row>
    <row r="23635" spans="4:4" s="47" customFormat="1" x14ac:dyDescent="0.25">
      <c r="D23635" s="83"/>
    </row>
    <row r="23636" spans="4:4" s="47" customFormat="1" x14ac:dyDescent="0.25">
      <c r="D23636" s="83"/>
    </row>
    <row r="23637" spans="4:4" s="47" customFormat="1" x14ac:dyDescent="0.25">
      <c r="D23637" s="83"/>
    </row>
    <row r="23638" spans="4:4" s="47" customFormat="1" x14ac:dyDescent="0.25">
      <c r="D23638" s="83"/>
    </row>
    <row r="23639" spans="4:4" s="47" customFormat="1" x14ac:dyDescent="0.25">
      <c r="D23639" s="83"/>
    </row>
    <row r="23640" spans="4:4" s="47" customFormat="1" x14ac:dyDescent="0.25">
      <c r="D23640" s="83"/>
    </row>
    <row r="23641" spans="4:4" s="47" customFormat="1" x14ac:dyDescent="0.25">
      <c r="D23641" s="83"/>
    </row>
    <row r="23642" spans="4:4" s="47" customFormat="1" x14ac:dyDescent="0.25">
      <c r="D23642" s="83"/>
    </row>
    <row r="23643" spans="4:4" s="47" customFormat="1" x14ac:dyDescent="0.25">
      <c r="D23643" s="83"/>
    </row>
    <row r="23644" spans="4:4" s="47" customFormat="1" x14ac:dyDescent="0.25">
      <c r="D23644" s="83"/>
    </row>
    <row r="23645" spans="4:4" s="47" customFormat="1" x14ac:dyDescent="0.25">
      <c r="D23645" s="83"/>
    </row>
    <row r="23646" spans="4:4" s="47" customFormat="1" x14ac:dyDescent="0.25">
      <c r="D23646" s="83"/>
    </row>
    <row r="23647" spans="4:4" s="47" customFormat="1" x14ac:dyDescent="0.25">
      <c r="D23647" s="83"/>
    </row>
    <row r="23648" spans="4:4" s="47" customFormat="1" x14ac:dyDescent="0.25">
      <c r="D23648" s="83"/>
    </row>
    <row r="23649" spans="4:4" s="47" customFormat="1" x14ac:dyDescent="0.25">
      <c r="D23649" s="83"/>
    </row>
    <row r="23650" spans="4:4" s="47" customFormat="1" x14ac:dyDescent="0.25">
      <c r="D23650" s="83"/>
    </row>
    <row r="23651" spans="4:4" s="47" customFormat="1" x14ac:dyDescent="0.25">
      <c r="D23651" s="83"/>
    </row>
    <row r="23652" spans="4:4" s="47" customFormat="1" x14ac:dyDescent="0.25">
      <c r="D23652" s="83"/>
    </row>
    <row r="23653" spans="4:4" s="47" customFormat="1" x14ac:dyDescent="0.25">
      <c r="D23653" s="83"/>
    </row>
    <row r="23654" spans="4:4" s="47" customFormat="1" x14ac:dyDescent="0.25">
      <c r="D23654" s="83"/>
    </row>
    <row r="23655" spans="4:4" s="47" customFormat="1" x14ac:dyDescent="0.25">
      <c r="D23655" s="83"/>
    </row>
    <row r="23656" spans="4:4" s="47" customFormat="1" x14ac:dyDescent="0.25">
      <c r="D23656" s="83"/>
    </row>
    <row r="23657" spans="4:4" s="47" customFormat="1" x14ac:dyDescent="0.25">
      <c r="D23657" s="83"/>
    </row>
    <row r="23658" spans="4:4" s="47" customFormat="1" x14ac:dyDescent="0.25">
      <c r="D23658" s="83"/>
    </row>
    <row r="23659" spans="4:4" s="47" customFormat="1" x14ac:dyDescent="0.25">
      <c r="D23659" s="83"/>
    </row>
    <row r="23660" spans="4:4" s="47" customFormat="1" x14ac:dyDescent="0.25">
      <c r="D23660" s="83"/>
    </row>
    <row r="23661" spans="4:4" s="47" customFormat="1" x14ac:dyDescent="0.25">
      <c r="D23661" s="83"/>
    </row>
    <row r="23662" spans="4:4" s="47" customFormat="1" x14ac:dyDescent="0.25">
      <c r="D23662" s="83"/>
    </row>
    <row r="23663" spans="4:4" s="47" customFormat="1" x14ac:dyDescent="0.25">
      <c r="D23663" s="83"/>
    </row>
    <row r="23664" spans="4:4" s="47" customFormat="1" x14ac:dyDescent="0.25">
      <c r="D23664" s="83"/>
    </row>
    <row r="23665" spans="4:4" s="47" customFormat="1" x14ac:dyDescent="0.25">
      <c r="D23665" s="83"/>
    </row>
    <row r="23666" spans="4:4" s="47" customFormat="1" x14ac:dyDescent="0.25">
      <c r="D23666" s="83"/>
    </row>
    <row r="23667" spans="4:4" s="47" customFormat="1" x14ac:dyDescent="0.25">
      <c r="D23667" s="83"/>
    </row>
    <row r="23668" spans="4:4" s="47" customFormat="1" x14ac:dyDescent="0.25">
      <c r="D23668" s="83"/>
    </row>
    <row r="23669" spans="4:4" s="47" customFormat="1" x14ac:dyDescent="0.25">
      <c r="D23669" s="83"/>
    </row>
    <row r="23670" spans="4:4" s="47" customFormat="1" x14ac:dyDescent="0.25">
      <c r="D23670" s="83"/>
    </row>
    <row r="23671" spans="4:4" s="47" customFormat="1" x14ac:dyDescent="0.25">
      <c r="D23671" s="83"/>
    </row>
    <row r="23672" spans="4:4" s="47" customFormat="1" x14ac:dyDescent="0.25">
      <c r="D23672" s="83"/>
    </row>
    <row r="23673" spans="4:4" s="47" customFormat="1" x14ac:dyDescent="0.25">
      <c r="D23673" s="83"/>
    </row>
    <row r="23674" spans="4:4" s="47" customFormat="1" x14ac:dyDescent="0.25">
      <c r="D23674" s="83"/>
    </row>
    <row r="23675" spans="4:4" s="47" customFormat="1" x14ac:dyDescent="0.25">
      <c r="D23675" s="83"/>
    </row>
    <row r="23676" spans="4:4" s="47" customFormat="1" x14ac:dyDescent="0.25">
      <c r="D23676" s="83"/>
    </row>
    <row r="23677" spans="4:4" s="47" customFormat="1" x14ac:dyDescent="0.25">
      <c r="D23677" s="83"/>
    </row>
    <row r="23678" spans="4:4" s="47" customFormat="1" x14ac:dyDescent="0.25">
      <c r="D23678" s="83"/>
    </row>
    <row r="23679" spans="4:4" s="47" customFormat="1" x14ac:dyDescent="0.25">
      <c r="D23679" s="83"/>
    </row>
    <row r="23680" spans="4:4" s="47" customFormat="1" x14ac:dyDescent="0.25">
      <c r="D23680" s="83"/>
    </row>
    <row r="23681" spans="4:4" s="47" customFormat="1" x14ac:dyDescent="0.25">
      <c r="D23681" s="83"/>
    </row>
    <row r="23682" spans="4:4" s="47" customFormat="1" x14ac:dyDescent="0.25">
      <c r="D23682" s="83"/>
    </row>
    <row r="23683" spans="4:4" s="47" customFormat="1" x14ac:dyDescent="0.25">
      <c r="D23683" s="83"/>
    </row>
    <row r="23684" spans="4:4" s="47" customFormat="1" x14ac:dyDescent="0.25">
      <c r="D23684" s="83"/>
    </row>
    <row r="23685" spans="4:4" s="47" customFormat="1" x14ac:dyDescent="0.25">
      <c r="D23685" s="83"/>
    </row>
    <row r="23686" spans="4:4" s="47" customFormat="1" x14ac:dyDescent="0.25">
      <c r="D23686" s="83"/>
    </row>
    <row r="23687" spans="4:4" s="47" customFormat="1" x14ac:dyDescent="0.25">
      <c r="D23687" s="83"/>
    </row>
    <row r="23688" spans="4:4" s="47" customFormat="1" x14ac:dyDescent="0.25">
      <c r="D23688" s="83"/>
    </row>
    <row r="23689" spans="4:4" s="47" customFormat="1" x14ac:dyDescent="0.25">
      <c r="D23689" s="83"/>
    </row>
    <row r="23690" spans="4:4" s="47" customFormat="1" x14ac:dyDescent="0.25">
      <c r="D23690" s="83"/>
    </row>
    <row r="23691" spans="4:4" s="47" customFormat="1" x14ac:dyDescent="0.25">
      <c r="D23691" s="83"/>
    </row>
    <row r="23692" spans="4:4" s="47" customFormat="1" x14ac:dyDescent="0.25">
      <c r="D23692" s="83"/>
    </row>
    <row r="23693" spans="4:4" s="47" customFormat="1" x14ac:dyDescent="0.25">
      <c r="D23693" s="83"/>
    </row>
    <row r="23694" spans="4:4" s="47" customFormat="1" x14ac:dyDescent="0.25">
      <c r="D23694" s="83"/>
    </row>
    <row r="23695" spans="4:4" s="47" customFormat="1" x14ac:dyDescent="0.25">
      <c r="D23695" s="83"/>
    </row>
    <row r="23696" spans="4:4" s="47" customFormat="1" x14ac:dyDescent="0.25">
      <c r="D23696" s="83"/>
    </row>
    <row r="23697" spans="4:4" s="47" customFormat="1" x14ac:dyDescent="0.25">
      <c r="D23697" s="83"/>
    </row>
    <row r="23698" spans="4:4" s="47" customFormat="1" x14ac:dyDescent="0.25">
      <c r="D23698" s="83"/>
    </row>
    <row r="23699" spans="4:4" s="47" customFormat="1" x14ac:dyDescent="0.25">
      <c r="D23699" s="83"/>
    </row>
    <row r="23700" spans="4:4" s="47" customFormat="1" x14ac:dyDescent="0.25">
      <c r="D23700" s="83"/>
    </row>
    <row r="23701" spans="4:4" s="47" customFormat="1" x14ac:dyDescent="0.25">
      <c r="D23701" s="83"/>
    </row>
    <row r="23702" spans="4:4" s="47" customFormat="1" x14ac:dyDescent="0.25">
      <c r="D23702" s="83"/>
    </row>
    <row r="23703" spans="4:4" s="47" customFormat="1" x14ac:dyDescent="0.25">
      <c r="D23703" s="83"/>
    </row>
    <row r="23704" spans="4:4" s="47" customFormat="1" x14ac:dyDescent="0.25">
      <c r="D23704" s="83"/>
    </row>
    <row r="23705" spans="4:4" s="47" customFormat="1" x14ac:dyDescent="0.25">
      <c r="D23705" s="83"/>
    </row>
    <row r="23706" spans="4:4" s="47" customFormat="1" x14ac:dyDescent="0.25">
      <c r="D23706" s="83"/>
    </row>
    <row r="23707" spans="4:4" s="47" customFormat="1" x14ac:dyDescent="0.25">
      <c r="D23707" s="83"/>
    </row>
    <row r="23708" spans="4:4" s="47" customFormat="1" x14ac:dyDescent="0.25">
      <c r="D23708" s="83"/>
    </row>
    <row r="23709" spans="4:4" s="47" customFormat="1" x14ac:dyDescent="0.25">
      <c r="D23709" s="83"/>
    </row>
    <row r="23710" spans="4:4" s="47" customFormat="1" x14ac:dyDescent="0.25">
      <c r="D23710" s="83"/>
    </row>
    <row r="23711" spans="4:4" s="47" customFormat="1" x14ac:dyDescent="0.25">
      <c r="D23711" s="83"/>
    </row>
    <row r="23712" spans="4:4" s="47" customFormat="1" x14ac:dyDescent="0.25">
      <c r="D23712" s="83"/>
    </row>
    <row r="23713" spans="4:4" s="47" customFormat="1" x14ac:dyDescent="0.25">
      <c r="D23713" s="83"/>
    </row>
    <row r="23714" spans="4:4" s="47" customFormat="1" x14ac:dyDescent="0.25">
      <c r="D23714" s="83"/>
    </row>
    <row r="23715" spans="4:4" s="47" customFormat="1" x14ac:dyDescent="0.25">
      <c r="D23715" s="83"/>
    </row>
    <row r="23716" spans="4:4" s="47" customFormat="1" x14ac:dyDescent="0.25">
      <c r="D23716" s="83"/>
    </row>
    <row r="23717" spans="4:4" s="47" customFormat="1" x14ac:dyDescent="0.25">
      <c r="D23717" s="83"/>
    </row>
    <row r="23718" spans="4:4" s="47" customFormat="1" x14ac:dyDescent="0.25">
      <c r="D23718" s="83"/>
    </row>
    <row r="23719" spans="4:4" s="47" customFormat="1" x14ac:dyDescent="0.25">
      <c r="D23719" s="83"/>
    </row>
    <row r="23720" spans="4:4" s="47" customFormat="1" x14ac:dyDescent="0.25">
      <c r="D23720" s="83"/>
    </row>
    <row r="23721" spans="4:4" s="47" customFormat="1" x14ac:dyDescent="0.25">
      <c r="D23721" s="83"/>
    </row>
    <row r="23722" spans="4:4" s="47" customFormat="1" x14ac:dyDescent="0.25">
      <c r="D23722" s="83"/>
    </row>
    <row r="23723" spans="4:4" s="47" customFormat="1" x14ac:dyDescent="0.25">
      <c r="D23723" s="83"/>
    </row>
    <row r="23724" spans="4:4" s="47" customFormat="1" x14ac:dyDescent="0.25">
      <c r="D23724" s="83"/>
    </row>
    <row r="23725" spans="4:4" s="47" customFormat="1" x14ac:dyDescent="0.25">
      <c r="D23725" s="83"/>
    </row>
    <row r="23726" spans="4:4" s="47" customFormat="1" x14ac:dyDescent="0.25">
      <c r="D23726" s="83"/>
    </row>
    <row r="23727" spans="4:4" s="47" customFormat="1" x14ac:dyDescent="0.25">
      <c r="D23727" s="83"/>
    </row>
    <row r="23728" spans="4:4" s="47" customFormat="1" x14ac:dyDescent="0.25">
      <c r="D23728" s="83"/>
    </row>
    <row r="23729" spans="4:4" s="47" customFormat="1" x14ac:dyDescent="0.25">
      <c r="D23729" s="83"/>
    </row>
    <row r="23730" spans="4:4" s="47" customFormat="1" x14ac:dyDescent="0.25">
      <c r="D23730" s="83"/>
    </row>
    <row r="23731" spans="4:4" s="47" customFormat="1" x14ac:dyDescent="0.25">
      <c r="D23731" s="83"/>
    </row>
    <row r="23732" spans="4:4" s="47" customFormat="1" x14ac:dyDescent="0.25">
      <c r="D23732" s="83"/>
    </row>
    <row r="23733" spans="4:4" s="47" customFormat="1" x14ac:dyDescent="0.25">
      <c r="D23733" s="83"/>
    </row>
    <row r="23734" spans="4:4" s="47" customFormat="1" x14ac:dyDescent="0.25">
      <c r="D23734" s="83"/>
    </row>
    <row r="23735" spans="4:4" s="47" customFormat="1" x14ac:dyDescent="0.25">
      <c r="D23735" s="83"/>
    </row>
    <row r="23736" spans="4:4" s="47" customFormat="1" x14ac:dyDescent="0.25">
      <c r="D23736" s="83"/>
    </row>
    <row r="23737" spans="4:4" s="47" customFormat="1" x14ac:dyDescent="0.25">
      <c r="D23737" s="83"/>
    </row>
    <row r="23738" spans="4:4" s="47" customFormat="1" x14ac:dyDescent="0.25">
      <c r="D23738" s="83"/>
    </row>
    <row r="23739" spans="4:4" s="47" customFormat="1" x14ac:dyDescent="0.25">
      <c r="D23739" s="83"/>
    </row>
    <row r="23740" spans="4:4" s="47" customFormat="1" x14ac:dyDescent="0.25">
      <c r="D23740" s="83"/>
    </row>
    <row r="23741" spans="4:4" s="47" customFormat="1" x14ac:dyDescent="0.25">
      <c r="D23741" s="83"/>
    </row>
    <row r="23742" spans="4:4" s="47" customFormat="1" x14ac:dyDescent="0.25">
      <c r="D23742" s="83"/>
    </row>
    <row r="23743" spans="4:4" s="47" customFormat="1" x14ac:dyDescent="0.25">
      <c r="D23743" s="83"/>
    </row>
    <row r="23744" spans="4:4" s="47" customFormat="1" x14ac:dyDescent="0.25">
      <c r="D23744" s="83"/>
    </row>
    <row r="23745" spans="4:4" s="47" customFormat="1" x14ac:dyDescent="0.25">
      <c r="D23745" s="83"/>
    </row>
    <row r="23746" spans="4:4" s="47" customFormat="1" x14ac:dyDescent="0.25">
      <c r="D23746" s="83"/>
    </row>
    <row r="23747" spans="4:4" s="47" customFormat="1" x14ac:dyDescent="0.25">
      <c r="D23747" s="83"/>
    </row>
    <row r="23748" spans="4:4" s="47" customFormat="1" x14ac:dyDescent="0.25">
      <c r="D23748" s="83"/>
    </row>
    <row r="23749" spans="4:4" s="47" customFormat="1" x14ac:dyDescent="0.25">
      <c r="D23749" s="83"/>
    </row>
    <row r="23750" spans="4:4" s="47" customFormat="1" x14ac:dyDescent="0.25">
      <c r="D23750" s="83"/>
    </row>
    <row r="23751" spans="4:4" s="47" customFormat="1" x14ac:dyDescent="0.25">
      <c r="D23751" s="83"/>
    </row>
    <row r="23752" spans="4:4" s="47" customFormat="1" x14ac:dyDescent="0.25">
      <c r="D23752" s="83"/>
    </row>
    <row r="23753" spans="4:4" s="47" customFormat="1" x14ac:dyDescent="0.25">
      <c r="D23753" s="83"/>
    </row>
    <row r="23754" spans="4:4" s="47" customFormat="1" x14ac:dyDescent="0.25">
      <c r="D23754" s="83"/>
    </row>
    <row r="23755" spans="4:4" s="47" customFormat="1" x14ac:dyDescent="0.25">
      <c r="D23755" s="83"/>
    </row>
    <row r="23756" spans="4:4" s="47" customFormat="1" x14ac:dyDescent="0.25">
      <c r="D23756" s="83"/>
    </row>
    <row r="23757" spans="4:4" s="47" customFormat="1" x14ac:dyDescent="0.25">
      <c r="D23757" s="83"/>
    </row>
    <row r="23758" spans="4:4" s="47" customFormat="1" x14ac:dyDescent="0.25">
      <c r="D23758" s="83"/>
    </row>
    <row r="23759" spans="4:4" s="47" customFormat="1" x14ac:dyDescent="0.25">
      <c r="D23759" s="83"/>
    </row>
    <row r="23760" spans="4:4" s="47" customFormat="1" x14ac:dyDescent="0.25">
      <c r="D23760" s="83"/>
    </row>
    <row r="23761" spans="4:4" s="47" customFormat="1" x14ac:dyDescent="0.25">
      <c r="D23761" s="83"/>
    </row>
    <row r="23762" spans="4:4" s="47" customFormat="1" x14ac:dyDescent="0.25">
      <c r="D23762" s="83"/>
    </row>
    <row r="23763" spans="4:4" s="47" customFormat="1" x14ac:dyDescent="0.25">
      <c r="D23763" s="83"/>
    </row>
    <row r="23764" spans="4:4" s="47" customFormat="1" x14ac:dyDescent="0.25">
      <c r="D23764" s="83"/>
    </row>
    <row r="23765" spans="4:4" s="47" customFormat="1" x14ac:dyDescent="0.25">
      <c r="D23765" s="83"/>
    </row>
    <row r="23766" spans="4:4" s="47" customFormat="1" x14ac:dyDescent="0.25">
      <c r="D23766" s="83"/>
    </row>
    <row r="23767" spans="4:4" s="47" customFormat="1" x14ac:dyDescent="0.25">
      <c r="D23767" s="83"/>
    </row>
    <row r="23768" spans="4:4" s="47" customFormat="1" x14ac:dyDescent="0.25">
      <c r="D23768" s="83"/>
    </row>
    <row r="23769" spans="4:4" s="47" customFormat="1" x14ac:dyDescent="0.25">
      <c r="D23769" s="83"/>
    </row>
    <row r="23770" spans="4:4" s="47" customFormat="1" x14ac:dyDescent="0.25">
      <c r="D23770" s="83"/>
    </row>
    <row r="23771" spans="4:4" s="47" customFormat="1" x14ac:dyDescent="0.25">
      <c r="D23771" s="83"/>
    </row>
    <row r="23772" spans="4:4" s="47" customFormat="1" x14ac:dyDescent="0.25">
      <c r="D23772" s="83"/>
    </row>
    <row r="23773" spans="4:4" s="47" customFormat="1" x14ac:dyDescent="0.25">
      <c r="D23773" s="83"/>
    </row>
    <row r="23774" spans="4:4" s="47" customFormat="1" x14ac:dyDescent="0.25">
      <c r="D23774" s="83"/>
    </row>
    <row r="23775" spans="4:4" s="47" customFormat="1" x14ac:dyDescent="0.25">
      <c r="D23775" s="83"/>
    </row>
    <row r="23776" spans="4:4" s="47" customFormat="1" x14ac:dyDescent="0.25">
      <c r="D23776" s="83"/>
    </row>
    <row r="23777" spans="4:4" s="47" customFormat="1" x14ac:dyDescent="0.25">
      <c r="D23777" s="83"/>
    </row>
    <row r="23778" spans="4:4" s="47" customFormat="1" x14ac:dyDescent="0.25">
      <c r="D23778" s="83"/>
    </row>
    <row r="23779" spans="4:4" s="47" customFormat="1" x14ac:dyDescent="0.25">
      <c r="D23779" s="83"/>
    </row>
    <row r="23780" spans="4:4" s="47" customFormat="1" x14ac:dyDescent="0.25">
      <c r="D23780" s="83"/>
    </row>
    <row r="23781" spans="4:4" s="47" customFormat="1" x14ac:dyDescent="0.25">
      <c r="D23781" s="83"/>
    </row>
    <row r="23782" spans="4:4" s="47" customFormat="1" x14ac:dyDescent="0.25">
      <c r="D23782" s="83"/>
    </row>
    <row r="23783" spans="4:4" s="47" customFormat="1" x14ac:dyDescent="0.25">
      <c r="D23783" s="83"/>
    </row>
    <row r="23784" spans="4:4" s="47" customFormat="1" x14ac:dyDescent="0.25">
      <c r="D23784" s="83"/>
    </row>
    <row r="23785" spans="4:4" s="47" customFormat="1" x14ac:dyDescent="0.25">
      <c r="D23785" s="83"/>
    </row>
    <row r="23786" spans="4:4" s="47" customFormat="1" x14ac:dyDescent="0.25">
      <c r="D23786" s="83"/>
    </row>
    <row r="23787" spans="4:4" s="47" customFormat="1" x14ac:dyDescent="0.25">
      <c r="D23787" s="83"/>
    </row>
    <row r="23788" spans="4:4" s="47" customFormat="1" x14ac:dyDescent="0.25">
      <c r="D23788" s="83"/>
    </row>
    <row r="23789" spans="4:4" s="47" customFormat="1" x14ac:dyDescent="0.25">
      <c r="D23789" s="83"/>
    </row>
    <row r="23790" spans="4:4" s="47" customFormat="1" x14ac:dyDescent="0.25">
      <c r="D23790" s="83"/>
    </row>
    <row r="23791" spans="4:4" s="47" customFormat="1" x14ac:dyDescent="0.25">
      <c r="D23791" s="83"/>
    </row>
    <row r="23792" spans="4:4" s="47" customFormat="1" x14ac:dyDescent="0.25">
      <c r="D23792" s="83"/>
    </row>
    <row r="23793" spans="4:4" s="47" customFormat="1" x14ac:dyDescent="0.25">
      <c r="D23793" s="83"/>
    </row>
    <row r="23794" spans="4:4" s="47" customFormat="1" x14ac:dyDescent="0.25">
      <c r="D23794" s="83"/>
    </row>
    <row r="23795" spans="4:4" s="47" customFormat="1" x14ac:dyDescent="0.25">
      <c r="D23795" s="83"/>
    </row>
    <row r="23796" spans="4:4" s="47" customFormat="1" x14ac:dyDescent="0.25">
      <c r="D23796" s="83"/>
    </row>
    <row r="23797" spans="4:4" s="47" customFormat="1" x14ac:dyDescent="0.25">
      <c r="D23797" s="83"/>
    </row>
    <row r="23798" spans="4:4" s="47" customFormat="1" x14ac:dyDescent="0.25">
      <c r="D23798" s="83"/>
    </row>
    <row r="23799" spans="4:4" s="47" customFormat="1" x14ac:dyDescent="0.25">
      <c r="D23799" s="83"/>
    </row>
    <row r="23800" spans="4:4" s="47" customFormat="1" x14ac:dyDescent="0.25">
      <c r="D23800" s="83"/>
    </row>
    <row r="23801" spans="4:4" s="47" customFormat="1" x14ac:dyDescent="0.25">
      <c r="D23801" s="83"/>
    </row>
    <row r="23802" spans="4:4" s="47" customFormat="1" x14ac:dyDescent="0.25">
      <c r="D23802" s="83"/>
    </row>
    <row r="23803" spans="4:4" s="47" customFormat="1" x14ac:dyDescent="0.25">
      <c r="D23803" s="83"/>
    </row>
    <row r="23804" spans="4:4" s="47" customFormat="1" x14ac:dyDescent="0.25">
      <c r="D23804" s="83"/>
    </row>
    <row r="23805" spans="4:4" s="47" customFormat="1" x14ac:dyDescent="0.25">
      <c r="D23805" s="83"/>
    </row>
    <row r="23806" spans="4:4" s="47" customFormat="1" x14ac:dyDescent="0.25">
      <c r="D23806" s="83"/>
    </row>
    <row r="23807" spans="4:4" s="47" customFormat="1" x14ac:dyDescent="0.25">
      <c r="D23807" s="83"/>
    </row>
    <row r="23808" spans="4:4" s="47" customFormat="1" x14ac:dyDescent="0.25">
      <c r="D23808" s="83"/>
    </row>
    <row r="23809" spans="4:4" s="47" customFormat="1" x14ac:dyDescent="0.25">
      <c r="D23809" s="83"/>
    </row>
    <row r="23810" spans="4:4" s="47" customFormat="1" x14ac:dyDescent="0.25">
      <c r="D23810" s="83"/>
    </row>
    <row r="23811" spans="4:4" s="47" customFormat="1" x14ac:dyDescent="0.25">
      <c r="D23811" s="83"/>
    </row>
    <row r="23812" spans="4:4" s="47" customFormat="1" x14ac:dyDescent="0.25">
      <c r="D23812" s="83"/>
    </row>
    <row r="23813" spans="4:4" s="47" customFormat="1" x14ac:dyDescent="0.25">
      <c r="D23813" s="83"/>
    </row>
    <row r="23814" spans="4:4" s="47" customFormat="1" x14ac:dyDescent="0.25">
      <c r="D23814" s="83"/>
    </row>
    <row r="23815" spans="4:4" s="47" customFormat="1" x14ac:dyDescent="0.25">
      <c r="D23815" s="83"/>
    </row>
    <row r="23816" spans="4:4" s="47" customFormat="1" x14ac:dyDescent="0.25">
      <c r="D23816" s="83"/>
    </row>
    <row r="23817" spans="4:4" s="47" customFormat="1" x14ac:dyDescent="0.25">
      <c r="D23817" s="83"/>
    </row>
    <row r="23818" spans="4:4" s="47" customFormat="1" x14ac:dyDescent="0.25">
      <c r="D23818" s="83"/>
    </row>
    <row r="23819" spans="4:4" s="47" customFormat="1" x14ac:dyDescent="0.25">
      <c r="D23819" s="83"/>
    </row>
    <row r="23820" spans="4:4" s="47" customFormat="1" x14ac:dyDescent="0.25">
      <c r="D23820" s="83"/>
    </row>
    <row r="23821" spans="4:4" s="47" customFormat="1" x14ac:dyDescent="0.25">
      <c r="D23821" s="83"/>
    </row>
    <row r="23822" spans="4:4" s="47" customFormat="1" x14ac:dyDescent="0.25">
      <c r="D23822" s="83"/>
    </row>
    <row r="23823" spans="4:4" s="47" customFormat="1" x14ac:dyDescent="0.25">
      <c r="D23823" s="83"/>
    </row>
    <row r="23824" spans="4:4" s="47" customFormat="1" x14ac:dyDescent="0.25">
      <c r="D23824" s="83"/>
    </row>
    <row r="23825" spans="4:4" s="47" customFormat="1" x14ac:dyDescent="0.25">
      <c r="D23825" s="83"/>
    </row>
    <row r="23826" spans="4:4" s="47" customFormat="1" x14ac:dyDescent="0.25">
      <c r="D23826" s="83"/>
    </row>
    <row r="23827" spans="4:4" s="47" customFormat="1" x14ac:dyDescent="0.25">
      <c r="D23827" s="83"/>
    </row>
    <row r="23828" spans="4:4" s="47" customFormat="1" x14ac:dyDescent="0.25">
      <c r="D23828" s="83"/>
    </row>
    <row r="23829" spans="4:4" s="47" customFormat="1" x14ac:dyDescent="0.25">
      <c r="D23829" s="83"/>
    </row>
    <row r="23830" spans="4:4" s="47" customFormat="1" x14ac:dyDescent="0.25">
      <c r="D23830" s="83"/>
    </row>
    <row r="23831" spans="4:4" s="47" customFormat="1" x14ac:dyDescent="0.25">
      <c r="D23831" s="83"/>
    </row>
    <row r="23832" spans="4:4" s="47" customFormat="1" x14ac:dyDescent="0.25">
      <c r="D23832" s="83"/>
    </row>
    <row r="23833" spans="4:4" s="47" customFormat="1" x14ac:dyDescent="0.25">
      <c r="D23833" s="83"/>
    </row>
    <row r="23834" spans="4:4" s="47" customFormat="1" x14ac:dyDescent="0.25">
      <c r="D23834" s="83"/>
    </row>
    <row r="23835" spans="4:4" s="47" customFormat="1" x14ac:dyDescent="0.25">
      <c r="D23835" s="83"/>
    </row>
    <row r="23836" spans="4:4" s="47" customFormat="1" x14ac:dyDescent="0.25">
      <c r="D23836" s="83"/>
    </row>
    <row r="23837" spans="4:4" s="47" customFormat="1" x14ac:dyDescent="0.25">
      <c r="D23837" s="83"/>
    </row>
    <row r="23838" spans="4:4" s="47" customFormat="1" x14ac:dyDescent="0.25">
      <c r="D23838" s="83"/>
    </row>
    <row r="23839" spans="4:4" s="47" customFormat="1" x14ac:dyDescent="0.25">
      <c r="D23839" s="83"/>
    </row>
    <row r="23840" spans="4:4" s="47" customFormat="1" x14ac:dyDescent="0.25">
      <c r="D23840" s="83"/>
    </row>
    <row r="23841" spans="4:4" s="47" customFormat="1" x14ac:dyDescent="0.25">
      <c r="D23841" s="83"/>
    </row>
    <row r="23842" spans="4:4" s="47" customFormat="1" x14ac:dyDescent="0.25">
      <c r="D23842" s="83"/>
    </row>
    <row r="23843" spans="4:4" s="47" customFormat="1" x14ac:dyDescent="0.25">
      <c r="D23843" s="83"/>
    </row>
    <row r="23844" spans="4:4" s="47" customFormat="1" x14ac:dyDescent="0.25">
      <c r="D23844" s="83"/>
    </row>
    <row r="23845" spans="4:4" s="47" customFormat="1" x14ac:dyDescent="0.25">
      <c r="D23845" s="83"/>
    </row>
    <row r="23846" spans="4:4" s="47" customFormat="1" x14ac:dyDescent="0.25">
      <c r="D23846" s="83"/>
    </row>
    <row r="23847" spans="4:4" s="47" customFormat="1" x14ac:dyDescent="0.25">
      <c r="D23847" s="83"/>
    </row>
    <row r="23848" spans="4:4" s="47" customFormat="1" x14ac:dyDescent="0.25">
      <c r="D23848" s="83"/>
    </row>
    <row r="23849" spans="4:4" s="47" customFormat="1" x14ac:dyDescent="0.25">
      <c r="D23849" s="83"/>
    </row>
    <row r="23850" spans="4:4" s="47" customFormat="1" x14ac:dyDescent="0.25">
      <c r="D23850" s="83"/>
    </row>
    <row r="23851" spans="4:4" s="47" customFormat="1" x14ac:dyDescent="0.25">
      <c r="D23851" s="83"/>
    </row>
    <row r="23852" spans="4:4" s="47" customFormat="1" x14ac:dyDescent="0.25">
      <c r="D23852" s="83"/>
    </row>
    <row r="23853" spans="4:4" s="47" customFormat="1" x14ac:dyDescent="0.25">
      <c r="D23853" s="83"/>
    </row>
    <row r="23854" spans="4:4" s="47" customFormat="1" x14ac:dyDescent="0.25">
      <c r="D23854" s="83"/>
    </row>
    <row r="23855" spans="4:4" s="47" customFormat="1" x14ac:dyDescent="0.25">
      <c r="D23855" s="83"/>
    </row>
    <row r="23856" spans="4:4" s="47" customFormat="1" x14ac:dyDescent="0.25">
      <c r="D23856" s="83"/>
    </row>
    <row r="23857" spans="4:4" s="47" customFormat="1" x14ac:dyDescent="0.25">
      <c r="D23857" s="83"/>
    </row>
    <row r="23858" spans="4:4" s="47" customFormat="1" x14ac:dyDescent="0.25">
      <c r="D23858" s="83"/>
    </row>
    <row r="23859" spans="4:4" s="47" customFormat="1" x14ac:dyDescent="0.25">
      <c r="D23859" s="83"/>
    </row>
    <row r="23860" spans="4:4" s="47" customFormat="1" x14ac:dyDescent="0.25">
      <c r="D23860" s="83"/>
    </row>
    <row r="23861" spans="4:4" s="47" customFormat="1" x14ac:dyDescent="0.25">
      <c r="D23861" s="83"/>
    </row>
    <row r="23862" spans="4:4" s="47" customFormat="1" x14ac:dyDescent="0.25">
      <c r="D23862" s="83"/>
    </row>
    <row r="23863" spans="4:4" s="47" customFormat="1" x14ac:dyDescent="0.25">
      <c r="D23863" s="83"/>
    </row>
    <row r="23864" spans="4:4" s="47" customFormat="1" x14ac:dyDescent="0.25">
      <c r="D23864" s="83"/>
    </row>
    <row r="23865" spans="4:4" s="47" customFormat="1" x14ac:dyDescent="0.25">
      <c r="D23865" s="83"/>
    </row>
    <row r="23866" spans="4:4" s="47" customFormat="1" x14ac:dyDescent="0.25">
      <c r="D23866" s="83"/>
    </row>
    <row r="23867" spans="4:4" s="47" customFormat="1" x14ac:dyDescent="0.25">
      <c r="D23867" s="83"/>
    </row>
    <row r="23868" spans="4:4" s="47" customFormat="1" x14ac:dyDescent="0.25">
      <c r="D23868" s="83"/>
    </row>
    <row r="23869" spans="4:4" s="47" customFormat="1" x14ac:dyDescent="0.25">
      <c r="D23869" s="83"/>
    </row>
    <row r="23870" spans="4:4" s="47" customFormat="1" x14ac:dyDescent="0.25">
      <c r="D23870" s="83"/>
    </row>
    <row r="23871" spans="4:4" s="47" customFormat="1" x14ac:dyDescent="0.25">
      <c r="D23871" s="83"/>
    </row>
    <row r="23872" spans="4:4" s="47" customFormat="1" x14ac:dyDescent="0.25">
      <c r="D23872" s="83"/>
    </row>
    <row r="23873" spans="4:4" s="47" customFormat="1" x14ac:dyDescent="0.25">
      <c r="D23873" s="83"/>
    </row>
    <row r="23874" spans="4:4" s="47" customFormat="1" x14ac:dyDescent="0.25">
      <c r="D23874" s="83"/>
    </row>
    <row r="23875" spans="4:4" s="47" customFormat="1" x14ac:dyDescent="0.25">
      <c r="D23875" s="83"/>
    </row>
    <row r="23876" spans="4:4" s="47" customFormat="1" x14ac:dyDescent="0.25">
      <c r="D23876" s="83"/>
    </row>
    <row r="23877" spans="4:4" s="47" customFormat="1" x14ac:dyDescent="0.25">
      <c r="D23877" s="83"/>
    </row>
    <row r="23878" spans="4:4" s="47" customFormat="1" x14ac:dyDescent="0.25">
      <c r="D23878" s="83"/>
    </row>
    <row r="23879" spans="4:4" s="47" customFormat="1" x14ac:dyDescent="0.25">
      <c r="D23879" s="83"/>
    </row>
    <row r="23880" spans="4:4" s="47" customFormat="1" x14ac:dyDescent="0.25">
      <c r="D23880" s="83"/>
    </row>
    <row r="23881" spans="4:4" s="47" customFormat="1" x14ac:dyDescent="0.25">
      <c r="D23881" s="83"/>
    </row>
    <row r="23882" spans="4:4" s="47" customFormat="1" x14ac:dyDescent="0.25">
      <c r="D23882" s="83"/>
    </row>
    <row r="23883" spans="4:4" s="47" customFormat="1" x14ac:dyDescent="0.25">
      <c r="D23883" s="83"/>
    </row>
    <row r="23884" spans="4:4" s="47" customFormat="1" x14ac:dyDescent="0.25">
      <c r="D23884" s="83"/>
    </row>
    <row r="23885" spans="4:4" s="47" customFormat="1" x14ac:dyDescent="0.25">
      <c r="D23885" s="83"/>
    </row>
    <row r="23886" spans="4:4" s="47" customFormat="1" x14ac:dyDescent="0.25">
      <c r="D23886" s="83"/>
    </row>
    <row r="23887" spans="4:4" s="47" customFormat="1" x14ac:dyDescent="0.25">
      <c r="D23887" s="83"/>
    </row>
    <row r="23888" spans="4:4" s="47" customFormat="1" x14ac:dyDescent="0.25">
      <c r="D23888" s="83"/>
    </row>
    <row r="23889" spans="4:4" s="47" customFormat="1" x14ac:dyDescent="0.25">
      <c r="D23889" s="83"/>
    </row>
    <row r="23890" spans="4:4" s="47" customFormat="1" x14ac:dyDescent="0.25">
      <c r="D23890" s="83"/>
    </row>
    <row r="23891" spans="4:4" s="47" customFormat="1" x14ac:dyDescent="0.25">
      <c r="D23891" s="83"/>
    </row>
    <row r="23892" spans="4:4" s="47" customFormat="1" x14ac:dyDescent="0.25">
      <c r="D23892" s="83"/>
    </row>
    <row r="23893" spans="4:4" s="47" customFormat="1" x14ac:dyDescent="0.25">
      <c r="D23893" s="83"/>
    </row>
    <row r="23894" spans="4:4" s="47" customFormat="1" x14ac:dyDescent="0.25">
      <c r="D23894" s="83"/>
    </row>
    <row r="23895" spans="4:4" s="47" customFormat="1" x14ac:dyDescent="0.25">
      <c r="D23895" s="83"/>
    </row>
    <row r="23896" spans="4:4" s="47" customFormat="1" x14ac:dyDescent="0.25">
      <c r="D23896" s="83"/>
    </row>
    <row r="23897" spans="4:4" s="47" customFormat="1" x14ac:dyDescent="0.25">
      <c r="D23897" s="83"/>
    </row>
    <row r="23898" spans="4:4" s="47" customFormat="1" x14ac:dyDescent="0.25">
      <c r="D23898" s="83"/>
    </row>
    <row r="23899" spans="4:4" s="47" customFormat="1" x14ac:dyDescent="0.25">
      <c r="D23899" s="83"/>
    </row>
    <row r="23900" spans="4:4" s="47" customFormat="1" x14ac:dyDescent="0.25">
      <c r="D23900" s="83"/>
    </row>
    <row r="23901" spans="4:4" s="47" customFormat="1" x14ac:dyDescent="0.25">
      <c r="D23901" s="83"/>
    </row>
    <row r="23902" spans="4:4" s="47" customFormat="1" x14ac:dyDescent="0.25">
      <c r="D23902" s="83"/>
    </row>
    <row r="23903" spans="4:4" s="47" customFormat="1" x14ac:dyDescent="0.25">
      <c r="D23903" s="83"/>
    </row>
    <row r="23904" spans="4:4" s="47" customFormat="1" x14ac:dyDescent="0.25">
      <c r="D23904" s="83"/>
    </row>
    <row r="23905" spans="4:4" s="47" customFormat="1" x14ac:dyDescent="0.25">
      <c r="D23905" s="83"/>
    </row>
    <row r="23906" spans="4:4" s="47" customFormat="1" x14ac:dyDescent="0.25">
      <c r="D23906" s="83"/>
    </row>
    <row r="23907" spans="4:4" s="47" customFormat="1" x14ac:dyDescent="0.25">
      <c r="D23907" s="83"/>
    </row>
    <row r="23908" spans="4:4" s="47" customFormat="1" x14ac:dyDescent="0.25">
      <c r="D23908" s="83"/>
    </row>
    <row r="23909" spans="4:4" s="47" customFormat="1" x14ac:dyDescent="0.25">
      <c r="D23909" s="83"/>
    </row>
    <row r="23910" spans="4:4" s="47" customFormat="1" x14ac:dyDescent="0.25">
      <c r="D23910" s="83"/>
    </row>
    <row r="23911" spans="4:4" s="47" customFormat="1" x14ac:dyDescent="0.25">
      <c r="D23911" s="83"/>
    </row>
    <row r="23912" spans="4:4" s="47" customFormat="1" x14ac:dyDescent="0.25">
      <c r="D23912" s="83"/>
    </row>
    <row r="23913" spans="4:4" s="47" customFormat="1" x14ac:dyDescent="0.25">
      <c r="D23913" s="83"/>
    </row>
    <row r="23914" spans="4:4" s="47" customFormat="1" x14ac:dyDescent="0.25">
      <c r="D23914" s="83"/>
    </row>
    <row r="23915" spans="4:4" s="47" customFormat="1" x14ac:dyDescent="0.25">
      <c r="D23915" s="83"/>
    </row>
    <row r="23916" spans="4:4" s="47" customFormat="1" x14ac:dyDescent="0.25">
      <c r="D23916" s="83"/>
    </row>
    <row r="23917" spans="4:4" s="47" customFormat="1" x14ac:dyDescent="0.25">
      <c r="D23917" s="83"/>
    </row>
    <row r="23918" spans="4:4" s="47" customFormat="1" x14ac:dyDescent="0.25">
      <c r="D23918" s="83"/>
    </row>
    <row r="23919" spans="4:4" s="47" customFormat="1" x14ac:dyDescent="0.25">
      <c r="D23919" s="83"/>
    </row>
    <row r="23920" spans="4:4" s="47" customFormat="1" x14ac:dyDescent="0.25">
      <c r="D23920" s="83"/>
    </row>
    <row r="23921" spans="4:4" s="47" customFormat="1" x14ac:dyDescent="0.25">
      <c r="D23921" s="83"/>
    </row>
    <row r="23922" spans="4:4" s="47" customFormat="1" x14ac:dyDescent="0.25">
      <c r="D23922" s="83"/>
    </row>
    <row r="23923" spans="4:4" s="47" customFormat="1" x14ac:dyDescent="0.25">
      <c r="D23923" s="83"/>
    </row>
    <row r="23924" spans="4:4" s="47" customFormat="1" x14ac:dyDescent="0.25">
      <c r="D23924" s="83"/>
    </row>
    <row r="23925" spans="4:4" s="47" customFormat="1" x14ac:dyDescent="0.25">
      <c r="D23925" s="83"/>
    </row>
    <row r="23926" spans="4:4" s="47" customFormat="1" x14ac:dyDescent="0.25">
      <c r="D23926" s="83"/>
    </row>
    <row r="23927" spans="4:4" s="47" customFormat="1" x14ac:dyDescent="0.25">
      <c r="D23927" s="83"/>
    </row>
    <row r="23928" spans="4:4" s="47" customFormat="1" x14ac:dyDescent="0.25">
      <c r="D23928" s="83"/>
    </row>
    <row r="23929" spans="4:4" s="47" customFormat="1" x14ac:dyDescent="0.25">
      <c r="D23929" s="83"/>
    </row>
    <row r="23930" spans="4:4" s="47" customFormat="1" x14ac:dyDescent="0.25">
      <c r="D23930" s="83"/>
    </row>
    <row r="23931" spans="4:4" s="47" customFormat="1" x14ac:dyDescent="0.25">
      <c r="D23931" s="83"/>
    </row>
    <row r="23932" spans="4:4" s="47" customFormat="1" x14ac:dyDescent="0.25">
      <c r="D23932" s="83"/>
    </row>
    <row r="23933" spans="4:4" s="47" customFormat="1" x14ac:dyDescent="0.25">
      <c r="D23933" s="83"/>
    </row>
    <row r="23934" spans="4:4" s="47" customFormat="1" x14ac:dyDescent="0.25">
      <c r="D23934" s="83"/>
    </row>
    <row r="23935" spans="4:4" s="47" customFormat="1" x14ac:dyDescent="0.25">
      <c r="D23935" s="83"/>
    </row>
    <row r="23936" spans="4:4" s="47" customFormat="1" x14ac:dyDescent="0.25">
      <c r="D23936" s="83"/>
    </row>
    <row r="23937" spans="4:4" s="47" customFormat="1" x14ac:dyDescent="0.25">
      <c r="D23937" s="83"/>
    </row>
    <row r="23938" spans="4:4" s="47" customFormat="1" x14ac:dyDescent="0.25">
      <c r="D23938" s="83"/>
    </row>
    <row r="23939" spans="4:4" s="47" customFormat="1" x14ac:dyDescent="0.25">
      <c r="D23939" s="83"/>
    </row>
    <row r="23940" spans="4:4" s="47" customFormat="1" x14ac:dyDescent="0.25">
      <c r="D23940" s="83"/>
    </row>
    <row r="23941" spans="4:4" s="47" customFormat="1" x14ac:dyDescent="0.25">
      <c r="D23941" s="83"/>
    </row>
    <row r="23942" spans="4:4" s="47" customFormat="1" x14ac:dyDescent="0.25">
      <c r="D23942" s="83"/>
    </row>
    <row r="23943" spans="4:4" s="47" customFormat="1" x14ac:dyDescent="0.25">
      <c r="D23943" s="83"/>
    </row>
    <row r="23944" spans="4:4" s="47" customFormat="1" x14ac:dyDescent="0.25">
      <c r="D23944" s="83"/>
    </row>
    <row r="23945" spans="4:4" s="47" customFormat="1" x14ac:dyDescent="0.25">
      <c r="D23945" s="83"/>
    </row>
    <row r="23946" spans="4:4" s="47" customFormat="1" x14ac:dyDescent="0.25">
      <c r="D23946" s="83"/>
    </row>
    <row r="23947" spans="4:4" s="47" customFormat="1" x14ac:dyDescent="0.25">
      <c r="D23947" s="83"/>
    </row>
    <row r="23948" spans="4:4" s="47" customFormat="1" x14ac:dyDescent="0.25">
      <c r="D23948" s="83"/>
    </row>
    <row r="23949" spans="4:4" s="47" customFormat="1" x14ac:dyDescent="0.25">
      <c r="D23949" s="83"/>
    </row>
    <row r="23950" spans="4:4" s="47" customFormat="1" x14ac:dyDescent="0.25">
      <c r="D23950" s="83"/>
    </row>
    <row r="23951" spans="4:4" s="47" customFormat="1" x14ac:dyDescent="0.25">
      <c r="D23951" s="83"/>
    </row>
    <row r="23952" spans="4:4" s="47" customFormat="1" x14ac:dyDescent="0.25">
      <c r="D23952" s="83"/>
    </row>
    <row r="23953" spans="4:4" s="47" customFormat="1" x14ac:dyDescent="0.25">
      <c r="D23953" s="83"/>
    </row>
    <row r="23954" spans="4:4" s="47" customFormat="1" x14ac:dyDescent="0.25">
      <c r="D23954" s="83"/>
    </row>
    <row r="23955" spans="4:4" s="47" customFormat="1" x14ac:dyDescent="0.25">
      <c r="D23955" s="83"/>
    </row>
    <row r="23956" spans="4:4" s="47" customFormat="1" x14ac:dyDescent="0.25">
      <c r="D23956" s="83"/>
    </row>
    <row r="23957" spans="4:4" s="47" customFormat="1" x14ac:dyDescent="0.25">
      <c r="D23957" s="83"/>
    </row>
    <row r="23958" spans="4:4" s="47" customFormat="1" x14ac:dyDescent="0.25">
      <c r="D23958" s="83"/>
    </row>
    <row r="23959" spans="4:4" s="47" customFormat="1" x14ac:dyDescent="0.25">
      <c r="D23959" s="83"/>
    </row>
    <row r="23960" spans="4:4" s="47" customFormat="1" x14ac:dyDescent="0.25">
      <c r="D23960" s="83"/>
    </row>
    <row r="23961" spans="4:4" s="47" customFormat="1" x14ac:dyDescent="0.25">
      <c r="D23961" s="83"/>
    </row>
    <row r="23962" spans="4:4" s="47" customFormat="1" x14ac:dyDescent="0.25">
      <c r="D23962" s="83"/>
    </row>
    <row r="23963" spans="4:4" s="47" customFormat="1" x14ac:dyDescent="0.25">
      <c r="D23963" s="83"/>
    </row>
    <row r="23964" spans="4:4" s="47" customFormat="1" x14ac:dyDescent="0.25">
      <c r="D23964" s="83"/>
    </row>
    <row r="23965" spans="4:4" s="47" customFormat="1" x14ac:dyDescent="0.25">
      <c r="D23965" s="83"/>
    </row>
    <row r="23966" spans="4:4" s="47" customFormat="1" x14ac:dyDescent="0.25">
      <c r="D23966" s="83"/>
    </row>
    <row r="23967" spans="4:4" s="47" customFormat="1" x14ac:dyDescent="0.25">
      <c r="D23967" s="83"/>
    </row>
    <row r="23968" spans="4:4" s="47" customFormat="1" x14ac:dyDescent="0.25">
      <c r="D23968" s="83"/>
    </row>
    <row r="23969" spans="4:4" s="47" customFormat="1" x14ac:dyDescent="0.25">
      <c r="D23969" s="83"/>
    </row>
    <row r="23970" spans="4:4" s="47" customFormat="1" x14ac:dyDescent="0.25">
      <c r="D23970" s="83"/>
    </row>
    <row r="23971" spans="4:4" s="47" customFormat="1" x14ac:dyDescent="0.25">
      <c r="D23971" s="83"/>
    </row>
    <row r="23972" spans="4:4" s="47" customFormat="1" x14ac:dyDescent="0.25">
      <c r="D23972" s="83"/>
    </row>
    <row r="23973" spans="4:4" s="47" customFormat="1" x14ac:dyDescent="0.25">
      <c r="D23973" s="83"/>
    </row>
    <row r="23974" spans="4:4" s="47" customFormat="1" x14ac:dyDescent="0.25">
      <c r="D23974" s="83"/>
    </row>
    <row r="23975" spans="4:4" s="47" customFormat="1" x14ac:dyDescent="0.25">
      <c r="D23975" s="83"/>
    </row>
    <row r="23976" spans="4:4" s="47" customFormat="1" x14ac:dyDescent="0.25">
      <c r="D23976" s="83"/>
    </row>
    <row r="23977" spans="4:4" s="47" customFormat="1" x14ac:dyDescent="0.25">
      <c r="D23977" s="83"/>
    </row>
    <row r="23978" spans="4:4" s="47" customFormat="1" x14ac:dyDescent="0.25">
      <c r="D23978" s="83"/>
    </row>
    <row r="23979" spans="4:4" s="47" customFormat="1" x14ac:dyDescent="0.25">
      <c r="D23979" s="83"/>
    </row>
    <row r="23980" spans="4:4" s="47" customFormat="1" x14ac:dyDescent="0.25">
      <c r="D23980" s="83"/>
    </row>
    <row r="23981" spans="4:4" s="47" customFormat="1" x14ac:dyDescent="0.25">
      <c r="D23981" s="83"/>
    </row>
    <row r="23982" spans="4:4" s="47" customFormat="1" x14ac:dyDescent="0.25">
      <c r="D23982" s="83"/>
    </row>
    <row r="23983" spans="4:4" s="47" customFormat="1" x14ac:dyDescent="0.25">
      <c r="D23983" s="83"/>
    </row>
    <row r="23984" spans="4:4" s="47" customFormat="1" x14ac:dyDescent="0.25">
      <c r="D23984" s="83"/>
    </row>
    <row r="23985" spans="4:4" s="47" customFormat="1" x14ac:dyDescent="0.25">
      <c r="D23985" s="83"/>
    </row>
    <row r="23986" spans="4:4" s="47" customFormat="1" x14ac:dyDescent="0.25">
      <c r="D23986" s="83"/>
    </row>
    <row r="23987" spans="4:4" s="47" customFormat="1" x14ac:dyDescent="0.25">
      <c r="D23987" s="83"/>
    </row>
    <row r="23988" spans="4:4" s="47" customFormat="1" x14ac:dyDescent="0.25">
      <c r="D23988" s="83"/>
    </row>
    <row r="23989" spans="4:4" s="47" customFormat="1" x14ac:dyDescent="0.25">
      <c r="D23989" s="83"/>
    </row>
    <row r="23990" spans="4:4" s="47" customFormat="1" x14ac:dyDescent="0.25">
      <c r="D23990" s="83"/>
    </row>
    <row r="23991" spans="4:4" s="47" customFormat="1" x14ac:dyDescent="0.25">
      <c r="D23991" s="83"/>
    </row>
    <row r="23992" spans="4:4" s="47" customFormat="1" x14ac:dyDescent="0.25">
      <c r="D23992" s="83"/>
    </row>
    <row r="23993" spans="4:4" s="47" customFormat="1" x14ac:dyDescent="0.25">
      <c r="D23993" s="83"/>
    </row>
    <row r="23994" spans="4:4" s="47" customFormat="1" x14ac:dyDescent="0.25">
      <c r="D23994" s="83"/>
    </row>
    <row r="23995" spans="4:4" s="47" customFormat="1" x14ac:dyDescent="0.25">
      <c r="D23995" s="83"/>
    </row>
    <row r="23996" spans="4:4" s="47" customFormat="1" x14ac:dyDescent="0.25">
      <c r="D23996" s="83"/>
    </row>
    <row r="23997" spans="4:4" s="47" customFormat="1" x14ac:dyDescent="0.25">
      <c r="D23997" s="83"/>
    </row>
    <row r="23998" spans="4:4" s="47" customFormat="1" x14ac:dyDescent="0.25">
      <c r="D23998" s="83"/>
    </row>
    <row r="23999" spans="4:4" s="47" customFormat="1" x14ac:dyDescent="0.25">
      <c r="D23999" s="83"/>
    </row>
    <row r="24000" spans="4:4" s="47" customFormat="1" x14ac:dyDescent="0.25">
      <c r="D24000" s="83"/>
    </row>
    <row r="24001" spans="4:4" s="47" customFormat="1" x14ac:dyDescent="0.25">
      <c r="D24001" s="83"/>
    </row>
    <row r="24002" spans="4:4" s="47" customFormat="1" x14ac:dyDescent="0.25">
      <c r="D24002" s="83"/>
    </row>
    <row r="24003" spans="4:4" s="47" customFormat="1" x14ac:dyDescent="0.25">
      <c r="D24003" s="83"/>
    </row>
    <row r="24004" spans="4:4" s="47" customFormat="1" x14ac:dyDescent="0.25">
      <c r="D24004" s="83"/>
    </row>
    <row r="24005" spans="4:4" s="47" customFormat="1" x14ac:dyDescent="0.25">
      <c r="D24005" s="83"/>
    </row>
    <row r="24006" spans="4:4" s="47" customFormat="1" x14ac:dyDescent="0.25">
      <c r="D24006" s="83"/>
    </row>
    <row r="24007" spans="4:4" s="47" customFormat="1" x14ac:dyDescent="0.25">
      <c r="D24007" s="83"/>
    </row>
    <row r="24008" spans="4:4" s="47" customFormat="1" x14ac:dyDescent="0.25">
      <c r="D24008" s="83"/>
    </row>
    <row r="24009" spans="4:4" s="47" customFormat="1" x14ac:dyDescent="0.25">
      <c r="D24009" s="83"/>
    </row>
    <row r="24010" spans="4:4" s="47" customFormat="1" x14ac:dyDescent="0.25">
      <c r="D24010" s="83"/>
    </row>
    <row r="24011" spans="4:4" s="47" customFormat="1" x14ac:dyDescent="0.25">
      <c r="D24011" s="83"/>
    </row>
    <row r="24012" spans="4:4" s="47" customFormat="1" x14ac:dyDescent="0.25">
      <c r="D24012" s="83"/>
    </row>
    <row r="24013" spans="4:4" s="47" customFormat="1" x14ac:dyDescent="0.25">
      <c r="D24013" s="83"/>
    </row>
    <row r="24014" spans="4:4" s="47" customFormat="1" x14ac:dyDescent="0.25">
      <c r="D24014" s="83"/>
    </row>
    <row r="24015" spans="4:4" s="47" customFormat="1" x14ac:dyDescent="0.25">
      <c r="D24015" s="83"/>
    </row>
    <row r="24016" spans="4:4" s="47" customFormat="1" x14ac:dyDescent="0.25">
      <c r="D24016" s="83"/>
    </row>
    <row r="24017" spans="4:4" s="47" customFormat="1" x14ac:dyDescent="0.25">
      <c r="D24017" s="83"/>
    </row>
    <row r="24018" spans="4:4" s="47" customFormat="1" x14ac:dyDescent="0.25">
      <c r="D24018" s="83"/>
    </row>
    <row r="24019" spans="4:4" s="47" customFormat="1" x14ac:dyDescent="0.25">
      <c r="D24019" s="83"/>
    </row>
    <row r="24020" spans="4:4" s="47" customFormat="1" x14ac:dyDescent="0.25">
      <c r="D24020" s="83"/>
    </row>
    <row r="24021" spans="4:4" s="47" customFormat="1" x14ac:dyDescent="0.25">
      <c r="D24021" s="83"/>
    </row>
    <row r="24022" spans="4:4" s="47" customFormat="1" x14ac:dyDescent="0.25">
      <c r="D24022" s="83"/>
    </row>
    <row r="24023" spans="4:4" s="47" customFormat="1" x14ac:dyDescent="0.25">
      <c r="D24023" s="83"/>
    </row>
    <row r="24024" spans="4:4" s="47" customFormat="1" x14ac:dyDescent="0.25">
      <c r="D24024" s="83"/>
    </row>
    <row r="24025" spans="4:4" s="47" customFormat="1" x14ac:dyDescent="0.25">
      <c r="D24025" s="83"/>
    </row>
    <row r="24026" spans="4:4" s="47" customFormat="1" x14ac:dyDescent="0.25">
      <c r="D24026" s="83"/>
    </row>
    <row r="24027" spans="4:4" s="47" customFormat="1" x14ac:dyDescent="0.25">
      <c r="D24027" s="83"/>
    </row>
    <row r="24028" spans="4:4" s="47" customFormat="1" x14ac:dyDescent="0.25">
      <c r="D24028" s="83"/>
    </row>
    <row r="24029" spans="4:4" s="47" customFormat="1" x14ac:dyDescent="0.25">
      <c r="D24029" s="83"/>
    </row>
    <row r="24030" spans="4:4" s="47" customFormat="1" x14ac:dyDescent="0.25">
      <c r="D24030" s="83"/>
    </row>
    <row r="24031" spans="4:4" s="47" customFormat="1" x14ac:dyDescent="0.25">
      <c r="D24031" s="83"/>
    </row>
    <row r="24032" spans="4:4" s="47" customFormat="1" x14ac:dyDescent="0.25">
      <c r="D24032" s="83"/>
    </row>
    <row r="24033" spans="4:4" s="47" customFormat="1" x14ac:dyDescent="0.25">
      <c r="D24033" s="83"/>
    </row>
    <row r="24034" spans="4:4" s="47" customFormat="1" x14ac:dyDescent="0.25">
      <c r="D24034" s="83"/>
    </row>
    <row r="24035" spans="4:4" s="47" customFormat="1" x14ac:dyDescent="0.25">
      <c r="D24035" s="83"/>
    </row>
    <row r="24036" spans="4:4" s="47" customFormat="1" x14ac:dyDescent="0.25">
      <c r="D24036" s="83"/>
    </row>
    <row r="24037" spans="4:4" s="47" customFormat="1" x14ac:dyDescent="0.25">
      <c r="D24037" s="83"/>
    </row>
    <row r="24038" spans="4:4" s="47" customFormat="1" x14ac:dyDescent="0.25">
      <c r="D24038" s="83"/>
    </row>
    <row r="24039" spans="4:4" s="47" customFormat="1" x14ac:dyDescent="0.25">
      <c r="D24039" s="83"/>
    </row>
    <row r="24040" spans="4:4" s="47" customFormat="1" x14ac:dyDescent="0.25">
      <c r="D24040" s="83"/>
    </row>
    <row r="24041" spans="4:4" s="47" customFormat="1" x14ac:dyDescent="0.25">
      <c r="D24041" s="83"/>
    </row>
    <row r="24042" spans="4:4" s="47" customFormat="1" x14ac:dyDescent="0.25">
      <c r="D24042" s="83"/>
    </row>
    <row r="24043" spans="4:4" s="47" customFormat="1" x14ac:dyDescent="0.25">
      <c r="D24043" s="83"/>
    </row>
    <row r="24044" spans="4:4" s="47" customFormat="1" x14ac:dyDescent="0.25">
      <c r="D24044" s="83"/>
    </row>
    <row r="24045" spans="4:4" s="47" customFormat="1" x14ac:dyDescent="0.25">
      <c r="D24045" s="83"/>
    </row>
    <row r="24046" spans="4:4" s="47" customFormat="1" x14ac:dyDescent="0.25">
      <c r="D24046" s="83"/>
    </row>
    <row r="24047" spans="4:4" s="47" customFormat="1" x14ac:dyDescent="0.25">
      <c r="D24047" s="83"/>
    </row>
    <row r="24048" spans="4:4" s="47" customFormat="1" x14ac:dyDescent="0.25">
      <c r="D24048" s="83"/>
    </row>
    <row r="24049" spans="4:4" s="47" customFormat="1" x14ac:dyDescent="0.25">
      <c r="D24049" s="83"/>
    </row>
    <row r="24050" spans="4:4" s="47" customFormat="1" x14ac:dyDescent="0.25">
      <c r="D24050" s="83"/>
    </row>
    <row r="24051" spans="4:4" s="47" customFormat="1" x14ac:dyDescent="0.25">
      <c r="D24051" s="83"/>
    </row>
    <row r="24052" spans="4:4" s="47" customFormat="1" x14ac:dyDescent="0.25">
      <c r="D24052" s="83"/>
    </row>
    <row r="24053" spans="4:4" s="47" customFormat="1" x14ac:dyDescent="0.25">
      <c r="D24053" s="83"/>
    </row>
    <row r="24054" spans="4:4" s="47" customFormat="1" x14ac:dyDescent="0.25">
      <c r="D24054" s="83"/>
    </row>
    <row r="24055" spans="4:4" s="47" customFormat="1" x14ac:dyDescent="0.25">
      <c r="D24055" s="83"/>
    </row>
    <row r="24056" spans="4:4" s="47" customFormat="1" x14ac:dyDescent="0.25">
      <c r="D24056" s="83"/>
    </row>
    <row r="24057" spans="4:4" s="47" customFormat="1" x14ac:dyDescent="0.25">
      <c r="D24057" s="83"/>
    </row>
    <row r="24058" spans="4:4" s="47" customFormat="1" x14ac:dyDescent="0.25">
      <c r="D24058" s="83"/>
    </row>
    <row r="24059" spans="4:4" s="47" customFormat="1" x14ac:dyDescent="0.25">
      <c r="D24059" s="83"/>
    </row>
    <row r="24060" spans="4:4" s="47" customFormat="1" x14ac:dyDescent="0.25">
      <c r="D24060" s="83"/>
    </row>
    <row r="24061" spans="4:4" s="47" customFormat="1" x14ac:dyDescent="0.25">
      <c r="D24061" s="83"/>
    </row>
    <row r="24062" spans="4:4" s="47" customFormat="1" x14ac:dyDescent="0.25">
      <c r="D24062" s="83"/>
    </row>
    <row r="24063" spans="4:4" s="47" customFormat="1" x14ac:dyDescent="0.25">
      <c r="D24063" s="83"/>
    </row>
    <row r="24064" spans="4:4" s="47" customFormat="1" x14ac:dyDescent="0.25">
      <c r="D24064" s="83"/>
    </row>
    <row r="24065" spans="4:4" s="47" customFormat="1" x14ac:dyDescent="0.25">
      <c r="D24065" s="83"/>
    </row>
    <row r="24066" spans="4:4" s="47" customFormat="1" x14ac:dyDescent="0.25">
      <c r="D24066" s="83"/>
    </row>
    <row r="24067" spans="4:4" s="47" customFormat="1" x14ac:dyDescent="0.25">
      <c r="D24067" s="83"/>
    </row>
    <row r="24068" spans="4:4" s="47" customFormat="1" x14ac:dyDescent="0.25">
      <c r="D24068" s="83"/>
    </row>
    <row r="24069" spans="4:4" s="47" customFormat="1" x14ac:dyDescent="0.25">
      <c r="D24069" s="83"/>
    </row>
    <row r="24070" spans="4:4" s="47" customFormat="1" x14ac:dyDescent="0.25">
      <c r="D24070" s="83"/>
    </row>
    <row r="24071" spans="4:4" s="47" customFormat="1" x14ac:dyDescent="0.25">
      <c r="D24071" s="83"/>
    </row>
    <row r="24072" spans="4:4" s="47" customFormat="1" x14ac:dyDescent="0.25">
      <c r="D24072" s="83"/>
    </row>
    <row r="24073" spans="4:4" s="47" customFormat="1" x14ac:dyDescent="0.25">
      <c r="D24073" s="83"/>
    </row>
    <row r="24074" spans="4:4" s="47" customFormat="1" x14ac:dyDescent="0.25">
      <c r="D24074" s="83"/>
    </row>
    <row r="24075" spans="4:4" s="47" customFormat="1" x14ac:dyDescent="0.25">
      <c r="D24075" s="83"/>
    </row>
    <row r="24076" spans="4:4" s="47" customFormat="1" x14ac:dyDescent="0.25">
      <c r="D24076" s="83"/>
    </row>
    <row r="24077" spans="4:4" s="47" customFormat="1" x14ac:dyDescent="0.25">
      <c r="D24077" s="83"/>
    </row>
    <row r="24078" spans="4:4" s="47" customFormat="1" x14ac:dyDescent="0.25">
      <c r="D24078" s="83"/>
    </row>
    <row r="24079" spans="4:4" s="47" customFormat="1" x14ac:dyDescent="0.25">
      <c r="D24079" s="83"/>
    </row>
    <row r="24080" spans="4:4" s="47" customFormat="1" x14ac:dyDescent="0.25">
      <c r="D24080" s="83"/>
    </row>
    <row r="24081" spans="4:4" s="47" customFormat="1" x14ac:dyDescent="0.25">
      <c r="D24081" s="83"/>
    </row>
    <row r="24082" spans="4:4" s="47" customFormat="1" x14ac:dyDescent="0.25">
      <c r="D24082" s="83"/>
    </row>
    <row r="24083" spans="4:4" s="47" customFormat="1" x14ac:dyDescent="0.25">
      <c r="D24083" s="83"/>
    </row>
    <row r="24084" spans="4:4" s="47" customFormat="1" x14ac:dyDescent="0.25">
      <c r="D24084" s="83"/>
    </row>
    <row r="24085" spans="4:4" s="47" customFormat="1" x14ac:dyDescent="0.25">
      <c r="D24085" s="83"/>
    </row>
    <row r="24086" spans="4:4" s="47" customFormat="1" x14ac:dyDescent="0.25">
      <c r="D24086" s="83"/>
    </row>
    <row r="24087" spans="4:4" s="47" customFormat="1" x14ac:dyDescent="0.25">
      <c r="D24087" s="83"/>
    </row>
    <row r="24088" spans="4:4" s="47" customFormat="1" x14ac:dyDescent="0.25">
      <c r="D24088" s="83"/>
    </row>
    <row r="24089" spans="4:4" s="47" customFormat="1" x14ac:dyDescent="0.25">
      <c r="D24089" s="83"/>
    </row>
    <row r="24090" spans="4:4" s="47" customFormat="1" x14ac:dyDescent="0.25">
      <c r="D24090" s="83"/>
    </row>
    <row r="24091" spans="4:4" s="47" customFormat="1" x14ac:dyDescent="0.25">
      <c r="D24091" s="83"/>
    </row>
    <row r="24092" spans="4:4" s="47" customFormat="1" x14ac:dyDescent="0.25">
      <c r="D24092" s="83"/>
    </row>
    <row r="24093" spans="4:4" s="47" customFormat="1" x14ac:dyDescent="0.25">
      <c r="D24093" s="83"/>
    </row>
    <row r="24094" spans="4:4" s="47" customFormat="1" x14ac:dyDescent="0.25">
      <c r="D24094" s="83"/>
    </row>
    <row r="24095" spans="4:4" s="47" customFormat="1" x14ac:dyDescent="0.25">
      <c r="D24095" s="83"/>
    </row>
    <row r="24096" spans="4:4" s="47" customFormat="1" x14ac:dyDescent="0.25">
      <c r="D24096" s="83"/>
    </row>
    <row r="24097" spans="4:4" s="47" customFormat="1" x14ac:dyDescent="0.25">
      <c r="D24097" s="83"/>
    </row>
    <row r="24098" spans="4:4" s="47" customFormat="1" x14ac:dyDescent="0.25">
      <c r="D24098" s="83"/>
    </row>
    <row r="24099" spans="4:4" s="47" customFormat="1" x14ac:dyDescent="0.25">
      <c r="D24099" s="83"/>
    </row>
    <row r="24100" spans="4:4" s="47" customFormat="1" x14ac:dyDescent="0.25">
      <c r="D24100" s="83"/>
    </row>
    <row r="24101" spans="4:4" s="47" customFormat="1" x14ac:dyDescent="0.25">
      <c r="D24101" s="83"/>
    </row>
    <row r="24102" spans="4:4" s="47" customFormat="1" x14ac:dyDescent="0.25">
      <c r="D24102" s="83"/>
    </row>
    <row r="24103" spans="4:4" s="47" customFormat="1" x14ac:dyDescent="0.25">
      <c r="D24103" s="83"/>
    </row>
    <row r="24104" spans="4:4" s="47" customFormat="1" x14ac:dyDescent="0.25">
      <c r="D24104" s="83"/>
    </row>
    <row r="24105" spans="4:4" s="47" customFormat="1" x14ac:dyDescent="0.25">
      <c r="D24105" s="83"/>
    </row>
    <row r="24106" spans="4:4" s="47" customFormat="1" x14ac:dyDescent="0.25">
      <c r="D24106" s="83"/>
    </row>
    <row r="24107" spans="4:4" s="47" customFormat="1" x14ac:dyDescent="0.25">
      <c r="D24107" s="83"/>
    </row>
    <row r="24108" spans="4:4" s="47" customFormat="1" x14ac:dyDescent="0.25">
      <c r="D24108" s="83"/>
    </row>
    <row r="24109" spans="4:4" s="47" customFormat="1" x14ac:dyDescent="0.25">
      <c r="D24109" s="83"/>
    </row>
    <row r="24110" spans="4:4" s="47" customFormat="1" x14ac:dyDescent="0.25">
      <c r="D24110" s="83"/>
    </row>
    <row r="24111" spans="4:4" s="47" customFormat="1" x14ac:dyDescent="0.25">
      <c r="D24111" s="83"/>
    </row>
    <row r="24112" spans="4:4" s="47" customFormat="1" x14ac:dyDescent="0.25">
      <c r="D24112" s="83"/>
    </row>
    <row r="24113" spans="4:4" s="47" customFormat="1" x14ac:dyDescent="0.25">
      <c r="D24113" s="83"/>
    </row>
    <row r="24114" spans="4:4" s="47" customFormat="1" x14ac:dyDescent="0.25">
      <c r="D24114" s="83"/>
    </row>
    <row r="24115" spans="4:4" s="47" customFormat="1" x14ac:dyDescent="0.25">
      <c r="D24115" s="83"/>
    </row>
    <row r="24116" spans="4:4" s="47" customFormat="1" x14ac:dyDescent="0.25">
      <c r="D24116" s="83"/>
    </row>
    <row r="24117" spans="4:4" s="47" customFormat="1" x14ac:dyDescent="0.25">
      <c r="D24117" s="83"/>
    </row>
    <row r="24118" spans="4:4" s="47" customFormat="1" x14ac:dyDescent="0.25">
      <c r="D24118" s="83"/>
    </row>
    <row r="24119" spans="4:4" s="47" customFormat="1" x14ac:dyDescent="0.25">
      <c r="D24119" s="83"/>
    </row>
    <row r="24120" spans="4:4" s="47" customFormat="1" x14ac:dyDescent="0.25">
      <c r="D24120" s="83"/>
    </row>
    <row r="24121" spans="4:4" s="47" customFormat="1" x14ac:dyDescent="0.25">
      <c r="D24121" s="83"/>
    </row>
    <row r="24122" spans="4:4" s="47" customFormat="1" x14ac:dyDescent="0.25">
      <c r="D24122" s="83"/>
    </row>
    <row r="24123" spans="4:4" s="47" customFormat="1" x14ac:dyDescent="0.25">
      <c r="D24123" s="83"/>
    </row>
    <row r="24124" spans="4:4" s="47" customFormat="1" x14ac:dyDescent="0.25">
      <c r="D24124" s="83"/>
    </row>
    <row r="24125" spans="4:4" s="47" customFormat="1" x14ac:dyDescent="0.25">
      <c r="D24125" s="83"/>
    </row>
    <row r="24126" spans="4:4" s="47" customFormat="1" x14ac:dyDescent="0.25">
      <c r="D24126" s="83"/>
    </row>
    <row r="24127" spans="4:4" s="47" customFormat="1" x14ac:dyDescent="0.25">
      <c r="D24127" s="83"/>
    </row>
    <row r="24128" spans="4:4" s="47" customFormat="1" x14ac:dyDescent="0.25">
      <c r="D24128" s="83"/>
    </row>
    <row r="24129" spans="4:4" s="47" customFormat="1" x14ac:dyDescent="0.25">
      <c r="D24129" s="83"/>
    </row>
    <row r="24130" spans="4:4" s="47" customFormat="1" x14ac:dyDescent="0.25">
      <c r="D24130" s="83"/>
    </row>
    <row r="24131" spans="4:4" s="47" customFormat="1" x14ac:dyDescent="0.25">
      <c r="D24131" s="83"/>
    </row>
    <row r="24132" spans="4:4" s="47" customFormat="1" x14ac:dyDescent="0.25">
      <c r="D24132" s="83"/>
    </row>
    <row r="24133" spans="4:4" s="47" customFormat="1" x14ac:dyDescent="0.25">
      <c r="D24133" s="83"/>
    </row>
    <row r="24134" spans="4:4" s="47" customFormat="1" x14ac:dyDescent="0.25">
      <c r="D24134" s="83"/>
    </row>
    <row r="24135" spans="4:4" s="47" customFormat="1" x14ac:dyDescent="0.25">
      <c r="D24135" s="83"/>
    </row>
    <row r="24136" spans="4:4" s="47" customFormat="1" x14ac:dyDescent="0.25">
      <c r="D24136" s="83"/>
    </row>
    <row r="24137" spans="4:4" s="47" customFormat="1" x14ac:dyDescent="0.25">
      <c r="D24137" s="83"/>
    </row>
    <row r="24138" spans="4:4" s="47" customFormat="1" x14ac:dyDescent="0.25">
      <c r="D24138" s="83"/>
    </row>
    <row r="24139" spans="4:4" s="47" customFormat="1" x14ac:dyDescent="0.25">
      <c r="D24139" s="83"/>
    </row>
    <row r="24140" spans="4:4" s="47" customFormat="1" x14ac:dyDescent="0.25">
      <c r="D24140" s="83"/>
    </row>
    <row r="24141" spans="4:4" s="47" customFormat="1" x14ac:dyDescent="0.25">
      <c r="D24141" s="83"/>
    </row>
    <row r="24142" spans="4:4" s="47" customFormat="1" x14ac:dyDescent="0.25">
      <c r="D24142" s="83"/>
    </row>
    <row r="24143" spans="4:4" s="47" customFormat="1" x14ac:dyDescent="0.25">
      <c r="D24143" s="83"/>
    </row>
    <row r="24144" spans="4:4" s="47" customFormat="1" x14ac:dyDescent="0.25">
      <c r="D24144" s="83"/>
    </row>
    <row r="24145" spans="4:4" s="47" customFormat="1" x14ac:dyDescent="0.25">
      <c r="D24145" s="83"/>
    </row>
    <row r="24146" spans="4:4" s="47" customFormat="1" x14ac:dyDescent="0.25">
      <c r="D24146" s="83"/>
    </row>
    <row r="24147" spans="4:4" s="47" customFormat="1" x14ac:dyDescent="0.25">
      <c r="D24147" s="83"/>
    </row>
    <row r="24148" spans="4:4" s="47" customFormat="1" x14ac:dyDescent="0.25">
      <c r="D24148" s="83"/>
    </row>
    <row r="24149" spans="4:4" s="47" customFormat="1" x14ac:dyDescent="0.25">
      <c r="D24149" s="83"/>
    </row>
    <row r="24150" spans="4:4" s="47" customFormat="1" x14ac:dyDescent="0.25">
      <c r="D24150" s="83"/>
    </row>
    <row r="24151" spans="4:4" s="47" customFormat="1" x14ac:dyDescent="0.25">
      <c r="D24151" s="83"/>
    </row>
    <row r="24152" spans="4:4" s="47" customFormat="1" x14ac:dyDescent="0.25">
      <c r="D24152" s="83"/>
    </row>
    <row r="24153" spans="4:4" s="47" customFormat="1" x14ac:dyDescent="0.25">
      <c r="D24153" s="83"/>
    </row>
    <row r="24154" spans="4:4" s="47" customFormat="1" x14ac:dyDescent="0.25">
      <c r="D24154" s="83"/>
    </row>
    <row r="24155" spans="4:4" s="47" customFormat="1" x14ac:dyDescent="0.25">
      <c r="D24155" s="83"/>
    </row>
    <row r="24156" spans="4:4" s="47" customFormat="1" x14ac:dyDescent="0.25">
      <c r="D24156" s="83"/>
    </row>
    <row r="24157" spans="4:4" s="47" customFormat="1" x14ac:dyDescent="0.25">
      <c r="D24157" s="83"/>
    </row>
    <row r="24158" spans="4:4" s="47" customFormat="1" x14ac:dyDescent="0.25">
      <c r="D24158" s="83"/>
    </row>
    <row r="24159" spans="4:4" s="47" customFormat="1" x14ac:dyDescent="0.25">
      <c r="D24159" s="83"/>
    </row>
    <row r="24160" spans="4:4" s="47" customFormat="1" x14ac:dyDescent="0.25">
      <c r="D24160" s="83"/>
    </row>
    <row r="24161" spans="4:4" s="47" customFormat="1" x14ac:dyDescent="0.25">
      <c r="D24161" s="83"/>
    </row>
    <row r="24162" spans="4:4" s="47" customFormat="1" x14ac:dyDescent="0.25">
      <c r="D24162" s="83"/>
    </row>
    <row r="24163" spans="4:4" s="47" customFormat="1" x14ac:dyDescent="0.25">
      <c r="D24163" s="83"/>
    </row>
    <row r="24164" spans="4:4" s="47" customFormat="1" x14ac:dyDescent="0.25">
      <c r="D24164" s="83"/>
    </row>
    <row r="24165" spans="4:4" s="47" customFormat="1" x14ac:dyDescent="0.25">
      <c r="D24165" s="83"/>
    </row>
    <row r="24166" spans="4:4" s="47" customFormat="1" x14ac:dyDescent="0.25">
      <c r="D24166" s="83"/>
    </row>
    <row r="24167" spans="4:4" s="47" customFormat="1" x14ac:dyDescent="0.25">
      <c r="D24167" s="83"/>
    </row>
    <row r="24168" spans="4:4" s="47" customFormat="1" x14ac:dyDescent="0.25">
      <c r="D24168" s="83"/>
    </row>
    <row r="24169" spans="4:4" s="47" customFormat="1" x14ac:dyDescent="0.25">
      <c r="D24169" s="83"/>
    </row>
    <row r="24170" spans="4:4" s="47" customFormat="1" x14ac:dyDescent="0.25">
      <c r="D24170" s="83"/>
    </row>
    <row r="24171" spans="4:4" s="47" customFormat="1" x14ac:dyDescent="0.25">
      <c r="D24171" s="83"/>
    </row>
    <row r="24172" spans="4:4" s="47" customFormat="1" x14ac:dyDescent="0.25">
      <c r="D24172" s="83"/>
    </row>
    <row r="24173" spans="4:4" s="47" customFormat="1" x14ac:dyDescent="0.25">
      <c r="D24173" s="83"/>
    </row>
    <row r="24174" spans="4:4" s="47" customFormat="1" x14ac:dyDescent="0.25">
      <c r="D24174" s="83"/>
    </row>
    <row r="24175" spans="4:4" s="47" customFormat="1" x14ac:dyDescent="0.25">
      <c r="D24175" s="83"/>
    </row>
    <row r="24176" spans="4:4" s="47" customFormat="1" x14ac:dyDescent="0.25">
      <c r="D24176" s="83"/>
    </row>
    <row r="24177" spans="4:4" s="47" customFormat="1" x14ac:dyDescent="0.25">
      <c r="D24177" s="83"/>
    </row>
    <row r="24178" spans="4:4" s="47" customFormat="1" x14ac:dyDescent="0.25">
      <c r="D24178" s="83"/>
    </row>
    <row r="24179" spans="4:4" s="47" customFormat="1" x14ac:dyDescent="0.25">
      <c r="D24179" s="83"/>
    </row>
    <row r="24180" spans="4:4" s="47" customFormat="1" x14ac:dyDescent="0.25">
      <c r="D24180" s="83"/>
    </row>
    <row r="24181" spans="4:4" s="47" customFormat="1" x14ac:dyDescent="0.25">
      <c r="D24181" s="83"/>
    </row>
    <row r="24182" spans="4:4" s="47" customFormat="1" x14ac:dyDescent="0.25">
      <c r="D24182" s="83"/>
    </row>
    <row r="24183" spans="4:4" s="47" customFormat="1" x14ac:dyDescent="0.25">
      <c r="D24183" s="83"/>
    </row>
    <row r="24184" spans="4:4" s="47" customFormat="1" x14ac:dyDescent="0.25">
      <c r="D24184" s="83"/>
    </row>
    <row r="24185" spans="4:4" s="47" customFormat="1" x14ac:dyDescent="0.25">
      <c r="D24185" s="83"/>
    </row>
    <row r="24186" spans="4:4" s="47" customFormat="1" x14ac:dyDescent="0.25">
      <c r="D24186" s="83"/>
    </row>
    <row r="24187" spans="4:4" s="47" customFormat="1" x14ac:dyDescent="0.25">
      <c r="D24187" s="83"/>
    </row>
    <row r="24188" spans="4:4" s="47" customFormat="1" x14ac:dyDescent="0.25">
      <c r="D24188" s="83"/>
    </row>
    <row r="24189" spans="4:4" s="47" customFormat="1" x14ac:dyDescent="0.25">
      <c r="D24189" s="83"/>
    </row>
    <row r="24190" spans="4:4" s="47" customFormat="1" x14ac:dyDescent="0.25">
      <c r="D24190" s="83"/>
    </row>
    <row r="24191" spans="4:4" s="47" customFormat="1" x14ac:dyDescent="0.25">
      <c r="D24191" s="83"/>
    </row>
    <row r="24192" spans="4:4" s="47" customFormat="1" x14ac:dyDescent="0.25">
      <c r="D24192" s="83"/>
    </row>
    <row r="24193" spans="4:4" s="47" customFormat="1" x14ac:dyDescent="0.25">
      <c r="D24193" s="83"/>
    </row>
    <row r="24194" spans="4:4" s="47" customFormat="1" x14ac:dyDescent="0.25">
      <c r="D24194" s="83"/>
    </row>
    <row r="24195" spans="4:4" s="47" customFormat="1" x14ac:dyDescent="0.25">
      <c r="D24195" s="83"/>
    </row>
    <row r="24196" spans="4:4" s="47" customFormat="1" x14ac:dyDescent="0.25">
      <c r="D24196" s="83"/>
    </row>
    <row r="24197" spans="4:4" s="47" customFormat="1" x14ac:dyDescent="0.25">
      <c r="D24197" s="83"/>
    </row>
    <row r="24198" spans="4:4" s="47" customFormat="1" x14ac:dyDescent="0.25">
      <c r="D24198" s="83"/>
    </row>
    <row r="24199" spans="4:4" s="47" customFormat="1" x14ac:dyDescent="0.25">
      <c r="D24199" s="83"/>
    </row>
    <row r="24200" spans="4:4" s="47" customFormat="1" x14ac:dyDescent="0.25">
      <c r="D24200" s="83"/>
    </row>
    <row r="24201" spans="4:4" s="47" customFormat="1" x14ac:dyDescent="0.25">
      <c r="D24201" s="83"/>
    </row>
    <row r="24202" spans="4:4" s="47" customFormat="1" x14ac:dyDescent="0.25">
      <c r="D24202" s="83"/>
    </row>
    <row r="24203" spans="4:4" s="47" customFormat="1" x14ac:dyDescent="0.25">
      <c r="D24203" s="83"/>
    </row>
    <row r="24204" spans="4:4" s="47" customFormat="1" x14ac:dyDescent="0.25">
      <c r="D24204" s="83"/>
    </row>
    <row r="24205" spans="4:4" s="47" customFormat="1" x14ac:dyDescent="0.25">
      <c r="D24205" s="83"/>
    </row>
    <row r="24206" spans="4:4" s="47" customFormat="1" x14ac:dyDescent="0.25">
      <c r="D24206" s="83"/>
    </row>
    <row r="24207" spans="4:4" s="47" customFormat="1" x14ac:dyDescent="0.25">
      <c r="D24207" s="83"/>
    </row>
    <row r="24208" spans="4:4" s="47" customFormat="1" x14ac:dyDescent="0.25">
      <c r="D24208" s="83"/>
    </row>
    <row r="24209" spans="4:4" s="47" customFormat="1" x14ac:dyDescent="0.25">
      <c r="D24209" s="83"/>
    </row>
    <row r="24210" spans="4:4" s="47" customFormat="1" x14ac:dyDescent="0.25">
      <c r="D24210" s="83"/>
    </row>
    <row r="24211" spans="4:4" s="47" customFormat="1" x14ac:dyDescent="0.25">
      <c r="D24211" s="83"/>
    </row>
    <row r="24212" spans="4:4" s="47" customFormat="1" x14ac:dyDescent="0.25">
      <c r="D24212" s="83"/>
    </row>
    <row r="24213" spans="4:4" s="47" customFormat="1" x14ac:dyDescent="0.25">
      <c r="D24213" s="83"/>
    </row>
    <row r="24214" spans="4:4" s="47" customFormat="1" x14ac:dyDescent="0.25">
      <c r="D24214" s="83"/>
    </row>
    <row r="24215" spans="4:4" s="47" customFormat="1" x14ac:dyDescent="0.25">
      <c r="D24215" s="83"/>
    </row>
    <row r="24216" spans="4:4" s="47" customFormat="1" x14ac:dyDescent="0.25">
      <c r="D24216" s="83"/>
    </row>
    <row r="24217" spans="4:4" s="47" customFormat="1" x14ac:dyDescent="0.25">
      <c r="D24217" s="83"/>
    </row>
    <row r="24218" spans="4:4" s="47" customFormat="1" x14ac:dyDescent="0.25">
      <c r="D24218" s="83"/>
    </row>
    <row r="24219" spans="4:4" s="47" customFormat="1" x14ac:dyDescent="0.25">
      <c r="D24219" s="83"/>
    </row>
    <row r="24220" spans="4:4" s="47" customFormat="1" x14ac:dyDescent="0.25">
      <c r="D24220" s="83"/>
    </row>
    <row r="24221" spans="4:4" s="47" customFormat="1" x14ac:dyDescent="0.25">
      <c r="D24221" s="83"/>
    </row>
    <row r="24222" spans="4:4" s="47" customFormat="1" x14ac:dyDescent="0.25">
      <c r="D24222" s="83"/>
    </row>
    <row r="24223" spans="4:4" s="47" customFormat="1" x14ac:dyDescent="0.25">
      <c r="D24223" s="83"/>
    </row>
    <row r="24224" spans="4:4" s="47" customFormat="1" x14ac:dyDescent="0.25">
      <c r="D24224" s="83"/>
    </row>
    <row r="24225" spans="4:4" s="47" customFormat="1" x14ac:dyDescent="0.25">
      <c r="D24225" s="83"/>
    </row>
    <row r="24226" spans="4:4" s="47" customFormat="1" x14ac:dyDescent="0.25">
      <c r="D24226" s="83"/>
    </row>
    <row r="24227" spans="4:4" s="47" customFormat="1" x14ac:dyDescent="0.25">
      <c r="D24227" s="83"/>
    </row>
    <row r="24228" spans="4:4" s="47" customFormat="1" x14ac:dyDescent="0.25">
      <c r="D24228" s="83"/>
    </row>
    <row r="24229" spans="4:4" s="47" customFormat="1" x14ac:dyDescent="0.25">
      <c r="D24229" s="83"/>
    </row>
    <row r="24230" spans="4:4" s="47" customFormat="1" x14ac:dyDescent="0.25">
      <c r="D24230" s="83"/>
    </row>
    <row r="24231" spans="4:4" s="47" customFormat="1" x14ac:dyDescent="0.25">
      <c r="D24231" s="83"/>
    </row>
    <row r="24232" spans="4:4" s="47" customFormat="1" x14ac:dyDescent="0.25">
      <c r="D24232" s="83"/>
    </row>
    <row r="24233" spans="4:4" s="47" customFormat="1" x14ac:dyDescent="0.25">
      <c r="D24233" s="83"/>
    </row>
    <row r="24234" spans="4:4" s="47" customFormat="1" x14ac:dyDescent="0.25">
      <c r="D24234" s="83"/>
    </row>
    <row r="24235" spans="4:4" s="47" customFormat="1" x14ac:dyDescent="0.25">
      <c r="D24235" s="83"/>
    </row>
    <row r="24236" spans="4:4" s="47" customFormat="1" x14ac:dyDescent="0.25">
      <c r="D24236" s="83"/>
    </row>
    <row r="24237" spans="4:4" s="47" customFormat="1" x14ac:dyDescent="0.25">
      <c r="D24237" s="83"/>
    </row>
    <row r="24238" spans="4:4" s="47" customFormat="1" x14ac:dyDescent="0.25">
      <c r="D24238" s="83"/>
    </row>
    <row r="24239" spans="4:4" s="47" customFormat="1" x14ac:dyDescent="0.25">
      <c r="D24239" s="83"/>
    </row>
    <row r="24240" spans="4:4" s="47" customFormat="1" x14ac:dyDescent="0.25">
      <c r="D24240" s="83"/>
    </row>
    <row r="24241" spans="4:4" s="47" customFormat="1" x14ac:dyDescent="0.25">
      <c r="D24241" s="83"/>
    </row>
    <row r="24242" spans="4:4" s="47" customFormat="1" x14ac:dyDescent="0.25">
      <c r="D24242" s="83"/>
    </row>
    <row r="24243" spans="4:4" s="47" customFormat="1" x14ac:dyDescent="0.25">
      <c r="D24243" s="83"/>
    </row>
    <row r="24244" spans="4:4" s="47" customFormat="1" x14ac:dyDescent="0.25">
      <c r="D24244" s="83"/>
    </row>
    <row r="24245" spans="4:4" s="47" customFormat="1" x14ac:dyDescent="0.25">
      <c r="D24245" s="83"/>
    </row>
    <row r="24246" spans="4:4" s="47" customFormat="1" x14ac:dyDescent="0.25">
      <c r="D24246" s="83"/>
    </row>
    <row r="24247" spans="4:4" s="47" customFormat="1" x14ac:dyDescent="0.25">
      <c r="D24247" s="83"/>
    </row>
    <row r="24248" spans="4:4" s="47" customFormat="1" x14ac:dyDescent="0.25">
      <c r="D24248" s="83"/>
    </row>
    <row r="24249" spans="4:4" s="47" customFormat="1" x14ac:dyDescent="0.25">
      <c r="D24249" s="83"/>
    </row>
    <row r="24250" spans="4:4" s="47" customFormat="1" x14ac:dyDescent="0.25">
      <c r="D24250" s="83"/>
    </row>
    <row r="24251" spans="4:4" s="47" customFormat="1" x14ac:dyDescent="0.25">
      <c r="D24251" s="83"/>
    </row>
    <row r="24252" spans="4:4" s="47" customFormat="1" x14ac:dyDescent="0.25">
      <c r="D24252" s="83"/>
    </row>
    <row r="24253" spans="4:4" s="47" customFormat="1" x14ac:dyDescent="0.25">
      <c r="D24253" s="83"/>
    </row>
    <row r="24254" spans="4:4" s="47" customFormat="1" x14ac:dyDescent="0.25">
      <c r="D24254" s="83"/>
    </row>
    <row r="24255" spans="4:4" s="47" customFormat="1" x14ac:dyDescent="0.25">
      <c r="D24255" s="83"/>
    </row>
    <row r="24256" spans="4:4" s="47" customFormat="1" x14ac:dyDescent="0.25">
      <c r="D24256" s="83"/>
    </row>
    <row r="24257" spans="4:4" s="47" customFormat="1" x14ac:dyDescent="0.25">
      <c r="D24257" s="83"/>
    </row>
    <row r="24258" spans="4:4" s="47" customFormat="1" x14ac:dyDescent="0.25">
      <c r="D24258" s="83"/>
    </row>
    <row r="24259" spans="4:4" s="47" customFormat="1" x14ac:dyDescent="0.25">
      <c r="D24259" s="83"/>
    </row>
    <row r="24260" spans="4:4" s="47" customFormat="1" x14ac:dyDescent="0.25">
      <c r="D24260" s="83"/>
    </row>
    <row r="24261" spans="4:4" s="47" customFormat="1" x14ac:dyDescent="0.25">
      <c r="D24261" s="83"/>
    </row>
    <row r="24262" spans="4:4" s="47" customFormat="1" x14ac:dyDescent="0.25">
      <c r="D24262" s="83"/>
    </row>
    <row r="24263" spans="4:4" s="47" customFormat="1" x14ac:dyDescent="0.25">
      <c r="D24263" s="83"/>
    </row>
    <row r="24264" spans="4:4" s="47" customFormat="1" x14ac:dyDescent="0.25">
      <c r="D24264" s="83"/>
    </row>
    <row r="24265" spans="4:4" s="47" customFormat="1" x14ac:dyDescent="0.25">
      <c r="D24265" s="83"/>
    </row>
    <row r="24266" spans="4:4" s="47" customFormat="1" x14ac:dyDescent="0.25">
      <c r="D24266" s="83"/>
    </row>
    <row r="24267" spans="4:4" s="47" customFormat="1" x14ac:dyDescent="0.25">
      <c r="D24267" s="83"/>
    </row>
    <row r="24268" spans="4:4" s="47" customFormat="1" x14ac:dyDescent="0.25">
      <c r="D24268" s="83"/>
    </row>
    <row r="24269" spans="4:4" s="47" customFormat="1" x14ac:dyDescent="0.25">
      <c r="D24269" s="83"/>
    </row>
    <row r="24270" spans="4:4" s="47" customFormat="1" x14ac:dyDescent="0.25">
      <c r="D24270" s="83"/>
    </row>
    <row r="24271" spans="4:4" s="47" customFormat="1" x14ac:dyDescent="0.25">
      <c r="D24271" s="83"/>
    </row>
    <row r="24272" spans="4:4" s="47" customFormat="1" x14ac:dyDescent="0.25">
      <c r="D24272" s="83"/>
    </row>
    <row r="24273" spans="4:4" s="47" customFormat="1" x14ac:dyDescent="0.25">
      <c r="D24273" s="83"/>
    </row>
    <row r="24274" spans="4:4" s="47" customFormat="1" x14ac:dyDescent="0.25">
      <c r="D24274" s="83"/>
    </row>
    <row r="24275" spans="4:4" s="47" customFormat="1" x14ac:dyDescent="0.25">
      <c r="D24275" s="83"/>
    </row>
    <row r="24276" spans="4:4" s="47" customFormat="1" x14ac:dyDescent="0.25">
      <c r="D24276" s="83"/>
    </row>
    <row r="24277" spans="4:4" s="47" customFormat="1" x14ac:dyDescent="0.25">
      <c r="D24277" s="83"/>
    </row>
    <row r="24278" spans="4:4" s="47" customFormat="1" x14ac:dyDescent="0.25">
      <c r="D24278" s="83"/>
    </row>
    <row r="24279" spans="4:4" s="47" customFormat="1" x14ac:dyDescent="0.25">
      <c r="D24279" s="83"/>
    </row>
    <row r="24280" spans="4:4" s="47" customFormat="1" x14ac:dyDescent="0.25">
      <c r="D24280" s="83"/>
    </row>
    <row r="24281" spans="4:4" s="47" customFormat="1" x14ac:dyDescent="0.25">
      <c r="D24281" s="83"/>
    </row>
    <row r="24282" spans="4:4" s="47" customFormat="1" x14ac:dyDescent="0.25">
      <c r="D24282" s="83"/>
    </row>
    <row r="24283" spans="4:4" s="47" customFormat="1" x14ac:dyDescent="0.25">
      <c r="D24283" s="83"/>
    </row>
    <row r="24284" spans="4:4" s="47" customFormat="1" x14ac:dyDescent="0.25">
      <c r="D24284" s="83"/>
    </row>
    <row r="24285" spans="4:4" s="47" customFormat="1" x14ac:dyDescent="0.25">
      <c r="D24285" s="83"/>
    </row>
    <row r="24286" spans="4:4" s="47" customFormat="1" x14ac:dyDescent="0.25">
      <c r="D24286" s="83"/>
    </row>
    <row r="24287" spans="4:4" s="47" customFormat="1" x14ac:dyDescent="0.25">
      <c r="D24287" s="83"/>
    </row>
    <row r="24288" spans="4:4" s="47" customFormat="1" x14ac:dyDescent="0.25">
      <c r="D24288" s="83"/>
    </row>
    <row r="24289" spans="4:4" s="47" customFormat="1" x14ac:dyDescent="0.25">
      <c r="D24289" s="83"/>
    </row>
    <row r="24290" spans="4:4" s="47" customFormat="1" x14ac:dyDescent="0.25">
      <c r="D24290" s="83"/>
    </row>
    <row r="24291" spans="4:4" s="47" customFormat="1" x14ac:dyDescent="0.25">
      <c r="D24291" s="83"/>
    </row>
    <row r="24292" spans="4:4" s="47" customFormat="1" x14ac:dyDescent="0.25">
      <c r="D24292" s="83"/>
    </row>
    <row r="24293" spans="4:4" s="47" customFormat="1" x14ac:dyDescent="0.25">
      <c r="D24293" s="83"/>
    </row>
    <row r="24294" spans="4:4" s="47" customFormat="1" x14ac:dyDescent="0.25">
      <c r="D24294" s="83"/>
    </row>
    <row r="24295" spans="4:4" s="47" customFormat="1" x14ac:dyDescent="0.25">
      <c r="D24295" s="83"/>
    </row>
    <row r="24296" spans="4:4" s="47" customFormat="1" x14ac:dyDescent="0.25">
      <c r="D24296" s="83"/>
    </row>
    <row r="24297" spans="4:4" s="47" customFormat="1" x14ac:dyDescent="0.25">
      <c r="D24297" s="83"/>
    </row>
    <row r="24298" spans="4:4" s="47" customFormat="1" x14ac:dyDescent="0.25">
      <c r="D24298" s="83"/>
    </row>
    <row r="24299" spans="4:4" s="47" customFormat="1" x14ac:dyDescent="0.25">
      <c r="D24299" s="83"/>
    </row>
    <row r="24300" spans="4:4" s="47" customFormat="1" x14ac:dyDescent="0.25">
      <c r="D24300" s="83"/>
    </row>
    <row r="24301" spans="4:4" s="47" customFormat="1" x14ac:dyDescent="0.25">
      <c r="D24301" s="83"/>
    </row>
    <row r="24302" spans="4:4" s="47" customFormat="1" x14ac:dyDescent="0.25">
      <c r="D24302" s="83"/>
    </row>
    <row r="24303" spans="4:4" s="47" customFormat="1" x14ac:dyDescent="0.25">
      <c r="D24303" s="83"/>
    </row>
    <row r="24304" spans="4:4" s="47" customFormat="1" x14ac:dyDescent="0.25">
      <c r="D24304" s="83"/>
    </row>
    <row r="24305" spans="4:4" s="47" customFormat="1" x14ac:dyDescent="0.25">
      <c r="D24305" s="83"/>
    </row>
    <row r="24306" spans="4:4" s="47" customFormat="1" x14ac:dyDescent="0.25">
      <c r="D24306" s="83"/>
    </row>
    <row r="24307" spans="4:4" s="47" customFormat="1" x14ac:dyDescent="0.25">
      <c r="D24307" s="83"/>
    </row>
    <row r="24308" spans="4:4" s="47" customFormat="1" x14ac:dyDescent="0.25">
      <c r="D24308" s="83"/>
    </row>
    <row r="24309" spans="4:4" s="47" customFormat="1" x14ac:dyDescent="0.25">
      <c r="D24309" s="83"/>
    </row>
    <row r="24310" spans="4:4" s="47" customFormat="1" x14ac:dyDescent="0.25">
      <c r="D24310" s="83"/>
    </row>
    <row r="24311" spans="4:4" s="47" customFormat="1" x14ac:dyDescent="0.25">
      <c r="D24311" s="83"/>
    </row>
    <row r="24312" spans="4:4" s="47" customFormat="1" x14ac:dyDescent="0.25">
      <c r="D24312" s="83"/>
    </row>
    <row r="24313" spans="4:4" s="47" customFormat="1" x14ac:dyDescent="0.25">
      <c r="D24313" s="83"/>
    </row>
    <row r="24314" spans="4:4" s="47" customFormat="1" x14ac:dyDescent="0.25">
      <c r="D24314" s="83"/>
    </row>
    <row r="24315" spans="4:4" s="47" customFormat="1" x14ac:dyDescent="0.25">
      <c r="D24315" s="83"/>
    </row>
    <row r="24316" spans="4:4" s="47" customFormat="1" x14ac:dyDescent="0.25">
      <c r="D24316" s="83"/>
    </row>
    <row r="24317" spans="4:4" s="47" customFormat="1" x14ac:dyDescent="0.25">
      <c r="D24317" s="83"/>
    </row>
    <row r="24318" spans="4:4" s="47" customFormat="1" x14ac:dyDescent="0.25">
      <c r="D24318" s="83"/>
    </row>
    <row r="24319" spans="4:4" s="47" customFormat="1" x14ac:dyDescent="0.25">
      <c r="D24319" s="83"/>
    </row>
    <row r="24320" spans="4:4" s="47" customFormat="1" x14ac:dyDescent="0.25">
      <c r="D24320" s="83"/>
    </row>
    <row r="24321" spans="4:4" s="47" customFormat="1" x14ac:dyDescent="0.25">
      <c r="D24321" s="83"/>
    </row>
    <row r="24322" spans="4:4" s="47" customFormat="1" x14ac:dyDescent="0.25">
      <c r="D24322" s="83"/>
    </row>
    <row r="24323" spans="4:4" s="47" customFormat="1" x14ac:dyDescent="0.25">
      <c r="D24323" s="83"/>
    </row>
    <row r="24324" spans="4:4" s="47" customFormat="1" x14ac:dyDescent="0.25">
      <c r="D24324" s="83"/>
    </row>
    <row r="24325" spans="4:4" s="47" customFormat="1" x14ac:dyDescent="0.25">
      <c r="D24325" s="83"/>
    </row>
    <row r="24326" spans="4:4" s="47" customFormat="1" x14ac:dyDescent="0.25">
      <c r="D24326" s="83"/>
    </row>
    <row r="24327" spans="4:4" s="47" customFormat="1" x14ac:dyDescent="0.25">
      <c r="D24327" s="83"/>
    </row>
    <row r="24328" spans="4:4" s="47" customFormat="1" x14ac:dyDescent="0.25">
      <c r="D24328" s="83"/>
    </row>
    <row r="24329" spans="4:4" s="47" customFormat="1" x14ac:dyDescent="0.25">
      <c r="D24329" s="83"/>
    </row>
    <row r="24330" spans="4:4" s="47" customFormat="1" x14ac:dyDescent="0.25">
      <c r="D24330" s="83"/>
    </row>
    <row r="24331" spans="4:4" s="47" customFormat="1" x14ac:dyDescent="0.25">
      <c r="D24331" s="83"/>
    </row>
    <row r="24332" spans="4:4" s="47" customFormat="1" x14ac:dyDescent="0.25">
      <c r="D24332" s="83"/>
    </row>
    <row r="24333" spans="4:4" s="47" customFormat="1" x14ac:dyDescent="0.25">
      <c r="D24333" s="83"/>
    </row>
    <row r="24334" spans="4:4" s="47" customFormat="1" x14ac:dyDescent="0.25">
      <c r="D24334" s="83"/>
    </row>
    <row r="24335" spans="4:4" s="47" customFormat="1" x14ac:dyDescent="0.25">
      <c r="D24335" s="83"/>
    </row>
    <row r="24336" spans="4:4" s="47" customFormat="1" x14ac:dyDescent="0.25">
      <c r="D24336" s="83"/>
    </row>
    <row r="24337" spans="4:4" s="47" customFormat="1" x14ac:dyDescent="0.25">
      <c r="D24337" s="83"/>
    </row>
    <row r="24338" spans="4:4" s="47" customFormat="1" x14ac:dyDescent="0.25">
      <c r="D24338" s="83"/>
    </row>
    <row r="24339" spans="4:4" s="47" customFormat="1" x14ac:dyDescent="0.25">
      <c r="D24339" s="83"/>
    </row>
    <row r="24340" spans="4:4" s="47" customFormat="1" x14ac:dyDescent="0.25">
      <c r="D24340" s="83"/>
    </row>
    <row r="24341" spans="4:4" s="47" customFormat="1" x14ac:dyDescent="0.25">
      <c r="D24341" s="83"/>
    </row>
    <row r="24342" spans="4:4" s="47" customFormat="1" x14ac:dyDescent="0.25">
      <c r="D24342" s="83"/>
    </row>
    <row r="24343" spans="4:4" s="47" customFormat="1" x14ac:dyDescent="0.25">
      <c r="D24343" s="83"/>
    </row>
    <row r="24344" spans="4:4" s="47" customFormat="1" x14ac:dyDescent="0.25">
      <c r="D24344" s="83"/>
    </row>
    <row r="24345" spans="4:4" s="47" customFormat="1" x14ac:dyDescent="0.25">
      <c r="D24345" s="83"/>
    </row>
    <row r="24346" spans="4:4" s="47" customFormat="1" x14ac:dyDescent="0.25">
      <c r="D24346" s="83"/>
    </row>
    <row r="24347" spans="4:4" s="47" customFormat="1" x14ac:dyDescent="0.25">
      <c r="D24347" s="83"/>
    </row>
    <row r="24348" spans="4:4" s="47" customFormat="1" x14ac:dyDescent="0.25">
      <c r="D24348" s="83"/>
    </row>
    <row r="24349" spans="4:4" s="47" customFormat="1" x14ac:dyDescent="0.25">
      <c r="D24349" s="83"/>
    </row>
    <row r="24350" spans="4:4" s="47" customFormat="1" x14ac:dyDescent="0.25">
      <c r="D24350" s="83"/>
    </row>
    <row r="24351" spans="4:4" s="47" customFormat="1" x14ac:dyDescent="0.25">
      <c r="D24351" s="83"/>
    </row>
    <row r="24352" spans="4:4" s="47" customFormat="1" x14ac:dyDescent="0.25">
      <c r="D24352" s="83"/>
    </row>
    <row r="24353" spans="4:4" s="47" customFormat="1" x14ac:dyDescent="0.25">
      <c r="D24353" s="83"/>
    </row>
    <row r="24354" spans="4:4" s="47" customFormat="1" x14ac:dyDescent="0.25">
      <c r="D24354" s="83"/>
    </row>
    <row r="24355" spans="4:4" s="47" customFormat="1" x14ac:dyDescent="0.25">
      <c r="D24355" s="83"/>
    </row>
    <row r="24356" spans="4:4" s="47" customFormat="1" x14ac:dyDescent="0.25">
      <c r="D24356" s="83"/>
    </row>
    <row r="24357" spans="4:4" s="47" customFormat="1" x14ac:dyDescent="0.25">
      <c r="D24357" s="83"/>
    </row>
    <row r="24358" spans="4:4" s="47" customFormat="1" x14ac:dyDescent="0.25">
      <c r="D24358" s="83"/>
    </row>
    <row r="24359" spans="4:4" s="47" customFormat="1" x14ac:dyDescent="0.25">
      <c r="D24359" s="83"/>
    </row>
    <row r="24360" spans="4:4" s="47" customFormat="1" x14ac:dyDescent="0.25">
      <c r="D24360" s="83"/>
    </row>
    <row r="24361" spans="4:4" s="47" customFormat="1" x14ac:dyDescent="0.25">
      <c r="D24361" s="83"/>
    </row>
    <row r="24362" spans="4:4" s="47" customFormat="1" x14ac:dyDescent="0.25">
      <c r="D24362" s="83"/>
    </row>
    <row r="24363" spans="4:4" s="47" customFormat="1" x14ac:dyDescent="0.25">
      <c r="D24363" s="83"/>
    </row>
    <row r="24364" spans="4:4" s="47" customFormat="1" x14ac:dyDescent="0.25">
      <c r="D24364" s="83"/>
    </row>
    <row r="24365" spans="4:4" s="47" customFormat="1" x14ac:dyDescent="0.25">
      <c r="D24365" s="83"/>
    </row>
    <row r="24366" spans="4:4" s="47" customFormat="1" x14ac:dyDescent="0.25">
      <c r="D24366" s="83"/>
    </row>
    <row r="24367" spans="4:4" s="47" customFormat="1" x14ac:dyDescent="0.25">
      <c r="D24367" s="83"/>
    </row>
    <row r="24368" spans="4:4" s="47" customFormat="1" x14ac:dyDescent="0.25">
      <c r="D24368" s="83"/>
    </row>
    <row r="24369" spans="4:4" s="47" customFormat="1" x14ac:dyDescent="0.25">
      <c r="D24369" s="83"/>
    </row>
    <row r="24370" spans="4:4" s="47" customFormat="1" x14ac:dyDescent="0.25">
      <c r="D24370" s="83"/>
    </row>
    <row r="24371" spans="4:4" s="47" customFormat="1" x14ac:dyDescent="0.25">
      <c r="D24371" s="83"/>
    </row>
    <row r="24372" spans="4:4" s="47" customFormat="1" x14ac:dyDescent="0.25">
      <c r="D24372" s="83"/>
    </row>
    <row r="24373" spans="4:4" s="47" customFormat="1" x14ac:dyDescent="0.25">
      <c r="D24373" s="83"/>
    </row>
    <row r="24374" spans="4:4" s="47" customFormat="1" x14ac:dyDescent="0.25">
      <c r="D24374" s="83"/>
    </row>
    <row r="24375" spans="4:4" s="47" customFormat="1" x14ac:dyDescent="0.25">
      <c r="D24375" s="83"/>
    </row>
    <row r="24376" spans="4:4" s="47" customFormat="1" x14ac:dyDescent="0.25">
      <c r="D24376" s="83"/>
    </row>
    <row r="24377" spans="4:4" s="47" customFormat="1" x14ac:dyDescent="0.25">
      <c r="D24377" s="83"/>
    </row>
    <row r="24378" spans="4:4" s="47" customFormat="1" x14ac:dyDescent="0.25">
      <c r="D24378" s="83"/>
    </row>
    <row r="24379" spans="4:4" s="47" customFormat="1" x14ac:dyDescent="0.25">
      <c r="D24379" s="83"/>
    </row>
    <row r="24380" spans="4:4" s="47" customFormat="1" x14ac:dyDescent="0.25">
      <c r="D24380" s="83"/>
    </row>
    <row r="24381" spans="4:4" s="47" customFormat="1" x14ac:dyDescent="0.25">
      <c r="D24381" s="83"/>
    </row>
    <row r="24382" spans="4:4" s="47" customFormat="1" x14ac:dyDescent="0.25">
      <c r="D24382" s="83"/>
    </row>
    <row r="24383" spans="4:4" s="47" customFormat="1" x14ac:dyDescent="0.25">
      <c r="D24383" s="83"/>
    </row>
    <row r="24384" spans="4:4" s="47" customFormat="1" x14ac:dyDescent="0.25">
      <c r="D24384" s="83"/>
    </row>
    <row r="24385" spans="4:4" s="47" customFormat="1" x14ac:dyDescent="0.25">
      <c r="D24385" s="83"/>
    </row>
    <row r="24386" spans="4:4" s="47" customFormat="1" x14ac:dyDescent="0.25">
      <c r="D24386" s="83"/>
    </row>
    <row r="24387" spans="4:4" s="47" customFormat="1" x14ac:dyDescent="0.25">
      <c r="D24387" s="83"/>
    </row>
    <row r="24388" spans="4:4" s="47" customFormat="1" x14ac:dyDescent="0.25">
      <c r="D24388" s="83"/>
    </row>
    <row r="24389" spans="4:4" s="47" customFormat="1" x14ac:dyDescent="0.25">
      <c r="D24389" s="83"/>
    </row>
    <row r="24390" spans="4:4" s="47" customFormat="1" x14ac:dyDescent="0.25">
      <c r="D24390" s="83"/>
    </row>
    <row r="24391" spans="4:4" s="47" customFormat="1" x14ac:dyDescent="0.25">
      <c r="D24391" s="83"/>
    </row>
    <row r="24392" spans="4:4" s="47" customFormat="1" x14ac:dyDescent="0.25">
      <c r="D24392" s="83"/>
    </row>
    <row r="24393" spans="4:4" s="47" customFormat="1" x14ac:dyDescent="0.25">
      <c r="D24393" s="83"/>
    </row>
    <row r="24394" spans="4:4" s="47" customFormat="1" x14ac:dyDescent="0.25">
      <c r="D24394" s="83"/>
    </row>
    <row r="24395" spans="4:4" s="47" customFormat="1" x14ac:dyDescent="0.25">
      <c r="D24395" s="83"/>
    </row>
    <row r="24396" spans="4:4" s="47" customFormat="1" x14ac:dyDescent="0.25">
      <c r="D24396" s="83"/>
    </row>
    <row r="24397" spans="4:4" s="47" customFormat="1" x14ac:dyDescent="0.25">
      <c r="D24397" s="83"/>
    </row>
    <row r="24398" spans="4:4" s="47" customFormat="1" x14ac:dyDescent="0.25">
      <c r="D24398" s="83"/>
    </row>
    <row r="24399" spans="4:4" s="47" customFormat="1" x14ac:dyDescent="0.25">
      <c r="D24399" s="83"/>
    </row>
    <row r="24400" spans="4:4" s="47" customFormat="1" x14ac:dyDescent="0.25">
      <c r="D24400" s="83"/>
    </row>
    <row r="24401" spans="4:4" s="47" customFormat="1" x14ac:dyDescent="0.25">
      <c r="D24401" s="83"/>
    </row>
    <row r="24402" spans="4:4" s="47" customFormat="1" x14ac:dyDescent="0.25">
      <c r="D24402" s="83"/>
    </row>
    <row r="24403" spans="4:4" s="47" customFormat="1" x14ac:dyDescent="0.25">
      <c r="D24403" s="83"/>
    </row>
    <row r="24404" spans="4:4" s="47" customFormat="1" x14ac:dyDescent="0.25">
      <c r="D24404" s="83"/>
    </row>
    <row r="24405" spans="4:4" s="47" customFormat="1" x14ac:dyDescent="0.25">
      <c r="D24405" s="83"/>
    </row>
    <row r="24406" spans="4:4" s="47" customFormat="1" x14ac:dyDescent="0.25">
      <c r="D24406" s="83"/>
    </row>
    <row r="24407" spans="4:4" s="47" customFormat="1" x14ac:dyDescent="0.25">
      <c r="D24407" s="83"/>
    </row>
    <row r="24408" spans="4:4" s="47" customFormat="1" x14ac:dyDescent="0.25">
      <c r="D24408" s="83"/>
    </row>
    <row r="24409" spans="4:4" s="47" customFormat="1" x14ac:dyDescent="0.25">
      <c r="D24409" s="83"/>
    </row>
    <row r="24410" spans="4:4" s="47" customFormat="1" x14ac:dyDescent="0.25">
      <c r="D24410" s="83"/>
    </row>
    <row r="24411" spans="4:4" s="47" customFormat="1" x14ac:dyDescent="0.25">
      <c r="D24411" s="83"/>
    </row>
    <row r="24412" spans="4:4" s="47" customFormat="1" x14ac:dyDescent="0.25">
      <c r="D24412" s="83"/>
    </row>
    <row r="24413" spans="4:4" s="47" customFormat="1" x14ac:dyDescent="0.25">
      <c r="D24413" s="83"/>
    </row>
    <row r="24414" spans="4:4" s="47" customFormat="1" x14ac:dyDescent="0.25">
      <c r="D24414" s="83"/>
    </row>
    <row r="24415" spans="4:4" s="47" customFormat="1" x14ac:dyDescent="0.25">
      <c r="D24415" s="83"/>
    </row>
    <row r="24416" spans="4:4" s="47" customFormat="1" x14ac:dyDescent="0.25">
      <c r="D24416" s="83"/>
    </row>
    <row r="24417" spans="4:4" s="47" customFormat="1" x14ac:dyDescent="0.25">
      <c r="D24417" s="83"/>
    </row>
    <row r="24418" spans="4:4" s="47" customFormat="1" x14ac:dyDescent="0.25">
      <c r="D24418" s="83"/>
    </row>
    <row r="24419" spans="4:4" s="47" customFormat="1" x14ac:dyDescent="0.25">
      <c r="D24419" s="83"/>
    </row>
    <row r="24420" spans="4:4" s="47" customFormat="1" x14ac:dyDescent="0.25">
      <c r="D24420" s="83"/>
    </row>
    <row r="24421" spans="4:4" s="47" customFormat="1" x14ac:dyDescent="0.25">
      <c r="D24421" s="83"/>
    </row>
    <row r="24422" spans="4:4" s="47" customFormat="1" x14ac:dyDescent="0.25">
      <c r="D24422" s="83"/>
    </row>
    <row r="24423" spans="4:4" s="47" customFormat="1" x14ac:dyDescent="0.25">
      <c r="D24423" s="83"/>
    </row>
    <row r="24424" spans="4:4" s="47" customFormat="1" x14ac:dyDescent="0.25">
      <c r="D24424" s="83"/>
    </row>
    <row r="24425" spans="4:4" s="47" customFormat="1" x14ac:dyDescent="0.25">
      <c r="D24425" s="83"/>
    </row>
    <row r="24426" spans="4:4" s="47" customFormat="1" x14ac:dyDescent="0.25">
      <c r="D24426" s="83"/>
    </row>
    <row r="24427" spans="4:4" s="47" customFormat="1" x14ac:dyDescent="0.25">
      <c r="D24427" s="83"/>
    </row>
    <row r="24428" spans="4:4" s="47" customFormat="1" x14ac:dyDescent="0.25">
      <c r="D24428" s="83"/>
    </row>
    <row r="24429" spans="4:4" s="47" customFormat="1" x14ac:dyDescent="0.25">
      <c r="D24429" s="83"/>
    </row>
    <row r="24430" spans="4:4" s="47" customFormat="1" x14ac:dyDescent="0.25">
      <c r="D24430" s="83"/>
    </row>
    <row r="24431" spans="4:4" s="47" customFormat="1" x14ac:dyDescent="0.25">
      <c r="D24431" s="83"/>
    </row>
    <row r="24432" spans="4:4" s="47" customFormat="1" x14ac:dyDescent="0.25">
      <c r="D24432" s="83"/>
    </row>
    <row r="24433" spans="4:4" s="47" customFormat="1" x14ac:dyDescent="0.25">
      <c r="D24433" s="83"/>
    </row>
    <row r="24434" spans="4:4" s="47" customFormat="1" x14ac:dyDescent="0.25">
      <c r="D24434" s="83"/>
    </row>
    <row r="24435" spans="4:4" s="47" customFormat="1" x14ac:dyDescent="0.25">
      <c r="D24435" s="83"/>
    </row>
    <row r="24436" spans="4:4" s="47" customFormat="1" x14ac:dyDescent="0.25">
      <c r="D24436" s="83"/>
    </row>
    <row r="24437" spans="4:4" s="47" customFormat="1" x14ac:dyDescent="0.25">
      <c r="D24437" s="83"/>
    </row>
    <row r="24438" spans="4:4" s="47" customFormat="1" x14ac:dyDescent="0.25">
      <c r="D24438" s="83"/>
    </row>
    <row r="24439" spans="4:4" s="47" customFormat="1" x14ac:dyDescent="0.25">
      <c r="D24439" s="83"/>
    </row>
    <row r="24440" spans="4:4" s="47" customFormat="1" x14ac:dyDescent="0.25">
      <c r="D24440" s="83"/>
    </row>
    <row r="24441" spans="4:4" s="47" customFormat="1" x14ac:dyDescent="0.25">
      <c r="D24441" s="83"/>
    </row>
    <row r="24442" spans="4:4" s="47" customFormat="1" x14ac:dyDescent="0.25">
      <c r="D24442" s="83"/>
    </row>
    <row r="24443" spans="4:4" s="47" customFormat="1" x14ac:dyDescent="0.25">
      <c r="D24443" s="83"/>
    </row>
    <row r="24444" spans="4:4" s="47" customFormat="1" x14ac:dyDescent="0.25">
      <c r="D24444" s="83"/>
    </row>
    <row r="24445" spans="4:4" s="47" customFormat="1" x14ac:dyDescent="0.25">
      <c r="D24445" s="83"/>
    </row>
    <row r="24446" spans="4:4" s="47" customFormat="1" x14ac:dyDescent="0.25">
      <c r="D24446" s="83"/>
    </row>
    <row r="24447" spans="4:4" s="47" customFormat="1" x14ac:dyDescent="0.25">
      <c r="D24447" s="83"/>
    </row>
    <row r="24448" spans="4:4" s="47" customFormat="1" x14ac:dyDescent="0.25">
      <c r="D24448" s="83"/>
    </row>
    <row r="24449" spans="4:4" s="47" customFormat="1" x14ac:dyDescent="0.25">
      <c r="D24449" s="83"/>
    </row>
    <row r="24450" spans="4:4" s="47" customFormat="1" x14ac:dyDescent="0.25">
      <c r="D24450" s="83"/>
    </row>
    <row r="24451" spans="4:4" s="47" customFormat="1" x14ac:dyDescent="0.25">
      <c r="D24451" s="83"/>
    </row>
    <row r="24452" spans="4:4" s="47" customFormat="1" x14ac:dyDescent="0.25">
      <c r="D24452" s="83"/>
    </row>
    <row r="24453" spans="4:4" s="47" customFormat="1" x14ac:dyDescent="0.25">
      <c r="D24453" s="83"/>
    </row>
    <row r="24454" spans="4:4" s="47" customFormat="1" x14ac:dyDescent="0.25">
      <c r="D24454" s="83"/>
    </row>
    <row r="24455" spans="4:4" s="47" customFormat="1" x14ac:dyDescent="0.25">
      <c r="D24455" s="83"/>
    </row>
    <row r="24456" spans="4:4" s="47" customFormat="1" x14ac:dyDescent="0.25">
      <c r="D24456" s="83"/>
    </row>
    <row r="24457" spans="4:4" s="47" customFormat="1" x14ac:dyDescent="0.25">
      <c r="D24457" s="83"/>
    </row>
    <row r="24458" spans="4:4" s="47" customFormat="1" x14ac:dyDescent="0.25">
      <c r="D24458" s="83"/>
    </row>
    <row r="24459" spans="4:4" s="47" customFormat="1" x14ac:dyDescent="0.25">
      <c r="D24459" s="83"/>
    </row>
    <row r="24460" spans="4:4" s="47" customFormat="1" x14ac:dyDescent="0.25">
      <c r="D24460" s="83"/>
    </row>
    <row r="24461" spans="4:4" s="47" customFormat="1" x14ac:dyDescent="0.25">
      <c r="D24461" s="83"/>
    </row>
    <row r="24462" spans="4:4" s="47" customFormat="1" x14ac:dyDescent="0.25">
      <c r="D24462" s="83"/>
    </row>
    <row r="24463" spans="4:4" s="47" customFormat="1" x14ac:dyDescent="0.25">
      <c r="D24463" s="83"/>
    </row>
    <row r="24464" spans="4:4" s="47" customFormat="1" x14ac:dyDescent="0.25">
      <c r="D24464" s="83"/>
    </row>
    <row r="24465" spans="4:4" s="47" customFormat="1" x14ac:dyDescent="0.25">
      <c r="D24465" s="83"/>
    </row>
    <row r="24466" spans="4:4" s="47" customFormat="1" x14ac:dyDescent="0.25">
      <c r="D24466" s="83"/>
    </row>
    <row r="24467" spans="4:4" s="47" customFormat="1" x14ac:dyDescent="0.25">
      <c r="D24467" s="83"/>
    </row>
    <row r="24468" spans="4:4" s="47" customFormat="1" x14ac:dyDescent="0.25">
      <c r="D24468" s="83"/>
    </row>
    <row r="24469" spans="4:4" s="47" customFormat="1" x14ac:dyDescent="0.25">
      <c r="D24469" s="83"/>
    </row>
    <row r="24470" spans="4:4" s="47" customFormat="1" x14ac:dyDescent="0.25">
      <c r="D24470" s="83"/>
    </row>
    <row r="24471" spans="4:4" s="47" customFormat="1" x14ac:dyDescent="0.25">
      <c r="D24471" s="83"/>
    </row>
    <row r="24472" spans="4:4" s="47" customFormat="1" x14ac:dyDescent="0.25">
      <c r="D24472" s="83"/>
    </row>
    <row r="24473" spans="4:4" s="47" customFormat="1" x14ac:dyDescent="0.25">
      <c r="D24473" s="83"/>
    </row>
    <row r="24474" spans="4:4" s="47" customFormat="1" x14ac:dyDescent="0.25">
      <c r="D24474" s="83"/>
    </row>
    <row r="24475" spans="4:4" s="47" customFormat="1" x14ac:dyDescent="0.25">
      <c r="D24475" s="83"/>
    </row>
    <row r="24476" spans="4:4" s="47" customFormat="1" x14ac:dyDescent="0.25">
      <c r="D24476" s="83"/>
    </row>
    <row r="24477" spans="4:4" s="47" customFormat="1" x14ac:dyDescent="0.25">
      <c r="D24477" s="83"/>
    </row>
    <row r="24478" spans="4:4" s="47" customFormat="1" x14ac:dyDescent="0.25">
      <c r="D24478" s="83"/>
    </row>
    <row r="24479" spans="4:4" s="47" customFormat="1" x14ac:dyDescent="0.25">
      <c r="D24479" s="83"/>
    </row>
    <row r="24480" spans="4:4" s="47" customFormat="1" x14ac:dyDescent="0.25">
      <c r="D24480" s="83"/>
    </row>
    <row r="24481" spans="4:4" s="47" customFormat="1" x14ac:dyDescent="0.25">
      <c r="D24481" s="83"/>
    </row>
    <row r="24482" spans="4:4" s="47" customFormat="1" x14ac:dyDescent="0.25">
      <c r="D24482" s="83"/>
    </row>
    <row r="24483" spans="4:4" s="47" customFormat="1" x14ac:dyDescent="0.25">
      <c r="D24483" s="83"/>
    </row>
    <row r="24484" spans="4:4" s="47" customFormat="1" x14ac:dyDescent="0.25">
      <c r="D24484" s="83"/>
    </row>
    <row r="24485" spans="4:4" s="47" customFormat="1" x14ac:dyDescent="0.25">
      <c r="D24485" s="83"/>
    </row>
    <row r="24486" spans="4:4" s="47" customFormat="1" x14ac:dyDescent="0.25">
      <c r="D24486" s="83"/>
    </row>
    <row r="24487" spans="4:4" s="47" customFormat="1" x14ac:dyDescent="0.25">
      <c r="D24487" s="83"/>
    </row>
    <row r="24488" spans="4:4" s="47" customFormat="1" x14ac:dyDescent="0.25">
      <c r="D24488" s="83"/>
    </row>
    <row r="24489" spans="4:4" s="47" customFormat="1" x14ac:dyDescent="0.25">
      <c r="D24489" s="83"/>
    </row>
    <row r="24490" spans="4:4" s="47" customFormat="1" x14ac:dyDescent="0.25">
      <c r="D24490" s="83"/>
    </row>
    <row r="24491" spans="4:4" s="47" customFormat="1" x14ac:dyDescent="0.25">
      <c r="D24491" s="83"/>
    </row>
    <row r="24492" spans="4:4" s="47" customFormat="1" x14ac:dyDescent="0.25">
      <c r="D24492" s="83"/>
    </row>
    <row r="24493" spans="4:4" s="47" customFormat="1" x14ac:dyDescent="0.25">
      <c r="D24493" s="83"/>
    </row>
    <row r="24494" spans="4:4" s="47" customFormat="1" x14ac:dyDescent="0.25">
      <c r="D24494" s="83"/>
    </row>
    <row r="24495" spans="4:4" s="47" customFormat="1" x14ac:dyDescent="0.25">
      <c r="D24495" s="83"/>
    </row>
    <row r="24496" spans="4:4" s="47" customFormat="1" x14ac:dyDescent="0.25">
      <c r="D24496" s="83"/>
    </row>
    <row r="24497" spans="4:4" s="47" customFormat="1" x14ac:dyDescent="0.25">
      <c r="D24497" s="83"/>
    </row>
    <row r="24498" spans="4:4" s="47" customFormat="1" x14ac:dyDescent="0.25">
      <c r="D24498" s="83"/>
    </row>
    <row r="24499" spans="4:4" s="47" customFormat="1" x14ac:dyDescent="0.25">
      <c r="D24499" s="83"/>
    </row>
    <row r="24500" spans="4:4" s="47" customFormat="1" x14ac:dyDescent="0.25">
      <c r="D24500" s="83"/>
    </row>
    <row r="24501" spans="4:4" s="47" customFormat="1" x14ac:dyDescent="0.25">
      <c r="D24501" s="83"/>
    </row>
    <row r="24502" spans="4:4" s="47" customFormat="1" x14ac:dyDescent="0.25">
      <c r="D24502" s="83"/>
    </row>
    <row r="24503" spans="4:4" s="47" customFormat="1" x14ac:dyDescent="0.25">
      <c r="D24503" s="83"/>
    </row>
    <row r="24504" spans="4:4" s="47" customFormat="1" x14ac:dyDescent="0.25">
      <c r="D24504" s="83"/>
    </row>
    <row r="24505" spans="4:4" s="47" customFormat="1" x14ac:dyDescent="0.25">
      <c r="D24505" s="83"/>
    </row>
    <row r="24506" spans="4:4" s="47" customFormat="1" x14ac:dyDescent="0.25">
      <c r="D24506" s="83"/>
    </row>
    <row r="24507" spans="4:4" s="47" customFormat="1" x14ac:dyDescent="0.25">
      <c r="D24507" s="83"/>
    </row>
    <row r="24508" spans="4:4" s="47" customFormat="1" x14ac:dyDescent="0.25">
      <c r="D24508" s="83"/>
    </row>
    <row r="24509" spans="4:4" s="47" customFormat="1" x14ac:dyDescent="0.25">
      <c r="D24509" s="83"/>
    </row>
    <row r="24510" spans="4:4" s="47" customFormat="1" x14ac:dyDescent="0.25">
      <c r="D24510" s="83"/>
    </row>
    <row r="24511" spans="4:4" s="47" customFormat="1" x14ac:dyDescent="0.25">
      <c r="D24511" s="83"/>
    </row>
    <row r="24512" spans="4:4" s="47" customFormat="1" x14ac:dyDescent="0.25">
      <c r="D24512" s="83"/>
    </row>
    <row r="24513" spans="4:4" s="47" customFormat="1" x14ac:dyDescent="0.25">
      <c r="D24513" s="83"/>
    </row>
    <row r="24514" spans="4:4" s="47" customFormat="1" x14ac:dyDescent="0.25">
      <c r="D24514" s="83"/>
    </row>
    <row r="24515" spans="4:4" s="47" customFormat="1" x14ac:dyDescent="0.25">
      <c r="D24515" s="83"/>
    </row>
    <row r="24516" spans="4:4" s="47" customFormat="1" x14ac:dyDescent="0.25">
      <c r="D24516" s="83"/>
    </row>
    <row r="24517" spans="4:4" s="47" customFormat="1" x14ac:dyDescent="0.25">
      <c r="D24517" s="83"/>
    </row>
    <row r="24518" spans="4:4" s="47" customFormat="1" x14ac:dyDescent="0.25">
      <c r="D24518" s="83"/>
    </row>
    <row r="24519" spans="4:4" s="47" customFormat="1" x14ac:dyDescent="0.25">
      <c r="D24519" s="83"/>
    </row>
    <row r="24520" spans="4:4" s="47" customFormat="1" x14ac:dyDescent="0.25">
      <c r="D24520" s="83"/>
    </row>
    <row r="24521" spans="4:4" s="47" customFormat="1" x14ac:dyDescent="0.25">
      <c r="D24521" s="83"/>
    </row>
    <row r="24522" spans="4:4" s="47" customFormat="1" x14ac:dyDescent="0.25">
      <c r="D24522" s="83"/>
    </row>
    <row r="24523" spans="4:4" s="47" customFormat="1" x14ac:dyDescent="0.25">
      <c r="D24523" s="83"/>
    </row>
    <row r="24524" spans="4:4" s="47" customFormat="1" x14ac:dyDescent="0.25">
      <c r="D24524" s="83"/>
    </row>
    <row r="24525" spans="4:4" s="47" customFormat="1" x14ac:dyDescent="0.25">
      <c r="D24525" s="83"/>
    </row>
    <row r="24526" spans="4:4" s="47" customFormat="1" x14ac:dyDescent="0.25">
      <c r="D24526" s="83"/>
    </row>
    <row r="24527" spans="4:4" s="47" customFormat="1" x14ac:dyDescent="0.25">
      <c r="D24527" s="83"/>
    </row>
    <row r="24528" spans="4:4" s="47" customFormat="1" x14ac:dyDescent="0.25">
      <c r="D24528" s="83"/>
    </row>
    <row r="24529" spans="4:4" s="47" customFormat="1" x14ac:dyDescent="0.25">
      <c r="D24529" s="83"/>
    </row>
    <row r="24530" spans="4:4" s="47" customFormat="1" x14ac:dyDescent="0.25">
      <c r="D24530" s="83"/>
    </row>
    <row r="24531" spans="4:4" s="47" customFormat="1" x14ac:dyDescent="0.25">
      <c r="D24531" s="83"/>
    </row>
    <row r="24532" spans="4:4" s="47" customFormat="1" x14ac:dyDescent="0.25">
      <c r="D24532" s="83"/>
    </row>
    <row r="24533" spans="4:4" s="47" customFormat="1" x14ac:dyDescent="0.25">
      <c r="D24533" s="83"/>
    </row>
    <row r="24534" spans="4:4" s="47" customFormat="1" x14ac:dyDescent="0.25">
      <c r="D24534" s="83"/>
    </row>
    <row r="24535" spans="4:4" s="47" customFormat="1" x14ac:dyDescent="0.25">
      <c r="D24535" s="83"/>
    </row>
    <row r="24536" spans="4:4" s="47" customFormat="1" x14ac:dyDescent="0.25">
      <c r="D24536" s="83"/>
    </row>
    <row r="24537" spans="4:4" s="47" customFormat="1" x14ac:dyDescent="0.25">
      <c r="D24537" s="83"/>
    </row>
    <row r="24538" spans="4:4" s="47" customFormat="1" x14ac:dyDescent="0.25">
      <c r="D24538" s="83"/>
    </row>
    <row r="24539" spans="4:4" s="47" customFormat="1" x14ac:dyDescent="0.25">
      <c r="D24539" s="83"/>
    </row>
    <row r="24540" spans="4:4" s="47" customFormat="1" x14ac:dyDescent="0.25">
      <c r="D24540" s="83"/>
    </row>
    <row r="24541" spans="4:4" s="47" customFormat="1" x14ac:dyDescent="0.25">
      <c r="D24541" s="83"/>
    </row>
    <row r="24542" spans="4:4" s="47" customFormat="1" x14ac:dyDescent="0.25">
      <c r="D24542" s="83"/>
    </row>
    <row r="24543" spans="4:4" s="47" customFormat="1" x14ac:dyDescent="0.25">
      <c r="D24543" s="83"/>
    </row>
    <row r="24544" spans="4:4" s="47" customFormat="1" x14ac:dyDescent="0.25">
      <c r="D24544" s="83"/>
    </row>
    <row r="24545" spans="4:4" s="47" customFormat="1" x14ac:dyDescent="0.25">
      <c r="D24545" s="83"/>
    </row>
    <row r="24546" spans="4:4" s="47" customFormat="1" x14ac:dyDescent="0.25">
      <c r="D24546" s="83"/>
    </row>
    <row r="24547" spans="4:4" s="47" customFormat="1" x14ac:dyDescent="0.25">
      <c r="D24547" s="83"/>
    </row>
    <row r="24548" spans="4:4" s="47" customFormat="1" x14ac:dyDescent="0.25">
      <c r="D24548" s="83"/>
    </row>
    <row r="24549" spans="4:4" s="47" customFormat="1" x14ac:dyDescent="0.25">
      <c r="D24549" s="83"/>
    </row>
    <row r="24550" spans="4:4" s="47" customFormat="1" x14ac:dyDescent="0.25">
      <c r="D24550" s="83"/>
    </row>
    <row r="24551" spans="4:4" s="47" customFormat="1" x14ac:dyDescent="0.25">
      <c r="D24551" s="83"/>
    </row>
    <row r="24552" spans="4:4" s="47" customFormat="1" x14ac:dyDescent="0.25">
      <c r="D24552" s="83"/>
    </row>
    <row r="24553" spans="4:4" s="47" customFormat="1" x14ac:dyDescent="0.25">
      <c r="D24553" s="83"/>
    </row>
    <row r="24554" spans="4:4" s="47" customFormat="1" x14ac:dyDescent="0.25">
      <c r="D24554" s="83"/>
    </row>
    <row r="24555" spans="4:4" s="47" customFormat="1" x14ac:dyDescent="0.25">
      <c r="D24555" s="83"/>
    </row>
    <row r="24556" spans="4:4" s="47" customFormat="1" x14ac:dyDescent="0.25">
      <c r="D24556" s="83"/>
    </row>
    <row r="24557" spans="4:4" s="47" customFormat="1" x14ac:dyDescent="0.25">
      <c r="D24557" s="83"/>
    </row>
    <row r="24558" spans="4:4" s="47" customFormat="1" x14ac:dyDescent="0.25">
      <c r="D24558" s="83"/>
    </row>
    <row r="24559" spans="4:4" s="47" customFormat="1" x14ac:dyDescent="0.25">
      <c r="D24559" s="83"/>
    </row>
    <row r="24560" spans="4:4" s="47" customFormat="1" x14ac:dyDescent="0.25">
      <c r="D24560" s="83"/>
    </row>
    <row r="24561" spans="4:4" s="47" customFormat="1" x14ac:dyDescent="0.25">
      <c r="D24561" s="83"/>
    </row>
    <row r="24562" spans="4:4" s="47" customFormat="1" x14ac:dyDescent="0.25">
      <c r="D24562" s="83"/>
    </row>
    <row r="24563" spans="4:4" s="47" customFormat="1" x14ac:dyDescent="0.25">
      <c r="D24563" s="83"/>
    </row>
    <row r="24564" spans="4:4" s="47" customFormat="1" x14ac:dyDescent="0.25">
      <c r="D24564" s="83"/>
    </row>
    <row r="24565" spans="4:4" s="47" customFormat="1" x14ac:dyDescent="0.25">
      <c r="D24565" s="83"/>
    </row>
    <row r="24566" spans="4:4" s="47" customFormat="1" x14ac:dyDescent="0.25">
      <c r="D24566" s="83"/>
    </row>
    <row r="24567" spans="4:4" s="47" customFormat="1" x14ac:dyDescent="0.25">
      <c r="D24567" s="83"/>
    </row>
    <row r="24568" spans="4:4" s="47" customFormat="1" x14ac:dyDescent="0.25">
      <c r="D24568" s="83"/>
    </row>
    <row r="24569" spans="4:4" s="47" customFormat="1" x14ac:dyDescent="0.25">
      <c r="D24569" s="83"/>
    </row>
    <row r="24570" spans="4:4" s="47" customFormat="1" x14ac:dyDescent="0.25">
      <c r="D24570" s="83"/>
    </row>
    <row r="24571" spans="4:4" s="47" customFormat="1" x14ac:dyDescent="0.25">
      <c r="D24571" s="83"/>
    </row>
    <row r="24572" spans="4:4" s="47" customFormat="1" x14ac:dyDescent="0.25">
      <c r="D24572" s="83"/>
    </row>
    <row r="24573" spans="4:4" s="47" customFormat="1" x14ac:dyDescent="0.25">
      <c r="D24573" s="83"/>
    </row>
    <row r="24574" spans="4:4" s="47" customFormat="1" x14ac:dyDescent="0.25">
      <c r="D24574" s="83"/>
    </row>
    <row r="24575" spans="4:4" s="47" customFormat="1" x14ac:dyDescent="0.25">
      <c r="D24575" s="83"/>
    </row>
    <row r="24576" spans="4:4" s="47" customFormat="1" x14ac:dyDescent="0.25">
      <c r="D24576" s="83"/>
    </row>
    <row r="24577" spans="4:4" s="47" customFormat="1" x14ac:dyDescent="0.25">
      <c r="D24577" s="83"/>
    </row>
    <row r="24578" spans="4:4" s="47" customFormat="1" x14ac:dyDescent="0.25">
      <c r="D24578" s="83"/>
    </row>
    <row r="24579" spans="4:4" s="47" customFormat="1" x14ac:dyDescent="0.25">
      <c r="D24579" s="83"/>
    </row>
    <row r="24580" spans="4:4" s="47" customFormat="1" x14ac:dyDescent="0.25">
      <c r="D24580" s="83"/>
    </row>
    <row r="24581" spans="4:4" s="47" customFormat="1" x14ac:dyDescent="0.25">
      <c r="D24581" s="83"/>
    </row>
    <row r="24582" spans="4:4" s="47" customFormat="1" x14ac:dyDescent="0.25">
      <c r="D24582" s="83"/>
    </row>
    <row r="24583" spans="4:4" s="47" customFormat="1" x14ac:dyDescent="0.25">
      <c r="D24583" s="83"/>
    </row>
    <row r="24584" spans="4:4" s="47" customFormat="1" x14ac:dyDescent="0.25">
      <c r="D24584" s="83"/>
    </row>
    <row r="24585" spans="4:4" s="47" customFormat="1" x14ac:dyDescent="0.25">
      <c r="D24585" s="83"/>
    </row>
    <row r="24586" spans="4:4" s="47" customFormat="1" x14ac:dyDescent="0.25">
      <c r="D24586" s="83"/>
    </row>
    <row r="24587" spans="4:4" s="47" customFormat="1" x14ac:dyDescent="0.25">
      <c r="D24587" s="83"/>
    </row>
    <row r="24588" spans="4:4" s="47" customFormat="1" x14ac:dyDescent="0.25">
      <c r="D24588" s="83"/>
    </row>
    <row r="24589" spans="4:4" s="47" customFormat="1" x14ac:dyDescent="0.25">
      <c r="D24589" s="83"/>
    </row>
    <row r="24590" spans="4:4" s="47" customFormat="1" x14ac:dyDescent="0.25">
      <c r="D24590" s="83"/>
    </row>
    <row r="24591" spans="4:4" s="47" customFormat="1" x14ac:dyDescent="0.25">
      <c r="D24591" s="83"/>
    </row>
    <row r="24592" spans="4:4" s="47" customFormat="1" x14ac:dyDescent="0.25">
      <c r="D24592" s="83"/>
    </row>
    <row r="24593" spans="4:4" s="47" customFormat="1" x14ac:dyDescent="0.25">
      <c r="D24593" s="83"/>
    </row>
    <row r="24594" spans="4:4" s="47" customFormat="1" x14ac:dyDescent="0.25">
      <c r="D24594" s="83"/>
    </row>
    <row r="24595" spans="4:4" s="47" customFormat="1" x14ac:dyDescent="0.25">
      <c r="D24595" s="83"/>
    </row>
    <row r="24596" spans="4:4" s="47" customFormat="1" x14ac:dyDescent="0.25">
      <c r="D24596" s="83"/>
    </row>
    <row r="24597" spans="4:4" s="47" customFormat="1" x14ac:dyDescent="0.25">
      <c r="D24597" s="83"/>
    </row>
    <row r="24598" spans="4:4" s="47" customFormat="1" x14ac:dyDescent="0.25">
      <c r="D24598" s="83"/>
    </row>
    <row r="24599" spans="4:4" s="47" customFormat="1" x14ac:dyDescent="0.25">
      <c r="D24599" s="83"/>
    </row>
    <row r="24600" spans="4:4" s="47" customFormat="1" x14ac:dyDescent="0.25">
      <c r="D24600" s="83"/>
    </row>
    <row r="24601" spans="4:4" s="47" customFormat="1" x14ac:dyDescent="0.25">
      <c r="D24601" s="83"/>
    </row>
    <row r="24602" spans="4:4" s="47" customFormat="1" x14ac:dyDescent="0.25">
      <c r="D24602" s="83"/>
    </row>
    <row r="24603" spans="4:4" s="47" customFormat="1" x14ac:dyDescent="0.25">
      <c r="D24603" s="83"/>
    </row>
    <row r="24604" spans="4:4" s="47" customFormat="1" x14ac:dyDescent="0.25">
      <c r="D24604" s="83"/>
    </row>
    <row r="24605" spans="4:4" s="47" customFormat="1" x14ac:dyDescent="0.25">
      <c r="D24605" s="83"/>
    </row>
    <row r="24606" spans="4:4" s="47" customFormat="1" x14ac:dyDescent="0.25">
      <c r="D24606" s="83"/>
    </row>
    <row r="24607" spans="4:4" s="47" customFormat="1" x14ac:dyDescent="0.25">
      <c r="D24607" s="83"/>
    </row>
    <row r="24608" spans="4:4" s="47" customFormat="1" x14ac:dyDescent="0.25">
      <c r="D24608" s="83"/>
    </row>
    <row r="24609" spans="4:4" s="47" customFormat="1" x14ac:dyDescent="0.25">
      <c r="D24609" s="83"/>
    </row>
    <row r="24610" spans="4:4" s="47" customFormat="1" x14ac:dyDescent="0.25">
      <c r="D24610" s="83"/>
    </row>
    <row r="24611" spans="4:4" s="47" customFormat="1" x14ac:dyDescent="0.25">
      <c r="D24611" s="83"/>
    </row>
    <row r="24612" spans="4:4" s="47" customFormat="1" x14ac:dyDescent="0.25">
      <c r="D24612" s="83"/>
    </row>
    <row r="24613" spans="4:4" s="47" customFormat="1" x14ac:dyDescent="0.25">
      <c r="D24613" s="83"/>
    </row>
    <row r="24614" spans="4:4" s="47" customFormat="1" x14ac:dyDescent="0.25">
      <c r="D24614" s="83"/>
    </row>
    <row r="24615" spans="4:4" s="47" customFormat="1" x14ac:dyDescent="0.25">
      <c r="D24615" s="83"/>
    </row>
    <row r="24616" spans="4:4" s="47" customFormat="1" x14ac:dyDescent="0.25">
      <c r="D24616" s="83"/>
    </row>
    <row r="24617" spans="4:4" s="47" customFormat="1" x14ac:dyDescent="0.25">
      <c r="D24617" s="83"/>
    </row>
    <row r="24618" spans="4:4" s="47" customFormat="1" x14ac:dyDescent="0.25">
      <c r="D24618" s="83"/>
    </row>
    <row r="24619" spans="4:4" s="47" customFormat="1" x14ac:dyDescent="0.25">
      <c r="D24619" s="83"/>
    </row>
    <row r="24620" spans="4:4" s="47" customFormat="1" x14ac:dyDescent="0.25">
      <c r="D24620" s="83"/>
    </row>
    <row r="24621" spans="4:4" s="47" customFormat="1" x14ac:dyDescent="0.25">
      <c r="D24621" s="83"/>
    </row>
    <row r="24622" spans="4:4" s="47" customFormat="1" x14ac:dyDescent="0.25">
      <c r="D24622" s="83"/>
    </row>
    <row r="24623" spans="4:4" s="47" customFormat="1" x14ac:dyDescent="0.25">
      <c r="D24623" s="83"/>
    </row>
    <row r="24624" spans="4:4" s="47" customFormat="1" x14ac:dyDescent="0.25">
      <c r="D24624" s="83"/>
    </row>
    <row r="24625" spans="4:4" s="47" customFormat="1" x14ac:dyDescent="0.25">
      <c r="D24625" s="83"/>
    </row>
    <row r="24626" spans="4:4" s="47" customFormat="1" x14ac:dyDescent="0.25">
      <c r="D24626" s="83"/>
    </row>
    <row r="24627" spans="4:4" s="47" customFormat="1" x14ac:dyDescent="0.25">
      <c r="D24627" s="83"/>
    </row>
    <row r="24628" spans="4:4" s="47" customFormat="1" x14ac:dyDescent="0.25">
      <c r="D24628" s="83"/>
    </row>
    <row r="24629" spans="4:4" s="47" customFormat="1" x14ac:dyDescent="0.25">
      <c r="D24629" s="83"/>
    </row>
    <row r="24630" spans="4:4" s="47" customFormat="1" x14ac:dyDescent="0.25">
      <c r="D24630" s="83"/>
    </row>
    <row r="24631" spans="4:4" s="47" customFormat="1" x14ac:dyDescent="0.25">
      <c r="D24631" s="83"/>
    </row>
    <row r="24632" spans="4:4" s="47" customFormat="1" x14ac:dyDescent="0.25">
      <c r="D24632" s="83"/>
    </row>
    <row r="24633" spans="4:4" s="47" customFormat="1" x14ac:dyDescent="0.25">
      <c r="D24633" s="83"/>
    </row>
    <row r="24634" spans="4:4" s="47" customFormat="1" x14ac:dyDescent="0.25">
      <c r="D24634" s="83"/>
    </row>
    <row r="24635" spans="4:4" s="47" customFormat="1" x14ac:dyDescent="0.25">
      <c r="D24635" s="83"/>
    </row>
    <row r="24636" spans="4:4" s="47" customFormat="1" x14ac:dyDescent="0.25">
      <c r="D24636" s="83"/>
    </row>
    <row r="24637" spans="4:4" s="47" customFormat="1" x14ac:dyDescent="0.25">
      <c r="D24637" s="83"/>
    </row>
    <row r="24638" spans="4:4" s="47" customFormat="1" x14ac:dyDescent="0.25">
      <c r="D24638" s="83"/>
    </row>
    <row r="24639" spans="4:4" s="47" customFormat="1" x14ac:dyDescent="0.25">
      <c r="D24639" s="83"/>
    </row>
    <row r="24640" spans="4:4" s="47" customFormat="1" x14ac:dyDescent="0.25">
      <c r="D24640" s="83"/>
    </row>
    <row r="24641" spans="4:4" s="47" customFormat="1" x14ac:dyDescent="0.25">
      <c r="D24641" s="83"/>
    </row>
    <row r="24642" spans="4:4" s="47" customFormat="1" x14ac:dyDescent="0.25">
      <c r="D24642" s="83"/>
    </row>
    <row r="24643" spans="4:4" s="47" customFormat="1" x14ac:dyDescent="0.25">
      <c r="D24643" s="83"/>
    </row>
    <row r="24644" spans="4:4" s="47" customFormat="1" x14ac:dyDescent="0.25">
      <c r="D24644" s="83"/>
    </row>
    <row r="24645" spans="4:4" s="47" customFormat="1" x14ac:dyDescent="0.25">
      <c r="D24645" s="83"/>
    </row>
    <row r="24646" spans="4:4" s="47" customFormat="1" x14ac:dyDescent="0.25">
      <c r="D24646" s="83"/>
    </row>
    <row r="24647" spans="4:4" s="47" customFormat="1" x14ac:dyDescent="0.25">
      <c r="D24647" s="83"/>
    </row>
    <row r="24648" spans="4:4" s="47" customFormat="1" x14ac:dyDescent="0.25">
      <c r="D24648" s="83"/>
    </row>
    <row r="24649" spans="4:4" s="47" customFormat="1" x14ac:dyDescent="0.25">
      <c r="D24649" s="83"/>
    </row>
    <row r="24650" spans="4:4" s="47" customFormat="1" x14ac:dyDescent="0.25">
      <c r="D24650" s="83"/>
    </row>
    <row r="24651" spans="4:4" s="47" customFormat="1" x14ac:dyDescent="0.25">
      <c r="D24651" s="83"/>
    </row>
    <row r="24652" spans="4:4" s="47" customFormat="1" x14ac:dyDescent="0.25">
      <c r="D24652" s="83"/>
    </row>
    <row r="24653" spans="4:4" s="47" customFormat="1" x14ac:dyDescent="0.25">
      <c r="D24653" s="83"/>
    </row>
    <row r="24654" spans="4:4" s="47" customFormat="1" x14ac:dyDescent="0.25">
      <c r="D24654" s="83"/>
    </row>
    <row r="24655" spans="4:4" s="47" customFormat="1" x14ac:dyDescent="0.25">
      <c r="D24655" s="83"/>
    </row>
    <row r="24656" spans="4:4" s="47" customFormat="1" x14ac:dyDescent="0.25">
      <c r="D24656" s="83"/>
    </row>
    <row r="24657" spans="4:4" s="47" customFormat="1" x14ac:dyDescent="0.25">
      <c r="D24657" s="83"/>
    </row>
    <row r="24658" spans="4:4" s="47" customFormat="1" x14ac:dyDescent="0.25">
      <c r="D24658" s="83"/>
    </row>
    <row r="24659" spans="4:4" s="47" customFormat="1" x14ac:dyDescent="0.25">
      <c r="D24659" s="83"/>
    </row>
    <row r="24660" spans="4:4" s="47" customFormat="1" x14ac:dyDescent="0.25">
      <c r="D24660" s="83"/>
    </row>
    <row r="24661" spans="4:4" s="47" customFormat="1" x14ac:dyDescent="0.25">
      <c r="D24661" s="83"/>
    </row>
    <row r="24662" spans="4:4" s="47" customFormat="1" x14ac:dyDescent="0.25">
      <c r="D24662" s="83"/>
    </row>
    <row r="24663" spans="4:4" s="47" customFormat="1" x14ac:dyDescent="0.25">
      <c r="D24663" s="83"/>
    </row>
    <row r="24664" spans="4:4" s="47" customFormat="1" x14ac:dyDescent="0.25">
      <c r="D24664" s="83"/>
    </row>
    <row r="24665" spans="4:4" s="47" customFormat="1" x14ac:dyDescent="0.25">
      <c r="D24665" s="83"/>
    </row>
    <row r="24666" spans="4:4" s="47" customFormat="1" x14ac:dyDescent="0.25">
      <c r="D24666" s="83"/>
    </row>
    <row r="24667" spans="4:4" s="47" customFormat="1" x14ac:dyDescent="0.25">
      <c r="D24667" s="83"/>
    </row>
    <row r="24668" spans="4:4" s="47" customFormat="1" x14ac:dyDescent="0.25">
      <c r="D24668" s="83"/>
    </row>
    <row r="24669" spans="4:4" s="47" customFormat="1" x14ac:dyDescent="0.25">
      <c r="D24669" s="83"/>
    </row>
    <row r="24670" spans="4:4" s="47" customFormat="1" x14ac:dyDescent="0.25">
      <c r="D24670" s="83"/>
    </row>
    <row r="24671" spans="4:4" s="47" customFormat="1" x14ac:dyDescent="0.25">
      <c r="D24671" s="83"/>
    </row>
    <row r="24672" spans="4:4" s="47" customFormat="1" x14ac:dyDescent="0.25">
      <c r="D24672" s="83"/>
    </row>
    <row r="24673" spans="4:4" s="47" customFormat="1" x14ac:dyDescent="0.25">
      <c r="D24673" s="83"/>
    </row>
    <row r="24674" spans="4:4" s="47" customFormat="1" x14ac:dyDescent="0.25">
      <c r="D24674" s="83"/>
    </row>
    <row r="24675" spans="4:4" s="47" customFormat="1" x14ac:dyDescent="0.25">
      <c r="D24675" s="83"/>
    </row>
    <row r="24676" spans="4:4" s="47" customFormat="1" x14ac:dyDescent="0.25">
      <c r="D24676" s="83"/>
    </row>
    <row r="24677" spans="4:4" s="47" customFormat="1" x14ac:dyDescent="0.25">
      <c r="D24677" s="83"/>
    </row>
    <row r="24678" spans="4:4" s="47" customFormat="1" x14ac:dyDescent="0.25">
      <c r="D24678" s="83"/>
    </row>
    <row r="24679" spans="4:4" s="47" customFormat="1" x14ac:dyDescent="0.25">
      <c r="D24679" s="83"/>
    </row>
    <row r="24680" spans="4:4" s="47" customFormat="1" x14ac:dyDescent="0.25">
      <c r="D24680" s="83"/>
    </row>
    <row r="24681" spans="4:4" s="47" customFormat="1" x14ac:dyDescent="0.25">
      <c r="D24681" s="83"/>
    </row>
    <row r="24682" spans="4:4" s="47" customFormat="1" x14ac:dyDescent="0.25">
      <c r="D24682" s="83"/>
    </row>
    <row r="24683" spans="4:4" s="47" customFormat="1" x14ac:dyDescent="0.25">
      <c r="D24683" s="83"/>
    </row>
    <row r="24684" spans="4:4" s="47" customFormat="1" x14ac:dyDescent="0.25">
      <c r="D24684" s="83"/>
    </row>
    <row r="24685" spans="4:4" s="47" customFormat="1" x14ac:dyDescent="0.25">
      <c r="D24685" s="83"/>
    </row>
    <row r="24686" spans="4:4" s="47" customFormat="1" x14ac:dyDescent="0.25">
      <c r="D24686" s="83"/>
    </row>
    <row r="24687" spans="4:4" s="47" customFormat="1" x14ac:dyDescent="0.25">
      <c r="D24687" s="83"/>
    </row>
    <row r="24688" spans="4:4" s="47" customFormat="1" x14ac:dyDescent="0.25">
      <c r="D24688" s="83"/>
    </row>
    <row r="24689" spans="4:4" s="47" customFormat="1" x14ac:dyDescent="0.25">
      <c r="D24689" s="83"/>
    </row>
    <row r="24690" spans="4:4" s="47" customFormat="1" x14ac:dyDescent="0.25">
      <c r="D24690" s="83"/>
    </row>
    <row r="24691" spans="4:4" s="47" customFormat="1" x14ac:dyDescent="0.25">
      <c r="D24691" s="83"/>
    </row>
    <row r="24692" spans="4:4" s="47" customFormat="1" x14ac:dyDescent="0.25">
      <c r="D24692" s="83"/>
    </row>
    <row r="24693" spans="4:4" s="47" customFormat="1" x14ac:dyDescent="0.25">
      <c r="D24693" s="83"/>
    </row>
    <row r="24694" spans="4:4" s="47" customFormat="1" x14ac:dyDescent="0.25">
      <c r="D24694" s="83"/>
    </row>
    <row r="24695" spans="4:4" s="47" customFormat="1" x14ac:dyDescent="0.25">
      <c r="D24695" s="83"/>
    </row>
    <row r="24696" spans="4:4" s="47" customFormat="1" x14ac:dyDescent="0.25">
      <c r="D24696" s="83"/>
    </row>
    <row r="24697" spans="4:4" s="47" customFormat="1" x14ac:dyDescent="0.25">
      <c r="D24697" s="83"/>
    </row>
    <row r="24698" spans="4:4" s="47" customFormat="1" x14ac:dyDescent="0.25">
      <c r="D24698" s="83"/>
    </row>
    <row r="24699" spans="4:4" s="47" customFormat="1" x14ac:dyDescent="0.25">
      <c r="D24699" s="83"/>
    </row>
    <row r="24700" spans="4:4" s="47" customFormat="1" x14ac:dyDescent="0.25">
      <c r="D24700" s="83"/>
    </row>
    <row r="24701" spans="4:4" s="47" customFormat="1" x14ac:dyDescent="0.25">
      <c r="D24701" s="83"/>
    </row>
    <row r="24702" spans="4:4" s="47" customFormat="1" x14ac:dyDescent="0.25">
      <c r="D24702" s="83"/>
    </row>
    <row r="24703" spans="4:4" s="47" customFormat="1" x14ac:dyDescent="0.25">
      <c r="D24703" s="83"/>
    </row>
    <row r="24704" spans="4:4" s="47" customFormat="1" x14ac:dyDescent="0.25">
      <c r="D24704" s="83"/>
    </row>
    <row r="24705" spans="4:4" s="47" customFormat="1" x14ac:dyDescent="0.25">
      <c r="D24705" s="83"/>
    </row>
    <row r="24706" spans="4:4" s="47" customFormat="1" x14ac:dyDescent="0.25">
      <c r="D24706" s="83"/>
    </row>
    <row r="24707" spans="4:4" s="47" customFormat="1" x14ac:dyDescent="0.25">
      <c r="D24707" s="83"/>
    </row>
    <row r="24708" spans="4:4" s="47" customFormat="1" x14ac:dyDescent="0.25">
      <c r="D24708" s="83"/>
    </row>
    <row r="24709" spans="4:4" s="47" customFormat="1" x14ac:dyDescent="0.25">
      <c r="D24709" s="83"/>
    </row>
    <row r="24710" spans="4:4" s="47" customFormat="1" x14ac:dyDescent="0.25">
      <c r="D24710" s="83"/>
    </row>
    <row r="24711" spans="4:4" s="47" customFormat="1" x14ac:dyDescent="0.25">
      <c r="D24711" s="83"/>
    </row>
    <row r="24712" spans="4:4" s="47" customFormat="1" x14ac:dyDescent="0.25">
      <c r="D24712" s="83"/>
    </row>
    <row r="24713" spans="4:4" s="47" customFormat="1" x14ac:dyDescent="0.25">
      <c r="D24713" s="83"/>
    </row>
    <row r="24714" spans="4:4" s="47" customFormat="1" x14ac:dyDescent="0.25">
      <c r="D24714" s="83"/>
    </row>
    <row r="24715" spans="4:4" s="47" customFormat="1" x14ac:dyDescent="0.25">
      <c r="D24715" s="83"/>
    </row>
    <row r="24716" spans="4:4" s="47" customFormat="1" x14ac:dyDescent="0.25">
      <c r="D24716" s="83"/>
    </row>
    <row r="24717" spans="4:4" s="47" customFormat="1" x14ac:dyDescent="0.25">
      <c r="D24717" s="83"/>
    </row>
    <row r="24718" spans="4:4" s="47" customFormat="1" x14ac:dyDescent="0.25">
      <c r="D24718" s="83"/>
    </row>
    <row r="24719" spans="4:4" s="47" customFormat="1" x14ac:dyDescent="0.25">
      <c r="D24719" s="83"/>
    </row>
    <row r="24720" spans="4:4" s="47" customFormat="1" x14ac:dyDescent="0.25">
      <c r="D24720" s="83"/>
    </row>
    <row r="24721" spans="4:4" s="47" customFormat="1" x14ac:dyDescent="0.25">
      <c r="D24721" s="83"/>
    </row>
    <row r="24722" spans="4:4" s="47" customFormat="1" x14ac:dyDescent="0.25">
      <c r="D24722" s="83"/>
    </row>
    <row r="24723" spans="4:4" s="47" customFormat="1" x14ac:dyDescent="0.25">
      <c r="D24723" s="83"/>
    </row>
    <row r="24724" spans="4:4" s="47" customFormat="1" x14ac:dyDescent="0.25">
      <c r="D24724" s="83"/>
    </row>
    <row r="24725" spans="4:4" s="47" customFormat="1" x14ac:dyDescent="0.25">
      <c r="D24725" s="83"/>
    </row>
    <row r="24726" spans="4:4" s="47" customFormat="1" x14ac:dyDescent="0.25">
      <c r="D24726" s="83"/>
    </row>
    <row r="24727" spans="4:4" s="47" customFormat="1" x14ac:dyDescent="0.25">
      <c r="D24727" s="83"/>
    </row>
    <row r="24728" spans="4:4" s="47" customFormat="1" x14ac:dyDescent="0.25">
      <c r="D24728" s="83"/>
    </row>
    <row r="24729" spans="4:4" s="47" customFormat="1" x14ac:dyDescent="0.25">
      <c r="D24729" s="83"/>
    </row>
    <row r="24730" spans="4:4" s="47" customFormat="1" x14ac:dyDescent="0.25">
      <c r="D24730" s="83"/>
    </row>
    <row r="24731" spans="4:4" s="47" customFormat="1" x14ac:dyDescent="0.25">
      <c r="D24731" s="83"/>
    </row>
    <row r="24732" spans="4:4" s="47" customFormat="1" x14ac:dyDescent="0.25">
      <c r="D24732" s="83"/>
    </row>
    <row r="24733" spans="4:4" s="47" customFormat="1" x14ac:dyDescent="0.25">
      <c r="D24733" s="83"/>
    </row>
    <row r="24734" spans="4:4" s="47" customFormat="1" x14ac:dyDescent="0.25">
      <c r="D24734" s="83"/>
    </row>
    <row r="24735" spans="4:4" s="47" customFormat="1" x14ac:dyDescent="0.25">
      <c r="D24735" s="83"/>
    </row>
    <row r="24736" spans="4:4" s="47" customFormat="1" x14ac:dyDescent="0.25">
      <c r="D24736" s="83"/>
    </row>
    <row r="24737" spans="4:4" s="47" customFormat="1" x14ac:dyDescent="0.25">
      <c r="D24737" s="83"/>
    </row>
    <row r="24738" spans="4:4" s="47" customFormat="1" x14ac:dyDescent="0.25">
      <c r="D24738" s="83"/>
    </row>
    <row r="24739" spans="4:4" s="47" customFormat="1" x14ac:dyDescent="0.25">
      <c r="D24739" s="83"/>
    </row>
    <row r="24740" spans="4:4" s="47" customFormat="1" x14ac:dyDescent="0.25">
      <c r="D24740" s="83"/>
    </row>
    <row r="24741" spans="4:4" s="47" customFormat="1" x14ac:dyDescent="0.25">
      <c r="D24741" s="83"/>
    </row>
    <row r="24742" spans="4:4" s="47" customFormat="1" x14ac:dyDescent="0.25">
      <c r="D24742" s="83"/>
    </row>
    <row r="24743" spans="4:4" s="47" customFormat="1" x14ac:dyDescent="0.25">
      <c r="D24743" s="83"/>
    </row>
    <row r="24744" spans="4:4" s="47" customFormat="1" x14ac:dyDescent="0.25">
      <c r="D24744" s="83"/>
    </row>
    <row r="24745" spans="4:4" s="47" customFormat="1" x14ac:dyDescent="0.25">
      <c r="D24745" s="83"/>
    </row>
    <row r="24746" spans="4:4" s="47" customFormat="1" x14ac:dyDescent="0.25">
      <c r="D24746" s="83"/>
    </row>
    <row r="24747" spans="4:4" s="47" customFormat="1" x14ac:dyDescent="0.25">
      <c r="D24747" s="83"/>
    </row>
    <row r="24748" spans="4:4" s="47" customFormat="1" x14ac:dyDescent="0.25">
      <c r="D24748" s="83"/>
    </row>
    <row r="24749" spans="4:4" s="47" customFormat="1" x14ac:dyDescent="0.25">
      <c r="D24749" s="83"/>
    </row>
    <row r="24750" spans="4:4" s="47" customFormat="1" x14ac:dyDescent="0.25">
      <c r="D24750" s="83"/>
    </row>
    <row r="24751" spans="4:4" s="47" customFormat="1" x14ac:dyDescent="0.25">
      <c r="D24751" s="83"/>
    </row>
    <row r="24752" spans="4:4" s="47" customFormat="1" x14ac:dyDescent="0.25">
      <c r="D24752" s="83"/>
    </row>
    <row r="24753" spans="4:4" s="47" customFormat="1" x14ac:dyDescent="0.25">
      <c r="D24753" s="83"/>
    </row>
    <row r="24754" spans="4:4" s="47" customFormat="1" x14ac:dyDescent="0.25">
      <c r="D24754" s="83"/>
    </row>
    <row r="24755" spans="4:4" s="47" customFormat="1" x14ac:dyDescent="0.25">
      <c r="D24755" s="83"/>
    </row>
    <row r="24756" spans="4:4" s="47" customFormat="1" x14ac:dyDescent="0.25">
      <c r="D24756" s="83"/>
    </row>
    <row r="24757" spans="4:4" s="47" customFormat="1" x14ac:dyDescent="0.25">
      <c r="D24757" s="83"/>
    </row>
    <row r="24758" spans="4:4" s="47" customFormat="1" x14ac:dyDescent="0.25">
      <c r="D24758" s="83"/>
    </row>
    <row r="24759" spans="4:4" s="47" customFormat="1" x14ac:dyDescent="0.25">
      <c r="D24759" s="83"/>
    </row>
    <row r="24760" spans="4:4" s="47" customFormat="1" x14ac:dyDescent="0.25">
      <c r="D24760" s="83"/>
    </row>
    <row r="24761" spans="4:4" s="47" customFormat="1" x14ac:dyDescent="0.25">
      <c r="D24761" s="83"/>
    </row>
    <row r="24762" spans="4:4" s="47" customFormat="1" x14ac:dyDescent="0.25">
      <c r="D24762" s="83"/>
    </row>
    <row r="24763" spans="4:4" s="47" customFormat="1" x14ac:dyDescent="0.25">
      <c r="D24763" s="83"/>
    </row>
    <row r="24764" spans="4:4" s="47" customFormat="1" x14ac:dyDescent="0.25">
      <c r="D24764" s="83"/>
    </row>
    <row r="24765" spans="4:4" s="47" customFormat="1" x14ac:dyDescent="0.25">
      <c r="D24765" s="83"/>
    </row>
    <row r="24766" spans="4:4" s="47" customFormat="1" x14ac:dyDescent="0.25">
      <c r="D24766" s="83"/>
    </row>
    <row r="24767" spans="4:4" s="47" customFormat="1" x14ac:dyDescent="0.25">
      <c r="D24767" s="83"/>
    </row>
    <row r="24768" spans="4:4" s="47" customFormat="1" x14ac:dyDescent="0.25">
      <c r="D24768" s="83"/>
    </row>
    <row r="24769" spans="4:4" s="47" customFormat="1" x14ac:dyDescent="0.25">
      <c r="D24769" s="83"/>
    </row>
    <row r="24770" spans="4:4" s="47" customFormat="1" x14ac:dyDescent="0.25">
      <c r="D24770" s="83"/>
    </row>
    <row r="24771" spans="4:4" s="47" customFormat="1" x14ac:dyDescent="0.25">
      <c r="D24771" s="83"/>
    </row>
    <row r="24772" spans="4:4" s="47" customFormat="1" x14ac:dyDescent="0.25">
      <c r="D24772" s="83"/>
    </row>
    <row r="24773" spans="4:4" s="47" customFormat="1" x14ac:dyDescent="0.25">
      <c r="D24773" s="83"/>
    </row>
    <row r="24774" spans="4:4" s="47" customFormat="1" x14ac:dyDescent="0.25">
      <c r="D24774" s="83"/>
    </row>
    <row r="24775" spans="4:4" s="47" customFormat="1" x14ac:dyDescent="0.25">
      <c r="D24775" s="83"/>
    </row>
    <row r="24776" spans="4:4" s="47" customFormat="1" x14ac:dyDescent="0.25">
      <c r="D24776" s="83"/>
    </row>
    <row r="24777" spans="4:4" s="47" customFormat="1" x14ac:dyDescent="0.25">
      <c r="D24777" s="83"/>
    </row>
    <row r="24778" spans="4:4" s="47" customFormat="1" x14ac:dyDescent="0.25">
      <c r="D24778" s="83"/>
    </row>
    <row r="24779" spans="4:4" s="47" customFormat="1" x14ac:dyDescent="0.25">
      <c r="D24779" s="83"/>
    </row>
    <row r="24780" spans="4:4" s="47" customFormat="1" x14ac:dyDescent="0.25">
      <c r="D24780" s="83"/>
    </row>
    <row r="24781" spans="4:4" s="47" customFormat="1" x14ac:dyDescent="0.25">
      <c r="D24781" s="83"/>
    </row>
    <row r="24782" spans="4:4" s="47" customFormat="1" x14ac:dyDescent="0.25">
      <c r="D24782" s="83"/>
    </row>
    <row r="24783" spans="4:4" s="47" customFormat="1" x14ac:dyDescent="0.25">
      <c r="D24783" s="83"/>
    </row>
    <row r="24784" spans="4:4" s="47" customFormat="1" x14ac:dyDescent="0.25">
      <c r="D24784" s="83"/>
    </row>
    <row r="24785" spans="4:4" s="47" customFormat="1" x14ac:dyDescent="0.25">
      <c r="D24785" s="83"/>
    </row>
    <row r="24786" spans="4:4" s="47" customFormat="1" x14ac:dyDescent="0.25">
      <c r="D24786" s="83"/>
    </row>
    <row r="24787" spans="4:4" s="47" customFormat="1" x14ac:dyDescent="0.25">
      <c r="D24787" s="83"/>
    </row>
    <row r="24788" spans="4:4" s="47" customFormat="1" x14ac:dyDescent="0.25">
      <c r="D24788" s="83"/>
    </row>
    <row r="24789" spans="4:4" s="47" customFormat="1" x14ac:dyDescent="0.25">
      <c r="D24789" s="83"/>
    </row>
    <row r="24790" spans="4:4" s="47" customFormat="1" x14ac:dyDescent="0.25">
      <c r="D24790" s="83"/>
    </row>
    <row r="24791" spans="4:4" s="47" customFormat="1" x14ac:dyDescent="0.25">
      <c r="D24791" s="83"/>
    </row>
    <row r="24792" spans="4:4" s="47" customFormat="1" x14ac:dyDescent="0.25">
      <c r="D24792" s="83"/>
    </row>
    <row r="24793" spans="4:4" s="47" customFormat="1" x14ac:dyDescent="0.25">
      <c r="D24793" s="83"/>
    </row>
    <row r="24794" spans="4:4" s="47" customFormat="1" x14ac:dyDescent="0.25">
      <c r="D24794" s="83"/>
    </row>
    <row r="24795" spans="4:4" s="47" customFormat="1" x14ac:dyDescent="0.25">
      <c r="D24795" s="83"/>
    </row>
    <row r="24796" spans="4:4" s="47" customFormat="1" x14ac:dyDescent="0.25">
      <c r="D24796" s="83"/>
    </row>
    <row r="24797" spans="4:4" s="47" customFormat="1" x14ac:dyDescent="0.25">
      <c r="D24797" s="83"/>
    </row>
    <row r="24798" spans="4:4" s="47" customFormat="1" x14ac:dyDescent="0.25">
      <c r="D24798" s="83"/>
    </row>
    <row r="24799" spans="4:4" s="47" customFormat="1" x14ac:dyDescent="0.25">
      <c r="D24799" s="83"/>
    </row>
    <row r="24800" spans="4:4" s="47" customFormat="1" x14ac:dyDescent="0.25">
      <c r="D24800" s="83"/>
    </row>
    <row r="24801" spans="4:4" s="47" customFormat="1" x14ac:dyDescent="0.25">
      <c r="D24801" s="83"/>
    </row>
    <row r="24802" spans="4:4" s="47" customFormat="1" x14ac:dyDescent="0.25">
      <c r="D24802" s="83"/>
    </row>
    <row r="24803" spans="4:4" s="47" customFormat="1" x14ac:dyDescent="0.25">
      <c r="D24803" s="83"/>
    </row>
    <row r="24804" spans="4:4" s="47" customFormat="1" x14ac:dyDescent="0.25">
      <c r="D24804" s="83"/>
    </row>
    <row r="24805" spans="4:4" s="47" customFormat="1" x14ac:dyDescent="0.25">
      <c r="D24805" s="83"/>
    </row>
    <row r="24806" spans="4:4" s="47" customFormat="1" x14ac:dyDescent="0.25">
      <c r="D24806" s="83"/>
    </row>
    <row r="24807" spans="4:4" s="47" customFormat="1" x14ac:dyDescent="0.25">
      <c r="D24807" s="83"/>
    </row>
    <row r="24808" spans="4:4" s="47" customFormat="1" x14ac:dyDescent="0.25">
      <c r="D24808" s="83"/>
    </row>
    <row r="24809" spans="4:4" s="47" customFormat="1" x14ac:dyDescent="0.25">
      <c r="D24809" s="83"/>
    </row>
    <row r="24810" spans="4:4" s="47" customFormat="1" x14ac:dyDescent="0.25">
      <c r="D24810" s="83"/>
    </row>
    <row r="24811" spans="4:4" s="47" customFormat="1" x14ac:dyDescent="0.25">
      <c r="D24811" s="83"/>
    </row>
    <row r="24812" spans="4:4" s="47" customFormat="1" x14ac:dyDescent="0.25">
      <c r="D24812" s="83"/>
    </row>
    <row r="24813" spans="4:4" s="47" customFormat="1" x14ac:dyDescent="0.25">
      <c r="D24813" s="83"/>
    </row>
    <row r="24814" spans="4:4" s="47" customFormat="1" x14ac:dyDescent="0.25">
      <c r="D24814" s="83"/>
    </row>
    <row r="24815" spans="4:4" s="47" customFormat="1" x14ac:dyDescent="0.25">
      <c r="D24815" s="83"/>
    </row>
    <row r="24816" spans="4:4" s="47" customFormat="1" x14ac:dyDescent="0.25">
      <c r="D24816" s="83"/>
    </row>
    <row r="24817" spans="4:4" s="47" customFormat="1" x14ac:dyDescent="0.25">
      <c r="D24817" s="83"/>
    </row>
    <row r="24818" spans="4:4" s="47" customFormat="1" x14ac:dyDescent="0.25">
      <c r="D24818" s="83"/>
    </row>
    <row r="24819" spans="4:4" s="47" customFormat="1" x14ac:dyDescent="0.25">
      <c r="D24819" s="83"/>
    </row>
    <row r="24820" spans="4:4" s="47" customFormat="1" x14ac:dyDescent="0.25">
      <c r="D24820" s="83"/>
    </row>
    <row r="24821" spans="4:4" s="47" customFormat="1" x14ac:dyDescent="0.25">
      <c r="D24821" s="83"/>
    </row>
    <row r="24822" spans="4:4" s="47" customFormat="1" x14ac:dyDescent="0.25">
      <c r="D24822" s="83"/>
    </row>
    <row r="24823" spans="4:4" s="47" customFormat="1" x14ac:dyDescent="0.25">
      <c r="D24823" s="83"/>
    </row>
    <row r="24824" spans="4:4" s="47" customFormat="1" x14ac:dyDescent="0.25">
      <c r="D24824" s="83"/>
    </row>
    <row r="24825" spans="4:4" s="47" customFormat="1" x14ac:dyDescent="0.25">
      <c r="D24825" s="83"/>
    </row>
    <row r="24826" spans="4:4" s="47" customFormat="1" x14ac:dyDescent="0.25">
      <c r="D24826" s="83"/>
    </row>
    <row r="24827" spans="4:4" s="47" customFormat="1" x14ac:dyDescent="0.25">
      <c r="D24827" s="83"/>
    </row>
    <row r="24828" spans="4:4" s="47" customFormat="1" x14ac:dyDescent="0.25">
      <c r="D24828" s="83"/>
    </row>
    <row r="24829" spans="4:4" s="47" customFormat="1" x14ac:dyDescent="0.25">
      <c r="D24829" s="83"/>
    </row>
    <row r="24830" spans="4:4" s="47" customFormat="1" x14ac:dyDescent="0.25">
      <c r="D24830" s="83"/>
    </row>
    <row r="24831" spans="4:4" s="47" customFormat="1" x14ac:dyDescent="0.25">
      <c r="D24831" s="83"/>
    </row>
    <row r="24832" spans="4:4" s="47" customFormat="1" x14ac:dyDescent="0.25">
      <c r="D24832" s="83"/>
    </row>
    <row r="24833" spans="4:4" s="47" customFormat="1" x14ac:dyDescent="0.25">
      <c r="D24833" s="83"/>
    </row>
    <row r="24834" spans="4:4" s="47" customFormat="1" x14ac:dyDescent="0.25">
      <c r="D24834" s="83"/>
    </row>
    <row r="24835" spans="4:4" s="47" customFormat="1" x14ac:dyDescent="0.25">
      <c r="D24835" s="83"/>
    </row>
    <row r="24836" spans="4:4" s="47" customFormat="1" x14ac:dyDescent="0.25">
      <c r="D24836" s="83"/>
    </row>
    <row r="24837" spans="4:4" s="47" customFormat="1" x14ac:dyDescent="0.25">
      <c r="D24837" s="83"/>
    </row>
    <row r="24838" spans="4:4" s="47" customFormat="1" x14ac:dyDescent="0.25">
      <c r="D24838" s="83"/>
    </row>
    <row r="24839" spans="4:4" s="47" customFormat="1" x14ac:dyDescent="0.25">
      <c r="D24839" s="83"/>
    </row>
    <row r="24840" spans="4:4" s="47" customFormat="1" x14ac:dyDescent="0.25">
      <c r="D24840" s="83"/>
    </row>
    <row r="24841" spans="4:4" s="47" customFormat="1" x14ac:dyDescent="0.25">
      <c r="D24841" s="83"/>
    </row>
    <row r="24842" spans="4:4" s="47" customFormat="1" x14ac:dyDescent="0.25">
      <c r="D24842" s="83"/>
    </row>
    <row r="24843" spans="4:4" s="47" customFormat="1" x14ac:dyDescent="0.25">
      <c r="D24843" s="83"/>
    </row>
    <row r="24844" spans="4:4" s="47" customFormat="1" x14ac:dyDescent="0.25">
      <c r="D24844" s="83"/>
    </row>
    <row r="24845" spans="4:4" s="47" customFormat="1" x14ac:dyDescent="0.25">
      <c r="D24845" s="83"/>
    </row>
    <row r="24846" spans="4:4" s="47" customFormat="1" x14ac:dyDescent="0.25">
      <c r="D24846" s="83"/>
    </row>
    <row r="24847" spans="4:4" s="47" customFormat="1" x14ac:dyDescent="0.25">
      <c r="D24847" s="83"/>
    </row>
    <row r="24848" spans="4:4" s="47" customFormat="1" x14ac:dyDescent="0.25">
      <c r="D24848" s="83"/>
    </row>
    <row r="24849" spans="4:4" s="47" customFormat="1" x14ac:dyDescent="0.25">
      <c r="D24849" s="83"/>
    </row>
    <row r="24850" spans="4:4" s="47" customFormat="1" x14ac:dyDescent="0.25">
      <c r="D24850" s="83"/>
    </row>
    <row r="24851" spans="4:4" s="47" customFormat="1" x14ac:dyDescent="0.25">
      <c r="D24851" s="83"/>
    </row>
    <row r="24852" spans="4:4" s="47" customFormat="1" x14ac:dyDescent="0.25">
      <c r="D24852" s="83"/>
    </row>
    <row r="24853" spans="4:4" s="47" customFormat="1" x14ac:dyDescent="0.25">
      <c r="D24853" s="83"/>
    </row>
    <row r="24854" spans="4:4" s="47" customFormat="1" x14ac:dyDescent="0.25">
      <c r="D24854" s="83"/>
    </row>
    <row r="24855" spans="4:4" s="47" customFormat="1" x14ac:dyDescent="0.25">
      <c r="D24855" s="83"/>
    </row>
    <row r="24856" spans="4:4" s="47" customFormat="1" x14ac:dyDescent="0.25">
      <c r="D24856" s="83"/>
    </row>
    <row r="24857" spans="4:4" s="47" customFormat="1" x14ac:dyDescent="0.25">
      <c r="D24857" s="83"/>
    </row>
    <row r="24858" spans="4:4" s="47" customFormat="1" x14ac:dyDescent="0.25">
      <c r="D24858" s="83"/>
    </row>
    <row r="24859" spans="4:4" s="47" customFormat="1" x14ac:dyDescent="0.25">
      <c r="D24859" s="83"/>
    </row>
    <row r="24860" spans="4:4" s="47" customFormat="1" x14ac:dyDescent="0.25">
      <c r="D24860" s="83"/>
    </row>
    <row r="24861" spans="4:4" s="47" customFormat="1" x14ac:dyDescent="0.25">
      <c r="D24861" s="83"/>
    </row>
    <row r="24862" spans="4:4" s="47" customFormat="1" x14ac:dyDescent="0.25">
      <c r="D24862" s="83"/>
    </row>
    <row r="24863" spans="4:4" s="47" customFormat="1" x14ac:dyDescent="0.25">
      <c r="D24863" s="83"/>
    </row>
    <row r="24864" spans="4:4" s="47" customFormat="1" x14ac:dyDescent="0.25">
      <c r="D24864" s="83"/>
    </row>
    <row r="24865" spans="4:4" s="47" customFormat="1" x14ac:dyDescent="0.25">
      <c r="D24865" s="83"/>
    </row>
    <row r="24866" spans="4:4" s="47" customFormat="1" x14ac:dyDescent="0.25">
      <c r="D24866" s="83"/>
    </row>
    <row r="24867" spans="4:4" s="47" customFormat="1" x14ac:dyDescent="0.25">
      <c r="D24867" s="83"/>
    </row>
    <row r="24868" spans="4:4" s="47" customFormat="1" x14ac:dyDescent="0.25">
      <c r="D24868" s="83"/>
    </row>
    <row r="24869" spans="4:4" s="47" customFormat="1" x14ac:dyDescent="0.25">
      <c r="D24869" s="83"/>
    </row>
    <row r="24870" spans="4:4" s="47" customFormat="1" x14ac:dyDescent="0.25">
      <c r="D24870" s="83"/>
    </row>
    <row r="24871" spans="4:4" s="47" customFormat="1" x14ac:dyDescent="0.25">
      <c r="D24871" s="83"/>
    </row>
    <row r="24872" spans="4:4" s="47" customFormat="1" x14ac:dyDescent="0.25">
      <c r="D24872" s="83"/>
    </row>
    <row r="24873" spans="4:4" s="47" customFormat="1" x14ac:dyDescent="0.25">
      <c r="D24873" s="83"/>
    </row>
    <row r="24874" spans="4:4" s="47" customFormat="1" x14ac:dyDescent="0.25">
      <c r="D24874" s="83"/>
    </row>
    <row r="24875" spans="4:4" s="47" customFormat="1" x14ac:dyDescent="0.25">
      <c r="D24875" s="83"/>
    </row>
    <row r="24876" spans="4:4" s="47" customFormat="1" x14ac:dyDescent="0.25">
      <c r="D24876" s="83"/>
    </row>
    <row r="24877" spans="4:4" s="47" customFormat="1" x14ac:dyDescent="0.25">
      <c r="D24877" s="83"/>
    </row>
    <row r="24878" spans="4:4" s="47" customFormat="1" x14ac:dyDescent="0.25">
      <c r="D24878" s="83"/>
    </row>
    <row r="24879" spans="4:4" s="47" customFormat="1" x14ac:dyDescent="0.25">
      <c r="D24879" s="83"/>
    </row>
    <row r="24880" spans="4:4" s="47" customFormat="1" x14ac:dyDescent="0.25">
      <c r="D24880" s="83"/>
    </row>
    <row r="24881" spans="4:4" s="47" customFormat="1" x14ac:dyDescent="0.25">
      <c r="D24881" s="83"/>
    </row>
    <row r="24882" spans="4:4" s="47" customFormat="1" x14ac:dyDescent="0.25">
      <c r="D24882" s="83"/>
    </row>
    <row r="24883" spans="4:4" s="47" customFormat="1" x14ac:dyDescent="0.25">
      <c r="D24883" s="83"/>
    </row>
    <row r="24884" spans="4:4" s="47" customFormat="1" x14ac:dyDescent="0.25">
      <c r="D24884" s="83"/>
    </row>
    <row r="24885" spans="4:4" s="47" customFormat="1" x14ac:dyDescent="0.25">
      <c r="D24885" s="83"/>
    </row>
    <row r="24886" spans="4:4" s="47" customFormat="1" x14ac:dyDescent="0.25">
      <c r="D24886" s="83"/>
    </row>
    <row r="24887" spans="4:4" s="47" customFormat="1" x14ac:dyDescent="0.25">
      <c r="D24887" s="83"/>
    </row>
    <row r="24888" spans="4:4" s="47" customFormat="1" x14ac:dyDescent="0.25">
      <c r="D24888" s="83"/>
    </row>
    <row r="24889" spans="4:4" s="47" customFormat="1" x14ac:dyDescent="0.25">
      <c r="D24889" s="83"/>
    </row>
    <row r="24890" spans="4:4" s="47" customFormat="1" x14ac:dyDescent="0.25">
      <c r="D24890" s="83"/>
    </row>
    <row r="24891" spans="4:4" s="47" customFormat="1" x14ac:dyDescent="0.25">
      <c r="D24891" s="83"/>
    </row>
    <row r="24892" spans="4:4" s="47" customFormat="1" x14ac:dyDescent="0.25">
      <c r="D24892" s="83"/>
    </row>
    <row r="24893" spans="4:4" s="47" customFormat="1" x14ac:dyDescent="0.25">
      <c r="D24893" s="83"/>
    </row>
    <row r="24894" spans="4:4" s="47" customFormat="1" x14ac:dyDescent="0.25">
      <c r="D24894" s="83"/>
    </row>
    <row r="24895" spans="4:4" s="47" customFormat="1" x14ac:dyDescent="0.25">
      <c r="D24895" s="83"/>
    </row>
    <row r="24896" spans="4:4" s="47" customFormat="1" x14ac:dyDescent="0.25">
      <c r="D24896" s="83"/>
    </row>
    <row r="24897" spans="4:4" s="47" customFormat="1" x14ac:dyDescent="0.25">
      <c r="D24897" s="83"/>
    </row>
    <row r="24898" spans="4:4" s="47" customFormat="1" x14ac:dyDescent="0.25">
      <c r="D24898" s="83"/>
    </row>
    <row r="24899" spans="4:4" s="47" customFormat="1" x14ac:dyDescent="0.25">
      <c r="D24899" s="83"/>
    </row>
    <row r="24900" spans="4:4" s="47" customFormat="1" x14ac:dyDescent="0.25">
      <c r="D24900" s="83"/>
    </row>
    <row r="24901" spans="4:4" s="47" customFormat="1" x14ac:dyDescent="0.25">
      <c r="D24901" s="83"/>
    </row>
    <row r="24902" spans="4:4" s="47" customFormat="1" x14ac:dyDescent="0.25">
      <c r="D24902" s="83"/>
    </row>
    <row r="24903" spans="4:4" s="47" customFormat="1" x14ac:dyDescent="0.25">
      <c r="D24903" s="83"/>
    </row>
    <row r="24904" spans="4:4" s="47" customFormat="1" x14ac:dyDescent="0.25">
      <c r="D24904" s="83"/>
    </row>
    <row r="24905" spans="4:4" s="47" customFormat="1" x14ac:dyDescent="0.25">
      <c r="D24905" s="83"/>
    </row>
    <row r="24906" spans="4:4" s="47" customFormat="1" x14ac:dyDescent="0.25">
      <c r="D24906" s="83"/>
    </row>
    <row r="24907" spans="4:4" s="47" customFormat="1" x14ac:dyDescent="0.25">
      <c r="D24907" s="83"/>
    </row>
    <row r="24908" spans="4:4" s="47" customFormat="1" x14ac:dyDescent="0.25">
      <c r="D24908" s="83"/>
    </row>
    <row r="24909" spans="4:4" s="47" customFormat="1" x14ac:dyDescent="0.25">
      <c r="D24909" s="83"/>
    </row>
    <row r="24910" spans="4:4" s="47" customFormat="1" x14ac:dyDescent="0.25">
      <c r="D24910" s="83"/>
    </row>
    <row r="24911" spans="4:4" s="47" customFormat="1" x14ac:dyDescent="0.25">
      <c r="D24911" s="83"/>
    </row>
    <row r="24912" spans="4:4" s="47" customFormat="1" x14ac:dyDescent="0.25">
      <c r="D24912" s="83"/>
    </row>
    <row r="24913" spans="4:4" s="47" customFormat="1" x14ac:dyDescent="0.25">
      <c r="D24913" s="83"/>
    </row>
    <row r="24914" spans="4:4" s="47" customFormat="1" x14ac:dyDescent="0.25">
      <c r="D24914" s="83"/>
    </row>
    <row r="24915" spans="4:4" s="47" customFormat="1" x14ac:dyDescent="0.25">
      <c r="D24915" s="83"/>
    </row>
    <row r="24916" spans="4:4" s="47" customFormat="1" x14ac:dyDescent="0.25">
      <c r="D24916" s="83"/>
    </row>
    <row r="24917" spans="4:4" s="47" customFormat="1" x14ac:dyDescent="0.25">
      <c r="D24917" s="83"/>
    </row>
    <row r="24918" spans="4:4" s="47" customFormat="1" x14ac:dyDescent="0.25">
      <c r="D24918" s="83"/>
    </row>
    <row r="24919" spans="4:4" s="47" customFormat="1" x14ac:dyDescent="0.25">
      <c r="D24919" s="83"/>
    </row>
    <row r="24920" spans="4:4" s="47" customFormat="1" x14ac:dyDescent="0.25">
      <c r="D24920" s="83"/>
    </row>
    <row r="24921" spans="4:4" s="47" customFormat="1" x14ac:dyDescent="0.25">
      <c r="D24921" s="83"/>
    </row>
    <row r="24922" spans="4:4" s="47" customFormat="1" x14ac:dyDescent="0.25">
      <c r="D24922" s="83"/>
    </row>
    <row r="24923" spans="4:4" s="47" customFormat="1" x14ac:dyDescent="0.25">
      <c r="D24923" s="83"/>
    </row>
    <row r="24924" spans="4:4" s="47" customFormat="1" x14ac:dyDescent="0.25">
      <c r="D24924" s="83"/>
    </row>
    <row r="24925" spans="4:4" s="47" customFormat="1" x14ac:dyDescent="0.25">
      <c r="D24925" s="83"/>
    </row>
    <row r="24926" spans="4:4" s="47" customFormat="1" x14ac:dyDescent="0.25">
      <c r="D24926" s="83"/>
    </row>
    <row r="24927" spans="4:4" s="47" customFormat="1" x14ac:dyDescent="0.25">
      <c r="D24927" s="83"/>
    </row>
    <row r="24928" spans="4:4" s="47" customFormat="1" x14ac:dyDescent="0.25">
      <c r="D24928" s="83"/>
    </row>
    <row r="24929" spans="4:4" s="47" customFormat="1" x14ac:dyDescent="0.25">
      <c r="D24929" s="83"/>
    </row>
    <row r="24930" spans="4:4" s="47" customFormat="1" x14ac:dyDescent="0.25">
      <c r="D24930" s="83"/>
    </row>
    <row r="24931" spans="4:4" s="47" customFormat="1" x14ac:dyDescent="0.25">
      <c r="D24931" s="83"/>
    </row>
    <row r="24932" spans="4:4" s="47" customFormat="1" x14ac:dyDescent="0.25">
      <c r="D24932" s="83"/>
    </row>
    <row r="24933" spans="4:4" s="47" customFormat="1" x14ac:dyDescent="0.25">
      <c r="D24933" s="83"/>
    </row>
    <row r="24934" spans="4:4" s="47" customFormat="1" x14ac:dyDescent="0.25">
      <c r="D24934" s="83"/>
    </row>
    <row r="24935" spans="4:4" s="47" customFormat="1" x14ac:dyDescent="0.25">
      <c r="D24935" s="83"/>
    </row>
    <row r="24936" spans="4:4" s="47" customFormat="1" x14ac:dyDescent="0.25">
      <c r="D24936" s="83"/>
    </row>
    <row r="24937" spans="4:4" s="47" customFormat="1" x14ac:dyDescent="0.25">
      <c r="D24937" s="83"/>
    </row>
    <row r="24938" spans="4:4" s="47" customFormat="1" x14ac:dyDescent="0.25">
      <c r="D24938" s="83"/>
    </row>
    <row r="24939" spans="4:4" s="47" customFormat="1" x14ac:dyDescent="0.25">
      <c r="D24939" s="83"/>
    </row>
    <row r="24940" spans="4:4" s="47" customFormat="1" x14ac:dyDescent="0.25">
      <c r="D24940" s="83"/>
    </row>
    <row r="24941" spans="4:4" s="47" customFormat="1" x14ac:dyDescent="0.25">
      <c r="D24941" s="83"/>
    </row>
    <row r="24942" spans="4:4" s="47" customFormat="1" x14ac:dyDescent="0.25">
      <c r="D24942" s="83"/>
    </row>
    <row r="24943" spans="4:4" s="47" customFormat="1" x14ac:dyDescent="0.25">
      <c r="D24943" s="83"/>
    </row>
    <row r="24944" spans="4:4" s="47" customFormat="1" x14ac:dyDescent="0.25">
      <c r="D24944" s="83"/>
    </row>
    <row r="24945" spans="4:4" s="47" customFormat="1" x14ac:dyDescent="0.25">
      <c r="D24945" s="83"/>
    </row>
    <row r="24946" spans="4:4" s="47" customFormat="1" x14ac:dyDescent="0.25">
      <c r="D24946" s="83"/>
    </row>
    <row r="24947" spans="4:4" s="47" customFormat="1" x14ac:dyDescent="0.25">
      <c r="D24947" s="83"/>
    </row>
    <row r="24948" spans="4:4" s="47" customFormat="1" x14ac:dyDescent="0.25">
      <c r="D24948" s="83"/>
    </row>
    <row r="24949" spans="4:4" s="47" customFormat="1" x14ac:dyDescent="0.25">
      <c r="D24949" s="83"/>
    </row>
    <row r="24950" spans="4:4" s="47" customFormat="1" x14ac:dyDescent="0.25">
      <c r="D24950" s="83"/>
    </row>
    <row r="24951" spans="4:4" s="47" customFormat="1" x14ac:dyDescent="0.25">
      <c r="D24951" s="83"/>
    </row>
    <row r="24952" spans="4:4" s="47" customFormat="1" x14ac:dyDescent="0.25">
      <c r="D24952" s="83"/>
    </row>
    <row r="24953" spans="4:4" s="47" customFormat="1" x14ac:dyDescent="0.25">
      <c r="D24953" s="83"/>
    </row>
    <row r="24954" spans="4:4" s="47" customFormat="1" x14ac:dyDescent="0.25">
      <c r="D24954" s="83"/>
    </row>
    <row r="24955" spans="4:4" s="47" customFormat="1" x14ac:dyDescent="0.25">
      <c r="D24955" s="83"/>
    </row>
    <row r="24956" spans="4:4" s="47" customFormat="1" x14ac:dyDescent="0.25">
      <c r="D24956" s="83"/>
    </row>
    <row r="24957" spans="4:4" s="47" customFormat="1" x14ac:dyDescent="0.25">
      <c r="D24957" s="83"/>
    </row>
    <row r="24958" spans="4:4" s="47" customFormat="1" x14ac:dyDescent="0.25">
      <c r="D24958" s="83"/>
    </row>
    <row r="24959" spans="4:4" s="47" customFormat="1" x14ac:dyDescent="0.25">
      <c r="D24959" s="83"/>
    </row>
    <row r="24960" spans="4:4" s="47" customFormat="1" x14ac:dyDescent="0.25">
      <c r="D24960" s="83"/>
    </row>
    <row r="24961" spans="4:4" s="47" customFormat="1" x14ac:dyDescent="0.25">
      <c r="D24961" s="83"/>
    </row>
    <row r="24962" spans="4:4" s="47" customFormat="1" x14ac:dyDescent="0.25">
      <c r="D24962" s="83"/>
    </row>
    <row r="24963" spans="4:4" s="47" customFormat="1" x14ac:dyDescent="0.25">
      <c r="D24963" s="83"/>
    </row>
    <row r="24964" spans="4:4" s="47" customFormat="1" x14ac:dyDescent="0.25">
      <c r="D24964" s="83"/>
    </row>
    <row r="24965" spans="4:4" s="47" customFormat="1" x14ac:dyDescent="0.25">
      <c r="D24965" s="83"/>
    </row>
    <row r="24966" spans="4:4" s="47" customFormat="1" x14ac:dyDescent="0.25">
      <c r="D24966" s="83"/>
    </row>
    <row r="24967" spans="4:4" s="47" customFormat="1" x14ac:dyDescent="0.25">
      <c r="D24967" s="83"/>
    </row>
    <row r="24968" spans="4:4" s="47" customFormat="1" x14ac:dyDescent="0.25">
      <c r="D24968" s="83"/>
    </row>
    <row r="24969" spans="4:4" s="47" customFormat="1" x14ac:dyDescent="0.25">
      <c r="D24969" s="83"/>
    </row>
    <row r="24970" spans="4:4" s="47" customFormat="1" x14ac:dyDescent="0.25">
      <c r="D24970" s="83"/>
    </row>
    <row r="24971" spans="4:4" s="47" customFormat="1" x14ac:dyDescent="0.25">
      <c r="D24971" s="83"/>
    </row>
    <row r="24972" spans="4:4" s="47" customFormat="1" x14ac:dyDescent="0.25">
      <c r="D24972" s="83"/>
    </row>
    <row r="24973" spans="4:4" s="47" customFormat="1" x14ac:dyDescent="0.25">
      <c r="D24973" s="83"/>
    </row>
    <row r="24974" spans="4:4" s="47" customFormat="1" x14ac:dyDescent="0.25">
      <c r="D24974" s="83"/>
    </row>
    <row r="24975" spans="4:4" s="47" customFormat="1" x14ac:dyDescent="0.25">
      <c r="D24975" s="83"/>
    </row>
    <row r="24976" spans="4:4" s="47" customFormat="1" x14ac:dyDescent="0.25">
      <c r="D24976" s="83"/>
    </row>
    <row r="24977" spans="4:4" s="47" customFormat="1" x14ac:dyDescent="0.25">
      <c r="D24977" s="83"/>
    </row>
    <row r="24978" spans="4:4" s="47" customFormat="1" x14ac:dyDescent="0.25">
      <c r="D24978" s="83"/>
    </row>
    <row r="24979" spans="4:4" s="47" customFormat="1" x14ac:dyDescent="0.25">
      <c r="D24979" s="83"/>
    </row>
    <row r="24980" spans="4:4" s="47" customFormat="1" x14ac:dyDescent="0.25">
      <c r="D24980" s="83"/>
    </row>
    <row r="24981" spans="4:4" s="47" customFormat="1" x14ac:dyDescent="0.25">
      <c r="D24981" s="83"/>
    </row>
    <row r="24982" spans="4:4" s="47" customFormat="1" x14ac:dyDescent="0.25">
      <c r="D24982" s="83"/>
    </row>
    <row r="24983" spans="4:4" s="47" customFormat="1" x14ac:dyDescent="0.25">
      <c r="D24983" s="83"/>
    </row>
    <row r="24984" spans="4:4" s="47" customFormat="1" x14ac:dyDescent="0.25">
      <c r="D24984" s="83"/>
    </row>
    <row r="24985" spans="4:4" s="47" customFormat="1" x14ac:dyDescent="0.25">
      <c r="D24985" s="83"/>
    </row>
    <row r="24986" spans="4:4" s="47" customFormat="1" x14ac:dyDescent="0.25">
      <c r="D24986" s="83"/>
    </row>
    <row r="24987" spans="4:4" s="47" customFormat="1" x14ac:dyDescent="0.25">
      <c r="D24987" s="83"/>
    </row>
    <row r="24988" spans="4:4" s="47" customFormat="1" x14ac:dyDescent="0.25">
      <c r="D24988" s="83"/>
    </row>
    <row r="24989" spans="4:4" s="47" customFormat="1" x14ac:dyDescent="0.25">
      <c r="D24989" s="83"/>
    </row>
    <row r="24990" spans="4:4" s="47" customFormat="1" x14ac:dyDescent="0.25">
      <c r="D24990" s="83"/>
    </row>
    <row r="24991" spans="4:4" s="47" customFormat="1" x14ac:dyDescent="0.25">
      <c r="D24991" s="83"/>
    </row>
    <row r="24992" spans="4:4" s="47" customFormat="1" x14ac:dyDescent="0.25">
      <c r="D24992" s="83"/>
    </row>
    <row r="24993" spans="4:4" s="47" customFormat="1" x14ac:dyDescent="0.25">
      <c r="D24993" s="83"/>
    </row>
    <row r="24994" spans="4:4" s="47" customFormat="1" x14ac:dyDescent="0.25">
      <c r="D24994" s="83"/>
    </row>
    <row r="24995" spans="4:4" s="47" customFormat="1" x14ac:dyDescent="0.25">
      <c r="D24995" s="83"/>
    </row>
    <row r="24996" spans="4:4" s="47" customFormat="1" x14ac:dyDescent="0.25">
      <c r="D24996" s="83"/>
    </row>
    <row r="24997" spans="4:4" s="47" customFormat="1" x14ac:dyDescent="0.25">
      <c r="D24997" s="83"/>
    </row>
    <row r="24998" spans="4:4" s="47" customFormat="1" x14ac:dyDescent="0.25">
      <c r="D24998" s="83"/>
    </row>
    <row r="24999" spans="4:4" s="47" customFormat="1" x14ac:dyDescent="0.25">
      <c r="D24999" s="83"/>
    </row>
    <row r="25000" spans="4:4" s="47" customFormat="1" x14ac:dyDescent="0.25">
      <c r="D25000" s="83"/>
    </row>
    <row r="25001" spans="4:4" s="47" customFormat="1" x14ac:dyDescent="0.25">
      <c r="D25001" s="83"/>
    </row>
    <row r="25002" spans="4:4" s="47" customFormat="1" x14ac:dyDescent="0.25">
      <c r="D25002" s="83"/>
    </row>
    <row r="25003" spans="4:4" s="47" customFormat="1" x14ac:dyDescent="0.25">
      <c r="D25003" s="83"/>
    </row>
    <row r="25004" spans="4:4" s="47" customFormat="1" x14ac:dyDescent="0.25">
      <c r="D25004" s="83"/>
    </row>
    <row r="25005" spans="4:4" s="47" customFormat="1" x14ac:dyDescent="0.25">
      <c r="D25005" s="83"/>
    </row>
    <row r="25006" spans="4:4" s="47" customFormat="1" x14ac:dyDescent="0.25">
      <c r="D25006" s="83"/>
    </row>
    <row r="25007" spans="4:4" s="47" customFormat="1" x14ac:dyDescent="0.25">
      <c r="D25007" s="83"/>
    </row>
    <row r="25008" spans="4:4" s="47" customFormat="1" x14ac:dyDescent="0.25">
      <c r="D25008" s="83"/>
    </row>
    <row r="25009" spans="4:4" s="47" customFormat="1" x14ac:dyDescent="0.25">
      <c r="D25009" s="83"/>
    </row>
    <row r="25010" spans="4:4" s="47" customFormat="1" x14ac:dyDescent="0.25">
      <c r="D25010" s="83"/>
    </row>
    <row r="25011" spans="4:4" s="47" customFormat="1" x14ac:dyDescent="0.25">
      <c r="D25011" s="83"/>
    </row>
    <row r="25012" spans="4:4" s="47" customFormat="1" x14ac:dyDescent="0.25">
      <c r="D25012" s="83"/>
    </row>
    <row r="25013" spans="4:4" s="47" customFormat="1" x14ac:dyDescent="0.25">
      <c r="D25013" s="83"/>
    </row>
    <row r="25014" spans="4:4" s="47" customFormat="1" x14ac:dyDescent="0.25">
      <c r="D25014" s="83"/>
    </row>
    <row r="25015" spans="4:4" s="47" customFormat="1" x14ac:dyDescent="0.25">
      <c r="D25015" s="83"/>
    </row>
    <row r="25016" spans="4:4" s="47" customFormat="1" x14ac:dyDescent="0.25">
      <c r="D25016" s="83"/>
    </row>
    <row r="25017" spans="4:4" s="47" customFormat="1" x14ac:dyDescent="0.25">
      <c r="D25017" s="83"/>
    </row>
    <row r="25018" spans="4:4" s="47" customFormat="1" x14ac:dyDescent="0.25">
      <c r="D25018" s="83"/>
    </row>
    <row r="25019" spans="4:4" s="47" customFormat="1" x14ac:dyDescent="0.25">
      <c r="D25019" s="83"/>
    </row>
    <row r="25020" spans="4:4" s="47" customFormat="1" x14ac:dyDescent="0.25">
      <c r="D25020" s="83"/>
    </row>
    <row r="25021" spans="4:4" s="47" customFormat="1" x14ac:dyDescent="0.25">
      <c r="D25021" s="83"/>
    </row>
    <row r="25022" spans="4:4" s="47" customFormat="1" x14ac:dyDescent="0.25">
      <c r="D25022" s="83"/>
    </row>
    <row r="25023" spans="4:4" s="47" customFormat="1" x14ac:dyDescent="0.25">
      <c r="D25023" s="83"/>
    </row>
    <row r="25024" spans="4:4" s="47" customFormat="1" x14ac:dyDescent="0.25">
      <c r="D25024" s="83"/>
    </row>
    <row r="25025" spans="4:4" s="47" customFormat="1" x14ac:dyDescent="0.25">
      <c r="D25025" s="83"/>
    </row>
    <row r="25026" spans="4:4" s="47" customFormat="1" x14ac:dyDescent="0.25">
      <c r="D25026" s="83"/>
    </row>
    <row r="25027" spans="4:4" s="47" customFormat="1" x14ac:dyDescent="0.25">
      <c r="D25027" s="83"/>
    </row>
    <row r="25028" spans="4:4" s="47" customFormat="1" x14ac:dyDescent="0.25">
      <c r="D25028" s="83"/>
    </row>
    <row r="25029" spans="4:4" s="47" customFormat="1" x14ac:dyDescent="0.25">
      <c r="D25029" s="83"/>
    </row>
    <row r="25030" spans="4:4" s="47" customFormat="1" x14ac:dyDescent="0.25">
      <c r="D25030" s="83"/>
    </row>
    <row r="25031" spans="4:4" s="47" customFormat="1" x14ac:dyDescent="0.25">
      <c r="D25031" s="83"/>
    </row>
    <row r="25032" spans="4:4" s="47" customFormat="1" x14ac:dyDescent="0.25">
      <c r="D25032" s="83"/>
    </row>
    <row r="25033" spans="4:4" s="47" customFormat="1" x14ac:dyDescent="0.25">
      <c r="D25033" s="83"/>
    </row>
    <row r="25034" spans="4:4" s="47" customFormat="1" x14ac:dyDescent="0.25">
      <c r="D25034" s="83"/>
    </row>
    <row r="25035" spans="4:4" s="47" customFormat="1" x14ac:dyDescent="0.25">
      <c r="D25035" s="83"/>
    </row>
    <row r="25036" spans="4:4" s="47" customFormat="1" x14ac:dyDescent="0.25">
      <c r="D25036" s="83"/>
    </row>
    <row r="25037" spans="4:4" s="47" customFormat="1" x14ac:dyDescent="0.25">
      <c r="D25037" s="83"/>
    </row>
    <row r="25038" spans="4:4" s="47" customFormat="1" x14ac:dyDescent="0.25">
      <c r="D25038" s="83"/>
    </row>
    <row r="25039" spans="4:4" s="47" customFormat="1" x14ac:dyDescent="0.25">
      <c r="D25039" s="83"/>
    </row>
    <row r="25040" spans="4:4" s="47" customFormat="1" x14ac:dyDescent="0.25">
      <c r="D25040" s="83"/>
    </row>
    <row r="25041" spans="4:4" s="47" customFormat="1" x14ac:dyDescent="0.25">
      <c r="D25041" s="83"/>
    </row>
    <row r="25042" spans="4:4" s="47" customFormat="1" x14ac:dyDescent="0.25">
      <c r="D25042" s="83"/>
    </row>
    <row r="25043" spans="4:4" s="47" customFormat="1" x14ac:dyDescent="0.25">
      <c r="D25043" s="83"/>
    </row>
    <row r="25044" spans="4:4" s="47" customFormat="1" x14ac:dyDescent="0.25">
      <c r="D25044" s="83"/>
    </row>
    <row r="25045" spans="4:4" s="47" customFormat="1" x14ac:dyDescent="0.25">
      <c r="D25045" s="83"/>
    </row>
    <row r="25046" spans="4:4" s="47" customFormat="1" x14ac:dyDescent="0.25">
      <c r="D25046" s="83"/>
    </row>
    <row r="25047" spans="4:4" s="47" customFormat="1" x14ac:dyDescent="0.25">
      <c r="D25047" s="83"/>
    </row>
    <row r="25048" spans="4:4" s="47" customFormat="1" x14ac:dyDescent="0.25">
      <c r="D25048" s="83"/>
    </row>
    <row r="25049" spans="4:4" s="47" customFormat="1" x14ac:dyDescent="0.25">
      <c r="D25049" s="83"/>
    </row>
    <row r="25050" spans="4:4" s="47" customFormat="1" x14ac:dyDescent="0.25">
      <c r="D25050" s="83"/>
    </row>
    <row r="25051" spans="4:4" s="47" customFormat="1" x14ac:dyDescent="0.25">
      <c r="D25051" s="83"/>
    </row>
    <row r="25052" spans="4:4" s="47" customFormat="1" x14ac:dyDescent="0.25">
      <c r="D25052" s="83"/>
    </row>
    <row r="25053" spans="4:4" s="47" customFormat="1" x14ac:dyDescent="0.25">
      <c r="D25053" s="83"/>
    </row>
    <row r="25054" spans="4:4" s="47" customFormat="1" x14ac:dyDescent="0.25">
      <c r="D25054" s="83"/>
    </row>
    <row r="25055" spans="4:4" s="47" customFormat="1" x14ac:dyDescent="0.25">
      <c r="D25055" s="83"/>
    </row>
    <row r="25056" spans="4:4" s="47" customFormat="1" x14ac:dyDescent="0.25">
      <c r="D25056" s="83"/>
    </row>
    <row r="25057" spans="4:4" s="47" customFormat="1" x14ac:dyDescent="0.25">
      <c r="D25057" s="83"/>
    </row>
    <row r="25058" spans="4:4" s="47" customFormat="1" x14ac:dyDescent="0.25">
      <c r="D25058" s="83"/>
    </row>
    <row r="25059" spans="4:4" s="47" customFormat="1" x14ac:dyDescent="0.25">
      <c r="D25059" s="83"/>
    </row>
    <row r="25060" spans="4:4" s="47" customFormat="1" x14ac:dyDescent="0.25">
      <c r="D25060" s="83"/>
    </row>
    <row r="25061" spans="4:4" s="47" customFormat="1" x14ac:dyDescent="0.25">
      <c r="D25061" s="83"/>
    </row>
    <row r="25062" spans="4:4" s="47" customFormat="1" x14ac:dyDescent="0.25">
      <c r="D25062" s="83"/>
    </row>
    <row r="25063" spans="4:4" s="47" customFormat="1" x14ac:dyDescent="0.25">
      <c r="D25063" s="83"/>
    </row>
    <row r="25064" spans="4:4" s="47" customFormat="1" x14ac:dyDescent="0.25">
      <c r="D25064" s="83"/>
    </row>
    <row r="25065" spans="4:4" s="47" customFormat="1" x14ac:dyDescent="0.25">
      <c r="D25065" s="83"/>
    </row>
    <row r="25066" spans="4:4" s="47" customFormat="1" x14ac:dyDescent="0.25">
      <c r="D25066" s="83"/>
    </row>
    <row r="25067" spans="4:4" s="47" customFormat="1" x14ac:dyDescent="0.25">
      <c r="D25067" s="83"/>
    </row>
    <row r="25068" spans="4:4" s="47" customFormat="1" x14ac:dyDescent="0.25">
      <c r="D25068" s="83"/>
    </row>
    <row r="25069" spans="4:4" s="47" customFormat="1" x14ac:dyDescent="0.25">
      <c r="D25069" s="83"/>
    </row>
    <row r="25070" spans="4:4" s="47" customFormat="1" x14ac:dyDescent="0.25">
      <c r="D25070" s="83"/>
    </row>
    <row r="25071" spans="4:4" s="47" customFormat="1" x14ac:dyDescent="0.25">
      <c r="D25071" s="83"/>
    </row>
    <row r="25072" spans="4:4" s="47" customFormat="1" x14ac:dyDescent="0.25">
      <c r="D25072" s="83"/>
    </row>
    <row r="25073" spans="4:4" s="47" customFormat="1" x14ac:dyDescent="0.25">
      <c r="D25073" s="83"/>
    </row>
    <row r="25074" spans="4:4" s="47" customFormat="1" x14ac:dyDescent="0.25">
      <c r="D25074" s="83"/>
    </row>
    <row r="25075" spans="4:4" s="47" customFormat="1" x14ac:dyDescent="0.25">
      <c r="D25075" s="83"/>
    </row>
    <row r="25076" spans="4:4" s="47" customFormat="1" x14ac:dyDescent="0.25">
      <c r="D25076" s="83"/>
    </row>
    <row r="25077" spans="4:4" s="47" customFormat="1" x14ac:dyDescent="0.25">
      <c r="D25077" s="83"/>
    </row>
    <row r="25078" spans="4:4" s="47" customFormat="1" x14ac:dyDescent="0.25">
      <c r="D25078" s="83"/>
    </row>
    <row r="25079" spans="4:4" s="47" customFormat="1" x14ac:dyDescent="0.25">
      <c r="D25079" s="83"/>
    </row>
    <row r="25080" spans="4:4" s="47" customFormat="1" x14ac:dyDescent="0.25">
      <c r="D25080" s="83"/>
    </row>
    <row r="25081" spans="4:4" s="47" customFormat="1" x14ac:dyDescent="0.25">
      <c r="D25081" s="83"/>
    </row>
    <row r="25082" spans="4:4" s="47" customFormat="1" x14ac:dyDescent="0.25">
      <c r="D25082" s="83"/>
    </row>
    <row r="25083" spans="4:4" s="47" customFormat="1" x14ac:dyDescent="0.25">
      <c r="D25083" s="83"/>
    </row>
    <row r="25084" spans="4:4" s="47" customFormat="1" x14ac:dyDescent="0.25">
      <c r="D25084" s="83"/>
    </row>
    <row r="25085" spans="4:4" s="47" customFormat="1" x14ac:dyDescent="0.25">
      <c r="D25085" s="83"/>
    </row>
    <row r="25086" spans="4:4" s="47" customFormat="1" x14ac:dyDescent="0.25">
      <c r="D25086" s="83"/>
    </row>
    <row r="25087" spans="4:4" s="47" customFormat="1" x14ac:dyDescent="0.25">
      <c r="D25087" s="83"/>
    </row>
    <row r="25088" spans="4:4" s="47" customFormat="1" x14ac:dyDescent="0.25">
      <c r="D25088" s="83"/>
    </row>
    <row r="25089" spans="4:4" s="47" customFormat="1" x14ac:dyDescent="0.25">
      <c r="D25089" s="83"/>
    </row>
    <row r="25090" spans="4:4" s="47" customFormat="1" x14ac:dyDescent="0.25">
      <c r="D25090" s="83"/>
    </row>
    <row r="25091" spans="4:4" s="47" customFormat="1" x14ac:dyDescent="0.25">
      <c r="D25091" s="83"/>
    </row>
    <row r="25092" spans="4:4" s="47" customFormat="1" x14ac:dyDescent="0.25">
      <c r="D25092" s="83"/>
    </row>
    <row r="25093" spans="4:4" s="47" customFormat="1" x14ac:dyDescent="0.25">
      <c r="D25093" s="83"/>
    </row>
    <row r="25094" spans="4:4" s="47" customFormat="1" x14ac:dyDescent="0.25">
      <c r="D25094" s="83"/>
    </row>
    <row r="25095" spans="4:4" s="47" customFormat="1" x14ac:dyDescent="0.25">
      <c r="D25095" s="83"/>
    </row>
    <row r="25096" spans="4:4" s="47" customFormat="1" x14ac:dyDescent="0.25">
      <c r="D25096" s="83"/>
    </row>
    <row r="25097" spans="4:4" s="47" customFormat="1" x14ac:dyDescent="0.25">
      <c r="D25097" s="83"/>
    </row>
    <row r="25098" spans="4:4" s="47" customFormat="1" x14ac:dyDescent="0.25">
      <c r="D25098" s="83"/>
    </row>
    <row r="25099" spans="4:4" s="47" customFormat="1" x14ac:dyDescent="0.25">
      <c r="D25099" s="83"/>
    </row>
    <row r="25100" spans="4:4" s="47" customFormat="1" x14ac:dyDescent="0.25">
      <c r="D25100" s="83"/>
    </row>
    <row r="25101" spans="4:4" s="47" customFormat="1" x14ac:dyDescent="0.25">
      <c r="D25101" s="83"/>
    </row>
    <row r="25102" spans="4:4" s="47" customFormat="1" x14ac:dyDescent="0.25">
      <c r="D25102" s="83"/>
    </row>
    <row r="25103" spans="4:4" s="47" customFormat="1" x14ac:dyDescent="0.25">
      <c r="D25103" s="83"/>
    </row>
    <row r="25104" spans="4:4" s="47" customFormat="1" x14ac:dyDescent="0.25">
      <c r="D25104" s="83"/>
    </row>
    <row r="25105" spans="4:4" s="47" customFormat="1" x14ac:dyDescent="0.25">
      <c r="D25105" s="83"/>
    </row>
    <row r="25106" spans="4:4" s="47" customFormat="1" x14ac:dyDescent="0.25">
      <c r="D25106" s="83"/>
    </row>
    <row r="25107" spans="4:4" s="47" customFormat="1" x14ac:dyDescent="0.25">
      <c r="D25107" s="83"/>
    </row>
    <row r="25108" spans="4:4" s="47" customFormat="1" x14ac:dyDescent="0.25">
      <c r="D25108" s="83"/>
    </row>
    <row r="25109" spans="4:4" s="47" customFormat="1" x14ac:dyDescent="0.25">
      <c r="D25109" s="83"/>
    </row>
    <row r="25110" spans="4:4" s="47" customFormat="1" x14ac:dyDescent="0.25">
      <c r="D25110" s="83"/>
    </row>
    <row r="25111" spans="4:4" s="47" customFormat="1" x14ac:dyDescent="0.25">
      <c r="D25111" s="83"/>
    </row>
    <row r="25112" spans="4:4" s="47" customFormat="1" x14ac:dyDescent="0.25">
      <c r="D25112" s="83"/>
    </row>
    <row r="25113" spans="4:4" s="47" customFormat="1" x14ac:dyDescent="0.25">
      <c r="D25113" s="83"/>
    </row>
    <row r="25114" spans="4:4" s="47" customFormat="1" x14ac:dyDescent="0.25">
      <c r="D25114" s="83"/>
    </row>
    <row r="25115" spans="4:4" s="47" customFormat="1" x14ac:dyDescent="0.25">
      <c r="D25115" s="83"/>
    </row>
    <row r="25116" spans="4:4" s="47" customFormat="1" x14ac:dyDescent="0.25">
      <c r="D25116" s="83"/>
    </row>
    <row r="25117" spans="4:4" s="47" customFormat="1" x14ac:dyDescent="0.25">
      <c r="D25117" s="83"/>
    </row>
    <row r="25118" spans="4:4" s="47" customFormat="1" x14ac:dyDescent="0.25">
      <c r="D25118" s="83"/>
    </row>
    <row r="25119" spans="4:4" s="47" customFormat="1" x14ac:dyDescent="0.25">
      <c r="D25119" s="83"/>
    </row>
    <row r="25120" spans="4:4" s="47" customFormat="1" x14ac:dyDescent="0.25">
      <c r="D25120" s="83"/>
    </row>
    <row r="25121" spans="4:4" s="47" customFormat="1" x14ac:dyDescent="0.25">
      <c r="D25121" s="83"/>
    </row>
    <row r="25122" spans="4:4" s="47" customFormat="1" x14ac:dyDescent="0.25">
      <c r="D25122" s="83"/>
    </row>
    <row r="25123" spans="4:4" s="47" customFormat="1" x14ac:dyDescent="0.25">
      <c r="D25123" s="83"/>
    </row>
    <row r="25124" spans="4:4" s="47" customFormat="1" x14ac:dyDescent="0.25">
      <c r="D25124" s="83"/>
    </row>
    <row r="25125" spans="4:4" s="47" customFormat="1" x14ac:dyDescent="0.25">
      <c r="D25125" s="83"/>
    </row>
    <row r="25126" spans="4:4" s="47" customFormat="1" x14ac:dyDescent="0.25">
      <c r="D25126" s="83"/>
    </row>
    <row r="25127" spans="4:4" s="47" customFormat="1" x14ac:dyDescent="0.25">
      <c r="D25127" s="83"/>
    </row>
    <row r="25128" spans="4:4" s="47" customFormat="1" x14ac:dyDescent="0.25">
      <c r="D25128" s="83"/>
    </row>
    <row r="25129" spans="4:4" s="47" customFormat="1" x14ac:dyDescent="0.25">
      <c r="D25129" s="83"/>
    </row>
    <row r="25130" spans="4:4" s="47" customFormat="1" x14ac:dyDescent="0.25">
      <c r="D25130" s="83"/>
    </row>
    <row r="25131" spans="4:4" s="47" customFormat="1" x14ac:dyDescent="0.25">
      <c r="D25131" s="83"/>
    </row>
    <row r="25132" spans="4:4" s="47" customFormat="1" x14ac:dyDescent="0.25">
      <c r="D25132" s="83"/>
    </row>
    <row r="25133" spans="4:4" s="47" customFormat="1" x14ac:dyDescent="0.25">
      <c r="D25133" s="83"/>
    </row>
    <row r="25134" spans="4:4" s="47" customFormat="1" x14ac:dyDescent="0.25">
      <c r="D25134" s="83"/>
    </row>
    <row r="25135" spans="4:4" s="47" customFormat="1" x14ac:dyDescent="0.25">
      <c r="D25135" s="83"/>
    </row>
    <row r="25136" spans="4:4" s="47" customFormat="1" x14ac:dyDescent="0.25">
      <c r="D25136" s="83"/>
    </row>
    <row r="25137" spans="4:4" s="47" customFormat="1" x14ac:dyDescent="0.25">
      <c r="D25137" s="83"/>
    </row>
    <row r="25138" spans="4:4" s="47" customFormat="1" x14ac:dyDescent="0.25">
      <c r="D25138" s="83"/>
    </row>
    <row r="25139" spans="4:4" s="47" customFormat="1" x14ac:dyDescent="0.25">
      <c r="D25139" s="83"/>
    </row>
    <row r="25140" spans="4:4" s="47" customFormat="1" x14ac:dyDescent="0.25">
      <c r="D25140" s="83"/>
    </row>
    <row r="25141" spans="4:4" s="47" customFormat="1" x14ac:dyDescent="0.25">
      <c r="D25141" s="83"/>
    </row>
    <row r="25142" spans="4:4" s="47" customFormat="1" x14ac:dyDescent="0.25">
      <c r="D25142" s="83"/>
    </row>
    <row r="25143" spans="4:4" s="47" customFormat="1" x14ac:dyDescent="0.25">
      <c r="D25143" s="83"/>
    </row>
    <row r="25144" spans="4:4" s="47" customFormat="1" x14ac:dyDescent="0.25">
      <c r="D25144" s="83"/>
    </row>
    <row r="25145" spans="4:4" s="47" customFormat="1" x14ac:dyDescent="0.25">
      <c r="D25145" s="83"/>
    </row>
    <row r="25146" spans="4:4" s="47" customFormat="1" x14ac:dyDescent="0.25">
      <c r="D25146" s="83"/>
    </row>
    <row r="25147" spans="4:4" s="47" customFormat="1" x14ac:dyDescent="0.25">
      <c r="D25147" s="83"/>
    </row>
    <row r="25148" spans="4:4" s="47" customFormat="1" x14ac:dyDescent="0.25">
      <c r="D25148" s="83"/>
    </row>
    <row r="25149" spans="4:4" s="47" customFormat="1" x14ac:dyDescent="0.25">
      <c r="D25149" s="83"/>
    </row>
    <row r="25150" spans="4:4" s="47" customFormat="1" x14ac:dyDescent="0.25">
      <c r="D25150" s="83"/>
    </row>
    <row r="25151" spans="4:4" s="47" customFormat="1" x14ac:dyDescent="0.25">
      <c r="D25151" s="83"/>
    </row>
    <row r="25152" spans="4:4" s="47" customFormat="1" x14ac:dyDescent="0.25">
      <c r="D25152" s="83"/>
    </row>
    <row r="25153" spans="4:4" s="47" customFormat="1" x14ac:dyDescent="0.25">
      <c r="D25153" s="83"/>
    </row>
    <row r="25154" spans="4:4" s="47" customFormat="1" x14ac:dyDescent="0.25">
      <c r="D25154" s="83"/>
    </row>
    <row r="25155" spans="4:4" s="47" customFormat="1" x14ac:dyDescent="0.25">
      <c r="D25155" s="83"/>
    </row>
    <row r="25156" spans="4:4" s="47" customFormat="1" x14ac:dyDescent="0.25">
      <c r="D25156" s="83"/>
    </row>
    <row r="25157" spans="4:4" s="47" customFormat="1" x14ac:dyDescent="0.25">
      <c r="D25157" s="83"/>
    </row>
    <row r="25158" spans="4:4" s="47" customFormat="1" x14ac:dyDescent="0.25">
      <c r="D25158" s="83"/>
    </row>
    <row r="25159" spans="4:4" s="47" customFormat="1" x14ac:dyDescent="0.25">
      <c r="D25159" s="83"/>
    </row>
    <row r="25160" spans="4:4" s="47" customFormat="1" x14ac:dyDescent="0.25">
      <c r="D25160" s="83"/>
    </row>
    <row r="25161" spans="4:4" s="47" customFormat="1" x14ac:dyDescent="0.25">
      <c r="D25161" s="83"/>
    </row>
    <row r="25162" spans="4:4" s="47" customFormat="1" x14ac:dyDescent="0.25">
      <c r="D25162" s="83"/>
    </row>
    <row r="25163" spans="4:4" s="47" customFormat="1" x14ac:dyDescent="0.25">
      <c r="D25163" s="83"/>
    </row>
    <row r="25164" spans="4:4" s="47" customFormat="1" x14ac:dyDescent="0.25">
      <c r="D25164" s="83"/>
    </row>
    <row r="25165" spans="4:4" s="47" customFormat="1" x14ac:dyDescent="0.25">
      <c r="D25165" s="83"/>
    </row>
    <row r="25166" spans="4:4" s="47" customFormat="1" x14ac:dyDescent="0.25">
      <c r="D25166" s="83"/>
    </row>
    <row r="25167" spans="4:4" s="47" customFormat="1" x14ac:dyDescent="0.25">
      <c r="D25167" s="83"/>
    </row>
    <row r="25168" spans="4:4" s="47" customFormat="1" x14ac:dyDescent="0.25">
      <c r="D25168" s="83"/>
    </row>
    <row r="25169" spans="4:4" s="47" customFormat="1" x14ac:dyDescent="0.25">
      <c r="D25169" s="83"/>
    </row>
    <row r="25170" spans="4:4" s="47" customFormat="1" x14ac:dyDescent="0.25">
      <c r="D25170" s="83"/>
    </row>
    <row r="25171" spans="4:4" s="47" customFormat="1" x14ac:dyDescent="0.25">
      <c r="D25171" s="83"/>
    </row>
    <row r="25172" spans="4:4" s="47" customFormat="1" x14ac:dyDescent="0.25">
      <c r="D25172" s="83"/>
    </row>
    <row r="25173" spans="4:4" s="47" customFormat="1" x14ac:dyDescent="0.25">
      <c r="D25173" s="83"/>
    </row>
    <row r="25174" spans="4:4" s="47" customFormat="1" x14ac:dyDescent="0.25">
      <c r="D25174" s="83"/>
    </row>
    <row r="25175" spans="4:4" s="47" customFormat="1" x14ac:dyDescent="0.25">
      <c r="D25175" s="83"/>
    </row>
    <row r="25176" spans="4:4" s="47" customFormat="1" x14ac:dyDescent="0.25">
      <c r="D25176" s="83"/>
    </row>
    <row r="25177" spans="4:4" s="47" customFormat="1" x14ac:dyDescent="0.25">
      <c r="D25177" s="83"/>
    </row>
    <row r="25178" spans="4:4" s="47" customFormat="1" x14ac:dyDescent="0.25">
      <c r="D25178" s="83"/>
    </row>
    <row r="25179" spans="4:4" s="47" customFormat="1" x14ac:dyDescent="0.25">
      <c r="D25179" s="83"/>
    </row>
    <row r="25180" spans="4:4" s="47" customFormat="1" x14ac:dyDescent="0.25">
      <c r="D25180" s="83"/>
    </row>
    <row r="25181" spans="4:4" s="47" customFormat="1" x14ac:dyDescent="0.25">
      <c r="D25181" s="83"/>
    </row>
    <row r="25182" spans="4:4" s="47" customFormat="1" x14ac:dyDescent="0.25">
      <c r="D25182" s="83"/>
    </row>
    <row r="25183" spans="4:4" s="47" customFormat="1" x14ac:dyDescent="0.25">
      <c r="D25183" s="83"/>
    </row>
    <row r="25184" spans="4:4" s="47" customFormat="1" x14ac:dyDescent="0.25">
      <c r="D25184" s="83"/>
    </row>
    <row r="25185" spans="4:4" s="47" customFormat="1" x14ac:dyDescent="0.25">
      <c r="D25185" s="83"/>
    </row>
    <row r="25186" spans="4:4" s="47" customFormat="1" x14ac:dyDescent="0.25">
      <c r="D25186" s="83"/>
    </row>
    <row r="25187" spans="4:4" s="47" customFormat="1" x14ac:dyDescent="0.25">
      <c r="D25187" s="83"/>
    </row>
    <row r="25188" spans="4:4" s="47" customFormat="1" x14ac:dyDescent="0.25">
      <c r="D25188" s="83"/>
    </row>
    <row r="25189" spans="4:4" s="47" customFormat="1" x14ac:dyDescent="0.25">
      <c r="D25189" s="83"/>
    </row>
    <row r="25190" spans="4:4" s="47" customFormat="1" x14ac:dyDescent="0.25">
      <c r="D25190" s="83"/>
    </row>
    <row r="25191" spans="4:4" s="47" customFormat="1" x14ac:dyDescent="0.25">
      <c r="D25191" s="83"/>
    </row>
    <row r="25192" spans="4:4" s="47" customFormat="1" x14ac:dyDescent="0.25">
      <c r="D25192" s="83"/>
    </row>
    <row r="25193" spans="4:4" s="47" customFormat="1" x14ac:dyDescent="0.25">
      <c r="D25193" s="83"/>
    </row>
    <row r="25194" spans="4:4" s="47" customFormat="1" x14ac:dyDescent="0.25">
      <c r="D25194" s="83"/>
    </row>
    <row r="25195" spans="4:4" s="47" customFormat="1" x14ac:dyDescent="0.25">
      <c r="D25195" s="83"/>
    </row>
    <row r="25196" spans="4:4" s="47" customFormat="1" x14ac:dyDescent="0.25">
      <c r="D25196" s="83"/>
    </row>
    <row r="25197" spans="4:4" s="47" customFormat="1" x14ac:dyDescent="0.25">
      <c r="D25197" s="83"/>
    </row>
    <row r="25198" spans="4:4" s="47" customFormat="1" x14ac:dyDescent="0.25">
      <c r="D25198" s="83"/>
    </row>
    <row r="25199" spans="4:4" s="47" customFormat="1" x14ac:dyDescent="0.25">
      <c r="D25199" s="83"/>
    </row>
    <row r="25200" spans="4:4" s="47" customFormat="1" x14ac:dyDescent="0.25">
      <c r="D25200" s="83"/>
    </row>
    <row r="25201" spans="4:4" s="47" customFormat="1" x14ac:dyDescent="0.25">
      <c r="D25201" s="83"/>
    </row>
    <row r="25202" spans="4:4" s="47" customFormat="1" x14ac:dyDescent="0.25">
      <c r="D25202" s="83"/>
    </row>
    <row r="25203" spans="4:4" s="47" customFormat="1" x14ac:dyDescent="0.25">
      <c r="D25203" s="83"/>
    </row>
    <row r="25204" spans="4:4" s="47" customFormat="1" x14ac:dyDescent="0.25">
      <c r="D25204" s="83"/>
    </row>
    <row r="25205" spans="4:4" s="47" customFormat="1" x14ac:dyDescent="0.25">
      <c r="D25205" s="83"/>
    </row>
    <row r="25206" spans="4:4" s="47" customFormat="1" x14ac:dyDescent="0.25">
      <c r="D25206" s="83"/>
    </row>
    <row r="25207" spans="4:4" s="47" customFormat="1" x14ac:dyDescent="0.25">
      <c r="D25207" s="83"/>
    </row>
    <row r="25208" spans="4:4" s="47" customFormat="1" x14ac:dyDescent="0.25">
      <c r="D25208" s="83"/>
    </row>
    <row r="25209" spans="4:4" s="47" customFormat="1" x14ac:dyDescent="0.25">
      <c r="D25209" s="83"/>
    </row>
    <row r="25210" spans="4:4" s="47" customFormat="1" x14ac:dyDescent="0.25">
      <c r="D25210" s="83"/>
    </row>
    <row r="25211" spans="4:4" s="47" customFormat="1" x14ac:dyDescent="0.25">
      <c r="D25211" s="83"/>
    </row>
    <row r="25212" spans="4:4" s="47" customFormat="1" x14ac:dyDescent="0.25">
      <c r="D25212" s="83"/>
    </row>
    <row r="25213" spans="4:4" s="47" customFormat="1" x14ac:dyDescent="0.25">
      <c r="D25213" s="83"/>
    </row>
    <row r="25214" spans="4:4" s="47" customFormat="1" x14ac:dyDescent="0.25">
      <c r="D25214" s="83"/>
    </row>
    <row r="25215" spans="4:4" s="47" customFormat="1" x14ac:dyDescent="0.25">
      <c r="D25215" s="83"/>
    </row>
    <row r="25216" spans="4:4" s="47" customFormat="1" x14ac:dyDescent="0.25">
      <c r="D25216" s="83"/>
    </row>
    <row r="25217" spans="4:4" s="47" customFormat="1" x14ac:dyDescent="0.25">
      <c r="D25217" s="83"/>
    </row>
    <row r="25218" spans="4:4" s="47" customFormat="1" x14ac:dyDescent="0.25">
      <c r="D25218" s="83"/>
    </row>
    <row r="25219" spans="4:4" s="47" customFormat="1" x14ac:dyDescent="0.25">
      <c r="D25219" s="83"/>
    </row>
    <row r="25220" spans="4:4" s="47" customFormat="1" x14ac:dyDescent="0.25">
      <c r="D25220" s="83"/>
    </row>
    <row r="25221" spans="4:4" s="47" customFormat="1" x14ac:dyDescent="0.25">
      <c r="D25221" s="83"/>
    </row>
    <row r="25222" spans="4:4" s="47" customFormat="1" x14ac:dyDescent="0.25">
      <c r="D25222" s="83"/>
    </row>
    <row r="25223" spans="4:4" s="47" customFormat="1" x14ac:dyDescent="0.25">
      <c r="D25223" s="83"/>
    </row>
    <row r="25224" spans="4:4" s="47" customFormat="1" x14ac:dyDescent="0.25">
      <c r="D25224" s="83"/>
    </row>
    <row r="25225" spans="4:4" s="47" customFormat="1" x14ac:dyDescent="0.25">
      <c r="D25225" s="83"/>
    </row>
    <row r="25226" spans="4:4" s="47" customFormat="1" x14ac:dyDescent="0.25">
      <c r="D25226" s="83"/>
    </row>
    <row r="25227" spans="4:4" s="47" customFormat="1" x14ac:dyDescent="0.25">
      <c r="D25227" s="83"/>
    </row>
    <row r="25228" spans="4:4" s="47" customFormat="1" x14ac:dyDescent="0.25">
      <c r="D25228" s="83"/>
    </row>
    <row r="25229" spans="4:4" s="47" customFormat="1" x14ac:dyDescent="0.25">
      <c r="D25229" s="83"/>
    </row>
    <row r="25230" spans="4:4" s="47" customFormat="1" x14ac:dyDescent="0.25">
      <c r="D25230" s="83"/>
    </row>
    <row r="25231" spans="4:4" s="47" customFormat="1" x14ac:dyDescent="0.25">
      <c r="D25231" s="83"/>
    </row>
    <row r="25232" spans="4:4" s="47" customFormat="1" x14ac:dyDescent="0.25">
      <c r="D25232" s="83"/>
    </row>
    <row r="25233" spans="4:4" s="47" customFormat="1" x14ac:dyDescent="0.25">
      <c r="D25233" s="83"/>
    </row>
    <row r="25234" spans="4:4" s="47" customFormat="1" x14ac:dyDescent="0.25">
      <c r="D25234" s="83"/>
    </row>
    <row r="25235" spans="4:4" s="47" customFormat="1" x14ac:dyDescent="0.25">
      <c r="D25235" s="83"/>
    </row>
    <row r="25236" spans="4:4" s="47" customFormat="1" x14ac:dyDescent="0.25">
      <c r="D25236" s="83"/>
    </row>
    <row r="25237" spans="4:4" s="47" customFormat="1" x14ac:dyDescent="0.25">
      <c r="D25237" s="83"/>
    </row>
    <row r="25238" spans="4:4" s="47" customFormat="1" x14ac:dyDescent="0.25">
      <c r="D25238" s="83"/>
    </row>
    <row r="25239" spans="4:4" s="47" customFormat="1" x14ac:dyDescent="0.25">
      <c r="D25239" s="83"/>
    </row>
    <row r="25240" spans="4:4" s="47" customFormat="1" x14ac:dyDescent="0.25">
      <c r="D25240" s="83"/>
    </row>
    <row r="25241" spans="4:4" s="47" customFormat="1" x14ac:dyDescent="0.25">
      <c r="D25241" s="83"/>
    </row>
    <row r="25242" spans="4:4" s="47" customFormat="1" x14ac:dyDescent="0.25">
      <c r="D25242" s="83"/>
    </row>
    <row r="25243" spans="4:4" s="47" customFormat="1" x14ac:dyDescent="0.25">
      <c r="D25243" s="83"/>
    </row>
    <row r="25244" spans="4:4" s="47" customFormat="1" x14ac:dyDescent="0.25">
      <c r="D25244" s="83"/>
    </row>
    <row r="25245" spans="4:4" s="47" customFormat="1" x14ac:dyDescent="0.25">
      <c r="D25245" s="83"/>
    </row>
    <row r="25246" spans="4:4" s="47" customFormat="1" x14ac:dyDescent="0.25">
      <c r="D25246" s="83"/>
    </row>
    <row r="25247" spans="4:4" s="47" customFormat="1" x14ac:dyDescent="0.25">
      <c r="D25247" s="83"/>
    </row>
    <row r="25248" spans="4:4" s="47" customFormat="1" x14ac:dyDescent="0.25">
      <c r="D25248" s="83"/>
    </row>
    <row r="25249" spans="4:4" s="47" customFormat="1" x14ac:dyDescent="0.25">
      <c r="D25249" s="83"/>
    </row>
    <row r="25250" spans="4:4" s="47" customFormat="1" x14ac:dyDescent="0.25">
      <c r="D25250" s="83"/>
    </row>
    <row r="25251" spans="4:4" s="47" customFormat="1" x14ac:dyDescent="0.25">
      <c r="D25251" s="83"/>
    </row>
    <row r="25252" spans="4:4" s="47" customFormat="1" x14ac:dyDescent="0.25">
      <c r="D25252" s="83"/>
    </row>
    <row r="25253" spans="4:4" s="47" customFormat="1" x14ac:dyDescent="0.25">
      <c r="D25253" s="83"/>
    </row>
    <row r="25254" spans="4:4" s="47" customFormat="1" x14ac:dyDescent="0.25">
      <c r="D25254" s="83"/>
    </row>
    <row r="25255" spans="4:4" s="47" customFormat="1" x14ac:dyDescent="0.25">
      <c r="D25255" s="83"/>
    </row>
    <row r="25256" spans="4:4" s="47" customFormat="1" x14ac:dyDescent="0.25">
      <c r="D25256" s="83"/>
    </row>
    <row r="25257" spans="4:4" s="47" customFormat="1" x14ac:dyDescent="0.25">
      <c r="D25257" s="83"/>
    </row>
    <row r="25258" spans="4:4" s="47" customFormat="1" x14ac:dyDescent="0.25">
      <c r="D25258" s="83"/>
    </row>
    <row r="25259" spans="4:4" s="47" customFormat="1" x14ac:dyDescent="0.25">
      <c r="D25259" s="83"/>
    </row>
    <row r="25260" spans="4:4" s="47" customFormat="1" x14ac:dyDescent="0.25">
      <c r="D25260" s="83"/>
    </row>
    <row r="25261" spans="4:4" s="47" customFormat="1" x14ac:dyDescent="0.25">
      <c r="D25261" s="83"/>
    </row>
    <row r="25262" spans="4:4" s="47" customFormat="1" x14ac:dyDescent="0.25">
      <c r="D25262" s="83"/>
    </row>
    <row r="25263" spans="4:4" s="47" customFormat="1" x14ac:dyDescent="0.25">
      <c r="D25263" s="83"/>
    </row>
    <row r="25264" spans="4:4" s="47" customFormat="1" x14ac:dyDescent="0.25">
      <c r="D25264" s="83"/>
    </row>
    <row r="25265" spans="4:4" s="47" customFormat="1" x14ac:dyDescent="0.25">
      <c r="D25265" s="83"/>
    </row>
    <row r="25266" spans="4:4" s="47" customFormat="1" x14ac:dyDescent="0.25">
      <c r="D25266" s="83"/>
    </row>
    <row r="25267" spans="4:4" s="47" customFormat="1" x14ac:dyDescent="0.25">
      <c r="D25267" s="83"/>
    </row>
    <row r="25268" spans="4:4" s="47" customFormat="1" x14ac:dyDescent="0.25">
      <c r="D25268" s="83"/>
    </row>
    <row r="25269" spans="4:4" s="47" customFormat="1" x14ac:dyDescent="0.25">
      <c r="D25269" s="83"/>
    </row>
    <row r="25270" spans="4:4" s="47" customFormat="1" x14ac:dyDescent="0.25">
      <c r="D25270" s="83"/>
    </row>
    <row r="25271" spans="4:4" s="47" customFormat="1" x14ac:dyDescent="0.25">
      <c r="D25271" s="83"/>
    </row>
    <row r="25272" spans="4:4" s="47" customFormat="1" x14ac:dyDescent="0.25">
      <c r="D25272" s="83"/>
    </row>
    <row r="25273" spans="4:4" s="47" customFormat="1" x14ac:dyDescent="0.25">
      <c r="D25273" s="83"/>
    </row>
    <row r="25274" spans="4:4" s="47" customFormat="1" x14ac:dyDescent="0.25">
      <c r="D25274" s="83"/>
    </row>
    <row r="25275" spans="4:4" s="47" customFormat="1" x14ac:dyDescent="0.25">
      <c r="D25275" s="83"/>
    </row>
    <row r="25276" spans="4:4" s="47" customFormat="1" x14ac:dyDescent="0.25">
      <c r="D25276" s="83"/>
    </row>
    <row r="25277" spans="4:4" s="47" customFormat="1" x14ac:dyDescent="0.25">
      <c r="D25277" s="83"/>
    </row>
    <row r="25278" spans="4:4" s="47" customFormat="1" x14ac:dyDescent="0.25">
      <c r="D25278" s="83"/>
    </row>
    <row r="25279" spans="4:4" s="47" customFormat="1" x14ac:dyDescent="0.25">
      <c r="D25279" s="83"/>
    </row>
    <row r="25280" spans="4:4" s="47" customFormat="1" x14ac:dyDescent="0.25">
      <c r="D25280" s="83"/>
    </row>
    <row r="25281" spans="4:4" s="47" customFormat="1" x14ac:dyDescent="0.25">
      <c r="D25281" s="83"/>
    </row>
    <row r="25282" spans="4:4" s="47" customFormat="1" x14ac:dyDescent="0.25">
      <c r="D25282" s="83"/>
    </row>
    <row r="25283" spans="4:4" s="47" customFormat="1" x14ac:dyDescent="0.25">
      <c r="D25283" s="83"/>
    </row>
    <row r="25284" spans="4:4" s="47" customFormat="1" x14ac:dyDescent="0.25">
      <c r="D25284" s="83"/>
    </row>
    <row r="25285" spans="4:4" s="47" customFormat="1" x14ac:dyDescent="0.25">
      <c r="D25285" s="83"/>
    </row>
    <row r="25286" spans="4:4" s="47" customFormat="1" x14ac:dyDescent="0.25">
      <c r="D25286" s="83"/>
    </row>
    <row r="25287" spans="4:4" s="47" customFormat="1" x14ac:dyDescent="0.25">
      <c r="D25287" s="83"/>
    </row>
    <row r="25288" spans="4:4" s="47" customFormat="1" x14ac:dyDescent="0.25">
      <c r="D25288" s="83"/>
    </row>
    <row r="25289" spans="4:4" s="47" customFormat="1" x14ac:dyDescent="0.25">
      <c r="D25289" s="83"/>
    </row>
    <row r="25290" spans="4:4" s="47" customFormat="1" x14ac:dyDescent="0.25">
      <c r="D25290" s="83"/>
    </row>
    <row r="25291" spans="4:4" s="47" customFormat="1" x14ac:dyDescent="0.25">
      <c r="D25291" s="83"/>
    </row>
    <row r="25292" spans="4:4" s="47" customFormat="1" x14ac:dyDescent="0.25">
      <c r="D25292" s="83"/>
    </row>
    <row r="25293" spans="4:4" s="47" customFormat="1" x14ac:dyDescent="0.25">
      <c r="D25293" s="83"/>
    </row>
    <row r="25294" spans="4:4" s="47" customFormat="1" x14ac:dyDescent="0.25">
      <c r="D25294" s="83"/>
    </row>
    <row r="25295" spans="4:4" s="47" customFormat="1" x14ac:dyDescent="0.25">
      <c r="D25295" s="83"/>
    </row>
    <row r="25296" spans="4:4" s="47" customFormat="1" x14ac:dyDescent="0.25">
      <c r="D25296" s="83"/>
    </row>
    <row r="25297" spans="4:4" s="47" customFormat="1" x14ac:dyDescent="0.25">
      <c r="D25297" s="83"/>
    </row>
    <row r="25298" spans="4:4" s="47" customFormat="1" x14ac:dyDescent="0.25">
      <c r="D25298" s="83"/>
    </row>
    <row r="25299" spans="4:4" s="47" customFormat="1" x14ac:dyDescent="0.25">
      <c r="D25299" s="83"/>
    </row>
    <row r="25300" spans="4:4" s="47" customFormat="1" x14ac:dyDescent="0.25">
      <c r="D25300" s="83"/>
    </row>
    <row r="25301" spans="4:4" s="47" customFormat="1" x14ac:dyDescent="0.25">
      <c r="D25301" s="83"/>
    </row>
    <row r="25302" spans="4:4" s="47" customFormat="1" x14ac:dyDescent="0.25">
      <c r="D25302" s="83"/>
    </row>
    <row r="25303" spans="4:4" s="47" customFormat="1" x14ac:dyDescent="0.25">
      <c r="D25303" s="83"/>
    </row>
    <row r="25304" spans="4:4" s="47" customFormat="1" x14ac:dyDescent="0.25">
      <c r="D25304" s="83"/>
    </row>
    <row r="25305" spans="4:4" s="47" customFormat="1" x14ac:dyDescent="0.25">
      <c r="D25305" s="83"/>
    </row>
    <row r="25306" spans="4:4" s="47" customFormat="1" x14ac:dyDescent="0.25">
      <c r="D25306" s="83"/>
    </row>
    <row r="25307" spans="4:4" s="47" customFormat="1" x14ac:dyDescent="0.25">
      <c r="D25307" s="83"/>
    </row>
    <row r="25308" spans="4:4" s="47" customFormat="1" x14ac:dyDescent="0.25">
      <c r="D25308" s="83"/>
    </row>
    <row r="25309" spans="4:4" s="47" customFormat="1" x14ac:dyDescent="0.25">
      <c r="D25309" s="83"/>
    </row>
    <row r="25310" spans="4:4" s="47" customFormat="1" x14ac:dyDescent="0.25">
      <c r="D25310" s="83"/>
    </row>
    <row r="25311" spans="4:4" s="47" customFormat="1" x14ac:dyDescent="0.25">
      <c r="D25311" s="83"/>
    </row>
    <row r="25312" spans="4:4" s="47" customFormat="1" x14ac:dyDescent="0.25">
      <c r="D25312" s="83"/>
    </row>
    <row r="25313" spans="4:4" s="47" customFormat="1" x14ac:dyDescent="0.25">
      <c r="D25313" s="83"/>
    </row>
    <row r="25314" spans="4:4" s="47" customFormat="1" x14ac:dyDescent="0.25">
      <c r="D25314" s="83"/>
    </row>
    <row r="25315" spans="4:4" s="47" customFormat="1" x14ac:dyDescent="0.25">
      <c r="D25315" s="83"/>
    </row>
    <row r="25316" spans="4:4" s="47" customFormat="1" x14ac:dyDescent="0.25">
      <c r="D25316" s="83"/>
    </row>
    <row r="25317" spans="4:4" s="47" customFormat="1" x14ac:dyDescent="0.25">
      <c r="D25317" s="83"/>
    </row>
    <row r="25318" spans="4:4" s="47" customFormat="1" x14ac:dyDescent="0.25">
      <c r="D25318" s="83"/>
    </row>
    <row r="25319" spans="4:4" s="47" customFormat="1" x14ac:dyDescent="0.25">
      <c r="D25319" s="83"/>
    </row>
    <row r="25320" spans="4:4" s="47" customFormat="1" x14ac:dyDescent="0.25">
      <c r="D25320" s="83"/>
    </row>
    <row r="25321" spans="4:4" s="47" customFormat="1" x14ac:dyDescent="0.25">
      <c r="D25321" s="83"/>
    </row>
    <row r="25322" spans="4:4" s="47" customFormat="1" x14ac:dyDescent="0.25">
      <c r="D25322" s="83"/>
    </row>
    <row r="25323" spans="4:4" s="47" customFormat="1" x14ac:dyDescent="0.25">
      <c r="D25323" s="83"/>
    </row>
    <row r="25324" spans="4:4" s="47" customFormat="1" x14ac:dyDescent="0.25">
      <c r="D25324" s="83"/>
    </row>
    <row r="25325" spans="4:4" s="47" customFormat="1" x14ac:dyDescent="0.25">
      <c r="D25325" s="83"/>
    </row>
    <row r="25326" spans="4:4" s="47" customFormat="1" x14ac:dyDescent="0.25">
      <c r="D25326" s="83"/>
    </row>
    <row r="25327" spans="4:4" s="47" customFormat="1" x14ac:dyDescent="0.25">
      <c r="D25327" s="83"/>
    </row>
    <row r="25328" spans="4:4" s="47" customFormat="1" x14ac:dyDescent="0.25">
      <c r="D25328" s="83"/>
    </row>
    <row r="25329" spans="4:4" s="47" customFormat="1" x14ac:dyDescent="0.25">
      <c r="D25329" s="83"/>
    </row>
    <row r="25330" spans="4:4" s="47" customFormat="1" x14ac:dyDescent="0.25">
      <c r="D25330" s="83"/>
    </row>
    <row r="25331" spans="4:4" s="47" customFormat="1" x14ac:dyDescent="0.25">
      <c r="D25331" s="83"/>
    </row>
    <row r="25332" spans="4:4" s="47" customFormat="1" x14ac:dyDescent="0.25">
      <c r="D25332" s="83"/>
    </row>
    <row r="25333" spans="4:4" s="47" customFormat="1" x14ac:dyDescent="0.25">
      <c r="D25333" s="83"/>
    </row>
    <row r="25334" spans="4:4" s="47" customFormat="1" x14ac:dyDescent="0.25">
      <c r="D25334" s="83"/>
    </row>
    <row r="25335" spans="4:4" s="47" customFormat="1" x14ac:dyDescent="0.25">
      <c r="D25335" s="83"/>
    </row>
    <row r="25336" spans="4:4" s="47" customFormat="1" x14ac:dyDescent="0.25">
      <c r="D25336" s="83"/>
    </row>
    <row r="25337" spans="4:4" s="47" customFormat="1" x14ac:dyDescent="0.25">
      <c r="D25337" s="83"/>
    </row>
    <row r="25338" spans="4:4" s="47" customFormat="1" x14ac:dyDescent="0.25">
      <c r="D25338" s="83"/>
    </row>
    <row r="25339" spans="4:4" s="47" customFormat="1" x14ac:dyDescent="0.25">
      <c r="D25339" s="83"/>
    </row>
    <row r="25340" spans="4:4" s="47" customFormat="1" x14ac:dyDescent="0.25">
      <c r="D25340" s="83"/>
    </row>
    <row r="25341" spans="4:4" s="47" customFormat="1" x14ac:dyDescent="0.25">
      <c r="D25341" s="83"/>
    </row>
    <row r="25342" spans="4:4" s="47" customFormat="1" x14ac:dyDescent="0.25">
      <c r="D25342" s="83"/>
    </row>
    <row r="25343" spans="4:4" s="47" customFormat="1" x14ac:dyDescent="0.25">
      <c r="D25343" s="83"/>
    </row>
    <row r="25344" spans="4:4" s="47" customFormat="1" x14ac:dyDescent="0.25">
      <c r="D25344" s="83"/>
    </row>
    <row r="25345" spans="4:4" s="47" customFormat="1" x14ac:dyDescent="0.25">
      <c r="D25345" s="83"/>
    </row>
    <row r="25346" spans="4:4" s="47" customFormat="1" x14ac:dyDescent="0.25">
      <c r="D25346" s="83"/>
    </row>
    <row r="25347" spans="4:4" s="47" customFormat="1" x14ac:dyDescent="0.25">
      <c r="D25347" s="83"/>
    </row>
    <row r="25348" spans="4:4" s="47" customFormat="1" x14ac:dyDescent="0.25">
      <c r="D25348" s="83"/>
    </row>
    <row r="25349" spans="4:4" s="47" customFormat="1" x14ac:dyDescent="0.25">
      <c r="D25349" s="83"/>
    </row>
    <row r="25350" spans="4:4" s="47" customFormat="1" x14ac:dyDescent="0.25">
      <c r="D25350" s="83"/>
    </row>
    <row r="25351" spans="4:4" s="47" customFormat="1" x14ac:dyDescent="0.25">
      <c r="D25351" s="83"/>
    </row>
    <row r="25352" spans="4:4" s="47" customFormat="1" x14ac:dyDescent="0.25">
      <c r="D25352" s="83"/>
    </row>
    <row r="25353" spans="4:4" s="47" customFormat="1" x14ac:dyDescent="0.25">
      <c r="D25353" s="83"/>
    </row>
    <row r="25354" spans="4:4" s="47" customFormat="1" x14ac:dyDescent="0.25">
      <c r="D25354" s="83"/>
    </row>
    <row r="25355" spans="4:4" s="47" customFormat="1" x14ac:dyDescent="0.25">
      <c r="D25355" s="83"/>
    </row>
    <row r="25356" spans="4:4" s="47" customFormat="1" x14ac:dyDescent="0.25">
      <c r="D25356" s="83"/>
    </row>
    <row r="25357" spans="4:4" s="47" customFormat="1" x14ac:dyDescent="0.25">
      <c r="D25357" s="83"/>
    </row>
    <row r="25358" spans="4:4" s="47" customFormat="1" x14ac:dyDescent="0.25">
      <c r="D25358" s="83"/>
    </row>
    <row r="25359" spans="4:4" s="47" customFormat="1" x14ac:dyDescent="0.25">
      <c r="D25359" s="83"/>
    </row>
    <row r="25360" spans="4:4" s="47" customFormat="1" x14ac:dyDescent="0.25">
      <c r="D25360" s="83"/>
    </row>
    <row r="25361" spans="4:4" s="47" customFormat="1" x14ac:dyDescent="0.25">
      <c r="D25361" s="83"/>
    </row>
    <row r="25362" spans="4:4" s="47" customFormat="1" x14ac:dyDescent="0.25">
      <c r="D25362" s="83"/>
    </row>
    <row r="25363" spans="4:4" s="47" customFormat="1" x14ac:dyDescent="0.25">
      <c r="D25363" s="83"/>
    </row>
    <row r="25364" spans="4:4" s="47" customFormat="1" x14ac:dyDescent="0.25">
      <c r="D25364" s="83"/>
    </row>
    <row r="25365" spans="4:4" s="47" customFormat="1" x14ac:dyDescent="0.25">
      <c r="D25365" s="83"/>
    </row>
    <row r="25366" spans="4:4" s="47" customFormat="1" x14ac:dyDescent="0.25">
      <c r="D25366" s="83"/>
    </row>
    <row r="25367" spans="4:4" s="47" customFormat="1" x14ac:dyDescent="0.25">
      <c r="D25367" s="83"/>
    </row>
    <row r="25368" spans="4:4" s="47" customFormat="1" x14ac:dyDescent="0.25">
      <c r="D25368" s="83"/>
    </row>
    <row r="25369" spans="4:4" s="47" customFormat="1" x14ac:dyDescent="0.25">
      <c r="D25369" s="83"/>
    </row>
    <row r="25370" spans="4:4" s="47" customFormat="1" x14ac:dyDescent="0.25">
      <c r="D25370" s="83"/>
    </row>
    <row r="25371" spans="4:4" s="47" customFormat="1" x14ac:dyDescent="0.25">
      <c r="D25371" s="83"/>
    </row>
    <row r="25372" spans="4:4" s="47" customFormat="1" x14ac:dyDescent="0.25">
      <c r="D25372" s="83"/>
    </row>
    <row r="25373" spans="4:4" s="47" customFormat="1" x14ac:dyDescent="0.25">
      <c r="D25373" s="83"/>
    </row>
    <row r="25374" spans="4:4" s="47" customFormat="1" x14ac:dyDescent="0.25">
      <c r="D25374" s="83"/>
    </row>
    <row r="25375" spans="4:4" s="47" customFormat="1" x14ac:dyDescent="0.25">
      <c r="D25375" s="83"/>
    </row>
    <row r="25376" spans="4:4" s="47" customFormat="1" x14ac:dyDescent="0.25">
      <c r="D25376" s="83"/>
    </row>
    <row r="25377" spans="4:4" s="47" customFormat="1" x14ac:dyDescent="0.25">
      <c r="D25377" s="83"/>
    </row>
    <row r="25378" spans="4:4" s="47" customFormat="1" x14ac:dyDescent="0.25">
      <c r="D25378" s="83"/>
    </row>
    <row r="25379" spans="4:4" s="47" customFormat="1" x14ac:dyDescent="0.25">
      <c r="D25379" s="83"/>
    </row>
    <row r="25380" spans="4:4" s="47" customFormat="1" x14ac:dyDescent="0.25">
      <c r="D25380" s="83"/>
    </row>
    <row r="25381" spans="4:4" s="47" customFormat="1" x14ac:dyDescent="0.25">
      <c r="D25381" s="83"/>
    </row>
    <row r="25382" spans="4:4" s="47" customFormat="1" x14ac:dyDescent="0.25">
      <c r="D25382" s="83"/>
    </row>
    <row r="25383" spans="4:4" s="47" customFormat="1" x14ac:dyDescent="0.25">
      <c r="D25383" s="83"/>
    </row>
    <row r="25384" spans="4:4" s="47" customFormat="1" x14ac:dyDescent="0.25">
      <c r="D25384" s="83"/>
    </row>
    <row r="25385" spans="4:4" s="47" customFormat="1" x14ac:dyDescent="0.25">
      <c r="D25385" s="83"/>
    </row>
    <row r="25386" spans="4:4" s="47" customFormat="1" x14ac:dyDescent="0.25">
      <c r="D25386" s="83"/>
    </row>
    <row r="25387" spans="4:4" s="47" customFormat="1" x14ac:dyDescent="0.25">
      <c r="D25387" s="83"/>
    </row>
    <row r="25388" spans="4:4" s="47" customFormat="1" x14ac:dyDescent="0.25">
      <c r="D25388" s="83"/>
    </row>
    <row r="25389" spans="4:4" s="47" customFormat="1" x14ac:dyDescent="0.25">
      <c r="D25389" s="83"/>
    </row>
    <row r="25390" spans="4:4" s="47" customFormat="1" x14ac:dyDescent="0.25">
      <c r="D25390" s="83"/>
    </row>
    <row r="25391" spans="4:4" s="47" customFormat="1" x14ac:dyDescent="0.25">
      <c r="D25391" s="83"/>
    </row>
    <row r="25392" spans="4:4" s="47" customFormat="1" x14ac:dyDescent="0.25">
      <c r="D25392" s="83"/>
    </row>
    <row r="25393" spans="4:4" s="47" customFormat="1" x14ac:dyDescent="0.25">
      <c r="D25393" s="83"/>
    </row>
    <row r="25394" spans="4:4" s="47" customFormat="1" x14ac:dyDescent="0.25">
      <c r="D25394" s="83"/>
    </row>
    <row r="25395" spans="4:4" s="47" customFormat="1" x14ac:dyDescent="0.25">
      <c r="D25395" s="83"/>
    </row>
    <row r="25396" spans="4:4" s="47" customFormat="1" x14ac:dyDescent="0.25">
      <c r="D25396" s="83"/>
    </row>
    <row r="25397" spans="4:4" s="47" customFormat="1" x14ac:dyDescent="0.25">
      <c r="D25397" s="83"/>
    </row>
    <row r="25398" spans="4:4" s="47" customFormat="1" x14ac:dyDescent="0.25">
      <c r="D25398" s="83"/>
    </row>
    <row r="25399" spans="4:4" s="47" customFormat="1" x14ac:dyDescent="0.25">
      <c r="D25399" s="83"/>
    </row>
    <row r="25400" spans="4:4" s="47" customFormat="1" x14ac:dyDescent="0.25">
      <c r="D25400" s="83"/>
    </row>
    <row r="25401" spans="4:4" s="47" customFormat="1" x14ac:dyDescent="0.25">
      <c r="D25401" s="83"/>
    </row>
    <row r="25402" spans="4:4" s="47" customFormat="1" x14ac:dyDescent="0.25">
      <c r="D25402" s="83"/>
    </row>
    <row r="25403" spans="4:4" s="47" customFormat="1" x14ac:dyDescent="0.25">
      <c r="D25403" s="83"/>
    </row>
    <row r="25404" spans="4:4" s="47" customFormat="1" x14ac:dyDescent="0.25">
      <c r="D25404" s="83"/>
    </row>
    <row r="25405" spans="4:4" s="47" customFormat="1" x14ac:dyDescent="0.25">
      <c r="D25405" s="83"/>
    </row>
    <row r="25406" spans="4:4" s="47" customFormat="1" x14ac:dyDescent="0.25">
      <c r="D25406" s="83"/>
    </row>
    <row r="25407" spans="4:4" s="47" customFormat="1" x14ac:dyDescent="0.25">
      <c r="D25407" s="83"/>
    </row>
    <row r="25408" spans="4:4" s="47" customFormat="1" x14ac:dyDescent="0.25">
      <c r="D25408" s="83"/>
    </row>
    <row r="25409" spans="4:4" s="47" customFormat="1" x14ac:dyDescent="0.25">
      <c r="D25409" s="83"/>
    </row>
    <row r="25410" spans="4:4" s="47" customFormat="1" x14ac:dyDescent="0.25">
      <c r="D25410" s="83"/>
    </row>
    <row r="25411" spans="4:4" s="47" customFormat="1" x14ac:dyDescent="0.25">
      <c r="D25411" s="83"/>
    </row>
    <row r="25412" spans="4:4" s="47" customFormat="1" x14ac:dyDescent="0.25">
      <c r="D25412" s="83"/>
    </row>
    <row r="25413" spans="4:4" s="47" customFormat="1" x14ac:dyDescent="0.25">
      <c r="D25413" s="83"/>
    </row>
    <row r="25414" spans="4:4" s="47" customFormat="1" x14ac:dyDescent="0.25">
      <c r="D25414" s="83"/>
    </row>
    <row r="25415" spans="4:4" s="47" customFormat="1" x14ac:dyDescent="0.25">
      <c r="D25415" s="83"/>
    </row>
    <row r="25416" spans="4:4" s="47" customFormat="1" x14ac:dyDescent="0.25">
      <c r="D25416" s="83"/>
    </row>
    <row r="25417" spans="4:4" s="47" customFormat="1" x14ac:dyDescent="0.25">
      <c r="D25417" s="83"/>
    </row>
    <row r="25418" spans="4:4" s="47" customFormat="1" x14ac:dyDescent="0.25">
      <c r="D25418" s="83"/>
    </row>
    <row r="25419" spans="4:4" s="47" customFormat="1" x14ac:dyDescent="0.25">
      <c r="D25419" s="83"/>
    </row>
    <row r="25420" spans="4:4" s="47" customFormat="1" x14ac:dyDescent="0.25">
      <c r="D25420" s="83"/>
    </row>
    <row r="25421" spans="4:4" s="47" customFormat="1" x14ac:dyDescent="0.25">
      <c r="D25421" s="83"/>
    </row>
    <row r="25422" spans="4:4" s="47" customFormat="1" x14ac:dyDescent="0.25">
      <c r="D25422" s="83"/>
    </row>
    <row r="25423" spans="4:4" s="47" customFormat="1" x14ac:dyDescent="0.25">
      <c r="D25423" s="83"/>
    </row>
    <row r="25424" spans="4:4" s="47" customFormat="1" x14ac:dyDescent="0.25">
      <c r="D25424" s="83"/>
    </row>
    <row r="25425" spans="4:4" s="47" customFormat="1" x14ac:dyDescent="0.25">
      <c r="D25425" s="83"/>
    </row>
    <row r="25426" spans="4:4" s="47" customFormat="1" x14ac:dyDescent="0.25">
      <c r="D25426" s="83"/>
    </row>
    <row r="25427" spans="4:4" s="47" customFormat="1" x14ac:dyDescent="0.25">
      <c r="D25427" s="83"/>
    </row>
    <row r="25428" spans="4:4" s="47" customFormat="1" x14ac:dyDescent="0.25">
      <c r="D25428" s="83"/>
    </row>
    <row r="25429" spans="4:4" s="47" customFormat="1" x14ac:dyDescent="0.25">
      <c r="D25429" s="83"/>
    </row>
    <row r="25430" spans="4:4" s="47" customFormat="1" x14ac:dyDescent="0.25">
      <c r="D25430" s="83"/>
    </row>
    <row r="25431" spans="4:4" s="47" customFormat="1" x14ac:dyDescent="0.25">
      <c r="D25431" s="83"/>
    </row>
    <row r="25432" spans="4:4" s="47" customFormat="1" x14ac:dyDescent="0.25">
      <c r="D25432" s="83"/>
    </row>
    <row r="25433" spans="4:4" s="47" customFormat="1" x14ac:dyDescent="0.25">
      <c r="D25433" s="83"/>
    </row>
    <row r="25434" spans="4:4" s="47" customFormat="1" x14ac:dyDescent="0.25">
      <c r="D25434" s="83"/>
    </row>
    <row r="25435" spans="4:4" s="47" customFormat="1" x14ac:dyDescent="0.25">
      <c r="D25435" s="83"/>
    </row>
    <row r="25436" spans="4:4" s="47" customFormat="1" x14ac:dyDescent="0.25">
      <c r="D25436" s="83"/>
    </row>
    <row r="25437" spans="4:4" s="47" customFormat="1" x14ac:dyDescent="0.25">
      <c r="D25437" s="83"/>
    </row>
    <row r="25438" spans="4:4" s="47" customFormat="1" x14ac:dyDescent="0.25">
      <c r="D25438" s="83"/>
    </row>
    <row r="25439" spans="4:4" s="47" customFormat="1" x14ac:dyDescent="0.25">
      <c r="D25439" s="83"/>
    </row>
    <row r="25440" spans="4:4" s="47" customFormat="1" x14ac:dyDescent="0.25">
      <c r="D25440" s="83"/>
    </row>
    <row r="25441" spans="4:4" s="47" customFormat="1" x14ac:dyDescent="0.25">
      <c r="D25441" s="83"/>
    </row>
    <row r="25442" spans="4:4" s="47" customFormat="1" x14ac:dyDescent="0.25">
      <c r="D25442" s="83"/>
    </row>
    <row r="25443" spans="4:4" s="47" customFormat="1" x14ac:dyDescent="0.25">
      <c r="D25443" s="83"/>
    </row>
    <row r="25444" spans="4:4" s="47" customFormat="1" x14ac:dyDescent="0.25">
      <c r="D25444" s="83"/>
    </row>
    <row r="25445" spans="4:4" s="47" customFormat="1" x14ac:dyDescent="0.25">
      <c r="D25445" s="83"/>
    </row>
    <row r="25446" spans="4:4" s="47" customFormat="1" x14ac:dyDescent="0.25">
      <c r="D25446" s="83"/>
    </row>
    <row r="25447" spans="4:4" s="47" customFormat="1" x14ac:dyDescent="0.25">
      <c r="D25447" s="83"/>
    </row>
    <row r="25448" spans="4:4" s="47" customFormat="1" x14ac:dyDescent="0.25">
      <c r="D25448" s="83"/>
    </row>
    <row r="25449" spans="4:4" s="47" customFormat="1" x14ac:dyDescent="0.25">
      <c r="D25449" s="83"/>
    </row>
    <row r="25450" spans="4:4" s="47" customFormat="1" x14ac:dyDescent="0.25">
      <c r="D25450" s="83"/>
    </row>
    <row r="25451" spans="4:4" s="47" customFormat="1" x14ac:dyDescent="0.25">
      <c r="D25451" s="83"/>
    </row>
    <row r="25452" spans="4:4" s="47" customFormat="1" x14ac:dyDescent="0.25">
      <c r="D25452" s="83"/>
    </row>
    <row r="25453" spans="4:4" s="47" customFormat="1" x14ac:dyDescent="0.25">
      <c r="D25453" s="83"/>
    </row>
    <row r="25454" spans="4:4" s="47" customFormat="1" x14ac:dyDescent="0.25">
      <c r="D25454" s="83"/>
    </row>
    <row r="25455" spans="4:4" s="47" customFormat="1" x14ac:dyDescent="0.25">
      <c r="D25455" s="83"/>
    </row>
    <row r="25456" spans="4:4" s="47" customFormat="1" x14ac:dyDescent="0.25">
      <c r="D25456" s="83"/>
    </row>
    <row r="25457" spans="4:4" s="47" customFormat="1" x14ac:dyDescent="0.25">
      <c r="D25457" s="83"/>
    </row>
    <row r="25458" spans="4:4" s="47" customFormat="1" x14ac:dyDescent="0.25">
      <c r="D25458" s="83"/>
    </row>
    <row r="25459" spans="4:4" s="47" customFormat="1" x14ac:dyDescent="0.25">
      <c r="D25459" s="83"/>
    </row>
    <row r="25460" spans="4:4" s="47" customFormat="1" x14ac:dyDescent="0.25">
      <c r="D25460" s="83"/>
    </row>
    <row r="25461" spans="4:4" s="47" customFormat="1" x14ac:dyDescent="0.25">
      <c r="D25461" s="83"/>
    </row>
    <row r="25462" spans="4:4" s="47" customFormat="1" x14ac:dyDescent="0.25">
      <c r="D25462" s="83"/>
    </row>
    <row r="25463" spans="4:4" s="47" customFormat="1" x14ac:dyDescent="0.25">
      <c r="D25463" s="83"/>
    </row>
    <row r="25464" spans="4:4" s="47" customFormat="1" x14ac:dyDescent="0.25">
      <c r="D25464" s="83"/>
    </row>
    <row r="25465" spans="4:4" s="47" customFormat="1" x14ac:dyDescent="0.25">
      <c r="D25465" s="83"/>
    </row>
    <row r="25466" spans="4:4" s="47" customFormat="1" x14ac:dyDescent="0.25">
      <c r="D25466" s="83"/>
    </row>
    <row r="25467" spans="4:4" s="47" customFormat="1" x14ac:dyDescent="0.25">
      <c r="D25467" s="83"/>
    </row>
    <row r="25468" spans="4:4" s="47" customFormat="1" x14ac:dyDescent="0.25">
      <c r="D25468" s="83"/>
    </row>
    <row r="25469" spans="4:4" s="47" customFormat="1" x14ac:dyDescent="0.25">
      <c r="D25469" s="83"/>
    </row>
    <row r="25470" spans="4:4" s="47" customFormat="1" x14ac:dyDescent="0.25">
      <c r="D25470" s="83"/>
    </row>
    <row r="25471" spans="4:4" s="47" customFormat="1" x14ac:dyDescent="0.25">
      <c r="D25471" s="83"/>
    </row>
    <row r="25472" spans="4:4" s="47" customFormat="1" x14ac:dyDescent="0.25">
      <c r="D25472" s="83"/>
    </row>
    <row r="25473" spans="4:4" s="47" customFormat="1" x14ac:dyDescent="0.25">
      <c r="D25473" s="83"/>
    </row>
    <row r="25474" spans="4:4" s="47" customFormat="1" x14ac:dyDescent="0.25">
      <c r="D25474" s="83"/>
    </row>
    <row r="25475" spans="4:4" s="47" customFormat="1" x14ac:dyDescent="0.25">
      <c r="D25475" s="83"/>
    </row>
    <row r="25476" spans="4:4" s="47" customFormat="1" x14ac:dyDescent="0.25">
      <c r="D25476" s="83"/>
    </row>
    <row r="25477" spans="4:4" s="47" customFormat="1" x14ac:dyDescent="0.25">
      <c r="D25477" s="83"/>
    </row>
    <row r="25478" spans="4:4" s="47" customFormat="1" x14ac:dyDescent="0.25">
      <c r="D25478" s="83"/>
    </row>
    <row r="25479" spans="4:4" s="47" customFormat="1" x14ac:dyDescent="0.25">
      <c r="D25479" s="83"/>
    </row>
    <row r="25480" spans="4:4" s="47" customFormat="1" x14ac:dyDescent="0.25">
      <c r="D25480" s="83"/>
    </row>
    <row r="25481" spans="4:4" s="47" customFormat="1" x14ac:dyDescent="0.25">
      <c r="D25481" s="83"/>
    </row>
    <row r="25482" spans="4:4" s="47" customFormat="1" x14ac:dyDescent="0.25">
      <c r="D25482" s="83"/>
    </row>
    <row r="25483" spans="4:4" s="47" customFormat="1" x14ac:dyDescent="0.25">
      <c r="D25483" s="83"/>
    </row>
    <row r="25484" spans="4:4" s="47" customFormat="1" x14ac:dyDescent="0.25">
      <c r="D25484" s="83"/>
    </row>
    <row r="25485" spans="4:4" s="47" customFormat="1" x14ac:dyDescent="0.25">
      <c r="D25485" s="83"/>
    </row>
    <row r="25486" spans="4:4" s="47" customFormat="1" x14ac:dyDescent="0.25">
      <c r="D25486" s="83"/>
    </row>
    <row r="25487" spans="4:4" s="47" customFormat="1" x14ac:dyDescent="0.25">
      <c r="D25487" s="83"/>
    </row>
    <row r="25488" spans="4:4" s="47" customFormat="1" x14ac:dyDescent="0.25">
      <c r="D25488" s="83"/>
    </row>
    <row r="25489" spans="4:4" s="47" customFormat="1" x14ac:dyDescent="0.25">
      <c r="D25489" s="83"/>
    </row>
    <row r="25490" spans="4:4" s="47" customFormat="1" x14ac:dyDescent="0.25">
      <c r="D25490" s="83"/>
    </row>
    <row r="25491" spans="4:4" s="47" customFormat="1" x14ac:dyDescent="0.25">
      <c r="D25491" s="83"/>
    </row>
    <row r="25492" spans="4:4" s="47" customFormat="1" x14ac:dyDescent="0.25">
      <c r="D25492" s="83"/>
    </row>
    <row r="25493" spans="4:4" s="47" customFormat="1" x14ac:dyDescent="0.25">
      <c r="D25493" s="83"/>
    </row>
    <row r="25494" spans="4:4" s="47" customFormat="1" x14ac:dyDescent="0.25">
      <c r="D25494" s="83"/>
    </row>
    <row r="25495" spans="4:4" s="47" customFormat="1" x14ac:dyDescent="0.25">
      <c r="D25495" s="83"/>
    </row>
    <row r="25496" spans="4:4" s="47" customFormat="1" x14ac:dyDescent="0.25">
      <c r="D25496" s="83"/>
    </row>
    <row r="25497" spans="4:4" s="47" customFormat="1" x14ac:dyDescent="0.25">
      <c r="D25497" s="83"/>
    </row>
    <row r="25498" spans="4:4" s="47" customFormat="1" x14ac:dyDescent="0.25">
      <c r="D25498" s="83"/>
    </row>
    <row r="25499" spans="4:4" s="47" customFormat="1" x14ac:dyDescent="0.25">
      <c r="D25499" s="83"/>
    </row>
    <row r="25500" spans="4:4" s="47" customFormat="1" x14ac:dyDescent="0.25">
      <c r="D25500" s="83"/>
    </row>
    <row r="25501" spans="4:4" s="47" customFormat="1" x14ac:dyDescent="0.25">
      <c r="D25501" s="83"/>
    </row>
    <row r="25502" spans="4:4" s="47" customFormat="1" x14ac:dyDescent="0.25">
      <c r="D25502" s="83"/>
    </row>
    <row r="25503" spans="4:4" s="47" customFormat="1" x14ac:dyDescent="0.25">
      <c r="D25503" s="83"/>
    </row>
    <row r="25504" spans="4:4" s="47" customFormat="1" x14ac:dyDescent="0.25">
      <c r="D25504" s="83"/>
    </row>
    <row r="25505" spans="4:4" s="47" customFormat="1" x14ac:dyDescent="0.25">
      <c r="D25505" s="83"/>
    </row>
    <row r="25506" spans="4:4" s="47" customFormat="1" x14ac:dyDescent="0.25">
      <c r="D25506" s="83"/>
    </row>
    <row r="25507" spans="4:4" s="47" customFormat="1" x14ac:dyDescent="0.25">
      <c r="D25507" s="83"/>
    </row>
    <row r="25508" spans="4:4" s="47" customFormat="1" x14ac:dyDescent="0.25">
      <c r="D25508" s="83"/>
    </row>
    <row r="25509" spans="4:4" s="47" customFormat="1" x14ac:dyDescent="0.25">
      <c r="D25509" s="83"/>
    </row>
    <row r="25510" spans="4:4" s="47" customFormat="1" x14ac:dyDescent="0.25">
      <c r="D25510" s="83"/>
    </row>
    <row r="25511" spans="4:4" s="47" customFormat="1" x14ac:dyDescent="0.25">
      <c r="D25511" s="83"/>
    </row>
    <row r="25512" spans="4:4" s="47" customFormat="1" x14ac:dyDescent="0.25">
      <c r="D25512" s="83"/>
    </row>
    <row r="25513" spans="4:4" s="47" customFormat="1" x14ac:dyDescent="0.25">
      <c r="D25513" s="83"/>
    </row>
    <row r="25514" spans="4:4" s="47" customFormat="1" x14ac:dyDescent="0.25">
      <c r="D25514" s="83"/>
    </row>
    <row r="25515" spans="4:4" s="47" customFormat="1" x14ac:dyDescent="0.25">
      <c r="D25515" s="83"/>
    </row>
    <row r="25516" spans="4:4" s="47" customFormat="1" x14ac:dyDescent="0.25">
      <c r="D25516" s="83"/>
    </row>
    <row r="25517" spans="4:4" s="47" customFormat="1" x14ac:dyDescent="0.25">
      <c r="D25517" s="83"/>
    </row>
    <row r="25518" spans="4:4" s="47" customFormat="1" x14ac:dyDescent="0.25">
      <c r="D25518" s="83"/>
    </row>
    <row r="25519" spans="4:4" s="47" customFormat="1" x14ac:dyDescent="0.25">
      <c r="D25519" s="83"/>
    </row>
    <row r="25520" spans="4:4" s="47" customFormat="1" x14ac:dyDescent="0.25">
      <c r="D25520" s="83"/>
    </row>
    <row r="25521" spans="4:4" s="47" customFormat="1" x14ac:dyDescent="0.25">
      <c r="D25521" s="83"/>
    </row>
    <row r="25522" spans="4:4" s="47" customFormat="1" x14ac:dyDescent="0.25">
      <c r="D25522" s="83"/>
    </row>
    <row r="25523" spans="4:4" s="47" customFormat="1" x14ac:dyDescent="0.25">
      <c r="D25523" s="83"/>
    </row>
    <row r="25524" spans="4:4" s="47" customFormat="1" x14ac:dyDescent="0.25">
      <c r="D25524" s="83"/>
    </row>
    <row r="25525" spans="4:4" s="47" customFormat="1" x14ac:dyDescent="0.25">
      <c r="D25525" s="83"/>
    </row>
    <row r="25526" spans="4:4" s="47" customFormat="1" x14ac:dyDescent="0.25">
      <c r="D25526" s="83"/>
    </row>
    <row r="25527" spans="4:4" s="47" customFormat="1" x14ac:dyDescent="0.25">
      <c r="D25527" s="83"/>
    </row>
    <row r="25528" spans="4:4" s="47" customFormat="1" x14ac:dyDescent="0.25">
      <c r="D25528" s="83"/>
    </row>
    <row r="25529" spans="4:4" s="47" customFormat="1" x14ac:dyDescent="0.25">
      <c r="D25529" s="83"/>
    </row>
    <row r="25530" spans="4:4" s="47" customFormat="1" x14ac:dyDescent="0.25">
      <c r="D25530" s="83"/>
    </row>
    <row r="25531" spans="4:4" s="47" customFormat="1" x14ac:dyDescent="0.25">
      <c r="D25531" s="83"/>
    </row>
    <row r="25532" spans="4:4" s="47" customFormat="1" x14ac:dyDescent="0.25">
      <c r="D25532" s="83"/>
    </row>
    <row r="25533" spans="4:4" s="47" customFormat="1" x14ac:dyDescent="0.25">
      <c r="D25533" s="83"/>
    </row>
    <row r="25534" spans="4:4" s="47" customFormat="1" x14ac:dyDescent="0.25">
      <c r="D25534" s="83"/>
    </row>
    <row r="25535" spans="4:4" s="47" customFormat="1" x14ac:dyDescent="0.25">
      <c r="D25535" s="83"/>
    </row>
    <row r="25536" spans="4:4" s="47" customFormat="1" x14ac:dyDescent="0.25">
      <c r="D25536" s="83"/>
    </row>
    <row r="25537" spans="4:4" s="47" customFormat="1" x14ac:dyDescent="0.25">
      <c r="D25537" s="83"/>
    </row>
    <row r="25538" spans="4:4" s="47" customFormat="1" x14ac:dyDescent="0.25">
      <c r="D25538" s="83"/>
    </row>
    <row r="25539" spans="4:4" s="47" customFormat="1" x14ac:dyDescent="0.25">
      <c r="D25539" s="83"/>
    </row>
    <row r="25540" spans="4:4" s="47" customFormat="1" x14ac:dyDescent="0.25">
      <c r="D25540" s="83"/>
    </row>
    <row r="25541" spans="4:4" s="47" customFormat="1" x14ac:dyDescent="0.25">
      <c r="D25541" s="83"/>
    </row>
    <row r="25542" spans="4:4" s="47" customFormat="1" x14ac:dyDescent="0.25">
      <c r="D25542" s="83"/>
    </row>
    <row r="25543" spans="4:4" s="47" customFormat="1" x14ac:dyDescent="0.25">
      <c r="D25543" s="83"/>
    </row>
    <row r="25544" spans="4:4" s="47" customFormat="1" x14ac:dyDescent="0.25">
      <c r="D25544" s="83"/>
    </row>
    <row r="25545" spans="4:4" s="47" customFormat="1" x14ac:dyDescent="0.25">
      <c r="D25545" s="83"/>
    </row>
    <row r="25546" spans="4:4" s="47" customFormat="1" x14ac:dyDescent="0.25">
      <c r="D25546" s="83"/>
    </row>
    <row r="25547" spans="4:4" s="47" customFormat="1" x14ac:dyDescent="0.25">
      <c r="D25547" s="83"/>
    </row>
    <row r="25548" spans="4:4" s="47" customFormat="1" x14ac:dyDescent="0.25">
      <c r="D25548" s="83"/>
    </row>
    <row r="25549" spans="4:4" s="47" customFormat="1" x14ac:dyDescent="0.25">
      <c r="D25549" s="83"/>
    </row>
    <row r="25550" spans="4:4" s="47" customFormat="1" x14ac:dyDescent="0.25">
      <c r="D25550" s="83"/>
    </row>
    <row r="25551" spans="4:4" s="47" customFormat="1" x14ac:dyDescent="0.25">
      <c r="D25551" s="83"/>
    </row>
    <row r="25552" spans="4:4" s="47" customFormat="1" x14ac:dyDescent="0.25">
      <c r="D25552" s="83"/>
    </row>
    <row r="25553" spans="4:4" s="47" customFormat="1" x14ac:dyDescent="0.25">
      <c r="D25553" s="83"/>
    </row>
    <row r="25554" spans="4:4" s="47" customFormat="1" x14ac:dyDescent="0.25">
      <c r="D25554" s="83"/>
    </row>
    <row r="25555" spans="4:4" s="47" customFormat="1" x14ac:dyDescent="0.25">
      <c r="D25555" s="83"/>
    </row>
    <row r="25556" spans="4:4" s="47" customFormat="1" x14ac:dyDescent="0.25">
      <c r="D25556" s="83"/>
    </row>
    <row r="25557" spans="4:4" s="47" customFormat="1" x14ac:dyDescent="0.25">
      <c r="D25557" s="83"/>
    </row>
    <row r="25558" spans="4:4" s="47" customFormat="1" x14ac:dyDescent="0.25">
      <c r="D25558" s="83"/>
    </row>
    <row r="25559" spans="4:4" s="47" customFormat="1" x14ac:dyDescent="0.25">
      <c r="D25559" s="83"/>
    </row>
    <row r="25560" spans="4:4" s="47" customFormat="1" x14ac:dyDescent="0.25">
      <c r="D25560" s="83"/>
    </row>
    <row r="25561" spans="4:4" s="47" customFormat="1" x14ac:dyDescent="0.25">
      <c r="D25561" s="83"/>
    </row>
    <row r="25562" spans="4:4" s="47" customFormat="1" x14ac:dyDescent="0.25">
      <c r="D25562" s="83"/>
    </row>
    <row r="25563" spans="4:4" s="47" customFormat="1" x14ac:dyDescent="0.25">
      <c r="D25563" s="83"/>
    </row>
    <row r="25564" spans="4:4" s="47" customFormat="1" x14ac:dyDescent="0.25">
      <c r="D25564" s="83"/>
    </row>
    <row r="25565" spans="4:4" s="47" customFormat="1" x14ac:dyDescent="0.25">
      <c r="D25565" s="83"/>
    </row>
    <row r="25566" spans="4:4" s="47" customFormat="1" x14ac:dyDescent="0.25">
      <c r="D25566" s="83"/>
    </row>
    <row r="25567" spans="4:4" s="47" customFormat="1" x14ac:dyDescent="0.25">
      <c r="D25567" s="83"/>
    </row>
    <row r="25568" spans="4:4" s="47" customFormat="1" x14ac:dyDescent="0.25">
      <c r="D25568" s="83"/>
    </row>
    <row r="25569" spans="4:4" s="47" customFormat="1" x14ac:dyDescent="0.25">
      <c r="D25569" s="83"/>
    </row>
    <row r="25570" spans="4:4" s="47" customFormat="1" x14ac:dyDescent="0.25">
      <c r="D25570" s="83"/>
    </row>
    <row r="25571" spans="4:4" s="47" customFormat="1" x14ac:dyDescent="0.25">
      <c r="D25571" s="83"/>
    </row>
    <row r="25572" spans="4:4" s="47" customFormat="1" x14ac:dyDescent="0.25">
      <c r="D25572" s="83"/>
    </row>
    <row r="25573" spans="4:4" s="47" customFormat="1" x14ac:dyDescent="0.25">
      <c r="D25573" s="83"/>
    </row>
    <row r="25574" spans="4:4" s="47" customFormat="1" x14ac:dyDescent="0.25">
      <c r="D25574" s="83"/>
    </row>
    <row r="25575" spans="4:4" s="47" customFormat="1" x14ac:dyDescent="0.25">
      <c r="D25575" s="83"/>
    </row>
    <row r="25576" spans="4:4" s="47" customFormat="1" x14ac:dyDescent="0.25">
      <c r="D25576" s="83"/>
    </row>
    <row r="25577" spans="4:4" s="47" customFormat="1" x14ac:dyDescent="0.25">
      <c r="D25577" s="83"/>
    </row>
    <row r="25578" spans="4:4" s="47" customFormat="1" x14ac:dyDescent="0.25">
      <c r="D25578" s="83"/>
    </row>
    <row r="25579" spans="4:4" s="47" customFormat="1" x14ac:dyDescent="0.25">
      <c r="D25579" s="83"/>
    </row>
    <row r="25580" spans="4:4" s="47" customFormat="1" x14ac:dyDescent="0.25">
      <c r="D25580" s="83"/>
    </row>
    <row r="25581" spans="4:4" s="47" customFormat="1" x14ac:dyDescent="0.25">
      <c r="D25581" s="83"/>
    </row>
    <row r="25582" spans="4:4" s="47" customFormat="1" x14ac:dyDescent="0.25">
      <c r="D25582" s="83"/>
    </row>
    <row r="25583" spans="4:4" s="47" customFormat="1" x14ac:dyDescent="0.25">
      <c r="D25583" s="83"/>
    </row>
    <row r="25584" spans="4:4" s="47" customFormat="1" x14ac:dyDescent="0.25">
      <c r="D25584" s="83"/>
    </row>
    <row r="25585" spans="4:4" s="47" customFormat="1" x14ac:dyDescent="0.25">
      <c r="D25585" s="83"/>
    </row>
    <row r="25586" spans="4:4" s="47" customFormat="1" x14ac:dyDescent="0.25">
      <c r="D25586" s="83"/>
    </row>
    <row r="25587" spans="4:4" s="47" customFormat="1" x14ac:dyDescent="0.25">
      <c r="D25587" s="83"/>
    </row>
    <row r="25588" spans="4:4" s="47" customFormat="1" x14ac:dyDescent="0.25">
      <c r="D25588" s="83"/>
    </row>
    <row r="25589" spans="4:4" s="47" customFormat="1" x14ac:dyDescent="0.25">
      <c r="D25589" s="83"/>
    </row>
    <row r="25590" spans="4:4" s="47" customFormat="1" x14ac:dyDescent="0.25">
      <c r="D25590" s="83"/>
    </row>
    <row r="25591" spans="4:4" s="47" customFormat="1" x14ac:dyDescent="0.25">
      <c r="D25591" s="83"/>
    </row>
    <row r="25592" spans="4:4" s="47" customFormat="1" x14ac:dyDescent="0.25">
      <c r="D25592" s="83"/>
    </row>
    <row r="25593" spans="4:4" s="47" customFormat="1" x14ac:dyDescent="0.25">
      <c r="D25593" s="83"/>
    </row>
    <row r="25594" spans="4:4" s="47" customFormat="1" x14ac:dyDescent="0.25">
      <c r="D25594" s="83"/>
    </row>
    <row r="25595" spans="4:4" s="47" customFormat="1" x14ac:dyDescent="0.25">
      <c r="D25595" s="83"/>
    </row>
    <row r="25596" spans="4:4" s="47" customFormat="1" x14ac:dyDescent="0.25">
      <c r="D25596" s="83"/>
    </row>
    <row r="25597" spans="4:4" s="47" customFormat="1" x14ac:dyDescent="0.25">
      <c r="D25597" s="83"/>
    </row>
    <row r="25598" spans="4:4" s="47" customFormat="1" x14ac:dyDescent="0.25">
      <c r="D25598" s="83"/>
    </row>
    <row r="25599" spans="4:4" s="47" customFormat="1" x14ac:dyDescent="0.25">
      <c r="D25599" s="83"/>
    </row>
    <row r="25600" spans="4:4" s="47" customFormat="1" x14ac:dyDescent="0.25">
      <c r="D25600" s="83"/>
    </row>
    <row r="25601" spans="4:4" s="47" customFormat="1" x14ac:dyDescent="0.25">
      <c r="D25601" s="83"/>
    </row>
    <row r="25602" spans="4:4" s="47" customFormat="1" x14ac:dyDescent="0.25">
      <c r="D25602" s="83"/>
    </row>
    <row r="25603" spans="4:4" s="47" customFormat="1" x14ac:dyDescent="0.25">
      <c r="D25603" s="83"/>
    </row>
    <row r="25604" spans="4:4" s="47" customFormat="1" x14ac:dyDescent="0.25">
      <c r="D25604" s="83"/>
    </row>
    <row r="25605" spans="4:4" s="47" customFormat="1" x14ac:dyDescent="0.25">
      <c r="D25605" s="83"/>
    </row>
    <row r="25606" spans="4:4" s="47" customFormat="1" x14ac:dyDescent="0.25">
      <c r="D25606" s="83"/>
    </row>
    <row r="25607" spans="4:4" s="47" customFormat="1" x14ac:dyDescent="0.25">
      <c r="D25607" s="83"/>
    </row>
    <row r="25608" spans="4:4" s="47" customFormat="1" x14ac:dyDescent="0.25">
      <c r="D25608" s="83"/>
    </row>
    <row r="25609" spans="4:4" s="47" customFormat="1" x14ac:dyDescent="0.25">
      <c r="D25609" s="83"/>
    </row>
    <row r="25610" spans="4:4" s="47" customFormat="1" x14ac:dyDescent="0.25">
      <c r="D25610" s="83"/>
    </row>
    <row r="25611" spans="4:4" s="47" customFormat="1" x14ac:dyDescent="0.25">
      <c r="D25611" s="83"/>
    </row>
    <row r="25612" spans="4:4" s="47" customFormat="1" x14ac:dyDescent="0.25">
      <c r="D25612" s="83"/>
    </row>
    <row r="25613" spans="4:4" s="47" customFormat="1" x14ac:dyDescent="0.25">
      <c r="D25613" s="83"/>
    </row>
    <row r="25614" spans="4:4" s="47" customFormat="1" x14ac:dyDescent="0.25">
      <c r="D25614" s="83"/>
    </row>
    <row r="25615" spans="4:4" s="47" customFormat="1" x14ac:dyDescent="0.25">
      <c r="D25615" s="83"/>
    </row>
    <row r="25616" spans="4:4" s="47" customFormat="1" x14ac:dyDescent="0.25">
      <c r="D25616" s="83"/>
    </row>
    <row r="25617" spans="4:4" s="47" customFormat="1" x14ac:dyDescent="0.25">
      <c r="D25617" s="83"/>
    </row>
    <row r="25618" spans="4:4" s="47" customFormat="1" x14ac:dyDescent="0.25">
      <c r="D25618" s="83"/>
    </row>
    <row r="25619" spans="4:4" s="47" customFormat="1" x14ac:dyDescent="0.25">
      <c r="D25619" s="83"/>
    </row>
    <row r="25620" spans="4:4" s="47" customFormat="1" x14ac:dyDescent="0.25">
      <c r="D25620" s="83"/>
    </row>
    <row r="25621" spans="4:4" s="47" customFormat="1" x14ac:dyDescent="0.25">
      <c r="D25621" s="83"/>
    </row>
    <row r="25622" spans="4:4" s="47" customFormat="1" x14ac:dyDescent="0.25">
      <c r="D25622" s="83"/>
    </row>
    <row r="25623" spans="4:4" s="47" customFormat="1" x14ac:dyDescent="0.25">
      <c r="D25623" s="83"/>
    </row>
    <row r="25624" spans="4:4" s="47" customFormat="1" x14ac:dyDescent="0.25">
      <c r="D25624" s="83"/>
    </row>
    <row r="25625" spans="4:4" s="47" customFormat="1" x14ac:dyDescent="0.25">
      <c r="D25625" s="83"/>
    </row>
    <row r="25626" spans="4:4" s="47" customFormat="1" x14ac:dyDescent="0.25">
      <c r="D25626" s="83"/>
    </row>
    <row r="25627" spans="4:4" s="47" customFormat="1" x14ac:dyDescent="0.25">
      <c r="D25627" s="83"/>
    </row>
    <row r="25628" spans="4:4" s="47" customFormat="1" x14ac:dyDescent="0.25">
      <c r="D25628" s="83"/>
    </row>
    <row r="25629" spans="4:4" s="47" customFormat="1" x14ac:dyDescent="0.25">
      <c r="D25629" s="83"/>
    </row>
    <row r="25630" spans="4:4" s="47" customFormat="1" x14ac:dyDescent="0.25">
      <c r="D25630" s="83"/>
    </row>
    <row r="25631" spans="4:4" s="47" customFormat="1" x14ac:dyDescent="0.25">
      <c r="D25631" s="83"/>
    </row>
    <row r="25632" spans="4:4" s="47" customFormat="1" x14ac:dyDescent="0.25">
      <c r="D25632" s="83"/>
    </row>
    <row r="25633" spans="4:4" s="47" customFormat="1" x14ac:dyDescent="0.25">
      <c r="D25633" s="83"/>
    </row>
    <row r="25634" spans="4:4" s="47" customFormat="1" x14ac:dyDescent="0.25">
      <c r="D25634" s="83"/>
    </row>
    <row r="25635" spans="4:4" s="47" customFormat="1" x14ac:dyDescent="0.25">
      <c r="D25635" s="83"/>
    </row>
    <row r="25636" spans="4:4" s="47" customFormat="1" x14ac:dyDescent="0.25">
      <c r="D25636" s="83"/>
    </row>
    <row r="25637" spans="4:4" s="47" customFormat="1" x14ac:dyDescent="0.25">
      <c r="D25637" s="83"/>
    </row>
    <row r="25638" spans="4:4" s="47" customFormat="1" x14ac:dyDescent="0.25">
      <c r="D25638" s="83"/>
    </row>
    <row r="25639" spans="4:4" s="47" customFormat="1" x14ac:dyDescent="0.25">
      <c r="D25639" s="83"/>
    </row>
    <row r="25640" spans="4:4" s="47" customFormat="1" x14ac:dyDescent="0.25">
      <c r="D25640" s="83"/>
    </row>
    <row r="25641" spans="4:4" s="47" customFormat="1" x14ac:dyDescent="0.25">
      <c r="D25641" s="83"/>
    </row>
    <row r="25642" spans="4:4" s="47" customFormat="1" x14ac:dyDescent="0.25">
      <c r="D25642" s="83"/>
    </row>
    <row r="25643" spans="4:4" s="47" customFormat="1" x14ac:dyDescent="0.25">
      <c r="D25643" s="83"/>
    </row>
    <row r="25644" spans="4:4" s="47" customFormat="1" x14ac:dyDescent="0.25">
      <c r="D25644" s="83"/>
    </row>
    <row r="25645" spans="4:4" s="47" customFormat="1" x14ac:dyDescent="0.25">
      <c r="D25645" s="83"/>
    </row>
    <row r="25646" spans="4:4" s="47" customFormat="1" x14ac:dyDescent="0.25">
      <c r="D25646" s="83"/>
    </row>
    <row r="25647" spans="4:4" s="47" customFormat="1" x14ac:dyDescent="0.25">
      <c r="D25647" s="83"/>
    </row>
    <row r="25648" spans="4:4" s="47" customFormat="1" x14ac:dyDescent="0.25">
      <c r="D25648" s="83"/>
    </row>
    <row r="25649" spans="4:4" s="47" customFormat="1" x14ac:dyDescent="0.25">
      <c r="D25649" s="83"/>
    </row>
    <row r="25650" spans="4:4" s="47" customFormat="1" x14ac:dyDescent="0.25">
      <c r="D25650" s="83"/>
    </row>
    <row r="25651" spans="4:4" s="47" customFormat="1" x14ac:dyDescent="0.25">
      <c r="D25651" s="83"/>
    </row>
    <row r="25652" spans="4:4" s="47" customFormat="1" x14ac:dyDescent="0.25">
      <c r="D25652" s="83"/>
    </row>
    <row r="25653" spans="4:4" s="47" customFormat="1" x14ac:dyDescent="0.25">
      <c r="D25653" s="83"/>
    </row>
    <row r="25654" spans="4:4" s="47" customFormat="1" x14ac:dyDescent="0.25">
      <c r="D25654" s="83"/>
    </row>
    <row r="25655" spans="4:4" s="47" customFormat="1" x14ac:dyDescent="0.25">
      <c r="D25655" s="83"/>
    </row>
    <row r="25656" spans="4:4" s="47" customFormat="1" x14ac:dyDescent="0.25">
      <c r="D25656" s="83"/>
    </row>
    <row r="25657" spans="4:4" s="47" customFormat="1" x14ac:dyDescent="0.25">
      <c r="D25657" s="83"/>
    </row>
    <row r="25658" spans="4:4" s="47" customFormat="1" x14ac:dyDescent="0.25">
      <c r="D25658" s="83"/>
    </row>
    <row r="25659" spans="4:4" s="47" customFormat="1" x14ac:dyDescent="0.25">
      <c r="D25659" s="83"/>
    </row>
    <row r="25660" spans="4:4" s="47" customFormat="1" x14ac:dyDescent="0.25">
      <c r="D25660" s="83"/>
    </row>
    <row r="25661" spans="4:4" s="47" customFormat="1" x14ac:dyDescent="0.25">
      <c r="D25661" s="83"/>
    </row>
    <row r="25662" spans="4:4" s="47" customFormat="1" x14ac:dyDescent="0.25">
      <c r="D25662" s="83"/>
    </row>
    <row r="25663" spans="4:4" s="47" customFormat="1" x14ac:dyDescent="0.25">
      <c r="D25663" s="83"/>
    </row>
    <row r="25664" spans="4:4" s="47" customFormat="1" x14ac:dyDescent="0.25">
      <c r="D25664" s="83"/>
    </row>
    <row r="25665" spans="4:4" s="47" customFormat="1" x14ac:dyDescent="0.25">
      <c r="D25665" s="83"/>
    </row>
    <row r="25666" spans="4:4" s="47" customFormat="1" x14ac:dyDescent="0.25">
      <c r="D25666" s="83"/>
    </row>
    <row r="25667" spans="4:4" s="47" customFormat="1" x14ac:dyDescent="0.25">
      <c r="D25667" s="83"/>
    </row>
    <row r="25668" spans="4:4" s="47" customFormat="1" x14ac:dyDescent="0.25">
      <c r="D25668" s="83"/>
    </row>
    <row r="25669" spans="4:4" s="47" customFormat="1" x14ac:dyDescent="0.25">
      <c r="D25669" s="83"/>
    </row>
    <row r="25670" spans="4:4" s="47" customFormat="1" x14ac:dyDescent="0.25">
      <c r="D25670" s="83"/>
    </row>
    <row r="25671" spans="4:4" s="47" customFormat="1" x14ac:dyDescent="0.25">
      <c r="D25671" s="83"/>
    </row>
    <row r="25672" spans="4:4" s="47" customFormat="1" x14ac:dyDescent="0.25">
      <c r="D25672" s="83"/>
    </row>
    <row r="25673" spans="4:4" s="47" customFormat="1" x14ac:dyDescent="0.25">
      <c r="D25673" s="83"/>
    </row>
    <row r="25674" spans="4:4" s="47" customFormat="1" x14ac:dyDescent="0.25">
      <c r="D25674" s="83"/>
    </row>
    <row r="25675" spans="4:4" s="47" customFormat="1" x14ac:dyDescent="0.25">
      <c r="D25675" s="83"/>
    </row>
    <row r="25676" spans="4:4" s="47" customFormat="1" x14ac:dyDescent="0.25">
      <c r="D25676" s="83"/>
    </row>
    <row r="25677" spans="4:4" s="47" customFormat="1" x14ac:dyDescent="0.25">
      <c r="D25677" s="83"/>
    </row>
    <row r="25678" spans="4:4" s="47" customFormat="1" x14ac:dyDescent="0.25">
      <c r="D25678" s="83"/>
    </row>
    <row r="25679" spans="4:4" s="47" customFormat="1" x14ac:dyDescent="0.25">
      <c r="D25679" s="83"/>
    </row>
    <row r="25680" spans="4:4" s="47" customFormat="1" x14ac:dyDescent="0.25">
      <c r="D25680" s="83"/>
    </row>
    <row r="25681" spans="4:4" s="47" customFormat="1" x14ac:dyDescent="0.25">
      <c r="D25681" s="83"/>
    </row>
    <row r="25682" spans="4:4" s="47" customFormat="1" x14ac:dyDescent="0.25">
      <c r="D25682" s="83"/>
    </row>
    <row r="25683" spans="4:4" s="47" customFormat="1" x14ac:dyDescent="0.25">
      <c r="D25683" s="83"/>
    </row>
    <row r="25684" spans="4:4" s="47" customFormat="1" x14ac:dyDescent="0.25">
      <c r="D25684" s="83"/>
    </row>
    <row r="25685" spans="4:4" s="47" customFormat="1" x14ac:dyDescent="0.25">
      <c r="D25685" s="83"/>
    </row>
    <row r="25686" spans="4:4" s="47" customFormat="1" x14ac:dyDescent="0.25">
      <c r="D25686" s="83"/>
    </row>
    <row r="25687" spans="4:4" s="47" customFormat="1" x14ac:dyDescent="0.25">
      <c r="D25687" s="83"/>
    </row>
    <row r="25688" spans="4:4" s="47" customFormat="1" x14ac:dyDescent="0.25">
      <c r="D25688" s="83"/>
    </row>
    <row r="25689" spans="4:4" s="47" customFormat="1" x14ac:dyDescent="0.25">
      <c r="D25689" s="83"/>
    </row>
    <row r="25690" spans="4:4" s="47" customFormat="1" x14ac:dyDescent="0.25">
      <c r="D25690" s="83"/>
    </row>
    <row r="25691" spans="4:4" s="47" customFormat="1" x14ac:dyDescent="0.25">
      <c r="D25691" s="83"/>
    </row>
    <row r="25692" spans="4:4" s="47" customFormat="1" x14ac:dyDescent="0.25">
      <c r="D25692" s="83"/>
    </row>
    <row r="25693" spans="4:4" s="47" customFormat="1" x14ac:dyDescent="0.25">
      <c r="D25693" s="83"/>
    </row>
    <row r="25694" spans="4:4" s="47" customFormat="1" x14ac:dyDescent="0.25">
      <c r="D25694" s="83"/>
    </row>
    <row r="25695" spans="4:4" s="47" customFormat="1" x14ac:dyDescent="0.25">
      <c r="D25695" s="83"/>
    </row>
    <row r="25696" spans="4:4" s="47" customFormat="1" x14ac:dyDescent="0.25">
      <c r="D25696" s="83"/>
    </row>
    <row r="25697" spans="4:4" s="47" customFormat="1" x14ac:dyDescent="0.25">
      <c r="D25697" s="83"/>
    </row>
    <row r="25698" spans="4:4" s="47" customFormat="1" x14ac:dyDescent="0.25">
      <c r="D25698" s="83"/>
    </row>
    <row r="25699" spans="4:4" s="47" customFormat="1" x14ac:dyDescent="0.25">
      <c r="D25699" s="83"/>
    </row>
    <row r="25700" spans="4:4" s="47" customFormat="1" x14ac:dyDescent="0.25">
      <c r="D25700" s="83"/>
    </row>
    <row r="25701" spans="4:4" s="47" customFormat="1" x14ac:dyDescent="0.25">
      <c r="D25701" s="83"/>
    </row>
    <row r="25702" spans="4:4" s="47" customFormat="1" x14ac:dyDescent="0.25">
      <c r="D25702" s="83"/>
    </row>
    <row r="25703" spans="4:4" s="47" customFormat="1" x14ac:dyDescent="0.25">
      <c r="D25703" s="83"/>
    </row>
    <row r="25704" spans="4:4" s="47" customFormat="1" x14ac:dyDescent="0.25">
      <c r="D25704" s="83"/>
    </row>
    <row r="25705" spans="4:4" s="47" customFormat="1" x14ac:dyDescent="0.25">
      <c r="D25705" s="83"/>
    </row>
    <row r="25706" spans="4:4" s="47" customFormat="1" x14ac:dyDescent="0.25">
      <c r="D25706" s="83"/>
    </row>
    <row r="25707" spans="4:4" s="47" customFormat="1" x14ac:dyDescent="0.25">
      <c r="D25707" s="83"/>
    </row>
    <row r="25708" spans="4:4" s="47" customFormat="1" x14ac:dyDescent="0.25">
      <c r="D25708" s="83"/>
    </row>
    <row r="25709" spans="4:4" s="47" customFormat="1" x14ac:dyDescent="0.25">
      <c r="D25709" s="83"/>
    </row>
    <row r="25710" spans="4:4" s="47" customFormat="1" x14ac:dyDescent="0.25">
      <c r="D25710" s="83"/>
    </row>
    <row r="25711" spans="4:4" s="47" customFormat="1" x14ac:dyDescent="0.25">
      <c r="D25711" s="83"/>
    </row>
    <row r="25712" spans="4:4" s="47" customFormat="1" x14ac:dyDescent="0.25">
      <c r="D25712" s="83"/>
    </row>
    <row r="25713" spans="4:4" s="47" customFormat="1" x14ac:dyDescent="0.25">
      <c r="D25713" s="83"/>
    </row>
    <row r="25714" spans="4:4" s="47" customFormat="1" x14ac:dyDescent="0.25">
      <c r="D25714" s="83"/>
    </row>
    <row r="25715" spans="4:4" s="47" customFormat="1" x14ac:dyDescent="0.25">
      <c r="D25715" s="83"/>
    </row>
    <row r="25716" spans="4:4" s="47" customFormat="1" x14ac:dyDescent="0.25">
      <c r="D25716" s="83"/>
    </row>
    <row r="25717" spans="4:4" s="47" customFormat="1" x14ac:dyDescent="0.25">
      <c r="D25717" s="83"/>
    </row>
    <row r="25718" spans="4:4" s="47" customFormat="1" x14ac:dyDescent="0.25">
      <c r="D25718" s="83"/>
    </row>
    <row r="25719" spans="4:4" s="47" customFormat="1" x14ac:dyDescent="0.25">
      <c r="D25719" s="83"/>
    </row>
    <row r="25720" spans="4:4" s="47" customFormat="1" x14ac:dyDescent="0.25">
      <c r="D25720" s="83"/>
    </row>
    <row r="25721" spans="4:4" s="47" customFormat="1" x14ac:dyDescent="0.25">
      <c r="D25721" s="83"/>
    </row>
    <row r="25722" spans="4:4" s="47" customFormat="1" x14ac:dyDescent="0.25">
      <c r="D25722" s="83"/>
    </row>
    <row r="25723" spans="4:4" s="47" customFormat="1" x14ac:dyDescent="0.25">
      <c r="D25723" s="83"/>
    </row>
    <row r="25724" spans="4:4" s="47" customFormat="1" x14ac:dyDescent="0.25">
      <c r="D25724" s="83"/>
    </row>
    <row r="25725" spans="4:4" s="47" customFormat="1" x14ac:dyDescent="0.25">
      <c r="D25725" s="83"/>
    </row>
    <row r="25726" spans="4:4" s="47" customFormat="1" x14ac:dyDescent="0.25">
      <c r="D25726" s="83"/>
    </row>
    <row r="25727" spans="4:4" s="47" customFormat="1" x14ac:dyDescent="0.25">
      <c r="D25727" s="83"/>
    </row>
    <row r="25728" spans="4:4" s="47" customFormat="1" x14ac:dyDescent="0.25">
      <c r="D25728" s="83"/>
    </row>
    <row r="25729" spans="4:4" s="47" customFormat="1" x14ac:dyDescent="0.25">
      <c r="D25729" s="83"/>
    </row>
    <row r="25730" spans="4:4" s="47" customFormat="1" x14ac:dyDescent="0.25">
      <c r="D25730" s="83"/>
    </row>
    <row r="25731" spans="4:4" s="47" customFormat="1" x14ac:dyDescent="0.25">
      <c r="D25731" s="83"/>
    </row>
    <row r="25732" spans="4:4" s="47" customFormat="1" x14ac:dyDescent="0.25">
      <c r="D25732" s="83"/>
    </row>
    <row r="25733" spans="4:4" s="47" customFormat="1" x14ac:dyDescent="0.25">
      <c r="D25733" s="83"/>
    </row>
    <row r="25734" spans="4:4" s="47" customFormat="1" x14ac:dyDescent="0.25">
      <c r="D25734" s="83"/>
    </row>
    <row r="25735" spans="4:4" s="47" customFormat="1" x14ac:dyDescent="0.25">
      <c r="D25735" s="83"/>
    </row>
    <row r="25736" spans="4:4" s="47" customFormat="1" x14ac:dyDescent="0.25">
      <c r="D25736" s="83"/>
    </row>
    <row r="25737" spans="4:4" s="47" customFormat="1" x14ac:dyDescent="0.25">
      <c r="D25737" s="83"/>
    </row>
    <row r="25738" spans="4:4" s="47" customFormat="1" x14ac:dyDescent="0.25">
      <c r="D25738" s="83"/>
    </row>
    <row r="25739" spans="4:4" s="47" customFormat="1" x14ac:dyDescent="0.25">
      <c r="D25739" s="83"/>
    </row>
    <row r="25740" spans="4:4" s="47" customFormat="1" x14ac:dyDescent="0.25">
      <c r="D25740" s="83"/>
    </row>
    <row r="25741" spans="4:4" s="47" customFormat="1" x14ac:dyDescent="0.25">
      <c r="D25741" s="83"/>
    </row>
    <row r="25742" spans="4:4" s="47" customFormat="1" x14ac:dyDescent="0.25">
      <c r="D25742" s="83"/>
    </row>
    <row r="25743" spans="4:4" s="47" customFormat="1" x14ac:dyDescent="0.25">
      <c r="D25743" s="83"/>
    </row>
    <row r="25744" spans="4:4" s="47" customFormat="1" x14ac:dyDescent="0.25">
      <c r="D25744" s="83"/>
    </row>
    <row r="25745" spans="4:4" s="47" customFormat="1" x14ac:dyDescent="0.25">
      <c r="D25745" s="83"/>
    </row>
    <row r="25746" spans="4:4" s="47" customFormat="1" x14ac:dyDescent="0.25">
      <c r="D25746" s="83"/>
    </row>
    <row r="25747" spans="4:4" s="47" customFormat="1" x14ac:dyDescent="0.25">
      <c r="D25747" s="83"/>
    </row>
    <row r="25748" spans="4:4" s="47" customFormat="1" x14ac:dyDescent="0.25">
      <c r="D25748" s="83"/>
    </row>
    <row r="25749" spans="4:4" s="47" customFormat="1" x14ac:dyDescent="0.25">
      <c r="D25749" s="83"/>
    </row>
    <row r="25750" spans="4:4" s="47" customFormat="1" x14ac:dyDescent="0.25">
      <c r="D25750" s="83"/>
    </row>
    <row r="25751" spans="4:4" s="47" customFormat="1" x14ac:dyDescent="0.25">
      <c r="D25751" s="83"/>
    </row>
    <row r="25752" spans="4:4" s="47" customFormat="1" x14ac:dyDescent="0.25">
      <c r="D25752" s="83"/>
    </row>
    <row r="25753" spans="4:4" s="47" customFormat="1" x14ac:dyDescent="0.25">
      <c r="D25753" s="83"/>
    </row>
    <row r="25754" spans="4:4" s="47" customFormat="1" x14ac:dyDescent="0.25">
      <c r="D25754" s="83"/>
    </row>
    <row r="25755" spans="4:4" s="47" customFormat="1" x14ac:dyDescent="0.25">
      <c r="D25755" s="83"/>
    </row>
    <row r="25756" spans="4:4" s="47" customFormat="1" x14ac:dyDescent="0.25">
      <c r="D25756" s="83"/>
    </row>
    <row r="25757" spans="4:4" s="47" customFormat="1" x14ac:dyDescent="0.25">
      <c r="D25757" s="83"/>
    </row>
    <row r="25758" spans="4:4" s="47" customFormat="1" x14ac:dyDescent="0.25">
      <c r="D25758" s="83"/>
    </row>
    <row r="25759" spans="4:4" s="47" customFormat="1" x14ac:dyDescent="0.25">
      <c r="D25759" s="83"/>
    </row>
    <row r="25760" spans="4:4" s="47" customFormat="1" x14ac:dyDescent="0.25">
      <c r="D25760" s="83"/>
    </row>
    <row r="25761" spans="4:4" s="47" customFormat="1" x14ac:dyDescent="0.25">
      <c r="D25761" s="83"/>
    </row>
    <row r="25762" spans="4:4" s="47" customFormat="1" x14ac:dyDescent="0.25">
      <c r="D25762" s="83"/>
    </row>
    <row r="25763" spans="4:4" s="47" customFormat="1" x14ac:dyDescent="0.25">
      <c r="D25763" s="83"/>
    </row>
    <row r="25764" spans="4:4" s="47" customFormat="1" x14ac:dyDescent="0.25">
      <c r="D25764" s="83"/>
    </row>
    <row r="25765" spans="4:4" s="47" customFormat="1" x14ac:dyDescent="0.25">
      <c r="D25765" s="83"/>
    </row>
    <row r="25766" spans="4:4" s="47" customFormat="1" x14ac:dyDescent="0.25">
      <c r="D25766" s="83"/>
    </row>
    <row r="25767" spans="4:4" s="47" customFormat="1" x14ac:dyDescent="0.25">
      <c r="D25767" s="83"/>
    </row>
    <row r="25768" spans="4:4" s="47" customFormat="1" x14ac:dyDescent="0.25">
      <c r="D25768" s="83"/>
    </row>
    <row r="25769" spans="4:4" s="47" customFormat="1" x14ac:dyDescent="0.25">
      <c r="D25769" s="83"/>
    </row>
    <row r="25770" spans="4:4" s="47" customFormat="1" x14ac:dyDescent="0.25">
      <c r="D25770" s="83"/>
    </row>
    <row r="25771" spans="4:4" s="47" customFormat="1" x14ac:dyDescent="0.25">
      <c r="D25771" s="83"/>
    </row>
    <row r="25772" spans="4:4" s="47" customFormat="1" x14ac:dyDescent="0.25">
      <c r="D25772" s="83"/>
    </row>
    <row r="25773" spans="4:4" s="47" customFormat="1" x14ac:dyDescent="0.25">
      <c r="D25773" s="83"/>
    </row>
    <row r="25774" spans="4:4" s="47" customFormat="1" x14ac:dyDescent="0.25">
      <c r="D25774" s="83"/>
    </row>
    <row r="25775" spans="4:4" s="47" customFormat="1" x14ac:dyDescent="0.25">
      <c r="D25775" s="83"/>
    </row>
    <row r="25776" spans="4:4" s="47" customFormat="1" x14ac:dyDescent="0.25">
      <c r="D25776" s="83"/>
    </row>
    <row r="25777" spans="4:4" s="47" customFormat="1" x14ac:dyDescent="0.25">
      <c r="D25777" s="83"/>
    </row>
    <row r="25778" spans="4:4" s="47" customFormat="1" x14ac:dyDescent="0.25">
      <c r="D25778" s="83"/>
    </row>
    <row r="25779" spans="4:4" s="47" customFormat="1" x14ac:dyDescent="0.25">
      <c r="D25779" s="83"/>
    </row>
    <row r="25780" spans="4:4" s="47" customFormat="1" x14ac:dyDescent="0.25">
      <c r="D25780" s="83"/>
    </row>
    <row r="25781" spans="4:4" s="47" customFormat="1" x14ac:dyDescent="0.25">
      <c r="D25781" s="83"/>
    </row>
    <row r="25782" spans="4:4" s="47" customFormat="1" x14ac:dyDescent="0.25">
      <c r="D25782" s="83"/>
    </row>
    <row r="25783" spans="4:4" s="47" customFormat="1" x14ac:dyDescent="0.25">
      <c r="D25783" s="83"/>
    </row>
    <row r="25784" spans="4:4" s="47" customFormat="1" x14ac:dyDescent="0.25">
      <c r="D25784" s="83"/>
    </row>
    <row r="25785" spans="4:4" s="47" customFormat="1" x14ac:dyDescent="0.25">
      <c r="D25785" s="83"/>
    </row>
    <row r="25786" spans="4:4" s="47" customFormat="1" x14ac:dyDescent="0.25">
      <c r="D25786" s="83"/>
    </row>
    <row r="25787" spans="4:4" s="47" customFormat="1" x14ac:dyDescent="0.25">
      <c r="D25787" s="83"/>
    </row>
    <row r="25788" spans="4:4" s="47" customFormat="1" x14ac:dyDescent="0.25">
      <c r="D25788" s="83"/>
    </row>
    <row r="25789" spans="4:4" s="47" customFormat="1" x14ac:dyDescent="0.25">
      <c r="D25789" s="83"/>
    </row>
    <row r="25790" spans="4:4" s="47" customFormat="1" x14ac:dyDescent="0.25">
      <c r="D25790" s="83"/>
    </row>
    <row r="25791" spans="4:4" s="47" customFormat="1" x14ac:dyDescent="0.25">
      <c r="D25791" s="83"/>
    </row>
    <row r="25792" spans="4:4" s="47" customFormat="1" x14ac:dyDescent="0.25">
      <c r="D25792" s="83"/>
    </row>
    <row r="25793" spans="4:4" s="47" customFormat="1" x14ac:dyDescent="0.25">
      <c r="D25793" s="83"/>
    </row>
    <row r="25794" spans="4:4" s="47" customFormat="1" x14ac:dyDescent="0.25">
      <c r="D25794" s="83"/>
    </row>
    <row r="25795" spans="4:4" s="47" customFormat="1" x14ac:dyDescent="0.25">
      <c r="D25795" s="83"/>
    </row>
    <row r="25796" spans="4:4" s="47" customFormat="1" x14ac:dyDescent="0.25">
      <c r="D25796" s="83"/>
    </row>
    <row r="25797" spans="4:4" s="47" customFormat="1" x14ac:dyDescent="0.25">
      <c r="D25797" s="83"/>
    </row>
    <row r="25798" spans="4:4" s="47" customFormat="1" x14ac:dyDescent="0.25">
      <c r="D25798" s="83"/>
    </row>
    <row r="25799" spans="4:4" s="47" customFormat="1" x14ac:dyDescent="0.25">
      <c r="D25799" s="83"/>
    </row>
    <row r="25800" spans="4:4" s="47" customFormat="1" x14ac:dyDescent="0.25">
      <c r="D25800" s="83"/>
    </row>
    <row r="25801" spans="4:4" s="47" customFormat="1" x14ac:dyDescent="0.25">
      <c r="D25801" s="83"/>
    </row>
    <row r="25802" spans="4:4" s="47" customFormat="1" x14ac:dyDescent="0.25">
      <c r="D25802" s="83"/>
    </row>
    <row r="25803" spans="4:4" s="47" customFormat="1" x14ac:dyDescent="0.25">
      <c r="D25803" s="83"/>
    </row>
    <row r="25804" spans="4:4" s="47" customFormat="1" x14ac:dyDescent="0.25">
      <c r="D25804" s="83"/>
    </row>
    <row r="25805" spans="4:4" s="47" customFormat="1" x14ac:dyDescent="0.25">
      <c r="D25805" s="83"/>
    </row>
    <row r="25806" spans="4:4" s="47" customFormat="1" x14ac:dyDescent="0.25">
      <c r="D25806" s="83"/>
    </row>
    <row r="25807" spans="4:4" s="47" customFormat="1" x14ac:dyDescent="0.25">
      <c r="D25807" s="83"/>
    </row>
    <row r="25808" spans="4:4" s="47" customFormat="1" x14ac:dyDescent="0.25">
      <c r="D25808" s="83"/>
    </row>
    <row r="25809" spans="4:4" s="47" customFormat="1" x14ac:dyDescent="0.25">
      <c r="D25809" s="83"/>
    </row>
    <row r="25810" spans="4:4" s="47" customFormat="1" x14ac:dyDescent="0.25">
      <c r="D25810" s="83"/>
    </row>
    <row r="25811" spans="4:4" s="47" customFormat="1" x14ac:dyDescent="0.25">
      <c r="D25811" s="83"/>
    </row>
    <row r="25812" spans="4:4" s="47" customFormat="1" x14ac:dyDescent="0.25">
      <c r="D25812" s="83"/>
    </row>
    <row r="25813" spans="4:4" s="47" customFormat="1" x14ac:dyDescent="0.25">
      <c r="D25813" s="83"/>
    </row>
    <row r="25814" spans="4:4" s="47" customFormat="1" x14ac:dyDescent="0.25">
      <c r="D25814" s="83"/>
    </row>
    <row r="25815" spans="4:4" s="47" customFormat="1" x14ac:dyDescent="0.25">
      <c r="D25815" s="83"/>
    </row>
    <row r="25816" spans="4:4" s="47" customFormat="1" x14ac:dyDescent="0.25">
      <c r="D25816" s="83"/>
    </row>
    <row r="25817" spans="4:4" s="47" customFormat="1" x14ac:dyDescent="0.25">
      <c r="D25817" s="83"/>
    </row>
    <row r="25818" spans="4:4" s="47" customFormat="1" x14ac:dyDescent="0.25">
      <c r="D25818" s="83"/>
    </row>
    <row r="25819" spans="4:4" s="47" customFormat="1" x14ac:dyDescent="0.25">
      <c r="D25819" s="83"/>
    </row>
    <row r="25820" spans="4:4" s="47" customFormat="1" x14ac:dyDescent="0.25">
      <c r="D25820" s="83"/>
    </row>
    <row r="25821" spans="4:4" s="47" customFormat="1" x14ac:dyDescent="0.25">
      <c r="D25821" s="83"/>
    </row>
    <row r="25822" spans="4:4" s="47" customFormat="1" x14ac:dyDescent="0.25">
      <c r="D25822" s="83"/>
    </row>
    <row r="25823" spans="4:4" s="47" customFormat="1" x14ac:dyDescent="0.25">
      <c r="D25823" s="83"/>
    </row>
    <row r="25824" spans="4:4" s="47" customFormat="1" x14ac:dyDescent="0.25">
      <c r="D25824" s="83"/>
    </row>
    <row r="25825" spans="4:4" s="47" customFormat="1" x14ac:dyDescent="0.25">
      <c r="D25825" s="83"/>
    </row>
    <row r="25826" spans="4:4" s="47" customFormat="1" x14ac:dyDescent="0.25">
      <c r="D25826" s="83"/>
    </row>
    <row r="25827" spans="4:4" s="47" customFormat="1" x14ac:dyDescent="0.25">
      <c r="D25827" s="83"/>
    </row>
    <row r="25828" spans="4:4" s="47" customFormat="1" x14ac:dyDescent="0.25">
      <c r="D25828" s="83"/>
    </row>
    <row r="25829" spans="4:4" s="47" customFormat="1" x14ac:dyDescent="0.25">
      <c r="D25829" s="83"/>
    </row>
    <row r="25830" spans="4:4" s="47" customFormat="1" x14ac:dyDescent="0.25">
      <c r="D25830" s="83"/>
    </row>
    <row r="25831" spans="4:4" s="47" customFormat="1" x14ac:dyDescent="0.25">
      <c r="D25831" s="83"/>
    </row>
    <row r="25832" spans="4:4" s="47" customFormat="1" x14ac:dyDescent="0.25">
      <c r="D25832" s="83"/>
    </row>
    <row r="25833" spans="4:4" s="47" customFormat="1" x14ac:dyDescent="0.25">
      <c r="D25833" s="83"/>
    </row>
    <row r="25834" spans="4:4" s="47" customFormat="1" x14ac:dyDescent="0.25">
      <c r="D25834" s="83"/>
    </row>
    <row r="25835" spans="4:4" s="47" customFormat="1" x14ac:dyDescent="0.25">
      <c r="D25835" s="83"/>
    </row>
    <row r="25836" spans="4:4" s="47" customFormat="1" x14ac:dyDescent="0.25">
      <c r="D25836" s="83"/>
    </row>
    <row r="25837" spans="4:4" s="47" customFormat="1" x14ac:dyDescent="0.25">
      <c r="D25837" s="83"/>
    </row>
    <row r="25838" spans="4:4" s="47" customFormat="1" x14ac:dyDescent="0.25">
      <c r="D25838" s="83"/>
    </row>
    <row r="25839" spans="4:4" s="47" customFormat="1" x14ac:dyDescent="0.25">
      <c r="D25839" s="83"/>
    </row>
    <row r="25840" spans="4:4" s="47" customFormat="1" x14ac:dyDescent="0.25">
      <c r="D25840" s="83"/>
    </row>
    <row r="25841" spans="4:4" s="47" customFormat="1" x14ac:dyDescent="0.25">
      <c r="D25841" s="83"/>
    </row>
    <row r="25842" spans="4:4" s="47" customFormat="1" x14ac:dyDescent="0.25">
      <c r="D25842" s="83"/>
    </row>
    <row r="25843" spans="4:4" s="47" customFormat="1" x14ac:dyDescent="0.25">
      <c r="D25843" s="83"/>
    </row>
    <row r="25844" spans="4:4" s="47" customFormat="1" x14ac:dyDescent="0.25">
      <c r="D25844" s="83"/>
    </row>
    <row r="25845" spans="4:4" s="47" customFormat="1" x14ac:dyDescent="0.25">
      <c r="D25845" s="83"/>
    </row>
    <row r="25846" spans="4:4" s="47" customFormat="1" x14ac:dyDescent="0.25">
      <c r="D25846" s="83"/>
    </row>
    <row r="25847" spans="4:4" s="47" customFormat="1" x14ac:dyDescent="0.25">
      <c r="D25847" s="83"/>
    </row>
    <row r="25848" spans="4:4" s="47" customFormat="1" x14ac:dyDescent="0.25">
      <c r="D25848" s="83"/>
    </row>
    <row r="25849" spans="4:4" s="47" customFormat="1" x14ac:dyDescent="0.25">
      <c r="D25849" s="83"/>
    </row>
    <row r="25850" spans="4:4" s="47" customFormat="1" x14ac:dyDescent="0.25">
      <c r="D25850" s="83"/>
    </row>
    <row r="25851" spans="4:4" s="47" customFormat="1" x14ac:dyDescent="0.25">
      <c r="D25851" s="83"/>
    </row>
    <row r="25852" spans="4:4" s="47" customFormat="1" x14ac:dyDescent="0.25">
      <c r="D25852" s="83"/>
    </row>
    <row r="25853" spans="4:4" s="47" customFormat="1" x14ac:dyDescent="0.25">
      <c r="D25853" s="83"/>
    </row>
    <row r="25854" spans="4:4" s="47" customFormat="1" x14ac:dyDescent="0.25">
      <c r="D25854" s="83"/>
    </row>
    <row r="25855" spans="4:4" s="47" customFormat="1" x14ac:dyDescent="0.25">
      <c r="D25855" s="83"/>
    </row>
    <row r="25856" spans="4:4" s="47" customFormat="1" x14ac:dyDescent="0.25">
      <c r="D25856" s="83"/>
    </row>
    <row r="25857" spans="4:4" s="47" customFormat="1" x14ac:dyDescent="0.25">
      <c r="D25857" s="83"/>
    </row>
    <row r="25858" spans="4:4" s="47" customFormat="1" x14ac:dyDescent="0.25">
      <c r="D25858" s="83"/>
    </row>
    <row r="25859" spans="4:4" s="47" customFormat="1" x14ac:dyDescent="0.25">
      <c r="D25859" s="83"/>
    </row>
    <row r="25860" spans="4:4" s="47" customFormat="1" x14ac:dyDescent="0.25">
      <c r="D25860" s="83"/>
    </row>
    <row r="25861" spans="4:4" s="47" customFormat="1" x14ac:dyDescent="0.25">
      <c r="D25861" s="83"/>
    </row>
    <row r="25862" spans="4:4" s="47" customFormat="1" x14ac:dyDescent="0.25">
      <c r="D25862" s="83"/>
    </row>
    <row r="25863" spans="4:4" s="47" customFormat="1" x14ac:dyDescent="0.25">
      <c r="D25863" s="83"/>
    </row>
    <row r="25864" spans="4:4" s="47" customFormat="1" x14ac:dyDescent="0.25">
      <c r="D25864" s="83"/>
    </row>
    <row r="25865" spans="4:4" s="47" customFormat="1" x14ac:dyDescent="0.25">
      <c r="D25865" s="83"/>
    </row>
    <row r="25866" spans="4:4" s="47" customFormat="1" x14ac:dyDescent="0.25">
      <c r="D25866" s="83"/>
    </row>
    <row r="25867" spans="4:4" s="47" customFormat="1" x14ac:dyDescent="0.25">
      <c r="D25867" s="83"/>
    </row>
    <row r="25868" spans="4:4" s="47" customFormat="1" x14ac:dyDescent="0.25">
      <c r="D25868" s="83"/>
    </row>
    <row r="25869" spans="4:4" s="47" customFormat="1" x14ac:dyDescent="0.25">
      <c r="D25869" s="83"/>
    </row>
    <row r="25870" spans="4:4" s="47" customFormat="1" x14ac:dyDescent="0.25">
      <c r="D25870" s="83"/>
    </row>
    <row r="25871" spans="4:4" s="47" customFormat="1" x14ac:dyDescent="0.25">
      <c r="D25871" s="83"/>
    </row>
    <row r="25872" spans="4:4" s="47" customFormat="1" x14ac:dyDescent="0.25">
      <c r="D25872" s="83"/>
    </row>
    <row r="25873" spans="4:4" s="47" customFormat="1" x14ac:dyDescent="0.25">
      <c r="D25873" s="83"/>
    </row>
    <row r="25874" spans="4:4" s="47" customFormat="1" x14ac:dyDescent="0.25">
      <c r="D25874" s="83"/>
    </row>
    <row r="25875" spans="4:4" s="47" customFormat="1" x14ac:dyDescent="0.25">
      <c r="D25875" s="83"/>
    </row>
    <row r="25876" spans="4:4" s="47" customFormat="1" x14ac:dyDescent="0.25">
      <c r="D25876" s="83"/>
    </row>
    <row r="25877" spans="4:4" s="47" customFormat="1" x14ac:dyDescent="0.25">
      <c r="D25877" s="83"/>
    </row>
    <row r="25878" spans="4:4" s="47" customFormat="1" x14ac:dyDescent="0.25">
      <c r="D25878" s="83"/>
    </row>
    <row r="25879" spans="4:4" s="47" customFormat="1" x14ac:dyDescent="0.25">
      <c r="D25879" s="83"/>
    </row>
    <row r="25880" spans="4:4" s="47" customFormat="1" x14ac:dyDescent="0.25">
      <c r="D25880" s="83"/>
    </row>
    <row r="25881" spans="4:4" s="47" customFormat="1" x14ac:dyDescent="0.25">
      <c r="D25881" s="83"/>
    </row>
    <row r="25882" spans="4:4" s="47" customFormat="1" x14ac:dyDescent="0.25">
      <c r="D25882" s="83"/>
    </row>
    <row r="25883" spans="4:4" s="47" customFormat="1" x14ac:dyDescent="0.25">
      <c r="D25883" s="83"/>
    </row>
    <row r="25884" spans="4:4" s="47" customFormat="1" x14ac:dyDescent="0.25">
      <c r="D25884" s="83"/>
    </row>
    <row r="25885" spans="4:4" s="47" customFormat="1" x14ac:dyDescent="0.25">
      <c r="D25885" s="83"/>
    </row>
    <row r="25886" spans="4:4" s="47" customFormat="1" x14ac:dyDescent="0.25">
      <c r="D25886" s="83"/>
    </row>
    <row r="25887" spans="4:4" s="47" customFormat="1" x14ac:dyDescent="0.25">
      <c r="D25887" s="83"/>
    </row>
    <row r="25888" spans="4:4" s="47" customFormat="1" x14ac:dyDescent="0.25">
      <c r="D25888" s="83"/>
    </row>
    <row r="25889" spans="4:4" s="47" customFormat="1" x14ac:dyDescent="0.25">
      <c r="D25889" s="83"/>
    </row>
    <row r="25890" spans="4:4" s="47" customFormat="1" x14ac:dyDescent="0.25">
      <c r="D25890" s="83"/>
    </row>
    <row r="25891" spans="4:4" s="47" customFormat="1" x14ac:dyDescent="0.25">
      <c r="D25891" s="83"/>
    </row>
    <row r="25892" spans="4:4" s="47" customFormat="1" x14ac:dyDescent="0.25">
      <c r="D25892" s="83"/>
    </row>
    <row r="25893" spans="4:4" s="47" customFormat="1" x14ac:dyDescent="0.25">
      <c r="D25893" s="83"/>
    </row>
    <row r="25894" spans="4:4" s="47" customFormat="1" x14ac:dyDescent="0.25">
      <c r="D25894" s="83"/>
    </row>
    <row r="25895" spans="4:4" s="47" customFormat="1" x14ac:dyDescent="0.25">
      <c r="D25895" s="83"/>
    </row>
    <row r="25896" spans="4:4" s="47" customFormat="1" x14ac:dyDescent="0.25">
      <c r="D25896" s="83"/>
    </row>
    <row r="25897" spans="4:4" s="47" customFormat="1" x14ac:dyDescent="0.25">
      <c r="D25897" s="83"/>
    </row>
    <row r="25898" spans="4:4" s="47" customFormat="1" x14ac:dyDescent="0.25">
      <c r="D25898" s="83"/>
    </row>
    <row r="25899" spans="4:4" s="47" customFormat="1" x14ac:dyDescent="0.25">
      <c r="D25899" s="83"/>
    </row>
    <row r="25900" spans="4:4" s="47" customFormat="1" x14ac:dyDescent="0.25">
      <c r="D25900" s="83"/>
    </row>
    <row r="25901" spans="4:4" s="47" customFormat="1" x14ac:dyDescent="0.25">
      <c r="D25901" s="83"/>
    </row>
    <row r="25902" spans="4:4" s="47" customFormat="1" x14ac:dyDescent="0.25">
      <c r="D25902" s="83"/>
    </row>
    <row r="25903" spans="4:4" s="47" customFormat="1" x14ac:dyDescent="0.25">
      <c r="D25903" s="83"/>
    </row>
    <row r="25904" spans="4:4" s="47" customFormat="1" x14ac:dyDescent="0.25">
      <c r="D25904" s="83"/>
    </row>
    <row r="25905" spans="4:4" s="47" customFormat="1" x14ac:dyDescent="0.25">
      <c r="D25905" s="83"/>
    </row>
    <row r="25906" spans="4:4" s="47" customFormat="1" x14ac:dyDescent="0.25">
      <c r="D25906" s="83"/>
    </row>
    <row r="25907" spans="4:4" s="47" customFormat="1" x14ac:dyDescent="0.25">
      <c r="D25907" s="83"/>
    </row>
    <row r="25908" spans="4:4" s="47" customFormat="1" x14ac:dyDescent="0.25">
      <c r="D25908" s="83"/>
    </row>
    <row r="25909" spans="4:4" s="47" customFormat="1" x14ac:dyDescent="0.25">
      <c r="D25909" s="83"/>
    </row>
    <row r="25910" spans="4:4" s="47" customFormat="1" x14ac:dyDescent="0.25">
      <c r="D25910" s="83"/>
    </row>
    <row r="25911" spans="4:4" s="47" customFormat="1" x14ac:dyDescent="0.25">
      <c r="D25911" s="83"/>
    </row>
    <row r="25912" spans="4:4" s="47" customFormat="1" x14ac:dyDescent="0.25">
      <c r="D25912" s="83"/>
    </row>
    <row r="25913" spans="4:4" s="47" customFormat="1" x14ac:dyDescent="0.25">
      <c r="D25913" s="83"/>
    </row>
    <row r="25914" spans="4:4" s="47" customFormat="1" x14ac:dyDescent="0.25">
      <c r="D25914" s="83"/>
    </row>
    <row r="25915" spans="4:4" s="47" customFormat="1" x14ac:dyDescent="0.25">
      <c r="D25915" s="83"/>
    </row>
    <row r="25916" spans="4:4" s="47" customFormat="1" x14ac:dyDescent="0.25">
      <c r="D25916" s="83"/>
    </row>
    <row r="25917" spans="4:4" s="47" customFormat="1" x14ac:dyDescent="0.25">
      <c r="D25917" s="83"/>
    </row>
    <row r="25918" spans="4:4" s="47" customFormat="1" x14ac:dyDescent="0.25">
      <c r="D25918" s="83"/>
    </row>
    <row r="25919" spans="4:4" s="47" customFormat="1" x14ac:dyDescent="0.25">
      <c r="D25919" s="83"/>
    </row>
    <row r="25920" spans="4:4" s="47" customFormat="1" x14ac:dyDescent="0.25">
      <c r="D25920" s="83"/>
    </row>
    <row r="25921" spans="4:4" s="47" customFormat="1" x14ac:dyDescent="0.25">
      <c r="D25921" s="83"/>
    </row>
    <row r="25922" spans="4:4" s="47" customFormat="1" x14ac:dyDescent="0.25">
      <c r="D25922" s="83"/>
    </row>
    <row r="25923" spans="4:4" s="47" customFormat="1" x14ac:dyDescent="0.25">
      <c r="D25923" s="83"/>
    </row>
    <row r="25924" spans="4:4" s="47" customFormat="1" x14ac:dyDescent="0.25">
      <c r="D25924" s="83"/>
    </row>
    <row r="25925" spans="4:4" s="47" customFormat="1" x14ac:dyDescent="0.25">
      <c r="D25925" s="83"/>
    </row>
    <row r="25926" spans="4:4" s="47" customFormat="1" x14ac:dyDescent="0.25">
      <c r="D25926" s="83"/>
    </row>
    <row r="25927" spans="4:4" s="47" customFormat="1" x14ac:dyDescent="0.25">
      <c r="D25927" s="83"/>
    </row>
    <row r="25928" spans="4:4" s="47" customFormat="1" x14ac:dyDescent="0.25">
      <c r="D25928" s="83"/>
    </row>
    <row r="25929" spans="4:4" s="47" customFormat="1" x14ac:dyDescent="0.25">
      <c r="D25929" s="83"/>
    </row>
    <row r="25930" spans="4:4" s="47" customFormat="1" x14ac:dyDescent="0.25">
      <c r="D25930" s="83"/>
    </row>
    <row r="25931" spans="4:4" s="47" customFormat="1" x14ac:dyDescent="0.25">
      <c r="D25931" s="83"/>
    </row>
    <row r="25932" spans="4:4" s="47" customFormat="1" x14ac:dyDescent="0.25">
      <c r="D25932" s="83"/>
    </row>
    <row r="25933" spans="4:4" s="47" customFormat="1" x14ac:dyDescent="0.25">
      <c r="D25933" s="83"/>
    </row>
    <row r="25934" spans="4:4" s="47" customFormat="1" x14ac:dyDescent="0.25">
      <c r="D25934" s="83"/>
    </row>
    <row r="25935" spans="4:4" s="47" customFormat="1" x14ac:dyDescent="0.25">
      <c r="D25935" s="83"/>
    </row>
    <row r="25936" spans="4:4" s="47" customFormat="1" x14ac:dyDescent="0.25">
      <c r="D25936" s="83"/>
    </row>
    <row r="25937" spans="4:4" s="47" customFormat="1" x14ac:dyDescent="0.25">
      <c r="D25937" s="83"/>
    </row>
    <row r="25938" spans="4:4" s="47" customFormat="1" x14ac:dyDescent="0.25">
      <c r="D25938" s="83"/>
    </row>
    <row r="25939" spans="4:4" s="47" customFormat="1" x14ac:dyDescent="0.25">
      <c r="D25939" s="83"/>
    </row>
    <row r="25940" spans="4:4" s="47" customFormat="1" x14ac:dyDescent="0.25">
      <c r="D25940" s="83"/>
    </row>
    <row r="25941" spans="4:4" s="47" customFormat="1" x14ac:dyDescent="0.25">
      <c r="D25941" s="83"/>
    </row>
    <row r="25942" spans="4:4" s="47" customFormat="1" x14ac:dyDescent="0.25">
      <c r="D25942" s="83"/>
    </row>
    <row r="25943" spans="4:4" s="47" customFormat="1" x14ac:dyDescent="0.25">
      <c r="D25943" s="83"/>
    </row>
    <row r="25944" spans="4:4" s="47" customFormat="1" x14ac:dyDescent="0.25">
      <c r="D25944" s="83"/>
    </row>
    <row r="25945" spans="4:4" s="47" customFormat="1" x14ac:dyDescent="0.25">
      <c r="D25945" s="83"/>
    </row>
    <row r="25946" spans="4:4" s="47" customFormat="1" x14ac:dyDescent="0.25">
      <c r="D25946" s="83"/>
    </row>
    <row r="25947" spans="4:4" s="47" customFormat="1" x14ac:dyDescent="0.25">
      <c r="D25947" s="83"/>
    </row>
    <row r="25948" spans="4:4" s="47" customFormat="1" x14ac:dyDescent="0.25">
      <c r="D25948" s="83"/>
    </row>
    <row r="25949" spans="4:4" s="47" customFormat="1" x14ac:dyDescent="0.25">
      <c r="D25949" s="83"/>
    </row>
    <row r="25950" spans="4:4" s="47" customFormat="1" x14ac:dyDescent="0.25">
      <c r="D25950" s="83"/>
    </row>
    <row r="25951" spans="4:4" s="47" customFormat="1" x14ac:dyDescent="0.25">
      <c r="D25951" s="83"/>
    </row>
    <row r="25952" spans="4:4" s="47" customFormat="1" x14ac:dyDescent="0.25">
      <c r="D25952" s="83"/>
    </row>
    <row r="25953" spans="4:4" s="47" customFormat="1" x14ac:dyDescent="0.25">
      <c r="D25953" s="83"/>
    </row>
    <row r="25954" spans="4:4" s="47" customFormat="1" x14ac:dyDescent="0.25">
      <c r="D25954" s="83"/>
    </row>
    <row r="25955" spans="4:4" s="47" customFormat="1" x14ac:dyDescent="0.25">
      <c r="D25955" s="83"/>
    </row>
    <row r="25956" spans="4:4" s="47" customFormat="1" x14ac:dyDescent="0.25">
      <c r="D25956" s="83"/>
    </row>
    <row r="25957" spans="4:4" s="47" customFormat="1" x14ac:dyDescent="0.25">
      <c r="D25957" s="83"/>
    </row>
    <row r="25958" spans="4:4" s="47" customFormat="1" x14ac:dyDescent="0.25">
      <c r="D25958" s="83"/>
    </row>
    <row r="25959" spans="4:4" s="47" customFormat="1" x14ac:dyDescent="0.25">
      <c r="D25959" s="83"/>
    </row>
    <row r="25960" spans="4:4" s="47" customFormat="1" x14ac:dyDescent="0.25">
      <c r="D25960" s="83"/>
    </row>
    <row r="25961" spans="4:4" s="47" customFormat="1" x14ac:dyDescent="0.25">
      <c r="D25961" s="83"/>
    </row>
    <row r="25962" spans="4:4" s="47" customFormat="1" x14ac:dyDescent="0.25">
      <c r="D25962" s="83"/>
    </row>
    <row r="25963" spans="4:4" s="47" customFormat="1" x14ac:dyDescent="0.25">
      <c r="D25963" s="83"/>
    </row>
    <row r="25964" spans="4:4" s="47" customFormat="1" x14ac:dyDescent="0.25">
      <c r="D25964" s="83"/>
    </row>
    <row r="25965" spans="4:4" s="47" customFormat="1" x14ac:dyDescent="0.25">
      <c r="D25965" s="83"/>
    </row>
    <row r="25966" spans="4:4" s="47" customFormat="1" x14ac:dyDescent="0.25">
      <c r="D25966" s="83"/>
    </row>
    <row r="25967" spans="4:4" s="47" customFormat="1" x14ac:dyDescent="0.25">
      <c r="D25967" s="83"/>
    </row>
    <row r="25968" spans="4:4" s="47" customFormat="1" x14ac:dyDescent="0.25">
      <c r="D25968" s="83"/>
    </row>
    <row r="25969" spans="4:4" s="47" customFormat="1" x14ac:dyDescent="0.25">
      <c r="D25969" s="83"/>
    </row>
    <row r="25970" spans="4:4" s="47" customFormat="1" x14ac:dyDescent="0.25">
      <c r="D25970" s="83"/>
    </row>
    <row r="25971" spans="4:4" s="47" customFormat="1" x14ac:dyDescent="0.25">
      <c r="D25971" s="83"/>
    </row>
    <row r="25972" spans="4:4" s="47" customFormat="1" x14ac:dyDescent="0.25">
      <c r="D25972" s="83"/>
    </row>
    <row r="25973" spans="4:4" s="47" customFormat="1" x14ac:dyDescent="0.25">
      <c r="D25973" s="83"/>
    </row>
    <row r="25974" spans="4:4" s="47" customFormat="1" x14ac:dyDescent="0.25">
      <c r="D25974" s="83"/>
    </row>
    <row r="25975" spans="4:4" s="47" customFormat="1" x14ac:dyDescent="0.25">
      <c r="D25975" s="83"/>
    </row>
    <row r="25976" spans="4:4" s="47" customFormat="1" x14ac:dyDescent="0.25">
      <c r="D25976" s="83"/>
    </row>
    <row r="25977" spans="4:4" s="47" customFormat="1" x14ac:dyDescent="0.25">
      <c r="D25977" s="83"/>
    </row>
    <row r="25978" spans="4:4" s="47" customFormat="1" x14ac:dyDescent="0.25">
      <c r="D25978" s="83"/>
    </row>
    <row r="25979" spans="4:4" s="47" customFormat="1" x14ac:dyDescent="0.25">
      <c r="D25979" s="83"/>
    </row>
    <row r="25980" spans="4:4" s="47" customFormat="1" x14ac:dyDescent="0.25">
      <c r="D25980" s="83"/>
    </row>
    <row r="25981" spans="4:4" s="47" customFormat="1" x14ac:dyDescent="0.25">
      <c r="D25981" s="83"/>
    </row>
    <row r="25982" spans="4:4" s="47" customFormat="1" x14ac:dyDescent="0.25">
      <c r="D25982" s="83"/>
    </row>
    <row r="25983" spans="4:4" s="47" customFormat="1" x14ac:dyDescent="0.25">
      <c r="D25983" s="83"/>
    </row>
    <row r="25984" spans="4:4" s="47" customFormat="1" x14ac:dyDescent="0.25">
      <c r="D25984" s="83"/>
    </row>
    <row r="25985" spans="4:4" s="47" customFormat="1" x14ac:dyDescent="0.25">
      <c r="D25985" s="83"/>
    </row>
    <row r="25986" spans="4:4" s="47" customFormat="1" x14ac:dyDescent="0.25">
      <c r="D25986" s="83"/>
    </row>
    <row r="25987" spans="4:4" s="47" customFormat="1" x14ac:dyDescent="0.25">
      <c r="D25987" s="83"/>
    </row>
    <row r="25988" spans="4:4" s="47" customFormat="1" x14ac:dyDescent="0.25">
      <c r="D25988" s="83"/>
    </row>
    <row r="25989" spans="4:4" s="47" customFormat="1" x14ac:dyDescent="0.25">
      <c r="D25989" s="83"/>
    </row>
    <row r="25990" spans="4:4" s="47" customFormat="1" x14ac:dyDescent="0.25">
      <c r="D25990" s="83"/>
    </row>
    <row r="25991" spans="4:4" s="47" customFormat="1" x14ac:dyDescent="0.25">
      <c r="D25991" s="83"/>
    </row>
    <row r="25992" spans="4:4" s="47" customFormat="1" x14ac:dyDescent="0.25">
      <c r="D25992" s="83"/>
    </row>
    <row r="25993" spans="4:4" s="47" customFormat="1" x14ac:dyDescent="0.25">
      <c r="D25993" s="83"/>
    </row>
    <row r="25994" spans="4:4" s="47" customFormat="1" x14ac:dyDescent="0.25">
      <c r="D25994" s="83"/>
    </row>
    <row r="25995" spans="4:4" s="47" customFormat="1" x14ac:dyDescent="0.25">
      <c r="D25995" s="83"/>
    </row>
    <row r="25996" spans="4:4" s="47" customFormat="1" x14ac:dyDescent="0.25">
      <c r="D25996" s="83"/>
    </row>
    <row r="25997" spans="4:4" s="47" customFormat="1" x14ac:dyDescent="0.25">
      <c r="D25997" s="83"/>
    </row>
    <row r="25998" spans="4:4" s="47" customFormat="1" x14ac:dyDescent="0.25">
      <c r="D25998" s="83"/>
    </row>
    <row r="25999" spans="4:4" s="47" customFormat="1" x14ac:dyDescent="0.25">
      <c r="D25999" s="83"/>
    </row>
    <row r="26000" spans="4:4" s="47" customFormat="1" x14ac:dyDescent="0.25">
      <c r="D26000" s="83"/>
    </row>
    <row r="26001" spans="4:4" s="47" customFormat="1" x14ac:dyDescent="0.25">
      <c r="D26001" s="83"/>
    </row>
    <row r="26002" spans="4:4" s="47" customFormat="1" x14ac:dyDescent="0.25">
      <c r="D26002" s="83"/>
    </row>
    <row r="26003" spans="4:4" s="47" customFormat="1" x14ac:dyDescent="0.25">
      <c r="D26003" s="83"/>
    </row>
    <row r="26004" spans="4:4" s="47" customFormat="1" x14ac:dyDescent="0.25">
      <c r="D26004" s="83"/>
    </row>
    <row r="26005" spans="4:4" s="47" customFormat="1" x14ac:dyDescent="0.25">
      <c r="D26005" s="83"/>
    </row>
    <row r="26006" spans="4:4" s="47" customFormat="1" x14ac:dyDescent="0.25">
      <c r="D26006" s="83"/>
    </row>
    <row r="26007" spans="4:4" s="47" customFormat="1" x14ac:dyDescent="0.25">
      <c r="D26007" s="83"/>
    </row>
    <row r="26008" spans="4:4" s="47" customFormat="1" x14ac:dyDescent="0.25">
      <c r="D26008" s="83"/>
    </row>
    <row r="26009" spans="4:4" s="47" customFormat="1" x14ac:dyDescent="0.25">
      <c r="D26009" s="83"/>
    </row>
    <row r="26010" spans="4:4" s="47" customFormat="1" x14ac:dyDescent="0.25">
      <c r="D26010" s="83"/>
    </row>
    <row r="26011" spans="4:4" s="47" customFormat="1" x14ac:dyDescent="0.25">
      <c r="D26011" s="83"/>
    </row>
    <row r="26012" spans="4:4" s="47" customFormat="1" x14ac:dyDescent="0.25">
      <c r="D26012" s="83"/>
    </row>
    <row r="26013" spans="4:4" s="47" customFormat="1" x14ac:dyDescent="0.25">
      <c r="D26013" s="83"/>
    </row>
    <row r="26014" spans="4:4" s="47" customFormat="1" x14ac:dyDescent="0.25">
      <c r="D26014" s="83"/>
    </row>
    <row r="26015" spans="4:4" s="47" customFormat="1" x14ac:dyDescent="0.25">
      <c r="D26015" s="83"/>
    </row>
    <row r="26016" spans="4:4" s="47" customFormat="1" x14ac:dyDescent="0.25">
      <c r="D26016" s="83"/>
    </row>
    <row r="26017" spans="4:4" s="47" customFormat="1" x14ac:dyDescent="0.25">
      <c r="D26017" s="83"/>
    </row>
    <row r="26018" spans="4:4" s="47" customFormat="1" x14ac:dyDescent="0.25">
      <c r="D26018" s="83"/>
    </row>
    <row r="26019" spans="4:4" s="47" customFormat="1" x14ac:dyDescent="0.25">
      <c r="D26019" s="83"/>
    </row>
    <row r="26020" spans="4:4" s="47" customFormat="1" x14ac:dyDescent="0.25">
      <c r="D26020" s="83"/>
    </row>
    <row r="26021" spans="4:4" s="47" customFormat="1" x14ac:dyDescent="0.25">
      <c r="D26021" s="83"/>
    </row>
    <row r="26022" spans="4:4" s="47" customFormat="1" x14ac:dyDescent="0.25">
      <c r="D26022" s="83"/>
    </row>
    <row r="26023" spans="4:4" s="47" customFormat="1" x14ac:dyDescent="0.25">
      <c r="D26023" s="83"/>
    </row>
    <row r="26024" spans="4:4" s="47" customFormat="1" x14ac:dyDescent="0.25">
      <c r="D26024" s="83"/>
    </row>
    <row r="26025" spans="4:4" s="47" customFormat="1" x14ac:dyDescent="0.25">
      <c r="D26025" s="83"/>
    </row>
    <row r="26026" spans="4:4" s="47" customFormat="1" x14ac:dyDescent="0.25">
      <c r="D26026" s="83"/>
    </row>
    <row r="26027" spans="4:4" s="47" customFormat="1" x14ac:dyDescent="0.25">
      <c r="D26027" s="83"/>
    </row>
    <row r="26028" spans="4:4" s="47" customFormat="1" x14ac:dyDescent="0.25">
      <c r="D26028" s="83"/>
    </row>
    <row r="26029" spans="4:4" s="47" customFormat="1" x14ac:dyDescent="0.25">
      <c r="D26029" s="83"/>
    </row>
    <row r="26030" spans="4:4" s="47" customFormat="1" x14ac:dyDescent="0.25">
      <c r="D26030" s="83"/>
    </row>
    <row r="26031" spans="4:4" s="47" customFormat="1" x14ac:dyDescent="0.25">
      <c r="D26031" s="83"/>
    </row>
    <row r="26032" spans="4:4" s="47" customFormat="1" x14ac:dyDescent="0.25">
      <c r="D26032" s="83"/>
    </row>
    <row r="26033" spans="4:4" s="47" customFormat="1" x14ac:dyDescent="0.25">
      <c r="D26033" s="83"/>
    </row>
    <row r="26034" spans="4:4" s="47" customFormat="1" x14ac:dyDescent="0.25">
      <c r="D26034" s="83"/>
    </row>
    <row r="26035" spans="4:4" s="47" customFormat="1" x14ac:dyDescent="0.25">
      <c r="D26035" s="83"/>
    </row>
    <row r="26036" spans="4:4" s="47" customFormat="1" x14ac:dyDescent="0.25">
      <c r="D26036" s="83"/>
    </row>
    <row r="26037" spans="4:4" s="47" customFormat="1" x14ac:dyDescent="0.25">
      <c r="D26037" s="83"/>
    </row>
    <row r="26038" spans="4:4" s="47" customFormat="1" x14ac:dyDescent="0.25">
      <c r="D26038" s="83"/>
    </row>
    <row r="26039" spans="4:4" s="47" customFormat="1" x14ac:dyDescent="0.25">
      <c r="D26039" s="83"/>
    </row>
    <row r="26040" spans="4:4" s="47" customFormat="1" x14ac:dyDescent="0.25">
      <c r="D26040" s="83"/>
    </row>
    <row r="26041" spans="4:4" s="47" customFormat="1" x14ac:dyDescent="0.25">
      <c r="D26041" s="83"/>
    </row>
    <row r="26042" spans="4:4" s="47" customFormat="1" x14ac:dyDescent="0.25">
      <c r="D26042" s="83"/>
    </row>
    <row r="26043" spans="4:4" s="47" customFormat="1" x14ac:dyDescent="0.25">
      <c r="D26043" s="83"/>
    </row>
    <row r="26044" spans="4:4" s="47" customFormat="1" x14ac:dyDescent="0.25">
      <c r="D26044" s="83"/>
    </row>
    <row r="26045" spans="4:4" s="47" customFormat="1" x14ac:dyDescent="0.25">
      <c r="D26045" s="83"/>
    </row>
    <row r="26046" spans="4:4" s="47" customFormat="1" x14ac:dyDescent="0.25">
      <c r="D26046" s="83"/>
    </row>
    <row r="26047" spans="4:4" s="47" customFormat="1" x14ac:dyDescent="0.25">
      <c r="D26047" s="83"/>
    </row>
    <row r="26048" spans="4:4" s="47" customFormat="1" x14ac:dyDescent="0.25">
      <c r="D26048" s="83"/>
    </row>
    <row r="26049" spans="4:4" s="47" customFormat="1" x14ac:dyDescent="0.25">
      <c r="D26049" s="83"/>
    </row>
    <row r="26050" spans="4:4" s="47" customFormat="1" x14ac:dyDescent="0.25">
      <c r="D26050" s="83"/>
    </row>
    <row r="26051" spans="4:4" s="47" customFormat="1" x14ac:dyDescent="0.25">
      <c r="D26051" s="83"/>
    </row>
    <row r="26052" spans="4:4" s="47" customFormat="1" x14ac:dyDescent="0.25">
      <c r="D26052" s="83"/>
    </row>
    <row r="26053" spans="4:4" s="47" customFormat="1" x14ac:dyDescent="0.25">
      <c r="D26053" s="83"/>
    </row>
    <row r="26054" spans="4:4" s="47" customFormat="1" x14ac:dyDescent="0.25">
      <c r="D26054" s="83"/>
    </row>
    <row r="26055" spans="4:4" s="47" customFormat="1" x14ac:dyDescent="0.25">
      <c r="D26055" s="83"/>
    </row>
    <row r="26056" spans="4:4" s="47" customFormat="1" x14ac:dyDescent="0.25">
      <c r="D26056" s="83"/>
    </row>
    <row r="26057" spans="4:4" s="47" customFormat="1" x14ac:dyDescent="0.25">
      <c r="D26057" s="83"/>
    </row>
    <row r="26058" spans="4:4" s="47" customFormat="1" x14ac:dyDescent="0.25">
      <c r="D26058" s="83"/>
    </row>
    <row r="26059" spans="4:4" s="47" customFormat="1" x14ac:dyDescent="0.25">
      <c r="D26059" s="83"/>
    </row>
    <row r="26060" spans="4:4" s="47" customFormat="1" x14ac:dyDescent="0.25">
      <c r="D26060" s="83"/>
    </row>
    <row r="26061" spans="4:4" s="47" customFormat="1" x14ac:dyDescent="0.25">
      <c r="D26061" s="83"/>
    </row>
    <row r="26062" spans="4:4" s="47" customFormat="1" x14ac:dyDescent="0.25">
      <c r="D26062" s="83"/>
    </row>
    <row r="26063" spans="4:4" s="47" customFormat="1" x14ac:dyDescent="0.25">
      <c r="D26063" s="83"/>
    </row>
    <row r="26064" spans="4:4" s="47" customFormat="1" x14ac:dyDescent="0.25">
      <c r="D26064" s="83"/>
    </row>
    <row r="26065" spans="4:4" s="47" customFormat="1" x14ac:dyDescent="0.25">
      <c r="D26065" s="83"/>
    </row>
    <row r="26066" spans="4:4" s="47" customFormat="1" x14ac:dyDescent="0.25">
      <c r="D26066" s="83"/>
    </row>
    <row r="26067" spans="4:4" s="47" customFormat="1" x14ac:dyDescent="0.25">
      <c r="D26067" s="83"/>
    </row>
    <row r="26068" spans="4:4" s="47" customFormat="1" x14ac:dyDescent="0.25">
      <c r="D26068" s="83"/>
    </row>
    <row r="26069" spans="4:4" s="47" customFormat="1" x14ac:dyDescent="0.25">
      <c r="D26069" s="83"/>
    </row>
    <row r="26070" spans="4:4" s="47" customFormat="1" x14ac:dyDescent="0.25">
      <c r="D26070" s="83"/>
    </row>
    <row r="26071" spans="4:4" s="47" customFormat="1" x14ac:dyDescent="0.25">
      <c r="D26071" s="83"/>
    </row>
    <row r="26072" spans="4:4" s="47" customFormat="1" x14ac:dyDescent="0.25">
      <c r="D26072" s="83"/>
    </row>
    <row r="26073" spans="4:4" s="47" customFormat="1" x14ac:dyDescent="0.25">
      <c r="D26073" s="83"/>
    </row>
    <row r="26074" spans="4:4" s="47" customFormat="1" x14ac:dyDescent="0.25">
      <c r="D26074" s="83"/>
    </row>
    <row r="26075" spans="4:4" s="47" customFormat="1" x14ac:dyDescent="0.25">
      <c r="D26075" s="83"/>
    </row>
    <row r="26076" spans="4:4" s="47" customFormat="1" x14ac:dyDescent="0.25">
      <c r="D26076" s="83"/>
    </row>
    <row r="26077" spans="4:4" s="47" customFormat="1" x14ac:dyDescent="0.25">
      <c r="D26077" s="83"/>
    </row>
    <row r="26078" spans="4:4" s="47" customFormat="1" x14ac:dyDescent="0.25">
      <c r="D26078" s="83"/>
    </row>
    <row r="26079" spans="4:4" s="47" customFormat="1" x14ac:dyDescent="0.25">
      <c r="D26079" s="83"/>
    </row>
    <row r="26080" spans="4:4" s="47" customFormat="1" x14ac:dyDescent="0.25">
      <c r="D26080" s="83"/>
    </row>
    <row r="26081" spans="4:4" s="47" customFormat="1" x14ac:dyDescent="0.25">
      <c r="D26081" s="83"/>
    </row>
    <row r="26082" spans="4:4" s="47" customFormat="1" x14ac:dyDescent="0.25">
      <c r="D26082" s="83"/>
    </row>
    <row r="26083" spans="4:4" s="47" customFormat="1" x14ac:dyDescent="0.25">
      <c r="D26083" s="83"/>
    </row>
    <row r="26084" spans="4:4" s="47" customFormat="1" x14ac:dyDescent="0.25">
      <c r="D26084" s="83"/>
    </row>
    <row r="26085" spans="4:4" s="47" customFormat="1" x14ac:dyDescent="0.25">
      <c r="D26085" s="83"/>
    </row>
    <row r="26086" spans="4:4" s="47" customFormat="1" x14ac:dyDescent="0.25">
      <c r="D26086" s="83"/>
    </row>
    <row r="26087" spans="4:4" s="47" customFormat="1" x14ac:dyDescent="0.25">
      <c r="D26087" s="83"/>
    </row>
    <row r="26088" spans="4:4" s="47" customFormat="1" x14ac:dyDescent="0.25">
      <c r="D26088" s="83"/>
    </row>
    <row r="26089" spans="4:4" s="47" customFormat="1" x14ac:dyDescent="0.25">
      <c r="D26089" s="83"/>
    </row>
    <row r="26090" spans="4:4" s="47" customFormat="1" x14ac:dyDescent="0.25">
      <c r="D26090" s="83"/>
    </row>
    <row r="26091" spans="4:4" s="47" customFormat="1" x14ac:dyDescent="0.25">
      <c r="D26091" s="83"/>
    </row>
    <row r="26092" spans="4:4" s="47" customFormat="1" x14ac:dyDescent="0.25">
      <c r="D26092" s="83"/>
    </row>
    <row r="26093" spans="4:4" s="47" customFormat="1" x14ac:dyDescent="0.25">
      <c r="D26093" s="83"/>
    </row>
    <row r="26094" spans="4:4" s="47" customFormat="1" x14ac:dyDescent="0.25">
      <c r="D26094" s="83"/>
    </row>
    <row r="26095" spans="4:4" s="47" customFormat="1" x14ac:dyDescent="0.25">
      <c r="D26095" s="83"/>
    </row>
    <row r="26096" spans="4:4" s="47" customFormat="1" x14ac:dyDescent="0.25">
      <c r="D26096" s="83"/>
    </row>
    <row r="26097" spans="4:4" s="47" customFormat="1" x14ac:dyDescent="0.25">
      <c r="D26097" s="83"/>
    </row>
    <row r="26098" spans="4:4" s="47" customFormat="1" x14ac:dyDescent="0.25">
      <c r="D26098" s="83"/>
    </row>
    <row r="26099" spans="4:4" s="47" customFormat="1" x14ac:dyDescent="0.25">
      <c r="D26099" s="83"/>
    </row>
    <row r="26100" spans="4:4" s="47" customFormat="1" x14ac:dyDescent="0.25">
      <c r="D26100" s="83"/>
    </row>
    <row r="26101" spans="4:4" s="47" customFormat="1" x14ac:dyDescent="0.25">
      <c r="D26101" s="83"/>
    </row>
    <row r="26102" spans="4:4" s="47" customFormat="1" x14ac:dyDescent="0.25">
      <c r="D26102" s="83"/>
    </row>
    <row r="26103" spans="4:4" s="47" customFormat="1" x14ac:dyDescent="0.25">
      <c r="D26103" s="83"/>
    </row>
    <row r="26104" spans="4:4" s="47" customFormat="1" x14ac:dyDescent="0.25">
      <c r="D26104" s="83"/>
    </row>
    <row r="26105" spans="4:4" s="47" customFormat="1" x14ac:dyDescent="0.25">
      <c r="D26105" s="83"/>
    </row>
    <row r="26106" spans="4:4" s="47" customFormat="1" x14ac:dyDescent="0.25">
      <c r="D26106" s="83"/>
    </row>
    <row r="26107" spans="4:4" s="47" customFormat="1" x14ac:dyDescent="0.25">
      <c r="D26107" s="83"/>
    </row>
    <row r="26108" spans="4:4" s="47" customFormat="1" x14ac:dyDescent="0.25">
      <c r="D26108" s="83"/>
    </row>
    <row r="26109" spans="4:4" s="47" customFormat="1" x14ac:dyDescent="0.25">
      <c r="D26109" s="83"/>
    </row>
    <row r="26110" spans="4:4" s="47" customFormat="1" x14ac:dyDescent="0.25">
      <c r="D26110" s="83"/>
    </row>
    <row r="26111" spans="4:4" s="47" customFormat="1" x14ac:dyDescent="0.25">
      <c r="D26111" s="83"/>
    </row>
    <row r="26112" spans="4:4" s="47" customFormat="1" x14ac:dyDescent="0.25">
      <c r="D26112" s="83"/>
    </row>
    <row r="26113" spans="4:4" s="47" customFormat="1" x14ac:dyDescent="0.25">
      <c r="D26113" s="83"/>
    </row>
    <row r="26114" spans="4:4" s="47" customFormat="1" x14ac:dyDescent="0.25">
      <c r="D26114" s="83"/>
    </row>
    <row r="26115" spans="4:4" s="47" customFormat="1" x14ac:dyDescent="0.25">
      <c r="D26115" s="83"/>
    </row>
    <row r="26116" spans="4:4" s="47" customFormat="1" x14ac:dyDescent="0.25">
      <c r="D26116" s="83"/>
    </row>
    <row r="26117" spans="4:4" s="47" customFormat="1" x14ac:dyDescent="0.25">
      <c r="D26117" s="83"/>
    </row>
    <row r="26118" spans="4:4" s="47" customFormat="1" x14ac:dyDescent="0.25">
      <c r="D26118" s="83"/>
    </row>
    <row r="26119" spans="4:4" s="47" customFormat="1" x14ac:dyDescent="0.25">
      <c r="D26119" s="83"/>
    </row>
    <row r="26120" spans="4:4" s="47" customFormat="1" x14ac:dyDescent="0.25">
      <c r="D26120" s="83"/>
    </row>
    <row r="26121" spans="4:4" s="47" customFormat="1" x14ac:dyDescent="0.25">
      <c r="D26121" s="83"/>
    </row>
    <row r="26122" spans="4:4" s="47" customFormat="1" x14ac:dyDescent="0.25">
      <c r="D26122" s="83"/>
    </row>
    <row r="26123" spans="4:4" s="47" customFormat="1" x14ac:dyDescent="0.25">
      <c r="D26123" s="83"/>
    </row>
    <row r="26124" spans="4:4" s="47" customFormat="1" x14ac:dyDescent="0.25">
      <c r="D26124" s="83"/>
    </row>
    <row r="26125" spans="4:4" s="47" customFormat="1" x14ac:dyDescent="0.25">
      <c r="D26125" s="83"/>
    </row>
    <row r="26126" spans="4:4" s="47" customFormat="1" x14ac:dyDescent="0.25">
      <c r="D26126" s="83"/>
    </row>
    <row r="26127" spans="4:4" s="47" customFormat="1" x14ac:dyDescent="0.25">
      <c r="D26127" s="83"/>
    </row>
    <row r="26128" spans="4:4" s="47" customFormat="1" x14ac:dyDescent="0.25">
      <c r="D26128" s="83"/>
    </row>
    <row r="26129" spans="4:4" s="47" customFormat="1" x14ac:dyDescent="0.25">
      <c r="D26129" s="83"/>
    </row>
    <row r="26130" spans="4:4" s="47" customFormat="1" x14ac:dyDescent="0.25">
      <c r="D26130" s="83"/>
    </row>
    <row r="26131" spans="4:4" s="47" customFormat="1" x14ac:dyDescent="0.25">
      <c r="D26131" s="83"/>
    </row>
    <row r="26132" spans="4:4" s="47" customFormat="1" x14ac:dyDescent="0.25">
      <c r="D26132" s="83"/>
    </row>
    <row r="26133" spans="4:4" s="47" customFormat="1" x14ac:dyDescent="0.25">
      <c r="D26133" s="83"/>
    </row>
    <row r="26134" spans="4:4" s="47" customFormat="1" x14ac:dyDescent="0.25">
      <c r="D26134" s="83"/>
    </row>
    <row r="26135" spans="4:4" s="47" customFormat="1" x14ac:dyDescent="0.25">
      <c r="D26135" s="83"/>
    </row>
    <row r="26136" spans="4:4" s="47" customFormat="1" x14ac:dyDescent="0.25">
      <c r="D26136" s="83"/>
    </row>
    <row r="26137" spans="4:4" s="47" customFormat="1" x14ac:dyDescent="0.25">
      <c r="D26137" s="83"/>
    </row>
    <row r="26138" spans="4:4" s="47" customFormat="1" x14ac:dyDescent="0.25">
      <c r="D26138" s="83"/>
    </row>
    <row r="26139" spans="4:4" s="47" customFormat="1" x14ac:dyDescent="0.25">
      <c r="D26139" s="83"/>
    </row>
    <row r="26140" spans="4:4" s="47" customFormat="1" x14ac:dyDescent="0.25">
      <c r="D26140" s="83"/>
    </row>
    <row r="26141" spans="4:4" s="47" customFormat="1" x14ac:dyDescent="0.25">
      <c r="D26141" s="83"/>
    </row>
    <row r="26142" spans="4:4" s="47" customFormat="1" x14ac:dyDescent="0.25">
      <c r="D26142" s="83"/>
    </row>
    <row r="26143" spans="4:4" s="47" customFormat="1" x14ac:dyDescent="0.25">
      <c r="D26143" s="83"/>
    </row>
    <row r="26144" spans="4:4" s="47" customFormat="1" x14ac:dyDescent="0.25">
      <c r="D26144" s="83"/>
    </row>
    <row r="26145" spans="4:4" s="47" customFormat="1" x14ac:dyDescent="0.25">
      <c r="D26145" s="83"/>
    </row>
    <row r="26146" spans="4:4" s="47" customFormat="1" x14ac:dyDescent="0.25">
      <c r="D26146" s="83"/>
    </row>
    <row r="26147" spans="4:4" s="47" customFormat="1" x14ac:dyDescent="0.25">
      <c r="D26147" s="83"/>
    </row>
    <row r="26148" spans="4:4" s="47" customFormat="1" x14ac:dyDescent="0.25">
      <c r="D26148" s="83"/>
    </row>
    <row r="26149" spans="4:4" s="47" customFormat="1" x14ac:dyDescent="0.25">
      <c r="D26149" s="83"/>
    </row>
    <row r="26150" spans="4:4" s="47" customFormat="1" x14ac:dyDescent="0.25">
      <c r="D26150" s="83"/>
    </row>
    <row r="26151" spans="4:4" s="47" customFormat="1" x14ac:dyDescent="0.25">
      <c r="D26151" s="83"/>
    </row>
    <row r="26152" spans="4:4" s="47" customFormat="1" x14ac:dyDescent="0.25">
      <c r="D26152" s="83"/>
    </row>
    <row r="26153" spans="4:4" s="47" customFormat="1" x14ac:dyDescent="0.25">
      <c r="D26153" s="83"/>
    </row>
    <row r="26154" spans="4:4" s="47" customFormat="1" x14ac:dyDescent="0.25">
      <c r="D26154" s="83"/>
    </row>
    <row r="26155" spans="4:4" s="47" customFormat="1" x14ac:dyDescent="0.25">
      <c r="D26155" s="83"/>
    </row>
    <row r="26156" spans="4:4" s="47" customFormat="1" x14ac:dyDescent="0.25">
      <c r="D26156" s="83"/>
    </row>
    <row r="26157" spans="4:4" s="47" customFormat="1" x14ac:dyDescent="0.25">
      <c r="D26157" s="83"/>
    </row>
    <row r="26158" spans="4:4" s="47" customFormat="1" x14ac:dyDescent="0.25">
      <c r="D26158" s="83"/>
    </row>
    <row r="26159" spans="4:4" s="47" customFormat="1" x14ac:dyDescent="0.25">
      <c r="D26159" s="83"/>
    </row>
    <row r="26160" spans="4:4" s="47" customFormat="1" x14ac:dyDescent="0.25">
      <c r="D26160" s="83"/>
    </row>
    <row r="26161" spans="4:4" s="47" customFormat="1" x14ac:dyDescent="0.25">
      <c r="D26161" s="83"/>
    </row>
    <row r="26162" spans="4:4" s="47" customFormat="1" x14ac:dyDescent="0.25">
      <c r="D26162" s="83"/>
    </row>
    <row r="26163" spans="4:4" s="47" customFormat="1" x14ac:dyDescent="0.25">
      <c r="D26163" s="83"/>
    </row>
    <row r="26164" spans="4:4" s="47" customFormat="1" x14ac:dyDescent="0.25">
      <c r="D26164" s="83"/>
    </row>
    <row r="26165" spans="4:4" s="47" customFormat="1" x14ac:dyDescent="0.25">
      <c r="D26165" s="83"/>
    </row>
    <row r="26166" spans="4:4" s="47" customFormat="1" x14ac:dyDescent="0.25">
      <c r="D26166" s="83"/>
    </row>
    <row r="26167" spans="4:4" s="47" customFormat="1" x14ac:dyDescent="0.25">
      <c r="D26167" s="83"/>
    </row>
    <row r="26168" spans="4:4" s="47" customFormat="1" x14ac:dyDescent="0.25">
      <c r="D26168" s="83"/>
    </row>
    <row r="26169" spans="4:4" s="47" customFormat="1" x14ac:dyDescent="0.25">
      <c r="D26169" s="83"/>
    </row>
    <row r="26170" spans="4:4" s="47" customFormat="1" x14ac:dyDescent="0.25">
      <c r="D26170" s="83"/>
    </row>
    <row r="26171" spans="4:4" s="47" customFormat="1" x14ac:dyDescent="0.25">
      <c r="D26171" s="83"/>
    </row>
    <row r="26172" spans="4:4" s="47" customFormat="1" x14ac:dyDescent="0.25">
      <c r="D26172" s="83"/>
    </row>
    <row r="26173" spans="4:4" s="47" customFormat="1" x14ac:dyDescent="0.25">
      <c r="D26173" s="83"/>
    </row>
    <row r="26174" spans="4:4" s="47" customFormat="1" x14ac:dyDescent="0.25">
      <c r="D26174" s="83"/>
    </row>
    <row r="26175" spans="4:4" s="47" customFormat="1" x14ac:dyDescent="0.25">
      <c r="D26175" s="83"/>
    </row>
    <row r="26176" spans="4:4" s="47" customFormat="1" x14ac:dyDescent="0.25">
      <c r="D26176" s="83"/>
    </row>
    <row r="26177" spans="4:4" s="47" customFormat="1" x14ac:dyDescent="0.25">
      <c r="D26177" s="83"/>
    </row>
    <row r="26178" spans="4:4" s="47" customFormat="1" x14ac:dyDescent="0.25">
      <c r="D26178" s="83"/>
    </row>
    <row r="26179" spans="4:4" s="47" customFormat="1" x14ac:dyDescent="0.25">
      <c r="D26179" s="83"/>
    </row>
    <row r="26180" spans="4:4" s="47" customFormat="1" x14ac:dyDescent="0.25">
      <c r="D26180" s="83"/>
    </row>
    <row r="26181" spans="4:4" s="47" customFormat="1" x14ac:dyDescent="0.25">
      <c r="D26181" s="83"/>
    </row>
    <row r="26182" spans="4:4" s="47" customFormat="1" x14ac:dyDescent="0.25">
      <c r="D26182" s="83"/>
    </row>
    <row r="26183" spans="4:4" s="47" customFormat="1" x14ac:dyDescent="0.25">
      <c r="D26183" s="83"/>
    </row>
    <row r="26184" spans="4:4" s="47" customFormat="1" x14ac:dyDescent="0.25">
      <c r="D26184" s="83"/>
    </row>
    <row r="26185" spans="4:4" s="47" customFormat="1" x14ac:dyDescent="0.25">
      <c r="D26185" s="83"/>
    </row>
    <row r="26186" spans="4:4" s="47" customFormat="1" x14ac:dyDescent="0.25">
      <c r="D26186" s="83"/>
    </row>
    <row r="26187" spans="4:4" s="47" customFormat="1" x14ac:dyDescent="0.25">
      <c r="D26187" s="83"/>
    </row>
    <row r="26188" spans="4:4" s="47" customFormat="1" x14ac:dyDescent="0.25">
      <c r="D26188" s="83"/>
    </row>
    <row r="26189" spans="4:4" s="47" customFormat="1" x14ac:dyDescent="0.25">
      <c r="D26189" s="83"/>
    </row>
    <row r="26190" spans="4:4" s="47" customFormat="1" x14ac:dyDescent="0.25">
      <c r="D26190" s="83"/>
    </row>
    <row r="26191" spans="4:4" s="47" customFormat="1" x14ac:dyDescent="0.25">
      <c r="D26191" s="83"/>
    </row>
    <row r="26192" spans="4:4" s="47" customFormat="1" x14ac:dyDescent="0.25">
      <c r="D26192" s="83"/>
    </row>
    <row r="26193" spans="4:4" s="47" customFormat="1" x14ac:dyDescent="0.25">
      <c r="D26193" s="83"/>
    </row>
    <row r="26194" spans="4:4" s="47" customFormat="1" x14ac:dyDescent="0.25">
      <c r="D26194" s="83"/>
    </row>
    <row r="26195" spans="4:4" s="47" customFormat="1" x14ac:dyDescent="0.25">
      <c r="D26195" s="83"/>
    </row>
    <row r="26196" spans="4:4" s="47" customFormat="1" x14ac:dyDescent="0.25">
      <c r="D26196" s="83"/>
    </row>
    <row r="26197" spans="4:4" s="47" customFormat="1" x14ac:dyDescent="0.25">
      <c r="D26197" s="83"/>
    </row>
    <row r="26198" spans="4:4" s="47" customFormat="1" x14ac:dyDescent="0.25">
      <c r="D26198" s="83"/>
    </row>
    <row r="26199" spans="4:4" s="47" customFormat="1" x14ac:dyDescent="0.25">
      <c r="D26199" s="83"/>
    </row>
    <row r="26200" spans="4:4" s="47" customFormat="1" x14ac:dyDescent="0.25">
      <c r="D26200" s="83"/>
    </row>
    <row r="26201" spans="4:4" s="47" customFormat="1" x14ac:dyDescent="0.25">
      <c r="D26201" s="83"/>
    </row>
    <row r="26202" spans="4:4" s="47" customFormat="1" x14ac:dyDescent="0.25">
      <c r="D26202" s="83"/>
    </row>
    <row r="26203" spans="4:4" s="47" customFormat="1" x14ac:dyDescent="0.25">
      <c r="D26203" s="83"/>
    </row>
    <row r="26204" spans="4:4" s="47" customFormat="1" x14ac:dyDescent="0.25">
      <c r="D26204" s="83"/>
    </row>
    <row r="26205" spans="4:4" s="47" customFormat="1" x14ac:dyDescent="0.25">
      <c r="D26205" s="83"/>
    </row>
    <row r="26206" spans="4:4" s="47" customFormat="1" x14ac:dyDescent="0.25">
      <c r="D26206" s="83"/>
    </row>
    <row r="26207" spans="4:4" s="47" customFormat="1" x14ac:dyDescent="0.25">
      <c r="D26207" s="83"/>
    </row>
    <row r="26208" spans="4:4" s="47" customFormat="1" x14ac:dyDescent="0.25">
      <c r="D26208" s="83"/>
    </row>
    <row r="26209" spans="4:4" s="47" customFormat="1" x14ac:dyDescent="0.25">
      <c r="D26209" s="83"/>
    </row>
    <row r="26210" spans="4:4" s="47" customFormat="1" x14ac:dyDescent="0.25">
      <c r="D26210" s="83"/>
    </row>
    <row r="26211" spans="4:4" s="47" customFormat="1" x14ac:dyDescent="0.25">
      <c r="D26211" s="83"/>
    </row>
    <row r="26212" spans="4:4" s="47" customFormat="1" x14ac:dyDescent="0.25">
      <c r="D26212" s="83"/>
    </row>
    <row r="26213" spans="4:4" s="47" customFormat="1" x14ac:dyDescent="0.25">
      <c r="D26213" s="83"/>
    </row>
    <row r="26214" spans="4:4" s="47" customFormat="1" x14ac:dyDescent="0.25">
      <c r="D26214" s="83"/>
    </row>
    <row r="26215" spans="4:4" s="47" customFormat="1" x14ac:dyDescent="0.25">
      <c r="D26215" s="83"/>
    </row>
    <row r="26216" spans="4:4" s="47" customFormat="1" x14ac:dyDescent="0.25">
      <c r="D26216" s="83"/>
    </row>
    <row r="26217" spans="4:4" s="47" customFormat="1" x14ac:dyDescent="0.25">
      <c r="D26217" s="83"/>
    </row>
    <row r="26218" spans="4:4" s="47" customFormat="1" x14ac:dyDescent="0.25">
      <c r="D26218" s="83"/>
    </row>
    <row r="26219" spans="4:4" s="47" customFormat="1" x14ac:dyDescent="0.25">
      <c r="D26219" s="83"/>
    </row>
    <row r="26220" spans="4:4" s="47" customFormat="1" x14ac:dyDescent="0.25">
      <c r="D26220" s="83"/>
    </row>
    <row r="26221" spans="4:4" s="47" customFormat="1" x14ac:dyDescent="0.25">
      <c r="D26221" s="83"/>
    </row>
    <row r="26222" spans="4:4" s="47" customFormat="1" x14ac:dyDescent="0.25">
      <c r="D26222" s="83"/>
    </row>
    <row r="26223" spans="4:4" s="47" customFormat="1" x14ac:dyDescent="0.25">
      <c r="D26223" s="83"/>
    </row>
    <row r="26224" spans="4:4" s="47" customFormat="1" x14ac:dyDescent="0.25">
      <c r="D26224" s="83"/>
    </row>
    <row r="26225" spans="4:4" s="47" customFormat="1" x14ac:dyDescent="0.25">
      <c r="D26225" s="83"/>
    </row>
    <row r="26226" spans="4:4" s="47" customFormat="1" x14ac:dyDescent="0.25">
      <c r="D26226" s="83"/>
    </row>
    <row r="26227" spans="4:4" s="47" customFormat="1" x14ac:dyDescent="0.25">
      <c r="D26227" s="83"/>
    </row>
    <row r="26228" spans="4:4" s="47" customFormat="1" x14ac:dyDescent="0.25">
      <c r="D26228" s="83"/>
    </row>
    <row r="26229" spans="4:4" s="47" customFormat="1" x14ac:dyDescent="0.25">
      <c r="D26229" s="83"/>
    </row>
    <row r="26230" spans="4:4" s="47" customFormat="1" x14ac:dyDescent="0.25">
      <c r="D26230" s="83"/>
    </row>
    <row r="26231" spans="4:4" s="47" customFormat="1" x14ac:dyDescent="0.25">
      <c r="D26231" s="83"/>
    </row>
    <row r="26232" spans="4:4" s="47" customFormat="1" x14ac:dyDescent="0.25">
      <c r="D26232" s="83"/>
    </row>
    <row r="26233" spans="4:4" s="47" customFormat="1" x14ac:dyDescent="0.25">
      <c r="D26233" s="83"/>
    </row>
    <row r="26234" spans="4:4" s="47" customFormat="1" x14ac:dyDescent="0.25">
      <c r="D26234" s="83"/>
    </row>
    <row r="26235" spans="4:4" s="47" customFormat="1" x14ac:dyDescent="0.25">
      <c r="D26235" s="83"/>
    </row>
    <row r="26236" spans="4:4" s="47" customFormat="1" x14ac:dyDescent="0.25">
      <c r="D26236" s="83"/>
    </row>
    <row r="26237" spans="4:4" s="47" customFormat="1" x14ac:dyDescent="0.25">
      <c r="D26237" s="83"/>
    </row>
    <row r="26238" spans="4:4" s="47" customFormat="1" x14ac:dyDescent="0.25">
      <c r="D26238" s="83"/>
    </row>
    <row r="26239" spans="4:4" s="47" customFormat="1" x14ac:dyDescent="0.25">
      <c r="D26239" s="83"/>
    </row>
    <row r="26240" spans="4:4" s="47" customFormat="1" x14ac:dyDescent="0.25">
      <c r="D26240" s="83"/>
    </row>
    <row r="26241" spans="4:4" s="47" customFormat="1" x14ac:dyDescent="0.25">
      <c r="D26241" s="83"/>
    </row>
    <row r="26242" spans="4:4" s="47" customFormat="1" x14ac:dyDescent="0.25">
      <c r="D26242" s="83"/>
    </row>
    <row r="26243" spans="4:4" s="47" customFormat="1" x14ac:dyDescent="0.25">
      <c r="D26243" s="83"/>
    </row>
    <row r="26244" spans="4:4" s="47" customFormat="1" x14ac:dyDescent="0.25">
      <c r="D26244" s="83"/>
    </row>
    <row r="26245" spans="4:4" s="47" customFormat="1" x14ac:dyDescent="0.25">
      <c r="D26245" s="83"/>
    </row>
    <row r="26246" spans="4:4" s="47" customFormat="1" x14ac:dyDescent="0.25">
      <c r="D26246" s="83"/>
    </row>
    <row r="26247" spans="4:4" s="47" customFormat="1" x14ac:dyDescent="0.25">
      <c r="D26247" s="83"/>
    </row>
    <row r="26248" spans="4:4" s="47" customFormat="1" x14ac:dyDescent="0.25">
      <c r="D26248" s="83"/>
    </row>
    <row r="26249" spans="4:4" s="47" customFormat="1" x14ac:dyDescent="0.25">
      <c r="D26249" s="83"/>
    </row>
    <row r="26250" spans="4:4" s="47" customFormat="1" x14ac:dyDescent="0.25">
      <c r="D26250" s="83"/>
    </row>
    <row r="26251" spans="4:4" s="47" customFormat="1" x14ac:dyDescent="0.25">
      <c r="D26251" s="83"/>
    </row>
    <row r="26252" spans="4:4" s="47" customFormat="1" x14ac:dyDescent="0.25">
      <c r="D26252" s="83"/>
    </row>
    <row r="26253" spans="4:4" s="47" customFormat="1" x14ac:dyDescent="0.25">
      <c r="D26253" s="83"/>
    </row>
    <row r="26254" spans="4:4" s="47" customFormat="1" x14ac:dyDescent="0.25">
      <c r="D26254" s="83"/>
    </row>
    <row r="26255" spans="4:4" s="47" customFormat="1" x14ac:dyDescent="0.25">
      <c r="D26255" s="83"/>
    </row>
    <row r="26256" spans="4:4" s="47" customFormat="1" x14ac:dyDescent="0.25">
      <c r="D26256" s="83"/>
    </row>
    <row r="26257" spans="4:4" s="47" customFormat="1" x14ac:dyDescent="0.25">
      <c r="D26257" s="83"/>
    </row>
    <row r="26258" spans="4:4" s="47" customFormat="1" x14ac:dyDescent="0.25">
      <c r="D26258" s="83"/>
    </row>
    <row r="26259" spans="4:4" s="47" customFormat="1" x14ac:dyDescent="0.25">
      <c r="D26259" s="83"/>
    </row>
    <row r="26260" spans="4:4" s="47" customFormat="1" x14ac:dyDescent="0.25">
      <c r="D26260" s="83"/>
    </row>
    <row r="26261" spans="4:4" s="47" customFormat="1" x14ac:dyDescent="0.25">
      <c r="D26261" s="83"/>
    </row>
    <row r="26262" spans="4:4" s="47" customFormat="1" x14ac:dyDescent="0.25">
      <c r="D26262" s="83"/>
    </row>
    <row r="26263" spans="4:4" s="47" customFormat="1" x14ac:dyDescent="0.25">
      <c r="D26263" s="83"/>
    </row>
    <row r="26264" spans="4:4" s="47" customFormat="1" x14ac:dyDescent="0.25">
      <c r="D26264" s="83"/>
    </row>
    <row r="26265" spans="4:4" s="47" customFormat="1" x14ac:dyDescent="0.25">
      <c r="D26265" s="83"/>
    </row>
    <row r="26266" spans="4:4" s="47" customFormat="1" x14ac:dyDescent="0.25">
      <c r="D26266" s="83"/>
    </row>
    <row r="26267" spans="4:4" s="47" customFormat="1" x14ac:dyDescent="0.25">
      <c r="D26267" s="83"/>
    </row>
    <row r="26268" spans="4:4" s="47" customFormat="1" x14ac:dyDescent="0.25">
      <c r="D26268" s="83"/>
    </row>
    <row r="26269" spans="4:4" s="47" customFormat="1" x14ac:dyDescent="0.25">
      <c r="D26269" s="83"/>
    </row>
    <row r="26270" spans="4:4" s="47" customFormat="1" x14ac:dyDescent="0.25">
      <c r="D26270" s="83"/>
    </row>
    <row r="26271" spans="4:4" s="47" customFormat="1" x14ac:dyDescent="0.25">
      <c r="D26271" s="83"/>
    </row>
    <row r="26272" spans="4:4" s="47" customFormat="1" x14ac:dyDescent="0.25">
      <c r="D26272" s="83"/>
    </row>
    <row r="26273" spans="4:4" s="47" customFormat="1" x14ac:dyDescent="0.25">
      <c r="D26273" s="83"/>
    </row>
    <row r="26274" spans="4:4" s="47" customFormat="1" x14ac:dyDescent="0.25">
      <c r="D26274" s="83"/>
    </row>
    <row r="26275" spans="4:4" s="47" customFormat="1" x14ac:dyDescent="0.25">
      <c r="D26275" s="83"/>
    </row>
    <row r="26276" spans="4:4" s="47" customFormat="1" x14ac:dyDescent="0.25">
      <c r="D26276" s="83"/>
    </row>
    <row r="26277" spans="4:4" s="47" customFormat="1" x14ac:dyDescent="0.25">
      <c r="D26277" s="83"/>
    </row>
    <row r="26278" spans="4:4" s="47" customFormat="1" x14ac:dyDescent="0.25">
      <c r="D26278" s="83"/>
    </row>
    <row r="26279" spans="4:4" s="47" customFormat="1" x14ac:dyDescent="0.25">
      <c r="D26279" s="83"/>
    </row>
    <row r="26280" spans="4:4" s="47" customFormat="1" x14ac:dyDescent="0.25">
      <c r="D26280" s="83"/>
    </row>
    <row r="26281" spans="4:4" s="47" customFormat="1" x14ac:dyDescent="0.25">
      <c r="D26281" s="83"/>
    </row>
    <row r="26282" spans="4:4" s="47" customFormat="1" x14ac:dyDescent="0.25">
      <c r="D26282" s="83"/>
    </row>
    <row r="26283" spans="4:4" s="47" customFormat="1" x14ac:dyDescent="0.25">
      <c r="D26283" s="83"/>
    </row>
    <row r="26284" spans="4:4" s="47" customFormat="1" x14ac:dyDescent="0.25">
      <c r="D26284" s="83"/>
    </row>
    <row r="26285" spans="4:4" s="47" customFormat="1" x14ac:dyDescent="0.25">
      <c r="D26285" s="83"/>
    </row>
    <row r="26286" spans="4:4" s="47" customFormat="1" x14ac:dyDescent="0.25">
      <c r="D26286" s="83"/>
    </row>
    <row r="26287" spans="4:4" s="47" customFormat="1" x14ac:dyDescent="0.25">
      <c r="D26287" s="83"/>
    </row>
    <row r="26288" spans="4:4" s="47" customFormat="1" x14ac:dyDescent="0.25">
      <c r="D26288" s="83"/>
    </row>
    <row r="26289" spans="4:4" s="47" customFormat="1" x14ac:dyDescent="0.25">
      <c r="D26289" s="83"/>
    </row>
    <row r="26290" spans="4:4" s="47" customFormat="1" x14ac:dyDescent="0.25">
      <c r="D26290" s="83"/>
    </row>
    <row r="26291" spans="4:4" s="47" customFormat="1" x14ac:dyDescent="0.25">
      <c r="D26291" s="83"/>
    </row>
    <row r="26292" spans="4:4" s="47" customFormat="1" x14ac:dyDescent="0.25">
      <c r="D26292" s="83"/>
    </row>
    <row r="26293" spans="4:4" s="47" customFormat="1" x14ac:dyDescent="0.25">
      <c r="D26293" s="83"/>
    </row>
    <row r="26294" spans="4:4" s="47" customFormat="1" x14ac:dyDescent="0.25">
      <c r="D26294" s="83"/>
    </row>
    <row r="26295" spans="4:4" s="47" customFormat="1" x14ac:dyDescent="0.25">
      <c r="D26295" s="83"/>
    </row>
    <row r="26296" spans="4:4" s="47" customFormat="1" x14ac:dyDescent="0.25">
      <c r="D26296" s="83"/>
    </row>
    <row r="26297" spans="4:4" s="47" customFormat="1" x14ac:dyDescent="0.25">
      <c r="D26297" s="83"/>
    </row>
    <row r="26298" spans="4:4" s="47" customFormat="1" x14ac:dyDescent="0.25">
      <c r="D26298" s="83"/>
    </row>
    <row r="26299" spans="4:4" s="47" customFormat="1" x14ac:dyDescent="0.25">
      <c r="D26299" s="83"/>
    </row>
    <row r="26300" spans="4:4" s="47" customFormat="1" x14ac:dyDescent="0.25">
      <c r="D26300" s="83"/>
    </row>
    <row r="26301" spans="4:4" s="47" customFormat="1" x14ac:dyDescent="0.25">
      <c r="D26301" s="83"/>
    </row>
    <row r="26302" spans="4:4" s="47" customFormat="1" x14ac:dyDescent="0.25">
      <c r="D26302" s="83"/>
    </row>
    <row r="26303" spans="4:4" s="47" customFormat="1" x14ac:dyDescent="0.25">
      <c r="D26303" s="83"/>
    </row>
    <row r="26304" spans="4:4" s="47" customFormat="1" x14ac:dyDescent="0.25">
      <c r="D26304" s="83"/>
    </row>
    <row r="26305" spans="4:4" s="47" customFormat="1" x14ac:dyDescent="0.25">
      <c r="D26305" s="83"/>
    </row>
    <row r="26306" spans="4:4" s="47" customFormat="1" x14ac:dyDescent="0.25">
      <c r="D26306" s="83"/>
    </row>
    <row r="26307" spans="4:4" s="47" customFormat="1" x14ac:dyDescent="0.25">
      <c r="D26307" s="83"/>
    </row>
    <row r="26308" spans="4:4" s="47" customFormat="1" x14ac:dyDescent="0.25">
      <c r="D26308" s="83"/>
    </row>
    <row r="26309" spans="4:4" s="47" customFormat="1" x14ac:dyDescent="0.25">
      <c r="D26309" s="83"/>
    </row>
    <row r="26310" spans="4:4" s="47" customFormat="1" x14ac:dyDescent="0.25">
      <c r="D26310" s="83"/>
    </row>
    <row r="26311" spans="4:4" s="47" customFormat="1" x14ac:dyDescent="0.25">
      <c r="D26311" s="83"/>
    </row>
    <row r="26312" spans="4:4" s="47" customFormat="1" x14ac:dyDescent="0.25">
      <c r="D26312" s="83"/>
    </row>
    <row r="26313" spans="4:4" s="47" customFormat="1" x14ac:dyDescent="0.25">
      <c r="D26313" s="83"/>
    </row>
    <row r="26314" spans="4:4" s="47" customFormat="1" x14ac:dyDescent="0.25">
      <c r="D26314" s="83"/>
    </row>
    <row r="26315" spans="4:4" s="47" customFormat="1" x14ac:dyDescent="0.25">
      <c r="D26315" s="83"/>
    </row>
    <row r="26316" spans="4:4" s="47" customFormat="1" x14ac:dyDescent="0.25">
      <c r="D26316" s="83"/>
    </row>
    <row r="26317" spans="4:4" s="47" customFormat="1" x14ac:dyDescent="0.25">
      <c r="D26317" s="83"/>
    </row>
    <row r="26318" spans="4:4" s="47" customFormat="1" x14ac:dyDescent="0.25">
      <c r="D26318" s="83"/>
    </row>
    <row r="26319" spans="4:4" s="47" customFormat="1" x14ac:dyDescent="0.25">
      <c r="D26319" s="83"/>
    </row>
    <row r="26320" spans="4:4" s="47" customFormat="1" x14ac:dyDescent="0.25">
      <c r="D26320" s="83"/>
    </row>
    <row r="26321" spans="4:4" s="47" customFormat="1" x14ac:dyDescent="0.25">
      <c r="D26321" s="83"/>
    </row>
    <row r="26322" spans="4:4" s="47" customFormat="1" x14ac:dyDescent="0.25">
      <c r="D26322" s="83"/>
    </row>
    <row r="26323" spans="4:4" s="47" customFormat="1" x14ac:dyDescent="0.25">
      <c r="D26323" s="83"/>
    </row>
    <row r="26324" spans="4:4" s="47" customFormat="1" x14ac:dyDescent="0.25">
      <c r="D26324" s="83"/>
    </row>
    <row r="26325" spans="4:4" s="47" customFormat="1" x14ac:dyDescent="0.25">
      <c r="D26325" s="83"/>
    </row>
    <row r="26326" spans="4:4" s="47" customFormat="1" x14ac:dyDescent="0.25">
      <c r="D26326" s="83"/>
    </row>
    <row r="26327" spans="4:4" s="47" customFormat="1" x14ac:dyDescent="0.25">
      <c r="D26327" s="83"/>
    </row>
    <row r="26328" spans="4:4" s="47" customFormat="1" x14ac:dyDescent="0.25">
      <c r="D26328" s="83"/>
    </row>
    <row r="26329" spans="4:4" s="47" customFormat="1" x14ac:dyDescent="0.25">
      <c r="D26329" s="83"/>
    </row>
    <row r="26330" spans="4:4" s="47" customFormat="1" x14ac:dyDescent="0.25">
      <c r="D26330" s="83"/>
    </row>
    <row r="26331" spans="4:4" s="47" customFormat="1" x14ac:dyDescent="0.25">
      <c r="D26331" s="83"/>
    </row>
    <row r="26332" spans="4:4" s="47" customFormat="1" x14ac:dyDescent="0.25">
      <c r="D26332" s="83"/>
    </row>
    <row r="26333" spans="4:4" s="47" customFormat="1" x14ac:dyDescent="0.25">
      <c r="D26333" s="83"/>
    </row>
    <row r="26334" spans="4:4" s="47" customFormat="1" x14ac:dyDescent="0.25">
      <c r="D26334" s="83"/>
    </row>
    <row r="26335" spans="4:4" s="47" customFormat="1" x14ac:dyDescent="0.25">
      <c r="D26335" s="83"/>
    </row>
    <row r="26336" spans="4:4" s="47" customFormat="1" x14ac:dyDescent="0.25">
      <c r="D26336" s="83"/>
    </row>
    <row r="26337" spans="4:4" s="47" customFormat="1" x14ac:dyDescent="0.25">
      <c r="D26337" s="83"/>
    </row>
    <row r="26338" spans="4:4" s="47" customFormat="1" x14ac:dyDescent="0.25">
      <c r="D26338" s="83"/>
    </row>
    <row r="26339" spans="4:4" s="47" customFormat="1" x14ac:dyDescent="0.25">
      <c r="D26339" s="83"/>
    </row>
    <row r="26340" spans="4:4" s="47" customFormat="1" x14ac:dyDescent="0.25">
      <c r="D26340" s="83"/>
    </row>
    <row r="26341" spans="4:4" s="47" customFormat="1" x14ac:dyDescent="0.25">
      <c r="D26341" s="83"/>
    </row>
    <row r="26342" spans="4:4" s="47" customFormat="1" x14ac:dyDescent="0.25">
      <c r="D26342" s="83"/>
    </row>
    <row r="26343" spans="4:4" s="47" customFormat="1" x14ac:dyDescent="0.25">
      <c r="D26343" s="83"/>
    </row>
    <row r="26344" spans="4:4" s="47" customFormat="1" x14ac:dyDescent="0.25">
      <c r="D26344" s="83"/>
    </row>
    <row r="26345" spans="4:4" s="47" customFormat="1" x14ac:dyDescent="0.25">
      <c r="D26345" s="83"/>
    </row>
    <row r="26346" spans="4:4" s="47" customFormat="1" x14ac:dyDescent="0.25">
      <c r="D26346" s="83"/>
    </row>
    <row r="26347" spans="4:4" s="47" customFormat="1" x14ac:dyDescent="0.25">
      <c r="D26347" s="83"/>
    </row>
    <row r="26348" spans="4:4" s="47" customFormat="1" x14ac:dyDescent="0.25">
      <c r="D26348" s="83"/>
    </row>
    <row r="26349" spans="4:4" s="47" customFormat="1" x14ac:dyDescent="0.25">
      <c r="D26349" s="83"/>
    </row>
    <row r="26350" spans="4:4" s="47" customFormat="1" x14ac:dyDescent="0.25">
      <c r="D26350" s="83"/>
    </row>
    <row r="26351" spans="4:4" s="47" customFormat="1" x14ac:dyDescent="0.25">
      <c r="D26351" s="83"/>
    </row>
    <row r="26352" spans="4:4" s="47" customFormat="1" x14ac:dyDescent="0.25">
      <c r="D26352" s="83"/>
    </row>
    <row r="26353" spans="4:4" s="47" customFormat="1" x14ac:dyDescent="0.25">
      <c r="D26353" s="83"/>
    </row>
    <row r="26354" spans="4:4" s="47" customFormat="1" x14ac:dyDescent="0.25">
      <c r="D26354" s="83"/>
    </row>
    <row r="26355" spans="4:4" s="47" customFormat="1" x14ac:dyDescent="0.25">
      <c r="D26355" s="83"/>
    </row>
    <row r="26356" spans="4:4" s="47" customFormat="1" x14ac:dyDescent="0.25">
      <c r="D26356" s="83"/>
    </row>
    <row r="26357" spans="4:4" s="47" customFormat="1" x14ac:dyDescent="0.25">
      <c r="D26357" s="83"/>
    </row>
    <row r="26358" spans="4:4" s="47" customFormat="1" x14ac:dyDescent="0.25">
      <c r="D26358" s="83"/>
    </row>
    <row r="26359" spans="4:4" s="47" customFormat="1" x14ac:dyDescent="0.25">
      <c r="D26359" s="83"/>
    </row>
    <row r="26360" spans="4:4" s="47" customFormat="1" x14ac:dyDescent="0.25">
      <c r="D26360" s="83"/>
    </row>
    <row r="26361" spans="4:4" s="47" customFormat="1" x14ac:dyDescent="0.25">
      <c r="D26361" s="83"/>
    </row>
    <row r="26362" spans="4:4" s="47" customFormat="1" x14ac:dyDescent="0.25">
      <c r="D26362" s="83"/>
    </row>
    <row r="26363" spans="4:4" s="47" customFormat="1" x14ac:dyDescent="0.25">
      <c r="D26363" s="83"/>
    </row>
    <row r="26364" spans="4:4" s="47" customFormat="1" x14ac:dyDescent="0.25">
      <c r="D26364" s="83"/>
    </row>
    <row r="26365" spans="4:4" s="47" customFormat="1" x14ac:dyDescent="0.25">
      <c r="D26365" s="83"/>
    </row>
    <row r="26366" spans="4:4" s="47" customFormat="1" x14ac:dyDescent="0.25">
      <c r="D26366" s="83"/>
    </row>
    <row r="26367" spans="4:4" s="47" customFormat="1" x14ac:dyDescent="0.25">
      <c r="D26367" s="83"/>
    </row>
    <row r="26368" spans="4:4" s="47" customFormat="1" x14ac:dyDescent="0.25">
      <c r="D26368" s="83"/>
    </row>
    <row r="26369" spans="4:4" s="47" customFormat="1" x14ac:dyDescent="0.25">
      <c r="D26369" s="83"/>
    </row>
    <row r="26370" spans="4:4" s="47" customFormat="1" x14ac:dyDescent="0.25">
      <c r="D26370" s="83"/>
    </row>
    <row r="26371" spans="4:4" s="47" customFormat="1" x14ac:dyDescent="0.25">
      <c r="D26371" s="83"/>
    </row>
    <row r="26372" spans="4:4" s="47" customFormat="1" x14ac:dyDescent="0.25">
      <c r="D26372" s="83"/>
    </row>
    <row r="26373" spans="4:4" s="47" customFormat="1" x14ac:dyDescent="0.25">
      <c r="D26373" s="83"/>
    </row>
    <row r="26374" spans="4:4" s="47" customFormat="1" x14ac:dyDescent="0.25">
      <c r="D26374" s="83"/>
    </row>
    <row r="26375" spans="4:4" s="47" customFormat="1" x14ac:dyDescent="0.25">
      <c r="D26375" s="83"/>
    </row>
    <row r="26376" spans="4:4" s="47" customFormat="1" x14ac:dyDescent="0.25">
      <c r="D26376" s="83"/>
    </row>
    <row r="26377" spans="4:4" s="47" customFormat="1" x14ac:dyDescent="0.25">
      <c r="D26377" s="83"/>
    </row>
    <row r="26378" spans="4:4" s="47" customFormat="1" x14ac:dyDescent="0.25">
      <c r="D26378" s="83"/>
    </row>
    <row r="26379" spans="4:4" s="47" customFormat="1" x14ac:dyDescent="0.25">
      <c r="D26379" s="83"/>
    </row>
    <row r="26380" spans="4:4" s="47" customFormat="1" x14ac:dyDescent="0.25">
      <c r="D26380" s="83"/>
    </row>
    <row r="26381" spans="4:4" s="47" customFormat="1" x14ac:dyDescent="0.25">
      <c r="D26381" s="83"/>
    </row>
    <row r="26382" spans="4:4" s="47" customFormat="1" x14ac:dyDescent="0.25">
      <c r="D26382" s="83"/>
    </row>
    <row r="26383" spans="4:4" s="47" customFormat="1" x14ac:dyDescent="0.25">
      <c r="D26383" s="83"/>
    </row>
    <row r="26384" spans="4:4" s="47" customFormat="1" x14ac:dyDescent="0.25">
      <c r="D26384" s="83"/>
    </row>
    <row r="26385" spans="4:4" s="47" customFormat="1" x14ac:dyDescent="0.25">
      <c r="D26385" s="83"/>
    </row>
    <row r="26386" spans="4:4" s="47" customFormat="1" x14ac:dyDescent="0.25">
      <c r="D26386" s="83"/>
    </row>
    <row r="26387" spans="4:4" s="47" customFormat="1" x14ac:dyDescent="0.25">
      <c r="D26387" s="83"/>
    </row>
    <row r="26388" spans="4:4" s="47" customFormat="1" x14ac:dyDescent="0.25">
      <c r="D26388" s="83"/>
    </row>
    <row r="26389" spans="4:4" s="47" customFormat="1" x14ac:dyDescent="0.25">
      <c r="D26389" s="83"/>
    </row>
    <row r="26390" spans="4:4" s="47" customFormat="1" x14ac:dyDescent="0.25">
      <c r="D26390" s="83"/>
    </row>
    <row r="26391" spans="4:4" s="47" customFormat="1" x14ac:dyDescent="0.25">
      <c r="D26391" s="83"/>
    </row>
    <row r="26392" spans="4:4" s="47" customFormat="1" x14ac:dyDescent="0.25">
      <c r="D26392" s="83"/>
    </row>
    <row r="26393" spans="4:4" s="47" customFormat="1" x14ac:dyDescent="0.25">
      <c r="D26393" s="83"/>
    </row>
    <row r="26394" spans="4:4" s="47" customFormat="1" x14ac:dyDescent="0.25">
      <c r="D26394" s="83"/>
    </row>
    <row r="26395" spans="4:4" s="47" customFormat="1" x14ac:dyDescent="0.25">
      <c r="D26395" s="83"/>
    </row>
    <row r="26396" spans="4:4" s="47" customFormat="1" x14ac:dyDescent="0.25">
      <c r="D26396" s="83"/>
    </row>
    <row r="26397" spans="4:4" s="47" customFormat="1" x14ac:dyDescent="0.25">
      <c r="D26397" s="83"/>
    </row>
    <row r="26398" spans="4:4" s="47" customFormat="1" x14ac:dyDescent="0.25">
      <c r="D26398" s="83"/>
    </row>
    <row r="26399" spans="4:4" s="47" customFormat="1" x14ac:dyDescent="0.25">
      <c r="D26399" s="83"/>
    </row>
    <row r="26400" spans="4:4" s="47" customFormat="1" x14ac:dyDescent="0.25">
      <c r="D26400" s="83"/>
    </row>
    <row r="26401" spans="4:4" s="47" customFormat="1" x14ac:dyDescent="0.25">
      <c r="D26401" s="83"/>
    </row>
    <row r="26402" spans="4:4" s="47" customFormat="1" x14ac:dyDescent="0.25">
      <c r="D26402" s="83"/>
    </row>
    <row r="26403" spans="4:4" s="47" customFormat="1" x14ac:dyDescent="0.25">
      <c r="D26403" s="83"/>
    </row>
    <row r="26404" spans="4:4" s="47" customFormat="1" x14ac:dyDescent="0.25">
      <c r="D26404" s="83"/>
    </row>
    <row r="26405" spans="4:4" s="47" customFormat="1" x14ac:dyDescent="0.25">
      <c r="D26405" s="83"/>
    </row>
    <row r="26406" spans="4:4" s="47" customFormat="1" x14ac:dyDescent="0.25">
      <c r="D26406" s="83"/>
    </row>
    <row r="26407" spans="4:4" s="47" customFormat="1" x14ac:dyDescent="0.25">
      <c r="D26407" s="83"/>
    </row>
    <row r="26408" spans="4:4" s="47" customFormat="1" x14ac:dyDescent="0.25">
      <c r="D26408" s="83"/>
    </row>
    <row r="26409" spans="4:4" s="47" customFormat="1" x14ac:dyDescent="0.25">
      <c r="D26409" s="83"/>
    </row>
    <row r="26410" spans="4:4" s="47" customFormat="1" x14ac:dyDescent="0.25">
      <c r="D26410" s="83"/>
    </row>
    <row r="26411" spans="4:4" s="47" customFormat="1" x14ac:dyDescent="0.25">
      <c r="D26411" s="83"/>
    </row>
    <row r="26412" spans="4:4" s="47" customFormat="1" x14ac:dyDescent="0.25">
      <c r="D26412" s="83"/>
    </row>
    <row r="26413" spans="4:4" s="47" customFormat="1" x14ac:dyDescent="0.25">
      <c r="D26413" s="83"/>
    </row>
    <row r="26414" spans="4:4" s="47" customFormat="1" x14ac:dyDescent="0.25">
      <c r="D26414" s="83"/>
    </row>
    <row r="26415" spans="4:4" s="47" customFormat="1" x14ac:dyDescent="0.25">
      <c r="D26415" s="83"/>
    </row>
    <row r="26416" spans="4:4" s="47" customFormat="1" x14ac:dyDescent="0.25">
      <c r="D26416" s="83"/>
    </row>
    <row r="26417" spans="4:4" s="47" customFormat="1" x14ac:dyDescent="0.25">
      <c r="D26417" s="83"/>
    </row>
    <row r="26418" spans="4:4" s="47" customFormat="1" x14ac:dyDescent="0.25">
      <c r="D26418" s="83"/>
    </row>
    <row r="26419" spans="4:4" s="47" customFormat="1" x14ac:dyDescent="0.25">
      <c r="D26419" s="83"/>
    </row>
    <row r="26420" spans="4:4" s="47" customFormat="1" x14ac:dyDescent="0.25">
      <c r="D26420" s="83"/>
    </row>
    <row r="26421" spans="4:4" s="47" customFormat="1" x14ac:dyDescent="0.25">
      <c r="D26421" s="83"/>
    </row>
    <row r="26422" spans="4:4" s="47" customFormat="1" x14ac:dyDescent="0.25">
      <c r="D26422" s="83"/>
    </row>
    <row r="26423" spans="4:4" s="47" customFormat="1" x14ac:dyDescent="0.25">
      <c r="D26423" s="83"/>
    </row>
    <row r="26424" spans="4:4" s="47" customFormat="1" x14ac:dyDescent="0.25">
      <c r="D26424" s="83"/>
    </row>
    <row r="26425" spans="4:4" s="47" customFormat="1" x14ac:dyDescent="0.25">
      <c r="D26425" s="83"/>
    </row>
    <row r="26426" spans="4:4" s="47" customFormat="1" x14ac:dyDescent="0.25">
      <c r="D26426" s="83"/>
    </row>
    <row r="26427" spans="4:4" s="47" customFormat="1" x14ac:dyDescent="0.25">
      <c r="D26427" s="83"/>
    </row>
    <row r="26428" spans="4:4" s="47" customFormat="1" x14ac:dyDescent="0.25">
      <c r="D26428" s="83"/>
    </row>
    <row r="26429" spans="4:4" s="47" customFormat="1" x14ac:dyDescent="0.25">
      <c r="D26429" s="83"/>
    </row>
    <row r="26430" spans="4:4" s="47" customFormat="1" x14ac:dyDescent="0.25">
      <c r="D26430" s="83"/>
    </row>
    <row r="26431" spans="4:4" s="47" customFormat="1" x14ac:dyDescent="0.25">
      <c r="D26431" s="83"/>
    </row>
    <row r="26432" spans="4:4" s="47" customFormat="1" x14ac:dyDescent="0.25">
      <c r="D26432" s="83"/>
    </row>
    <row r="26433" spans="4:4" s="47" customFormat="1" x14ac:dyDescent="0.25">
      <c r="D26433" s="83"/>
    </row>
    <row r="26434" spans="4:4" s="47" customFormat="1" x14ac:dyDescent="0.25">
      <c r="D26434" s="83"/>
    </row>
    <row r="26435" spans="4:4" s="47" customFormat="1" x14ac:dyDescent="0.25">
      <c r="D26435" s="83"/>
    </row>
    <row r="26436" spans="4:4" s="47" customFormat="1" x14ac:dyDescent="0.25">
      <c r="D26436" s="83"/>
    </row>
    <row r="26437" spans="4:4" s="47" customFormat="1" x14ac:dyDescent="0.25">
      <c r="D26437" s="83"/>
    </row>
    <row r="26438" spans="4:4" s="47" customFormat="1" x14ac:dyDescent="0.25">
      <c r="D26438" s="83"/>
    </row>
    <row r="26439" spans="4:4" s="47" customFormat="1" x14ac:dyDescent="0.25">
      <c r="D26439" s="83"/>
    </row>
    <row r="26440" spans="4:4" s="47" customFormat="1" x14ac:dyDescent="0.25">
      <c r="D26440" s="83"/>
    </row>
    <row r="26441" spans="4:4" s="47" customFormat="1" x14ac:dyDescent="0.25">
      <c r="D26441" s="83"/>
    </row>
    <row r="26442" spans="4:4" s="47" customFormat="1" x14ac:dyDescent="0.25">
      <c r="D26442" s="83"/>
    </row>
    <row r="26443" spans="4:4" s="47" customFormat="1" x14ac:dyDescent="0.25">
      <c r="D26443" s="83"/>
    </row>
    <row r="26444" spans="4:4" s="47" customFormat="1" x14ac:dyDescent="0.25">
      <c r="D26444" s="83"/>
    </row>
    <row r="26445" spans="4:4" s="47" customFormat="1" x14ac:dyDescent="0.25">
      <c r="D26445" s="83"/>
    </row>
    <row r="26446" spans="4:4" s="47" customFormat="1" x14ac:dyDescent="0.25">
      <c r="D26446" s="83"/>
    </row>
    <row r="26447" spans="4:4" s="47" customFormat="1" x14ac:dyDescent="0.25">
      <c r="D26447" s="83"/>
    </row>
    <row r="26448" spans="4:4" s="47" customFormat="1" x14ac:dyDescent="0.25">
      <c r="D26448" s="83"/>
    </row>
    <row r="26449" spans="4:4" s="47" customFormat="1" x14ac:dyDescent="0.25">
      <c r="D26449" s="83"/>
    </row>
    <row r="26450" spans="4:4" s="47" customFormat="1" x14ac:dyDescent="0.25">
      <c r="D26450" s="83"/>
    </row>
    <row r="26451" spans="4:4" s="47" customFormat="1" x14ac:dyDescent="0.25">
      <c r="D26451" s="83"/>
    </row>
    <row r="26452" spans="4:4" s="47" customFormat="1" x14ac:dyDescent="0.25">
      <c r="D26452" s="83"/>
    </row>
    <row r="26453" spans="4:4" s="47" customFormat="1" x14ac:dyDescent="0.25">
      <c r="D26453" s="83"/>
    </row>
    <row r="26454" spans="4:4" s="47" customFormat="1" x14ac:dyDescent="0.25">
      <c r="D26454" s="83"/>
    </row>
    <row r="26455" spans="4:4" s="47" customFormat="1" x14ac:dyDescent="0.25">
      <c r="D26455" s="83"/>
    </row>
    <row r="26456" spans="4:4" s="47" customFormat="1" x14ac:dyDescent="0.25">
      <c r="D26456" s="83"/>
    </row>
    <row r="26457" spans="4:4" s="47" customFormat="1" x14ac:dyDescent="0.25">
      <c r="D26457" s="83"/>
    </row>
    <row r="26458" spans="4:4" s="47" customFormat="1" x14ac:dyDescent="0.25">
      <c r="D26458" s="83"/>
    </row>
    <row r="26459" spans="4:4" s="47" customFormat="1" x14ac:dyDescent="0.25">
      <c r="D26459" s="83"/>
    </row>
    <row r="26460" spans="4:4" s="47" customFormat="1" x14ac:dyDescent="0.25">
      <c r="D26460" s="83"/>
    </row>
    <row r="26461" spans="4:4" s="47" customFormat="1" x14ac:dyDescent="0.25">
      <c r="D26461" s="83"/>
    </row>
    <row r="26462" spans="4:4" s="47" customFormat="1" x14ac:dyDescent="0.25">
      <c r="D26462" s="83"/>
    </row>
    <row r="26463" spans="4:4" s="47" customFormat="1" x14ac:dyDescent="0.25">
      <c r="D26463" s="83"/>
    </row>
    <row r="26464" spans="4:4" s="47" customFormat="1" x14ac:dyDescent="0.25">
      <c r="D26464" s="83"/>
    </row>
    <row r="26465" spans="4:4" s="47" customFormat="1" x14ac:dyDescent="0.25">
      <c r="D26465" s="83"/>
    </row>
    <row r="26466" spans="4:4" s="47" customFormat="1" x14ac:dyDescent="0.25">
      <c r="D26466" s="83"/>
    </row>
    <row r="26467" spans="4:4" s="47" customFormat="1" x14ac:dyDescent="0.25">
      <c r="D26467" s="83"/>
    </row>
    <row r="26468" spans="4:4" s="47" customFormat="1" x14ac:dyDescent="0.25">
      <c r="D26468" s="83"/>
    </row>
    <row r="26469" spans="4:4" s="47" customFormat="1" x14ac:dyDescent="0.25">
      <c r="D26469" s="83"/>
    </row>
    <row r="26470" spans="4:4" s="47" customFormat="1" x14ac:dyDescent="0.25">
      <c r="D26470" s="83"/>
    </row>
    <row r="26471" spans="4:4" s="47" customFormat="1" x14ac:dyDescent="0.25">
      <c r="D26471" s="83"/>
    </row>
    <row r="26472" spans="4:4" s="47" customFormat="1" x14ac:dyDescent="0.25">
      <c r="D26472" s="83"/>
    </row>
    <row r="26473" spans="4:4" s="47" customFormat="1" x14ac:dyDescent="0.25">
      <c r="D26473" s="83"/>
    </row>
    <row r="26474" spans="4:4" s="47" customFormat="1" x14ac:dyDescent="0.25">
      <c r="D26474" s="83"/>
    </row>
    <row r="26475" spans="4:4" s="47" customFormat="1" x14ac:dyDescent="0.25">
      <c r="D26475" s="83"/>
    </row>
    <row r="26476" spans="4:4" s="47" customFormat="1" x14ac:dyDescent="0.25">
      <c r="D26476" s="83"/>
    </row>
    <row r="26477" spans="4:4" s="47" customFormat="1" x14ac:dyDescent="0.25">
      <c r="D26477" s="83"/>
    </row>
    <row r="26478" spans="4:4" s="47" customFormat="1" x14ac:dyDescent="0.25">
      <c r="D26478" s="83"/>
    </row>
    <row r="26479" spans="4:4" s="47" customFormat="1" x14ac:dyDescent="0.25">
      <c r="D26479" s="83"/>
    </row>
    <row r="26480" spans="4:4" s="47" customFormat="1" x14ac:dyDescent="0.25">
      <c r="D26480" s="83"/>
    </row>
    <row r="26481" spans="4:4" s="47" customFormat="1" x14ac:dyDescent="0.25">
      <c r="D26481" s="83"/>
    </row>
    <row r="26482" spans="4:4" s="47" customFormat="1" x14ac:dyDescent="0.25">
      <c r="D26482" s="83"/>
    </row>
    <row r="26483" spans="4:4" s="47" customFormat="1" x14ac:dyDescent="0.25">
      <c r="D26483" s="83"/>
    </row>
    <row r="26484" spans="4:4" s="47" customFormat="1" x14ac:dyDescent="0.25">
      <c r="D26484" s="83"/>
    </row>
    <row r="26485" spans="4:4" s="47" customFormat="1" x14ac:dyDescent="0.25">
      <c r="D26485" s="83"/>
    </row>
    <row r="26486" spans="4:4" s="47" customFormat="1" x14ac:dyDescent="0.25">
      <c r="D26486" s="83"/>
    </row>
    <row r="26487" spans="4:4" s="47" customFormat="1" x14ac:dyDescent="0.25">
      <c r="D26487" s="83"/>
    </row>
    <row r="26488" spans="4:4" s="47" customFormat="1" x14ac:dyDescent="0.25">
      <c r="D26488" s="83"/>
    </row>
    <row r="26489" spans="4:4" s="47" customFormat="1" x14ac:dyDescent="0.25">
      <c r="D26489" s="83"/>
    </row>
    <row r="26490" spans="4:4" s="47" customFormat="1" x14ac:dyDescent="0.25">
      <c r="D26490" s="83"/>
    </row>
    <row r="26491" spans="4:4" s="47" customFormat="1" x14ac:dyDescent="0.25">
      <c r="D26491" s="83"/>
    </row>
    <row r="26492" spans="4:4" s="47" customFormat="1" x14ac:dyDescent="0.25">
      <c r="D26492" s="83"/>
    </row>
    <row r="26493" spans="4:4" s="47" customFormat="1" x14ac:dyDescent="0.25">
      <c r="D26493" s="83"/>
    </row>
    <row r="26494" spans="4:4" s="47" customFormat="1" x14ac:dyDescent="0.25">
      <c r="D26494" s="83"/>
    </row>
    <row r="26495" spans="4:4" s="47" customFormat="1" x14ac:dyDescent="0.25">
      <c r="D26495" s="83"/>
    </row>
    <row r="26496" spans="4:4" s="47" customFormat="1" x14ac:dyDescent="0.25">
      <c r="D26496" s="83"/>
    </row>
    <row r="26497" spans="4:4" s="47" customFormat="1" x14ac:dyDescent="0.25">
      <c r="D26497" s="83"/>
    </row>
    <row r="26498" spans="4:4" s="47" customFormat="1" x14ac:dyDescent="0.25">
      <c r="D26498" s="83"/>
    </row>
    <row r="26499" spans="4:4" s="47" customFormat="1" x14ac:dyDescent="0.25">
      <c r="D26499" s="83"/>
    </row>
    <row r="26500" spans="4:4" s="47" customFormat="1" x14ac:dyDescent="0.25">
      <c r="D26500" s="83"/>
    </row>
    <row r="26501" spans="4:4" s="47" customFormat="1" x14ac:dyDescent="0.25">
      <c r="D26501" s="83"/>
    </row>
    <row r="26502" spans="4:4" s="47" customFormat="1" x14ac:dyDescent="0.25">
      <c r="D26502" s="83"/>
    </row>
    <row r="26503" spans="4:4" s="47" customFormat="1" x14ac:dyDescent="0.25">
      <c r="D26503" s="83"/>
    </row>
    <row r="26504" spans="4:4" s="47" customFormat="1" x14ac:dyDescent="0.25">
      <c r="D26504" s="83"/>
    </row>
    <row r="26505" spans="4:4" s="47" customFormat="1" x14ac:dyDescent="0.25">
      <c r="D26505" s="83"/>
    </row>
    <row r="26506" spans="4:4" s="47" customFormat="1" x14ac:dyDescent="0.25">
      <c r="D26506" s="83"/>
    </row>
    <row r="26507" spans="4:4" s="47" customFormat="1" x14ac:dyDescent="0.25">
      <c r="D26507" s="83"/>
    </row>
    <row r="26508" spans="4:4" s="47" customFormat="1" x14ac:dyDescent="0.25">
      <c r="D26508" s="83"/>
    </row>
    <row r="26509" spans="4:4" s="47" customFormat="1" x14ac:dyDescent="0.25">
      <c r="D26509" s="83"/>
    </row>
    <row r="26510" spans="4:4" s="47" customFormat="1" x14ac:dyDescent="0.25">
      <c r="D26510" s="83"/>
    </row>
    <row r="26511" spans="4:4" s="47" customFormat="1" x14ac:dyDescent="0.25">
      <c r="D26511" s="83"/>
    </row>
    <row r="26512" spans="4:4" s="47" customFormat="1" x14ac:dyDescent="0.25">
      <c r="D26512" s="83"/>
    </row>
    <row r="26513" spans="4:4" s="47" customFormat="1" x14ac:dyDescent="0.25">
      <c r="D26513" s="83"/>
    </row>
    <row r="26514" spans="4:4" s="47" customFormat="1" x14ac:dyDescent="0.25">
      <c r="D26514" s="83"/>
    </row>
    <row r="26515" spans="4:4" s="47" customFormat="1" x14ac:dyDescent="0.25">
      <c r="D26515" s="83"/>
    </row>
    <row r="26516" spans="4:4" s="47" customFormat="1" x14ac:dyDescent="0.25">
      <c r="D26516" s="83"/>
    </row>
    <row r="26517" spans="4:4" s="47" customFormat="1" x14ac:dyDescent="0.25">
      <c r="D26517" s="83"/>
    </row>
    <row r="26518" spans="4:4" s="47" customFormat="1" x14ac:dyDescent="0.25">
      <c r="D26518" s="83"/>
    </row>
    <row r="26519" spans="4:4" s="47" customFormat="1" x14ac:dyDescent="0.25">
      <c r="D26519" s="83"/>
    </row>
    <row r="26520" spans="4:4" s="47" customFormat="1" x14ac:dyDescent="0.25">
      <c r="D26520" s="83"/>
    </row>
    <row r="26521" spans="4:4" s="47" customFormat="1" x14ac:dyDescent="0.25">
      <c r="D26521" s="83"/>
    </row>
    <row r="26522" spans="4:4" s="47" customFormat="1" x14ac:dyDescent="0.25">
      <c r="D26522" s="83"/>
    </row>
    <row r="26523" spans="4:4" s="47" customFormat="1" x14ac:dyDescent="0.25">
      <c r="D26523" s="83"/>
    </row>
    <row r="26524" spans="4:4" s="47" customFormat="1" x14ac:dyDescent="0.25">
      <c r="D26524" s="83"/>
    </row>
    <row r="26525" spans="4:4" s="47" customFormat="1" x14ac:dyDescent="0.25">
      <c r="D26525" s="83"/>
    </row>
    <row r="26526" spans="4:4" s="47" customFormat="1" x14ac:dyDescent="0.25">
      <c r="D26526" s="83"/>
    </row>
    <row r="26527" spans="4:4" s="47" customFormat="1" x14ac:dyDescent="0.25">
      <c r="D26527" s="83"/>
    </row>
    <row r="26528" spans="4:4" s="47" customFormat="1" x14ac:dyDescent="0.25">
      <c r="D26528" s="83"/>
    </row>
    <row r="26529" spans="4:4" s="47" customFormat="1" x14ac:dyDescent="0.25">
      <c r="D26529" s="83"/>
    </row>
    <row r="26530" spans="4:4" s="47" customFormat="1" x14ac:dyDescent="0.25">
      <c r="D26530" s="83"/>
    </row>
    <row r="26531" spans="4:4" s="47" customFormat="1" x14ac:dyDescent="0.25">
      <c r="D26531" s="83"/>
    </row>
    <row r="26532" spans="4:4" s="47" customFormat="1" x14ac:dyDescent="0.25">
      <c r="D26532" s="83"/>
    </row>
    <row r="26533" spans="4:4" s="47" customFormat="1" x14ac:dyDescent="0.25">
      <c r="D26533" s="83"/>
    </row>
    <row r="26534" spans="4:4" s="47" customFormat="1" x14ac:dyDescent="0.25">
      <c r="D26534" s="83"/>
    </row>
    <row r="26535" spans="4:4" s="47" customFormat="1" x14ac:dyDescent="0.25">
      <c r="D26535" s="83"/>
    </row>
    <row r="26536" spans="4:4" s="47" customFormat="1" x14ac:dyDescent="0.25">
      <c r="D26536" s="83"/>
    </row>
    <row r="26537" spans="4:4" s="47" customFormat="1" x14ac:dyDescent="0.25">
      <c r="D26537" s="83"/>
    </row>
    <row r="26538" spans="4:4" s="47" customFormat="1" x14ac:dyDescent="0.25">
      <c r="D26538" s="83"/>
    </row>
    <row r="26539" spans="4:4" s="47" customFormat="1" x14ac:dyDescent="0.25">
      <c r="D26539" s="83"/>
    </row>
    <row r="26540" spans="4:4" s="47" customFormat="1" x14ac:dyDescent="0.25">
      <c r="D26540" s="83"/>
    </row>
    <row r="26541" spans="4:4" s="47" customFormat="1" x14ac:dyDescent="0.25">
      <c r="D26541" s="83"/>
    </row>
    <row r="26542" spans="4:4" s="47" customFormat="1" x14ac:dyDescent="0.25">
      <c r="D26542" s="83"/>
    </row>
    <row r="26543" spans="4:4" s="47" customFormat="1" x14ac:dyDescent="0.25">
      <c r="D26543" s="83"/>
    </row>
    <row r="26544" spans="4:4" s="47" customFormat="1" x14ac:dyDescent="0.25">
      <c r="D26544" s="83"/>
    </row>
    <row r="26545" spans="4:4" s="47" customFormat="1" x14ac:dyDescent="0.25">
      <c r="D26545" s="83"/>
    </row>
    <row r="26546" spans="4:4" s="47" customFormat="1" x14ac:dyDescent="0.25">
      <c r="D26546" s="83"/>
    </row>
    <row r="26547" spans="4:4" s="47" customFormat="1" x14ac:dyDescent="0.25">
      <c r="D26547" s="83"/>
    </row>
    <row r="26548" spans="4:4" s="47" customFormat="1" x14ac:dyDescent="0.25">
      <c r="D26548" s="83"/>
    </row>
    <row r="26549" spans="4:4" s="47" customFormat="1" x14ac:dyDescent="0.25">
      <c r="D26549" s="83"/>
    </row>
    <row r="26550" spans="4:4" s="47" customFormat="1" x14ac:dyDescent="0.25">
      <c r="D26550" s="83"/>
    </row>
    <row r="26551" spans="4:4" s="47" customFormat="1" x14ac:dyDescent="0.25">
      <c r="D26551" s="83"/>
    </row>
    <row r="26552" spans="4:4" s="47" customFormat="1" x14ac:dyDescent="0.25">
      <c r="D26552" s="83"/>
    </row>
    <row r="26553" spans="4:4" s="47" customFormat="1" x14ac:dyDescent="0.25">
      <c r="D26553" s="83"/>
    </row>
    <row r="26554" spans="4:4" s="47" customFormat="1" x14ac:dyDescent="0.25">
      <c r="D26554" s="83"/>
    </row>
    <row r="26555" spans="4:4" s="47" customFormat="1" x14ac:dyDescent="0.25">
      <c r="D26555" s="83"/>
    </row>
    <row r="26556" spans="4:4" s="47" customFormat="1" x14ac:dyDescent="0.25">
      <c r="D26556" s="83"/>
    </row>
    <row r="26557" spans="4:4" s="47" customFormat="1" x14ac:dyDescent="0.25">
      <c r="D26557" s="83"/>
    </row>
    <row r="26558" spans="4:4" s="47" customFormat="1" x14ac:dyDescent="0.25">
      <c r="D26558" s="83"/>
    </row>
    <row r="26559" spans="4:4" s="47" customFormat="1" x14ac:dyDescent="0.25">
      <c r="D26559" s="83"/>
    </row>
    <row r="26560" spans="4:4" s="47" customFormat="1" x14ac:dyDescent="0.25">
      <c r="D26560" s="83"/>
    </row>
    <row r="26561" spans="4:4" s="47" customFormat="1" x14ac:dyDescent="0.25">
      <c r="D26561" s="83"/>
    </row>
    <row r="26562" spans="4:4" s="47" customFormat="1" x14ac:dyDescent="0.25">
      <c r="D26562" s="83"/>
    </row>
    <row r="26563" spans="4:4" s="47" customFormat="1" x14ac:dyDescent="0.25">
      <c r="D26563" s="83"/>
    </row>
    <row r="26564" spans="4:4" s="47" customFormat="1" x14ac:dyDescent="0.25">
      <c r="D26564" s="83"/>
    </row>
    <row r="26565" spans="4:4" s="47" customFormat="1" x14ac:dyDescent="0.25">
      <c r="D26565" s="83"/>
    </row>
    <row r="26566" spans="4:4" s="47" customFormat="1" x14ac:dyDescent="0.25">
      <c r="D26566" s="83"/>
    </row>
    <row r="26567" spans="4:4" s="47" customFormat="1" x14ac:dyDescent="0.25">
      <c r="D26567" s="83"/>
    </row>
    <row r="26568" spans="4:4" s="47" customFormat="1" x14ac:dyDescent="0.25">
      <c r="D26568" s="83"/>
    </row>
    <row r="26569" spans="4:4" s="47" customFormat="1" x14ac:dyDescent="0.25">
      <c r="D26569" s="83"/>
    </row>
    <row r="26570" spans="4:4" s="47" customFormat="1" x14ac:dyDescent="0.25">
      <c r="D26570" s="83"/>
    </row>
    <row r="26571" spans="4:4" s="47" customFormat="1" x14ac:dyDescent="0.25">
      <c r="D26571" s="83"/>
    </row>
    <row r="26572" spans="4:4" s="47" customFormat="1" x14ac:dyDescent="0.25">
      <c r="D26572" s="83"/>
    </row>
    <row r="26573" spans="4:4" s="47" customFormat="1" x14ac:dyDescent="0.25">
      <c r="D26573" s="83"/>
    </row>
    <row r="26574" spans="4:4" s="47" customFormat="1" x14ac:dyDescent="0.25">
      <c r="D26574" s="83"/>
    </row>
    <row r="26575" spans="4:4" s="47" customFormat="1" x14ac:dyDescent="0.25">
      <c r="D26575" s="83"/>
    </row>
    <row r="26576" spans="4:4" s="47" customFormat="1" x14ac:dyDescent="0.25">
      <c r="D26576" s="83"/>
    </row>
    <row r="26577" spans="4:4" s="47" customFormat="1" x14ac:dyDescent="0.25">
      <c r="D26577" s="83"/>
    </row>
    <row r="26578" spans="4:4" s="47" customFormat="1" x14ac:dyDescent="0.25">
      <c r="D26578" s="83"/>
    </row>
    <row r="26579" spans="4:4" s="47" customFormat="1" x14ac:dyDescent="0.25">
      <c r="D26579" s="83"/>
    </row>
    <row r="26580" spans="4:4" s="47" customFormat="1" x14ac:dyDescent="0.25">
      <c r="D26580" s="83"/>
    </row>
    <row r="26581" spans="4:4" s="47" customFormat="1" x14ac:dyDescent="0.25">
      <c r="D26581" s="83"/>
    </row>
    <row r="26582" spans="4:4" s="47" customFormat="1" x14ac:dyDescent="0.25">
      <c r="D26582" s="83"/>
    </row>
    <row r="26583" spans="4:4" s="47" customFormat="1" x14ac:dyDescent="0.25">
      <c r="D26583" s="83"/>
    </row>
    <row r="26584" spans="4:4" s="47" customFormat="1" x14ac:dyDescent="0.25">
      <c r="D26584" s="83"/>
    </row>
    <row r="26585" spans="4:4" s="47" customFormat="1" x14ac:dyDescent="0.25">
      <c r="D26585" s="83"/>
    </row>
    <row r="26586" spans="4:4" s="47" customFormat="1" x14ac:dyDescent="0.25">
      <c r="D26586" s="83"/>
    </row>
    <row r="26587" spans="4:4" s="47" customFormat="1" x14ac:dyDescent="0.25">
      <c r="D26587" s="83"/>
    </row>
    <row r="26588" spans="4:4" s="47" customFormat="1" x14ac:dyDescent="0.25">
      <c r="D26588" s="83"/>
    </row>
    <row r="26589" spans="4:4" s="47" customFormat="1" x14ac:dyDescent="0.25">
      <c r="D26589" s="83"/>
    </row>
    <row r="26590" spans="4:4" s="47" customFormat="1" x14ac:dyDescent="0.25">
      <c r="D26590" s="83"/>
    </row>
    <row r="26591" spans="4:4" s="47" customFormat="1" x14ac:dyDescent="0.25">
      <c r="D26591" s="83"/>
    </row>
    <row r="26592" spans="4:4" s="47" customFormat="1" x14ac:dyDescent="0.25">
      <c r="D26592" s="83"/>
    </row>
    <row r="26593" spans="4:4" s="47" customFormat="1" x14ac:dyDescent="0.25">
      <c r="D26593" s="83"/>
    </row>
    <row r="26594" spans="4:4" s="47" customFormat="1" x14ac:dyDescent="0.25">
      <c r="D26594" s="83"/>
    </row>
    <row r="26595" spans="4:4" s="47" customFormat="1" x14ac:dyDescent="0.25">
      <c r="D26595" s="83"/>
    </row>
    <row r="26596" spans="4:4" s="47" customFormat="1" x14ac:dyDescent="0.25">
      <c r="D26596" s="83"/>
    </row>
    <row r="26597" spans="4:4" s="47" customFormat="1" x14ac:dyDescent="0.25">
      <c r="D26597" s="83"/>
    </row>
    <row r="26598" spans="4:4" s="47" customFormat="1" x14ac:dyDescent="0.25">
      <c r="D26598" s="83"/>
    </row>
    <row r="26599" spans="4:4" s="47" customFormat="1" x14ac:dyDescent="0.25">
      <c r="D26599" s="83"/>
    </row>
    <row r="26600" spans="4:4" s="47" customFormat="1" x14ac:dyDescent="0.25">
      <c r="D26600" s="83"/>
    </row>
    <row r="26601" spans="4:4" s="47" customFormat="1" x14ac:dyDescent="0.25">
      <c r="D26601" s="83"/>
    </row>
    <row r="26602" spans="4:4" s="47" customFormat="1" x14ac:dyDescent="0.25">
      <c r="D26602" s="83"/>
    </row>
    <row r="26603" spans="4:4" s="47" customFormat="1" x14ac:dyDescent="0.25">
      <c r="D26603" s="83"/>
    </row>
    <row r="26604" spans="4:4" s="47" customFormat="1" x14ac:dyDescent="0.25">
      <c r="D26604" s="83"/>
    </row>
    <row r="26605" spans="4:4" s="47" customFormat="1" x14ac:dyDescent="0.25">
      <c r="D26605" s="83"/>
    </row>
    <row r="26606" spans="4:4" s="47" customFormat="1" x14ac:dyDescent="0.25">
      <c r="D26606" s="83"/>
    </row>
    <row r="26607" spans="4:4" s="47" customFormat="1" x14ac:dyDescent="0.25">
      <c r="D26607" s="83"/>
    </row>
    <row r="26608" spans="4:4" s="47" customFormat="1" x14ac:dyDescent="0.25">
      <c r="D26608" s="83"/>
    </row>
    <row r="26609" spans="4:4" s="47" customFormat="1" x14ac:dyDescent="0.25">
      <c r="D26609" s="83"/>
    </row>
    <row r="26610" spans="4:4" s="47" customFormat="1" x14ac:dyDescent="0.25">
      <c r="D26610" s="83"/>
    </row>
    <row r="26611" spans="4:4" s="47" customFormat="1" x14ac:dyDescent="0.25">
      <c r="D26611" s="83"/>
    </row>
    <row r="26612" spans="4:4" s="47" customFormat="1" x14ac:dyDescent="0.25">
      <c r="D26612" s="83"/>
    </row>
    <row r="26613" spans="4:4" s="47" customFormat="1" x14ac:dyDescent="0.25">
      <c r="D26613" s="83"/>
    </row>
    <row r="26614" spans="4:4" s="47" customFormat="1" x14ac:dyDescent="0.25">
      <c r="D26614" s="83"/>
    </row>
    <row r="26615" spans="4:4" s="47" customFormat="1" x14ac:dyDescent="0.25">
      <c r="D26615" s="83"/>
    </row>
    <row r="26616" spans="4:4" s="47" customFormat="1" x14ac:dyDescent="0.25">
      <c r="D26616" s="83"/>
    </row>
    <row r="26617" spans="4:4" s="47" customFormat="1" x14ac:dyDescent="0.25">
      <c r="D26617" s="83"/>
    </row>
    <row r="26618" spans="4:4" s="47" customFormat="1" x14ac:dyDescent="0.25">
      <c r="D26618" s="83"/>
    </row>
    <row r="26619" spans="4:4" s="47" customFormat="1" x14ac:dyDescent="0.25">
      <c r="D26619" s="83"/>
    </row>
    <row r="26620" spans="4:4" s="47" customFormat="1" x14ac:dyDescent="0.25">
      <c r="D26620" s="83"/>
    </row>
    <row r="26621" spans="4:4" s="47" customFormat="1" x14ac:dyDescent="0.25">
      <c r="D26621" s="83"/>
    </row>
    <row r="26622" spans="4:4" s="47" customFormat="1" x14ac:dyDescent="0.25">
      <c r="D26622" s="83"/>
    </row>
    <row r="26623" spans="4:4" s="47" customFormat="1" x14ac:dyDescent="0.25">
      <c r="D26623" s="83"/>
    </row>
    <row r="26624" spans="4:4" s="47" customFormat="1" x14ac:dyDescent="0.25">
      <c r="D26624" s="83"/>
    </row>
    <row r="26625" spans="4:4" s="47" customFormat="1" x14ac:dyDescent="0.25">
      <c r="D26625" s="83"/>
    </row>
    <row r="26626" spans="4:4" s="47" customFormat="1" x14ac:dyDescent="0.25">
      <c r="D26626" s="83"/>
    </row>
    <row r="26627" spans="4:4" s="47" customFormat="1" x14ac:dyDescent="0.25">
      <c r="D26627" s="83"/>
    </row>
    <row r="26628" spans="4:4" s="47" customFormat="1" x14ac:dyDescent="0.25">
      <c r="D26628" s="83"/>
    </row>
    <row r="26629" spans="4:4" s="47" customFormat="1" x14ac:dyDescent="0.25">
      <c r="D26629" s="83"/>
    </row>
    <row r="26630" spans="4:4" s="47" customFormat="1" x14ac:dyDescent="0.25">
      <c r="D26630" s="83"/>
    </row>
    <row r="26631" spans="4:4" s="47" customFormat="1" x14ac:dyDescent="0.25">
      <c r="D26631" s="83"/>
    </row>
    <row r="26632" spans="4:4" s="47" customFormat="1" x14ac:dyDescent="0.25">
      <c r="D26632" s="83"/>
    </row>
    <row r="26633" spans="4:4" s="47" customFormat="1" x14ac:dyDescent="0.25">
      <c r="D26633" s="83"/>
    </row>
    <row r="26634" spans="4:4" s="47" customFormat="1" x14ac:dyDescent="0.25">
      <c r="D26634" s="83"/>
    </row>
    <row r="26635" spans="4:4" s="47" customFormat="1" x14ac:dyDescent="0.25">
      <c r="D26635" s="83"/>
    </row>
    <row r="26636" spans="4:4" s="47" customFormat="1" x14ac:dyDescent="0.25">
      <c r="D26636" s="83"/>
    </row>
    <row r="26637" spans="4:4" s="47" customFormat="1" x14ac:dyDescent="0.25">
      <c r="D26637" s="83"/>
    </row>
    <row r="26638" spans="4:4" s="47" customFormat="1" x14ac:dyDescent="0.25">
      <c r="D26638" s="83"/>
    </row>
    <row r="26639" spans="4:4" s="47" customFormat="1" x14ac:dyDescent="0.25">
      <c r="D26639" s="83"/>
    </row>
    <row r="26640" spans="4:4" s="47" customFormat="1" x14ac:dyDescent="0.25">
      <c r="D26640" s="83"/>
    </row>
    <row r="26641" spans="4:4" s="47" customFormat="1" x14ac:dyDescent="0.25">
      <c r="D26641" s="83"/>
    </row>
    <row r="26642" spans="4:4" s="47" customFormat="1" x14ac:dyDescent="0.25">
      <c r="D26642" s="83"/>
    </row>
    <row r="26643" spans="4:4" s="47" customFormat="1" x14ac:dyDescent="0.25">
      <c r="D26643" s="83"/>
    </row>
    <row r="26644" spans="4:4" s="47" customFormat="1" x14ac:dyDescent="0.25">
      <c r="D26644" s="83"/>
    </row>
    <row r="26645" spans="4:4" s="47" customFormat="1" x14ac:dyDescent="0.25">
      <c r="D26645" s="83"/>
    </row>
    <row r="26646" spans="4:4" s="47" customFormat="1" x14ac:dyDescent="0.25">
      <c r="D26646" s="83"/>
    </row>
    <row r="26647" spans="4:4" s="47" customFormat="1" x14ac:dyDescent="0.25">
      <c r="D26647" s="83"/>
    </row>
    <row r="26648" spans="4:4" s="47" customFormat="1" x14ac:dyDescent="0.25">
      <c r="D26648" s="83"/>
    </row>
    <row r="26649" spans="4:4" s="47" customFormat="1" x14ac:dyDescent="0.25">
      <c r="D26649" s="83"/>
    </row>
    <row r="26650" spans="4:4" s="47" customFormat="1" x14ac:dyDescent="0.25">
      <c r="D26650" s="83"/>
    </row>
    <row r="26651" spans="4:4" s="47" customFormat="1" x14ac:dyDescent="0.25">
      <c r="D26651" s="83"/>
    </row>
    <row r="26652" spans="4:4" s="47" customFormat="1" x14ac:dyDescent="0.25">
      <c r="D26652" s="83"/>
    </row>
    <row r="26653" spans="4:4" s="47" customFormat="1" x14ac:dyDescent="0.25">
      <c r="D26653" s="83"/>
    </row>
    <row r="26654" spans="4:4" s="47" customFormat="1" x14ac:dyDescent="0.25">
      <c r="D26654" s="83"/>
    </row>
    <row r="26655" spans="4:4" s="47" customFormat="1" x14ac:dyDescent="0.25">
      <c r="D26655" s="83"/>
    </row>
    <row r="26656" spans="4:4" s="47" customFormat="1" x14ac:dyDescent="0.25">
      <c r="D26656" s="83"/>
    </row>
    <row r="26657" spans="4:4" s="47" customFormat="1" x14ac:dyDescent="0.25">
      <c r="D26657" s="83"/>
    </row>
    <row r="26658" spans="4:4" s="47" customFormat="1" x14ac:dyDescent="0.25">
      <c r="D26658" s="83"/>
    </row>
    <row r="26659" spans="4:4" s="47" customFormat="1" x14ac:dyDescent="0.25">
      <c r="D26659" s="83"/>
    </row>
    <row r="26660" spans="4:4" s="47" customFormat="1" x14ac:dyDescent="0.25">
      <c r="D26660" s="83"/>
    </row>
    <row r="26661" spans="4:4" s="47" customFormat="1" x14ac:dyDescent="0.25">
      <c r="D26661" s="83"/>
    </row>
    <row r="26662" spans="4:4" s="47" customFormat="1" x14ac:dyDescent="0.25">
      <c r="D26662" s="83"/>
    </row>
    <row r="26663" spans="4:4" s="47" customFormat="1" x14ac:dyDescent="0.25">
      <c r="D26663" s="83"/>
    </row>
    <row r="26664" spans="4:4" s="47" customFormat="1" x14ac:dyDescent="0.25">
      <c r="D26664" s="83"/>
    </row>
    <row r="26665" spans="4:4" s="47" customFormat="1" x14ac:dyDescent="0.25">
      <c r="D26665" s="83"/>
    </row>
    <row r="26666" spans="4:4" s="47" customFormat="1" x14ac:dyDescent="0.25">
      <c r="D26666" s="83"/>
    </row>
    <row r="26667" spans="4:4" s="47" customFormat="1" x14ac:dyDescent="0.25">
      <c r="D26667" s="83"/>
    </row>
    <row r="26668" spans="4:4" s="47" customFormat="1" x14ac:dyDescent="0.25">
      <c r="D26668" s="83"/>
    </row>
    <row r="26669" spans="4:4" s="47" customFormat="1" x14ac:dyDescent="0.25">
      <c r="D26669" s="83"/>
    </row>
    <row r="26670" spans="4:4" s="47" customFormat="1" x14ac:dyDescent="0.25">
      <c r="D26670" s="83"/>
    </row>
    <row r="26671" spans="4:4" s="47" customFormat="1" x14ac:dyDescent="0.25">
      <c r="D26671" s="83"/>
    </row>
    <row r="26672" spans="4:4" s="47" customFormat="1" x14ac:dyDescent="0.25">
      <c r="D26672" s="83"/>
    </row>
    <row r="26673" spans="4:4" s="47" customFormat="1" x14ac:dyDescent="0.25">
      <c r="D26673" s="83"/>
    </row>
    <row r="26674" spans="4:4" s="47" customFormat="1" x14ac:dyDescent="0.25">
      <c r="D26674" s="83"/>
    </row>
    <row r="26675" spans="4:4" s="47" customFormat="1" x14ac:dyDescent="0.25">
      <c r="D26675" s="83"/>
    </row>
    <row r="26676" spans="4:4" s="47" customFormat="1" x14ac:dyDescent="0.25">
      <c r="D26676" s="83"/>
    </row>
    <row r="26677" spans="4:4" s="47" customFormat="1" x14ac:dyDescent="0.25">
      <c r="D26677" s="83"/>
    </row>
    <row r="26678" spans="4:4" s="47" customFormat="1" x14ac:dyDescent="0.25">
      <c r="D26678" s="83"/>
    </row>
    <row r="26679" spans="4:4" s="47" customFormat="1" x14ac:dyDescent="0.25">
      <c r="D26679" s="83"/>
    </row>
    <row r="26680" spans="4:4" s="47" customFormat="1" x14ac:dyDescent="0.25">
      <c r="D26680" s="83"/>
    </row>
    <row r="26681" spans="4:4" s="47" customFormat="1" x14ac:dyDescent="0.25">
      <c r="D26681" s="83"/>
    </row>
    <row r="26682" spans="4:4" s="47" customFormat="1" x14ac:dyDescent="0.25">
      <c r="D26682" s="83"/>
    </row>
    <row r="26683" spans="4:4" s="47" customFormat="1" x14ac:dyDescent="0.25">
      <c r="D26683" s="83"/>
    </row>
    <row r="26684" spans="4:4" s="47" customFormat="1" x14ac:dyDescent="0.25">
      <c r="D26684" s="83"/>
    </row>
    <row r="26685" spans="4:4" s="47" customFormat="1" x14ac:dyDescent="0.25">
      <c r="D26685" s="83"/>
    </row>
    <row r="26686" spans="4:4" s="47" customFormat="1" x14ac:dyDescent="0.25">
      <c r="D26686" s="83"/>
    </row>
    <row r="26687" spans="4:4" s="47" customFormat="1" x14ac:dyDescent="0.25">
      <c r="D26687" s="83"/>
    </row>
    <row r="26688" spans="4:4" s="47" customFormat="1" x14ac:dyDescent="0.25">
      <c r="D26688" s="83"/>
    </row>
    <row r="26689" spans="4:4" s="47" customFormat="1" x14ac:dyDescent="0.25">
      <c r="D26689" s="83"/>
    </row>
    <row r="26690" spans="4:4" s="47" customFormat="1" ht="12.65" customHeight="1" x14ac:dyDescent="0.25">
      <c r="D26690" s="83"/>
    </row>
    <row r="26691" spans="4:4" s="47" customFormat="1" x14ac:dyDescent="0.25">
      <c r="D26691" s="83"/>
    </row>
    <row r="26692" spans="4:4" s="47" customFormat="1" x14ac:dyDescent="0.25">
      <c r="D26692" s="83"/>
    </row>
    <row r="26693" spans="4:4" s="47" customFormat="1" x14ac:dyDescent="0.25">
      <c r="D26693" s="83"/>
    </row>
    <row r="26694" spans="4:4" s="47" customFormat="1" x14ac:dyDescent="0.25">
      <c r="D26694" s="83"/>
    </row>
    <row r="26695" spans="4:4" s="47" customFormat="1" x14ac:dyDescent="0.25">
      <c r="D26695" s="83"/>
    </row>
    <row r="26696" spans="4:4" s="47" customFormat="1" x14ac:dyDescent="0.25">
      <c r="D26696" s="83"/>
    </row>
    <row r="26697" spans="4:4" s="47" customFormat="1" x14ac:dyDescent="0.25">
      <c r="D26697" s="83"/>
    </row>
    <row r="26698" spans="4:4" s="47" customFormat="1" x14ac:dyDescent="0.25">
      <c r="D26698" s="83"/>
    </row>
    <row r="26699" spans="4:4" s="47" customFormat="1" x14ac:dyDescent="0.25">
      <c r="D26699" s="83"/>
    </row>
    <row r="26700" spans="4:4" s="47" customFormat="1" x14ac:dyDescent="0.25">
      <c r="D26700" s="83"/>
    </row>
    <row r="26701" spans="4:4" s="47" customFormat="1" x14ac:dyDescent="0.25">
      <c r="D26701" s="83"/>
    </row>
    <row r="26702" spans="4:4" s="47" customFormat="1" x14ac:dyDescent="0.25">
      <c r="D26702" s="83"/>
    </row>
    <row r="26703" spans="4:4" s="47" customFormat="1" x14ac:dyDescent="0.25">
      <c r="D26703" s="83"/>
    </row>
    <row r="26704" spans="4:4" s="47" customFormat="1" x14ac:dyDescent="0.25">
      <c r="D26704" s="83"/>
    </row>
    <row r="26705" spans="4:4" s="47" customFormat="1" x14ac:dyDescent="0.25">
      <c r="D26705" s="83"/>
    </row>
    <row r="26706" spans="4:4" s="47" customFormat="1" x14ac:dyDescent="0.25">
      <c r="D26706" s="83"/>
    </row>
    <row r="26707" spans="4:4" s="47" customFormat="1" x14ac:dyDescent="0.25">
      <c r="D26707" s="83"/>
    </row>
    <row r="26708" spans="4:4" s="47" customFormat="1" x14ac:dyDescent="0.25">
      <c r="D26708" s="83"/>
    </row>
    <row r="26709" spans="4:4" s="47" customFormat="1" x14ac:dyDescent="0.25">
      <c r="D26709" s="83"/>
    </row>
    <row r="26710" spans="4:4" s="47" customFormat="1" x14ac:dyDescent="0.25">
      <c r="D26710" s="83"/>
    </row>
    <row r="26711" spans="4:4" s="47" customFormat="1" x14ac:dyDescent="0.25">
      <c r="D26711" s="83"/>
    </row>
    <row r="26712" spans="4:4" s="47" customFormat="1" x14ac:dyDescent="0.25">
      <c r="D26712" s="83"/>
    </row>
    <row r="26713" spans="4:4" s="47" customFormat="1" x14ac:dyDescent="0.25">
      <c r="D26713" s="83"/>
    </row>
    <row r="26714" spans="4:4" s="47" customFormat="1" x14ac:dyDescent="0.25">
      <c r="D26714" s="83"/>
    </row>
    <row r="26715" spans="4:4" s="47" customFormat="1" x14ac:dyDescent="0.25">
      <c r="D26715" s="83"/>
    </row>
    <row r="26716" spans="4:4" s="47" customFormat="1" x14ac:dyDescent="0.25">
      <c r="D26716" s="83"/>
    </row>
    <row r="26717" spans="4:4" s="47" customFormat="1" x14ac:dyDescent="0.25">
      <c r="D26717" s="83"/>
    </row>
    <row r="26718" spans="4:4" s="47" customFormat="1" x14ac:dyDescent="0.25">
      <c r="D26718" s="83"/>
    </row>
    <row r="26719" spans="4:4" s="47" customFormat="1" x14ac:dyDescent="0.25">
      <c r="D26719" s="83"/>
    </row>
    <row r="26720" spans="4:4" s="47" customFormat="1" x14ac:dyDescent="0.25">
      <c r="D26720" s="83"/>
    </row>
    <row r="26721" spans="4:4" s="47" customFormat="1" x14ac:dyDescent="0.25">
      <c r="D26721" s="83"/>
    </row>
    <row r="26722" spans="4:4" s="47" customFormat="1" x14ac:dyDescent="0.25">
      <c r="D26722" s="83"/>
    </row>
    <row r="26723" spans="4:4" s="47" customFormat="1" x14ac:dyDescent="0.25">
      <c r="D26723" s="83"/>
    </row>
    <row r="26724" spans="4:4" s="47" customFormat="1" x14ac:dyDescent="0.25">
      <c r="D26724" s="83"/>
    </row>
    <row r="26725" spans="4:4" s="47" customFormat="1" x14ac:dyDescent="0.25">
      <c r="D26725" s="83"/>
    </row>
    <row r="26726" spans="4:4" s="47" customFormat="1" x14ac:dyDescent="0.25">
      <c r="D26726" s="83"/>
    </row>
    <row r="26727" spans="4:4" s="47" customFormat="1" x14ac:dyDescent="0.25">
      <c r="D26727" s="83"/>
    </row>
    <row r="26728" spans="4:4" s="47" customFormat="1" x14ac:dyDescent="0.25">
      <c r="D26728" s="83"/>
    </row>
    <row r="26729" spans="4:4" s="47" customFormat="1" x14ac:dyDescent="0.25">
      <c r="D26729" s="83"/>
    </row>
    <row r="26730" spans="4:4" s="47" customFormat="1" x14ac:dyDescent="0.25">
      <c r="D26730" s="83"/>
    </row>
    <row r="26731" spans="4:4" s="47" customFormat="1" x14ac:dyDescent="0.25">
      <c r="D26731" s="83"/>
    </row>
    <row r="26732" spans="4:4" s="47" customFormat="1" x14ac:dyDescent="0.25">
      <c r="D26732" s="83"/>
    </row>
    <row r="26733" spans="4:4" s="47" customFormat="1" x14ac:dyDescent="0.25">
      <c r="D26733" s="83"/>
    </row>
    <row r="26734" spans="4:4" s="47" customFormat="1" x14ac:dyDescent="0.25">
      <c r="D26734" s="83"/>
    </row>
    <row r="26735" spans="4:4" s="47" customFormat="1" x14ac:dyDescent="0.25">
      <c r="D26735" s="83"/>
    </row>
    <row r="26736" spans="4:4" s="47" customFormat="1" x14ac:dyDescent="0.25">
      <c r="D26736" s="83"/>
    </row>
    <row r="26737" spans="4:4" s="47" customFormat="1" x14ac:dyDescent="0.25">
      <c r="D26737" s="83"/>
    </row>
    <row r="26738" spans="4:4" s="47" customFormat="1" x14ac:dyDescent="0.25">
      <c r="D26738" s="83"/>
    </row>
    <row r="26739" spans="4:4" s="47" customFormat="1" x14ac:dyDescent="0.25">
      <c r="D26739" s="83"/>
    </row>
    <row r="26740" spans="4:4" s="47" customFormat="1" x14ac:dyDescent="0.25">
      <c r="D26740" s="83"/>
    </row>
    <row r="26741" spans="4:4" s="47" customFormat="1" x14ac:dyDescent="0.25">
      <c r="D26741" s="83"/>
    </row>
    <row r="26742" spans="4:4" s="47" customFormat="1" x14ac:dyDescent="0.25">
      <c r="D26742" s="83"/>
    </row>
    <row r="26743" spans="4:4" s="47" customFormat="1" x14ac:dyDescent="0.25">
      <c r="D26743" s="83"/>
    </row>
    <row r="26744" spans="4:4" s="47" customFormat="1" x14ac:dyDescent="0.25">
      <c r="D26744" s="83"/>
    </row>
    <row r="26745" spans="4:4" s="47" customFormat="1" x14ac:dyDescent="0.25">
      <c r="D26745" s="83"/>
    </row>
    <row r="26746" spans="4:4" s="47" customFormat="1" x14ac:dyDescent="0.25">
      <c r="D26746" s="83"/>
    </row>
    <row r="26747" spans="4:4" s="47" customFormat="1" x14ac:dyDescent="0.25">
      <c r="D26747" s="83"/>
    </row>
    <row r="26748" spans="4:4" s="47" customFormat="1" x14ac:dyDescent="0.25">
      <c r="D26748" s="83"/>
    </row>
    <row r="26749" spans="4:4" s="47" customFormat="1" x14ac:dyDescent="0.25">
      <c r="D26749" s="83"/>
    </row>
    <row r="26750" spans="4:4" s="47" customFormat="1" x14ac:dyDescent="0.25">
      <c r="D26750" s="83"/>
    </row>
    <row r="26751" spans="4:4" s="47" customFormat="1" x14ac:dyDescent="0.25">
      <c r="D26751" s="83"/>
    </row>
    <row r="26752" spans="4:4" s="47" customFormat="1" x14ac:dyDescent="0.25">
      <c r="D26752" s="83"/>
    </row>
    <row r="26753" spans="4:4" s="47" customFormat="1" x14ac:dyDescent="0.25">
      <c r="D26753" s="83"/>
    </row>
    <row r="26754" spans="4:4" s="47" customFormat="1" x14ac:dyDescent="0.25">
      <c r="D26754" s="83"/>
    </row>
    <row r="26755" spans="4:4" s="47" customFormat="1" x14ac:dyDescent="0.25">
      <c r="D26755" s="83"/>
    </row>
    <row r="26756" spans="4:4" s="47" customFormat="1" x14ac:dyDescent="0.25">
      <c r="D26756" s="83"/>
    </row>
    <row r="26757" spans="4:4" s="47" customFormat="1" x14ac:dyDescent="0.25">
      <c r="D26757" s="83"/>
    </row>
    <row r="26758" spans="4:4" s="47" customFormat="1" x14ac:dyDescent="0.25">
      <c r="D26758" s="83"/>
    </row>
    <row r="26759" spans="4:4" s="47" customFormat="1" x14ac:dyDescent="0.25">
      <c r="D26759" s="83"/>
    </row>
    <row r="26760" spans="4:4" s="47" customFormat="1" x14ac:dyDescent="0.25">
      <c r="D26760" s="83"/>
    </row>
    <row r="26761" spans="4:4" s="47" customFormat="1" x14ac:dyDescent="0.25">
      <c r="D26761" s="83"/>
    </row>
    <row r="26762" spans="4:4" s="47" customFormat="1" x14ac:dyDescent="0.25">
      <c r="D26762" s="83"/>
    </row>
    <row r="26763" spans="4:4" s="47" customFormat="1" x14ac:dyDescent="0.25">
      <c r="D26763" s="83"/>
    </row>
    <row r="26764" spans="4:4" s="47" customFormat="1" x14ac:dyDescent="0.25">
      <c r="D26764" s="83"/>
    </row>
    <row r="26765" spans="4:4" s="47" customFormat="1" x14ac:dyDescent="0.25">
      <c r="D26765" s="83"/>
    </row>
    <row r="26766" spans="4:4" s="47" customFormat="1" x14ac:dyDescent="0.25">
      <c r="D26766" s="83"/>
    </row>
    <row r="26767" spans="4:4" s="47" customFormat="1" x14ac:dyDescent="0.25">
      <c r="D26767" s="83"/>
    </row>
    <row r="26768" spans="4:4" s="47" customFormat="1" x14ac:dyDescent="0.25">
      <c r="D26768" s="83"/>
    </row>
    <row r="26769" spans="4:4" s="47" customFormat="1" x14ac:dyDescent="0.25">
      <c r="D26769" s="83"/>
    </row>
    <row r="26770" spans="4:4" s="47" customFormat="1" x14ac:dyDescent="0.25">
      <c r="D26770" s="83"/>
    </row>
    <row r="26771" spans="4:4" s="47" customFormat="1" x14ac:dyDescent="0.25">
      <c r="D26771" s="83"/>
    </row>
    <row r="26772" spans="4:4" s="47" customFormat="1" x14ac:dyDescent="0.25">
      <c r="D26772" s="83"/>
    </row>
    <row r="26773" spans="4:4" s="47" customFormat="1" x14ac:dyDescent="0.25">
      <c r="D26773" s="83"/>
    </row>
    <row r="26774" spans="4:4" s="47" customFormat="1" x14ac:dyDescent="0.25">
      <c r="D26774" s="83"/>
    </row>
    <row r="26775" spans="4:4" s="47" customFormat="1" x14ac:dyDescent="0.25">
      <c r="D26775" s="83"/>
    </row>
    <row r="26776" spans="4:4" s="47" customFormat="1" x14ac:dyDescent="0.25">
      <c r="D26776" s="83"/>
    </row>
    <row r="26777" spans="4:4" s="47" customFormat="1" x14ac:dyDescent="0.25">
      <c r="D26777" s="83"/>
    </row>
    <row r="26778" spans="4:4" s="47" customFormat="1" x14ac:dyDescent="0.25">
      <c r="D26778" s="83"/>
    </row>
    <row r="26779" spans="4:4" s="47" customFormat="1" x14ac:dyDescent="0.25">
      <c r="D26779" s="83"/>
    </row>
    <row r="26780" spans="4:4" s="47" customFormat="1" x14ac:dyDescent="0.25">
      <c r="D26780" s="83"/>
    </row>
    <row r="26781" spans="4:4" s="47" customFormat="1" x14ac:dyDescent="0.25">
      <c r="D26781" s="83"/>
    </row>
    <row r="26782" spans="4:4" s="47" customFormat="1" x14ac:dyDescent="0.25">
      <c r="D26782" s="83"/>
    </row>
    <row r="26783" spans="4:4" s="47" customFormat="1" x14ac:dyDescent="0.25">
      <c r="D26783" s="83"/>
    </row>
    <row r="26784" spans="4:4" s="47" customFormat="1" x14ac:dyDescent="0.25">
      <c r="D26784" s="83"/>
    </row>
    <row r="26785" spans="4:4" s="47" customFormat="1" x14ac:dyDescent="0.25">
      <c r="D26785" s="83"/>
    </row>
    <row r="26786" spans="4:4" s="47" customFormat="1" x14ac:dyDescent="0.25">
      <c r="D26786" s="83"/>
    </row>
    <row r="26787" spans="4:4" s="47" customFormat="1" x14ac:dyDescent="0.25">
      <c r="D26787" s="83"/>
    </row>
    <row r="26788" spans="4:4" s="47" customFormat="1" x14ac:dyDescent="0.25">
      <c r="D26788" s="83"/>
    </row>
    <row r="26789" spans="4:4" s="47" customFormat="1" x14ac:dyDescent="0.25">
      <c r="D26789" s="83"/>
    </row>
    <row r="26790" spans="4:4" s="47" customFormat="1" x14ac:dyDescent="0.25">
      <c r="D26790" s="83"/>
    </row>
    <row r="26791" spans="4:4" s="47" customFormat="1" x14ac:dyDescent="0.25">
      <c r="D26791" s="83"/>
    </row>
    <row r="26792" spans="4:4" s="47" customFormat="1" x14ac:dyDescent="0.25">
      <c r="D26792" s="83"/>
    </row>
    <row r="26793" spans="4:4" s="47" customFormat="1" x14ac:dyDescent="0.25">
      <c r="D26793" s="83"/>
    </row>
    <row r="26794" spans="4:4" s="47" customFormat="1" x14ac:dyDescent="0.25">
      <c r="D26794" s="83"/>
    </row>
    <row r="26795" spans="4:4" s="47" customFormat="1" x14ac:dyDescent="0.25">
      <c r="D26795" s="83"/>
    </row>
    <row r="26796" spans="4:4" s="47" customFormat="1" x14ac:dyDescent="0.25">
      <c r="D26796" s="83"/>
    </row>
    <row r="26797" spans="4:4" s="47" customFormat="1" x14ac:dyDescent="0.25">
      <c r="D26797" s="83"/>
    </row>
    <row r="26798" spans="4:4" s="47" customFormat="1" x14ac:dyDescent="0.25">
      <c r="D26798" s="83"/>
    </row>
    <row r="26799" spans="4:4" s="47" customFormat="1" x14ac:dyDescent="0.25">
      <c r="D26799" s="83"/>
    </row>
    <row r="26800" spans="4:4" s="47" customFormat="1" x14ac:dyDescent="0.25">
      <c r="D26800" s="83"/>
    </row>
    <row r="26801" spans="4:4" s="47" customFormat="1" x14ac:dyDescent="0.25">
      <c r="D26801" s="83"/>
    </row>
    <row r="26802" spans="4:4" s="47" customFormat="1" x14ac:dyDescent="0.25">
      <c r="D26802" s="83"/>
    </row>
    <row r="26803" spans="4:4" s="47" customFormat="1" x14ac:dyDescent="0.25">
      <c r="D26803" s="83"/>
    </row>
    <row r="26804" spans="4:4" s="47" customFormat="1" x14ac:dyDescent="0.25">
      <c r="D26804" s="83"/>
    </row>
    <row r="26805" spans="4:4" s="47" customFormat="1" x14ac:dyDescent="0.25">
      <c r="D26805" s="83"/>
    </row>
    <row r="26806" spans="4:4" s="47" customFormat="1" x14ac:dyDescent="0.25">
      <c r="D26806" s="83"/>
    </row>
    <row r="26807" spans="4:4" s="47" customFormat="1" x14ac:dyDescent="0.25">
      <c r="D26807" s="83"/>
    </row>
    <row r="26808" spans="4:4" s="47" customFormat="1" x14ac:dyDescent="0.25">
      <c r="D26808" s="83"/>
    </row>
    <row r="26809" spans="4:4" s="47" customFormat="1" x14ac:dyDescent="0.25">
      <c r="D26809" s="83"/>
    </row>
    <row r="26810" spans="4:4" s="47" customFormat="1" x14ac:dyDescent="0.25">
      <c r="D26810" s="83"/>
    </row>
    <row r="26811" spans="4:4" s="47" customFormat="1" x14ac:dyDescent="0.25">
      <c r="D26811" s="83"/>
    </row>
    <row r="26812" spans="4:4" s="47" customFormat="1" x14ac:dyDescent="0.25">
      <c r="D26812" s="83"/>
    </row>
    <row r="26813" spans="4:4" s="47" customFormat="1" x14ac:dyDescent="0.25">
      <c r="D26813" s="83"/>
    </row>
    <row r="26814" spans="4:4" s="47" customFormat="1" x14ac:dyDescent="0.25">
      <c r="D26814" s="83"/>
    </row>
    <row r="26815" spans="4:4" s="47" customFormat="1" x14ac:dyDescent="0.25">
      <c r="D26815" s="83"/>
    </row>
    <row r="26816" spans="4:4" s="47" customFormat="1" x14ac:dyDescent="0.25">
      <c r="D26816" s="83"/>
    </row>
    <row r="26817" spans="4:4" s="47" customFormat="1" x14ac:dyDescent="0.25">
      <c r="D26817" s="83"/>
    </row>
    <row r="26818" spans="4:4" s="47" customFormat="1" x14ac:dyDescent="0.25">
      <c r="D26818" s="83"/>
    </row>
    <row r="26819" spans="4:4" s="47" customFormat="1" x14ac:dyDescent="0.25">
      <c r="D26819" s="83"/>
    </row>
    <row r="26820" spans="4:4" s="47" customFormat="1" x14ac:dyDescent="0.25">
      <c r="D26820" s="83"/>
    </row>
    <row r="26821" spans="4:4" s="47" customFormat="1" x14ac:dyDescent="0.25">
      <c r="D26821" s="83"/>
    </row>
    <row r="26822" spans="4:4" s="47" customFormat="1" x14ac:dyDescent="0.25">
      <c r="D26822" s="83"/>
    </row>
    <row r="26823" spans="4:4" s="47" customFormat="1" x14ac:dyDescent="0.25">
      <c r="D26823" s="83"/>
    </row>
    <row r="26824" spans="4:4" s="47" customFormat="1" x14ac:dyDescent="0.25">
      <c r="D26824" s="83"/>
    </row>
    <row r="26825" spans="4:4" s="47" customFormat="1" x14ac:dyDescent="0.25">
      <c r="D26825" s="83"/>
    </row>
    <row r="26826" spans="4:4" s="47" customFormat="1" x14ac:dyDescent="0.25">
      <c r="D26826" s="83"/>
    </row>
    <row r="26827" spans="4:4" s="47" customFormat="1" x14ac:dyDescent="0.25">
      <c r="D26827" s="83"/>
    </row>
    <row r="26828" spans="4:4" s="47" customFormat="1" x14ac:dyDescent="0.25">
      <c r="D26828" s="83"/>
    </row>
    <row r="26829" spans="4:4" s="47" customFormat="1" x14ac:dyDescent="0.25">
      <c r="D26829" s="83"/>
    </row>
    <row r="26830" spans="4:4" s="47" customFormat="1" x14ac:dyDescent="0.25">
      <c r="D26830" s="83"/>
    </row>
    <row r="26831" spans="4:4" s="47" customFormat="1" x14ac:dyDescent="0.25">
      <c r="D26831" s="83"/>
    </row>
    <row r="26832" spans="4:4" s="47" customFormat="1" x14ac:dyDescent="0.25">
      <c r="D26832" s="83"/>
    </row>
    <row r="26833" spans="1:16" x14ac:dyDescent="0.25">
      <c r="A26833" s="47"/>
      <c r="B26833" s="47"/>
      <c r="C26833" s="47"/>
      <c r="D26833" s="83"/>
      <c r="E26833" s="47"/>
      <c r="F26833" s="47"/>
      <c r="G26833" s="47"/>
      <c r="H26833" s="47"/>
      <c r="I26833" s="47"/>
      <c r="J26833" s="47"/>
      <c r="K26833" s="47"/>
      <c r="L26833" s="47"/>
      <c r="M26833" s="47"/>
      <c r="N26833" s="47"/>
      <c r="O26833" s="47"/>
      <c r="P26833" s="47"/>
    </row>
    <row r="26834" spans="1:16" x14ac:dyDescent="0.25">
      <c r="A26834" s="47"/>
      <c r="B26834" s="47"/>
      <c r="C26834" s="47"/>
      <c r="D26834" s="83"/>
      <c r="E26834" s="47"/>
      <c r="F26834" s="47"/>
      <c r="G26834" s="47"/>
      <c r="H26834" s="47"/>
      <c r="I26834" s="47"/>
      <c r="J26834" s="47"/>
      <c r="K26834" s="47"/>
      <c r="L26834" s="47"/>
      <c r="M26834" s="47"/>
      <c r="N26834" s="47"/>
      <c r="O26834" s="47"/>
      <c r="P26834" s="47"/>
    </row>
    <row r="26835" spans="1:16" x14ac:dyDescent="0.25">
      <c r="A26835" s="47"/>
      <c r="B26835" s="47"/>
      <c r="C26835" s="47"/>
      <c r="D26835" s="83"/>
      <c r="E26835" s="47"/>
      <c r="F26835" s="47"/>
      <c r="G26835" s="47"/>
      <c r="H26835" s="47"/>
      <c r="I26835" s="47"/>
      <c r="J26835" s="47"/>
      <c r="K26835" s="47"/>
      <c r="L26835" s="47"/>
      <c r="M26835" s="47"/>
      <c r="N26835" s="47"/>
      <c r="O26835" s="47"/>
      <c r="P26835" s="47"/>
    </row>
    <row r="26836" spans="1:16" x14ac:dyDescent="0.25">
      <c r="A26836" s="47"/>
      <c r="B26836" s="47"/>
      <c r="C26836" s="47"/>
      <c r="D26836" s="83"/>
      <c r="E26836" s="47"/>
      <c r="F26836" s="47"/>
      <c r="G26836" s="47"/>
      <c r="H26836" s="47"/>
      <c r="I26836" s="47"/>
      <c r="J26836" s="47"/>
      <c r="K26836" s="47"/>
      <c r="L26836" s="47"/>
      <c r="M26836" s="47"/>
      <c r="N26836" s="47"/>
      <c r="O26836" s="47"/>
      <c r="P26836" s="47"/>
    </row>
    <row r="26837" spans="1:16" x14ac:dyDescent="0.25">
      <c r="A26837" s="47"/>
      <c r="B26837" s="47"/>
      <c r="C26837" s="47"/>
      <c r="D26837" s="83"/>
      <c r="E26837" s="47"/>
      <c r="F26837" s="47"/>
      <c r="G26837" s="47"/>
      <c r="H26837" s="47"/>
      <c r="I26837" s="47"/>
      <c r="J26837" s="47"/>
      <c r="K26837" s="47"/>
      <c r="L26837" s="47"/>
      <c r="M26837" s="47"/>
      <c r="N26837" s="47"/>
      <c r="O26837" s="47"/>
      <c r="P26837" s="47"/>
    </row>
    <row r="26838" spans="1:16" x14ac:dyDescent="0.25">
      <c r="A26838" s="47"/>
      <c r="B26838" s="47"/>
      <c r="C26838" s="47"/>
      <c r="D26838" s="83"/>
      <c r="E26838" s="47"/>
      <c r="F26838" s="47"/>
      <c r="G26838" s="47"/>
      <c r="H26838" s="47"/>
      <c r="I26838" s="47"/>
      <c r="J26838" s="47"/>
      <c r="K26838" s="47"/>
      <c r="L26838" s="47"/>
      <c r="M26838" s="47"/>
      <c r="N26838" s="47"/>
      <c r="O26838" s="47"/>
      <c r="P26838" s="47"/>
    </row>
    <row r="26839" spans="1:16" x14ac:dyDescent="0.25">
      <c r="A26839" s="47"/>
      <c r="B26839" s="47"/>
      <c r="C26839" s="47"/>
      <c r="D26839" s="83"/>
      <c r="E26839" s="47"/>
      <c r="F26839" s="47"/>
      <c r="G26839" s="47"/>
      <c r="H26839" s="47"/>
      <c r="I26839" s="47"/>
      <c r="J26839" s="47"/>
      <c r="K26839" s="47"/>
      <c r="L26839" s="47"/>
      <c r="M26839" s="47"/>
      <c r="N26839" s="47"/>
      <c r="O26839" s="47"/>
      <c r="P26839" s="47"/>
    </row>
    <row r="26840" spans="1:16" x14ac:dyDescent="0.25">
      <c r="A26840" s="47"/>
      <c r="B26840" s="47"/>
      <c r="C26840" s="47"/>
      <c r="D26840" s="83"/>
      <c r="E26840" s="47"/>
      <c r="F26840" s="47"/>
      <c r="G26840" s="47"/>
      <c r="H26840" s="47"/>
      <c r="I26840" s="47"/>
      <c r="J26840" s="47"/>
      <c r="K26840" s="47"/>
      <c r="L26840" s="47"/>
      <c r="M26840" s="47"/>
      <c r="N26840" s="47"/>
      <c r="O26840" s="47"/>
      <c r="P26840" s="47"/>
    </row>
    <row r="26841" spans="1:16" x14ac:dyDescent="0.25">
      <c r="A26841" s="47"/>
      <c r="B26841" s="47"/>
      <c r="C26841" s="47"/>
      <c r="D26841" s="83"/>
      <c r="E26841" s="47"/>
      <c r="F26841" s="47"/>
      <c r="G26841" s="47"/>
      <c r="H26841" s="47"/>
      <c r="I26841" s="47"/>
      <c r="J26841" s="47"/>
      <c r="K26841" s="47"/>
      <c r="L26841" s="47"/>
      <c r="M26841" s="47"/>
      <c r="N26841" s="47"/>
      <c r="O26841" s="47"/>
      <c r="P26841" s="47"/>
    </row>
    <row r="26842" spans="1:16" x14ac:dyDescent="0.25">
      <c r="A26842" s="47"/>
      <c r="B26842" s="47"/>
      <c r="C26842" s="47"/>
      <c r="D26842" s="83"/>
      <c r="E26842" s="47"/>
      <c r="F26842" s="47"/>
      <c r="G26842" s="47"/>
      <c r="H26842" s="47"/>
      <c r="I26842" s="47"/>
      <c r="J26842" s="47"/>
      <c r="K26842" s="47"/>
      <c r="L26842" s="47"/>
      <c r="M26842" s="47"/>
      <c r="N26842" s="47"/>
      <c r="O26842" s="47"/>
      <c r="P26842" s="47"/>
    </row>
    <row r="26843" spans="1:16" x14ac:dyDescent="0.25">
      <c r="A26843" s="47"/>
      <c r="B26843" s="47"/>
      <c r="C26843" s="47"/>
      <c r="D26843" s="83"/>
      <c r="E26843" s="47"/>
      <c r="F26843" s="47"/>
      <c r="G26843" s="47"/>
      <c r="H26843" s="47"/>
      <c r="I26843" s="47"/>
      <c r="J26843" s="47"/>
      <c r="K26843" s="47"/>
      <c r="L26843" s="47"/>
      <c r="M26843" s="47"/>
      <c r="N26843" s="47"/>
      <c r="O26843" s="47"/>
      <c r="P26843" s="47"/>
    </row>
    <row r="26844" spans="1:16" x14ac:dyDescent="0.25">
      <c r="A26844" s="47"/>
      <c r="B26844" s="47"/>
      <c r="C26844" s="47"/>
      <c r="D26844" s="83"/>
      <c r="E26844" s="47"/>
      <c r="F26844" s="47"/>
      <c r="G26844" s="47"/>
      <c r="H26844" s="47"/>
      <c r="I26844" s="47"/>
      <c r="J26844" s="47"/>
      <c r="K26844" s="47"/>
      <c r="L26844" s="47"/>
      <c r="M26844" s="47"/>
      <c r="N26844" s="47"/>
      <c r="O26844" s="47"/>
      <c r="P26844" s="47"/>
    </row>
    <row r="26845" spans="1:16" x14ac:dyDescent="0.25">
      <c r="A26845" s="47"/>
      <c r="B26845" s="47"/>
      <c r="C26845" s="47"/>
      <c r="D26845" s="83"/>
      <c r="E26845" s="47"/>
      <c r="F26845" s="47"/>
      <c r="G26845" s="47"/>
      <c r="H26845" s="47"/>
      <c r="I26845" s="47"/>
      <c r="J26845" s="47"/>
      <c r="K26845" s="47"/>
      <c r="L26845" s="47"/>
      <c r="M26845" s="47"/>
      <c r="N26845" s="47"/>
      <c r="O26845" s="47"/>
      <c r="P26845" s="47"/>
    </row>
    <row r="26846" spans="1:16" x14ac:dyDescent="0.25">
      <c r="B26846" s="49"/>
      <c r="C26846" s="47"/>
      <c r="D26846" s="83"/>
      <c r="E26846" s="47"/>
      <c r="F26846" s="47"/>
      <c r="G26846" s="47"/>
      <c r="H26846" s="47"/>
      <c r="I26846" s="47"/>
      <c r="J26846" s="47"/>
      <c r="K26846" s="47"/>
      <c r="L26846" s="47"/>
      <c r="M26846" s="47"/>
      <c r="N26846" s="47"/>
      <c r="O26846" s="47"/>
      <c r="P26846" s="47"/>
    </row>
    <row r="26847" spans="1:16" x14ac:dyDescent="0.25">
      <c r="B26847" s="47"/>
      <c r="C26847" s="47"/>
      <c r="D26847" s="83"/>
      <c r="E26847" s="47"/>
      <c r="F26847" s="47"/>
      <c r="G26847" s="47"/>
      <c r="H26847" s="47"/>
      <c r="I26847" s="47"/>
      <c r="J26847" s="47"/>
      <c r="K26847" s="47"/>
      <c r="L26847" s="47"/>
      <c r="M26847" s="47"/>
      <c r="N26847" s="47"/>
      <c r="O26847" s="47"/>
      <c r="P26847" s="47"/>
    </row>
    <row r="26848" spans="1:16" x14ac:dyDescent="0.25">
      <c r="C26848" s="47"/>
      <c r="D26848" s="83"/>
      <c r="K26848" s="47"/>
      <c r="L26848" s="47"/>
      <c r="M26848" s="47"/>
      <c r="N26848" s="47"/>
      <c r="O26848" s="47"/>
      <c r="P26848" s="47"/>
    </row>
    <row r="26849" spans="3:16" x14ac:dyDescent="0.25">
      <c r="C26849" s="47"/>
      <c r="D26849" s="83"/>
      <c r="K26849" s="47"/>
      <c r="L26849" s="47"/>
      <c r="M26849" s="47"/>
      <c r="N26849" s="47"/>
      <c r="O26849" s="47"/>
      <c r="P26849" s="47"/>
    </row>
    <row r="26850" spans="3:16" x14ac:dyDescent="0.25">
      <c r="C26850" s="47"/>
      <c r="D26850" s="83"/>
      <c r="K26850" s="47"/>
      <c r="L26850" s="47"/>
      <c r="M26850" s="47"/>
      <c r="N26850" s="47"/>
      <c r="O26850" s="47"/>
      <c r="P26850" s="47"/>
    </row>
    <row r="26851" spans="3:16" x14ac:dyDescent="0.25">
      <c r="C26851" s="47"/>
      <c r="D26851" s="83"/>
      <c r="K26851" s="47"/>
      <c r="L26851" s="47"/>
      <c r="M26851" s="47"/>
      <c r="N26851" s="47"/>
      <c r="O26851" s="47"/>
      <c r="P26851" s="47"/>
    </row>
    <row r="26852" spans="3:16" x14ac:dyDescent="0.25">
      <c r="C26852" s="47"/>
      <c r="D26852" s="83"/>
      <c r="K26852" s="47"/>
      <c r="L26852" s="47"/>
      <c r="M26852" s="47"/>
      <c r="N26852" s="47"/>
      <c r="O26852" s="47"/>
      <c r="P26852" s="47"/>
    </row>
    <row r="26853" spans="3:16" x14ac:dyDescent="0.25">
      <c r="C26853" s="47"/>
      <c r="D26853" s="83"/>
      <c r="K26853" s="47"/>
      <c r="L26853" s="47"/>
      <c r="M26853" s="47"/>
      <c r="N26853" s="47"/>
      <c r="O26853" s="47"/>
      <c r="P26853" s="47"/>
    </row>
    <row r="26854" spans="3:16" x14ac:dyDescent="0.25">
      <c r="C26854" s="47"/>
      <c r="D26854" s="83"/>
      <c r="K26854" s="47"/>
      <c r="L26854" s="47"/>
      <c r="M26854" s="47"/>
      <c r="N26854" s="47"/>
      <c r="O26854" s="47"/>
      <c r="P26854" s="47"/>
    </row>
    <row r="26855" spans="3:16" x14ac:dyDescent="0.25">
      <c r="C26855" s="47"/>
      <c r="D26855" s="83"/>
      <c r="K26855" s="47"/>
      <c r="L26855" s="47"/>
      <c r="M26855" s="47"/>
      <c r="N26855" s="47"/>
      <c r="O26855" s="47"/>
      <c r="P26855" s="47"/>
    </row>
    <row r="26856" spans="3:16" x14ac:dyDescent="0.25">
      <c r="C26856" s="47"/>
      <c r="D26856" s="83"/>
      <c r="K26856" s="47"/>
      <c r="L26856" s="47"/>
      <c r="M26856" s="47"/>
      <c r="N26856" s="47"/>
      <c r="O26856" s="47"/>
      <c r="P26856" s="47"/>
    </row>
    <row r="26857" spans="3:16" x14ac:dyDescent="0.25">
      <c r="C26857" s="47"/>
      <c r="D26857" s="83"/>
      <c r="K26857" s="47"/>
      <c r="L26857" s="47"/>
      <c r="M26857" s="47"/>
      <c r="N26857" s="47"/>
      <c r="O26857" s="47"/>
      <c r="P26857" s="47"/>
    </row>
    <row r="26858" spans="3:16" x14ac:dyDescent="0.25">
      <c r="C26858" s="47"/>
      <c r="D26858" s="83"/>
      <c r="K26858" s="47"/>
      <c r="L26858" s="47"/>
      <c r="M26858" s="47"/>
      <c r="N26858" s="47"/>
      <c r="O26858" s="47"/>
      <c r="P26858" s="47"/>
    </row>
    <row r="26859" spans="3:16" x14ac:dyDescent="0.25">
      <c r="C26859" s="47"/>
      <c r="D26859" s="83"/>
      <c r="K26859" s="47"/>
      <c r="L26859" s="47"/>
      <c r="M26859" s="47"/>
      <c r="N26859" s="47"/>
      <c r="O26859" s="47"/>
      <c r="P26859" s="47"/>
    </row>
    <row r="26860" spans="3:16" x14ac:dyDescent="0.25">
      <c r="C26860" s="47"/>
      <c r="D26860" s="83"/>
      <c r="K26860" s="47"/>
      <c r="L26860" s="47"/>
      <c r="M26860" s="47"/>
      <c r="N26860" s="47"/>
      <c r="O26860" s="47"/>
      <c r="P26860" s="47"/>
    </row>
    <row r="26861" spans="3:16" x14ac:dyDescent="0.25">
      <c r="C26861" s="47"/>
      <c r="D26861" s="83"/>
      <c r="K26861" s="47"/>
      <c r="L26861" s="47"/>
      <c r="M26861" s="47"/>
      <c r="N26861" s="47"/>
      <c r="O26861" s="47"/>
      <c r="P26861" s="47"/>
    </row>
    <row r="26862" spans="3:16" x14ac:dyDescent="0.25">
      <c r="C26862" s="47"/>
      <c r="D26862" s="83"/>
      <c r="K26862" s="47"/>
      <c r="L26862" s="47"/>
      <c r="M26862" s="47"/>
      <c r="N26862" s="47"/>
      <c r="O26862" s="47"/>
      <c r="P26862" s="47"/>
    </row>
    <row r="26863" spans="3:16" x14ac:dyDescent="0.25">
      <c r="C26863" s="47"/>
      <c r="D26863" s="83"/>
      <c r="K26863" s="47"/>
      <c r="L26863" s="47"/>
      <c r="M26863" s="47"/>
      <c r="N26863" s="47"/>
      <c r="O26863" s="47"/>
      <c r="P26863" s="47"/>
    </row>
    <row r="26864" spans="3:16" x14ac:dyDescent="0.25">
      <c r="C26864" s="47"/>
      <c r="D26864" s="83"/>
      <c r="K26864" s="47"/>
      <c r="L26864" s="47"/>
      <c r="M26864" s="47"/>
      <c r="N26864" s="47"/>
      <c r="O26864" s="47"/>
      <c r="P26864" s="47"/>
    </row>
    <row r="26865" spans="3:16" x14ac:dyDescent="0.25">
      <c r="C26865" s="47"/>
      <c r="D26865" s="83"/>
      <c r="K26865" s="47"/>
      <c r="L26865" s="47"/>
      <c r="M26865" s="47"/>
      <c r="N26865" s="47"/>
      <c r="O26865" s="47"/>
      <c r="P26865" s="47"/>
    </row>
    <row r="26866" spans="3:16" x14ac:dyDescent="0.25">
      <c r="C26866" s="47"/>
      <c r="D26866" s="83"/>
      <c r="K26866" s="47"/>
      <c r="L26866" s="47"/>
      <c r="M26866" s="47"/>
      <c r="N26866" s="47"/>
      <c r="O26866" s="47"/>
      <c r="P26866" s="47"/>
    </row>
    <row r="26867" spans="3:16" x14ac:dyDescent="0.25">
      <c r="C26867" s="47"/>
      <c r="D26867" s="83"/>
      <c r="K26867" s="47"/>
      <c r="L26867" s="47"/>
      <c r="M26867" s="47"/>
      <c r="N26867" s="47"/>
      <c r="O26867" s="47"/>
      <c r="P26867" s="47"/>
    </row>
    <row r="26868" spans="3:16" x14ac:dyDescent="0.25">
      <c r="C26868" s="47"/>
      <c r="D26868" s="83"/>
      <c r="K26868" s="47"/>
      <c r="L26868" s="47"/>
      <c r="M26868" s="47"/>
      <c r="N26868" s="47"/>
      <c r="O26868" s="47"/>
      <c r="P26868" s="47"/>
    </row>
    <row r="26869" spans="3:16" x14ac:dyDescent="0.25">
      <c r="C26869" s="47"/>
      <c r="D26869" s="83"/>
      <c r="K26869" s="47"/>
      <c r="L26869" s="47"/>
      <c r="M26869" s="47"/>
      <c r="N26869" s="47"/>
      <c r="O26869" s="47"/>
      <c r="P26869" s="47"/>
    </row>
    <row r="26870" spans="3:16" x14ac:dyDescent="0.25">
      <c r="C26870" s="47"/>
      <c r="D26870" s="83"/>
      <c r="K26870" s="47"/>
      <c r="L26870" s="47"/>
      <c r="M26870" s="47"/>
      <c r="N26870" s="47"/>
      <c r="O26870" s="47"/>
      <c r="P26870" s="47"/>
    </row>
    <row r="26871" spans="3:16" x14ac:dyDescent="0.25">
      <c r="C26871" s="47"/>
      <c r="D26871" s="83"/>
      <c r="K26871" s="47"/>
      <c r="L26871" s="47"/>
      <c r="M26871" s="47"/>
      <c r="N26871" s="47"/>
      <c r="O26871" s="47"/>
      <c r="P26871" s="47"/>
    </row>
    <row r="26872" spans="3:16" x14ac:dyDescent="0.25">
      <c r="C26872" s="47"/>
      <c r="D26872" s="83"/>
      <c r="K26872" s="47"/>
      <c r="L26872" s="47"/>
      <c r="M26872" s="47"/>
      <c r="N26872" s="47"/>
      <c r="O26872" s="47"/>
      <c r="P26872" s="47"/>
    </row>
    <row r="26873" spans="3:16" x14ac:dyDescent="0.25">
      <c r="C26873" s="47"/>
      <c r="D26873" s="83"/>
      <c r="K26873" s="47"/>
      <c r="L26873" s="47"/>
      <c r="M26873" s="47"/>
      <c r="N26873" s="47"/>
      <c r="O26873" s="47"/>
      <c r="P26873" s="47"/>
    </row>
    <row r="26874" spans="3:16" x14ac:dyDescent="0.25">
      <c r="C26874" s="47"/>
      <c r="D26874" s="83"/>
      <c r="K26874" s="47"/>
      <c r="L26874" s="47"/>
      <c r="M26874" s="47"/>
      <c r="N26874" s="47"/>
      <c r="O26874" s="47"/>
      <c r="P26874" s="47"/>
    </row>
    <row r="26875" spans="3:16" x14ac:dyDescent="0.25">
      <c r="C26875" s="47"/>
      <c r="D26875" s="83"/>
      <c r="K26875" s="47"/>
      <c r="L26875" s="47"/>
      <c r="M26875" s="47"/>
      <c r="N26875" s="47"/>
      <c r="O26875" s="47"/>
      <c r="P26875" s="47"/>
    </row>
    <row r="26876" spans="3:16" x14ac:dyDescent="0.25">
      <c r="C26876" s="47"/>
      <c r="D26876" s="83"/>
      <c r="K26876" s="47"/>
      <c r="L26876" s="47"/>
      <c r="M26876" s="47"/>
      <c r="N26876" s="47"/>
      <c r="O26876" s="47"/>
      <c r="P26876" s="47"/>
    </row>
    <row r="26877" spans="3:16" x14ac:dyDescent="0.25">
      <c r="C26877" s="47"/>
      <c r="D26877" s="83"/>
      <c r="K26877" s="47"/>
      <c r="L26877" s="47"/>
      <c r="M26877" s="47"/>
      <c r="N26877" s="47"/>
      <c r="O26877" s="47"/>
      <c r="P26877" s="47"/>
    </row>
    <row r="26878" spans="3:16" x14ac:dyDescent="0.25">
      <c r="C26878" s="47"/>
      <c r="D26878" s="83"/>
      <c r="K26878" s="47"/>
      <c r="L26878" s="47"/>
      <c r="M26878" s="47"/>
      <c r="N26878" s="47"/>
      <c r="O26878" s="47"/>
      <c r="P26878" s="47"/>
    </row>
    <row r="26879" spans="3:16" x14ac:dyDescent="0.25">
      <c r="C26879" s="47"/>
      <c r="D26879" s="83"/>
      <c r="K26879" s="47"/>
      <c r="L26879" s="47"/>
      <c r="M26879" s="47"/>
      <c r="N26879" s="47"/>
      <c r="O26879" s="47"/>
      <c r="P26879" s="47"/>
    </row>
    <row r="26880" spans="3:16" x14ac:dyDescent="0.25">
      <c r="C26880" s="47"/>
      <c r="D26880" s="83"/>
      <c r="K26880" s="47"/>
      <c r="L26880" s="47"/>
      <c r="M26880" s="47"/>
      <c r="N26880" s="47"/>
      <c r="O26880" s="47"/>
      <c r="P26880" s="47"/>
    </row>
    <row r="26881" spans="3:16" x14ac:dyDescent="0.25">
      <c r="C26881" s="47"/>
      <c r="D26881" s="83"/>
      <c r="K26881" s="47"/>
      <c r="L26881" s="47"/>
      <c r="M26881" s="47"/>
      <c r="N26881" s="47"/>
      <c r="O26881" s="47"/>
      <c r="P26881" s="47"/>
    </row>
    <row r="26882" spans="3:16" x14ac:dyDescent="0.25">
      <c r="C26882" s="47"/>
      <c r="D26882" s="83"/>
      <c r="K26882" s="47"/>
      <c r="L26882" s="47"/>
      <c r="M26882" s="47"/>
      <c r="N26882" s="47"/>
      <c r="O26882" s="47"/>
      <c r="P26882" s="47"/>
    </row>
    <row r="26883" spans="3:16" x14ac:dyDescent="0.25">
      <c r="C26883" s="47"/>
      <c r="D26883" s="83"/>
      <c r="K26883" s="47"/>
      <c r="L26883" s="47"/>
      <c r="M26883" s="47"/>
      <c r="N26883" s="47"/>
      <c r="O26883" s="47"/>
      <c r="P26883" s="47"/>
    </row>
    <row r="26884" spans="3:16" x14ac:dyDescent="0.25">
      <c r="C26884" s="47"/>
      <c r="D26884" s="83"/>
      <c r="K26884" s="47"/>
      <c r="L26884" s="47"/>
      <c r="M26884" s="47"/>
      <c r="N26884" s="47"/>
      <c r="O26884" s="47"/>
      <c r="P26884" s="47"/>
    </row>
    <row r="26885" spans="3:16" x14ac:dyDescent="0.25">
      <c r="C26885" s="47"/>
      <c r="D26885" s="83"/>
      <c r="K26885" s="47"/>
      <c r="L26885" s="47"/>
      <c r="M26885" s="47"/>
      <c r="N26885" s="47"/>
      <c r="O26885" s="47"/>
      <c r="P26885" s="47"/>
    </row>
    <row r="26886" spans="3:16" x14ac:dyDescent="0.25">
      <c r="C26886" s="47"/>
      <c r="D26886" s="83"/>
      <c r="K26886" s="47"/>
      <c r="L26886" s="47"/>
      <c r="M26886" s="47"/>
      <c r="N26886" s="47"/>
      <c r="O26886" s="47"/>
      <c r="P26886" s="47"/>
    </row>
    <row r="26887" spans="3:16" x14ac:dyDescent="0.25">
      <c r="C26887" s="47"/>
      <c r="D26887" s="83"/>
      <c r="K26887" s="47"/>
      <c r="L26887" s="47"/>
      <c r="M26887" s="47"/>
      <c r="N26887" s="47"/>
      <c r="O26887" s="47"/>
      <c r="P26887" s="47"/>
    </row>
    <row r="26888" spans="3:16" x14ac:dyDescent="0.25">
      <c r="C26888" s="47"/>
      <c r="D26888" s="83"/>
      <c r="K26888" s="47"/>
      <c r="L26888" s="47"/>
      <c r="M26888" s="47"/>
      <c r="N26888" s="47"/>
      <c r="O26888" s="47"/>
      <c r="P26888" s="47"/>
    </row>
    <row r="26889" spans="3:16" x14ac:dyDescent="0.25">
      <c r="C26889" s="47"/>
      <c r="D26889" s="83"/>
      <c r="K26889" s="47"/>
      <c r="L26889" s="47"/>
      <c r="M26889" s="47"/>
      <c r="N26889" s="47"/>
      <c r="O26889" s="47"/>
      <c r="P26889" s="47"/>
    </row>
    <row r="26890" spans="3:16" x14ac:dyDescent="0.25">
      <c r="C26890" s="47"/>
      <c r="D26890" s="83"/>
      <c r="K26890" s="47"/>
      <c r="L26890" s="47"/>
      <c r="M26890" s="47"/>
      <c r="N26890" s="47"/>
      <c r="O26890" s="47"/>
      <c r="P26890" s="47"/>
    </row>
    <row r="26891" spans="3:16" x14ac:dyDescent="0.25">
      <c r="C26891" s="47"/>
      <c r="D26891" s="83"/>
      <c r="K26891" s="47"/>
      <c r="L26891" s="47"/>
      <c r="M26891" s="47"/>
      <c r="N26891" s="47"/>
      <c r="O26891" s="47"/>
      <c r="P26891" s="47"/>
    </row>
    <row r="26892" spans="3:16" x14ac:dyDescent="0.25">
      <c r="C26892" s="47"/>
      <c r="D26892" s="83"/>
      <c r="K26892" s="47"/>
      <c r="L26892" s="47"/>
      <c r="M26892" s="47"/>
      <c r="N26892" s="47"/>
      <c r="O26892" s="47"/>
      <c r="P26892" s="47"/>
    </row>
    <row r="26893" spans="3:16" x14ac:dyDescent="0.25">
      <c r="C26893" s="47"/>
      <c r="D26893" s="83"/>
      <c r="K26893" s="47"/>
      <c r="L26893" s="47"/>
      <c r="M26893" s="47"/>
      <c r="N26893" s="47"/>
      <c r="O26893" s="47"/>
      <c r="P26893" s="47"/>
    </row>
    <row r="26894" spans="3:16" x14ac:dyDescent="0.25">
      <c r="C26894" s="47"/>
      <c r="D26894" s="83"/>
      <c r="K26894" s="47"/>
      <c r="L26894" s="47"/>
      <c r="M26894" s="47"/>
      <c r="N26894" s="47"/>
      <c r="O26894" s="47"/>
      <c r="P26894" s="47"/>
    </row>
    <row r="26895" spans="3:16" x14ac:dyDescent="0.25">
      <c r="C26895" s="47"/>
      <c r="D26895" s="83"/>
      <c r="K26895" s="47"/>
      <c r="L26895" s="47"/>
      <c r="M26895" s="47"/>
      <c r="N26895" s="47"/>
      <c r="O26895" s="47"/>
      <c r="P26895" s="47"/>
    </row>
    <row r="26896" spans="3:16" x14ac:dyDescent="0.25">
      <c r="C26896" s="47"/>
      <c r="D26896" s="83"/>
      <c r="K26896" s="47"/>
      <c r="L26896" s="47"/>
      <c r="M26896" s="47"/>
      <c r="N26896" s="47"/>
      <c r="O26896" s="47"/>
      <c r="P26896" s="47"/>
    </row>
    <row r="26897" spans="3:16" x14ac:dyDescent="0.25">
      <c r="C26897" s="47"/>
      <c r="D26897" s="83"/>
      <c r="K26897" s="47"/>
      <c r="L26897" s="47"/>
      <c r="M26897" s="47"/>
      <c r="N26897" s="47"/>
      <c r="O26897" s="47"/>
      <c r="P26897" s="47"/>
    </row>
    <row r="26898" spans="3:16" x14ac:dyDescent="0.25">
      <c r="C26898" s="47"/>
      <c r="D26898" s="83"/>
      <c r="K26898" s="47"/>
      <c r="L26898" s="47"/>
      <c r="M26898" s="47"/>
      <c r="N26898" s="47"/>
      <c r="O26898" s="47"/>
      <c r="P26898" s="47"/>
    </row>
    <row r="26899" spans="3:16" x14ac:dyDescent="0.25">
      <c r="C26899" s="47"/>
      <c r="D26899" s="83"/>
      <c r="K26899" s="47"/>
      <c r="L26899" s="47"/>
      <c r="M26899" s="47"/>
      <c r="N26899" s="47"/>
      <c r="O26899" s="47"/>
      <c r="P26899" s="47"/>
    </row>
    <row r="26900" spans="3:16" x14ac:dyDescent="0.25">
      <c r="C26900" s="47"/>
      <c r="D26900" s="83"/>
      <c r="K26900" s="47"/>
      <c r="L26900" s="47"/>
      <c r="M26900" s="47"/>
      <c r="N26900" s="47"/>
      <c r="O26900" s="47"/>
      <c r="P26900" s="47"/>
    </row>
    <row r="26901" spans="3:16" x14ac:dyDescent="0.25">
      <c r="C26901" s="47"/>
      <c r="D26901" s="83"/>
      <c r="K26901" s="47"/>
      <c r="L26901" s="47"/>
      <c r="M26901" s="47"/>
      <c r="N26901" s="47"/>
      <c r="O26901" s="47"/>
      <c r="P26901" s="47"/>
    </row>
    <row r="26902" spans="3:16" x14ac:dyDescent="0.25">
      <c r="C26902" s="47"/>
      <c r="D26902" s="83"/>
      <c r="K26902" s="47"/>
      <c r="L26902" s="47"/>
      <c r="M26902" s="47"/>
      <c r="N26902" s="47"/>
      <c r="O26902" s="47"/>
      <c r="P26902" s="47"/>
    </row>
    <row r="26903" spans="3:16" x14ac:dyDescent="0.25">
      <c r="C26903" s="47"/>
      <c r="D26903" s="83"/>
      <c r="K26903" s="47"/>
      <c r="L26903" s="47"/>
      <c r="M26903" s="47"/>
      <c r="N26903" s="47"/>
      <c r="O26903" s="47"/>
      <c r="P26903" s="47"/>
    </row>
    <row r="26904" spans="3:16" x14ac:dyDescent="0.25">
      <c r="C26904" s="47"/>
      <c r="D26904" s="83"/>
      <c r="K26904" s="47"/>
      <c r="L26904" s="47"/>
      <c r="M26904" s="47"/>
      <c r="N26904" s="47"/>
      <c r="O26904" s="47"/>
      <c r="P26904" s="47"/>
    </row>
    <row r="26905" spans="3:16" x14ac:dyDescent="0.25">
      <c r="C26905" s="47"/>
      <c r="D26905" s="83"/>
      <c r="K26905" s="47"/>
      <c r="L26905" s="47"/>
      <c r="M26905" s="47"/>
      <c r="N26905" s="47"/>
      <c r="O26905" s="47"/>
      <c r="P26905" s="47"/>
    </row>
    <row r="26906" spans="3:16" x14ac:dyDescent="0.25">
      <c r="C26906" s="47"/>
      <c r="D26906" s="83"/>
      <c r="K26906" s="47"/>
      <c r="L26906" s="47"/>
      <c r="M26906" s="47"/>
      <c r="N26906" s="47"/>
      <c r="O26906" s="47"/>
      <c r="P26906" s="47"/>
    </row>
    <row r="26907" spans="3:16" x14ac:dyDescent="0.25">
      <c r="C26907" s="47"/>
      <c r="D26907" s="83"/>
      <c r="K26907" s="47"/>
      <c r="L26907" s="47"/>
      <c r="M26907" s="47"/>
      <c r="N26907" s="47"/>
      <c r="O26907" s="47"/>
      <c r="P26907" s="47"/>
    </row>
    <row r="26908" spans="3:16" x14ac:dyDescent="0.25">
      <c r="C26908" s="47"/>
      <c r="D26908" s="83"/>
      <c r="K26908" s="47"/>
      <c r="L26908" s="47"/>
      <c r="M26908" s="47"/>
      <c r="N26908" s="47"/>
      <c r="O26908" s="47"/>
      <c r="P26908" s="47"/>
    </row>
    <row r="26909" spans="3:16" x14ac:dyDescent="0.25">
      <c r="C26909" s="47"/>
      <c r="D26909" s="83"/>
      <c r="K26909" s="47"/>
      <c r="L26909" s="47"/>
      <c r="M26909" s="47"/>
      <c r="N26909" s="47"/>
      <c r="O26909" s="47"/>
      <c r="P26909" s="47"/>
    </row>
    <row r="26910" spans="3:16" x14ac:dyDescent="0.25">
      <c r="C26910" s="47"/>
      <c r="D26910" s="83"/>
      <c r="K26910" s="47"/>
      <c r="L26910" s="47"/>
      <c r="M26910" s="47"/>
      <c r="N26910" s="47"/>
      <c r="O26910" s="47"/>
      <c r="P26910" s="47"/>
    </row>
    <row r="26911" spans="3:16" x14ac:dyDescent="0.25">
      <c r="C26911" s="47"/>
      <c r="D26911" s="83"/>
      <c r="K26911" s="47"/>
      <c r="L26911" s="47"/>
      <c r="M26911" s="47"/>
      <c r="N26911" s="47"/>
      <c r="O26911" s="47"/>
      <c r="P26911" s="47"/>
    </row>
    <row r="26912" spans="3:16" x14ac:dyDescent="0.25">
      <c r="C26912" s="47"/>
      <c r="D26912" s="83"/>
      <c r="K26912" s="47"/>
      <c r="L26912" s="47"/>
      <c r="M26912" s="47"/>
      <c r="N26912" s="47"/>
      <c r="O26912" s="47"/>
      <c r="P26912" s="47"/>
    </row>
    <row r="26913" spans="3:16" x14ac:dyDescent="0.25">
      <c r="C26913" s="47"/>
      <c r="D26913" s="83"/>
      <c r="K26913" s="47"/>
      <c r="L26913" s="47"/>
      <c r="M26913" s="47"/>
      <c r="N26913" s="47"/>
      <c r="O26913" s="47"/>
      <c r="P26913" s="47"/>
    </row>
    <row r="26914" spans="3:16" x14ac:dyDescent="0.25">
      <c r="C26914" s="47"/>
      <c r="D26914" s="83"/>
      <c r="K26914" s="47"/>
      <c r="L26914" s="47"/>
      <c r="M26914" s="47"/>
      <c r="N26914" s="47"/>
      <c r="O26914" s="47"/>
      <c r="P26914" s="47"/>
    </row>
    <row r="26915" spans="3:16" x14ac:dyDescent="0.25">
      <c r="C26915" s="47"/>
      <c r="D26915" s="83"/>
      <c r="K26915" s="47"/>
      <c r="L26915" s="47"/>
      <c r="M26915" s="47"/>
      <c r="N26915" s="47"/>
      <c r="O26915" s="47"/>
      <c r="P26915" s="47"/>
    </row>
    <row r="26916" spans="3:16" x14ac:dyDescent="0.25">
      <c r="C26916" s="47"/>
      <c r="D26916" s="83"/>
      <c r="K26916" s="47"/>
      <c r="L26916" s="47"/>
      <c r="M26916" s="47"/>
      <c r="N26916" s="47"/>
      <c r="O26916" s="47"/>
      <c r="P26916" s="47"/>
    </row>
    <row r="26917" spans="3:16" x14ac:dyDescent="0.25">
      <c r="C26917" s="47"/>
      <c r="D26917" s="83"/>
      <c r="K26917" s="47"/>
      <c r="L26917" s="47"/>
      <c r="M26917" s="47"/>
      <c r="N26917" s="47"/>
      <c r="O26917" s="47"/>
      <c r="P26917" s="47"/>
    </row>
    <row r="26918" spans="3:16" x14ac:dyDescent="0.25">
      <c r="C26918" s="47"/>
      <c r="D26918" s="83"/>
      <c r="K26918" s="47"/>
      <c r="L26918" s="47"/>
      <c r="M26918" s="47"/>
      <c r="N26918" s="47"/>
      <c r="O26918" s="47"/>
      <c r="P26918" s="47"/>
    </row>
    <row r="26919" spans="3:16" x14ac:dyDescent="0.25">
      <c r="C26919" s="47"/>
      <c r="D26919" s="83"/>
      <c r="K26919" s="47"/>
      <c r="L26919" s="47"/>
      <c r="M26919" s="47"/>
      <c r="N26919" s="47"/>
      <c r="O26919" s="47"/>
      <c r="P26919" s="47"/>
    </row>
    <row r="26920" spans="3:16" x14ac:dyDescent="0.25">
      <c r="C26920" s="47"/>
      <c r="D26920" s="83"/>
      <c r="K26920" s="47"/>
      <c r="L26920" s="47"/>
      <c r="M26920" s="47"/>
      <c r="N26920" s="47"/>
      <c r="O26920" s="47"/>
      <c r="P26920" s="47"/>
    </row>
    <row r="26921" spans="3:16" x14ac:dyDescent="0.25">
      <c r="C26921" s="47"/>
      <c r="D26921" s="83"/>
      <c r="K26921" s="47"/>
      <c r="L26921" s="47"/>
      <c r="M26921" s="47"/>
      <c r="N26921" s="47"/>
      <c r="O26921" s="47"/>
      <c r="P26921" s="47"/>
    </row>
    <row r="26922" spans="3:16" x14ac:dyDescent="0.25">
      <c r="C26922" s="47"/>
      <c r="D26922" s="83"/>
      <c r="K26922" s="47"/>
      <c r="L26922" s="47"/>
      <c r="M26922" s="47"/>
      <c r="N26922" s="47"/>
      <c r="O26922" s="47"/>
      <c r="P26922" s="47"/>
    </row>
    <row r="26923" spans="3:16" x14ac:dyDescent="0.25">
      <c r="C26923" s="47"/>
      <c r="D26923" s="83"/>
      <c r="K26923" s="47"/>
      <c r="L26923" s="47"/>
      <c r="M26923" s="47"/>
      <c r="N26923" s="47"/>
      <c r="O26923" s="47"/>
      <c r="P26923" s="47"/>
    </row>
    <row r="26924" spans="3:16" x14ac:dyDescent="0.25">
      <c r="C26924" s="47"/>
      <c r="D26924" s="83"/>
      <c r="K26924" s="47"/>
      <c r="L26924" s="47"/>
      <c r="M26924" s="47"/>
      <c r="N26924" s="47"/>
      <c r="O26924" s="47"/>
      <c r="P26924" s="47"/>
    </row>
    <row r="26925" spans="3:16" x14ac:dyDescent="0.25">
      <c r="C26925" s="47"/>
      <c r="D26925" s="83"/>
      <c r="K26925" s="47"/>
      <c r="L26925" s="47"/>
      <c r="M26925" s="47"/>
      <c r="N26925" s="47"/>
      <c r="O26925" s="47"/>
      <c r="P26925" s="47"/>
    </row>
    <row r="26926" spans="3:16" x14ac:dyDescent="0.25">
      <c r="C26926" s="47"/>
      <c r="D26926" s="83"/>
      <c r="K26926" s="47"/>
      <c r="L26926" s="47"/>
      <c r="M26926" s="47"/>
      <c r="N26926" s="47"/>
      <c r="O26926" s="47"/>
      <c r="P26926" s="47"/>
    </row>
    <row r="26927" spans="3:16" x14ac:dyDescent="0.25">
      <c r="C26927" s="47"/>
      <c r="D26927" s="83"/>
      <c r="K26927" s="47"/>
      <c r="L26927" s="47"/>
      <c r="M26927" s="47"/>
      <c r="N26927" s="47"/>
      <c r="O26927" s="47"/>
      <c r="P26927" s="47"/>
    </row>
    <row r="26928" spans="3:16" x14ac:dyDescent="0.25">
      <c r="C26928" s="47"/>
      <c r="D26928" s="83"/>
      <c r="K26928" s="47"/>
      <c r="L26928" s="47"/>
      <c r="M26928" s="47"/>
      <c r="N26928" s="47"/>
      <c r="O26928" s="47"/>
      <c r="P26928" s="47"/>
    </row>
    <row r="26929" spans="3:16" x14ac:dyDescent="0.25">
      <c r="C26929" s="47"/>
      <c r="D26929" s="83"/>
      <c r="K26929" s="47"/>
      <c r="L26929" s="47"/>
      <c r="M26929" s="47"/>
      <c r="N26929" s="47"/>
      <c r="O26929" s="47"/>
      <c r="P26929" s="47"/>
    </row>
    <row r="26930" spans="3:16" x14ac:dyDescent="0.25">
      <c r="C26930" s="47"/>
      <c r="D26930" s="83"/>
      <c r="K26930" s="47"/>
      <c r="L26930" s="47"/>
      <c r="M26930" s="47"/>
      <c r="N26930" s="47"/>
      <c r="O26930" s="47"/>
      <c r="P26930" s="47"/>
    </row>
    <row r="26931" spans="3:16" x14ac:dyDescent="0.25">
      <c r="C26931" s="47"/>
      <c r="D26931" s="83"/>
      <c r="K26931" s="47"/>
      <c r="L26931" s="47"/>
      <c r="M26931" s="47"/>
      <c r="N26931" s="47"/>
      <c r="O26931" s="47"/>
      <c r="P26931" s="47"/>
    </row>
    <row r="26932" spans="3:16" x14ac:dyDescent="0.25">
      <c r="C26932" s="47"/>
      <c r="D26932" s="83"/>
      <c r="K26932" s="47"/>
      <c r="L26932" s="47"/>
      <c r="M26932" s="47"/>
      <c r="N26932" s="47"/>
      <c r="O26932" s="47"/>
      <c r="P26932" s="47"/>
    </row>
    <row r="26933" spans="3:16" x14ac:dyDescent="0.25">
      <c r="C26933" s="47"/>
      <c r="D26933" s="83"/>
      <c r="K26933" s="47"/>
      <c r="L26933" s="47"/>
      <c r="M26933" s="47"/>
      <c r="N26933" s="47"/>
      <c r="O26933" s="47"/>
      <c r="P26933" s="47"/>
    </row>
    <row r="26934" spans="3:16" x14ac:dyDescent="0.25">
      <c r="C26934" s="47"/>
      <c r="D26934" s="83"/>
      <c r="K26934" s="47"/>
      <c r="L26934" s="47"/>
      <c r="M26934" s="47"/>
      <c r="N26934" s="47"/>
      <c r="O26934" s="47"/>
      <c r="P26934" s="47"/>
    </row>
    <row r="26935" spans="3:16" x14ac:dyDescent="0.25">
      <c r="C26935" s="47"/>
      <c r="D26935" s="83"/>
      <c r="K26935" s="47"/>
      <c r="L26935" s="47"/>
      <c r="M26935" s="47"/>
      <c r="N26935" s="47"/>
      <c r="O26935" s="47"/>
      <c r="P26935" s="47"/>
    </row>
    <row r="26936" spans="3:16" x14ac:dyDescent="0.25">
      <c r="C26936" s="47"/>
      <c r="D26936" s="83"/>
      <c r="K26936" s="47"/>
      <c r="L26936" s="47"/>
      <c r="M26936" s="47"/>
      <c r="N26936" s="47"/>
      <c r="O26936" s="47"/>
      <c r="P26936" s="47"/>
    </row>
    <row r="26937" spans="3:16" x14ac:dyDescent="0.25">
      <c r="C26937" s="47"/>
      <c r="D26937" s="83"/>
      <c r="K26937" s="47"/>
      <c r="L26937" s="47"/>
      <c r="M26937" s="47"/>
      <c r="N26937" s="47"/>
      <c r="O26937" s="47"/>
      <c r="P26937" s="47"/>
    </row>
    <row r="26938" spans="3:16" x14ac:dyDescent="0.25">
      <c r="C26938" s="47"/>
      <c r="D26938" s="83"/>
      <c r="K26938" s="47"/>
      <c r="L26938" s="47"/>
      <c r="M26938" s="47"/>
      <c r="N26938" s="47"/>
      <c r="O26938" s="47"/>
      <c r="P26938" s="47"/>
    </row>
    <row r="26939" spans="3:16" x14ac:dyDescent="0.25">
      <c r="C26939" s="47"/>
      <c r="D26939" s="83"/>
      <c r="K26939" s="47"/>
      <c r="L26939" s="47"/>
      <c r="M26939" s="47"/>
      <c r="N26939" s="47"/>
      <c r="O26939" s="47"/>
      <c r="P26939" s="47"/>
    </row>
    <row r="26940" spans="3:16" x14ac:dyDescent="0.25">
      <c r="C26940" s="47"/>
      <c r="D26940" s="83"/>
      <c r="K26940" s="47"/>
      <c r="L26940" s="47"/>
      <c r="M26940" s="47"/>
      <c r="N26940" s="47"/>
      <c r="O26940" s="47"/>
      <c r="P26940" s="47"/>
    </row>
    <row r="26941" spans="3:16" x14ac:dyDescent="0.25">
      <c r="C26941" s="47"/>
      <c r="D26941" s="83"/>
      <c r="K26941" s="47"/>
      <c r="L26941" s="47"/>
      <c r="M26941" s="47"/>
      <c r="N26941" s="47"/>
      <c r="O26941" s="47"/>
      <c r="P26941" s="47"/>
    </row>
    <row r="26942" spans="3:16" x14ac:dyDescent="0.25">
      <c r="C26942" s="47"/>
      <c r="D26942" s="83"/>
      <c r="K26942" s="47"/>
      <c r="L26942" s="47"/>
      <c r="M26942" s="47"/>
      <c r="N26942" s="47"/>
      <c r="O26942" s="47"/>
      <c r="P26942" s="47"/>
    </row>
    <row r="26943" spans="3:16" x14ac:dyDescent="0.25">
      <c r="C26943" s="47"/>
      <c r="D26943" s="83"/>
      <c r="K26943" s="47"/>
      <c r="L26943" s="47"/>
      <c r="M26943" s="47"/>
      <c r="N26943" s="47"/>
      <c r="O26943" s="47"/>
      <c r="P26943" s="47"/>
    </row>
    <row r="26944" spans="3:16" x14ac:dyDescent="0.25">
      <c r="C26944" s="47"/>
      <c r="D26944" s="83"/>
      <c r="K26944" s="47"/>
      <c r="L26944" s="47"/>
      <c r="M26944" s="47"/>
      <c r="N26944" s="47"/>
      <c r="O26944" s="47"/>
      <c r="P26944" s="47"/>
    </row>
    <row r="26945" spans="2:16" x14ac:dyDescent="0.25">
      <c r="C26945" s="47"/>
      <c r="D26945" s="83"/>
      <c r="K26945" s="47"/>
      <c r="L26945" s="47"/>
      <c r="M26945" s="47"/>
      <c r="N26945" s="47"/>
      <c r="O26945" s="47"/>
      <c r="P26945" s="47"/>
    </row>
    <row r="26946" spans="2:16" x14ac:dyDescent="0.25">
      <c r="C26946" s="47"/>
      <c r="D26946" s="83"/>
      <c r="K26946" s="47"/>
      <c r="L26946" s="47"/>
      <c r="M26946" s="47"/>
      <c r="N26946" s="47"/>
      <c r="O26946" s="47"/>
      <c r="P26946" s="47"/>
    </row>
    <row r="26947" spans="2:16" x14ac:dyDescent="0.25">
      <c r="C26947" s="47"/>
      <c r="D26947" s="83"/>
      <c r="K26947" s="47"/>
      <c r="L26947" s="47"/>
      <c r="M26947" s="47"/>
      <c r="N26947" s="47"/>
      <c r="O26947" s="47"/>
      <c r="P26947" s="47"/>
    </row>
    <row r="26948" spans="2:16" x14ac:dyDescent="0.25">
      <c r="C26948" s="47"/>
      <c r="D26948" s="83"/>
      <c r="K26948" s="47"/>
      <c r="L26948" s="47"/>
      <c r="M26948" s="47"/>
      <c r="N26948" s="47"/>
      <c r="O26948" s="47"/>
      <c r="P26948" s="47"/>
    </row>
    <row r="26949" spans="2:16" x14ac:dyDescent="0.25">
      <c r="C26949" s="47"/>
      <c r="D26949" s="83"/>
      <c r="K26949" s="47"/>
      <c r="L26949" s="47"/>
      <c r="M26949" s="47"/>
      <c r="N26949" s="47"/>
      <c r="O26949" s="47"/>
      <c r="P26949" s="47"/>
    </row>
    <row r="26950" spans="2:16" x14ac:dyDescent="0.25">
      <c r="C26950" s="47"/>
      <c r="D26950" s="83"/>
      <c r="K26950" s="47"/>
      <c r="L26950" s="47"/>
      <c r="M26950" s="47"/>
      <c r="N26950" s="47"/>
      <c r="O26950" s="47"/>
      <c r="P26950" s="47"/>
    </row>
    <row r="26951" spans="2:16" x14ac:dyDescent="0.25">
      <c r="C26951" s="47"/>
      <c r="D26951" s="83"/>
      <c r="K26951" s="47"/>
      <c r="L26951" s="47"/>
      <c r="M26951" s="47"/>
      <c r="N26951" s="47"/>
      <c r="O26951" s="47"/>
      <c r="P26951" s="47"/>
    </row>
    <row r="26952" spans="2:16" x14ac:dyDescent="0.25">
      <c r="C26952" s="47"/>
      <c r="D26952" s="83"/>
      <c r="K26952" s="47"/>
      <c r="L26952" s="47"/>
      <c r="M26952" s="47"/>
      <c r="N26952" s="47"/>
      <c r="O26952" s="47"/>
      <c r="P26952" s="47"/>
    </row>
    <row r="26953" spans="2:16" x14ac:dyDescent="0.25">
      <c r="C26953" s="47"/>
      <c r="D26953" s="83"/>
      <c r="K26953" s="47"/>
      <c r="L26953" s="47"/>
      <c r="M26953" s="47"/>
      <c r="N26953" s="47"/>
      <c r="O26953" s="47"/>
      <c r="P26953" s="47"/>
    </row>
    <row r="26954" spans="2:16" x14ac:dyDescent="0.25">
      <c r="C26954" s="47"/>
      <c r="D26954" s="83"/>
      <c r="K26954" s="47"/>
      <c r="L26954" s="47"/>
      <c r="M26954" s="47"/>
      <c r="N26954" s="47"/>
      <c r="O26954" s="47"/>
      <c r="P26954" s="47"/>
    </row>
    <row r="26955" spans="2:16" x14ac:dyDescent="0.25">
      <c r="B26955" s="47"/>
      <c r="C26955" s="47"/>
      <c r="D26955" s="83"/>
      <c r="E26955" s="47"/>
      <c r="F26955" s="47"/>
      <c r="G26955" s="47"/>
      <c r="H26955" s="47"/>
      <c r="I26955" s="47"/>
      <c r="J26955" s="47"/>
      <c r="K26955" s="47"/>
      <c r="L26955" s="47"/>
      <c r="M26955" s="47"/>
      <c r="N26955" s="47"/>
      <c r="O26955" s="47"/>
      <c r="P26955" s="47"/>
    </row>
    <row r="26956" spans="2:16" x14ac:dyDescent="0.25">
      <c r="B26956" s="47"/>
      <c r="C26956" s="47"/>
      <c r="D26956" s="83"/>
      <c r="E26956" s="47"/>
      <c r="F26956" s="47"/>
      <c r="G26956" s="47"/>
      <c r="H26956" s="47"/>
      <c r="I26956" s="47"/>
      <c r="J26956" s="47"/>
      <c r="K26956" s="47"/>
      <c r="L26956" s="47"/>
      <c r="M26956" s="47"/>
      <c r="N26956" s="47"/>
      <c r="O26956" s="47"/>
      <c r="P26956" s="47"/>
    </row>
    <row r="26957" spans="2:16" x14ac:dyDescent="0.25">
      <c r="B26957" s="47"/>
      <c r="C26957" s="47"/>
      <c r="D26957" s="83"/>
      <c r="E26957" s="47"/>
      <c r="F26957" s="47"/>
      <c r="G26957" s="47"/>
      <c r="H26957" s="47"/>
      <c r="I26957" s="47"/>
      <c r="J26957" s="47"/>
      <c r="K26957" s="47"/>
      <c r="L26957" s="47"/>
      <c r="M26957" s="47"/>
      <c r="N26957" s="47"/>
      <c r="O26957" s="47"/>
      <c r="P26957" s="47"/>
    </row>
    <row r="26958" spans="2:16" x14ac:dyDescent="0.25">
      <c r="B26958" s="47"/>
      <c r="C26958" s="47"/>
      <c r="D26958" s="83"/>
      <c r="E26958" s="47"/>
      <c r="F26958" s="47"/>
      <c r="G26958" s="47"/>
      <c r="H26958" s="47"/>
      <c r="I26958" s="47"/>
      <c r="J26958" s="47"/>
      <c r="K26958" s="47"/>
      <c r="L26958" s="47"/>
      <c r="M26958" s="47"/>
      <c r="N26958" s="47"/>
      <c r="O26958" s="47"/>
      <c r="P26958" s="47"/>
    </row>
    <row r="26959" spans="2:16" x14ac:dyDescent="0.25">
      <c r="B26959" s="47"/>
      <c r="C26959" s="47"/>
      <c r="D26959" s="83"/>
      <c r="E26959" s="47"/>
      <c r="F26959" s="47"/>
      <c r="G26959" s="47"/>
      <c r="H26959" s="47"/>
      <c r="I26959" s="47"/>
      <c r="J26959" s="47"/>
      <c r="K26959" s="47"/>
      <c r="L26959" s="47"/>
      <c r="M26959" s="47"/>
      <c r="N26959" s="47"/>
      <c r="O26959" s="47"/>
      <c r="P26959" s="47"/>
    </row>
    <row r="26960" spans="2:16" x14ac:dyDescent="0.25">
      <c r="B26960" s="47"/>
      <c r="C26960" s="47"/>
      <c r="D26960" s="83"/>
      <c r="E26960" s="47"/>
      <c r="F26960" s="47"/>
      <c r="G26960" s="47"/>
      <c r="H26960" s="47"/>
      <c r="I26960" s="47"/>
      <c r="J26960" s="47"/>
      <c r="K26960" s="47"/>
      <c r="L26960" s="47"/>
      <c r="M26960" s="47"/>
      <c r="N26960" s="47"/>
      <c r="O26960" s="47"/>
      <c r="P26960" s="47"/>
    </row>
    <row r="26961" spans="3:16" x14ac:dyDescent="0.25">
      <c r="C26961" s="47"/>
      <c r="D26961" s="83"/>
      <c r="K26961" s="47"/>
      <c r="L26961" s="47"/>
      <c r="M26961" s="47"/>
      <c r="N26961" s="47"/>
      <c r="O26961" s="47"/>
      <c r="P26961" s="47"/>
    </row>
    <row r="26962" spans="3:16" x14ac:dyDescent="0.25">
      <c r="C26962" s="47"/>
      <c r="D26962" s="83"/>
      <c r="K26962" s="47"/>
      <c r="L26962" s="47"/>
      <c r="M26962" s="47"/>
      <c r="N26962" s="47"/>
      <c r="O26962" s="47"/>
      <c r="P26962" s="47"/>
    </row>
    <row r="26963" spans="3:16" x14ac:dyDescent="0.25">
      <c r="C26963" s="47"/>
      <c r="D26963" s="83"/>
      <c r="K26963" s="47"/>
      <c r="L26963" s="47"/>
      <c r="M26963" s="47"/>
      <c r="N26963" s="47"/>
      <c r="O26963" s="47"/>
      <c r="P26963" s="47"/>
    </row>
    <row r="26964" spans="3:16" x14ac:dyDescent="0.25">
      <c r="C26964" s="47"/>
      <c r="D26964" s="83"/>
      <c r="K26964" s="47"/>
      <c r="L26964" s="47"/>
      <c r="M26964" s="47"/>
      <c r="N26964" s="47"/>
      <c r="O26964" s="47"/>
      <c r="P26964" s="47"/>
    </row>
    <row r="26965" spans="3:16" x14ac:dyDescent="0.25">
      <c r="C26965" s="47"/>
      <c r="D26965" s="83"/>
      <c r="K26965" s="47"/>
      <c r="L26965" s="47"/>
      <c r="M26965" s="47"/>
      <c r="N26965" s="47"/>
      <c r="O26965" s="47"/>
      <c r="P26965" s="47"/>
    </row>
    <row r="26966" spans="3:16" x14ac:dyDescent="0.25">
      <c r="C26966" s="47"/>
      <c r="D26966" s="83"/>
      <c r="K26966" s="47"/>
      <c r="L26966" s="47"/>
      <c r="M26966" s="47"/>
      <c r="N26966" s="47"/>
      <c r="O26966" s="47"/>
      <c r="P26966" s="47"/>
    </row>
    <row r="26967" spans="3:16" x14ac:dyDescent="0.25">
      <c r="C26967" s="47"/>
      <c r="D26967" s="83"/>
      <c r="K26967" s="47"/>
      <c r="L26967" s="47"/>
      <c r="M26967" s="47"/>
      <c r="N26967" s="47"/>
      <c r="O26967" s="47"/>
      <c r="P26967" s="47"/>
    </row>
    <row r="26968" spans="3:16" x14ac:dyDescent="0.25">
      <c r="C26968" s="47"/>
      <c r="D26968" s="83"/>
      <c r="K26968" s="47"/>
      <c r="L26968" s="47"/>
      <c r="M26968" s="47"/>
      <c r="N26968" s="47"/>
      <c r="O26968" s="47"/>
      <c r="P26968" s="47"/>
    </row>
    <row r="26969" spans="3:16" x14ac:dyDescent="0.25">
      <c r="C26969" s="47"/>
      <c r="D26969" s="83"/>
      <c r="K26969" s="47"/>
      <c r="L26969" s="47"/>
      <c r="M26969" s="47"/>
      <c r="N26969" s="47"/>
      <c r="O26969" s="47"/>
      <c r="P26969" s="47"/>
    </row>
    <row r="26970" spans="3:16" x14ac:dyDescent="0.25">
      <c r="C26970" s="47"/>
      <c r="D26970" s="83"/>
      <c r="K26970" s="47"/>
      <c r="L26970" s="47"/>
      <c r="M26970" s="47"/>
      <c r="N26970" s="47"/>
      <c r="O26970" s="47"/>
      <c r="P26970" s="47"/>
    </row>
    <row r="26971" spans="3:16" x14ac:dyDescent="0.25">
      <c r="C26971" s="47"/>
      <c r="D26971" s="83"/>
      <c r="K26971" s="47"/>
      <c r="L26971" s="47"/>
      <c r="M26971" s="47"/>
      <c r="N26971" s="47"/>
      <c r="O26971" s="47"/>
      <c r="P26971" s="47"/>
    </row>
    <row r="26972" spans="3:16" x14ac:dyDescent="0.25">
      <c r="C26972" s="47"/>
      <c r="D26972" s="83"/>
      <c r="K26972" s="47"/>
      <c r="L26972" s="47"/>
      <c r="M26972" s="47"/>
      <c r="N26972" s="47"/>
      <c r="O26972" s="47"/>
      <c r="P26972" s="47"/>
    </row>
    <row r="26973" spans="3:16" x14ac:dyDescent="0.25">
      <c r="C26973" s="47"/>
      <c r="D26973" s="83"/>
      <c r="K26973" s="47"/>
      <c r="L26973" s="47"/>
      <c r="M26973" s="47"/>
      <c r="N26973" s="47"/>
      <c r="O26973" s="47"/>
      <c r="P26973" s="47"/>
    </row>
    <row r="26974" spans="3:16" x14ac:dyDescent="0.25">
      <c r="C26974" s="47"/>
      <c r="D26974" s="83"/>
      <c r="K26974" s="47"/>
      <c r="L26974" s="47"/>
      <c r="M26974" s="47"/>
      <c r="N26974" s="47"/>
      <c r="O26974" s="47"/>
      <c r="P26974" s="47"/>
    </row>
    <row r="26975" spans="3:16" x14ac:dyDescent="0.25">
      <c r="C26975" s="47"/>
      <c r="D26975" s="83"/>
      <c r="K26975" s="47"/>
      <c r="L26975" s="47"/>
      <c r="M26975" s="47"/>
      <c r="N26975" s="47"/>
      <c r="O26975" s="47"/>
      <c r="P26975" s="47"/>
    </row>
    <row r="26976" spans="3:16" x14ac:dyDescent="0.25">
      <c r="C26976" s="47"/>
      <c r="D26976" s="83"/>
      <c r="K26976" s="47"/>
      <c r="L26976" s="47"/>
      <c r="M26976" s="47"/>
      <c r="N26976" s="47"/>
      <c r="O26976" s="47"/>
      <c r="P26976" s="47"/>
    </row>
    <row r="26977" spans="3:16" x14ac:dyDescent="0.25">
      <c r="C26977" s="47"/>
      <c r="D26977" s="83"/>
      <c r="K26977" s="47"/>
      <c r="L26977" s="47"/>
      <c r="M26977" s="47"/>
      <c r="N26977" s="47"/>
      <c r="O26977" s="47"/>
      <c r="P26977" s="47"/>
    </row>
    <row r="26978" spans="3:16" x14ac:dyDescent="0.25">
      <c r="C26978" s="47"/>
      <c r="D26978" s="83"/>
      <c r="K26978" s="47"/>
      <c r="L26978" s="47"/>
      <c r="M26978" s="47"/>
      <c r="N26978" s="47"/>
      <c r="O26978" s="47"/>
      <c r="P26978" s="47"/>
    </row>
    <row r="26979" spans="3:16" x14ac:dyDescent="0.25">
      <c r="C26979" s="47"/>
      <c r="D26979" s="83"/>
      <c r="K26979" s="47"/>
      <c r="L26979" s="47"/>
      <c r="M26979" s="47"/>
      <c r="N26979" s="47"/>
      <c r="O26979" s="47"/>
      <c r="P26979" s="47"/>
    </row>
    <row r="26980" spans="3:16" x14ac:dyDescent="0.25">
      <c r="C26980" s="47"/>
      <c r="D26980" s="83"/>
      <c r="K26980" s="47"/>
      <c r="L26980" s="47"/>
      <c r="M26980" s="47"/>
      <c r="N26980" s="47"/>
      <c r="O26980" s="47"/>
      <c r="P26980" s="47"/>
    </row>
    <row r="26981" spans="3:16" x14ac:dyDescent="0.25">
      <c r="C26981" s="47"/>
      <c r="D26981" s="83"/>
      <c r="K26981" s="47"/>
      <c r="L26981" s="47"/>
      <c r="M26981" s="47"/>
      <c r="N26981" s="47"/>
      <c r="O26981" s="47"/>
      <c r="P26981" s="47"/>
    </row>
    <row r="26982" spans="3:16" x14ac:dyDescent="0.25">
      <c r="C26982" s="47"/>
      <c r="D26982" s="83"/>
      <c r="K26982" s="47"/>
      <c r="L26982" s="47"/>
      <c r="M26982" s="47"/>
      <c r="N26982" s="47"/>
      <c r="O26982" s="47"/>
      <c r="P26982" s="47"/>
    </row>
    <row r="26983" spans="3:16" x14ac:dyDescent="0.25">
      <c r="C26983" s="47"/>
      <c r="D26983" s="83"/>
      <c r="K26983" s="47"/>
      <c r="L26983" s="47"/>
      <c r="M26983" s="47"/>
      <c r="N26983" s="47"/>
      <c r="O26983" s="47"/>
      <c r="P26983" s="47"/>
    </row>
    <row r="26984" spans="3:16" x14ac:dyDescent="0.25">
      <c r="C26984" s="47"/>
      <c r="D26984" s="83"/>
      <c r="K26984" s="47"/>
      <c r="L26984" s="47"/>
      <c r="M26984" s="47"/>
      <c r="N26984" s="47"/>
      <c r="O26984" s="47"/>
      <c r="P26984" s="47"/>
    </row>
    <row r="26985" spans="3:16" x14ac:dyDescent="0.25">
      <c r="C26985" s="47"/>
      <c r="D26985" s="83"/>
      <c r="K26985" s="47"/>
      <c r="L26985" s="47"/>
      <c r="M26985" s="47"/>
      <c r="N26985" s="47"/>
      <c r="O26985" s="47"/>
      <c r="P26985" s="47"/>
    </row>
    <row r="26986" spans="3:16" x14ac:dyDescent="0.25">
      <c r="C26986" s="47"/>
      <c r="D26986" s="83"/>
      <c r="K26986" s="47"/>
      <c r="L26986" s="47"/>
      <c r="M26986" s="47"/>
      <c r="N26986" s="47"/>
      <c r="O26986" s="47"/>
      <c r="P26986" s="47"/>
    </row>
    <row r="26987" spans="3:16" x14ac:dyDescent="0.25">
      <c r="C26987" s="47"/>
      <c r="D26987" s="83"/>
      <c r="K26987" s="47"/>
      <c r="L26987" s="47"/>
      <c r="M26987" s="47"/>
      <c r="N26987" s="47"/>
      <c r="O26987" s="47"/>
      <c r="P26987" s="47"/>
    </row>
    <row r="26988" spans="3:16" x14ac:dyDescent="0.25">
      <c r="C26988" s="47"/>
      <c r="D26988" s="83"/>
      <c r="K26988" s="47"/>
      <c r="L26988" s="47"/>
      <c r="M26988" s="47"/>
      <c r="N26988" s="47"/>
      <c r="O26988" s="47"/>
      <c r="P26988" s="47"/>
    </row>
    <row r="26989" spans="3:16" x14ac:dyDescent="0.25">
      <c r="C26989" s="47"/>
      <c r="D26989" s="83"/>
      <c r="K26989" s="47"/>
      <c r="L26989" s="47"/>
      <c r="M26989" s="47"/>
      <c r="N26989" s="47"/>
      <c r="O26989" s="47"/>
      <c r="P26989" s="47"/>
    </row>
    <row r="26990" spans="3:16" x14ac:dyDescent="0.25">
      <c r="C26990" s="47"/>
      <c r="D26990" s="83"/>
      <c r="K26990" s="47"/>
      <c r="L26990" s="47"/>
      <c r="M26990" s="47"/>
      <c r="N26990" s="47"/>
      <c r="O26990" s="47"/>
      <c r="P26990" s="47"/>
    </row>
    <row r="26991" spans="3:16" x14ac:dyDescent="0.25">
      <c r="C26991" s="47"/>
      <c r="D26991" s="83"/>
      <c r="K26991" s="47"/>
      <c r="L26991" s="47"/>
      <c r="M26991" s="47"/>
      <c r="N26991" s="47"/>
      <c r="O26991" s="47"/>
      <c r="P26991" s="47"/>
    </row>
    <row r="26992" spans="3:16" x14ac:dyDescent="0.25">
      <c r="C26992" s="47"/>
      <c r="D26992" s="83"/>
      <c r="K26992" s="47"/>
      <c r="L26992" s="47"/>
      <c r="M26992" s="47"/>
      <c r="N26992" s="47"/>
      <c r="O26992" s="47"/>
      <c r="P26992" s="47"/>
    </row>
    <row r="26993" spans="3:16" x14ac:dyDescent="0.25">
      <c r="C26993" s="47"/>
      <c r="D26993" s="83"/>
      <c r="K26993" s="47"/>
      <c r="L26993" s="47"/>
      <c r="M26993" s="47"/>
      <c r="N26993" s="47"/>
      <c r="O26993" s="47"/>
      <c r="P26993" s="47"/>
    </row>
    <row r="26994" spans="3:16" x14ac:dyDescent="0.25">
      <c r="C26994" s="47"/>
      <c r="D26994" s="83"/>
      <c r="K26994" s="47"/>
      <c r="L26994" s="47"/>
      <c r="M26994" s="47"/>
      <c r="N26994" s="47"/>
      <c r="O26994" s="47"/>
      <c r="P26994" s="47"/>
    </row>
    <row r="26995" spans="3:16" x14ac:dyDescent="0.25">
      <c r="C26995" s="47"/>
      <c r="D26995" s="83"/>
      <c r="K26995" s="47"/>
      <c r="L26995" s="47"/>
      <c r="M26995" s="47"/>
      <c r="N26995" s="47"/>
      <c r="O26995" s="47"/>
      <c r="P26995" s="47"/>
    </row>
    <row r="26996" spans="3:16" x14ac:dyDescent="0.25">
      <c r="C26996" s="47"/>
      <c r="D26996" s="83"/>
      <c r="K26996" s="47"/>
      <c r="L26996" s="47"/>
      <c r="M26996" s="47"/>
      <c r="N26996" s="47"/>
      <c r="O26996" s="47"/>
      <c r="P26996" s="47"/>
    </row>
    <row r="26997" spans="3:16" x14ac:dyDescent="0.25">
      <c r="C26997" s="47"/>
      <c r="D26997" s="83"/>
      <c r="K26997" s="47"/>
      <c r="L26997" s="47"/>
      <c r="M26997" s="47"/>
      <c r="N26997" s="47"/>
      <c r="O26997" s="47"/>
      <c r="P26997" s="47"/>
    </row>
    <row r="26998" spans="3:16" x14ac:dyDescent="0.25">
      <c r="C26998" s="47"/>
      <c r="D26998" s="83"/>
      <c r="K26998" s="47"/>
      <c r="L26998" s="47"/>
      <c r="M26998" s="47"/>
      <c r="N26998" s="47"/>
      <c r="O26998" s="47"/>
      <c r="P26998" s="47"/>
    </row>
    <row r="26999" spans="3:16" x14ac:dyDescent="0.25">
      <c r="C26999" s="47"/>
      <c r="D26999" s="83"/>
      <c r="K26999" s="47"/>
      <c r="L26999" s="47"/>
      <c r="M26999" s="47"/>
      <c r="N26999" s="47"/>
      <c r="O26999" s="47"/>
      <c r="P26999" s="47"/>
    </row>
    <row r="27000" spans="3:16" x14ac:dyDescent="0.25">
      <c r="C27000" s="47"/>
      <c r="D27000" s="83"/>
      <c r="K27000" s="47"/>
      <c r="L27000" s="47"/>
      <c r="M27000" s="47"/>
      <c r="N27000" s="47"/>
      <c r="O27000" s="47"/>
      <c r="P27000" s="47"/>
    </row>
    <row r="27001" spans="3:16" x14ac:dyDescent="0.25">
      <c r="C27001" s="47"/>
      <c r="D27001" s="83"/>
      <c r="K27001" s="47"/>
      <c r="L27001" s="47"/>
      <c r="M27001" s="47"/>
      <c r="N27001" s="47"/>
      <c r="O27001" s="47"/>
      <c r="P27001" s="47"/>
    </row>
    <row r="27002" spans="3:16" x14ac:dyDescent="0.25">
      <c r="C27002" s="47"/>
      <c r="D27002" s="83"/>
      <c r="K27002" s="47"/>
      <c r="L27002" s="47"/>
      <c r="M27002" s="47"/>
      <c r="N27002" s="47"/>
      <c r="O27002" s="47"/>
      <c r="P27002" s="47"/>
    </row>
    <row r="27003" spans="3:16" x14ac:dyDescent="0.25">
      <c r="C27003" s="47"/>
      <c r="D27003" s="83"/>
      <c r="K27003" s="47"/>
      <c r="L27003" s="47"/>
      <c r="M27003" s="47"/>
      <c r="N27003" s="47"/>
      <c r="O27003" s="47"/>
      <c r="P27003" s="47"/>
    </row>
    <row r="27004" spans="3:16" x14ac:dyDescent="0.25">
      <c r="C27004" s="47"/>
      <c r="D27004" s="83"/>
      <c r="K27004" s="47"/>
      <c r="L27004" s="47"/>
      <c r="M27004" s="47"/>
      <c r="N27004" s="47"/>
      <c r="O27004" s="47"/>
      <c r="P27004" s="47"/>
    </row>
    <row r="27005" spans="3:16" x14ac:dyDescent="0.25">
      <c r="C27005" s="47"/>
      <c r="D27005" s="83"/>
      <c r="K27005" s="47"/>
      <c r="L27005" s="47"/>
      <c r="M27005" s="47"/>
      <c r="N27005" s="47"/>
      <c r="O27005" s="47"/>
      <c r="P27005" s="47"/>
    </row>
    <row r="27006" spans="3:16" x14ac:dyDescent="0.25">
      <c r="C27006" s="47"/>
      <c r="D27006" s="83"/>
      <c r="K27006" s="47"/>
      <c r="L27006" s="47"/>
      <c r="M27006" s="47"/>
      <c r="N27006" s="47"/>
      <c r="O27006" s="47"/>
      <c r="P27006" s="47"/>
    </row>
    <row r="27007" spans="3:16" x14ac:dyDescent="0.25">
      <c r="C27007" s="47"/>
      <c r="D27007" s="83"/>
      <c r="K27007" s="47"/>
      <c r="L27007" s="47"/>
      <c r="M27007" s="47"/>
      <c r="N27007" s="47"/>
      <c r="O27007" s="47"/>
      <c r="P27007" s="47"/>
    </row>
    <row r="27008" spans="3:16" x14ac:dyDescent="0.25">
      <c r="C27008" s="47"/>
      <c r="D27008" s="83"/>
      <c r="K27008" s="47"/>
      <c r="L27008" s="47"/>
      <c r="M27008" s="47"/>
      <c r="N27008" s="47"/>
      <c r="O27008" s="47"/>
      <c r="P27008" s="47"/>
    </row>
    <row r="27009" spans="3:16" x14ac:dyDescent="0.25">
      <c r="C27009" s="47"/>
      <c r="D27009" s="83"/>
      <c r="K27009" s="47"/>
      <c r="L27009" s="47"/>
      <c r="M27009" s="47"/>
      <c r="N27009" s="47"/>
      <c r="O27009" s="47"/>
      <c r="P27009" s="47"/>
    </row>
    <row r="27010" spans="3:16" x14ac:dyDescent="0.25">
      <c r="C27010" s="47"/>
      <c r="D27010" s="83"/>
      <c r="K27010" s="47"/>
      <c r="L27010" s="47"/>
      <c r="M27010" s="47"/>
      <c r="N27010" s="47"/>
      <c r="O27010" s="47"/>
      <c r="P27010" s="47"/>
    </row>
    <row r="27011" spans="3:16" x14ac:dyDescent="0.25">
      <c r="C27011" s="47"/>
      <c r="D27011" s="83"/>
      <c r="K27011" s="47"/>
      <c r="L27011" s="47"/>
      <c r="M27011" s="47"/>
      <c r="N27011" s="47"/>
      <c r="O27011" s="47"/>
      <c r="P27011" s="47"/>
    </row>
    <row r="27012" spans="3:16" x14ac:dyDescent="0.25">
      <c r="C27012" s="47"/>
      <c r="D27012" s="83"/>
      <c r="K27012" s="47"/>
      <c r="L27012" s="47"/>
      <c r="M27012" s="47"/>
      <c r="N27012" s="47"/>
      <c r="O27012" s="47"/>
      <c r="P27012" s="47"/>
    </row>
    <row r="27013" spans="3:16" x14ac:dyDescent="0.25">
      <c r="C27013" s="47"/>
      <c r="D27013" s="83"/>
      <c r="K27013" s="47"/>
      <c r="L27013" s="47"/>
      <c r="M27013" s="47"/>
      <c r="N27013" s="47"/>
      <c r="O27013" s="47"/>
      <c r="P27013" s="47"/>
    </row>
    <row r="27014" spans="3:16" x14ac:dyDescent="0.25">
      <c r="C27014" s="47"/>
      <c r="D27014" s="83"/>
      <c r="K27014" s="47"/>
      <c r="L27014" s="47"/>
      <c r="M27014" s="47"/>
      <c r="N27014" s="47"/>
      <c r="O27014" s="47"/>
      <c r="P27014" s="47"/>
    </row>
    <row r="27015" spans="3:16" x14ac:dyDescent="0.25">
      <c r="C27015" s="47"/>
      <c r="D27015" s="83"/>
      <c r="K27015" s="47"/>
      <c r="L27015" s="47"/>
      <c r="M27015" s="47"/>
      <c r="N27015" s="47"/>
      <c r="O27015" s="47"/>
      <c r="P27015" s="47"/>
    </row>
    <row r="27016" spans="3:16" x14ac:dyDescent="0.25">
      <c r="C27016" s="47"/>
      <c r="D27016" s="83"/>
      <c r="K27016" s="47"/>
      <c r="L27016" s="47"/>
      <c r="M27016" s="47"/>
      <c r="N27016" s="47"/>
      <c r="O27016" s="47"/>
      <c r="P27016" s="47"/>
    </row>
    <row r="27017" spans="3:16" x14ac:dyDescent="0.25">
      <c r="C27017" s="47"/>
      <c r="D27017" s="83"/>
      <c r="K27017" s="47"/>
      <c r="L27017" s="47"/>
      <c r="M27017" s="47"/>
      <c r="N27017" s="47"/>
      <c r="O27017" s="47"/>
      <c r="P27017" s="47"/>
    </row>
    <row r="27018" spans="3:16" x14ac:dyDescent="0.25">
      <c r="C27018" s="47"/>
      <c r="D27018" s="83"/>
      <c r="K27018" s="47"/>
      <c r="L27018" s="47"/>
      <c r="M27018" s="47"/>
      <c r="N27018" s="47"/>
      <c r="O27018" s="47"/>
      <c r="P27018" s="47"/>
    </row>
    <row r="27019" spans="3:16" x14ac:dyDescent="0.25">
      <c r="C27019" s="47"/>
      <c r="D27019" s="83"/>
      <c r="K27019" s="47"/>
      <c r="L27019" s="47"/>
      <c r="M27019" s="47"/>
      <c r="N27019" s="47"/>
      <c r="O27019" s="47"/>
      <c r="P27019" s="47"/>
    </row>
    <row r="27020" spans="3:16" x14ac:dyDescent="0.25">
      <c r="C27020" s="47"/>
      <c r="D27020" s="83"/>
      <c r="K27020" s="47"/>
      <c r="L27020" s="47"/>
      <c r="M27020" s="47"/>
      <c r="N27020" s="47"/>
      <c r="O27020" s="47"/>
      <c r="P27020" s="47"/>
    </row>
    <row r="27021" spans="3:16" x14ac:dyDescent="0.25">
      <c r="C27021" s="47"/>
      <c r="D27021" s="83"/>
      <c r="K27021" s="47"/>
      <c r="L27021" s="47"/>
      <c r="M27021" s="47"/>
      <c r="N27021" s="47"/>
      <c r="O27021" s="47"/>
      <c r="P27021" s="47"/>
    </row>
    <row r="27022" spans="3:16" x14ac:dyDescent="0.25">
      <c r="C27022" s="47"/>
      <c r="D27022" s="83"/>
      <c r="K27022" s="47"/>
      <c r="L27022" s="47"/>
      <c r="M27022" s="47"/>
      <c r="N27022" s="47"/>
      <c r="O27022" s="47"/>
      <c r="P27022" s="47"/>
    </row>
    <row r="27023" spans="3:16" x14ac:dyDescent="0.25">
      <c r="C27023" s="47"/>
      <c r="D27023" s="83"/>
      <c r="K27023" s="47"/>
      <c r="L27023" s="47"/>
      <c r="M27023" s="47"/>
      <c r="N27023" s="47"/>
      <c r="O27023" s="47"/>
      <c r="P27023" s="47"/>
    </row>
    <row r="27024" spans="3:16" x14ac:dyDescent="0.25">
      <c r="C27024" s="47"/>
      <c r="D27024" s="83"/>
      <c r="K27024" s="47"/>
      <c r="L27024" s="47"/>
      <c r="M27024" s="47"/>
      <c r="N27024" s="47"/>
      <c r="O27024" s="47"/>
      <c r="P27024" s="47"/>
    </row>
    <row r="27025" spans="3:16" x14ac:dyDescent="0.25">
      <c r="C27025" s="47"/>
      <c r="D27025" s="83"/>
      <c r="K27025" s="47"/>
      <c r="L27025" s="47"/>
      <c r="M27025" s="47"/>
      <c r="N27025" s="47"/>
      <c r="O27025" s="47"/>
      <c r="P27025" s="47"/>
    </row>
    <row r="27026" spans="3:16" x14ac:dyDescent="0.25">
      <c r="C27026" s="47"/>
      <c r="D27026" s="83"/>
      <c r="K27026" s="47"/>
      <c r="L27026" s="47"/>
      <c r="M27026" s="47"/>
      <c r="N27026" s="47"/>
      <c r="O27026" s="47"/>
      <c r="P27026" s="47"/>
    </row>
    <row r="27027" spans="3:16" x14ac:dyDescent="0.25">
      <c r="C27027" s="47"/>
      <c r="D27027" s="83"/>
      <c r="K27027" s="47"/>
      <c r="L27027" s="47"/>
      <c r="M27027" s="47"/>
      <c r="N27027" s="47"/>
      <c r="O27027" s="47"/>
      <c r="P27027" s="47"/>
    </row>
    <row r="27028" spans="3:16" x14ac:dyDescent="0.25">
      <c r="C27028" s="47"/>
      <c r="D27028" s="83"/>
      <c r="K27028" s="47"/>
      <c r="L27028" s="47"/>
      <c r="M27028" s="47"/>
      <c r="N27028" s="47"/>
      <c r="O27028" s="47"/>
      <c r="P27028" s="47"/>
    </row>
    <row r="27029" spans="3:16" x14ac:dyDescent="0.25">
      <c r="C27029" s="47"/>
      <c r="D27029" s="83"/>
      <c r="K27029" s="47"/>
      <c r="L27029" s="47"/>
      <c r="M27029" s="47"/>
      <c r="N27029" s="47"/>
      <c r="O27029" s="47"/>
      <c r="P27029" s="47"/>
    </row>
    <row r="27030" spans="3:16" x14ac:dyDescent="0.25">
      <c r="C27030" s="47"/>
      <c r="D27030" s="83"/>
      <c r="K27030" s="47"/>
      <c r="L27030" s="47"/>
      <c r="M27030" s="47"/>
      <c r="N27030" s="47"/>
      <c r="O27030" s="47"/>
      <c r="P27030" s="47"/>
    </row>
    <row r="27031" spans="3:16" x14ac:dyDescent="0.25">
      <c r="C27031" s="47"/>
      <c r="D27031" s="83"/>
      <c r="K27031" s="47"/>
      <c r="L27031" s="47"/>
      <c r="M27031" s="47"/>
      <c r="N27031" s="47"/>
      <c r="O27031" s="47"/>
      <c r="P27031" s="47"/>
    </row>
    <row r="27032" spans="3:16" x14ac:dyDescent="0.25">
      <c r="C27032" s="47"/>
      <c r="D27032" s="83"/>
      <c r="K27032" s="47"/>
      <c r="L27032" s="47"/>
      <c r="M27032" s="47"/>
      <c r="N27032" s="47"/>
      <c r="O27032" s="47"/>
      <c r="P27032" s="47"/>
    </row>
    <row r="27033" spans="3:16" x14ac:dyDescent="0.25">
      <c r="C27033" s="47"/>
      <c r="D27033" s="83"/>
      <c r="K27033" s="47"/>
      <c r="L27033" s="47"/>
      <c r="M27033" s="47"/>
      <c r="N27033" s="47"/>
      <c r="O27033" s="47"/>
      <c r="P27033" s="47"/>
    </row>
    <row r="27034" spans="3:16" x14ac:dyDescent="0.25">
      <c r="C27034" s="47"/>
      <c r="D27034" s="83"/>
      <c r="K27034" s="47"/>
      <c r="L27034" s="47"/>
      <c r="M27034" s="47"/>
      <c r="N27034" s="47"/>
      <c r="O27034" s="47"/>
      <c r="P27034" s="47"/>
    </row>
    <row r="27035" spans="3:16" x14ac:dyDescent="0.25">
      <c r="C27035" s="47"/>
      <c r="D27035" s="83"/>
      <c r="K27035" s="47"/>
      <c r="L27035" s="47"/>
      <c r="M27035" s="47"/>
      <c r="N27035" s="47"/>
      <c r="O27035" s="47"/>
      <c r="P27035" s="47"/>
    </row>
    <row r="27036" spans="3:16" x14ac:dyDescent="0.25">
      <c r="C27036" s="47"/>
      <c r="D27036" s="83"/>
      <c r="K27036" s="47"/>
      <c r="L27036" s="47"/>
      <c r="M27036" s="47"/>
      <c r="N27036" s="47"/>
      <c r="O27036" s="47"/>
      <c r="P27036" s="47"/>
    </row>
    <row r="27037" spans="3:16" x14ac:dyDescent="0.25">
      <c r="C27037" s="47"/>
      <c r="D27037" s="83"/>
      <c r="K27037" s="47"/>
      <c r="L27037" s="47"/>
      <c r="M27037" s="47"/>
      <c r="N27037" s="47"/>
      <c r="O27037" s="47"/>
      <c r="P27037" s="47"/>
    </row>
    <row r="27038" spans="3:16" x14ac:dyDescent="0.25">
      <c r="C27038" s="47"/>
      <c r="D27038" s="83"/>
      <c r="K27038" s="47"/>
      <c r="L27038" s="47"/>
      <c r="M27038" s="47"/>
      <c r="N27038" s="47"/>
      <c r="O27038" s="47"/>
      <c r="P27038" s="47"/>
    </row>
    <row r="27039" spans="3:16" x14ac:dyDescent="0.25">
      <c r="C27039" s="47"/>
      <c r="D27039" s="83"/>
      <c r="K27039" s="47"/>
      <c r="L27039" s="47"/>
      <c r="M27039" s="47"/>
      <c r="N27039" s="47"/>
      <c r="O27039" s="47"/>
      <c r="P27039" s="47"/>
    </row>
    <row r="27040" spans="3:16" x14ac:dyDescent="0.25">
      <c r="C27040" s="47"/>
      <c r="D27040" s="83"/>
      <c r="K27040" s="47"/>
      <c r="L27040" s="47"/>
      <c r="M27040" s="47"/>
      <c r="N27040" s="47"/>
      <c r="O27040" s="47"/>
      <c r="P27040" s="47"/>
    </row>
    <row r="27041" spans="3:16" x14ac:dyDescent="0.25">
      <c r="C27041" s="47"/>
      <c r="D27041" s="83"/>
      <c r="K27041" s="47"/>
      <c r="L27041" s="47"/>
      <c r="M27041" s="47"/>
      <c r="N27041" s="47"/>
      <c r="O27041" s="47"/>
      <c r="P27041" s="47"/>
    </row>
    <row r="27042" spans="3:16" x14ac:dyDescent="0.25">
      <c r="C27042" s="47"/>
      <c r="D27042" s="83"/>
      <c r="K27042" s="47"/>
      <c r="L27042" s="47"/>
      <c r="M27042" s="47"/>
      <c r="N27042" s="47"/>
      <c r="O27042" s="47"/>
      <c r="P27042" s="47"/>
    </row>
    <row r="27043" spans="3:16" x14ac:dyDescent="0.25">
      <c r="C27043" s="47"/>
      <c r="D27043" s="83"/>
      <c r="K27043" s="47"/>
      <c r="L27043" s="47"/>
      <c r="M27043" s="47"/>
      <c r="N27043" s="47"/>
      <c r="O27043" s="47"/>
      <c r="P27043" s="47"/>
    </row>
    <row r="27044" spans="3:16" x14ac:dyDescent="0.25">
      <c r="C27044" s="47"/>
      <c r="D27044" s="83"/>
      <c r="K27044" s="47"/>
      <c r="L27044" s="47"/>
      <c r="M27044" s="47"/>
      <c r="N27044" s="47"/>
      <c r="O27044" s="47"/>
      <c r="P27044" s="47"/>
    </row>
    <row r="27045" spans="3:16" x14ac:dyDescent="0.25">
      <c r="C27045" s="47"/>
      <c r="D27045" s="83"/>
      <c r="K27045" s="47"/>
      <c r="L27045" s="47"/>
      <c r="M27045" s="47"/>
      <c r="N27045" s="47"/>
      <c r="O27045" s="47"/>
      <c r="P27045" s="47"/>
    </row>
    <row r="27046" spans="3:16" x14ac:dyDescent="0.25">
      <c r="C27046" s="47"/>
      <c r="D27046" s="83"/>
      <c r="K27046" s="47"/>
      <c r="L27046" s="47"/>
      <c r="M27046" s="47"/>
      <c r="N27046" s="47"/>
      <c r="O27046" s="47"/>
      <c r="P27046" s="47"/>
    </row>
    <row r="27047" spans="3:16" x14ac:dyDescent="0.25">
      <c r="C27047" s="47"/>
      <c r="D27047" s="83"/>
      <c r="K27047" s="47"/>
      <c r="L27047" s="47"/>
      <c r="M27047" s="47"/>
      <c r="N27047" s="47"/>
      <c r="O27047" s="47"/>
      <c r="P27047" s="47"/>
    </row>
    <row r="27048" spans="3:16" x14ac:dyDescent="0.25">
      <c r="C27048" s="47"/>
      <c r="D27048" s="83"/>
      <c r="K27048" s="47"/>
      <c r="L27048" s="47"/>
      <c r="M27048" s="47"/>
      <c r="N27048" s="47"/>
      <c r="O27048" s="47"/>
      <c r="P27048" s="47"/>
    </row>
    <row r="27049" spans="3:16" x14ac:dyDescent="0.25">
      <c r="C27049" s="47"/>
      <c r="D27049" s="83"/>
      <c r="K27049" s="47"/>
      <c r="L27049" s="47"/>
      <c r="M27049" s="47"/>
      <c r="N27049" s="47"/>
      <c r="O27049" s="47"/>
      <c r="P27049" s="47"/>
    </row>
    <row r="27050" spans="3:16" x14ac:dyDescent="0.25">
      <c r="C27050" s="47"/>
      <c r="D27050" s="83"/>
      <c r="K27050" s="47"/>
      <c r="L27050" s="47"/>
      <c r="M27050" s="47"/>
      <c r="N27050" s="47"/>
      <c r="O27050" s="47"/>
      <c r="P27050" s="47"/>
    </row>
    <row r="27051" spans="3:16" x14ac:dyDescent="0.25">
      <c r="C27051" s="47"/>
      <c r="D27051" s="83"/>
      <c r="K27051" s="47"/>
      <c r="L27051" s="47"/>
      <c r="M27051" s="47"/>
      <c r="N27051" s="47"/>
      <c r="O27051" s="47"/>
      <c r="P27051" s="47"/>
    </row>
    <row r="27052" spans="3:16" x14ac:dyDescent="0.25">
      <c r="C27052" s="47"/>
      <c r="D27052" s="83"/>
      <c r="K27052" s="47"/>
      <c r="L27052" s="47"/>
      <c r="M27052" s="47"/>
      <c r="N27052" s="47"/>
      <c r="O27052" s="47"/>
      <c r="P27052" s="47"/>
    </row>
    <row r="27053" spans="3:16" x14ac:dyDescent="0.25">
      <c r="C27053" s="47"/>
      <c r="D27053" s="83"/>
      <c r="K27053" s="47"/>
      <c r="L27053" s="47"/>
      <c r="M27053" s="47"/>
      <c r="N27053" s="47"/>
      <c r="O27053" s="47"/>
      <c r="P27053" s="47"/>
    </row>
    <row r="27054" spans="3:16" x14ac:dyDescent="0.25">
      <c r="C27054" s="47"/>
      <c r="D27054" s="83"/>
      <c r="K27054" s="47"/>
      <c r="L27054" s="47"/>
      <c r="M27054" s="47"/>
      <c r="N27054" s="47"/>
      <c r="O27054" s="47"/>
      <c r="P27054" s="47"/>
    </row>
    <row r="27055" spans="3:16" x14ac:dyDescent="0.25">
      <c r="C27055" s="47"/>
      <c r="D27055" s="83"/>
      <c r="K27055" s="47"/>
      <c r="L27055" s="47"/>
      <c r="M27055" s="47"/>
      <c r="N27055" s="47"/>
      <c r="O27055" s="47"/>
      <c r="P27055" s="47"/>
    </row>
    <row r="27056" spans="3:16" x14ac:dyDescent="0.25">
      <c r="C27056" s="47"/>
      <c r="D27056" s="83"/>
      <c r="K27056" s="47"/>
      <c r="L27056" s="47"/>
      <c r="M27056" s="47"/>
      <c r="N27056" s="47"/>
      <c r="O27056" s="47"/>
      <c r="P27056" s="47"/>
    </row>
    <row r="27057" spans="3:16" x14ac:dyDescent="0.25">
      <c r="C27057" s="47"/>
      <c r="D27057" s="83"/>
      <c r="K27057" s="47"/>
      <c r="L27057" s="47"/>
      <c r="M27057" s="47"/>
      <c r="N27057" s="47"/>
      <c r="O27057" s="47"/>
      <c r="P27057" s="47"/>
    </row>
    <row r="27058" spans="3:16" x14ac:dyDescent="0.25">
      <c r="C27058" s="47"/>
      <c r="D27058" s="83"/>
      <c r="K27058" s="47"/>
      <c r="L27058" s="47"/>
      <c r="M27058" s="47"/>
      <c r="N27058" s="47"/>
      <c r="O27058" s="47"/>
      <c r="P27058" s="47"/>
    </row>
    <row r="27059" spans="3:16" x14ac:dyDescent="0.25">
      <c r="C27059" s="47"/>
      <c r="D27059" s="83"/>
      <c r="K27059" s="47"/>
      <c r="L27059" s="47"/>
      <c r="M27059" s="47"/>
      <c r="N27059" s="47"/>
      <c r="O27059" s="47"/>
      <c r="P27059" s="47"/>
    </row>
    <row r="27060" spans="3:16" x14ac:dyDescent="0.25">
      <c r="C27060" s="47"/>
      <c r="D27060" s="83"/>
      <c r="K27060" s="47"/>
      <c r="L27060" s="47"/>
      <c r="M27060" s="47"/>
      <c r="N27060" s="47"/>
      <c r="O27060" s="47"/>
      <c r="P27060" s="47"/>
    </row>
    <row r="27061" spans="3:16" x14ac:dyDescent="0.25">
      <c r="C27061" s="47"/>
      <c r="D27061" s="83"/>
      <c r="K27061" s="47"/>
      <c r="L27061" s="47"/>
      <c r="M27061" s="47"/>
      <c r="N27061" s="47"/>
      <c r="O27061" s="47"/>
      <c r="P27061" s="47"/>
    </row>
    <row r="27062" spans="3:16" x14ac:dyDescent="0.25">
      <c r="C27062" s="47"/>
      <c r="D27062" s="83"/>
      <c r="K27062" s="47"/>
      <c r="L27062" s="47"/>
      <c r="M27062" s="47"/>
      <c r="N27062" s="47"/>
      <c r="O27062" s="47"/>
      <c r="P27062" s="47"/>
    </row>
    <row r="27063" spans="3:16" x14ac:dyDescent="0.25">
      <c r="C27063" s="47"/>
      <c r="D27063" s="83"/>
      <c r="K27063" s="47"/>
      <c r="L27063" s="47"/>
      <c r="M27063" s="47"/>
      <c r="N27063" s="47"/>
      <c r="O27063" s="47"/>
      <c r="P27063" s="47"/>
    </row>
    <row r="27064" spans="3:16" x14ac:dyDescent="0.25">
      <c r="C27064" s="47"/>
      <c r="D27064" s="83"/>
      <c r="K27064" s="47"/>
      <c r="L27064" s="47"/>
      <c r="M27064" s="47"/>
      <c r="N27064" s="47"/>
      <c r="O27064" s="47"/>
      <c r="P27064" s="47"/>
    </row>
    <row r="27065" spans="3:16" x14ac:dyDescent="0.25">
      <c r="C27065" s="47"/>
      <c r="D27065" s="83"/>
      <c r="K27065" s="47"/>
      <c r="L27065" s="47"/>
      <c r="M27065" s="47"/>
      <c r="N27065" s="47"/>
      <c r="O27065" s="47"/>
      <c r="P27065" s="47"/>
    </row>
    <row r="27066" spans="3:16" x14ac:dyDescent="0.25">
      <c r="C27066" s="47"/>
      <c r="D27066" s="83"/>
      <c r="K27066" s="47"/>
      <c r="L27066" s="47"/>
      <c r="M27066" s="47"/>
      <c r="N27066" s="47"/>
      <c r="O27066" s="47"/>
      <c r="P27066" s="47"/>
    </row>
    <row r="27067" spans="3:16" x14ac:dyDescent="0.25">
      <c r="C27067" s="47"/>
      <c r="D27067" s="83"/>
      <c r="K27067" s="47"/>
      <c r="L27067" s="47"/>
      <c r="M27067" s="47"/>
      <c r="N27067" s="47"/>
      <c r="O27067" s="47"/>
      <c r="P27067" s="47"/>
    </row>
    <row r="27068" spans="3:16" x14ac:dyDescent="0.25">
      <c r="C27068" s="47"/>
      <c r="D27068" s="83"/>
      <c r="K27068" s="47"/>
      <c r="L27068" s="47"/>
      <c r="M27068" s="47"/>
      <c r="N27068" s="47"/>
      <c r="O27068" s="47"/>
      <c r="P27068" s="47"/>
    </row>
    <row r="27069" spans="3:16" x14ac:dyDescent="0.25">
      <c r="C27069" s="47"/>
      <c r="D27069" s="83"/>
      <c r="K27069" s="47"/>
      <c r="L27069" s="47"/>
      <c r="M27069" s="47"/>
      <c r="N27069" s="47"/>
      <c r="O27069" s="47"/>
      <c r="P27069" s="47"/>
    </row>
    <row r="27070" spans="3:16" x14ac:dyDescent="0.25">
      <c r="C27070" s="47"/>
      <c r="D27070" s="83"/>
      <c r="K27070" s="47"/>
      <c r="L27070" s="47"/>
      <c r="M27070" s="47"/>
      <c r="N27070" s="47"/>
      <c r="O27070" s="47"/>
      <c r="P27070" s="47"/>
    </row>
    <row r="27071" spans="3:16" x14ac:dyDescent="0.25">
      <c r="C27071" s="47"/>
      <c r="D27071" s="83"/>
      <c r="K27071" s="47"/>
      <c r="L27071" s="47"/>
      <c r="M27071" s="47"/>
      <c r="N27071" s="47"/>
      <c r="O27071" s="47"/>
      <c r="P27071" s="47"/>
    </row>
    <row r="27072" spans="3:16" x14ac:dyDescent="0.25">
      <c r="C27072" s="47"/>
      <c r="D27072" s="83"/>
      <c r="K27072" s="47"/>
      <c r="L27072" s="47"/>
      <c r="M27072" s="47"/>
      <c r="N27072" s="47"/>
      <c r="O27072" s="47"/>
      <c r="P27072" s="47"/>
    </row>
    <row r="27073" spans="3:16" x14ac:dyDescent="0.25">
      <c r="C27073" s="47"/>
      <c r="D27073" s="83"/>
      <c r="K27073" s="47"/>
      <c r="L27073" s="47"/>
      <c r="M27073" s="47"/>
      <c r="N27073" s="47"/>
      <c r="O27073" s="47"/>
      <c r="P27073" s="47"/>
    </row>
    <row r="27074" spans="3:16" x14ac:dyDescent="0.25">
      <c r="C27074" s="47"/>
      <c r="D27074" s="83"/>
      <c r="K27074" s="47"/>
      <c r="L27074" s="47"/>
      <c r="M27074" s="47"/>
      <c r="N27074" s="47"/>
      <c r="O27074" s="47"/>
      <c r="P27074" s="47"/>
    </row>
    <row r="27075" spans="3:16" x14ac:dyDescent="0.25">
      <c r="C27075" s="47"/>
      <c r="D27075" s="83"/>
      <c r="K27075" s="47"/>
      <c r="L27075" s="47"/>
      <c r="M27075" s="47"/>
      <c r="N27075" s="47"/>
      <c r="O27075" s="47"/>
      <c r="P27075" s="47"/>
    </row>
    <row r="27076" spans="3:16" x14ac:dyDescent="0.25">
      <c r="C27076" s="47"/>
      <c r="D27076" s="83"/>
      <c r="K27076" s="47"/>
      <c r="L27076" s="47"/>
      <c r="M27076" s="47"/>
      <c r="N27076" s="47"/>
      <c r="O27076" s="47"/>
      <c r="P27076" s="47"/>
    </row>
    <row r="27077" spans="3:16" x14ac:dyDescent="0.25">
      <c r="C27077" s="47"/>
      <c r="D27077" s="83"/>
      <c r="K27077" s="47"/>
      <c r="L27077" s="47"/>
      <c r="M27077" s="47"/>
      <c r="N27077" s="47"/>
      <c r="O27077" s="47"/>
      <c r="P27077" s="47"/>
    </row>
    <row r="27078" spans="3:16" x14ac:dyDescent="0.25">
      <c r="C27078" s="47"/>
      <c r="D27078" s="83"/>
      <c r="K27078" s="47"/>
      <c r="L27078" s="47"/>
      <c r="M27078" s="47"/>
      <c r="N27078" s="47"/>
      <c r="O27078" s="47"/>
      <c r="P27078" s="47"/>
    </row>
    <row r="27079" spans="3:16" x14ac:dyDescent="0.25">
      <c r="C27079" s="47"/>
      <c r="D27079" s="83"/>
      <c r="K27079" s="47"/>
      <c r="L27079" s="47"/>
      <c r="M27079" s="47"/>
      <c r="N27079" s="47"/>
      <c r="O27079" s="47"/>
      <c r="P27079" s="47"/>
    </row>
    <row r="27080" spans="3:16" x14ac:dyDescent="0.25">
      <c r="C27080" s="47"/>
      <c r="D27080" s="83"/>
      <c r="K27080" s="47"/>
      <c r="L27080" s="47"/>
      <c r="M27080" s="47"/>
      <c r="N27080" s="47"/>
      <c r="O27080" s="47"/>
      <c r="P27080" s="47"/>
    </row>
    <row r="27081" spans="3:16" x14ac:dyDescent="0.25">
      <c r="C27081" s="47"/>
      <c r="D27081" s="83"/>
      <c r="K27081" s="47"/>
      <c r="L27081" s="47"/>
      <c r="M27081" s="47"/>
      <c r="N27081" s="47"/>
      <c r="O27081" s="47"/>
      <c r="P27081" s="47"/>
    </row>
    <row r="27082" spans="3:16" x14ac:dyDescent="0.25">
      <c r="C27082" s="47"/>
      <c r="D27082" s="83"/>
      <c r="K27082" s="47"/>
      <c r="L27082" s="47"/>
      <c r="M27082" s="47"/>
      <c r="N27082" s="47"/>
      <c r="O27082" s="47"/>
      <c r="P27082" s="47"/>
    </row>
    <row r="27083" spans="3:16" x14ac:dyDescent="0.25">
      <c r="C27083" s="47"/>
      <c r="D27083" s="83"/>
      <c r="K27083" s="47"/>
      <c r="L27083" s="47"/>
      <c r="M27083" s="47"/>
      <c r="N27083" s="47"/>
      <c r="O27083" s="47"/>
      <c r="P27083" s="47"/>
    </row>
    <row r="27084" spans="3:16" x14ac:dyDescent="0.25">
      <c r="C27084" s="47"/>
      <c r="D27084" s="83"/>
      <c r="K27084" s="47"/>
      <c r="L27084" s="47"/>
      <c r="M27084" s="47"/>
      <c r="N27084" s="47"/>
      <c r="O27084" s="47"/>
      <c r="P27084" s="47"/>
    </row>
    <row r="27085" spans="3:16" x14ac:dyDescent="0.25">
      <c r="C27085" s="47"/>
      <c r="D27085" s="83"/>
      <c r="K27085" s="47"/>
      <c r="L27085" s="47"/>
      <c r="M27085" s="47"/>
      <c r="N27085" s="47"/>
      <c r="O27085" s="47"/>
      <c r="P27085" s="47"/>
    </row>
    <row r="27086" spans="3:16" x14ac:dyDescent="0.25">
      <c r="C27086" s="47"/>
      <c r="D27086" s="83"/>
      <c r="K27086" s="47"/>
      <c r="L27086" s="47"/>
      <c r="M27086" s="47"/>
      <c r="N27086" s="47"/>
      <c r="O27086" s="47"/>
      <c r="P27086" s="47"/>
    </row>
    <row r="27087" spans="3:16" x14ac:dyDescent="0.25">
      <c r="C27087" s="47"/>
      <c r="D27087" s="83"/>
      <c r="K27087" s="47"/>
      <c r="L27087" s="47"/>
      <c r="M27087" s="47"/>
      <c r="N27087" s="47"/>
      <c r="O27087" s="47"/>
      <c r="P27087" s="47"/>
    </row>
    <row r="27088" spans="3:16" x14ac:dyDescent="0.25">
      <c r="C27088" s="47"/>
      <c r="D27088" s="83"/>
      <c r="K27088" s="47"/>
      <c r="L27088" s="47"/>
      <c r="M27088" s="47"/>
      <c r="N27088" s="47"/>
      <c r="O27088" s="47"/>
      <c r="P27088" s="47"/>
    </row>
    <row r="27089" spans="3:16" x14ac:dyDescent="0.25">
      <c r="C27089" s="47"/>
      <c r="D27089" s="83"/>
      <c r="K27089" s="47"/>
      <c r="L27089" s="47"/>
      <c r="M27089" s="47"/>
      <c r="N27089" s="47"/>
      <c r="O27089" s="47"/>
      <c r="P27089" s="47"/>
    </row>
    <row r="27090" spans="3:16" x14ac:dyDescent="0.25">
      <c r="C27090" s="47"/>
      <c r="D27090" s="83"/>
      <c r="K27090" s="47"/>
      <c r="L27090" s="47"/>
      <c r="M27090" s="47"/>
      <c r="N27090" s="47"/>
      <c r="O27090" s="47"/>
      <c r="P27090" s="47"/>
    </row>
    <row r="27091" spans="3:16" x14ac:dyDescent="0.25">
      <c r="C27091" s="47"/>
      <c r="D27091" s="83"/>
      <c r="K27091" s="47"/>
      <c r="L27091" s="47"/>
      <c r="M27091" s="47"/>
      <c r="N27091" s="47"/>
      <c r="O27091" s="47"/>
      <c r="P27091" s="47"/>
    </row>
    <row r="27092" spans="3:16" x14ac:dyDescent="0.25">
      <c r="C27092" s="47"/>
      <c r="D27092" s="83"/>
      <c r="K27092" s="47"/>
      <c r="L27092" s="47"/>
      <c r="M27092" s="47"/>
      <c r="N27092" s="47"/>
      <c r="O27092" s="47"/>
      <c r="P27092" s="47"/>
    </row>
    <row r="27093" spans="3:16" x14ac:dyDescent="0.25">
      <c r="C27093" s="47"/>
      <c r="D27093" s="83"/>
      <c r="K27093" s="47"/>
      <c r="L27093" s="47"/>
      <c r="M27093" s="47"/>
      <c r="N27093" s="47"/>
      <c r="O27093" s="47"/>
      <c r="P27093" s="47"/>
    </row>
    <row r="27094" spans="3:16" x14ac:dyDescent="0.25">
      <c r="C27094" s="47"/>
      <c r="D27094" s="83"/>
      <c r="K27094" s="47"/>
      <c r="L27094" s="47"/>
      <c r="M27094" s="47"/>
      <c r="N27094" s="47"/>
      <c r="O27094" s="47"/>
      <c r="P27094" s="47"/>
    </row>
    <row r="27095" spans="3:16" x14ac:dyDescent="0.25">
      <c r="C27095" s="47"/>
      <c r="D27095" s="83"/>
      <c r="K27095" s="47"/>
      <c r="L27095" s="47"/>
      <c r="M27095" s="47"/>
      <c r="N27095" s="47"/>
      <c r="O27095" s="47"/>
      <c r="P27095" s="47"/>
    </row>
    <row r="27096" spans="3:16" x14ac:dyDescent="0.25">
      <c r="C27096" s="47"/>
      <c r="D27096" s="83"/>
      <c r="K27096" s="47"/>
      <c r="L27096" s="47"/>
      <c r="M27096" s="47"/>
      <c r="N27096" s="47"/>
      <c r="O27096" s="47"/>
      <c r="P27096" s="47"/>
    </row>
    <row r="27097" spans="3:16" x14ac:dyDescent="0.25">
      <c r="C27097" s="47"/>
      <c r="D27097" s="83"/>
      <c r="K27097" s="47"/>
      <c r="L27097" s="47"/>
      <c r="M27097" s="47"/>
      <c r="N27097" s="47"/>
      <c r="O27097" s="47"/>
      <c r="P27097" s="47"/>
    </row>
    <row r="27098" spans="3:16" x14ac:dyDescent="0.25">
      <c r="C27098" s="47"/>
      <c r="D27098" s="83"/>
      <c r="K27098" s="47"/>
      <c r="L27098" s="47"/>
      <c r="M27098" s="47"/>
      <c r="N27098" s="47"/>
      <c r="O27098" s="47"/>
      <c r="P27098" s="47"/>
    </row>
    <row r="27099" spans="3:16" x14ac:dyDescent="0.25">
      <c r="C27099" s="47"/>
      <c r="D27099" s="83"/>
      <c r="K27099" s="47"/>
      <c r="L27099" s="47"/>
      <c r="M27099" s="47"/>
      <c r="N27099" s="47"/>
      <c r="O27099" s="47"/>
      <c r="P27099" s="47"/>
    </row>
    <row r="27100" spans="3:16" x14ac:dyDescent="0.25">
      <c r="C27100" s="47"/>
      <c r="D27100" s="83"/>
      <c r="K27100" s="47"/>
      <c r="L27100" s="47"/>
      <c r="M27100" s="47"/>
      <c r="N27100" s="47"/>
      <c r="O27100" s="47"/>
      <c r="P27100" s="47"/>
    </row>
    <row r="27101" spans="3:16" x14ac:dyDescent="0.25">
      <c r="C27101" s="47"/>
      <c r="D27101" s="83"/>
      <c r="K27101" s="47"/>
      <c r="L27101" s="47"/>
      <c r="M27101" s="47"/>
      <c r="N27101" s="47"/>
      <c r="O27101" s="47"/>
      <c r="P27101" s="47"/>
    </row>
    <row r="27102" spans="3:16" x14ac:dyDescent="0.25">
      <c r="C27102" s="47"/>
      <c r="D27102" s="83"/>
      <c r="K27102" s="47"/>
      <c r="L27102" s="47"/>
      <c r="M27102" s="47"/>
      <c r="N27102" s="47"/>
      <c r="O27102" s="47"/>
      <c r="P27102" s="47"/>
    </row>
    <row r="27103" spans="3:16" x14ac:dyDescent="0.25">
      <c r="C27103" s="47"/>
      <c r="D27103" s="83"/>
      <c r="K27103" s="47"/>
      <c r="L27103" s="47"/>
      <c r="M27103" s="47"/>
      <c r="N27103" s="47"/>
      <c r="O27103" s="47"/>
      <c r="P27103" s="47"/>
    </row>
    <row r="27104" spans="3:16" x14ac:dyDescent="0.25">
      <c r="C27104" s="47"/>
      <c r="D27104" s="83"/>
      <c r="K27104" s="47"/>
      <c r="L27104" s="47"/>
      <c r="M27104" s="47"/>
      <c r="N27104" s="47"/>
      <c r="O27104" s="47"/>
      <c r="P27104" s="47"/>
    </row>
    <row r="27105" spans="3:16" x14ac:dyDescent="0.25">
      <c r="C27105" s="47"/>
      <c r="D27105" s="83"/>
      <c r="K27105" s="47"/>
      <c r="L27105" s="47"/>
      <c r="M27105" s="47"/>
      <c r="N27105" s="47"/>
      <c r="O27105" s="47"/>
      <c r="P27105" s="47"/>
    </row>
    <row r="27106" spans="3:16" x14ac:dyDescent="0.25">
      <c r="C27106" s="47"/>
      <c r="D27106" s="83"/>
      <c r="K27106" s="47"/>
      <c r="L27106" s="47"/>
      <c r="M27106" s="47"/>
      <c r="N27106" s="47"/>
      <c r="O27106" s="47"/>
      <c r="P27106" s="47"/>
    </row>
    <row r="27107" spans="3:16" x14ac:dyDescent="0.25">
      <c r="C27107" s="47"/>
      <c r="D27107" s="83"/>
      <c r="K27107" s="47"/>
      <c r="L27107" s="47"/>
      <c r="M27107" s="47"/>
      <c r="N27107" s="47"/>
      <c r="O27107" s="47"/>
      <c r="P27107" s="47"/>
    </row>
    <row r="27108" spans="3:16" x14ac:dyDescent="0.25">
      <c r="C27108" s="47"/>
      <c r="D27108" s="83"/>
      <c r="K27108" s="47"/>
      <c r="L27108" s="47"/>
      <c r="M27108" s="47"/>
      <c r="N27108" s="47"/>
      <c r="O27108" s="47"/>
      <c r="P27108" s="47"/>
    </row>
    <row r="27109" spans="3:16" x14ac:dyDescent="0.25">
      <c r="C27109" s="47"/>
      <c r="D27109" s="83"/>
      <c r="K27109" s="47"/>
      <c r="L27109" s="47"/>
      <c r="M27109" s="47"/>
      <c r="N27109" s="47"/>
      <c r="O27109" s="47"/>
      <c r="P27109" s="47"/>
    </row>
    <row r="27110" spans="3:16" x14ac:dyDescent="0.25">
      <c r="C27110" s="47"/>
      <c r="D27110" s="83"/>
      <c r="K27110" s="47"/>
      <c r="L27110" s="47"/>
      <c r="M27110" s="47"/>
      <c r="N27110" s="47"/>
      <c r="O27110" s="47"/>
      <c r="P27110" s="47"/>
    </row>
    <row r="27111" spans="3:16" x14ac:dyDescent="0.25">
      <c r="C27111" s="47"/>
      <c r="D27111" s="83"/>
      <c r="K27111" s="47"/>
      <c r="L27111" s="47"/>
      <c r="M27111" s="47"/>
      <c r="N27111" s="47"/>
      <c r="O27111" s="47"/>
      <c r="P27111" s="47"/>
    </row>
    <row r="27112" spans="3:16" x14ac:dyDescent="0.25">
      <c r="C27112" s="47"/>
      <c r="D27112" s="83"/>
      <c r="K27112" s="47"/>
      <c r="L27112" s="47"/>
      <c r="M27112" s="47"/>
      <c r="N27112" s="47"/>
      <c r="O27112" s="47"/>
      <c r="P27112" s="47"/>
    </row>
    <row r="27113" spans="3:16" x14ac:dyDescent="0.25">
      <c r="C27113" s="47"/>
      <c r="D27113" s="83"/>
      <c r="K27113" s="47"/>
      <c r="L27113" s="47"/>
      <c r="M27113" s="47"/>
      <c r="N27113" s="47"/>
      <c r="O27113" s="47"/>
      <c r="P27113" s="47"/>
    </row>
    <row r="27114" spans="3:16" x14ac:dyDescent="0.25">
      <c r="C27114" s="47"/>
      <c r="D27114" s="83"/>
      <c r="K27114" s="47"/>
      <c r="L27114" s="47"/>
      <c r="M27114" s="47"/>
      <c r="N27114" s="47"/>
      <c r="O27114" s="47"/>
      <c r="P27114" s="47"/>
    </row>
    <row r="27115" spans="3:16" x14ac:dyDescent="0.25">
      <c r="C27115" s="47"/>
      <c r="D27115" s="83"/>
      <c r="K27115" s="47"/>
      <c r="L27115" s="47"/>
      <c r="M27115" s="47"/>
      <c r="N27115" s="47"/>
      <c r="O27115" s="47"/>
      <c r="P27115" s="47"/>
    </row>
    <row r="27116" spans="3:16" x14ac:dyDescent="0.25">
      <c r="C27116" s="47"/>
      <c r="D27116" s="83"/>
      <c r="K27116" s="47"/>
      <c r="L27116" s="47"/>
      <c r="M27116" s="47"/>
      <c r="N27116" s="47"/>
      <c r="O27116" s="47"/>
      <c r="P27116" s="47"/>
    </row>
    <row r="27117" spans="3:16" x14ac:dyDescent="0.25">
      <c r="C27117" s="47"/>
      <c r="D27117" s="83"/>
      <c r="K27117" s="47"/>
      <c r="L27117" s="47"/>
      <c r="M27117" s="47"/>
      <c r="N27117" s="47"/>
      <c r="O27117" s="47"/>
      <c r="P27117" s="47"/>
    </row>
    <row r="27118" spans="3:16" x14ac:dyDescent="0.25">
      <c r="C27118" s="47"/>
      <c r="D27118" s="83"/>
      <c r="K27118" s="47"/>
      <c r="L27118" s="47"/>
      <c r="M27118" s="47"/>
      <c r="N27118" s="47"/>
      <c r="O27118" s="47"/>
      <c r="P27118" s="47"/>
    </row>
    <row r="27119" spans="3:16" x14ac:dyDescent="0.25">
      <c r="C27119" s="47"/>
      <c r="D27119" s="83"/>
      <c r="K27119" s="47"/>
      <c r="L27119" s="47"/>
      <c r="M27119" s="47"/>
      <c r="N27119" s="47"/>
      <c r="O27119" s="47"/>
      <c r="P27119" s="47"/>
    </row>
    <row r="27120" spans="3:16" x14ac:dyDescent="0.25">
      <c r="C27120" s="47"/>
      <c r="D27120" s="83"/>
      <c r="K27120" s="47"/>
      <c r="L27120" s="47"/>
      <c r="M27120" s="47"/>
      <c r="N27120" s="47"/>
      <c r="O27120" s="47"/>
      <c r="P27120" s="47"/>
    </row>
    <row r="27121" spans="3:16" x14ac:dyDescent="0.25">
      <c r="C27121" s="47"/>
      <c r="D27121" s="83"/>
      <c r="K27121" s="47"/>
      <c r="L27121" s="47"/>
      <c r="M27121" s="47"/>
      <c r="N27121" s="47"/>
      <c r="O27121" s="47"/>
      <c r="P27121" s="47"/>
    </row>
    <row r="27122" spans="3:16" x14ac:dyDescent="0.25">
      <c r="C27122" s="47"/>
      <c r="D27122" s="83"/>
      <c r="K27122" s="47"/>
      <c r="L27122" s="47"/>
      <c r="M27122" s="47"/>
      <c r="N27122" s="47"/>
      <c r="O27122" s="47"/>
      <c r="P27122" s="47"/>
    </row>
    <row r="27123" spans="3:16" x14ac:dyDescent="0.25">
      <c r="C27123" s="47"/>
      <c r="D27123" s="83"/>
      <c r="K27123" s="47"/>
      <c r="L27123" s="47"/>
      <c r="M27123" s="47"/>
      <c r="N27123" s="47"/>
      <c r="O27123" s="47"/>
      <c r="P27123" s="47"/>
    </row>
    <row r="27124" spans="3:16" x14ac:dyDescent="0.25">
      <c r="C27124" s="47"/>
      <c r="D27124" s="83"/>
      <c r="K27124" s="47"/>
      <c r="L27124" s="47"/>
      <c r="M27124" s="47"/>
      <c r="N27124" s="47"/>
      <c r="O27124" s="47"/>
      <c r="P27124" s="47"/>
    </row>
    <row r="27125" spans="3:16" x14ac:dyDescent="0.25">
      <c r="C27125" s="47"/>
      <c r="D27125" s="83"/>
      <c r="K27125" s="47"/>
      <c r="L27125" s="47"/>
      <c r="M27125" s="47"/>
      <c r="N27125" s="47"/>
      <c r="O27125" s="47"/>
      <c r="P27125" s="47"/>
    </row>
    <row r="27126" spans="3:16" x14ac:dyDescent="0.25">
      <c r="C27126" s="47"/>
      <c r="D27126" s="83"/>
      <c r="K27126" s="47"/>
      <c r="L27126" s="47"/>
      <c r="M27126" s="47"/>
      <c r="N27126" s="47"/>
      <c r="O27126" s="47"/>
      <c r="P27126" s="47"/>
    </row>
    <row r="27127" spans="3:16" x14ac:dyDescent="0.25">
      <c r="C27127" s="47"/>
      <c r="D27127" s="83"/>
      <c r="K27127" s="47"/>
      <c r="L27127" s="47"/>
      <c r="M27127" s="47"/>
      <c r="N27127" s="47"/>
      <c r="O27127" s="47"/>
      <c r="P27127" s="47"/>
    </row>
    <row r="27128" spans="3:16" x14ac:dyDescent="0.25">
      <c r="C27128" s="47"/>
      <c r="D27128" s="83"/>
      <c r="K27128" s="47"/>
      <c r="L27128" s="47"/>
      <c r="M27128" s="47"/>
      <c r="N27128" s="47"/>
      <c r="O27128" s="47"/>
      <c r="P27128" s="47"/>
    </row>
    <row r="27129" spans="3:16" x14ac:dyDescent="0.25">
      <c r="C27129" s="47"/>
      <c r="D27129" s="83"/>
      <c r="K27129" s="47"/>
      <c r="L27129" s="47"/>
      <c r="M27129" s="47"/>
      <c r="N27129" s="47"/>
      <c r="O27129" s="47"/>
      <c r="P27129" s="47"/>
    </row>
    <row r="27130" spans="3:16" x14ac:dyDescent="0.25">
      <c r="C27130" s="47"/>
      <c r="D27130" s="83"/>
      <c r="K27130" s="47"/>
      <c r="L27130" s="47"/>
      <c r="M27130" s="47"/>
      <c r="N27130" s="47"/>
      <c r="O27130" s="47"/>
      <c r="P27130" s="47"/>
    </row>
    <row r="27131" spans="3:16" x14ac:dyDescent="0.25">
      <c r="C27131" s="47"/>
      <c r="D27131" s="83"/>
      <c r="K27131" s="47"/>
      <c r="L27131" s="47"/>
      <c r="M27131" s="47"/>
      <c r="N27131" s="47"/>
      <c r="O27131" s="47"/>
      <c r="P27131" s="47"/>
    </row>
    <row r="27132" spans="3:16" x14ac:dyDescent="0.25">
      <c r="C27132" s="47"/>
      <c r="D27132" s="83"/>
      <c r="K27132" s="47"/>
      <c r="L27132" s="47"/>
      <c r="M27132" s="47"/>
      <c r="N27132" s="47"/>
      <c r="O27132" s="47"/>
      <c r="P27132" s="47"/>
    </row>
    <row r="27133" spans="3:16" x14ac:dyDescent="0.25">
      <c r="C27133" s="47"/>
      <c r="D27133" s="83"/>
      <c r="K27133" s="47"/>
      <c r="L27133" s="47"/>
      <c r="M27133" s="47"/>
      <c r="N27133" s="47"/>
      <c r="O27133" s="47"/>
      <c r="P27133" s="47"/>
    </row>
    <row r="27134" spans="3:16" x14ac:dyDescent="0.25">
      <c r="C27134" s="47"/>
      <c r="D27134" s="83"/>
      <c r="K27134" s="47"/>
      <c r="L27134" s="47"/>
      <c r="M27134" s="47"/>
      <c r="N27134" s="47"/>
      <c r="O27134" s="47"/>
      <c r="P27134" s="47"/>
    </row>
    <row r="27135" spans="3:16" x14ac:dyDescent="0.25">
      <c r="C27135" s="47"/>
      <c r="D27135" s="83"/>
      <c r="K27135" s="47"/>
      <c r="L27135" s="47"/>
      <c r="M27135" s="47"/>
      <c r="N27135" s="47"/>
      <c r="O27135" s="47"/>
      <c r="P27135" s="47"/>
    </row>
    <row r="27136" spans="3:16" x14ac:dyDescent="0.25">
      <c r="C27136" s="47"/>
      <c r="D27136" s="83"/>
      <c r="K27136" s="47"/>
      <c r="L27136" s="47"/>
      <c r="M27136" s="47"/>
      <c r="N27136" s="47"/>
      <c r="O27136" s="47"/>
      <c r="P27136" s="47"/>
    </row>
    <row r="27137" spans="3:16" x14ac:dyDescent="0.25">
      <c r="C27137" s="47"/>
      <c r="D27137" s="83"/>
      <c r="K27137" s="47"/>
      <c r="L27137" s="47"/>
      <c r="M27137" s="47"/>
      <c r="N27137" s="47"/>
      <c r="O27137" s="47"/>
      <c r="P27137" s="47"/>
    </row>
    <row r="27138" spans="3:16" x14ac:dyDescent="0.25">
      <c r="C27138" s="47"/>
      <c r="D27138" s="83"/>
      <c r="K27138" s="47"/>
      <c r="L27138" s="47"/>
      <c r="M27138" s="47"/>
      <c r="N27138" s="47"/>
      <c r="O27138" s="47"/>
      <c r="P27138" s="47"/>
    </row>
    <row r="27139" spans="3:16" x14ac:dyDescent="0.25">
      <c r="C27139" s="47"/>
      <c r="D27139" s="83"/>
      <c r="K27139" s="47"/>
      <c r="L27139" s="47"/>
      <c r="M27139" s="47"/>
      <c r="N27139" s="47"/>
      <c r="O27139" s="47"/>
      <c r="P27139" s="47"/>
    </row>
    <row r="27140" spans="3:16" x14ac:dyDescent="0.25">
      <c r="C27140" s="47"/>
      <c r="D27140" s="83"/>
      <c r="K27140" s="47"/>
      <c r="L27140" s="47"/>
      <c r="M27140" s="47"/>
      <c r="N27140" s="47"/>
      <c r="O27140" s="47"/>
      <c r="P27140" s="47"/>
    </row>
    <row r="27141" spans="3:16" x14ac:dyDescent="0.25">
      <c r="C27141" s="47"/>
      <c r="D27141" s="83"/>
      <c r="K27141" s="47"/>
      <c r="L27141" s="47"/>
      <c r="M27141" s="47"/>
      <c r="N27141" s="47"/>
      <c r="O27141" s="47"/>
      <c r="P27141" s="47"/>
    </row>
    <row r="27142" spans="3:16" x14ac:dyDescent="0.25">
      <c r="C27142" s="47"/>
      <c r="D27142" s="83"/>
      <c r="K27142" s="47"/>
      <c r="L27142" s="47"/>
      <c r="M27142" s="47"/>
      <c r="N27142" s="47"/>
      <c r="O27142" s="47"/>
      <c r="P27142" s="47"/>
    </row>
    <row r="27143" spans="3:16" x14ac:dyDescent="0.25">
      <c r="C27143" s="47"/>
      <c r="D27143" s="83"/>
      <c r="K27143" s="47"/>
      <c r="L27143" s="47"/>
      <c r="M27143" s="47"/>
      <c r="N27143" s="47"/>
      <c r="O27143" s="47"/>
      <c r="P27143" s="47"/>
    </row>
    <row r="27144" spans="3:16" x14ac:dyDescent="0.25">
      <c r="C27144" s="47"/>
      <c r="D27144" s="83"/>
      <c r="K27144" s="47"/>
      <c r="L27144" s="47"/>
      <c r="M27144" s="47"/>
      <c r="N27144" s="47"/>
      <c r="O27144" s="47"/>
      <c r="P27144" s="47"/>
    </row>
    <row r="27145" spans="3:16" x14ac:dyDescent="0.25">
      <c r="C27145" s="47"/>
      <c r="D27145" s="83"/>
      <c r="K27145" s="47"/>
      <c r="L27145" s="47"/>
      <c r="M27145" s="47"/>
      <c r="N27145" s="47"/>
      <c r="O27145" s="47"/>
      <c r="P27145" s="47"/>
    </row>
    <row r="27146" spans="3:16" x14ac:dyDescent="0.25">
      <c r="C27146" s="47"/>
      <c r="D27146" s="83"/>
      <c r="K27146" s="47"/>
      <c r="L27146" s="47"/>
      <c r="M27146" s="47"/>
      <c r="N27146" s="47"/>
      <c r="O27146" s="47"/>
      <c r="P27146" s="47"/>
    </row>
    <row r="27147" spans="3:16" x14ac:dyDescent="0.25">
      <c r="C27147" s="47"/>
      <c r="D27147" s="83"/>
      <c r="K27147" s="47"/>
      <c r="L27147" s="47"/>
      <c r="M27147" s="47"/>
      <c r="N27147" s="47"/>
      <c r="O27147" s="47"/>
      <c r="P27147" s="47"/>
    </row>
    <row r="27148" spans="3:16" x14ac:dyDescent="0.25">
      <c r="C27148" s="47"/>
      <c r="D27148" s="83"/>
      <c r="K27148" s="47"/>
      <c r="L27148" s="47"/>
      <c r="M27148" s="47"/>
      <c r="N27148" s="47"/>
      <c r="O27148" s="47"/>
      <c r="P27148" s="47"/>
    </row>
    <row r="27149" spans="3:16" x14ac:dyDescent="0.25">
      <c r="C27149" s="47"/>
      <c r="D27149" s="83"/>
      <c r="K27149" s="47"/>
      <c r="L27149" s="47"/>
      <c r="M27149" s="47"/>
      <c r="N27149" s="47"/>
      <c r="O27149" s="47"/>
      <c r="P27149" s="47"/>
    </row>
    <row r="27150" spans="3:16" x14ac:dyDescent="0.25">
      <c r="C27150" s="47"/>
      <c r="D27150" s="83"/>
      <c r="K27150" s="47"/>
      <c r="L27150" s="47"/>
      <c r="M27150" s="47"/>
      <c r="N27150" s="47"/>
      <c r="O27150" s="47"/>
      <c r="P27150" s="47"/>
    </row>
    <row r="27151" spans="3:16" x14ac:dyDescent="0.25">
      <c r="C27151" s="47"/>
      <c r="D27151" s="83"/>
      <c r="K27151" s="47"/>
      <c r="L27151" s="47"/>
      <c r="M27151" s="47"/>
      <c r="N27151" s="47"/>
      <c r="O27151" s="47"/>
      <c r="P27151" s="47"/>
    </row>
    <row r="27152" spans="3:16" x14ac:dyDescent="0.25">
      <c r="C27152" s="47"/>
      <c r="D27152" s="83"/>
      <c r="K27152" s="47"/>
      <c r="L27152" s="47"/>
      <c r="M27152" s="47"/>
      <c r="N27152" s="47"/>
      <c r="O27152" s="47"/>
      <c r="P27152" s="47"/>
    </row>
    <row r="27153" spans="3:16" x14ac:dyDescent="0.25">
      <c r="C27153" s="47"/>
      <c r="D27153" s="83"/>
      <c r="K27153" s="47"/>
      <c r="L27153" s="47"/>
      <c r="M27153" s="47"/>
      <c r="N27153" s="47"/>
      <c r="O27153" s="47"/>
      <c r="P27153" s="47"/>
    </row>
    <row r="27154" spans="3:16" x14ac:dyDescent="0.25">
      <c r="C27154" s="47"/>
      <c r="D27154" s="83"/>
      <c r="K27154" s="47"/>
      <c r="L27154" s="47"/>
      <c r="M27154" s="47"/>
      <c r="N27154" s="47"/>
      <c r="O27154" s="47"/>
      <c r="P27154" s="47"/>
    </row>
    <row r="27155" spans="3:16" x14ac:dyDescent="0.25">
      <c r="C27155" s="47"/>
      <c r="D27155" s="83"/>
      <c r="K27155" s="47"/>
      <c r="L27155" s="47"/>
      <c r="M27155" s="47"/>
      <c r="N27155" s="47"/>
      <c r="O27155" s="47"/>
      <c r="P27155" s="47"/>
    </row>
    <row r="27156" spans="3:16" x14ac:dyDescent="0.25">
      <c r="C27156" s="47"/>
      <c r="D27156" s="83"/>
      <c r="K27156" s="47"/>
      <c r="L27156" s="47"/>
      <c r="M27156" s="47"/>
      <c r="N27156" s="47"/>
      <c r="O27156" s="47"/>
      <c r="P27156" s="47"/>
    </row>
    <row r="27157" spans="3:16" x14ac:dyDescent="0.25">
      <c r="C27157" s="47"/>
      <c r="D27157" s="83"/>
      <c r="K27157" s="47"/>
      <c r="L27157" s="47"/>
      <c r="M27157" s="47"/>
      <c r="N27157" s="47"/>
      <c r="O27157" s="47"/>
      <c r="P27157" s="47"/>
    </row>
    <row r="27158" spans="3:16" x14ac:dyDescent="0.25">
      <c r="C27158" s="47"/>
      <c r="D27158" s="83"/>
      <c r="K27158" s="47"/>
      <c r="L27158" s="47"/>
      <c r="M27158" s="47"/>
      <c r="N27158" s="47"/>
      <c r="O27158" s="47"/>
      <c r="P27158" s="47"/>
    </row>
    <row r="27159" spans="3:16" x14ac:dyDescent="0.25">
      <c r="C27159" s="47"/>
      <c r="D27159" s="83"/>
      <c r="K27159" s="47"/>
      <c r="L27159" s="47"/>
      <c r="M27159" s="47"/>
      <c r="N27159" s="47"/>
      <c r="O27159" s="47"/>
      <c r="P27159" s="47"/>
    </row>
    <row r="27160" spans="3:16" x14ac:dyDescent="0.25">
      <c r="C27160" s="47"/>
      <c r="D27160" s="83"/>
      <c r="K27160" s="47"/>
      <c r="L27160" s="47"/>
      <c r="M27160" s="47"/>
      <c r="N27160" s="47"/>
      <c r="O27160" s="47"/>
      <c r="P27160" s="47"/>
    </row>
    <row r="27161" spans="3:16" x14ac:dyDescent="0.25">
      <c r="C27161" s="47"/>
      <c r="D27161" s="83"/>
      <c r="K27161" s="47"/>
      <c r="L27161" s="47"/>
      <c r="M27161" s="47"/>
      <c r="N27161" s="47"/>
      <c r="O27161" s="47"/>
      <c r="P27161" s="47"/>
    </row>
    <row r="27162" spans="3:16" x14ac:dyDescent="0.25">
      <c r="C27162" s="47"/>
      <c r="D27162" s="83"/>
      <c r="K27162" s="47"/>
      <c r="L27162" s="47"/>
      <c r="M27162" s="47"/>
      <c r="N27162" s="47"/>
      <c r="O27162" s="47"/>
      <c r="P27162" s="47"/>
    </row>
    <row r="27163" spans="3:16" x14ac:dyDescent="0.25">
      <c r="C27163" s="47"/>
      <c r="D27163" s="83"/>
      <c r="K27163" s="47"/>
      <c r="L27163" s="47"/>
      <c r="M27163" s="47"/>
      <c r="N27163" s="47"/>
      <c r="O27163" s="47"/>
      <c r="P27163" s="47"/>
    </row>
    <row r="27164" spans="3:16" x14ac:dyDescent="0.25">
      <c r="C27164" s="47"/>
      <c r="D27164" s="83"/>
      <c r="K27164" s="47"/>
      <c r="L27164" s="47"/>
      <c r="M27164" s="47"/>
      <c r="N27164" s="47"/>
      <c r="O27164" s="47"/>
      <c r="P27164" s="47"/>
    </row>
    <row r="27165" spans="3:16" x14ac:dyDescent="0.25">
      <c r="C27165" s="47"/>
      <c r="D27165" s="83"/>
      <c r="K27165" s="47"/>
      <c r="L27165" s="47"/>
      <c r="M27165" s="47"/>
      <c r="N27165" s="47"/>
      <c r="O27165" s="47"/>
      <c r="P27165" s="47"/>
    </row>
    <row r="27166" spans="3:16" x14ac:dyDescent="0.25">
      <c r="C27166" s="47"/>
      <c r="D27166" s="83"/>
      <c r="K27166" s="47"/>
      <c r="L27166" s="47"/>
      <c r="M27166" s="47"/>
      <c r="N27166" s="47"/>
      <c r="O27166" s="47"/>
      <c r="P27166" s="47"/>
    </row>
    <row r="27167" spans="3:16" x14ac:dyDescent="0.25">
      <c r="C27167" s="47"/>
      <c r="D27167" s="83"/>
      <c r="K27167" s="47"/>
      <c r="L27167" s="47"/>
      <c r="M27167" s="47"/>
      <c r="N27167" s="47"/>
      <c r="O27167" s="47"/>
      <c r="P27167" s="47"/>
    </row>
    <row r="27168" spans="3:16" x14ac:dyDescent="0.25">
      <c r="C27168" s="47"/>
      <c r="D27168" s="83"/>
      <c r="K27168" s="47"/>
      <c r="L27168" s="47"/>
      <c r="M27168" s="47"/>
      <c r="N27168" s="47"/>
      <c r="O27168" s="47"/>
      <c r="P27168" s="47"/>
    </row>
    <row r="27169" spans="3:16" x14ac:dyDescent="0.25">
      <c r="C27169" s="47"/>
      <c r="D27169" s="83"/>
      <c r="K27169" s="47"/>
      <c r="L27169" s="47"/>
      <c r="M27169" s="47"/>
      <c r="N27169" s="47"/>
      <c r="O27169" s="47"/>
      <c r="P27169" s="47"/>
    </row>
    <row r="27170" spans="3:16" x14ac:dyDescent="0.25">
      <c r="C27170" s="47"/>
      <c r="D27170" s="83"/>
      <c r="K27170" s="47"/>
      <c r="L27170" s="47"/>
      <c r="M27170" s="47"/>
      <c r="N27170" s="47"/>
      <c r="O27170" s="47"/>
      <c r="P27170" s="47"/>
    </row>
    <row r="27171" spans="3:16" x14ac:dyDescent="0.25">
      <c r="C27171" s="47"/>
      <c r="D27171" s="83"/>
      <c r="K27171" s="47"/>
      <c r="L27171" s="47"/>
      <c r="M27171" s="47"/>
      <c r="N27171" s="47"/>
      <c r="O27171" s="47"/>
      <c r="P27171" s="47"/>
    </row>
    <row r="27172" spans="3:16" x14ac:dyDescent="0.25">
      <c r="C27172" s="47"/>
      <c r="D27172" s="83"/>
      <c r="K27172" s="47"/>
      <c r="L27172" s="47"/>
      <c r="M27172" s="47"/>
      <c r="N27172" s="47"/>
      <c r="O27172" s="47"/>
      <c r="P27172" s="47"/>
    </row>
    <row r="27173" spans="3:16" x14ac:dyDescent="0.25">
      <c r="C27173" s="47"/>
      <c r="D27173" s="83"/>
      <c r="K27173" s="47"/>
      <c r="L27173" s="47"/>
      <c r="M27173" s="47"/>
      <c r="N27173" s="47"/>
      <c r="O27173" s="47"/>
      <c r="P27173" s="47"/>
    </row>
    <row r="27174" spans="3:16" x14ac:dyDescent="0.25">
      <c r="C27174" s="47"/>
      <c r="D27174" s="83"/>
      <c r="K27174" s="47"/>
      <c r="L27174" s="47"/>
      <c r="M27174" s="47"/>
      <c r="N27174" s="47"/>
      <c r="O27174" s="47"/>
      <c r="P27174" s="47"/>
    </row>
    <row r="27175" spans="3:16" x14ac:dyDescent="0.25">
      <c r="C27175" s="47"/>
      <c r="D27175" s="83"/>
      <c r="K27175" s="47"/>
      <c r="L27175" s="47"/>
      <c r="M27175" s="47"/>
      <c r="N27175" s="47"/>
      <c r="O27175" s="47"/>
      <c r="P27175" s="47"/>
    </row>
    <row r="27176" spans="3:16" x14ac:dyDescent="0.25">
      <c r="C27176" s="47"/>
      <c r="D27176" s="83"/>
      <c r="K27176" s="47"/>
      <c r="L27176" s="47"/>
      <c r="M27176" s="47"/>
      <c r="N27176" s="47"/>
      <c r="O27176" s="47"/>
      <c r="P27176" s="47"/>
    </row>
    <row r="27177" spans="3:16" x14ac:dyDescent="0.25">
      <c r="C27177" s="47"/>
      <c r="D27177" s="83"/>
      <c r="K27177" s="47"/>
      <c r="L27177" s="47"/>
      <c r="M27177" s="47"/>
      <c r="N27177" s="47"/>
      <c r="O27177" s="47"/>
      <c r="P27177" s="47"/>
    </row>
    <row r="27178" spans="3:16" x14ac:dyDescent="0.25">
      <c r="C27178" s="47"/>
      <c r="D27178" s="83"/>
      <c r="K27178" s="47"/>
      <c r="L27178" s="47"/>
      <c r="M27178" s="47"/>
      <c r="N27178" s="47"/>
      <c r="O27178" s="47"/>
      <c r="P27178" s="47"/>
    </row>
    <row r="27179" spans="3:16" x14ac:dyDescent="0.25">
      <c r="C27179" s="47"/>
      <c r="D27179" s="83"/>
      <c r="K27179" s="47"/>
      <c r="L27179" s="47"/>
      <c r="M27179" s="47"/>
      <c r="N27179" s="47"/>
      <c r="O27179" s="47"/>
      <c r="P27179" s="47"/>
    </row>
    <row r="27180" spans="3:16" x14ac:dyDescent="0.25">
      <c r="C27180" s="47"/>
      <c r="D27180" s="83"/>
      <c r="K27180" s="47"/>
      <c r="L27180" s="47"/>
      <c r="M27180" s="47"/>
      <c r="N27180" s="47"/>
      <c r="O27180" s="47"/>
      <c r="P27180" s="47"/>
    </row>
    <row r="27181" spans="3:16" x14ac:dyDescent="0.25">
      <c r="C27181" s="47"/>
      <c r="D27181" s="83"/>
      <c r="K27181" s="47"/>
      <c r="L27181" s="47"/>
      <c r="M27181" s="47"/>
      <c r="N27181" s="47"/>
      <c r="O27181" s="47"/>
      <c r="P27181" s="47"/>
    </row>
    <row r="27182" spans="3:16" x14ac:dyDescent="0.25">
      <c r="C27182" s="47"/>
      <c r="D27182" s="83"/>
      <c r="K27182" s="47"/>
      <c r="L27182" s="47"/>
      <c r="M27182" s="47"/>
      <c r="N27182" s="47"/>
      <c r="O27182" s="47"/>
      <c r="P27182" s="47"/>
    </row>
    <row r="27183" spans="3:16" x14ac:dyDescent="0.25">
      <c r="C27183" s="47"/>
      <c r="D27183" s="83"/>
      <c r="K27183" s="47"/>
      <c r="L27183" s="47"/>
      <c r="M27183" s="47"/>
      <c r="N27183" s="47"/>
      <c r="O27183" s="47"/>
      <c r="P27183" s="47"/>
    </row>
    <row r="27184" spans="3:16" x14ac:dyDescent="0.25">
      <c r="C27184" s="47"/>
      <c r="D27184" s="83"/>
      <c r="K27184" s="47"/>
      <c r="L27184" s="47"/>
      <c r="M27184" s="47"/>
      <c r="N27184" s="47"/>
      <c r="O27184" s="47"/>
      <c r="P27184" s="47"/>
    </row>
    <row r="27185" spans="3:16" x14ac:dyDescent="0.25">
      <c r="C27185" s="47"/>
      <c r="D27185" s="83"/>
      <c r="K27185" s="47"/>
      <c r="L27185" s="47"/>
      <c r="M27185" s="47"/>
      <c r="N27185" s="47"/>
      <c r="O27185" s="47"/>
      <c r="P27185" s="47"/>
    </row>
    <row r="27186" spans="3:16" x14ac:dyDescent="0.25">
      <c r="C27186" s="47"/>
      <c r="D27186" s="83"/>
      <c r="K27186" s="47"/>
      <c r="L27186" s="47"/>
      <c r="M27186" s="47"/>
      <c r="N27186" s="47"/>
      <c r="O27186" s="47"/>
      <c r="P27186" s="47"/>
    </row>
    <row r="27187" spans="3:16" x14ac:dyDescent="0.25">
      <c r="C27187" s="47"/>
      <c r="D27187" s="83"/>
      <c r="K27187" s="47"/>
      <c r="L27187" s="47"/>
      <c r="M27187" s="47"/>
      <c r="N27187" s="47"/>
      <c r="O27187" s="47"/>
      <c r="P27187" s="47"/>
    </row>
    <row r="27188" spans="3:16" x14ac:dyDescent="0.25">
      <c r="C27188" s="47"/>
      <c r="D27188" s="83"/>
      <c r="K27188" s="47"/>
      <c r="L27188" s="47"/>
      <c r="M27188" s="47"/>
      <c r="N27188" s="47"/>
      <c r="O27188" s="47"/>
      <c r="P27188" s="47"/>
    </row>
    <row r="27189" spans="3:16" x14ac:dyDescent="0.25">
      <c r="C27189" s="47"/>
      <c r="D27189" s="83"/>
      <c r="K27189" s="47"/>
      <c r="L27189" s="47"/>
      <c r="M27189" s="47"/>
      <c r="N27189" s="47"/>
      <c r="O27189" s="47"/>
      <c r="P27189" s="47"/>
    </row>
    <row r="27190" spans="3:16" x14ac:dyDescent="0.25">
      <c r="C27190" s="47"/>
      <c r="D27190" s="83"/>
      <c r="K27190" s="47"/>
      <c r="L27190" s="47"/>
      <c r="M27190" s="47"/>
      <c r="N27190" s="47"/>
      <c r="O27190" s="47"/>
      <c r="P27190" s="47"/>
    </row>
    <row r="27191" spans="3:16" x14ac:dyDescent="0.25">
      <c r="C27191" s="47"/>
      <c r="D27191" s="83"/>
      <c r="K27191" s="47"/>
      <c r="L27191" s="47"/>
      <c r="M27191" s="47"/>
      <c r="N27191" s="47"/>
      <c r="O27191" s="47"/>
      <c r="P27191" s="47"/>
    </row>
    <row r="27192" spans="3:16" x14ac:dyDescent="0.25">
      <c r="C27192" s="47"/>
      <c r="D27192" s="83"/>
      <c r="K27192" s="47"/>
      <c r="L27192" s="47"/>
      <c r="M27192" s="47"/>
      <c r="N27192" s="47"/>
      <c r="O27192" s="47"/>
      <c r="P27192" s="47"/>
    </row>
    <row r="27193" spans="3:16" x14ac:dyDescent="0.25">
      <c r="C27193" s="47"/>
      <c r="D27193" s="83"/>
      <c r="K27193" s="47"/>
      <c r="L27193" s="47"/>
      <c r="M27193" s="47"/>
      <c r="N27193" s="47"/>
      <c r="O27193" s="47"/>
      <c r="P27193" s="47"/>
    </row>
    <row r="27194" spans="3:16" x14ac:dyDescent="0.25">
      <c r="C27194" s="47"/>
      <c r="D27194" s="83"/>
      <c r="K27194" s="47"/>
      <c r="L27194" s="47"/>
      <c r="M27194" s="47"/>
      <c r="N27194" s="47"/>
      <c r="O27194" s="47"/>
      <c r="P27194" s="47"/>
    </row>
    <row r="27195" spans="3:16" x14ac:dyDescent="0.25">
      <c r="C27195" s="47"/>
      <c r="D27195" s="83"/>
      <c r="K27195" s="47"/>
      <c r="L27195" s="47"/>
      <c r="M27195" s="47"/>
      <c r="N27195" s="47"/>
      <c r="O27195" s="47"/>
      <c r="P27195" s="47"/>
    </row>
    <row r="27196" spans="3:16" x14ac:dyDescent="0.25">
      <c r="C27196" s="47"/>
      <c r="D27196" s="83"/>
      <c r="K27196" s="47"/>
      <c r="L27196" s="47"/>
      <c r="M27196" s="47"/>
      <c r="N27196" s="47"/>
      <c r="O27196" s="47"/>
      <c r="P27196" s="47"/>
    </row>
    <row r="27197" spans="3:16" x14ac:dyDescent="0.25">
      <c r="C27197" s="47"/>
      <c r="D27197" s="83"/>
      <c r="K27197" s="47"/>
      <c r="L27197" s="47"/>
      <c r="M27197" s="47"/>
      <c r="N27197" s="47"/>
      <c r="O27197" s="47"/>
      <c r="P27197" s="47"/>
    </row>
    <row r="27198" spans="3:16" x14ac:dyDescent="0.25">
      <c r="C27198" s="47"/>
      <c r="D27198" s="83"/>
      <c r="K27198" s="47"/>
      <c r="L27198" s="47"/>
      <c r="M27198" s="47"/>
      <c r="N27198" s="47"/>
      <c r="O27198" s="47"/>
      <c r="P27198" s="47"/>
    </row>
    <row r="27199" spans="3:16" x14ac:dyDescent="0.25">
      <c r="C27199" s="47"/>
      <c r="D27199" s="83"/>
      <c r="K27199" s="47"/>
      <c r="L27199" s="47"/>
      <c r="M27199" s="47"/>
      <c r="N27199" s="47"/>
      <c r="O27199" s="47"/>
      <c r="P27199" s="47"/>
    </row>
    <row r="27200" spans="3:16" x14ac:dyDescent="0.25">
      <c r="C27200" s="47"/>
      <c r="D27200" s="83"/>
      <c r="K27200" s="47"/>
      <c r="L27200" s="47"/>
      <c r="M27200" s="47"/>
      <c r="N27200" s="47"/>
      <c r="O27200" s="47"/>
      <c r="P27200" s="47"/>
    </row>
    <row r="27201" spans="2:16" x14ac:dyDescent="0.25">
      <c r="C27201" s="47"/>
      <c r="D27201" s="83"/>
      <c r="K27201" s="47"/>
      <c r="L27201" s="47"/>
      <c r="M27201" s="47"/>
      <c r="N27201" s="47"/>
      <c r="O27201" s="47"/>
      <c r="P27201" s="47"/>
    </row>
    <row r="27202" spans="2:16" x14ac:dyDescent="0.25">
      <c r="C27202" s="47"/>
      <c r="D27202" s="83"/>
      <c r="K27202" s="47"/>
      <c r="L27202" s="47"/>
      <c r="M27202" s="47"/>
      <c r="N27202" s="47"/>
      <c r="O27202" s="47"/>
      <c r="P27202" s="47"/>
    </row>
    <row r="27203" spans="2:16" x14ac:dyDescent="0.25">
      <c r="C27203" s="47"/>
      <c r="D27203" s="83"/>
      <c r="K27203" s="47"/>
      <c r="L27203" s="47"/>
      <c r="M27203" s="47"/>
      <c r="N27203" s="47"/>
      <c r="O27203" s="47"/>
      <c r="P27203" s="47"/>
    </row>
    <row r="27204" spans="2:16" x14ac:dyDescent="0.25">
      <c r="C27204" s="47"/>
      <c r="D27204" s="83"/>
      <c r="K27204" s="47"/>
      <c r="L27204" s="47"/>
      <c r="M27204" s="47"/>
      <c r="N27204" s="47"/>
      <c r="O27204" s="47"/>
      <c r="P27204" s="47"/>
    </row>
    <row r="27205" spans="2:16" x14ac:dyDescent="0.25">
      <c r="C27205" s="47"/>
      <c r="D27205" s="83"/>
      <c r="K27205" s="47"/>
      <c r="L27205" s="47"/>
      <c r="M27205" s="47"/>
      <c r="N27205" s="47"/>
      <c r="O27205" s="47"/>
      <c r="P27205" s="47"/>
    </row>
    <row r="27206" spans="2:16" x14ac:dyDescent="0.25">
      <c r="B27206" s="47"/>
      <c r="C27206" s="47"/>
      <c r="D27206" s="83"/>
      <c r="E27206" s="47"/>
      <c r="F27206" s="47"/>
      <c r="G27206" s="47"/>
      <c r="H27206" s="47"/>
      <c r="I27206" s="47"/>
      <c r="J27206" s="47"/>
      <c r="K27206" s="47"/>
      <c r="L27206" s="47"/>
      <c r="M27206" s="47"/>
      <c r="N27206" s="47"/>
      <c r="O27206" s="47"/>
      <c r="P27206" s="47"/>
    </row>
    <row r="27207" spans="2:16" x14ac:dyDescent="0.25">
      <c r="B27207" s="47"/>
      <c r="C27207" s="47"/>
      <c r="D27207" s="83"/>
      <c r="E27207" s="47"/>
      <c r="F27207" s="47"/>
      <c r="G27207" s="47"/>
      <c r="H27207" s="47"/>
      <c r="I27207" s="47"/>
      <c r="J27207" s="47"/>
      <c r="K27207" s="47"/>
      <c r="L27207" s="47"/>
      <c r="M27207" s="47"/>
      <c r="N27207" s="47"/>
      <c r="O27207" s="47"/>
      <c r="P27207" s="47"/>
    </row>
    <row r="27208" spans="2:16" x14ac:dyDescent="0.25">
      <c r="B27208" s="47"/>
      <c r="C27208" s="47"/>
      <c r="D27208" s="83"/>
      <c r="E27208" s="47"/>
      <c r="F27208" s="47"/>
      <c r="G27208" s="47"/>
      <c r="H27208" s="47"/>
      <c r="I27208" s="47"/>
      <c r="J27208" s="47"/>
      <c r="K27208" s="47"/>
      <c r="L27208" s="47"/>
      <c r="M27208" s="47"/>
      <c r="N27208" s="47"/>
      <c r="O27208" s="47"/>
      <c r="P27208" s="47"/>
    </row>
    <row r="27209" spans="2:16" x14ac:dyDescent="0.25">
      <c r="B27209" s="47"/>
      <c r="C27209" s="47"/>
      <c r="D27209" s="83"/>
      <c r="E27209" s="47"/>
      <c r="F27209" s="47"/>
      <c r="G27209" s="47"/>
      <c r="H27209" s="47"/>
      <c r="I27209" s="47"/>
      <c r="J27209" s="47"/>
      <c r="K27209" s="47"/>
      <c r="L27209" s="47"/>
      <c r="M27209" s="47"/>
      <c r="N27209" s="47"/>
      <c r="O27209" s="47"/>
      <c r="P27209" s="47"/>
    </row>
    <row r="27210" spans="2:16" x14ac:dyDescent="0.25">
      <c r="B27210" s="47"/>
      <c r="C27210" s="47"/>
      <c r="D27210" s="83"/>
      <c r="E27210" s="47"/>
      <c r="F27210" s="47"/>
      <c r="G27210" s="47"/>
      <c r="H27210" s="47"/>
      <c r="I27210" s="47"/>
      <c r="J27210" s="47"/>
      <c r="K27210" s="47"/>
      <c r="L27210" s="47"/>
      <c r="M27210" s="47"/>
      <c r="N27210" s="47"/>
      <c r="O27210" s="47"/>
      <c r="P27210" s="47"/>
    </row>
    <row r="27211" spans="2:16" x14ac:dyDescent="0.25">
      <c r="B27211" s="47"/>
      <c r="C27211" s="47"/>
      <c r="D27211" s="83"/>
      <c r="E27211" s="47"/>
      <c r="F27211" s="47"/>
      <c r="G27211" s="47"/>
      <c r="H27211" s="47"/>
      <c r="I27211" s="47"/>
      <c r="J27211" s="47"/>
      <c r="K27211" s="47"/>
      <c r="L27211" s="47"/>
      <c r="M27211" s="47"/>
      <c r="N27211" s="47"/>
      <c r="O27211" s="47"/>
      <c r="P27211" s="47"/>
    </row>
    <row r="27212" spans="2:16" x14ac:dyDescent="0.25">
      <c r="B27212" s="47"/>
      <c r="C27212" s="47"/>
      <c r="D27212" s="83"/>
      <c r="E27212" s="47"/>
      <c r="F27212" s="47"/>
      <c r="G27212" s="47"/>
      <c r="H27212" s="47"/>
      <c r="I27212" s="47"/>
      <c r="J27212" s="47"/>
      <c r="K27212" s="47"/>
      <c r="L27212" s="47"/>
      <c r="M27212" s="47"/>
      <c r="N27212" s="47"/>
      <c r="O27212" s="47"/>
      <c r="P27212" s="47"/>
    </row>
    <row r="27213" spans="2:16" x14ac:dyDescent="0.25">
      <c r="B27213" s="47"/>
      <c r="C27213" s="47"/>
      <c r="D27213" s="83"/>
      <c r="E27213" s="47"/>
      <c r="F27213" s="47"/>
      <c r="G27213" s="47"/>
      <c r="H27213" s="47"/>
      <c r="I27213" s="47"/>
      <c r="J27213" s="47"/>
      <c r="K27213" s="47"/>
      <c r="L27213" s="47"/>
      <c r="M27213" s="47"/>
      <c r="N27213" s="47"/>
      <c r="O27213" s="47"/>
      <c r="P27213" s="47"/>
    </row>
    <row r="27214" spans="2:16" x14ac:dyDescent="0.25">
      <c r="B27214" s="47"/>
      <c r="C27214" s="47"/>
      <c r="D27214" s="83"/>
      <c r="E27214" s="47"/>
      <c r="F27214" s="47"/>
      <c r="G27214" s="47"/>
      <c r="H27214" s="47"/>
      <c r="I27214" s="47"/>
      <c r="J27214" s="47"/>
      <c r="K27214" s="47"/>
      <c r="L27214" s="47"/>
      <c r="M27214" s="47"/>
      <c r="N27214" s="47"/>
      <c r="O27214" s="47"/>
      <c r="P27214" s="47"/>
    </row>
    <row r="27215" spans="2:16" x14ac:dyDescent="0.25">
      <c r="B27215" s="47"/>
      <c r="C27215" s="47"/>
      <c r="D27215" s="83"/>
      <c r="E27215" s="47"/>
      <c r="F27215" s="47"/>
      <c r="G27215" s="47"/>
      <c r="H27215" s="47"/>
      <c r="I27215" s="47"/>
      <c r="J27215" s="47"/>
      <c r="K27215" s="47"/>
      <c r="L27215" s="47"/>
      <c r="M27215" s="47"/>
      <c r="N27215" s="47"/>
      <c r="O27215" s="47"/>
      <c r="P27215" s="47"/>
    </row>
    <row r="27216" spans="2:16" x14ac:dyDescent="0.25">
      <c r="B27216" s="47"/>
      <c r="C27216" s="47"/>
      <c r="D27216" s="83"/>
      <c r="E27216" s="47"/>
      <c r="F27216" s="47"/>
      <c r="G27216" s="47"/>
      <c r="H27216" s="47"/>
      <c r="I27216" s="47"/>
      <c r="J27216" s="47"/>
      <c r="K27216" s="47"/>
      <c r="L27216" s="47"/>
      <c r="M27216" s="47"/>
      <c r="N27216" s="47"/>
      <c r="O27216" s="47"/>
      <c r="P27216" s="47"/>
    </row>
    <row r="27217" spans="2:16" x14ac:dyDescent="0.25">
      <c r="B27217" s="47"/>
      <c r="C27217" s="47"/>
      <c r="D27217" s="83"/>
      <c r="E27217" s="47"/>
      <c r="F27217" s="47"/>
      <c r="G27217" s="47"/>
      <c r="H27217" s="47"/>
      <c r="I27217" s="47"/>
      <c r="J27217" s="47"/>
      <c r="K27217" s="47"/>
      <c r="L27217" s="47"/>
      <c r="M27217" s="47"/>
      <c r="N27217" s="47"/>
      <c r="O27217" s="47"/>
      <c r="P27217" s="47"/>
    </row>
    <row r="27218" spans="2:16" x14ac:dyDescent="0.25">
      <c r="B27218" s="47"/>
      <c r="C27218" s="47"/>
      <c r="D27218" s="83"/>
      <c r="E27218" s="47"/>
      <c r="F27218" s="47"/>
      <c r="G27218" s="47"/>
      <c r="H27218" s="47"/>
      <c r="I27218" s="47"/>
      <c r="J27218" s="47"/>
      <c r="K27218" s="47"/>
      <c r="L27218" s="47"/>
      <c r="M27218" s="47"/>
      <c r="N27218" s="47"/>
      <c r="O27218" s="47"/>
      <c r="P27218" s="47"/>
    </row>
    <row r="27219" spans="2:16" x14ac:dyDescent="0.25">
      <c r="B27219" s="47"/>
      <c r="C27219" s="47"/>
      <c r="D27219" s="83"/>
      <c r="E27219" s="47"/>
      <c r="F27219" s="47"/>
      <c r="G27219" s="47"/>
      <c r="H27219" s="47"/>
      <c r="I27219" s="47"/>
      <c r="J27219" s="47"/>
      <c r="K27219" s="47"/>
      <c r="L27219" s="47"/>
      <c r="M27219" s="47"/>
      <c r="N27219" s="47"/>
      <c r="O27219" s="47"/>
      <c r="P27219" s="47"/>
    </row>
    <row r="27220" spans="2:16" x14ac:dyDescent="0.25">
      <c r="B27220" s="47"/>
      <c r="C27220" s="47"/>
      <c r="D27220" s="83"/>
      <c r="E27220" s="47"/>
      <c r="F27220" s="47"/>
      <c r="G27220" s="47"/>
      <c r="H27220" s="47"/>
      <c r="I27220" s="47"/>
      <c r="J27220" s="47"/>
      <c r="K27220" s="47"/>
      <c r="L27220" s="47"/>
      <c r="M27220" s="47"/>
      <c r="N27220" s="47"/>
      <c r="O27220" s="47"/>
      <c r="P27220" s="47"/>
    </row>
    <row r="27221" spans="2:16" x14ac:dyDescent="0.25">
      <c r="B27221" s="47"/>
      <c r="C27221" s="47"/>
      <c r="D27221" s="83"/>
      <c r="E27221" s="47"/>
      <c r="F27221" s="47"/>
      <c r="G27221" s="47"/>
      <c r="H27221" s="47"/>
      <c r="I27221" s="47"/>
      <c r="J27221" s="47"/>
      <c r="K27221" s="47"/>
      <c r="L27221" s="47"/>
      <c r="M27221" s="47"/>
      <c r="N27221" s="47"/>
      <c r="O27221" s="47"/>
      <c r="P27221" s="47"/>
    </row>
    <row r="27222" spans="2:16" x14ac:dyDescent="0.25">
      <c r="B27222" s="47"/>
      <c r="C27222" s="47"/>
      <c r="D27222" s="83"/>
      <c r="E27222" s="47"/>
      <c r="F27222" s="47"/>
      <c r="G27222" s="47"/>
      <c r="H27222" s="47"/>
      <c r="I27222" s="47"/>
      <c r="J27222" s="47"/>
      <c r="K27222" s="47"/>
      <c r="L27222" s="47"/>
      <c r="M27222" s="47"/>
      <c r="N27222" s="47"/>
      <c r="O27222" s="47"/>
      <c r="P27222" s="47"/>
    </row>
    <row r="27223" spans="2:16" x14ac:dyDescent="0.25">
      <c r="B27223" s="47"/>
      <c r="C27223" s="47"/>
      <c r="D27223" s="83"/>
      <c r="E27223" s="47"/>
      <c r="F27223" s="47"/>
      <c r="G27223" s="47"/>
      <c r="H27223" s="47"/>
      <c r="I27223" s="47"/>
      <c r="J27223" s="47"/>
      <c r="K27223" s="47"/>
      <c r="L27223" s="47"/>
      <c r="M27223" s="47"/>
      <c r="N27223" s="47"/>
      <c r="O27223" s="47"/>
      <c r="P27223" s="47"/>
    </row>
    <row r="27224" spans="2:16" x14ac:dyDescent="0.25">
      <c r="B27224" s="47"/>
      <c r="C27224" s="47"/>
      <c r="D27224" s="83"/>
      <c r="E27224" s="47"/>
      <c r="F27224" s="47"/>
      <c r="G27224" s="47"/>
      <c r="H27224" s="47"/>
      <c r="I27224" s="47"/>
      <c r="J27224" s="47"/>
      <c r="K27224" s="47"/>
      <c r="L27224" s="47"/>
      <c r="M27224" s="47"/>
      <c r="N27224" s="47"/>
      <c r="O27224" s="47"/>
      <c r="P27224" s="47"/>
    </row>
    <row r="27225" spans="2:16" x14ac:dyDescent="0.25">
      <c r="B27225" s="47"/>
      <c r="C27225" s="47"/>
      <c r="D27225" s="83"/>
      <c r="E27225" s="47"/>
      <c r="F27225" s="47"/>
      <c r="G27225" s="47"/>
      <c r="H27225" s="47"/>
      <c r="I27225" s="47"/>
      <c r="J27225" s="47"/>
      <c r="K27225" s="47"/>
      <c r="L27225" s="47"/>
      <c r="M27225" s="47"/>
      <c r="N27225" s="47"/>
      <c r="O27225" s="47"/>
      <c r="P27225" s="47"/>
    </row>
    <row r="27226" spans="2:16" x14ac:dyDescent="0.25">
      <c r="B27226" s="47"/>
      <c r="C27226" s="47"/>
      <c r="D27226" s="83"/>
      <c r="E27226" s="47"/>
      <c r="F27226" s="47"/>
      <c r="G27226" s="47"/>
      <c r="H27226" s="47"/>
      <c r="I27226" s="47"/>
      <c r="J27226" s="47"/>
      <c r="K27226" s="47"/>
      <c r="L27226" s="47"/>
      <c r="M27226" s="47"/>
      <c r="N27226" s="47"/>
      <c r="O27226" s="47"/>
      <c r="P27226" s="47"/>
    </row>
    <row r="27227" spans="2:16" x14ac:dyDescent="0.25">
      <c r="B27227" s="47"/>
      <c r="C27227" s="47"/>
      <c r="D27227" s="83"/>
      <c r="E27227" s="47"/>
      <c r="F27227" s="47"/>
      <c r="G27227" s="47"/>
      <c r="H27227" s="47"/>
      <c r="I27227" s="47"/>
      <c r="J27227" s="47"/>
      <c r="K27227" s="47"/>
      <c r="L27227" s="47"/>
      <c r="M27227" s="47"/>
      <c r="N27227" s="47"/>
      <c r="O27227" s="47"/>
      <c r="P27227" s="47"/>
    </row>
    <row r="27228" spans="2:16" x14ac:dyDescent="0.25">
      <c r="B27228" s="47"/>
      <c r="C27228" s="47"/>
      <c r="D27228" s="83"/>
      <c r="E27228" s="47"/>
      <c r="F27228" s="47"/>
      <c r="G27228" s="47"/>
      <c r="H27228" s="47"/>
      <c r="I27228" s="47"/>
      <c r="J27228" s="47"/>
      <c r="K27228" s="47"/>
      <c r="L27228" s="47"/>
      <c r="M27228" s="47"/>
      <c r="N27228" s="47"/>
      <c r="O27228" s="47"/>
      <c r="P27228" s="47"/>
    </row>
    <row r="27229" spans="2:16" x14ac:dyDescent="0.25">
      <c r="B27229" s="47"/>
      <c r="C27229" s="47"/>
      <c r="D27229" s="83"/>
      <c r="E27229" s="47"/>
      <c r="F27229" s="47"/>
      <c r="G27229" s="47"/>
      <c r="H27229" s="47"/>
      <c r="I27229" s="47"/>
      <c r="J27229" s="47"/>
      <c r="K27229" s="47"/>
      <c r="L27229" s="47"/>
      <c r="M27229" s="47"/>
      <c r="N27229" s="47"/>
      <c r="O27229" s="47"/>
      <c r="P27229" s="47"/>
    </row>
    <row r="27230" spans="2:16" x14ac:dyDescent="0.25">
      <c r="B27230" s="47"/>
      <c r="C27230" s="47"/>
      <c r="D27230" s="83"/>
      <c r="E27230" s="47"/>
      <c r="F27230" s="47"/>
      <c r="G27230" s="47"/>
      <c r="H27230" s="47"/>
      <c r="I27230" s="47"/>
      <c r="J27230" s="47"/>
      <c r="K27230" s="47"/>
      <c r="L27230" s="47"/>
      <c r="M27230" s="47"/>
      <c r="N27230" s="47"/>
      <c r="O27230" s="47"/>
      <c r="P27230" s="47"/>
    </row>
    <row r="27231" spans="2:16" x14ac:dyDescent="0.25">
      <c r="B27231" s="47"/>
      <c r="C27231" s="47"/>
      <c r="D27231" s="83"/>
      <c r="E27231" s="47"/>
      <c r="F27231" s="47"/>
      <c r="G27231" s="47"/>
      <c r="H27231" s="47"/>
      <c r="I27231" s="47"/>
      <c r="J27231" s="47"/>
      <c r="K27231" s="47"/>
      <c r="L27231" s="47"/>
      <c r="M27231" s="47"/>
      <c r="N27231" s="47"/>
      <c r="O27231" s="47"/>
      <c r="P27231" s="47"/>
    </row>
    <row r="27232" spans="2:16" x14ac:dyDescent="0.25">
      <c r="B27232" s="47"/>
      <c r="C27232" s="47"/>
      <c r="D27232" s="83"/>
      <c r="E27232" s="47"/>
      <c r="F27232" s="47"/>
      <c r="G27232" s="47"/>
      <c r="H27232" s="47"/>
      <c r="I27232" s="47"/>
      <c r="J27232" s="47"/>
      <c r="K27232" s="47"/>
      <c r="L27232" s="47"/>
      <c r="M27232" s="47"/>
      <c r="N27232" s="47"/>
      <c r="O27232" s="47"/>
      <c r="P27232" s="47"/>
    </row>
    <row r="27233" spans="2:16" x14ac:dyDescent="0.25">
      <c r="B27233" s="47"/>
      <c r="C27233" s="47"/>
      <c r="D27233" s="83"/>
      <c r="E27233" s="47"/>
      <c r="F27233" s="47"/>
      <c r="G27233" s="47"/>
      <c r="H27233" s="47"/>
      <c r="I27233" s="47"/>
      <c r="J27233" s="47"/>
      <c r="K27233" s="47"/>
      <c r="L27233" s="47"/>
      <c r="M27233" s="47"/>
      <c r="N27233" s="47"/>
      <c r="O27233" s="47"/>
      <c r="P27233" s="47"/>
    </row>
    <row r="27234" spans="2:16" x14ac:dyDescent="0.25">
      <c r="B27234" s="47"/>
      <c r="C27234" s="47"/>
      <c r="D27234" s="83"/>
      <c r="E27234" s="47"/>
      <c r="F27234" s="47"/>
      <c r="G27234" s="47"/>
      <c r="H27234" s="47"/>
      <c r="I27234" s="47"/>
      <c r="J27234" s="47"/>
      <c r="K27234" s="47"/>
      <c r="L27234" s="47"/>
      <c r="M27234" s="47"/>
      <c r="N27234" s="47"/>
      <c r="O27234" s="47"/>
      <c r="P27234" s="47"/>
    </row>
    <row r="27235" spans="2:16" x14ac:dyDescent="0.25">
      <c r="B27235" s="47"/>
      <c r="C27235" s="47"/>
      <c r="D27235" s="83"/>
      <c r="E27235" s="47"/>
      <c r="F27235" s="47"/>
      <c r="G27235" s="47"/>
      <c r="H27235" s="47"/>
      <c r="I27235" s="47"/>
      <c r="J27235" s="47"/>
      <c r="K27235" s="47"/>
      <c r="L27235" s="47"/>
      <c r="M27235" s="47"/>
      <c r="N27235" s="47"/>
      <c r="O27235" s="47"/>
      <c r="P27235" s="47"/>
    </row>
    <row r="27236" spans="2:16" x14ac:dyDescent="0.25">
      <c r="B27236" s="47"/>
      <c r="C27236" s="47"/>
      <c r="D27236" s="83"/>
      <c r="E27236" s="47"/>
      <c r="F27236" s="47"/>
      <c r="G27236" s="47"/>
      <c r="H27236" s="47"/>
      <c r="I27236" s="47"/>
      <c r="J27236" s="47"/>
      <c r="K27236" s="47"/>
      <c r="L27236" s="47"/>
      <c r="M27236" s="47"/>
      <c r="N27236" s="47"/>
      <c r="O27236" s="47"/>
      <c r="P27236" s="47"/>
    </row>
    <row r="27237" spans="2:16" x14ac:dyDescent="0.25">
      <c r="B27237" s="47"/>
      <c r="C27237" s="47"/>
      <c r="D27237" s="83"/>
      <c r="E27237" s="47"/>
      <c r="F27237" s="47"/>
      <c r="G27237" s="47"/>
      <c r="H27237" s="47"/>
      <c r="I27237" s="47"/>
      <c r="J27237" s="47"/>
      <c r="K27237" s="47"/>
      <c r="L27237" s="47"/>
      <c r="M27237" s="47"/>
      <c r="N27237" s="47"/>
      <c r="O27237" s="47"/>
      <c r="P27237" s="47"/>
    </row>
    <row r="27238" spans="2:16" x14ac:dyDescent="0.25">
      <c r="B27238" s="47"/>
      <c r="C27238" s="47"/>
      <c r="D27238" s="83"/>
      <c r="E27238" s="47"/>
      <c r="F27238" s="47"/>
      <c r="G27238" s="47"/>
      <c r="H27238" s="47"/>
      <c r="I27238" s="47"/>
      <c r="J27238" s="47"/>
      <c r="K27238" s="47"/>
      <c r="L27238" s="47"/>
      <c r="M27238" s="47"/>
      <c r="N27238" s="47"/>
      <c r="O27238" s="47"/>
      <c r="P27238" s="47"/>
    </row>
    <row r="27239" spans="2:16" x14ac:dyDescent="0.25">
      <c r="B27239" s="47"/>
      <c r="C27239" s="47"/>
      <c r="D27239" s="83"/>
      <c r="E27239" s="47"/>
      <c r="F27239" s="47"/>
      <c r="G27239" s="47"/>
      <c r="H27239" s="47"/>
      <c r="I27239" s="47"/>
      <c r="J27239" s="47"/>
      <c r="K27239" s="47"/>
      <c r="L27239" s="47"/>
      <c r="M27239" s="47"/>
      <c r="N27239" s="47"/>
      <c r="O27239" s="47"/>
      <c r="P27239" s="47"/>
    </row>
    <row r="27240" spans="2:16" x14ac:dyDescent="0.25">
      <c r="B27240" s="47"/>
      <c r="C27240" s="47"/>
      <c r="D27240" s="83"/>
      <c r="E27240" s="47"/>
      <c r="F27240" s="47"/>
      <c r="G27240" s="47"/>
      <c r="H27240" s="47"/>
      <c r="I27240" s="47"/>
      <c r="J27240" s="47"/>
      <c r="K27240" s="47"/>
      <c r="L27240" s="47"/>
      <c r="M27240" s="47"/>
      <c r="N27240" s="47"/>
      <c r="O27240" s="47"/>
      <c r="P27240" s="47"/>
    </row>
    <row r="27241" spans="2:16" x14ac:dyDescent="0.25">
      <c r="B27241" s="47"/>
      <c r="C27241" s="47"/>
      <c r="D27241" s="83"/>
      <c r="E27241" s="47"/>
      <c r="F27241" s="47"/>
      <c r="G27241" s="47"/>
      <c r="H27241" s="47"/>
      <c r="I27241" s="47"/>
      <c r="J27241" s="47"/>
      <c r="K27241" s="47"/>
      <c r="L27241" s="47"/>
      <c r="M27241" s="47"/>
      <c r="N27241" s="47"/>
      <c r="O27241" s="47"/>
      <c r="P27241" s="47"/>
    </row>
    <row r="27242" spans="2:16" x14ac:dyDescent="0.25">
      <c r="B27242" s="47"/>
      <c r="C27242" s="47"/>
      <c r="D27242" s="83"/>
      <c r="E27242" s="47"/>
      <c r="F27242" s="47"/>
      <c r="G27242" s="47"/>
      <c r="H27242" s="47"/>
      <c r="I27242" s="47"/>
      <c r="J27242" s="47"/>
      <c r="K27242" s="47"/>
      <c r="L27242" s="47"/>
      <c r="M27242" s="47"/>
      <c r="N27242" s="47"/>
      <c r="O27242" s="47"/>
      <c r="P27242" s="47"/>
    </row>
    <row r="27243" spans="2:16" x14ac:dyDescent="0.25">
      <c r="B27243" s="47"/>
      <c r="C27243" s="47"/>
      <c r="D27243" s="83"/>
      <c r="E27243" s="47"/>
      <c r="F27243" s="47"/>
      <c r="G27243" s="47"/>
      <c r="H27243" s="47"/>
      <c r="I27243" s="47"/>
      <c r="J27243" s="47"/>
      <c r="K27243" s="47"/>
      <c r="L27243" s="47"/>
      <c r="M27243" s="47"/>
      <c r="N27243" s="47"/>
      <c r="O27243" s="47"/>
      <c r="P27243" s="47"/>
    </row>
    <row r="27244" spans="2:16" x14ac:dyDescent="0.25">
      <c r="B27244" s="47"/>
      <c r="C27244" s="47"/>
      <c r="D27244" s="83"/>
      <c r="E27244" s="47"/>
      <c r="F27244" s="47"/>
      <c r="G27244" s="47"/>
      <c r="H27244" s="47"/>
      <c r="I27244" s="47"/>
      <c r="J27244" s="47"/>
      <c r="K27244" s="47"/>
      <c r="L27244" s="47"/>
      <c r="M27244" s="47"/>
      <c r="N27244" s="47"/>
      <c r="O27244" s="47"/>
      <c r="P27244" s="47"/>
    </row>
    <row r="27245" spans="2:16" x14ac:dyDescent="0.25">
      <c r="B27245" s="47"/>
      <c r="C27245" s="47"/>
      <c r="D27245" s="83"/>
      <c r="E27245" s="47"/>
      <c r="F27245" s="47"/>
      <c r="G27245" s="47"/>
      <c r="H27245" s="47"/>
      <c r="I27245" s="47"/>
      <c r="J27245" s="47"/>
      <c r="K27245" s="47"/>
      <c r="L27245" s="47"/>
      <c r="M27245" s="47"/>
      <c r="N27245" s="47"/>
      <c r="O27245" s="47"/>
      <c r="P27245" s="47"/>
    </row>
    <row r="27246" spans="2:16" x14ac:dyDescent="0.25">
      <c r="B27246" s="47"/>
      <c r="C27246" s="47"/>
      <c r="D27246" s="83"/>
      <c r="E27246" s="47"/>
      <c r="F27246" s="47"/>
      <c r="G27246" s="47"/>
      <c r="H27246" s="47"/>
      <c r="I27246" s="47"/>
      <c r="J27246" s="47"/>
      <c r="K27246" s="47"/>
      <c r="L27246" s="47"/>
      <c r="M27246" s="47"/>
      <c r="N27246" s="47"/>
      <c r="O27246" s="47"/>
      <c r="P27246" s="47"/>
    </row>
    <row r="27247" spans="2:16" x14ac:dyDescent="0.25">
      <c r="B27247" s="47"/>
      <c r="C27247" s="47"/>
      <c r="D27247" s="83"/>
      <c r="E27247" s="47"/>
      <c r="F27247" s="47"/>
      <c r="G27247" s="47"/>
      <c r="H27247" s="47"/>
      <c r="I27247" s="47"/>
      <c r="J27247" s="47"/>
      <c r="K27247" s="47"/>
      <c r="L27247" s="47"/>
      <c r="M27247" s="47"/>
      <c r="N27247" s="47"/>
      <c r="O27247" s="47"/>
      <c r="P27247" s="47"/>
    </row>
    <row r="27248" spans="2:16" x14ac:dyDescent="0.25">
      <c r="B27248" s="47"/>
      <c r="C27248" s="47"/>
      <c r="D27248" s="83"/>
      <c r="E27248" s="47"/>
      <c r="F27248" s="47"/>
      <c r="G27248" s="47"/>
      <c r="H27248" s="47"/>
      <c r="I27248" s="47"/>
      <c r="J27248" s="47"/>
      <c r="K27248" s="47"/>
      <c r="L27248" s="47"/>
      <c r="M27248" s="47"/>
      <c r="N27248" s="47"/>
      <c r="O27248" s="47"/>
      <c r="P27248" s="47"/>
    </row>
    <row r="27249" spans="2:16" x14ac:dyDescent="0.25">
      <c r="B27249" s="47"/>
      <c r="C27249" s="47"/>
      <c r="D27249" s="83"/>
      <c r="E27249" s="47"/>
      <c r="F27249" s="47"/>
      <c r="G27249" s="47"/>
      <c r="H27249" s="47"/>
      <c r="I27249" s="47"/>
      <c r="J27249" s="47"/>
      <c r="K27249" s="47"/>
      <c r="L27249" s="47"/>
      <c r="M27249" s="47"/>
      <c r="N27249" s="47"/>
      <c r="O27249" s="47"/>
      <c r="P27249" s="47"/>
    </row>
    <row r="27250" spans="2:16" x14ac:dyDescent="0.25">
      <c r="B27250" s="47"/>
      <c r="C27250" s="47"/>
      <c r="D27250" s="83"/>
      <c r="E27250" s="47"/>
      <c r="F27250" s="47"/>
      <c r="G27250" s="47"/>
      <c r="H27250" s="47"/>
      <c r="I27250" s="47"/>
      <c r="J27250" s="47"/>
      <c r="K27250" s="47"/>
      <c r="L27250" s="47"/>
      <c r="M27250" s="47"/>
      <c r="N27250" s="47"/>
      <c r="O27250" s="47"/>
      <c r="P27250" s="47"/>
    </row>
    <row r="27251" spans="2:16" x14ac:dyDescent="0.25">
      <c r="B27251" s="47"/>
      <c r="C27251" s="47"/>
      <c r="D27251" s="83"/>
      <c r="E27251" s="47"/>
      <c r="F27251" s="47"/>
      <c r="G27251" s="47"/>
      <c r="H27251" s="47"/>
      <c r="I27251" s="47"/>
      <c r="J27251" s="47"/>
      <c r="K27251" s="47"/>
      <c r="L27251" s="47"/>
      <c r="M27251" s="47"/>
      <c r="N27251" s="47"/>
      <c r="O27251" s="47"/>
      <c r="P27251" s="47"/>
    </row>
    <row r="27252" spans="2:16" x14ac:dyDescent="0.25">
      <c r="B27252" s="47"/>
      <c r="C27252" s="47"/>
      <c r="D27252" s="83"/>
      <c r="E27252" s="47"/>
      <c r="F27252" s="47"/>
      <c r="G27252" s="47"/>
      <c r="H27252" s="47"/>
      <c r="I27252" s="47"/>
      <c r="J27252" s="47"/>
      <c r="K27252" s="47"/>
      <c r="L27252" s="47"/>
      <c r="M27252" s="47"/>
      <c r="N27252" s="47"/>
      <c r="O27252" s="47"/>
      <c r="P27252" s="47"/>
    </row>
    <row r="27253" spans="2:16" x14ac:dyDescent="0.25">
      <c r="B27253" s="47"/>
      <c r="C27253" s="47"/>
      <c r="D27253" s="83"/>
      <c r="E27253" s="47"/>
      <c r="F27253" s="47"/>
      <c r="G27253" s="47"/>
      <c r="H27253" s="47"/>
      <c r="I27253" s="47"/>
      <c r="J27253" s="47"/>
      <c r="K27253" s="47"/>
      <c r="L27253" s="47"/>
      <c r="M27253" s="47"/>
      <c r="N27253" s="47"/>
      <c r="O27253" s="47"/>
      <c r="P27253" s="47"/>
    </row>
    <row r="27254" spans="2:16" x14ac:dyDescent="0.25">
      <c r="B27254" s="47"/>
      <c r="C27254" s="47"/>
      <c r="D27254" s="83"/>
      <c r="E27254" s="47"/>
      <c r="F27254" s="47"/>
      <c r="G27254" s="47"/>
      <c r="H27254" s="47"/>
      <c r="I27254" s="47"/>
      <c r="J27254" s="47"/>
      <c r="K27254" s="47"/>
      <c r="L27254" s="47"/>
      <c r="M27254" s="47"/>
      <c r="N27254" s="47"/>
      <c r="O27254" s="47"/>
      <c r="P27254" s="47"/>
    </row>
    <row r="27255" spans="2:16" x14ac:dyDescent="0.25">
      <c r="B27255" s="47"/>
      <c r="C27255" s="47"/>
      <c r="D27255" s="83"/>
      <c r="E27255" s="47"/>
      <c r="F27255" s="47"/>
      <c r="G27255" s="47"/>
      <c r="H27255" s="47"/>
      <c r="I27255" s="47"/>
      <c r="J27255" s="47"/>
      <c r="K27255" s="47"/>
      <c r="L27255" s="47"/>
      <c r="M27255" s="47"/>
      <c r="N27255" s="47"/>
      <c r="O27255" s="47"/>
      <c r="P27255" s="47"/>
    </row>
    <row r="27256" spans="2:16" x14ac:dyDescent="0.25">
      <c r="B27256" s="47"/>
      <c r="C27256" s="47"/>
      <c r="D27256" s="83"/>
      <c r="E27256" s="47"/>
      <c r="F27256" s="47"/>
      <c r="G27256" s="47"/>
      <c r="H27256" s="47"/>
      <c r="I27256" s="47"/>
      <c r="J27256" s="47"/>
      <c r="K27256" s="47"/>
      <c r="L27256" s="47"/>
      <c r="M27256" s="47"/>
      <c r="N27256" s="47"/>
      <c r="O27256" s="47"/>
      <c r="P27256" s="47"/>
    </row>
    <row r="27257" spans="2:16" x14ac:dyDescent="0.25">
      <c r="B27257" s="47"/>
      <c r="C27257" s="47"/>
      <c r="D27257" s="83"/>
      <c r="E27257" s="47"/>
      <c r="F27257" s="47"/>
      <c r="G27257" s="47"/>
      <c r="H27257" s="47"/>
      <c r="I27257" s="47"/>
      <c r="J27257" s="47"/>
      <c r="K27257" s="47"/>
      <c r="L27257" s="47"/>
      <c r="M27257" s="47"/>
      <c r="N27257" s="47"/>
      <c r="O27257" s="47"/>
      <c r="P27257" s="47"/>
    </row>
    <row r="27258" spans="2:16" x14ac:dyDescent="0.25">
      <c r="B27258" s="47"/>
      <c r="C27258" s="47"/>
      <c r="D27258" s="83"/>
      <c r="E27258" s="47"/>
      <c r="F27258" s="47"/>
      <c r="G27258" s="47"/>
      <c r="H27258" s="47"/>
      <c r="I27258" s="47"/>
      <c r="J27258" s="47"/>
      <c r="K27258" s="47"/>
      <c r="L27258" s="47"/>
      <c r="M27258" s="47"/>
      <c r="N27258" s="47"/>
      <c r="O27258" s="47"/>
      <c r="P27258" s="47"/>
    </row>
    <row r="27259" spans="2:16" x14ac:dyDescent="0.25">
      <c r="B27259" s="47"/>
      <c r="C27259" s="47"/>
      <c r="D27259" s="83"/>
      <c r="E27259" s="47"/>
      <c r="F27259" s="47"/>
      <c r="G27259" s="47"/>
      <c r="H27259" s="47"/>
      <c r="I27259" s="47"/>
      <c r="J27259" s="47"/>
      <c r="K27259" s="47"/>
      <c r="L27259" s="47"/>
      <c r="M27259" s="47"/>
      <c r="N27259" s="47"/>
      <c r="O27259" s="47"/>
      <c r="P27259" s="47"/>
    </row>
    <row r="27260" spans="2:16" x14ac:dyDescent="0.25">
      <c r="B27260" s="47"/>
      <c r="C27260" s="47"/>
      <c r="D27260" s="83"/>
      <c r="E27260" s="47"/>
      <c r="F27260" s="47"/>
      <c r="G27260" s="47"/>
      <c r="H27260" s="47"/>
      <c r="I27260" s="47"/>
      <c r="J27260" s="47"/>
      <c r="K27260" s="47"/>
      <c r="L27260" s="47"/>
      <c r="M27260" s="47"/>
      <c r="N27260" s="47"/>
      <c r="O27260" s="47"/>
      <c r="P27260" s="47"/>
    </row>
    <row r="27261" spans="2:16" x14ac:dyDescent="0.25">
      <c r="B27261" s="47"/>
      <c r="C27261" s="47"/>
      <c r="D27261" s="83"/>
      <c r="E27261" s="47"/>
      <c r="F27261" s="47"/>
      <c r="G27261" s="47"/>
      <c r="H27261" s="47"/>
      <c r="I27261" s="47"/>
      <c r="J27261" s="47"/>
      <c r="K27261" s="47"/>
      <c r="L27261" s="47"/>
      <c r="M27261" s="47"/>
      <c r="N27261" s="47"/>
      <c r="O27261" s="47"/>
      <c r="P27261" s="47"/>
    </row>
    <row r="27262" spans="2:16" x14ac:dyDescent="0.25">
      <c r="B27262" s="47"/>
      <c r="C27262" s="47"/>
      <c r="D27262" s="83"/>
      <c r="E27262" s="47"/>
      <c r="F27262" s="47"/>
      <c r="G27262" s="47"/>
      <c r="H27262" s="47"/>
      <c r="I27262" s="47"/>
      <c r="J27262" s="47"/>
      <c r="K27262" s="47"/>
      <c r="L27262" s="47"/>
      <c r="M27262" s="47"/>
      <c r="N27262" s="47"/>
      <c r="O27262" s="47"/>
      <c r="P27262" s="47"/>
    </row>
    <row r="27263" spans="2:16" x14ac:dyDescent="0.25">
      <c r="B27263" s="47"/>
      <c r="C27263" s="47"/>
      <c r="D27263" s="83"/>
      <c r="E27263" s="47"/>
      <c r="F27263" s="47"/>
      <c r="G27263" s="47"/>
      <c r="H27263" s="47"/>
      <c r="I27263" s="47"/>
      <c r="J27263" s="47"/>
      <c r="K27263" s="47"/>
      <c r="L27263" s="47"/>
      <c r="M27263" s="47"/>
      <c r="N27263" s="47"/>
      <c r="O27263" s="47"/>
      <c r="P27263" s="47"/>
    </row>
    <row r="27264" spans="2:16" x14ac:dyDescent="0.25">
      <c r="B27264" s="47"/>
      <c r="C27264" s="47"/>
      <c r="D27264" s="83"/>
      <c r="E27264" s="47"/>
      <c r="F27264" s="47"/>
      <c r="G27264" s="47"/>
      <c r="H27264" s="47"/>
      <c r="I27264" s="47"/>
      <c r="J27264" s="47"/>
      <c r="K27264" s="47"/>
      <c r="L27264" s="47"/>
      <c r="M27264" s="47"/>
      <c r="N27264" s="47"/>
      <c r="O27264" s="47"/>
      <c r="P27264" s="47"/>
    </row>
    <row r="27265" spans="2:16" x14ac:dyDescent="0.25">
      <c r="B27265" s="47"/>
      <c r="C27265" s="47"/>
      <c r="D27265" s="83"/>
      <c r="E27265" s="47"/>
      <c r="F27265" s="47"/>
      <c r="G27265" s="47"/>
      <c r="H27265" s="47"/>
      <c r="I27265" s="47"/>
      <c r="J27265" s="47"/>
      <c r="K27265" s="47"/>
      <c r="L27265" s="47"/>
      <c r="M27265" s="47"/>
      <c r="N27265" s="47"/>
      <c r="O27265" s="47"/>
      <c r="P27265" s="47"/>
    </row>
    <row r="27266" spans="2:16" x14ac:dyDescent="0.25">
      <c r="B27266" s="47"/>
      <c r="C27266" s="47"/>
      <c r="D27266" s="83"/>
      <c r="E27266" s="47"/>
      <c r="F27266" s="47"/>
      <c r="G27266" s="47"/>
      <c r="H27266" s="47"/>
      <c r="I27266" s="47"/>
      <c r="J27266" s="47"/>
      <c r="K27266" s="47"/>
      <c r="L27266" s="47"/>
      <c r="M27266" s="47"/>
      <c r="N27266" s="47"/>
      <c r="O27266" s="47"/>
      <c r="P27266" s="47"/>
    </row>
    <row r="27267" spans="2:16" x14ac:dyDescent="0.25">
      <c r="B27267" s="47"/>
      <c r="C27267" s="47"/>
      <c r="D27267" s="83"/>
      <c r="E27267" s="47"/>
      <c r="F27267" s="47"/>
      <c r="G27267" s="47"/>
      <c r="H27267" s="47"/>
      <c r="I27267" s="47"/>
      <c r="J27267" s="47"/>
      <c r="K27267" s="47"/>
      <c r="L27267" s="47"/>
      <c r="M27267" s="47"/>
      <c r="N27267" s="47"/>
      <c r="O27267" s="47"/>
      <c r="P27267" s="47"/>
    </row>
    <row r="27268" spans="2:16" x14ac:dyDescent="0.25">
      <c r="B27268" s="47"/>
      <c r="C27268" s="47"/>
      <c r="D27268" s="83"/>
      <c r="E27268" s="47"/>
      <c r="F27268" s="47"/>
      <c r="G27268" s="47"/>
      <c r="H27268" s="47"/>
      <c r="I27268" s="47"/>
      <c r="J27268" s="47"/>
      <c r="K27268" s="47"/>
      <c r="L27268" s="47"/>
      <c r="M27268" s="47"/>
      <c r="N27268" s="47"/>
      <c r="O27268" s="47"/>
      <c r="P27268" s="47"/>
    </row>
    <row r="27269" spans="2:16" x14ac:dyDescent="0.25">
      <c r="B27269" s="47"/>
      <c r="C27269" s="47"/>
      <c r="D27269" s="83"/>
      <c r="E27269" s="47"/>
      <c r="F27269" s="47"/>
      <c r="G27269" s="47"/>
      <c r="H27269" s="47"/>
      <c r="I27269" s="47"/>
      <c r="J27269" s="47"/>
      <c r="K27269" s="47"/>
      <c r="L27269" s="47"/>
      <c r="M27269" s="47"/>
      <c r="N27269" s="47"/>
      <c r="O27269" s="47"/>
      <c r="P27269" s="47"/>
    </row>
    <row r="27270" spans="2:16" x14ac:dyDescent="0.25">
      <c r="B27270" s="47"/>
      <c r="C27270" s="47"/>
      <c r="D27270" s="83"/>
      <c r="E27270" s="47"/>
      <c r="F27270" s="47"/>
      <c r="G27270" s="47"/>
      <c r="H27270" s="47"/>
      <c r="I27270" s="47"/>
      <c r="J27270" s="47"/>
      <c r="K27270" s="47"/>
      <c r="L27270" s="47"/>
      <c r="M27270" s="47"/>
      <c r="N27270" s="47"/>
      <c r="O27270" s="47"/>
      <c r="P27270" s="47"/>
    </row>
    <row r="27271" spans="2:16" x14ac:dyDescent="0.25">
      <c r="B27271" s="47"/>
      <c r="C27271" s="47"/>
      <c r="D27271" s="83"/>
      <c r="E27271" s="47"/>
      <c r="F27271" s="47"/>
      <c r="G27271" s="47"/>
      <c r="H27271" s="47"/>
      <c r="I27271" s="47"/>
      <c r="J27271" s="47"/>
      <c r="K27271" s="47"/>
      <c r="L27271" s="47"/>
      <c r="M27271" s="47"/>
      <c r="N27271" s="47"/>
      <c r="O27271" s="47"/>
      <c r="P27271" s="47"/>
    </row>
    <row r="27272" spans="2:16" x14ac:dyDescent="0.25">
      <c r="B27272" s="47"/>
      <c r="C27272" s="47"/>
      <c r="D27272" s="83"/>
      <c r="E27272" s="47"/>
      <c r="F27272" s="47"/>
      <c r="G27272" s="47"/>
      <c r="H27272" s="47"/>
      <c r="I27272" s="47"/>
      <c r="J27272" s="47"/>
      <c r="K27272" s="47"/>
      <c r="L27272" s="47"/>
      <c r="M27272" s="47"/>
      <c r="N27272" s="47"/>
      <c r="O27272" s="47"/>
      <c r="P27272" s="47"/>
    </row>
    <row r="27273" spans="2:16" x14ac:dyDescent="0.25">
      <c r="B27273" s="47"/>
      <c r="C27273" s="47"/>
      <c r="D27273" s="83"/>
      <c r="E27273" s="47"/>
      <c r="F27273" s="47"/>
      <c r="G27273" s="47"/>
      <c r="H27273" s="47"/>
      <c r="I27273" s="47"/>
      <c r="J27273" s="47"/>
      <c r="K27273" s="47"/>
      <c r="L27273" s="47"/>
      <c r="M27273" s="47"/>
      <c r="N27273" s="47"/>
      <c r="O27273" s="47"/>
      <c r="P27273" s="47"/>
    </row>
    <row r="27274" spans="2:16" x14ac:dyDescent="0.25">
      <c r="B27274" s="47"/>
      <c r="C27274" s="47"/>
      <c r="D27274" s="83"/>
      <c r="E27274" s="47"/>
      <c r="F27274" s="47"/>
      <c r="G27274" s="47"/>
      <c r="H27274" s="47"/>
      <c r="I27274" s="47"/>
      <c r="J27274" s="47"/>
      <c r="K27274" s="47"/>
      <c r="L27274" s="47"/>
      <c r="M27274" s="47"/>
      <c r="N27274" s="47"/>
      <c r="O27274" s="47"/>
      <c r="P27274" s="47"/>
    </row>
    <row r="27275" spans="2:16" x14ac:dyDescent="0.25">
      <c r="B27275" s="47"/>
      <c r="C27275" s="47"/>
      <c r="D27275" s="83"/>
      <c r="E27275" s="47"/>
      <c r="F27275" s="47"/>
      <c r="G27275" s="47"/>
      <c r="H27275" s="47"/>
      <c r="I27275" s="47"/>
      <c r="J27275" s="47"/>
      <c r="K27275" s="47"/>
      <c r="L27275" s="47"/>
      <c r="M27275" s="47"/>
      <c r="N27275" s="47"/>
      <c r="O27275" s="47"/>
      <c r="P27275" s="47"/>
    </row>
    <row r="27276" spans="2:16" x14ac:dyDescent="0.25">
      <c r="B27276" s="47"/>
      <c r="C27276" s="47"/>
      <c r="D27276" s="83"/>
      <c r="E27276" s="47"/>
      <c r="F27276" s="47"/>
      <c r="G27276" s="47"/>
      <c r="H27276" s="47"/>
      <c r="I27276" s="47"/>
      <c r="J27276" s="47"/>
      <c r="K27276" s="47"/>
      <c r="L27276" s="47"/>
      <c r="M27276" s="47"/>
      <c r="N27276" s="47"/>
      <c r="O27276" s="47"/>
      <c r="P27276" s="47"/>
    </row>
    <row r="27277" spans="2:16" x14ac:dyDescent="0.25">
      <c r="B27277" s="47"/>
      <c r="C27277" s="47"/>
      <c r="D27277" s="83"/>
      <c r="E27277" s="47"/>
      <c r="F27277" s="47"/>
      <c r="G27277" s="47"/>
      <c r="H27277" s="47"/>
      <c r="I27277" s="47"/>
      <c r="J27277" s="47"/>
      <c r="K27277" s="47"/>
      <c r="L27277" s="47"/>
      <c r="M27277" s="47"/>
      <c r="N27277" s="47"/>
      <c r="O27277" s="47"/>
      <c r="P27277" s="47"/>
    </row>
    <row r="27278" spans="2:16" x14ac:dyDescent="0.25">
      <c r="B27278" s="47"/>
      <c r="C27278" s="47"/>
      <c r="D27278" s="83"/>
      <c r="E27278" s="47"/>
      <c r="F27278" s="47"/>
      <c r="G27278" s="47"/>
      <c r="H27278" s="47"/>
      <c r="I27278" s="47"/>
      <c r="J27278" s="47"/>
      <c r="K27278" s="47"/>
      <c r="L27278" s="47"/>
      <c r="M27278" s="47"/>
      <c r="N27278" s="47"/>
      <c r="O27278" s="47"/>
      <c r="P27278" s="47"/>
    </row>
    <row r="27279" spans="2:16" x14ac:dyDescent="0.25">
      <c r="B27279" s="47"/>
      <c r="C27279" s="47"/>
      <c r="D27279" s="83"/>
      <c r="E27279" s="47"/>
      <c r="F27279" s="47"/>
      <c r="G27279" s="47"/>
      <c r="H27279" s="47"/>
      <c r="I27279" s="47"/>
      <c r="J27279" s="47"/>
      <c r="K27279" s="47"/>
      <c r="L27279" s="47"/>
      <c r="M27279" s="47"/>
      <c r="N27279" s="47"/>
      <c r="O27279" s="47"/>
      <c r="P27279" s="47"/>
    </row>
    <row r="27280" spans="2:16" x14ac:dyDescent="0.25">
      <c r="B27280" s="47"/>
      <c r="C27280" s="47"/>
      <c r="D27280" s="83"/>
      <c r="E27280" s="47"/>
      <c r="F27280" s="47"/>
      <c r="G27280" s="47"/>
      <c r="H27280" s="47"/>
      <c r="I27280" s="47"/>
      <c r="J27280" s="47"/>
      <c r="K27280" s="47"/>
      <c r="L27280" s="47"/>
      <c r="M27280" s="47"/>
      <c r="N27280" s="47"/>
      <c r="O27280" s="47"/>
      <c r="P27280" s="47"/>
    </row>
    <row r="27281" spans="2:16" x14ac:dyDescent="0.25">
      <c r="B27281" s="47"/>
      <c r="C27281" s="47"/>
      <c r="D27281" s="83"/>
      <c r="E27281" s="47"/>
      <c r="F27281" s="47"/>
      <c r="G27281" s="47"/>
      <c r="H27281" s="47"/>
      <c r="I27281" s="47"/>
      <c r="J27281" s="47"/>
      <c r="K27281" s="47"/>
      <c r="L27281" s="47"/>
      <c r="M27281" s="47"/>
      <c r="N27281" s="47"/>
      <c r="O27281" s="47"/>
      <c r="P27281" s="47"/>
    </row>
    <row r="27282" spans="2:16" x14ac:dyDescent="0.25">
      <c r="B27282" s="47"/>
      <c r="C27282" s="47"/>
      <c r="D27282" s="83"/>
      <c r="E27282" s="47"/>
      <c r="F27282" s="47"/>
      <c r="G27282" s="47"/>
      <c r="H27282" s="47"/>
      <c r="I27282" s="47"/>
      <c r="J27282" s="47"/>
      <c r="K27282" s="47"/>
      <c r="L27282" s="47"/>
      <c r="M27282" s="47"/>
      <c r="N27282" s="47"/>
      <c r="O27282" s="47"/>
      <c r="P27282" s="47"/>
    </row>
    <row r="27283" spans="2:16" x14ac:dyDescent="0.25">
      <c r="B27283" s="47"/>
      <c r="C27283" s="47"/>
      <c r="D27283" s="83"/>
      <c r="E27283" s="47"/>
      <c r="F27283" s="47"/>
      <c r="G27283" s="47"/>
      <c r="H27283" s="47"/>
      <c r="I27283" s="47"/>
      <c r="J27283" s="47"/>
      <c r="K27283" s="47"/>
      <c r="L27283" s="47"/>
      <c r="M27283" s="47"/>
      <c r="N27283" s="47"/>
      <c r="O27283" s="47"/>
      <c r="P27283" s="47"/>
    </row>
    <row r="27284" spans="2:16" x14ac:dyDescent="0.25">
      <c r="B27284" s="47"/>
      <c r="C27284" s="47"/>
      <c r="D27284" s="83"/>
      <c r="E27284" s="47"/>
      <c r="F27284" s="47"/>
      <c r="G27284" s="47"/>
      <c r="H27284" s="47"/>
      <c r="I27284" s="47"/>
      <c r="J27284" s="47"/>
      <c r="K27284" s="47"/>
      <c r="L27284" s="47"/>
      <c r="M27284" s="47"/>
      <c r="N27284" s="47"/>
      <c r="O27284" s="47"/>
      <c r="P27284" s="47"/>
    </row>
    <row r="27285" spans="2:16" x14ac:dyDescent="0.25">
      <c r="B27285" s="47"/>
      <c r="C27285" s="47"/>
      <c r="D27285" s="83"/>
      <c r="E27285" s="47"/>
      <c r="F27285" s="47"/>
      <c r="G27285" s="47"/>
      <c r="H27285" s="47"/>
      <c r="I27285" s="47"/>
      <c r="J27285" s="47"/>
      <c r="K27285" s="47"/>
      <c r="L27285" s="47"/>
      <c r="M27285" s="47"/>
      <c r="N27285" s="47"/>
      <c r="O27285" s="47"/>
      <c r="P27285" s="47"/>
    </row>
    <row r="27286" spans="2:16" x14ac:dyDescent="0.25">
      <c r="B27286" s="47"/>
      <c r="C27286" s="47"/>
      <c r="D27286" s="83"/>
      <c r="E27286" s="47"/>
      <c r="F27286" s="47"/>
      <c r="G27286" s="47"/>
      <c r="H27286" s="47"/>
      <c r="I27286" s="47"/>
      <c r="J27286" s="47"/>
      <c r="K27286" s="47"/>
      <c r="L27286" s="47"/>
      <c r="M27286" s="47"/>
      <c r="N27286" s="47"/>
      <c r="O27286" s="47"/>
      <c r="P27286" s="47"/>
    </row>
    <row r="27287" spans="2:16" x14ac:dyDescent="0.25">
      <c r="B27287" s="47"/>
      <c r="C27287" s="47"/>
      <c r="D27287" s="83"/>
      <c r="E27287" s="47"/>
      <c r="F27287" s="47"/>
      <c r="G27287" s="47"/>
      <c r="H27287" s="47"/>
      <c r="I27287" s="47"/>
      <c r="J27287" s="47"/>
      <c r="K27287" s="47"/>
      <c r="L27287" s="47"/>
      <c r="M27287" s="47"/>
      <c r="N27287" s="47"/>
      <c r="O27287" s="47"/>
      <c r="P27287" s="47"/>
    </row>
    <row r="27288" spans="2:16" x14ac:dyDescent="0.25">
      <c r="B27288" s="47"/>
      <c r="C27288" s="47"/>
      <c r="D27288" s="83"/>
      <c r="E27288" s="47"/>
      <c r="F27288" s="47"/>
      <c r="G27288" s="47"/>
      <c r="H27288" s="47"/>
      <c r="I27288" s="47"/>
      <c r="J27288" s="47"/>
      <c r="K27288" s="47"/>
      <c r="L27288" s="47"/>
      <c r="M27288" s="47"/>
      <c r="N27288" s="47"/>
      <c r="O27288" s="47"/>
      <c r="P27288" s="47"/>
    </row>
    <row r="27289" spans="2:16" x14ac:dyDescent="0.25">
      <c r="B27289" s="47"/>
      <c r="C27289" s="47"/>
      <c r="D27289" s="83"/>
      <c r="E27289" s="47"/>
      <c r="F27289" s="47"/>
      <c r="G27289" s="47"/>
      <c r="H27289" s="47"/>
      <c r="I27289" s="47"/>
      <c r="J27289" s="47"/>
      <c r="K27289" s="47"/>
      <c r="L27289" s="47"/>
      <c r="M27289" s="47"/>
      <c r="N27289" s="47"/>
      <c r="O27289" s="47"/>
      <c r="P27289" s="47"/>
    </row>
    <row r="27290" spans="2:16" x14ac:dyDescent="0.25">
      <c r="B27290" s="47"/>
      <c r="C27290" s="47"/>
      <c r="D27290" s="83"/>
      <c r="E27290" s="47"/>
      <c r="F27290" s="47"/>
      <c r="G27290" s="47"/>
      <c r="H27290" s="47"/>
      <c r="I27290" s="47"/>
      <c r="J27290" s="47"/>
      <c r="K27290" s="47"/>
      <c r="L27290" s="47"/>
      <c r="M27290" s="47"/>
      <c r="N27290" s="47"/>
      <c r="O27290" s="47"/>
      <c r="P27290" s="47"/>
    </row>
    <row r="27291" spans="2:16" x14ac:dyDescent="0.25">
      <c r="B27291" s="47"/>
      <c r="C27291" s="47"/>
      <c r="D27291" s="83"/>
      <c r="E27291" s="47"/>
      <c r="F27291" s="47"/>
      <c r="G27291" s="47"/>
      <c r="H27291" s="47"/>
      <c r="I27291" s="47"/>
      <c r="J27291" s="47"/>
      <c r="K27291" s="47"/>
      <c r="L27291" s="47"/>
      <c r="M27291" s="47"/>
      <c r="N27291" s="47"/>
      <c r="O27291" s="47"/>
      <c r="P27291" s="47"/>
    </row>
    <row r="27292" spans="2:16" x14ac:dyDescent="0.25">
      <c r="B27292" s="47"/>
      <c r="C27292" s="47"/>
      <c r="D27292" s="83"/>
      <c r="E27292" s="47"/>
      <c r="F27292" s="47"/>
      <c r="G27292" s="47"/>
      <c r="H27292" s="47"/>
      <c r="I27292" s="47"/>
      <c r="J27292" s="47"/>
      <c r="K27292" s="47"/>
      <c r="L27292" s="47"/>
      <c r="M27292" s="47"/>
      <c r="N27292" s="47"/>
      <c r="O27292" s="47"/>
      <c r="P27292" s="47"/>
    </row>
    <row r="27293" spans="2:16" x14ac:dyDescent="0.25">
      <c r="B27293" s="47"/>
      <c r="C27293" s="47"/>
      <c r="D27293" s="83"/>
      <c r="E27293" s="47"/>
      <c r="F27293" s="47"/>
      <c r="G27293" s="47"/>
      <c r="H27293" s="47"/>
      <c r="I27293" s="47"/>
      <c r="J27293" s="47"/>
      <c r="K27293" s="47"/>
      <c r="L27293" s="47"/>
      <c r="M27293" s="47"/>
      <c r="N27293" s="47"/>
      <c r="O27293" s="47"/>
      <c r="P27293" s="47"/>
    </row>
    <row r="27294" spans="2:16" x14ac:dyDescent="0.25">
      <c r="B27294" s="47"/>
      <c r="C27294" s="47"/>
      <c r="D27294" s="83"/>
      <c r="E27294" s="47"/>
      <c r="F27294" s="47"/>
      <c r="G27294" s="47"/>
      <c r="H27294" s="47"/>
      <c r="I27294" s="47"/>
      <c r="J27294" s="47"/>
      <c r="K27294" s="47"/>
      <c r="L27294" s="47"/>
      <c r="M27294" s="47"/>
      <c r="N27294" s="47"/>
      <c r="O27294" s="47"/>
      <c r="P27294" s="47"/>
    </row>
    <row r="27295" spans="2:16" x14ac:dyDescent="0.25">
      <c r="B27295" s="47"/>
      <c r="C27295" s="47"/>
      <c r="D27295" s="83"/>
      <c r="E27295" s="47"/>
      <c r="F27295" s="47"/>
      <c r="G27295" s="47"/>
      <c r="H27295" s="47"/>
      <c r="I27295" s="47"/>
      <c r="J27295" s="47"/>
      <c r="K27295" s="47"/>
      <c r="L27295" s="47"/>
      <c r="M27295" s="47"/>
      <c r="N27295" s="47"/>
      <c r="O27295" s="47"/>
      <c r="P27295" s="47"/>
    </row>
    <row r="27296" spans="2:16" x14ac:dyDescent="0.25">
      <c r="B27296" s="47"/>
      <c r="C27296" s="47"/>
      <c r="D27296" s="83"/>
      <c r="E27296" s="47"/>
      <c r="F27296" s="47"/>
      <c r="G27296" s="47"/>
      <c r="H27296" s="47"/>
      <c r="I27296" s="47"/>
      <c r="J27296" s="47"/>
      <c r="K27296" s="47"/>
      <c r="L27296" s="47"/>
      <c r="M27296" s="47"/>
      <c r="N27296" s="47"/>
      <c r="O27296" s="47"/>
      <c r="P27296" s="47"/>
    </row>
    <row r="27297" spans="2:16" x14ac:dyDescent="0.25">
      <c r="B27297" s="47"/>
      <c r="C27297" s="47"/>
      <c r="D27297" s="83"/>
      <c r="E27297" s="47"/>
      <c r="F27297" s="47"/>
      <c r="G27297" s="47"/>
      <c r="H27297" s="47"/>
      <c r="I27297" s="47"/>
      <c r="J27297" s="47"/>
      <c r="K27297" s="47"/>
      <c r="L27297" s="47"/>
      <c r="M27297" s="47"/>
      <c r="N27297" s="47"/>
      <c r="O27297" s="47"/>
      <c r="P27297" s="47"/>
    </row>
    <row r="27298" spans="2:16" x14ac:dyDescent="0.25">
      <c r="B27298" s="47"/>
      <c r="C27298" s="47"/>
      <c r="D27298" s="83"/>
      <c r="E27298" s="47"/>
      <c r="F27298" s="47"/>
      <c r="G27298" s="47"/>
      <c r="H27298" s="47"/>
      <c r="I27298" s="47"/>
      <c r="J27298" s="47"/>
      <c r="K27298" s="47"/>
      <c r="L27298" s="47"/>
      <c r="M27298" s="47"/>
      <c r="N27298" s="47"/>
      <c r="O27298" s="47"/>
      <c r="P27298" s="47"/>
    </row>
    <row r="27299" spans="2:16" x14ac:dyDescent="0.25">
      <c r="B27299" s="47"/>
      <c r="C27299" s="47"/>
      <c r="D27299" s="83"/>
      <c r="E27299" s="47"/>
      <c r="F27299" s="47"/>
      <c r="G27299" s="47"/>
      <c r="H27299" s="47"/>
      <c r="I27299" s="47"/>
      <c r="J27299" s="47"/>
      <c r="K27299" s="47"/>
      <c r="L27299" s="47"/>
      <c r="M27299" s="47"/>
      <c r="N27299" s="47"/>
      <c r="O27299" s="47"/>
      <c r="P27299" s="47"/>
    </row>
    <row r="27300" spans="2:16" x14ac:dyDescent="0.25">
      <c r="B27300" s="47"/>
      <c r="C27300" s="47"/>
      <c r="D27300" s="83"/>
      <c r="E27300" s="47"/>
      <c r="F27300" s="47"/>
      <c r="G27300" s="47"/>
      <c r="H27300" s="47"/>
      <c r="I27300" s="47"/>
      <c r="J27300" s="47"/>
      <c r="K27300" s="47"/>
      <c r="L27300" s="47"/>
      <c r="M27300" s="47"/>
      <c r="N27300" s="47"/>
      <c r="O27300" s="47"/>
      <c r="P27300" s="47"/>
    </row>
    <row r="27301" spans="2:16" x14ac:dyDescent="0.25">
      <c r="B27301" s="47"/>
      <c r="C27301" s="47"/>
      <c r="D27301" s="83"/>
      <c r="E27301" s="47"/>
      <c r="F27301" s="47"/>
      <c r="G27301" s="47"/>
      <c r="H27301" s="47"/>
      <c r="I27301" s="47"/>
      <c r="J27301" s="47"/>
      <c r="K27301" s="47"/>
      <c r="L27301" s="47"/>
      <c r="M27301" s="47"/>
      <c r="N27301" s="47"/>
      <c r="O27301" s="47"/>
      <c r="P27301" s="47"/>
    </row>
    <row r="27302" spans="2:16" x14ac:dyDescent="0.25">
      <c r="B27302" s="47"/>
      <c r="C27302" s="47"/>
      <c r="D27302" s="83"/>
      <c r="E27302" s="47"/>
      <c r="F27302" s="47"/>
      <c r="G27302" s="47"/>
      <c r="H27302" s="47"/>
      <c r="I27302" s="47"/>
      <c r="J27302" s="47"/>
      <c r="K27302" s="47"/>
      <c r="L27302" s="47"/>
      <c r="M27302" s="47"/>
      <c r="N27302" s="47"/>
      <c r="O27302" s="47"/>
      <c r="P27302" s="47"/>
    </row>
    <row r="27303" spans="2:16" x14ac:dyDescent="0.25">
      <c r="B27303" s="47"/>
      <c r="C27303" s="47"/>
      <c r="D27303" s="83"/>
      <c r="E27303" s="47"/>
      <c r="F27303" s="47"/>
      <c r="G27303" s="47"/>
      <c r="H27303" s="47"/>
      <c r="I27303" s="47"/>
      <c r="J27303" s="47"/>
      <c r="K27303" s="47"/>
      <c r="L27303" s="47"/>
      <c r="M27303" s="47"/>
      <c r="N27303" s="47"/>
      <c r="O27303" s="47"/>
      <c r="P27303" s="47"/>
    </row>
    <row r="27304" spans="2:16" x14ac:dyDescent="0.25">
      <c r="B27304" s="47"/>
      <c r="C27304" s="47"/>
      <c r="D27304" s="83"/>
      <c r="E27304" s="47"/>
      <c r="F27304" s="47"/>
      <c r="G27304" s="47"/>
      <c r="H27304" s="47"/>
      <c r="I27304" s="47"/>
      <c r="J27304" s="47"/>
      <c r="K27304" s="47"/>
      <c r="L27304" s="47"/>
      <c r="M27304" s="47"/>
      <c r="N27304" s="47"/>
      <c r="O27304" s="47"/>
      <c r="P27304" s="47"/>
    </row>
    <row r="27305" spans="2:16" x14ac:dyDescent="0.25">
      <c r="B27305" s="47"/>
      <c r="C27305" s="47"/>
      <c r="D27305" s="83"/>
      <c r="E27305" s="47"/>
      <c r="F27305" s="47"/>
      <c r="G27305" s="47"/>
      <c r="H27305" s="47"/>
      <c r="I27305" s="47"/>
      <c r="J27305" s="47"/>
      <c r="K27305" s="47"/>
      <c r="L27305" s="47"/>
      <c r="M27305" s="47"/>
      <c r="N27305" s="47"/>
      <c r="O27305" s="47"/>
      <c r="P27305" s="47"/>
    </row>
    <row r="27306" spans="2:16" x14ac:dyDescent="0.25">
      <c r="B27306" s="47"/>
      <c r="C27306" s="47"/>
      <c r="D27306" s="83"/>
      <c r="E27306" s="47"/>
      <c r="F27306" s="47"/>
      <c r="G27306" s="47"/>
      <c r="H27306" s="47"/>
      <c r="I27306" s="47"/>
      <c r="J27306" s="47"/>
      <c r="K27306" s="47"/>
      <c r="L27306" s="47"/>
      <c r="M27306" s="47"/>
      <c r="N27306" s="47"/>
      <c r="O27306" s="47"/>
      <c r="P27306" s="47"/>
    </row>
    <row r="27307" spans="2:16" x14ac:dyDescent="0.25">
      <c r="B27307" s="47"/>
      <c r="C27307" s="47"/>
      <c r="D27307" s="83"/>
      <c r="E27307" s="47"/>
      <c r="F27307" s="47"/>
      <c r="G27307" s="47"/>
      <c r="H27307" s="47"/>
      <c r="I27307" s="47"/>
      <c r="J27307" s="47"/>
      <c r="K27307" s="47"/>
      <c r="L27307" s="47"/>
      <c r="M27307" s="47"/>
      <c r="N27307" s="47"/>
      <c r="O27307" s="47"/>
      <c r="P27307" s="47"/>
    </row>
    <row r="27308" spans="2:16" x14ac:dyDescent="0.25">
      <c r="B27308" s="47"/>
      <c r="C27308" s="47"/>
      <c r="D27308" s="83"/>
      <c r="E27308" s="47"/>
      <c r="F27308" s="47"/>
      <c r="G27308" s="47"/>
      <c r="H27308" s="47"/>
      <c r="I27308" s="47"/>
      <c r="J27308" s="47"/>
      <c r="K27308" s="47"/>
      <c r="L27308" s="47"/>
      <c r="M27308" s="47"/>
      <c r="N27308" s="47"/>
      <c r="O27308" s="47"/>
      <c r="P27308" s="47"/>
    </row>
    <row r="27309" spans="2:16" x14ac:dyDescent="0.25">
      <c r="B27309" s="47"/>
      <c r="C27309" s="47"/>
      <c r="D27309" s="83"/>
      <c r="E27309" s="47"/>
      <c r="F27309" s="47"/>
      <c r="G27309" s="47"/>
      <c r="H27309" s="47"/>
      <c r="I27309" s="47"/>
      <c r="J27309" s="47"/>
      <c r="K27309" s="47"/>
      <c r="L27309" s="47"/>
      <c r="M27309" s="47"/>
      <c r="N27309" s="47"/>
      <c r="O27309" s="47"/>
      <c r="P27309" s="47"/>
    </row>
    <row r="27310" spans="2:16" x14ac:dyDescent="0.25">
      <c r="B27310" s="47"/>
      <c r="C27310" s="47"/>
      <c r="D27310" s="83"/>
      <c r="E27310" s="47"/>
      <c r="F27310" s="47"/>
      <c r="G27310" s="47"/>
      <c r="H27310" s="47"/>
      <c r="I27310" s="47"/>
      <c r="J27310" s="47"/>
      <c r="K27310" s="47"/>
      <c r="L27310" s="47"/>
      <c r="M27310" s="47"/>
      <c r="N27310" s="47"/>
      <c r="O27310" s="47"/>
      <c r="P27310" s="47"/>
    </row>
    <row r="27311" spans="2:16" x14ac:dyDescent="0.25">
      <c r="B27311" s="47"/>
      <c r="C27311" s="47"/>
      <c r="D27311" s="83"/>
      <c r="E27311" s="47"/>
      <c r="F27311" s="47"/>
      <c r="G27311" s="47"/>
      <c r="H27311" s="47"/>
      <c r="I27311" s="47"/>
      <c r="J27311" s="47"/>
      <c r="K27311" s="47"/>
      <c r="L27311" s="47"/>
      <c r="M27311" s="47"/>
      <c r="N27311" s="47"/>
      <c r="O27311" s="47"/>
      <c r="P27311" s="47"/>
    </row>
    <row r="27312" spans="2:16" x14ac:dyDescent="0.25">
      <c r="B27312" s="47"/>
      <c r="C27312" s="47"/>
      <c r="D27312" s="83"/>
      <c r="E27312" s="47"/>
      <c r="F27312" s="47"/>
      <c r="G27312" s="47"/>
      <c r="H27312" s="47"/>
      <c r="I27312" s="47"/>
      <c r="J27312" s="47"/>
      <c r="K27312" s="47"/>
      <c r="L27312" s="47"/>
      <c r="M27312" s="47"/>
      <c r="N27312" s="47"/>
      <c r="O27312" s="47"/>
      <c r="P27312" s="47"/>
    </row>
    <row r="27313" spans="2:16" x14ac:dyDescent="0.25">
      <c r="B27313" s="47"/>
      <c r="C27313" s="47"/>
      <c r="D27313" s="83"/>
      <c r="E27313" s="47"/>
      <c r="F27313" s="47"/>
      <c r="G27313" s="47"/>
      <c r="H27313" s="47"/>
      <c r="I27313" s="47"/>
      <c r="J27313" s="47"/>
      <c r="K27313" s="47"/>
      <c r="L27313" s="47"/>
      <c r="M27313" s="47"/>
      <c r="N27313" s="47"/>
      <c r="O27313" s="47"/>
      <c r="P27313" s="47"/>
    </row>
    <row r="27314" spans="2:16" x14ac:dyDescent="0.25">
      <c r="B27314" s="47"/>
      <c r="C27314" s="47"/>
      <c r="D27314" s="83"/>
      <c r="E27314" s="47"/>
      <c r="F27314" s="47"/>
      <c r="G27314" s="47"/>
      <c r="H27314" s="47"/>
      <c r="I27314" s="47"/>
      <c r="J27314" s="47"/>
      <c r="K27314" s="47"/>
      <c r="L27314" s="47"/>
      <c r="M27314" s="47"/>
      <c r="N27314" s="47"/>
      <c r="O27314" s="47"/>
      <c r="P27314" s="47"/>
    </row>
    <row r="27315" spans="2:16" x14ac:dyDescent="0.25">
      <c r="B27315" s="47"/>
      <c r="C27315" s="47"/>
      <c r="D27315" s="83"/>
      <c r="E27315" s="47"/>
      <c r="F27315" s="47"/>
      <c r="G27315" s="47"/>
      <c r="H27315" s="47"/>
      <c r="I27315" s="47"/>
      <c r="J27315" s="47"/>
      <c r="K27315" s="47"/>
      <c r="L27315" s="47"/>
      <c r="M27315" s="47"/>
      <c r="N27315" s="47"/>
      <c r="O27315" s="47"/>
      <c r="P27315" s="47"/>
    </row>
    <row r="27316" spans="2:16" x14ac:dyDescent="0.25">
      <c r="B27316" s="47"/>
      <c r="C27316" s="47"/>
      <c r="D27316" s="83"/>
      <c r="E27316" s="47"/>
      <c r="F27316" s="47"/>
      <c r="G27316" s="47"/>
      <c r="H27316" s="47"/>
      <c r="I27316" s="47"/>
      <c r="J27316" s="47"/>
      <c r="K27316" s="47"/>
      <c r="L27316" s="47"/>
      <c r="M27316" s="47"/>
      <c r="N27316" s="47"/>
      <c r="O27316" s="47"/>
      <c r="P27316" s="47"/>
    </row>
    <row r="27317" spans="2:16" x14ac:dyDescent="0.25">
      <c r="B27317" s="47"/>
      <c r="C27317" s="47"/>
      <c r="D27317" s="83"/>
      <c r="E27317" s="47"/>
      <c r="F27317" s="47"/>
      <c r="G27317" s="47"/>
      <c r="H27317" s="47"/>
      <c r="I27317" s="47"/>
      <c r="J27317" s="47"/>
      <c r="K27317" s="47"/>
      <c r="L27317" s="47"/>
      <c r="M27317" s="47"/>
      <c r="N27317" s="47"/>
      <c r="O27317" s="47"/>
      <c r="P27317" s="47"/>
    </row>
    <row r="27318" spans="2:16" x14ac:dyDescent="0.25">
      <c r="B27318" s="47"/>
      <c r="C27318" s="47"/>
      <c r="D27318" s="83"/>
      <c r="E27318" s="47"/>
      <c r="F27318" s="47"/>
      <c r="G27318" s="47"/>
      <c r="H27318" s="47"/>
      <c r="I27318" s="47"/>
      <c r="J27318" s="47"/>
      <c r="K27318" s="47"/>
      <c r="L27318" s="47"/>
      <c r="M27318" s="47"/>
      <c r="N27318" s="47"/>
      <c r="O27318" s="47"/>
      <c r="P27318" s="47"/>
    </row>
    <row r="27319" spans="2:16" x14ac:dyDescent="0.25">
      <c r="B27319" s="47"/>
      <c r="C27319" s="47"/>
      <c r="D27319" s="83"/>
      <c r="E27319" s="47"/>
      <c r="F27319" s="47"/>
      <c r="G27319" s="47"/>
      <c r="H27319" s="47"/>
      <c r="I27319" s="47"/>
      <c r="J27319" s="47"/>
      <c r="K27319" s="47"/>
      <c r="L27319" s="47"/>
      <c r="M27319" s="47"/>
      <c r="N27319" s="47"/>
      <c r="O27319" s="47"/>
      <c r="P27319" s="47"/>
    </row>
    <row r="27320" spans="2:16" x14ac:dyDescent="0.25">
      <c r="B27320" s="47"/>
      <c r="C27320" s="47"/>
      <c r="D27320" s="83"/>
      <c r="E27320" s="47"/>
      <c r="F27320" s="47"/>
      <c r="G27320" s="47"/>
      <c r="H27320" s="47"/>
      <c r="I27320" s="47"/>
      <c r="J27320" s="47"/>
      <c r="K27320" s="47"/>
      <c r="L27320" s="47"/>
      <c r="M27320" s="47"/>
      <c r="N27320" s="47"/>
      <c r="O27320" s="47"/>
      <c r="P27320" s="47"/>
    </row>
    <row r="27321" spans="2:16" x14ac:dyDescent="0.25">
      <c r="B27321" s="47"/>
      <c r="C27321" s="47"/>
      <c r="D27321" s="83"/>
      <c r="E27321" s="47"/>
      <c r="F27321" s="47"/>
      <c r="G27321" s="47"/>
      <c r="H27321" s="47"/>
      <c r="I27321" s="47"/>
      <c r="J27321" s="47"/>
      <c r="K27321" s="47"/>
      <c r="L27321" s="47"/>
      <c r="M27321" s="47"/>
      <c r="N27321" s="47"/>
      <c r="O27321" s="47"/>
      <c r="P27321" s="47"/>
    </row>
    <row r="27322" spans="2:16" x14ac:dyDescent="0.25">
      <c r="B27322" s="47"/>
      <c r="C27322" s="47"/>
      <c r="D27322" s="83"/>
      <c r="E27322" s="47"/>
      <c r="F27322" s="47"/>
      <c r="G27322" s="47"/>
      <c r="H27322" s="47"/>
      <c r="I27322" s="47"/>
      <c r="J27322" s="47"/>
      <c r="K27322" s="47"/>
      <c r="L27322" s="47"/>
      <c r="M27322" s="47"/>
      <c r="N27322" s="47"/>
      <c r="O27322" s="47"/>
      <c r="P27322" s="47"/>
    </row>
    <row r="27323" spans="2:16" x14ac:dyDescent="0.25">
      <c r="B27323" s="47"/>
      <c r="C27323" s="47"/>
      <c r="D27323" s="83"/>
      <c r="E27323" s="47"/>
      <c r="F27323" s="47"/>
      <c r="G27323" s="47"/>
      <c r="H27323" s="47"/>
      <c r="I27323" s="47"/>
      <c r="J27323" s="47"/>
      <c r="K27323" s="47"/>
      <c r="L27323" s="47"/>
      <c r="M27323" s="47"/>
      <c r="N27323" s="47"/>
      <c r="O27323" s="47"/>
      <c r="P27323" s="47"/>
    </row>
    <row r="27324" spans="2:16" x14ac:dyDescent="0.25">
      <c r="B27324" s="47"/>
      <c r="C27324" s="47"/>
      <c r="D27324" s="83"/>
      <c r="E27324" s="47"/>
      <c r="F27324" s="47"/>
      <c r="G27324" s="47"/>
      <c r="H27324" s="47"/>
      <c r="I27324" s="47"/>
      <c r="J27324" s="47"/>
      <c r="K27324" s="47"/>
      <c r="L27324" s="47"/>
      <c r="M27324" s="47"/>
      <c r="N27324" s="47"/>
      <c r="O27324" s="47"/>
      <c r="P27324" s="47"/>
    </row>
    <row r="27325" spans="2:16" x14ac:dyDescent="0.25">
      <c r="B27325" s="47"/>
      <c r="C27325" s="47"/>
      <c r="D27325" s="83"/>
      <c r="E27325" s="47"/>
      <c r="F27325" s="47"/>
      <c r="G27325" s="47"/>
      <c r="H27325" s="47"/>
      <c r="I27325" s="47"/>
      <c r="J27325" s="47"/>
      <c r="K27325" s="47"/>
      <c r="L27325" s="47"/>
      <c r="M27325" s="47"/>
      <c r="N27325" s="47"/>
      <c r="O27325" s="47"/>
      <c r="P27325" s="47"/>
    </row>
    <row r="27326" spans="2:16" x14ac:dyDescent="0.25">
      <c r="B27326" s="47"/>
      <c r="C27326" s="47"/>
      <c r="D27326" s="83"/>
      <c r="E27326" s="47"/>
      <c r="F27326" s="47"/>
      <c r="G27326" s="47"/>
      <c r="H27326" s="47"/>
      <c r="I27326" s="47"/>
      <c r="J27326" s="47"/>
      <c r="K27326" s="47"/>
      <c r="L27326" s="47"/>
      <c r="M27326" s="47"/>
      <c r="N27326" s="47"/>
      <c r="O27326" s="47"/>
      <c r="P27326" s="47"/>
    </row>
    <row r="27327" spans="2:16" x14ac:dyDescent="0.25">
      <c r="B27327" s="47"/>
      <c r="C27327" s="47"/>
      <c r="D27327" s="83"/>
      <c r="E27327" s="47"/>
      <c r="F27327" s="47"/>
      <c r="G27327" s="47"/>
      <c r="H27327" s="47"/>
      <c r="I27327" s="47"/>
      <c r="J27327" s="47"/>
      <c r="K27327" s="47"/>
      <c r="L27327" s="47"/>
      <c r="M27327" s="47"/>
      <c r="N27327" s="47"/>
      <c r="O27327" s="47"/>
      <c r="P27327" s="47"/>
    </row>
    <row r="27328" spans="2:16" x14ac:dyDescent="0.25">
      <c r="B27328" s="47"/>
      <c r="C27328" s="47"/>
      <c r="D27328" s="83"/>
      <c r="E27328" s="47"/>
      <c r="F27328" s="47"/>
      <c r="G27328" s="47"/>
      <c r="H27328" s="47"/>
      <c r="I27328" s="47"/>
      <c r="J27328" s="47"/>
      <c r="K27328" s="47"/>
      <c r="L27328" s="47"/>
      <c r="M27328" s="47"/>
      <c r="N27328" s="47"/>
      <c r="O27328" s="47"/>
      <c r="P27328" s="47"/>
    </row>
    <row r="27329" spans="2:16" x14ac:dyDescent="0.25">
      <c r="B27329" s="47"/>
      <c r="C27329" s="47"/>
      <c r="D27329" s="83"/>
      <c r="E27329" s="47"/>
      <c r="F27329" s="47"/>
      <c r="G27329" s="47"/>
      <c r="H27329" s="47"/>
      <c r="I27329" s="47"/>
      <c r="J27329" s="47"/>
      <c r="K27329" s="47"/>
      <c r="L27329" s="47"/>
      <c r="M27329" s="47"/>
      <c r="N27329" s="47"/>
      <c r="O27329" s="47"/>
      <c r="P27329" s="47"/>
    </row>
    <row r="27330" spans="2:16" x14ac:dyDescent="0.25">
      <c r="B27330" s="47"/>
      <c r="C27330" s="47"/>
      <c r="D27330" s="83"/>
      <c r="E27330" s="47"/>
      <c r="F27330" s="47"/>
      <c r="G27330" s="47"/>
      <c r="H27330" s="47"/>
      <c r="I27330" s="47"/>
      <c r="J27330" s="47"/>
      <c r="K27330" s="47"/>
      <c r="L27330" s="47"/>
      <c r="M27330" s="47"/>
      <c r="N27330" s="47"/>
      <c r="O27330" s="47"/>
      <c r="P27330" s="47"/>
    </row>
    <row r="27331" spans="2:16" x14ac:dyDescent="0.25">
      <c r="B27331" s="47"/>
      <c r="C27331" s="47"/>
      <c r="D27331" s="83"/>
      <c r="E27331" s="47"/>
      <c r="F27331" s="47"/>
      <c r="G27331" s="47"/>
      <c r="H27331" s="47"/>
      <c r="I27331" s="47"/>
      <c r="J27331" s="47"/>
      <c r="K27331" s="47"/>
      <c r="L27331" s="47"/>
      <c r="M27331" s="47"/>
      <c r="N27331" s="47"/>
      <c r="O27331" s="47"/>
      <c r="P27331" s="47"/>
    </row>
    <row r="27332" spans="2:16" x14ac:dyDescent="0.25">
      <c r="B27332" s="47"/>
      <c r="C27332" s="47"/>
      <c r="D27332" s="83"/>
      <c r="E27332" s="47"/>
      <c r="F27332" s="47"/>
      <c r="G27332" s="47"/>
      <c r="H27332" s="47"/>
      <c r="I27332" s="47"/>
      <c r="J27332" s="47"/>
      <c r="K27332" s="47"/>
      <c r="L27332" s="47"/>
      <c r="M27332" s="47"/>
      <c r="N27332" s="47"/>
      <c r="O27332" s="47"/>
      <c r="P27332" s="47"/>
    </row>
    <row r="27333" spans="2:16" x14ac:dyDescent="0.25">
      <c r="B27333" s="47"/>
      <c r="C27333" s="47"/>
      <c r="D27333" s="83"/>
      <c r="E27333" s="47"/>
      <c r="F27333" s="47"/>
      <c r="G27333" s="47"/>
      <c r="H27333" s="47"/>
      <c r="I27333" s="47"/>
      <c r="J27333" s="47"/>
      <c r="K27333" s="47"/>
      <c r="L27333" s="47"/>
      <c r="M27333" s="47"/>
      <c r="N27333" s="47"/>
      <c r="O27333" s="47"/>
      <c r="P27333" s="47"/>
    </row>
    <row r="27334" spans="2:16" x14ac:dyDescent="0.25">
      <c r="B27334" s="47"/>
      <c r="C27334" s="47"/>
      <c r="D27334" s="83"/>
      <c r="E27334" s="47"/>
      <c r="F27334" s="47"/>
      <c r="G27334" s="47"/>
      <c r="H27334" s="47"/>
      <c r="I27334" s="47"/>
      <c r="J27334" s="47"/>
      <c r="K27334" s="47"/>
      <c r="L27334" s="47"/>
      <c r="M27334" s="47"/>
      <c r="N27334" s="47"/>
      <c r="O27334" s="47"/>
      <c r="P27334" s="47"/>
    </row>
    <row r="27335" spans="2:16" x14ac:dyDescent="0.25">
      <c r="B27335" s="47"/>
      <c r="C27335" s="47"/>
      <c r="D27335" s="83"/>
      <c r="E27335" s="47"/>
      <c r="F27335" s="47"/>
      <c r="G27335" s="47"/>
      <c r="H27335" s="47"/>
      <c r="I27335" s="47"/>
      <c r="J27335" s="47"/>
      <c r="K27335" s="47"/>
      <c r="L27335" s="47"/>
      <c r="M27335" s="47"/>
      <c r="N27335" s="47"/>
      <c r="O27335" s="47"/>
      <c r="P27335" s="47"/>
    </row>
    <row r="27336" spans="2:16" x14ac:dyDescent="0.25">
      <c r="B27336" s="47"/>
      <c r="C27336" s="47"/>
      <c r="D27336" s="83"/>
      <c r="E27336" s="47"/>
      <c r="F27336" s="47"/>
      <c r="G27336" s="47"/>
      <c r="H27336" s="47"/>
      <c r="I27336" s="47"/>
      <c r="J27336" s="47"/>
      <c r="K27336" s="47"/>
      <c r="L27336" s="47"/>
      <c r="M27336" s="47"/>
      <c r="N27336" s="47"/>
      <c r="O27336" s="47"/>
      <c r="P27336" s="47"/>
    </row>
    <row r="27337" spans="2:16" x14ac:dyDescent="0.25">
      <c r="B27337" s="47"/>
      <c r="C27337" s="47"/>
      <c r="D27337" s="83"/>
      <c r="E27337" s="47"/>
      <c r="F27337" s="47"/>
      <c r="G27337" s="47"/>
      <c r="H27337" s="47"/>
      <c r="I27337" s="47"/>
      <c r="J27337" s="47"/>
      <c r="K27337" s="47"/>
      <c r="L27337" s="47"/>
      <c r="M27337" s="47"/>
      <c r="N27337" s="47"/>
      <c r="O27337" s="47"/>
      <c r="P27337" s="47"/>
    </row>
    <row r="27338" spans="2:16" x14ac:dyDescent="0.25">
      <c r="B27338" s="47"/>
      <c r="C27338" s="47"/>
      <c r="D27338" s="83"/>
      <c r="E27338" s="47"/>
      <c r="F27338" s="47"/>
      <c r="G27338" s="47"/>
      <c r="H27338" s="47"/>
      <c r="I27338" s="47"/>
      <c r="J27338" s="47"/>
      <c r="K27338" s="47"/>
      <c r="L27338" s="47"/>
      <c r="M27338" s="47"/>
      <c r="N27338" s="47"/>
      <c r="O27338" s="47"/>
      <c r="P27338" s="47"/>
    </row>
    <row r="27339" spans="2:16" x14ac:dyDescent="0.25">
      <c r="B27339" s="47"/>
      <c r="C27339" s="47"/>
      <c r="D27339" s="83"/>
      <c r="E27339" s="47"/>
      <c r="F27339" s="47"/>
      <c r="G27339" s="47"/>
      <c r="H27339" s="47"/>
      <c r="I27339" s="47"/>
      <c r="J27339" s="47"/>
      <c r="K27339" s="47"/>
      <c r="L27339" s="47"/>
      <c r="M27339" s="47"/>
      <c r="N27339" s="47"/>
      <c r="O27339" s="47"/>
      <c r="P27339" s="47"/>
    </row>
    <row r="27340" spans="2:16" x14ac:dyDescent="0.25">
      <c r="B27340" s="47"/>
      <c r="C27340" s="47"/>
      <c r="D27340" s="83"/>
      <c r="E27340" s="47"/>
      <c r="F27340" s="47"/>
      <c r="G27340" s="47"/>
      <c r="H27340" s="47"/>
      <c r="I27340" s="47"/>
      <c r="J27340" s="47"/>
      <c r="K27340" s="47"/>
      <c r="L27340" s="47"/>
      <c r="M27340" s="47"/>
      <c r="N27340" s="47"/>
      <c r="O27340" s="47"/>
      <c r="P27340" s="47"/>
    </row>
    <row r="27341" spans="2:16" x14ac:dyDescent="0.25">
      <c r="B27341" s="47"/>
      <c r="C27341" s="47"/>
      <c r="D27341" s="83"/>
      <c r="E27341" s="47"/>
      <c r="F27341" s="47"/>
      <c r="G27341" s="47"/>
      <c r="H27341" s="47"/>
      <c r="I27341" s="47"/>
      <c r="J27341" s="47"/>
      <c r="K27341" s="47"/>
      <c r="L27341" s="47"/>
      <c r="M27341" s="47"/>
      <c r="N27341" s="47"/>
      <c r="O27341" s="47"/>
      <c r="P27341" s="47"/>
    </row>
    <row r="27342" spans="2:16" x14ac:dyDescent="0.25">
      <c r="B27342" s="47"/>
      <c r="C27342" s="47"/>
      <c r="D27342" s="83"/>
      <c r="E27342" s="47"/>
      <c r="F27342" s="47"/>
      <c r="G27342" s="47"/>
      <c r="H27342" s="47"/>
      <c r="I27342" s="47"/>
      <c r="J27342" s="47"/>
      <c r="K27342" s="47"/>
      <c r="L27342" s="47"/>
      <c r="M27342" s="47"/>
      <c r="N27342" s="47"/>
      <c r="O27342" s="47"/>
      <c r="P27342" s="47"/>
    </row>
    <row r="27343" spans="2:16" x14ac:dyDescent="0.25">
      <c r="B27343" s="47"/>
      <c r="C27343" s="47"/>
      <c r="D27343" s="83"/>
      <c r="E27343" s="47"/>
      <c r="F27343" s="47"/>
      <c r="G27343" s="47"/>
      <c r="H27343" s="47"/>
      <c r="I27343" s="47"/>
      <c r="J27343" s="47"/>
      <c r="K27343" s="47"/>
      <c r="L27343" s="47"/>
      <c r="M27343" s="47"/>
      <c r="N27343" s="47"/>
      <c r="O27343" s="47"/>
      <c r="P27343" s="47"/>
    </row>
    <row r="27344" spans="2:16" x14ac:dyDescent="0.25">
      <c r="B27344" s="47"/>
      <c r="C27344" s="47"/>
      <c r="D27344" s="83"/>
      <c r="E27344" s="47"/>
      <c r="F27344" s="47"/>
      <c r="G27344" s="47"/>
      <c r="H27344" s="47"/>
      <c r="I27344" s="47"/>
      <c r="J27344" s="47"/>
      <c r="K27344" s="47"/>
      <c r="L27344" s="47"/>
      <c r="M27344" s="47"/>
      <c r="N27344" s="47"/>
      <c r="O27344" s="47"/>
      <c r="P27344" s="47"/>
    </row>
    <row r="27345" spans="2:16" x14ac:dyDescent="0.25">
      <c r="B27345" s="47"/>
      <c r="C27345" s="47"/>
      <c r="D27345" s="83"/>
      <c r="E27345" s="47"/>
      <c r="F27345" s="47"/>
      <c r="G27345" s="47"/>
      <c r="H27345" s="47"/>
      <c r="I27345" s="47"/>
      <c r="J27345" s="47"/>
      <c r="K27345" s="47"/>
      <c r="L27345" s="47"/>
      <c r="M27345" s="47"/>
      <c r="N27345" s="47"/>
      <c r="O27345" s="47"/>
      <c r="P27345" s="47"/>
    </row>
    <row r="27346" spans="2:16" x14ac:dyDescent="0.25">
      <c r="B27346" s="47"/>
      <c r="C27346" s="47"/>
      <c r="D27346" s="83"/>
      <c r="E27346" s="47"/>
      <c r="F27346" s="47"/>
      <c r="G27346" s="47"/>
      <c r="H27346" s="47"/>
      <c r="I27346" s="47"/>
      <c r="J27346" s="47"/>
      <c r="K27346" s="47"/>
      <c r="L27346" s="47"/>
      <c r="M27346" s="47"/>
      <c r="N27346" s="47"/>
      <c r="O27346" s="47"/>
      <c r="P27346" s="47"/>
    </row>
    <row r="27347" spans="2:16" x14ac:dyDescent="0.25">
      <c r="B27347" s="47"/>
      <c r="C27347" s="47"/>
      <c r="D27347" s="83"/>
      <c r="E27347" s="47"/>
      <c r="F27347" s="47"/>
      <c r="G27347" s="47"/>
      <c r="H27347" s="47"/>
      <c r="I27347" s="47"/>
      <c r="J27347" s="47"/>
      <c r="K27347" s="47"/>
      <c r="L27347" s="47"/>
      <c r="M27347" s="47"/>
      <c r="N27347" s="47"/>
      <c r="O27347" s="47"/>
      <c r="P27347" s="47"/>
    </row>
    <row r="27348" spans="2:16" x14ac:dyDescent="0.25">
      <c r="B27348" s="47"/>
      <c r="C27348" s="47"/>
      <c r="D27348" s="83"/>
      <c r="E27348" s="47"/>
      <c r="F27348" s="47"/>
      <c r="G27348" s="47"/>
      <c r="H27348" s="47"/>
      <c r="I27348" s="47"/>
      <c r="J27348" s="47"/>
      <c r="K27348" s="47"/>
      <c r="L27348" s="47"/>
      <c r="M27348" s="47"/>
      <c r="N27348" s="47"/>
      <c r="O27348" s="47"/>
      <c r="P27348" s="47"/>
    </row>
    <row r="27349" spans="2:16" x14ac:dyDescent="0.25">
      <c r="B27349" s="47"/>
      <c r="C27349" s="47"/>
      <c r="D27349" s="83"/>
      <c r="E27349" s="47"/>
      <c r="F27349" s="47"/>
      <c r="G27349" s="47"/>
      <c r="H27349" s="47"/>
      <c r="I27349" s="47"/>
      <c r="J27349" s="47"/>
      <c r="K27349" s="47"/>
      <c r="L27349" s="47"/>
      <c r="M27349" s="47"/>
      <c r="N27349" s="47"/>
      <c r="O27349" s="47"/>
      <c r="P27349" s="47"/>
    </row>
    <row r="27350" spans="2:16" x14ac:dyDescent="0.25">
      <c r="B27350" s="47"/>
      <c r="C27350" s="47"/>
      <c r="D27350" s="83"/>
      <c r="E27350" s="47"/>
      <c r="F27350" s="47"/>
      <c r="G27350" s="47"/>
      <c r="H27350" s="47"/>
      <c r="I27350" s="47"/>
      <c r="J27350" s="47"/>
      <c r="K27350" s="47"/>
      <c r="L27350" s="47"/>
      <c r="M27350" s="47"/>
      <c r="N27350" s="47"/>
      <c r="O27350" s="47"/>
      <c r="P27350" s="47"/>
    </row>
    <row r="27351" spans="2:16" x14ac:dyDescent="0.25">
      <c r="B27351" s="47"/>
      <c r="C27351" s="47"/>
      <c r="D27351" s="83"/>
      <c r="E27351" s="47"/>
      <c r="F27351" s="47"/>
      <c r="G27351" s="47"/>
      <c r="H27351" s="47"/>
      <c r="I27351" s="47"/>
      <c r="J27351" s="47"/>
      <c r="K27351" s="47"/>
      <c r="L27351" s="47"/>
      <c r="M27351" s="47"/>
      <c r="N27351" s="47"/>
      <c r="O27351" s="47"/>
      <c r="P27351" s="47"/>
    </row>
    <row r="27352" spans="2:16" x14ac:dyDescent="0.25">
      <c r="B27352" s="47"/>
      <c r="C27352" s="47"/>
      <c r="D27352" s="83"/>
      <c r="E27352" s="47"/>
      <c r="F27352" s="47"/>
      <c r="G27352" s="47"/>
      <c r="H27352" s="47"/>
      <c r="I27352" s="47"/>
      <c r="J27352" s="47"/>
      <c r="K27352" s="47"/>
      <c r="L27352" s="47"/>
      <c r="M27352" s="47"/>
      <c r="N27352" s="47"/>
      <c r="O27352" s="47"/>
      <c r="P27352" s="47"/>
    </row>
    <row r="27353" spans="2:16" x14ac:dyDescent="0.25">
      <c r="B27353" s="47"/>
      <c r="C27353" s="47"/>
      <c r="D27353" s="83"/>
      <c r="E27353" s="47"/>
      <c r="F27353" s="47"/>
      <c r="G27353" s="47"/>
      <c r="H27353" s="47"/>
      <c r="I27353" s="47"/>
      <c r="J27353" s="47"/>
      <c r="K27353" s="47"/>
      <c r="L27353" s="47"/>
      <c r="M27353" s="47"/>
      <c r="N27353" s="47"/>
      <c r="O27353" s="47"/>
      <c r="P27353" s="47"/>
    </row>
    <row r="27354" spans="2:16" x14ac:dyDescent="0.25">
      <c r="B27354" s="47"/>
      <c r="C27354" s="47"/>
      <c r="D27354" s="83"/>
      <c r="E27354" s="47"/>
      <c r="F27354" s="47"/>
      <c r="G27354" s="47"/>
      <c r="H27354" s="47"/>
      <c r="I27354" s="47"/>
      <c r="J27354" s="47"/>
      <c r="K27354" s="47"/>
      <c r="L27354" s="47"/>
      <c r="M27354" s="47"/>
      <c r="N27354" s="47"/>
      <c r="O27354" s="47"/>
      <c r="P27354" s="47"/>
    </row>
    <row r="27355" spans="2:16" x14ac:dyDescent="0.25">
      <c r="B27355" s="47"/>
      <c r="C27355" s="47"/>
      <c r="D27355" s="83"/>
      <c r="E27355" s="47"/>
      <c r="F27355" s="47"/>
      <c r="G27355" s="47"/>
      <c r="H27355" s="47"/>
      <c r="I27355" s="47"/>
      <c r="J27355" s="47"/>
      <c r="K27355" s="47"/>
      <c r="L27355" s="47"/>
      <c r="M27355" s="47"/>
      <c r="N27355" s="47"/>
      <c r="O27355" s="47"/>
      <c r="P27355" s="47"/>
    </row>
    <row r="27356" spans="2:16" x14ac:dyDescent="0.25">
      <c r="B27356" s="47"/>
      <c r="C27356" s="47"/>
      <c r="D27356" s="83"/>
      <c r="E27356" s="47"/>
      <c r="F27356" s="47"/>
      <c r="G27356" s="47"/>
      <c r="H27356" s="47"/>
      <c r="I27356" s="47"/>
      <c r="J27356" s="47"/>
      <c r="K27356" s="47"/>
      <c r="L27356" s="47"/>
      <c r="M27356" s="47"/>
      <c r="N27356" s="47"/>
      <c r="O27356" s="47"/>
      <c r="P27356" s="47"/>
    </row>
    <row r="27357" spans="2:16" x14ac:dyDescent="0.25">
      <c r="B27357" s="47"/>
      <c r="C27357" s="47"/>
      <c r="D27357" s="83"/>
      <c r="E27357" s="47"/>
      <c r="F27357" s="47"/>
      <c r="G27357" s="47"/>
      <c r="H27357" s="47"/>
      <c r="I27357" s="47"/>
      <c r="J27357" s="47"/>
      <c r="K27357" s="47"/>
      <c r="L27357" s="47"/>
      <c r="M27357" s="47"/>
      <c r="N27357" s="47"/>
      <c r="O27357" s="47"/>
      <c r="P27357" s="47"/>
    </row>
    <row r="27358" spans="2:16" x14ac:dyDescent="0.25">
      <c r="B27358" s="47"/>
      <c r="C27358" s="47"/>
      <c r="D27358" s="83"/>
      <c r="E27358" s="47"/>
      <c r="F27358" s="47"/>
      <c r="G27358" s="47"/>
      <c r="H27358" s="47"/>
      <c r="I27358" s="47"/>
      <c r="J27358" s="47"/>
      <c r="K27358" s="47"/>
      <c r="L27358" s="47"/>
      <c r="M27358" s="47"/>
      <c r="N27358" s="47"/>
      <c r="O27358" s="47"/>
      <c r="P27358" s="47"/>
    </row>
    <row r="27359" spans="2:16" x14ac:dyDescent="0.25">
      <c r="B27359" s="47"/>
      <c r="C27359" s="47"/>
      <c r="D27359" s="83"/>
      <c r="E27359" s="47"/>
      <c r="F27359" s="47"/>
      <c r="G27359" s="47"/>
      <c r="H27359" s="47"/>
      <c r="I27359" s="47"/>
      <c r="J27359" s="47"/>
      <c r="K27359" s="47"/>
      <c r="L27359" s="47"/>
      <c r="M27359" s="47"/>
      <c r="N27359" s="47"/>
      <c r="O27359" s="47"/>
      <c r="P27359" s="47"/>
    </row>
    <row r="27360" spans="2:16" x14ac:dyDescent="0.25">
      <c r="B27360" s="47"/>
      <c r="C27360" s="47"/>
      <c r="D27360" s="83"/>
      <c r="E27360" s="47"/>
      <c r="F27360" s="47"/>
      <c r="G27360" s="47"/>
      <c r="H27360" s="47"/>
      <c r="I27360" s="47"/>
      <c r="J27360" s="47"/>
      <c r="K27360" s="47"/>
      <c r="L27360" s="47"/>
      <c r="M27360" s="47"/>
      <c r="N27360" s="47"/>
      <c r="O27360" s="47"/>
      <c r="P27360" s="47"/>
    </row>
    <row r="27361" spans="2:16" x14ac:dyDescent="0.25">
      <c r="B27361" s="47"/>
      <c r="C27361" s="47"/>
      <c r="D27361" s="83"/>
      <c r="E27361" s="47"/>
      <c r="F27361" s="47"/>
      <c r="G27361" s="47"/>
      <c r="H27361" s="47"/>
      <c r="I27361" s="47"/>
      <c r="J27361" s="47"/>
      <c r="K27361" s="47"/>
      <c r="L27361" s="47"/>
      <c r="M27361" s="47"/>
      <c r="N27361" s="47"/>
      <c r="O27361" s="47"/>
      <c r="P27361" s="47"/>
    </row>
    <row r="27362" spans="2:16" x14ac:dyDescent="0.25">
      <c r="B27362" s="47"/>
      <c r="C27362" s="47"/>
      <c r="D27362" s="83"/>
      <c r="E27362" s="47"/>
      <c r="F27362" s="47"/>
      <c r="G27362" s="47"/>
      <c r="H27362" s="47"/>
      <c r="I27362" s="47"/>
      <c r="J27362" s="47"/>
      <c r="K27362" s="47"/>
      <c r="L27362" s="47"/>
      <c r="M27362" s="47"/>
      <c r="N27362" s="47"/>
      <c r="O27362" s="47"/>
      <c r="P27362" s="47"/>
    </row>
    <row r="27363" spans="2:16" x14ac:dyDescent="0.25">
      <c r="B27363" s="47"/>
      <c r="C27363" s="47"/>
      <c r="D27363" s="83"/>
      <c r="E27363" s="47"/>
      <c r="F27363" s="47"/>
      <c r="G27363" s="47"/>
      <c r="H27363" s="47"/>
      <c r="I27363" s="47"/>
      <c r="J27363" s="47"/>
      <c r="K27363" s="47"/>
      <c r="L27363" s="47"/>
      <c r="M27363" s="47"/>
      <c r="N27363" s="47"/>
      <c r="O27363" s="47"/>
      <c r="P27363" s="47"/>
    </row>
    <row r="27364" spans="2:16" x14ac:dyDescent="0.25">
      <c r="B27364" s="47"/>
      <c r="C27364" s="47"/>
      <c r="D27364" s="83"/>
      <c r="E27364" s="47"/>
      <c r="F27364" s="47"/>
      <c r="G27364" s="47"/>
      <c r="H27364" s="47"/>
      <c r="I27364" s="47"/>
      <c r="J27364" s="47"/>
      <c r="K27364" s="47"/>
      <c r="L27364" s="47"/>
      <c r="M27364" s="47"/>
      <c r="N27364" s="47"/>
      <c r="O27364" s="47"/>
      <c r="P27364" s="47"/>
    </row>
    <row r="27365" spans="2:16" x14ac:dyDescent="0.25">
      <c r="B27365" s="47"/>
      <c r="C27365" s="47"/>
      <c r="D27365" s="83"/>
      <c r="E27365" s="47"/>
      <c r="F27365" s="47"/>
      <c r="G27365" s="47"/>
      <c r="H27365" s="47"/>
      <c r="I27365" s="47"/>
      <c r="J27365" s="47"/>
      <c r="K27365" s="47"/>
      <c r="L27365" s="47"/>
      <c r="M27365" s="47"/>
      <c r="N27365" s="47"/>
      <c r="O27365" s="47"/>
      <c r="P27365" s="47"/>
    </row>
    <row r="27366" spans="2:16" x14ac:dyDescent="0.25">
      <c r="B27366" s="47"/>
      <c r="C27366" s="47"/>
      <c r="D27366" s="83"/>
      <c r="E27366" s="47"/>
      <c r="F27366" s="47"/>
      <c r="G27366" s="47"/>
      <c r="H27366" s="47"/>
      <c r="I27366" s="47"/>
      <c r="J27366" s="47"/>
      <c r="K27366" s="47"/>
      <c r="L27366" s="47"/>
      <c r="M27366" s="47"/>
      <c r="N27366" s="47"/>
      <c r="O27366" s="47"/>
      <c r="P27366" s="47"/>
    </row>
    <row r="27367" spans="2:16" x14ac:dyDescent="0.25">
      <c r="B27367" s="47"/>
      <c r="C27367" s="47"/>
      <c r="D27367" s="83"/>
      <c r="E27367" s="47"/>
      <c r="F27367" s="47"/>
      <c r="G27367" s="47"/>
      <c r="H27367" s="47"/>
      <c r="I27367" s="47"/>
      <c r="J27367" s="47"/>
      <c r="K27367" s="47"/>
      <c r="L27367" s="47"/>
      <c r="M27367" s="47"/>
      <c r="N27367" s="47"/>
      <c r="O27367" s="47"/>
      <c r="P27367" s="47"/>
    </row>
    <row r="27368" spans="2:16" x14ac:dyDescent="0.25">
      <c r="B27368" s="47"/>
      <c r="C27368" s="47"/>
      <c r="D27368" s="83"/>
      <c r="E27368" s="47"/>
      <c r="F27368" s="47"/>
      <c r="G27368" s="47"/>
      <c r="H27368" s="47"/>
      <c r="I27368" s="47"/>
      <c r="J27368" s="47"/>
      <c r="K27368" s="47"/>
      <c r="L27368" s="47"/>
      <c r="M27368" s="47"/>
      <c r="N27368" s="47"/>
      <c r="O27368" s="47"/>
      <c r="P27368" s="47"/>
    </row>
    <row r="27369" spans="2:16" x14ac:dyDescent="0.25">
      <c r="B27369" s="47"/>
      <c r="C27369" s="47"/>
      <c r="D27369" s="83"/>
      <c r="E27369" s="47"/>
      <c r="F27369" s="47"/>
      <c r="G27369" s="47"/>
      <c r="H27369" s="47"/>
      <c r="I27369" s="47"/>
      <c r="J27369" s="47"/>
      <c r="K27369" s="47"/>
      <c r="L27369" s="47"/>
      <c r="M27369" s="47"/>
      <c r="N27369" s="47"/>
      <c r="O27369" s="47"/>
      <c r="P27369" s="47"/>
    </row>
    <row r="27370" spans="2:16" x14ac:dyDescent="0.25">
      <c r="B27370" s="47"/>
      <c r="C27370" s="47"/>
      <c r="D27370" s="83"/>
      <c r="E27370" s="47"/>
      <c r="F27370" s="47"/>
      <c r="G27370" s="47"/>
      <c r="H27370" s="47"/>
      <c r="I27370" s="47"/>
      <c r="J27370" s="47"/>
      <c r="K27370" s="47"/>
      <c r="L27370" s="47"/>
      <c r="M27370" s="47"/>
      <c r="N27370" s="47"/>
      <c r="O27370" s="47"/>
      <c r="P27370" s="47"/>
    </row>
    <row r="27371" spans="2:16" x14ac:dyDescent="0.25">
      <c r="B27371" s="47"/>
      <c r="C27371" s="47"/>
      <c r="D27371" s="83"/>
      <c r="E27371" s="47"/>
      <c r="F27371" s="47"/>
      <c r="G27371" s="47"/>
      <c r="H27371" s="47"/>
      <c r="I27371" s="47"/>
      <c r="J27371" s="47"/>
      <c r="K27371" s="47"/>
      <c r="L27371" s="47"/>
      <c r="M27371" s="47"/>
      <c r="N27371" s="47"/>
      <c r="O27371" s="47"/>
      <c r="P27371" s="47"/>
    </row>
    <row r="27372" spans="2:16" x14ac:dyDescent="0.25">
      <c r="B27372" s="47"/>
      <c r="C27372" s="47"/>
      <c r="D27372" s="83"/>
      <c r="E27372" s="47"/>
      <c r="F27372" s="47"/>
      <c r="G27372" s="47"/>
      <c r="H27372" s="47"/>
      <c r="I27372" s="47"/>
      <c r="J27372" s="47"/>
      <c r="K27372" s="47"/>
      <c r="L27372" s="47"/>
      <c r="M27372" s="47"/>
      <c r="N27372" s="47"/>
      <c r="O27372" s="47"/>
      <c r="P27372" s="47"/>
    </row>
    <row r="27373" spans="2:16" x14ac:dyDescent="0.25">
      <c r="B27373" s="47"/>
      <c r="C27373" s="47"/>
      <c r="D27373" s="83"/>
      <c r="E27373" s="47"/>
      <c r="F27373" s="47"/>
      <c r="G27373" s="47"/>
      <c r="H27373" s="47"/>
      <c r="I27373" s="47"/>
      <c r="J27373" s="47"/>
      <c r="K27373" s="47"/>
      <c r="L27373" s="47"/>
      <c r="M27373" s="47"/>
      <c r="N27373" s="47"/>
      <c r="O27373" s="47"/>
      <c r="P27373" s="47"/>
    </row>
    <row r="27374" spans="2:16" x14ac:dyDescent="0.25">
      <c r="B27374" s="47"/>
      <c r="C27374" s="47"/>
      <c r="D27374" s="83"/>
      <c r="E27374" s="47"/>
      <c r="F27374" s="47"/>
      <c r="G27374" s="47"/>
      <c r="H27374" s="47"/>
      <c r="I27374" s="47"/>
      <c r="J27374" s="47"/>
      <c r="K27374" s="47"/>
      <c r="L27374" s="47"/>
      <c r="M27374" s="47"/>
      <c r="N27374" s="47"/>
      <c r="O27374" s="47"/>
      <c r="P27374" s="47"/>
    </row>
    <row r="27375" spans="2:16" x14ac:dyDescent="0.25">
      <c r="B27375" s="47"/>
      <c r="C27375" s="47"/>
      <c r="D27375" s="83"/>
      <c r="E27375" s="47"/>
      <c r="F27375" s="47"/>
      <c r="G27375" s="47"/>
      <c r="H27375" s="47"/>
      <c r="I27375" s="47"/>
      <c r="J27375" s="47"/>
      <c r="K27375" s="47"/>
      <c r="L27375" s="47"/>
      <c r="M27375" s="47"/>
      <c r="N27375" s="47"/>
      <c r="O27375" s="47"/>
      <c r="P27375" s="47"/>
    </row>
    <row r="27376" spans="2:16" x14ac:dyDescent="0.25">
      <c r="B27376" s="47"/>
      <c r="C27376" s="47"/>
      <c r="D27376" s="83"/>
      <c r="E27376" s="47"/>
      <c r="F27376" s="47"/>
      <c r="G27376" s="47"/>
      <c r="H27376" s="47"/>
      <c r="I27376" s="47"/>
      <c r="J27376" s="47"/>
      <c r="K27376" s="47"/>
      <c r="L27376" s="47"/>
      <c r="M27376" s="47"/>
      <c r="N27376" s="47"/>
      <c r="O27376" s="47"/>
      <c r="P27376" s="47"/>
    </row>
    <row r="27377" spans="2:16" x14ac:dyDescent="0.25">
      <c r="B27377" s="47"/>
      <c r="C27377" s="47"/>
      <c r="D27377" s="83"/>
      <c r="E27377" s="47"/>
      <c r="F27377" s="47"/>
      <c r="G27377" s="47"/>
      <c r="H27377" s="47"/>
      <c r="I27377" s="47"/>
      <c r="J27377" s="47"/>
      <c r="K27377" s="47"/>
      <c r="L27377" s="47"/>
      <c r="M27377" s="47"/>
      <c r="N27377" s="47"/>
      <c r="O27377" s="47"/>
      <c r="P27377" s="47"/>
    </row>
    <row r="27378" spans="2:16" x14ac:dyDescent="0.25">
      <c r="B27378" s="47"/>
      <c r="C27378" s="47"/>
      <c r="D27378" s="83"/>
      <c r="E27378" s="47"/>
      <c r="F27378" s="47"/>
      <c r="G27378" s="47"/>
      <c r="H27378" s="47"/>
      <c r="I27378" s="47"/>
      <c r="J27378" s="47"/>
      <c r="K27378" s="47"/>
      <c r="L27378" s="47"/>
      <c r="M27378" s="47"/>
      <c r="N27378" s="47"/>
      <c r="O27378" s="47"/>
      <c r="P27378" s="47"/>
    </row>
    <row r="27379" spans="2:16" x14ac:dyDescent="0.25">
      <c r="B27379" s="47"/>
      <c r="C27379" s="47"/>
      <c r="D27379" s="83"/>
      <c r="E27379" s="47"/>
      <c r="F27379" s="47"/>
      <c r="G27379" s="47"/>
      <c r="H27379" s="47"/>
      <c r="I27379" s="47"/>
      <c r="J27379" s="47"/>
      <c r="K27379" s="47"/>
      <c r="L27379" s="47"/>
      <c r="M27379" s="47"/>
      <c r="N27379" s="47"/>
      <c r="O27379" s="47"/>
      <c r="P27379" s="47"/>
    </row>
    <row r="27380" spans="2:16" x14ac:dyDescent="0.25">
      <c r="B27380" s="47"/>
      <c r="C27380" s="47"/>
      <c r="D27380" s="83"/>
      <c r="E27380" s="47"/>
      <c r="F27380" s="47"/>
      <c r="G27380" s="47"/>
      <c r="H27380" s="47"/>
      <c r="I27380" s="47"/>
      <c r="J27380" s="47"/>
      <c r="K27380" s="47"/>
      <c r="L27380" s="47"/>
      <c r="M27380" s="47"/>
      <c r="N27380" s="47"/>
      <c r="O27380" s="47"/>
      <c r="P27380" s="47"/>
    </row>
    <row r="27381" spans="2:16" x14ac:dyDescent="0.25">
      <c r="B27381" s="47"/>
      <c r="C27381" s="47"/>
      <c r="D27381" s="83"/>
      <c r="E27381" s="47"/>
      <c r="F27381" s="47"/>
      <c r="G27381" s="47"/>
      <c r="H27381" s="47"/>
      <c r="I27381" s="47"/>
      <c r="J27381" s="47"/>
      <c r="K27381" s="47"/>
      <c r="L27381" s="47"/>
      <c r="M27381" s="47"/>
      <c r="N27381" s="47"/>
      <c r="O27381" s="47"/>
      <c r="P27381" s="47"/>
    </row>
    <row r="27382" spans="2:16" x14ac:dyDescent="0.25">
      <c r="B27382" s="47"/>
      <c r="C27382" s="47"/>
      <c r="D27382" s="83"/>
      <c r="E27382" s="47"/>
      <c r="F27382" s="47"/>
      <c r="G27382" s="47"/>
      <c r="H27382" s="47"/>
      <c r="I27382" s="47"/>
      <c r="J27382" s="47"/>
      <c r="K27382" s="47"/>
      <c r="L27382" s="47"/>
      <c r="M27382" s="47"/>
      <c r="N27382" s="47"/>
      <c r="O27382" s="47"/>
      <c r="P27382" s="47"/>
    </row>
    <row r="27383" spans="2:16" x14ac:dyDescent="0.25">
      <c r="B27383" s="47"/>
      <c r="C27383" s="47"/>
      <c r="D27383" s="83"/>
      <c r="E27383" s="47"/>
      <c r="F27383" s="47"/>
      <c r="G27383" s="47"/>
      <c r="H27383" s="47"/>
      <c r="I27383" s="47"/>
      <c r="J27383" s="47"/>
      <c r="K27383" s="47"/>
      <c r="L27383" s="47"/>
      <c r="M27383" s="47"/>
      <c r="N27383" s="47"/>
      <c r="O27383" s="47"/>
      <c r="P27383" s="47"/>
    </row>
    <row r="27384" spans="2:16" x14ac:dyDescent="0.25">
      <c r="B27384" s="47"/>
      <c r="C27384" s="47"/>
      <c r="D27384" s="83"/>
      <c r="E27384" s="47"/>
      <c r="F27384" s="47"/>
      <c r="G27384" s="47"/>
      <c r="H27384" s="47"/>
      <c r="I27384" s="47"/>
      <c r="J27384" s="47"/>
      <c r="K27384" s="47"/>
      <c r="L27384" s="47"/>
      <c r="M27384" s="47"/>
      <c r="N27384" s="47"/>
      <c r="O27384" s="47"/>
      <c r="P27384" s="47"/>
    </row>
    <row r="27385" spans="2:16" x14ac:dyDescent="0.25">
      <c r="B27385" s="47"/>
      <c r="C27385" s="47"/>
      <c r="D27385" s="83"/>
      <c r="E27385" s="47"/>
      <c r="F27385" s="47"/>
      <c r="G27385" s="47"/>
      <c r="H27385" s="47"/>
      <c r="I27385" s="47"/>
      <c r="J27385" s="47"/>
      <c r="K27385" s="47"/>
      <c r="L27385" s="47"/>
      <c r="M27385" s="47"/>
      <c r="N27385" s="47"/>
      <c r="O27385" s="47"/>
      <c r="P27385" s="47"/>
    </row>
    <row r="27386" spans="2:16" x14ac:dyDescent="0.25">
      <c r="B27386" s="47"/>
      <c r="C27386" s="47"/>
      <c r="D27386" s="83"/>
      <c r="E27386" s="47"/>
      <c r="F27386" s="47"/>
      <c r="G27386" s="47"/>
      <c r="H27386" s="47"/>
      <c r="I27386" s="47"/>
      <c r="J27386" s="47"/>
      <c r="K27386" s="47"/>
      <c r="L27386" s="47"/>
      <c r="M27386" s="47"/>
      <c r="N27386" s="47"/>
      <c r="O27386" s="47"/>
      <c r="P27386" s="47"/>
    </row>
    <row r="27387" spans="2:16" x14ac:dyDescent="0.25">
      <c r="B27387" s="47"/>
      <c r="C27387" s="47"/>
      <c r="D27387" s="83"/>
      <c r="E27387" s="47"/>
      <c r="F27387" s="47"/>
      <c r="G27387" s="47"/>
      <c r="H27387" s="47"/>
      <c r="I27387" s="47"/>
      <c r="J27387" s="47"/>
      <c r="K27387" s="47"/>
      <c r="L27387" s="47"/>
      <c r="M27387" s="47"/>
      <c r="N27387" s="47"/>
      <c r="O27387" s="47"/>
      <c r="P27387" s="47"/>
    </row>
    <row r="27388" spans="2:16" x14ac:dyDescent="0.25">
      <c r="B27388" s="47"/>
      <c r="C27388" s="47"/>
      <c r="D27388" s="83"/>
      <c r="E27388" s="47"/>
      <c r="F27388" s="47"/>
      <c r="G27388" s="47"/>
      <c r="H27388" s="47"/>
      <c r="I27388" s="47"/>
      <c r="J27388" s="47"/>
      <c r="K27388" s="47"/>
      <c r="L27388" s="47"/>
      <c r="M27388" s="47"/>
      <c r="N27388" s="47"/>
      <c r="O27388" s="47"/>
      <c r="P27388" s="47"/>
    </row>
    <row r="27389" spans="2:16" x14ac:dyDescent="0.25">
      <c r="B27389" s="47"/>
      <c r="C27389" s="47"/>
      <c r="D27389" s="83"/>
      <c r="E27389" s="47"/>
      <c r="F27389" s="47"/>
      <c r="G27389" s="47"/>
      <c r="H27389" s="47"/>
      <c r="I27389" s="47"/>
      <c r="J27389" s="47"/>
      <c r="K27389" s="47"/>
      <c r="L27389" s="47"/>
      <c r="M27389" s="47"/>
      <c r="N27389" s="47"/>
      <c r="O27389" s="47"/>
      <c r="P27389" s="47"/>
    </row>
    <row r="27390" spans="2:16" x14ac:dyDescent="0.25">
      <c r="B27390" s="47"/>
      <c r="C27390" s="47"/>
      <c r="D27390" s="83"/>
      <c r="E27390" s="47"/>
      <c r="F27390" s="47"/>
      <c r="G27390" s="47"/>
      <c r="H27390" s="47"/>
      <c r="I27390" s="47"/>
      <c r="J27390" s="47"/>
      <c r="K27390" s="47"/>
      <c r="L27390" s="47"/>
      <c r="M27390" s="47"/>
      <c r="N27390" s="47"/>
      <c r="O27390" s="47"/>
      <c r="P27390" s="47"/>
    </row>
    <row r="27391" spans="2:16" x14ac:dyDescent="0.25">
      <c r="B27391" s="47"/>
      <c r="C27391" s="47"/>
      <c r="D27391" s="83"/>
      <c r="E27391" s="47"/>
      <c r="F27391" s="47"/>
      <c r="G27391" s="47"/>
      <c r="H27391" s="47"/>
      <c r="I27391" s="47"/>
      <c r="J27391" s="47"/>
      <c r="K27391" s="47"/>
      <c r="L27391" s="47"/>
      <c r="M27391" s="47"/>
      <c r="N27391" s="47"/>
      <c r="O27391" s="47"/>
      <c r="P27391" s="47"/>
    </row>
    <row r="27392" spans="2:16" x14ac:dyDescent="0.25">
      <c r="B27392" s="47"/>
      <c r="C27392" s="47"/>
      <c r="D27392" s="83"/>
      <c r="E27392" s="47"/>
      <c r="F27392" s="47"/>
      <c r="G27392" s="47"/>
      <c r="H27392" s="47"/>
      <c r="I27392" s="47"/>
      <c r="J27392" s="47"/>
      <c r="K27392" s="47"/>
      <c r="L27392" s="47"/>
      <c r="M27392" s="47"/>
      <c r="N27392" s="47"/>
      <c r="O27392" s="47"/>
      <c r="P27392" s="47"/>
    </row>
    <row r="27393" spans="2:16" x14ac:dyDescent="0.25">
      <c r="B27393" s="47"/>
      <c r="C27393" s="47"/>
      <c r="D27393" s="83"/>
      <c r="E27393" s="47"/>
      <c r="F27393" s="47"/>
      <c r="G27393" s="47"/>
      <c r="H27393" s="47"/>
      <c r="I27393" s="47"/>
      <c r="J27393" s="47"/>
      <c r="K27393" s="47"/>
      <c r="L27393" s="47"/>
      <c r="M27393" s="47"/>
      <c r="N27393" s="47"/>
      <c r="O27393" s="47"/>
      <c r="P27393" s="47"/>
    </row>
    <row r="27394" spans="2:16" x14ac:dyDescent="0.25">
      <c r="B27394" s="47"/>
      <c r="C27394" s="47"/>
      <c r="D27394" s="83"/>
      <c r="E27394" s="47"/>
      <c r="F27394" s="47"/>
      <c r="G27394" s="47"/>
      <c r="H27394" s="47"/>
      <c r="I27394" s="47"/>
      <c r="J27394" s="47"/>
      <c r="K27394" s="47"/>
      <c r="L27394" s="47"/>
      <c r="M27394" s="47"/>
      <c r="N27394" s="47"/>
      <c r="O27394" s="47"/>
      <c r="P27394" s="47"/>
    </row>
    <row r="27395" spans="2:16" x14ac:dyDescent="0.25">
      <c r="B27395" s="47"/>
      <c r="C27395" s="47"/>
      <c r="D27395" s="83"/>
      <c r="E27395" s="47"/>
      <c r="F27395" s="47"/>
      <c r="G27395" s="47"/>
      <c r="H27395" s="47"/>
      <c r="I27395" s="47"/>
      <c r="J27395" s="47"/>
      <c r="K27395" s="47"/>
      <c r="L27395" s="47"/>
      <c r="M27395" s="47"/>
      <c r="N27395" s="47"/>
      <c r="O27395" s="47"/>
      <c r="P27395" s="47"/>
    </row>
    <row r="27396" spans="2:16" x14ac:dyDescent="0.25">
      <c r="B27396" s="47"/>
      <c r="C27396" s="47"/>
      <c r="D27396" s="83"/>
      <c r="E27396" s="47"/>
      <c r="F27396" s="47"/>
      <c r="G27396" s="47"/>
      <c r="H27396" s="47"/>
      <c r="I27396" s="47"/>
      <c r="J27396" s="47"/>
      <c r="K27396" s="47"/>
      <c r="L27396" s="47"/>
      <c r="M27396" s="47"/>
      <c r="N27396" s="47"/>
      <c r="O27396" s="47"/>
      <c r="P27396" s="47"/>
    </row>
    <row r="27397" spans="2:16" x14ac:dyDescent="0.25">
      <c r="B27397" s="47"/>
      <c r="C27397" s="47"/>
      <c r="D27397" s="83"/>
      <c r="E27397" s="47"/>
      <c r="F27397" s="47"/>
      <c r="G27397" s="47"/>
      <c r="H27397" s="47"/>
      <c r="I27397" s="47"/>
      <c r="J27397" s="47"/>
      <c r="K27397" s="47"/>
      <c r="L27397" s="47"/>
      <c r="M27397" s="47"/>
      <c r="N27397" s="47"/>
      <c r="O27397" s="47"/>
      <c r="P27397" s="47"/>
    </row>
    <row r="27398" spans="2:16" x14ac:dyDescent="0.25">
      <c r="B27398" s="47"/>
      <c r="C27398" s="47"/>
      <c r="D27398" s="83"/>
      <c r="E27398" s="47"/>
      <c r="F27398" s="47"/>
      <c r="G27398" s="47"/>
      <c r="H27398" s="47"/>
      <c r="I27398" s="47"/>
      <c r="J27398" s="47"/>
      <c r="K27398" s="47"/>
      <c r="L27398" s="47"/>
      <c r="M27398" s="47"/>
      <c r="N27398" s="47"/>
      <c r="O27398" s="47"/>
      <c r="P27398" s="47"/>
    </row>
    <row r="27399" spans="2:16" x14ac:dyDescent="0.25">
      <c r="B27399" s="47"/>
      <c r="C27399" s="47"/>
      <c r="D27399" s="83"/>
      <c r="E27399" s="47"/>
      <c r="F27399" s="47"/>
      <c r="G27399" s="47"/>
      <c r="H27399" s="47"/>
      <c r="I27399" s="47"/>
      <c r="J27399" s="47"/>
      <c r="K27399" s="47"/>
      <c r="L27399" s="47"/>
      <c r="M27399" s="47"/>
      <c r="N27399" s="47"/>
      <c r="O27399" s="47"/>
      <c r="P27399" s="47"/>
    </row>
    <row r="27400" spans="2:16" x14ac:dyDescent="0.25">
      <c r="B27400" s="47"/>
      <c r="C27400" s="47"/>
      <c r="D27400" s="83"/>
      <c r="E27400" s="47"/>
      <c r="F27400" s="47"/>
      <c r="G27400" s="47"/>
      <c r="H27400" s="47"/>
      <c r="I27400" s="47"/>
      <c r="J27400" s="47"/>
      <c r="K27400" s="47"/>
      <c r="L27400" s="47"/>
      <c r="M27400" s="47"/>
      <c r="N27400" s="47"/>
      <c r="O27400" s="47"/>
      <c r="P27400" s="47"/>
    </row>
    <row r="27401" spans="2:16" x14ac:dyDescent="0.25">
      <c r="B27401" s="47"/>
      <c r="C27401" s="47"/>
      <c r="D27401" s="83"/>
      <c r="E27401" s="47"/>
      <c r="F27401" s="47"/>
      <c r="G27401" s="47"/>
      <c r="H27401" s="47"/>
      <c r="I27401" s="47"/>
      <c r="J27401" s="47"/>
      <c r="K27401" s="47"/>
      <c r="L27401" s="47"/>
      <c r="M27401" s="47"/>
      <c r="N27401" s="47"/>
      <c r="O27401" s="47"/>
      <c r="P27401" s="47"/>
    </row>
    <row r="27402" spans="2:16" x14ac:dyDescent="0.25">
      <c r="B27402" s="47"/>
      <c r="C27402" s="47"/>
      <c r="D27402" s="83"/>
      <c r="E27402" s="47"/>
      <c r="F27402" s="47"/>
      <c r="G27402" s="47"/>
      <c r="H27402" s="47"/>
      <c r="I27402" s="47"/>
      <c r="J27402" s="47"/>
      <c r="K27402" s="47"/>
      <c r="L27402" s="47"/>
      <c r="M27402" s="47"/>
      <c r="N27402" s="47"/>
      <c r="O27402" s="47"/>
      <c r="P27402" s="47"/>
    </row>
    <row r="27403" spans="2:16" x14ac:dyDescent="0.25">
      <c r="B27403" s="47"/>
      <c r="C27403" s="47"/>
      <c r="D27403" s="83"/>
      <c r="E27403" s="47"/>
      <c r="F27403" s="47"/>
      <c r="G27403" s="47"/>
      <c r="H27403" s="47"/>
      <c r="I27403" s="47"/>
      <c r="J27403" s="47"/>
      <c r="K27403" s="47"/>
      <c r="L27403" s="47"/>
      <c r="M27403" s="47"/>
      <c r="N27403" s="47"/>
      <c r="O27403" s="47"/>
      <c r="P27403" s="47"/>
    </row>
    <row r="27404" spans="2:16" x14ac:dyDescent="0.25">
      <c r="B27404" s="47"/>
      <c r="C27404" s="47"/>
      <c r="D27404" s="83"/>
      <c r="E27404" s="47"/>
      <c r="F27404" s="47"/>
      <c r="G27404" s="47"/>
      <c r="H27404" s="47"/>
      <c r="I27404" s="47"/>
      <c r="J27404" s="47"/>
      <c r="K27404" s="47"/>
      <c r="L27404" s="47"/>
      <c r="M27404" s="47"/>
      <c r="N27404" s="47"/>
      <c r="O27404" s="47"/>
      <c r="P27404" s="47"/>
    </row>
    <row r="27405" spans="2:16" x14ac:dyDescent="0.25">
      <c r="B27405" s="47"/>
      <c r="C27405" s="47"/>
      <c r="D27405" s="83"/>
      <c r="E27405" s="47"/>
      <c r="F27405" s="47"/>
      <c r="G27405" s="47"/>
      <c r="H27405" s="47"/>
      <c r="I27405" s="47"/>
      <c r="J27405" s="47"/>
      <c r="K27405" s="47"/>
      <c r="L27405" s="47"/>
      <c r="M27405" s="47"/>
      <c r="N27405" s="47"/>
      <c r="O27405" s="47"/>
      <c r="P27405" s="47"/>
    </row>
    <row r="27406" spans="2:16" x14ac:dyDescent="0.25">
      <c r="B27406" s="47"/>
      <c r="C27406" s="47"/>
      <c r="D27406" s="83"/>
      <c r="E27406" s="47"/>
      <c r="F27406" s="47"/>
      <c r="G27406" s="47"/>
      <c r="H27406" s="47"/>
      <c r="I27406" s="47"/>
      <c r="J27406" s="47"/>
      <c r="K27406" s="47"/>
      <c r="L27406" s="47"/>
      <c r="M27406" s="47"/>
      <c r="N27406" s="47"/>
      <c r="O27406" s="47"/>
      <c r="P27406" s="47"/>
    </row>
    <row r="27407" spans="2:16" x14ac:dyDescent="0.25">
      <c r="B27407" s="47"/>
      <c r="C27407" s="47"/>
      <c r="D27407" s="83"/>
      <c r="E27407" s="47"/>
      <c r="F27407" s="47"/>
      <c r="G27407" s="47"/>
      <c r="H27407" s="47"/>
      <c r="I27407" s="47"/>
      <c r="J27407" s="47"/>
      <c r="K27407" s="47"/>
      <c r="L27407" s="47"/>
      <c r="M27407" s="47"/>
      <c r="N27407" s="47"/>
      <c r="O27407" s="47"/>
      <c r="P27407" s="47"/>
    </row>
    <row r="27408" spans="2:16" x14ac:dyDescent="0.25">
      <c r="B27408" s="47"/>
      <c r="C27408" s="47"/>
      <c r="D27408" s="83"/>
      <c r="E27408" s="47"/>
      <c r="F27408" s="47"/>
      <c r="G27408" s="47"/>
      <c r="H27408" s="47"/>
      <c r="I27408" s="47"/>
      <c r="J27408" s="47"/>
      <c r="K27408" s="47"/>
      <c r="L27408" s="47"/>
      <c r="M27408" s="47"/>
      <c r="N27408" s="47"/>
      <c r="O27408" s="47"/>
      <c r="P27408" s="47"/>
    </row>
    <row r="27409" spans="2:16" x14ac:dyDescent="0.25">
      <c r="B27409" s="47"/>
      <c r="C27409" s="47"/>
      <c r="D27409" s="83"/>
      <c r="E27409" s="47"/>
      <c r="F27409" s="47"/>
      <c r="G27409" s="47"/>
      <c r="H27409" s="47"/>
      <c r="I27409" s="47"/>
      <c r="J27409" s="47"/>
      <c r="K27409" s="47"/>
      <c r="L27409" s="47"/>
      <c r="M27409" s="47"/>
      <c r="N27409" s="47"/>
      <c r="O27409" s="47"/>
      <c r="P27409" s="47"/>
    </row>
    <row r="27410" spans="2:16" x14ac:dyDescent="0.25">
      <c r="B27410" s="47"/>
      <c r="C27410" s="47"/>
      <c r="D27410" s="83"/>
      <c r="E27410" s="47"/>
      <c r="F27410" s="47"/>
      <c r="G27410" s="47"/>
      <c r="H27410" s="47"/>
      <c r="I27410" s="47"/>
      <c r="J27410" s="47"/>
      <c r="K27410" s="47"/>
      <c r="L27410" s="47"/>
      <c r="M27410" s="47"/>
      <c r="N27410" s="47"/>
      <c r="O27410" s="47"/>
      <c r="P27410" s="47"/>
    </row>
    <row r="27411" spans="2:16" x14ac:dyDescent="0.25">
      <c r="B27411" s="47"/>
      <c r="C27411" s="47"/>
      <c r="D27411" s="83"/>
      <c r="E27411" s="47"/>
      <c r="F27411" s="47"/>
      <c r="G27411" s="47"/>
      <c r="H27411" s="47"/>
      <c r="I27411" s="47"/>
      <c r="J27411" s="47"/>
      <c r="K27411" s="47"/>
      <c r="L27411" s="47"/>
      <c r="M27411" s="47"/>
      <c r="N27411" s="47"/>
      <c r="O27411" s="47"/>
      <c r="P27411" s="47"/>
    </row>
    <row r="27412" spans="2:16" x14ac:dyDescent="0.25">
      <c r="B27412" s="47"/>
      <c r="C27412" s="47"/>
      <c r="D27412" s="83"/>
      <c r="E27412" s="47"/>
      <c r="F27412" s="47"/>
      <c r="G27412" s="47"/>
      <c r="H27412" s="47"/>
      <c r="I27412" s="47"/>
      <c r="J27412" s="47"/>
      <c r="K27412" s="47"/>
      <c r="L27412" s="47"/>
      <c r="M27412" s="47"/>
      <c r="N27412" s="47"/>
      <c r="O27412" s="47"/>
      <c r="P27412" s="47"/>
    </row>
    <row r="27413" spans="2:16" x14ac:dyDescent="0.25">
      <c r="B27413" s="47"/>
      <c r="C27413" s="47"/>
      <c r="D27413" s="83"/>
      <c r="E27413" s="47"/>
      <c r="F27413" s="47"/>
      <c r="G27413" s="47"/>
      <c r="H27413" s="47"/>
      <c r="I27413" s="47"/>
      <c r="J27413" s="47"/>
      <c r="K27413" s="47"/>
      <c r="L27413" s="47"/>
      <c r="M27413" s="47"/>
      <c r="N27413" s="47"/>
      <c r="O27413" s="47"/>
      <c r="P27413" s="47"/>
    </row>
    <row r="27414" spans="2:16" x14ac:dyDescent="0.25">
      <c r="B27414" s="47"/>
      <c r="C27414" s="47"/>
      <c r="D27414" s="83"/>
      <c r="E27414" s="47"/>
      <c r="F27414" s="47"/>
      <c r="G27414" s="47"/>
      <c r="H27414" s="47"/>
      <c r="I27414" s="47"/>
      <c r="J27414" s="47"/>
      <c r="K27414" s="47"/>
      <c r="L27414" s="47"/>
      <c r="M27414" s="47"/>
      <c r="N27414" s="47"/>
      <c r="O27414" s="47"/>
      <c r="P27414" s="47"/>
    </row>
    <row r="27415" spans="2:16" x14ac:dyDescent="0.25">
      <c r="B27415" s="47"/>
      <c r="C27415" s="47"/>
      <c r="D27415" s="83"/>
      <c r="E27415" s="47"/>
      <c r="F27415" s="47"/>
      <c r="G27415" s="47"/>
      <c r="H27415" s="47"/>
      <c r="I27415" s="47"/>
      <c r="J27415" s="47"/>
      <c r="K27415" s="47"/>
      <c r="L27415" s="47"/>
      <c r="M27415" s="47"/>
      <c r="N27415" s="47"/>
      <c r="O27415" s="47"/>
      <c r="P27415" s="47"/>
    </row>
    <row r="27416" spans="2:16" x14ac:dyDescent="0.25">
      <c r="B27416" s="47"/>
      <c r="C27416" s="47"/>
      <c r="D27416" s="83"/>
      <c r="E27416" s="47"/>
      <c r="F27416" s="47"/>
      <c r="G27416" s="47"/>
      <c r="H27416" s="47"/>
      <c r="I27416" s="47"/>
      <c r="J27416" s="47"/>
      <c r="K27416" s="47"/>
      <c r="L27416" s="47"/>
      <c r="M27416" s="47"/>
      <c r="N27416" s="47"/>
      <c r="O27416" s="47"/>
      <c r="P27416" s="47"/>
    </row>
    <row r="27417" spans="2:16" x14ac:dyDescent="0.25">
      <c r="B27417" s="47"/>
      <c r="C27417" s="47"/>
      <c r="D27417" s="83"/>
      <c r="E27417" s="47"/>
      <c r="F27417" s="47"/>
      <c r="G27417" s="47"/>
      <c r="H27417" s="47"/>
      <c r="I27417" s="47"/>
      <c r="J27417" s="47"/>
      <c r="K27417" s="47"/>
      <c r="L27417" s="47"/>
      <c r="M27417" s="47"/>
      <c r="N27417" s="47"/>
      <c r="O27417" s="47"/>
      <c r="P27417" s="47"/>
    </row>
    <row r="27418" spans="2:16" x14ac:dyDescent="0.25">
      <c r="B27418" s="47"/>
      <c r="C27418" s="47"/>
      <c r="D27418" s="83"/>
      <c r="E27418" s="47"/>
      <c r="F27418" s="47"/>
      <c r="G27418" s="47"/>
      <c r="H27418" s="47"/>
      <c r="I27418" s="47"/>
      <c r="J27418" s="47"/>
      <c r="K27418" s="47"/>
      <c r="L27418" s="47"/>
      <c r="M27418" s="47"/>
      <c r="N27418" s="47"/>
      <c r="O27418" s="47"/>
      <c r="P27418" s="47"/>
    </row>
    <row r="27419" spans="2:16" x14ac:dyDescent="0.25">
      <c r="B27419" s="47"/>
      <c r="C27419" s="47"/>
      <c r="D27419" s="83"/>
      <c r="E27419" s="47"/>
      <c r="F27419" s="47"/>
      <c r="G27419" s="47"/>
      <c r="H27419" s="47"/>
      <c r="I27419" s="47"/>
      <c r="J27419" s="47"/>
      <c r="K27419" s="47"/>
      <c r="L27419" s="47"/>
      <c r="M27419" s="47"/>
      <c r="N27419" s="47"/>
      <c r="O27419" s="47"/>
      <c r="P27419" s="47"/>
    </row>
    <row r="27420" spans="2:16" x14ac:dyDescent="0.25">
      <c r="B27420" s="47"/>
      <c r="C27420" s="47"/>
      <c r="D27420" s="83"/>
      <c r="E27420" s="47"/>
      <c r="F27420" s="47"/>
      <c r="G27420" s="47"/>
      <c r="H27420" s="47"/>
      <c r="I27420" s="47"/>
      <c r="J27420" s="47"/>
      <c r="K27420" s="47"/>
      <c r="L27420" s="47"/>
      <c r="M27420" s="47"/>
      <c r="N27420" s="47"/>
      <c r="O27420" s="47"/>
      <c r="P27420" s="47"/>
    </row>
    <row r="27421" spans="2:16" x14ac:dyDescent="0.25">
      <c r="B27421" s="47"/>
      <c r="C27421" s="47"/>
      <c r="D27421" s="83"/>
      <c r="E27421" s="47"/>
      <c r="F27421" s="47"/>
      <c r="G27421" s="47"/>
      <c r="H27421" s="47"/>
      <c r="I27421" s="47"/>
      <c r="J27421" s="47"/>
      <c r="K27421" s="47"/>
      <c r="L27421" s="47"/>
      <c r="M27421" s="47"/>
      <c r="N27421" s="47"/>
      <c r="O27421" s="47"/>
      <c r="P27421" s="47"/>
    </row>
    <row r="27422" spans="2:16" x14ac:dyDescent="0.25">
      <c r="B27422" s="47"/>
      <c r="C27422" s="47"/>
      <c r="D27422" s="83"/>
      <c r="E27422" s="47"/>
      <c r="F27422" s="47"/>
      <c r="G27422" s="47"/>
      <c r="H27422" s="47"/>
      <c r="I27422" s="47"/>
      <c r="J27422" s="47"/>
      <c r="K27422" s="47"/>
      <c r="L27422" s="47"/>
      <c r="M27422" s="47"/>
      <c r="N27422" s="47"/>
      <c r="O27422" s="47"/>
      <c r="P27422" s="47"/>
    </row>
    <row r="27423" spans="2:16" x14ac:dyDescent="0.25">
      <c r="B27423" s="47"/>
      <c r="C27423" s="47"/>
      <c r="D27423" s="83"/>
      <c r="E27423" s="47"/>
      <c r="F27423" s="47"/>
      <c r="G27423" s="47"/>
      <c r="H27423" s="47"/>
      <c r="I27423" s="47"/>
      <c r="J27423" s="47"/>
      <c r="K27423" s="47"/>
      <c r="L27423" s="47"/>
      <c r="M27423" s="47"/>
      <c r="N27423" s="47"/>
      <c r="O27423" s="47"/>
      <c r="P27423" s="47"/>
    </row>
    <row r="27424" spans="2:16" x14ac:dyDescent="0.25">
      <c r="B27424" s="47"/>
      <c r="C27424" s="47"/>
      <c r="D27424" s="83"/>
      <c r="E27424" s="47"/>
      <c r="F27424" s="47"/>
      <c r="G27424" s="47"/>
      <c r="H27424" s="47"/>
      <c r="I27424" s="47"/>
      <c r="J27424" s="47"/>
      <c r="K27424" s="47"/>
      <c r="L27424" s="47"/>
      <c r="M27424" s="47"/>
      <c r="N27424" s="47"/>
      <c r="O27424" s="47"/>
      <c r="P27424" s="47"/>
    </row>
    <row r="27425" spans="2:16" x14ac:dyDescent="0.25">
      <c r="B27425" s="47"/>
      <c r="C27425" s="47"/>
      <c r="D27425" s="83"/>
      <c r="E27425" s="47"/>
      <c r="F27425" s="47"/>
      <c r="G27425" s="47"/>
      <c r="H27425" s="47"/>
      <c r="I27425" s="47"/>
      <c r="J27425" s="47"/>
      <c r="K27425" s="47"/>
      <c r="L27425" s="47"/>
      <c r="M27425" s="47"/>
      <c r="N27425" s="47"/>
      <c r="O27425" s="47"/>
      <c r="P27425" s="47"/>
    </row>
    <row r="27426" spans="2:16" x14ac:dyDescent="0.25">
      <c r="B27426" s="47"/>
      <c r="C27426" s="47"/>
      <c r="D27426" s="83"/>
      <c r="E27426" s="47"/>
      <c r="F27426" s="47"/>
      <c r="G27426" s="47"/>
      <c r="H27426" s="47"/>
      <c r="I27426" s="47"/>
      <c r="J27426" s="47"/>
      <c r="K27426" s="47"/>
      <c r="L27426" s="47"/>
      <c r="M27426" s="47"/>
      <c r="N27426" s="47"/>
      <c r="O27426" s="47"/>
      <c r="P27426" s="47"/>
    </row>
    <row r="27427" spans="2:16" x14ac:dyDescent="0.25">
      <c r="B27427" s="47"/>
      <c r="C27427" s="47"/>
      <c r="D27427" s="83"/>
      <c r="E27427" s="47"/>
      <c r="F27427" s="47"/>
      <c r="G27427" s="47"/>
      <c r="H27427" s="47"/>
      <c r="I27427" s="47"/>
      <c r="J27427" s="47"/>
      <c r="K27427" s="47"/>
      <c r="L27427" s="47"/>
      <c r="M27427" s="47"/>
      <c r="N27427" s="47"/>
      <c r="O27427" s="47"/>
      <c r="P27427" s="47"/>
    </row>
    <row r="27428" spans="2:16" x14ac:dyDescent="0.25">
      <c r="B27428" s="47"/>
      <c r="C27428" s="47"/>
      <c r="D27428" s="83"/>
      <c r="E27428" s="47"/>
      <c r="F27428" s="47"/>
      <c r="G27428" s="47"/>
      <c r="H27428" s="47"/>
      <c r="I27428" s="47"/>
      <c r="J27428" s="47"/>
      <c r="K27428" s="47"/>
      <c r="L27428" s="47"/>
      <c r="M27428" s="47"/>
      <c r="N27428" s="47"/>
      <c r="O27428" s="47"/>
      <c r="P27428" s="47"/>
    </row>
    <row r="27429" spans="2:16" x14ac:dyDescent="0.25">
      <c r="B27429" s="47"/>
      <c r="C27429" s="47"/>
      <c r="D27429" s="83"/>
      <c r="E27429" s="47"/>
      <c r="F27429" s="47"/>
      <c r="G27429" s="47"/>
      <c r="H27429" s="47"/>
      <c r="I27429" s="47"/>
      <c r="J27429" s="47"/>
      <c r="K27429" s="47"/>
      <c r="L27429" s="47"/>
      <c r="M27429" s="47"/>
      <c r="N27429" s="47"/>
      <c r="O27429" s="47"/>
      <c r="P27429" s="47"/>
    </row>
    <row r="27430" spans="2:16" x14ac:dyDescent="0.25">
      <c r="B27430" s="47"/>
      <c r="C27430" s="47"/>
      <c r="D27430" s="83"/>
      <c r="E27430" s="47"/>
      <c r="F27430" s="47"/>
      <c r="G27430" s="47"/>
      <c r="H27430" s="47"/>
      <c r="I27430" s="47"/>
      <c r="J27430" s="47"/>
      <c r="K27430" s="47"/>
      <c r="L27430" s="47"/>
      <c r="M27430" s="47"/>
      <c r="N27430" s="47"/>
      <c r="O27430" s="47"/>
      <c r="P27430" s="47"/>
    </row>
    <row r="27431" spans="2:16" x14ac:dyDescent="0.25">
      <c r="B27431" s="47"/>
      <c r="C27431" s="47"/>
      <c r="D27431" s="83"/>
      <c r="E27431" s="47"/>
      <c r="F27431" s="47"/>
      <c r="G27431" s="47"/>
      <c r="H27431" s="47"/>
      <c r="I27431" s="47"/>
      <c r="J27431" s="47"/>
      <c r="K27431" s="47"/>
      <c r="L27431" s="47"/>
      <c r="M27431" s="47"/>
      <c r="N27431" s="47"/>
      <c r="O27431" s="47"/>
      <c r="P27431" s="47"/>
    </row>
    <row r="27432" spans="2:16" x14ac:dyDescent="0.25">
      <c r="B27432" s="47"/>
      <c r="C27432" s="47"/>
      <c r="D27432" s="83"/>
      <c r="E27432" s="47"/>
      <c r="F27432" s="47"/>
      <c r="G27432" s="47"/>
      <c r="H27432" s="47"/>
      <c r="I27432" s="47"/>
      <c r="J27432" s="47"/>
      <c r="K27432" s="47"/>
      <c r="L27432" s="47"/>
      <c r="M27432" s="47"/>
      <c r="N27432" s="47"/>
      <c r="O27432" s="47"/>
      <c r="P27432" s="47"/>
    </row>
    <row r="27433" spans="2:16" x14ac:dyDescent="0.25">
      <c r="B27433" s="47"/>
      <c r="C27433" s="47"/>
      <c r="D27433" s="83"/>
      <c r="E27433" s="47"/>
      <c r="F27433" s="47"/>
      <c r="G27433" s="47"/>
      <c r="H27433" s="47"/>
      <c r="I27433" s="47"/>
      <c r="J27433" s="47"/>
      <c r="K27433" s="47"/>
      <c r="L27433" s="47"/>
      <c r="M27433" s="47"/>
      <c r="N27433" s="47"/>
      <c r="O27433" s="47"/>
      <c r="P27433" s="47"/>
    </row>
    <row r="27434" spans="2:16" x14ac:dyDescent="0.25">
      <c r="B27434" s="47"/>
      <c r="C27434" s="47"/>
      <c r="D27434" s="83"/>
      <c r="E27434" s="47"/>
      <c r="F27434" s="47"/>
      <c r="G27434" s="47"/>
      <c r="H27434" s="47"/>
      <c r="I27434" s="47"/>
      <c r="J27434" s="47"/>
      <c r="K27434" s="47"/>
      <c r="L27434" s="47"/>
      <c r="M27434" s="47"/>
      <c r="N27434" s="47"/>
      <c r="O27434" s="47"/>
      <c r="P27434" s="47"/>
    </row>
    <row r="27435" spans="2:16" x14ac:dyDescent="0.25">
      <c r="B27435" s="47"/>
      <c r="C27435" s="47"/>
      <c r="D27435" s="83"/>
      <c r="E27435" s="47"/>
      <c r="F27435" s="47"/>
      <c r="G27435" s="47"/>
      <c r="H27435" s="47"/>
      <c r="I27435" s="47"/>
      <c r="J27435" s="47"/>
      <c r="K27435" s="47"/>
      <c r="L27435" s="47"/>
      <c r="M27435" s="47"/>
      <c r="N27435" s="47"/>
      <c r="O27435" s="47"/>
      <c r="P27435" s="47"/>
    </row>
    <row r="27436" spans="2:16" x14ac:dyDescent="0.25">
      <c r="B27436" s="47"/>
      <c r="C27436" s="47"/>
      <c r="D27436" s="83"/>
      <c r="E27436" s="47"/>
      <c r="F27436" s="47"/>
      <c r="G27436" s="47"/>
      <c r="H27436" s="47"/>
      <c r="I27436" s="47"/>
      <c r="J27436" s="47"/>
      <c r="K27436" s="47"/>
      <c r="L27436" s="47"/>
      <c r="M27436" s="47"/>
      <c r="N27436" s="47"/>
      <c r="O27436" s="47"/>
      <c r="P27436" s="47"/>
    </row>
    <row r="27437" spans="2:16" x14ac:dyDescent="0.25">
      <c r="B27437" s="47"/>
      <c r="C27437" s="47"/>
      <c r="D27437" s="83"/>
      <c r="E27437" s="47"/>
      <c r="F27437" s="47"/>
      <c r="G27437" s="47"/>
      <c r="H27437" s="47"/>
      <c r="I27437" s="47"/>
      <c r="J27437" s="47"/>
      <c r="K27437" s="47"/>
      <c r="L27437" s="47"/>
      <c r="M27437" s="47"/>
      <c r="N27437" s="47"/>
      <c r="O27437" s="47"/>
      <c r="P27437" s="47"/>
    </row>
    <row r="27438" spans="2:16" x14ac:dyDescent="0.25">
      <c r="B27438" s="47"/>
      <c r="C27438" s="47"/>
      <c r="D27438" s="83"/>
      <c r="E27438" s="47"/>
      <c r="F27438" s="47"/>
      <c r="G27438" s="47"/>
      <c r="H27438" s="47"/>
      <c r="I27438" s="47"/>
      <c r="J27438" s="47"/>
      <c r="K27438" s="47"/>
      <c r="L27438" s="47"/>
      <c r="M27438" s="47"/>
      <c r="N27438" s="47"/>
      <c r="O27438" s="47"/>
      <c r="P27438" s="47"/>
    </row>
    <row r="27439" spans="2:16" x14ac:dyDescent="0.25">
      <c r="B27439" s="47"/>
      <c r="C27439" s="47"/>
      <c r="D27439" s="83"/>
      <c r="E27439" s="47"/>
      <c r="F27439" s="47"/>
      <c r="G27439" s="47"/>
      <c r="H27439" s="47"/>
      <c r="I27439" s="47"/>
      <c r="J27439" s="47"/>
      <c r="K27439" s="47"/>
      <c r="L27439" s="47"/>
      <c r="M27439" s="47"/>
      <c r="N27439" s="47"/>
      <c r="O27439" s="47"/>
      <c r="P27439" s="47"/>
    </row>
    <row r="27440" spans="2:16" x14ac:dyDescent="0.25">
      <c r="B27440" s="47"/>
      <c r="C27440" s="47"/>
      <c r="D27440" s="83"/>
      <c r="E27440" s="47"/>
      <c r="F27440" s="47"/>
      <c r="G27440" s="47"/>
      <c r="H27440" s="47"/>
      <c r="I27440" s="47"/>
      <c r="J27440" s="47"/>
      <c r="K27440" s="47"/>
      <c r="L27440" s="47"/>
      <c r="M27440" s="47"/>
      <c r="N27440" s="47"/>
      <c r="O27440" s="47"/>
      <c r="P27440" s="47"/>
    </row>
    <row r="27441" spans="2:16" x14ac:dyDescent="0.25">
      <c r="B27441" s="47"/>
      <c r="C27441" s="47"/>
      <c r="D27441" s="83"/>
      <c r="E27441" s="47"/>
      <c r="F27441" s="47"/>
      <c r="G27441" s="47"/>
      <c r="H27441" s="47"/>
      <c r="I27441" s="47"/>
      <c r="J27441" s="47"/>
      <c r="K27441" s="47"/>
      <c r="L27441" s="47"/>
      <c r="M27441" s="47"/>
      <c r="N27441" s="47"/>
      <c r="O27441" s="47"/>
      <c r="P27441" s="47"/>
    </row>
    <row r="27442" spans="2:16" x14ac:dyDescent="0.25">
      <c r="B27442" s="47"/>
      <c r="C27442" s="47"/>
      <c r="D27442" s="83"/>
      <c r="E27442" s="47"/>
      <c r="F27442" s="47"/>
      <c r="G27442" s="47"/>
      <c r="H27442" s="47"/>
      <c r="I27442" s="47"/>
      <c r="J27442" s="47"/>
      <c r="K27442" s="47"/>
      <c r="L27442" s="47"/>
      <c r="M27442" s="47"/>
      <c r="N27442" s="47"/>
      <c r="O27442" s="47"/>
      <c r="P27442" s="47"/>
    </row>
    <row r="27443" spans="2:16" x14ac:dyDescent="0.25">
      <c r="B27443" s="47"/>
      <c r="C27443" s="47"/>
      <c r="D27443" s="83"/>
      <c r="E27443" s="47"/>
      <c r="F27443" s="47"/>
      <c r="G27443" s="47"/>
      <c r="H27443" s="47"/>
      <c r="I27443" s="47"/>
      <c r="J27443" s="47"/>
      <c r="K27443" s="47"/>
      <c r="L27443" s="47"/>
      <c r="M27443" s="47"/>
      <c r="N27443" s="47"/>
      <c r="O27443" s="47"/>
      <c r="P27443" s="47"/>
    </row>
    <row r="27444" spans="2:16" x14ac:dyDescent="0.25">
      <c r="B27444" s="47"/>
      <c r="C27444" s="47"/>
      <c r="D27444" s="83"/>
      <c r="E27444" s="47"/>
      <c r="F27444" s="47"/>
      <c r="G27444" s="47"/>
      <c r="H27444" s="47"/>
      <c r="I27444" s="47"/>
      <c r="J27444" s="47"/>
      <c r="K27444" s="47"/>
      <c r="L27444" s="47"/>
      <c r="M27444" s="47"/>
      <c r="N27444" s="47"/>
      <c r="O27444" s="47"/>
      <c r="P27444" s="47"/>
    </row>
    <row r="27445" spans="2:16" x14ac:dyDescent="0.25">
      <c r="B27445" s="47"/>
      <c r="C27445" s="47"/>
      <c r="D27445" s="83"/>
      <c r="E27445" s="47"/>
      <c r="F27445" s="47"/>
      <c r="G27445" s="47"/>
      <c r="H27445" s="47"/>
      <c r="I27445" s="47"/>
      <c r="J27445" s="47"/>
      <c r="K27445" s="47"/>
      <c r="L27445" s="47"/>
      <c r="M27445" s="47"/>
      <c r="N27445" s="47"/>
      <c r="O27445" s="47"/>
      <c r="P27445" s="47"/>
    </row>
    <row r="27446" spans="2:16" x14ac:dyDescent="0.25">
      <c r="B27446" s="47"/>
      <c r="C27446" s="47"/>
      <c r="D27446" s="83"/>
      <c r="E27446" s="47"/>
      <c r="F27446" s="47"/>
      <c r="G27446" s="47"/>
      <c r="H27446" s="47"/>
      <c r="I27446" s="47"/>
      <c r="J27446" s="47"/>
      <c r="K27446" s="47"/>
      <c r="L27446" s="47"/>
      <c r="M27446" s="47"/>
      <c r="N27446" s="47"/>
      <c r="O27446" s="47"/>
      <c r="P27446" s="47"/>
    </row>
    <row r="27447" spans="2:16" x14ac:dyDescent="0.25">
      <c r="B27447" s="47"/>
      <c r="C27447" s="47"/>
      <c r="D27447" s="83"/>
      <c r="E27447" s="47"/>
      <c r="F27447" s="47"/>
      <c r="G27447" s="47"/>
      <c r="H27447" s="47"/>
      <c r="I27447" s="47"/>
      <c r="J27447" s="47"/>
      <c r="K27447" s="47"/>
      <c r="L27447" s="47"/>
      <c r="M27447" s="47"/>
      <c r="N27447" s="47"/>
      <c r="O27447" s="47"/>
      <c r="P27447" s="47"/>
    </row>
    <row r="27448" spans="2:16" x14ac:dyDescent="0.25">
      <c r="B27448" s="47"/>
      <c r="C27448" s="47"/>
      <c r="D27448" s="83"/>
      <c r="E27448" s="47"/>
      <c r="F27448" s="47"/>
      <c r="G27448" s="47"/>
      <c r="H27448" s="47"/>
      <c r="I27448" s="47"/>
      <c r="J27448" s="47"/>
      <c r="K27448" s="47"/>
      <c r="L27448" s="47"/>
      <c r="M27448" s="47"/>
      <c r="N27448" s="47"/>
      <c r="O27448" s="47"/>
      <c r="P27448" s="47"/>
    </row>
    <row r="27449" spans="2:16" x14ac:dyDescent="0.25">
      <c r="B27449" s="47"/>
      <c r="C27449" s="47"/>
      <c r="D27449" s="83"/>
      <c r="E27449" s="47"/>
      <c r="F27449" s="47"/>
      <c r="G27449" s="47"/>
      <c r="H27449" s="47"/>
      <c r="I27449" s="47"/>
      <c r="J27449" s="47"/>
      <c r="K27449" s="47"/>
      <c r="L27449" s="47"/>
      <c r="M27449" s="47"/>
      <c r="N27449" s="47"/>
      <c r="O27449" s="47"/>
      <c r="P27449" s="47"/>
    </row>
    <row r="27450" spans="2:16" x14ac:dyDescent="0.25">
      <c r="B27450" s="47"/>
      <c r="C27450" s="47"/>
      <c r="D27450" s="83"/>
      <c r="E27450" s="47"/>
      <c r="F27450" s="47"/>
      <c r="G27450" s="47"/>
      <c r="H27450" s="47"/>
      <c r="I27450" s="47"/>
      <c r="J27450" s="47"/>
      <c r="K27450" s="47"/>
      <c r="L27450" s="47"/>
      <c r="M27450" s="47"/>
      <c r="N27450" s="47"/>
      <c r="O27450" s="47"/>
      <c r="P27450" s="47"/>
    </row>
    <row r="27451" spans="2:16" x14ac:dyDescent="0.25">
      <c r="B27451" s="47"/>
      <c r="C27451" s="47"/>
      <c r="D27451" s="83"/>
      <c r="E27451" s="47"/>
      <c r="F27451" s="47"/>
      <c r="G27451" s="47"/>
      <c r="H27451" s="47"/>
      <c r="I27451" s="47"/>
      <c r="J27451" s="47"/>
      <c r="K27451" s="47"/>
      <c r="L27451" s="47"/>
      <c r="M27451" s="47"/>
      <c r="N27451" s="47"/>
      <c r="O27451" s="47"/>
      <c r="P27451" s="47"/>
    </row>
    <row r="27452" spans="2:16" x14ac:dyDescent="0.25">
      <c r="B27452" s="47"/>
      <c r="C27452" s="47"/>
      <c r="D27452" s="83"/>
      <c r="E27452" s="47"/>
      <c r="F27452" s="47"/>
      <c r="G27452" s="47"/>
      <c r="H27452" s="47"/>
      <c r="I27452" s="47"/>
      <c r="J27452" s="47"/>
      <c r="K27452" s="47"/>
      <c r="L27452" s="47"/>
      <c r="M27452" s="47"/>
      <c r="N27452" s="47"/>
      <c r="O27452" s="47"/>
      <c r="P27452" s="47"/>
    </row>
    <row r="27453" spans="2:16" x14ac:dyDescent="0.25">
      <c r="B27453" s="47"/>
      <c r="C27453" s="47"/>
      <c r="D27453" s="83"/>
      <c r="E27453" s="47"/>
      <c r="F27453" s="47"/>
      <c r="G27453" s="47"/>
      <c r="H27453" s="47"/>
      <c r="I27453" s="47"/>
      <c r="J27453" s="47"/>
      <c r="K27453" s="47"/>
      <c r="L27453" s="47"/>
      <c r="M27453" s="47"/>
      <c r="N27453" s="47"/>
      <c r="O27453" s="47"/>
      <c r="P27453" s="47"/>
    </row>
    <row r="27454" spans="2:16" x14ac:dyDescent="0.25">
      <c r="B27454" s="47"/>
      <c r="C27454" s="47"/>
      <c r="D27454" s="83"/>
      <c r="E27454" s="47"/>
      <c r="F27454" s="47"/>
      <c r="G27454" s="47"/>
      <c r="H27454" s="47"/>
      <c r="I27454" s="47"/>
      <c r="J27454" s="47"/>
      <c r="K27454" s="47"/>
      <c r="L27454" s="47"/>
      <c r="M27454" s="47"/>
      <c r="N27454" s="47"/>
      <c r="O27454" s="47"/>
      <c r="P27454" s="47"/>
    </row>
    <row r="27455" spans="2:16" x14ac:dyDescent="0.25">
      <c r="B27455" s="47"/>
      <c r="C27455" s="47"/>
      <c r="D27455" s="83"/>
      <c r="E27455" s="47"/>
      <c r="F27455" s="47"/>
      <c r="G27455" s="47"/>
      <c r="H27455" s="47"/>
      <c r="I27455" s="47"/>
      <c r="J27455" s="47"/>
      <c r="K27455" s="47"/>
      <c r="L27455" s="47"/>
      <c r="M27455" s="47"/>
      <c r="N27455" s="47"/>
      <c r="O27455" s="47"/>
      <c r="P27455" s="47"/>
    </row>
    <row r="27456" spans="2:16" x14ac:dyDescent="0.25">
      <c r="B27456" s="47"/>
      <c r="C27456" s="47"/>
      <c r="D27456" s="83"/>
      <c r="E27456" s="47"/>
      <c r="F27456" s="47"/>
      <c r="G27456" s="47"/>
      <c r="H27456" s="47"/>
      <c r="I27456" s="47"/>
      <c r="J27456" s="47"/>
      <c r="K27456" s="47"/>
      <c r="L27456" s="47"/>
      <c r="M27456" s="47"/>
      <c r="N27456" s="47"/>
      <c r="O27456" s="47"/>
      <c r="P27456" s="47"/>
    </row>
    <row r="27457" spans="2:16" x14ac:dyDescent="0.25">
      <c r="B27457" s="47"/>
      <c r="C27457" s="47"/>
      <c r="D27457" s="83"/>
      <c r="E27457" s="47"/>
      <c r="F27457" s="47"/>
      <c r="G27457" s="47"/>
      <c r="H27457" s="47"/>
      <c r="I27457" s="47"/>
      <c r="J27457" s="47"/>
      <c r="K27457" s="47"/>
      <c r="L27457" s="47"/>
      <c r="M27457" s="47"/>
      <c r="N27457" s="47"/>
      <c r="O27457" s="47"/>
      <c r="P27457" s="47"/>
    </row>
    <row r="27458" spans="2:16" x14ac:dyDescent="0.25">
      <c r="B27458" s="47"/>
      <c r="C27458" s="47"/>
      <c r="D27458" s="83"/>
      <c r="E27458" s="47"/>
      <c r="F27458" s="47"/>
      <c r="G27458" s="47"/>
      <c r="H27458" s="47"/>
      <c r="I27458" s="47"/>
      <c r="J27458" s="47"/>
      <c r="K27458" s="47"/>
      <c r="L27458" s="47"/>
      <c r="M27458" s="47"/>
      <c r="N27458" s="47"/>
      <c r="O27458" s="47"/>
      <c r="P27458" s="47"/>
    </row>
    <row r="27459" spans="2:16" x14ac:dyDescent="0.25">
      <c r="B27459" s="47"/>
      <c r="C27459" s="47"/>
      <c r="D27459" s="83"/>
      <c r="E27459" s="47"/>
      <c r="F27459" s="47"/>
      <c r="G27459" s="47"/>
      <c r="H27459" s="47"/>
      <c r="I27459" s="47"/>
      <c r="J27459" s="47"/>
      <c r="K27459" s="47"/>
      <c r="L27459" s="47"/>
      <c r="M27459" s="47"/>
      <c r="N27459" s="47"/>
      <c r="O27459" s="47"/>
      <c r="P27459" s="47"/>
    </row>
    <row r="27460" spans="2:16" x14ac:dyDescent="0.25">
      <c r="B27460" s="47"/>
      <c r="C27460" s="47"/>
      <c r="D27460" s="83"/>
      <c r="E27460" s="47"/>
      <c r="F27460" s="47"/>
      <c r="G27460" s="47"/>
      <c r="H27460" s="47"/>
      <c r="I27460" s="47"/>
      <c r="J27460" s="47"/>
      <c r="K27460" s="47"/>
      <c r="L27460" s="47"/>
      <c r="M27460" s="47"/>
      <c r="N27460" s="47"/>
      <c r="O27460" s="47"/>
      <c r="P27460" s="47"/>
    </row>
    <row r="27461" spans="2:16" x14ac:dyDescent="0.25">
      <c r="B27461" s="47"/>
      <c r="C27461" s="47"/>
      <c r="D27461" s="83"/>
      <c r="E27461" s="47"/>
      <c r="F27461" s="47"/>
      <c r="G27461" s="47"/>
      <c r="H27461" s="47"/>
      <c r="I27461" s="47"/>
      <c r="J27461" s="47"/>
      <c r="K27461" s="47"/>
      <c r="L27461" s="47"/>
      <c r="M27461" s="47"/>
      <c r="N27461" s="47"/>
      <c r="O27461" s="47"/>
      <c r="P27461" s="47"/>
    </row>
    <row r="27462" spans="2:16" x14ac:dyDescent="0.25">
      <c r="B27462" s="47"/>
      <c r="C27462" s="47"/>
      <c r="D27462" s="83"/>
      <c r="E27462" s="47"/>
      <c r="F27462" s="47"/>
      <c r="G27462" s="47"/>
      <c r="H27462" s="47"/>
      <c r="I27462" s="47"/>
      <c r="J27462" s="47"/>
      <c r="K27462" s="47"/>
      <c r="L27462" s="47"/>
      <c r="M27462" s="47"/>
      <c r="N27462" s="47"/>
      <c r="O27462" s="47"/>
      <c r="P27462" s="47"/>
    </row>
    <row r="27463" spans="2:16" x14ac:dyDescent="0.25">
      <c r="B27463" s="47"/>
      <c r="C27463" s="47"/>
      <c r="D27463" s="83"/>
      <c r="E27463" s="47"/>
      <c r="F27463" s="47"/>
      <c r="G27463" s="47"/>
      <c r="H27463" s="47"/>
      <c r="I27463" s="47"/>
      <c r="J27463" s="47"/>
      <c r="K27463" s="47"/>
      <c r="L27463" s="47"/>
      <c r="M27463" s="47"/>
      <c r="N27463" s="47"/>
      <c r="O27463" s="47"/>
      <c r="P27463" s="47"/>
    </row>
    <row r="27464" spans="2:16" x14ac:dyDescent="0.25">
      <c r="B27464" s="47"/>
      <c r="C27464" s="47"/>
      <c r="D27464" s="83"/>
      <c r="E27464" s="47"/>
      <c r="F27464" s="47"/>
      <c r="G27464" s="47"/>
      <c r="H27464" s="47"/>
      <c r="I27464" s="47"/>
      <c r="J27464" s="47"/>
      <c r="K27464" s="47"/>
      <c r="L27464" s="47"/>
      <c r="M27464" s="47"/>
      <c r="N27464" s="47"/>
      <c r="O27464" s="47"/>
      <c r="P27464" s="47"/>
    </row>
    <row r="27465" spans="2:16" x14ac:dyDescent="0.25">
      <c r="B27465" s="47"/>
      <c r="C27465" s="47"/>
      <c r="D27465" s="83"/>
      <c r="E27465" s="47"/>
      <c r="F27465" s="47"/>
      <c r="G27465" s="47"/>
      <c r="H27465" s="47"/>
      <c r="I27465" s="47"/>
      <c r="J27465" s="47"/>
      <c r="K27465" s="47"/>
      <c r="L27465" s="47"/>
      <c r="M27465" s="47"/>
      <c r="N27465" s="47"/>
      <c r="O27465" s="47"/>
      <c r="P27465" s="47"/>
    </row>
    <row r="27466" spans="2:16" x14ac:dyDescent="0.25">
      <c r="B27466" s="47"/>
      <c r="C27466" s="47"/>
      <c r="D27466" s="83"/>
      <c r="E27466" s="47"/>
      <c r="F27466" s="47"/>
      <c r="G27466" s="47"/>
      <c r="H27466" s="47"/>
      <c r="I27466" s="47"/>
      <c r="J27466" s="47"/>
      <c r="K27466" s="47"/>
      <c r="L27466" s="47"/>
      <c r="M27466" s="47"/>
      <c r="N27466" s="47"/>
      <c r="O27466" s="47"/>
      <c r="P27466" s="47"/>
    </row>
    <row r="27467" spans="2:16" x14ac:dyDescent="0.25">
      <c r="B27467" s="47"/>
      <c r="C27467" s="47"/>
      <c r="D27467" s="83"/>
      <c r="E27467" s="47"/>
      <c r="F27467" s="47"/>
      <c r="G27467" s="47"/>
      <c r="H27467" s="47"/>
      <c r="I27467" s="47"/>
      <c r="J27467" s="47"/>
      <c r="K27467" s="47"/>
      <c r="L27467" s="47"/>
      <c r="M27467" s="47"/>
      <c r="N27467" s="47"/>
      <c r="O27467" s="47"/>
      <c r="P27467" s="47"/>
    </row>
    <row r="27468" spans="2:16" x14ac:dyDescent="0.25">
      <c r="B27468" s="47"/>
      <c r="C27468" s="47"/>
      <c r="D27468" s="83"/>
      <c r="E27468" s="47"/>
      <c r="F27468" s="47"/>
      <c r="G27468" s="47"/>
      <c r="H27468" s="47"/>
      <c r="I27468" s="47"/>
      <c r="J27468" s="47"/>
      <c r="K27468" s="47"/>
      <c r="L27468" s="47"/>
      <c r="M27468" s="47"/>
      <c r="N27468" s="47"/>
      <c r="O27468" s="47"/>
      <c r="P27468" s="47"/>
    </row>
    <row r="27469" spans="2:16" x14ac:dyDescent="0.25">
      <c r="B27469" s="47"/>
      <c r="C27469" s="47"/>
      <c r="D27469" s="83"/>
      <c r="E27469" s="47"/>
      <c r="F27469" s="47"/>
      <c r="G27469" s="47"/>
      <c r="H27469" s="47"/>
      <c r="I27469" s="47"/>
      <c r="J27469" s="47"/>
      <c r="K27469" s="47"/>
      <c r="L27469" s="47"/>
      <c r="M27469" s="47"/>
      <c r="N27469" s="47"/>
      <c r="O27469" s="47"/>
      <c r="P27469" s="47"/>
    </row>
    <row r="27470" spans="2:16" x14ac:dyDescent="0.25">
      <c r="B27470" s="47"/>
      <c r="C27470" s="47"/>
      <c r="D27470" s="83"/>
      <c r="E27470" s="47"/>
      <c r="F27470" s="47"/>
      <c r="G27470" s="47"/>
      <c r="H27470" s="47"/>
      <c r="I27470" s="47"/>
      <c r="J27470" s="47"/>
      <c r="K27470" s="47"/>
      <c r="L27470" s="47"/>
      <c r="M27470" s="47"/>
      <c r="N27470" s="47"/>
      <c r="O27470" s="47"/>
      <c r="P27470" s="47"/>
    </row>
    <row r="27471" spans="2:16" x14ac:dyDescent="0.25">
      <c r="B27471" s="47"/>
      <c r="C27471" s="47"/>
      <c r="D27471" s="83"/>
      <c r="E27471" s="47"/>
      <c r="F27471" s="47"/>
      <c r="G27471" s="47"/>
      <c r="H27471" s="47"/>
      <c r="I27471" s="47"/>
      <c r="J27471" s="47"/>
      <c r="K27471" s="47"/>
      <c r="L27471" s="47"/>
      <c r="M27471" s="47"/>
      <c r="N27471" s="47"/>
      <c r="O27471" s="47"/>
      <c r="P27471" s="47"/>
    </row>
    <row r="27472" spans="2:16" x14ac:dyDescent="0.25">
      <c r="B27472" s="47"/>
      <c r="C27472" s="47"/>
      <c r="D27472" s="83"/>
      <c r="E27472" s="47"/>
      <c r="F27472" s="47"/>
      <c r="G27472" s="47"/>
      <c r="H27472" s="47"/>
      <c r="I27472" s="47"/>
      <c r="J27472" s="47"/>
      <c r="K27472" s="47"/>
      <c r="L27472" s="47"/>
      <c r="M27472" s="47"/>
      <c r="N27472" s="47"/>
      <c r="O27472" s="47"/>
      <c r="P27472" s="47"/>
    </row>
    <row r="27473" spans="2:16" x14ac:dyDescent="0.25">
      <c r="B27473" s="47"/>
      <c r="C27473" s="47"/>
      <c r="D27473" s="83"/>
      <c r="E27473" s="47"/>
      <c r="F27473" s="47"/>
      <c r="G27473" s="47"/>
      <c r="H27473" s="47"/>
      <c r="I27473" s="47"/>
      <c r="J27473" s="47"/>
      <c r="K27473" s="47"/>
      <c r="L27473" s="47"/>
      <c r="M27473" s="47"/>
      <c r="N27473" s="47"/>
      <c r="O27473" s="47"/>
      <c r="P27473" s="47"/>
    </row>
    <row r="27474" spans="2:16" x14ac:dyDescent="0.25">
      <c r="B27474" s="47"/>
      <c r="C27474" s="47"/>
      <c r="D27474" s="83"/>
      <c r="E27474" s="47"/>
      <c r="F27474" s="47"/>
      <c r="G27474" s="47"/>
      <c r="H27474" s="47"/>
      <c r="I27474" s="47"/>
      <c r="J27474" s="47"/>
      <c r="K27474" s="47"/>
      <c r="L27474" s="47"/>
      <c r="M27474" s="47"/>
      <c r="N27474" s="47"/>
      <c r="O27474" s="47"/>
      <c r="P27474" s="47"/>
    </row>
    <row r="27475" spans="2:16" x14ac:dyDescent="0.25">
      <c r="B27475" s="47"/>
      <c r="C27475" s="47"/>
      <c r="D27475" s="83"/>
      <c r="E27475" s="47"/>
      <c r="F27475" s="47"/>
      <c r="G27475" s="47"/>
      <c r="H27475" s="47"/>
      <c r="I27475" s="47"/>
      <c r="J27475" s="47"/>
      <c r="K27475" s="47"/>
      <c r="L27475" s="47"/>
      <c r="M27475" s="47"/>
      <c r="N27475" s="47"/>
      <c r="O27475" s="47"/>
      <c r="P27475" s="47"/>
    </row>
    <row r="27476" spans="2:16" x14ac:dyDescent="0.25">
      <c r="B27476" s="47"/>
      <c r="C27476" s="47"/>
      <c r="D27476" s="83"/>
      <c r="E27476" s="47"/>
      <c r="F27476" s="47"/>
      <c r="G27476" s="47"/>
      <c r="H27476" s="47"/>
      <c r="I27476" s="47"/>
      <c r="J27476" s="47"/>
      <c r="K27476" s="47"/>
      <c r="L27476" s="47"/>
      <c r="M27476" s="47"/>
      <c r="N27476" s="47"/>
      <c r="O27476" s="47"/>
      <c r="P27476" s="47"/>
    </row>
    <row r="27477" spans="2:16" x14ac:dyDescent="0.25">
      <c r="B27477" s="47"/>
      <c r="C27477" s="47"/>
      <c r="D27477" s="83"/>
      <c r="E27477" s="47"/>
      <c r="F27477" s="47"/>
      <c r="G27477" s="47"/>
      <c r="H27477" s="47"/>
      <c r="I27477" s="47"/>
      <c r="J27477" s="47"/>
      <c r="K27477" s="47"/>
      <c r="L27477" s="47"/>
      <c r="M27477" s="47"/>
      <c r="N27477" s="47"/>
      <c r="O27477" s="47"/>
      <c r="P27477" s="47"/>
    </row>
    <row r="27478" spans="2:16" x14ac:dyDescent="0.25">
      <c r="B27478" s="47"/>
      <c r="C27478" s="47"/>
      <c r="D27478" s="83"/>
      <c r="E27478" s="47"/>
      <c r="F27478" s="47"/>
      <c r="G27478" s="47"/>
      <c r="H27478" s="47"/>
      <c r="I27478" s="47"/>
      <c r="J27478" s="47"/>
      <c r="K27478" s="47"/>
      <c r="L27478" s="47"/>
      <c r="M27478" s="47"/>
      <c r="N27478" s="47"/>
      <c r="O27478" s="47"/>
      <c r="P27478" s="47"/>
    </row>
    <row r="27479" spans="2:16" x14ac:dyDescent="0.25">
      <c r="B27479" s="47"/>
      <c r="C27479" s="47"/>
      <c r="D27479" s="83"/>
      <c r="E27479" s="47"/>
      <c r="F27479" s="47"/>
      <c r="G27479" s="47"/>
      <c r="H27479" s="47"/>
      <c r="I27479" s="47"/>
      <c r="J27479" s="47"/>
      <c r="K27479" s="47"/>
      <c r="L27479" s="47"/>
      <c r="M27479" s="47"/>
      <c r="N27479" s="47"/>
      <c r="O27479" s="47"/>
      <c r="P27479" s="47"/>
    </row>
    <row r="27480" spans="2:16" x14ac:dyDescent="0.25">
      <c r="B27480" s="47"/>
      <c r="C27480" s="47"/>
      <c r="D27480" s="83"/>
      <c r="E27480" s="47"/>
      <c r="F27480" s="47"/>
      <c r="G27480" s="47"/>
      <c r="H27480" s="47"/>
      <c r="I27480" s="47"/>
      <c r="J27480" s="47"/>
      <c r="K27480" s="47"/>
      <c r="L27480" s="47"/>
      <c r="M27480" s="47"/>
      <c r="N27480" s="47"/>
      <c r="O27480" s="47"/>
      <c r="P27480" s="47"/>
    </row>
    <row r="27481" spans="2:16" x14ac:dyDescent="0.25">
      <c r="B27481" s="47"/>
      <c r="C27481" s="47"/>
      <c r="D27481" s="83"/>
      <c r="E27481" s="47"/>
      <c r="F27481" s="47"/>
      <c r="G27481" s="47"/>
      <c r="H27481" s="47"/>
      <c r="I27481" s="47"/>
      <c r="J27481" s="47"/>
      <c r="K27481" s="47"/>
      <c r="L27481" s="47"/>
      <c r="M27481" s="47"/>
      <c r="N27481" s="47"/>
      <c r="O27481" s="47"/>
      <c r="P27481" s="47"/>
    </row>
    <row r="27482" spans="2:16" x14ac:dyDescent="0.25">
      <c r="B27482" s="47"/>
      <c r="C27482" s="47"/>
      <c r="D27482" s="83"/>
      <c r="E27482" s="47"/>
      <c r="F27482" s="47"/>
      <c r="G27482" s="47"/>
      <c r="H27482" s="47"/>
      <c r="I27482" s="47"/>
      <c r="J27482" s="47"/>
      <c r="K27482" s="47"/>
      <c r="L27482" s="47"/>
      <c r="M27482" s="47"/>
      <c r="N27482" s="47"/>
      <c r="O27482" s="47"/>
      <c r="P27482" s="47"/>
    </row>
    <row r="27483" spans="2:16" x14ac:dyDescent="0.25">
      <c r="B27483" s="47"/>
      <c r="C27483" s="47"/>
      <c r="D27483" s="83"/>
      <c r="E27483" s="47"/>
      <c r="F27483" s="47"/>
      <c r="G27483" s="47"/>
      <c r="H27483" s="47"/>
      <c r="I27483" s="47"/>
      <c r="J27483" s="47"/>
      <c r="K27483" s="47"/>
      <c r="L27483" s="47"/>
      <c r="M27483" s="47"/>
      <c r="N27483" s="47"/>
      <c r="O27483" s="47"/>
      <c r="P27483" s="47"/>
    </row>
    <row r="27484" spans="2:16" x14ac:dyDescent="0.25">
      <c r="B27484" s="47"/>
      <c r="C27484" s="47"/>
      <c r="D27484" s="83"/>
      <c r="E27484" s="47"/>
      <c r="F27484" s="47"/>
      <c r="G27484" s="47"/>
      <c r="H27484" s="47"/>
      <c r="I27484" s="47"/>
      <c r="J27484" s="47"/>
      <c r="K27484" s="47"/>
      <c r="L27484" s="47"/>
      <c r="M27484" s="47"/>
      <c r="N27484" s="47"/>
      <c r="O27484" s="47"/>
      <c r="P27484" s="47"/>
    </row>
    <row r="27485" spans="2:16" x14ac:dyDescent="0.25">
      <c r="B27485" s="47"/>
      <c r="C27485" s="47"/>
      <c r="D27485" s="83"/>
      <c r="E27485" s="47"/>
      <c r="F27485" s="47"/>
      <c r="G27485" s="47"/>
      <c r="H27485" s="47"/>
      <c r="I27485" s="47"/>
      <c r="J27485" s="47"/>
      <c r="K27485" s="47"/>
      <c r="L27485" s="47"/>
      <c r="M27485" s="47"/>
      <c r="N27485" s="47"/>
      <c r="O27485" s="47"/>
      <c r="P27485" s="47"/>
    </row>
    <row r="27486" spans="2:16" x14ac:dyDescent="0.25">
      <c r="B27486" s="47"/>
      <c r="C27486" s="47"/>
      <c r="D27486" s="83"/>
      <c r="E27486" s="47"/>
      <c r="F27486" s="47"/>
      <c r="G27486" s="47"/>
      <c r="H27486" s="47"/>
      <c r="I27486" s="47"/>
      <c r="J27486" s="47"/>
      <c r="K27486" s="47"/>
      <c r="L27486" s="47"/>
      <c r="M27486" s="47"/>
      <c r="N27486" s="47"/>
      <c r="O27486" s="47"/>
      <c r="P27486" s="47"/>
    </row>
    <row r="27487" spans="2:16" x14ac:dyDescent="0.25">
      <c r="B27487" s="47"/>
      <c r="C27487" s="47"/>
      <c r="D27487" s="83"/>
      <c r="E27487" s="47"/>
      <c r="F27487" s="47"/>
      <c r="G27487" s="47"/>
      <c r="H27487" s="47"/>
      <c r="I27487" s="47"/>
      <c r="J27487" s="47"/>
      <c r="K27487" s="47"/>
      <c r="L27487" s="47"/>
      <c r="M27487" s="47"/>
      <c r="N27487" s="47"/>
      <c r="O27487" s="47"/>
      <c r="P27487" s="47"/>
    </row>
    <row r="27488" spans="2:16" x14ac:dyDescent="0.25">
      <c r="B27488" s="47"/>
      <c r="C27488" s="47"/>
      <c r="D27488" s="83"/>
      <c r="E27488" s="47"/>
      <c r="F27488" s="47"/>
      <c r="G27488" s="47"/>
      <c r="H27488" s="47"/>
      <c r="I27488" s="47"/>
      <c r="J27488" s="47"/>
      <c r="K27488" s="47"/>
      <c r="L27488" s="47"/>
      <c r="M27488" s="47"/>
      <c r="N27488" s="47"/>
      <c r="O27488" s="47"/>
      <c r="P27488" s="47"/>
    </row>
    <row r="27489" spans="2:16" x14ac:dyDescent="0.25">
      <c r="B27489" s="47"/>
      <c r="C27489" s="47"/>
      <c r="D27489" s="83"/>
      <c r="E27489" s="47"/>
      <c r="F27489" s="47"/>
      <c r="G27489" s="47"/>
      <c r="H27489" s="47"/>
      <c r="I27489" s="47"/>
      <c r="J27489" s="47"/>
      <c r="K27489" s="47"/>
      <c r="L27489" s="47"/>
      <c r="M27489" s="47"/>
      <c r="N27489" s="47"/>
      <c r="O27489" s="47"/>
      <c r="P27489" s="47"/>
    </row>
    <row r="27490" spans="2:16" x14ac:dyDescent="0.25">
      <c r="B27490" s="47"/>
      <c r="C27490" s="47"/>
      <c r="D27490" s="83"/>
      <c r="E27490" s="47"/>
      <c r="F27490" s="47"/>
      <c r="G27490" s="47"/>
      <c r="H27490" s="47"/>
      <c r="I27490" s="47"/>
      <c r="J27490" s="47"/>
      <c r="K27490" s="47"/>
      <c r="L27490" s="47"/>
      <c r="M27490" s="47"/>
      <c r="N27490" s="47"/>
      <c r="O27490" s="47"/>
      <c r="P27490" s="47"/>
    </row>
    <row r="27491" spans="2:16" x14ac:dyDescent="0.25">
      <c r="B27491" s="47"/>
      <c r="C27491" s="47"/>
      <c r="D27491" s="83"/>
      <c r="E27491" s="47"/>
      <c r="F27491" s="47"/>
      <c r="G27491" s="47"/>
      <c r="H27491" s="47"/>
      <c r="I27491" s="47"/>
      <c r="J27491" s="47"/>
      <c r="K27491" s="47"/>
      <c r="L27491" s="47"/>
      <c r="M27491" s="47"/>
      <c r="N27491" s="47"/>
      <c r="O27491" s="47"/>
      <c r="P27491" s="47"/>
    </row>
    <row r="27492" spans="2:16" x14ac:dyDescent="0.25">
      <c r="B27492" s="47"/>
      <c r="C27492" s="47"/>
      <c r="D27492" s="83"/>
      <c r="E27492" s="47"/>
      <c r="F27492" s="47"/>
      <c r="G27492" s="47"/>
      <c r="H27492" s="47"/>
      <c r="I27492" s="47"/>
      <c r="J27492" s="47"/>
      <c r="K27492" s="47"/>
      <c r="L27492" s="47"/>
      <c r="M27492" s="47"/>
      <c r="N27492" s="47"/>
      <c r="O27492" s="47"/>
      <c r="P27492" s="47"/>
    </row>
    <row r="27493" spans="2:16" x14ac:dyDescent="0.25">
      <c r="B27493" s="47"/>
      <c r="C27493" s="47"/>
      <c r="D27493" s="83"/>
      <c r="E27493" s="47"/>
      <c r="F27493" s="47"/>
      <c r="G27493" s="47"/>
      <c r="H27493" s="47"/>
      <c r="I27493" s="47"/>
      <c r="J27493" s="47"/>
      <c r="K27493" s="47"/>
      <c r="L27493" s="47"/>
      <c r="M27493" s="47"/>
      <c r="N27493" s="47"/>
      <c r="O27493" s="47"/>
      <c r="P27493" s="47"/>
    </row>
    <row r="27494" spans="2:16" x14ac:dyDescent="0.25">
      <c r="B27494" s="47"/>
      <c r="C27494" s="47"/>
      <c r="D27494" s="83"/>
      <c r="E27494" s="47"/>
      <c r="F27494" s="47"/>
      <c r="G27494" s="47"/>
      <c r="H27494" s="47"/>
      <c r="I27494" s="47"/>
      <c r="J27494" s="47"/>
      <c r="K27494" s="47"/>
      <c r="L27494" s="47"/>
      <c r="M27494" s="47"/>
      <c r="N27494" s="47"/>
      <c r="O27494" s="47"/>
      <c r="P27494" s="47"/>
    </row>
    <row r="27495" spans="2:16" x14ac:dyDescent="0.25">
      <c r="B27495" s="47"/>
      <c r="C27495" s="47"/>
      <c r="D27495" s="83"/>
      <c r="E27495" s="47"/>
      <c r="F27495" s="47"/>
      <c r="G27495" s="47"/>
      <c r="H27495" s="47"/>
      <c r="I27495" s="47"/>
      <c r="J27495" s="47"/>
      <c r="K27495" s="47"/>
      <c r="L27495" s="47"/>
      <c r="M27495" s="47"/>
      <c r="N27495" s="47"/>
      <c r="O27495" s="47"/>
      <c r="P27495" s="47"/>
    </row>
    <row r="27496" spans="2:16" x14ac:dyDescent="0.25">
      <c r="B27496" s="47"/>
      <c r="C27496" s="47"/>
      <c r="D27496" s="83"/>
      <c r="E27496" s="47"/>
      <c r="F27496" s="47"/>
      <c r="G27496" s="47"/>
      <c r="H27496" s="47"/>
      <c r="I27496" s="47"/>
      <c r="J27496" s="47"/>
      <c r="K27496" s="47"/>
      <c r="L27496" s="47"/>
      <c r="M27496" s="47"/>
      <c r="N27496" s="47"/>
      <c r="O27496" s="47"/>
      <c r="P27496" s="47"/>
    </row>
    <row r="27497" spans="2:16" x14ac:dyDescent="0.25">
      <c r="B27497" s="47"/>
      <c r="C27497" s="47"/>
      <c r="D27497" s="83"/>
      <c r="E27497" s="47"/>
      <c r="F27497" s="47"/>
      <c r="G27497" s="47"/>
      <c r="H27497" s="47"/>
      <c r="I27497" s="47"/>
      <c r="J27497" s="47"/>
      <c r="K27497" s="47"/>
      <c r="L27497" s="47"/>
      <c r="M27497" s="47"/>
      <c r="N27497" s="47"/>
      <c r="O27497" s="47"/>
      <c r="P27497" s="47"/>
    </row>
    <row r="27498" spans="2:16" x14ac:dyDescent="0.25">
      <c r="B27498" s="47"/>
      <c r="C27498" s="47"/>
      <c r="D27498" s="83"/>
      <c r="E27498" s="47"/>
      <c r="F27498" s="47"/>
      <c r="G27498" s="47"/>
      <c r="H27498" s="47"/>
      <c r="I27498" s="47"/>
      <c r="J27498" s="47"/>
      <c r="K27498" s="47"/>
      <c r="L27498" s="47"/>
      <c r="M27498" s="47"/>
      <c r="N27498" s="47"/>
      <c r="O27498" s="47"/>
      <c r="P27498" s="47"/>
    </row>
    <row r="27499" spans="2:16" x14ac:dyDescent="0.25">
      <c r="B27499" s="47"/>
      <c r="C27499" s="47"/>
      <c r="D27499" s="83"/>
      <c r="E27499" s="47"/>
      <c r="F27499" s="47"/>
      <c r="G27499" s="47"/>
      <c r="H27499" s="47"/>
      <c r="I27499" s="47"/>
      <c r="J27499" s="47"/>
      <c r="K27499" s="47"/>
      <c r="L27499" s="47"/>
      <c r="M27499" s="47"/>
      <c r="N27499" s="47"/>
      <c r="O27499" s="47"/>
      <c r="P27499" s="47"/>
    </row>
    <row r="27500" spans="2:16" x14ac:dyDescent="0.25">
      <c r="B27500" s="47"/>
      <c r="C27500" s="47"/>
      <c r="D27500" s="83"/>
      <c r="E27500" s="47"/>
      <c r="F27500" s="47"/>
      <c r="G27500" s="47"/>
      <c r="H27500" s="47"/>
      <c r="I27500" s="47"/>
      <c r="J27500" s="47"/>
      <c r="K27500" s="47"/>
      <c r="L27500" s="47"/>
      <c r="M27500" s="47"/>
      <c r="N27500" s="47"/>
      <c r="O27500" s="47"/>
      <c r="P27500" s="47"/>
    </row>
    <row r="27501" spans="2:16" x14ac:dyDescent="0.25">
      <c r="B27501" s="47"/>
      <c r="C27501" s="47"/>
      <c r="D27501" s="83"/>
      <c r="E27501" s="47"/>
      <c r="F27501" s="47"/>
      <c r="G27501" s="47"/>
      <c r="H27501" s="47"/>
      <c r="I27501" s="47"/>
      <c r="J27501" s="47"/>
      <c r="K27501" s="47"/>
      <c r="L27501" s="47"/>
      <c r="M27501" s="47"/>
      <c r="N27501" s="47"/>
      <c r="O27501" s="47"/>
      <c r="P27501" s="47"/>
    </row>
    <row r="27502" spans="2:16" x14ac:dyDescent="0.25">
      <c r="B27502" s="47"/>
      <c r="C27502" s="47"/>
      <c r="D27502" s="83"/>
      <c r="E27502" s="47"/>
      <c r="F27502" s="47"/>
      <c r="G27502" s="47"/>
      <c r="H27502" s="47"/>
      <c r="I27502" s="47"/>
      <c r="J27502" s="47"/>
      <c r="K27502" s="47"/>
      <c r="L27502" s="47"/>
      <c r="M27502" s="47"/>
      <c r="N27502" s="47"/>
      <c r="O27502" s="47"/>
      <c r="P27502" s="47"/>
    </row>
    <row r="27503" spans="2:16" x14ac:dyDescent="0.25">
      <c r="B27503" s="47"/>
      <c r="C27503" s="47"/>
      <c r="D27503" s="83"/>
      <c r="E27503" s="47"/>
      <c r="F27503" s="47"/>
      <c r="G27503" s="47"/>
      <c r="H27503" s="47"/>
      <c r="I27503" s="47"/>
      <c r="J27503" s="47"/>
      <c r="K27503" s="47"/>
      <c r="L27503" s="47"/>
      <c r="M27503" s="47"/>
      <c r="N27503" s="47"/>
      <c r="O27503" s="47"/>
      <c r="P27503" s="47"/>
    </row>
    <row r="27504" spans="2:16" x14ac:dyDescent="0.25">
      <c r="B27504" s="47"/>
      <c r="C27504" s="47"/>
      <c r="D27504" s="83"/>
      <c r="E27504" s="47"/>
      <c r="F27504" s="47"/>
      <c r="G27504" s="47"/>
      <c r="H27504" s="47"/>
      <c r="I27504" s="47"/>
      <c r="J27504" s="47"/>
      <c r="K27504" s="47"/>
      <c r="L27504" s="47"/>
      <c r="M27504" s="47"/>
      <c r="N27504" s="47"/>
      <c r="O27504" s="47"/>
      <c r="P27504" s="47"/>
    </row>
    <row r="27505" spans="2:16" x14ac:dyDescent="0.25">
      <c r="B27505" s="47"/>
      <c r="C27505" s="47"/>
      <c r="D27505" s="83"/>
      <c r="E27505" s="47"/>
      <c r="F27505" s="47"/>
      <c r="G27505" s="47"/>
      <c r="H27505" s="47"/>
      <c r="I27505" s="47"/>
      <c r="J27505" s="47"/>
      <c r="K27505" s="47"/>
      <c r="L27505" s="47"/>
      <c r="M27505" s="47"/>
      <c r="N27505" s="47"/>
      <c r="O27505" s="47"/>
      <c r="P27505" s="47"/>
    </row>
    <row r="27506" spans="2:16" x14ac:dyDescent="0.25">
      <c r="B27506" s="47"/>
      <c r="C27506" s="47"/>
      <c r="D27506" s="83"/>
      <c r="E27506" s="47"/>
      <c r="F27506" s="47"/>
      <c r="G27506" s="47"/>
      <c r="H27506" s="47"/>
      <c r="I27506" s="47"/>
      <c r="J27506" s="47"/>
      <c r="K27506" s="47"/>
      <c r="L27506" s="47"/>
      <c r="M27506" s="47"/>
      <c r="N27506" s="47"/>
      <c r="O27506" s="47"/>
      <c r="P27506" s="47"/>
    </row>
    <row r="27507" spans="2:16" x14ac:dyDescent="0.25">
      <c r="B27507" s="47"/>
      <c r="C27507" s="47"/>
      <c r="D27507" s="83"/>
      <c r="E27507" s="47"/>
      <c r="F27507" s="47"/>
      <c r="G27507" s="47"/>
      <c r="H27507" s="47"/>
      <c r="I27507" s="47"/>
      <c r="J27507" s="47"/>
      <c r="K27507" s="47"/>
      <c r="L27507" s="47"/>
      <c r="M27507" s="47"/>
      <c r="N27507" s="47"/>
      <c r="O27507" s="47"/>
      <c r="P27507" s="47"/>
    </row>
    <row r="27508" spans="2:16" x14ac:dyDescent="0.25">
      <c r="B27508" s="47"/>
      <c r="C27508" s="47"/>
      <c r="D27508" s="83"/>
      <c r="E27508" s="47"/>
      <c r="F27508" s="47"/>
      <c r="G27508" s="47"/>
      <c r="H27508" s="47"/>
      <c r="I27508" s="47"/>
      <c r="J27508" s="47"/>
      <c r="K27508" s="47"/>
      <c r="L27508" s="47"/>
      <c r="M27508" s="47"/>
      <c r="N27508" s="47"/>
      <c r="O27508" s="47"/>
      <c r="P27508" s="47"/>
    </row>
    <row r="27509" spans="2:16" x14ac:dyDescent="0.25">
      <c r="B27509" s="47"/>
      <c r="C27509" s="47"/>
      <c r="D27509" s="83"/>
      <c r="E27509" s="47"/>
      <c r="F27509" s="47"/>
      <c r="G27509" s="47"/>
      <c r="H27509" s="47"/>
      <c r="I27509" s="47"/>
      <c r="J27509" s="47"/>
      <c r="K27509" s="47"/>
      <c r="L27509" s="47"/>
      <c r="M27509" s="47"/>
      <c r="N27509" s="47"/>
      <c r="O27509" s="47"/>
      <c r="P27509" s="47"/>
    </row>
    <row r="27510" spans="2:16" x14ac:dyDescent="0.25">
      <c r="B27510" s="47"/>
      <c r="C27510" s="47"/>
      <c r="D27510" s="83"/>
      <c r="E27510" s="47"/>
      <c r="F27510" s="47"/>
      <c r="G27510" s="47"/>
      <c r="H27510" s="47"/>
      <c r="I27510" s="47"/>
      <c r="J27510" s="47"/>
      <c r="K27510" s="47"/>
      <c r="L27510" s="47"/>
      <c r="M27510" s="47"/>
      <c r="N27510" s="47"/>
      <c r="O27510" s="47"/>
      <c r="P27510" s="47"/>
    </row>
    <row r="27511" spans="2:16" x14ac:dyDescent="0.25">
      <c r="B27511" s="47"/>
      <c r="C27511" s="47"/>
      <c r="D27511" s="83"/>
      <c r="E27511" s="47"/>
      <c r="F27511" s="47"/>
      <c r="G27511" s="47"/>
      <c r="H27511" s="47"/>
      <c r="I27511" s="47"/>
      <c r="J27511" s="47"/>
      <c r="K27511" s="47"/>
      <c r="L27511" s="47"/>
      <c r="M27511" s="47"/>
      <c r="N27511" s="47"/>
      <c r="O27511" s="47"/>
      <c r="P27511" s="47"/>
    </row>
    <row r="27512" spans="2:16" x14ac:dyDescent="0.25">
      <c r="B27512" s="47"/>
      <c r="C27512" s="47"/>
      <c r="D27512" s="83"/>
      <c r="E27512" s="47"/>
      <c r="F27512" s="47"/>
      <c r="G27512" s="47"/>
      <c r="H27512" s="47"/>
      <c r="I27512" s="47"/>
      <c r="J27512" s="47"/>
      <c r="K27512" s="47"/>
      <c r="L27512" s="47"/>
      <c r="M27512" s="47"/>
      <c r="N27512" s="47"/>
      <c r="O27512" s="47"/>
      <c r="P27512" s="47"/>
    </row>
    <row r="27513" spans="2:16" x14ac:dyDescent="0.25">
      <c r="B27513" s="47"/>
      <c r="C27513" s="47"/>
      <c r="D27513" s="83"/>
      <c r="E27513" s="47"/>
      <c r="F27513" s="47"/>
      <c r="G27513" s="47"/>
      <c r="H27513" s="47"/>
      <c r="I27513" s="47"/>
      <c r="J27513" s="47"/>
      <c r="K27513" s="47"/>
      <c r="L27513" s="47"/>
      <c r="M27513" s="47"/>
      <c r="N27513" s="47"/>
      <c r="O27513" s="47"/>
      <c r="P27513" s="47"/>
    </row>
    <row r="27514" spans="2:16" x14ac:dyDescent="0.25">
      <c r="B27514" s="47"/>
      <c r="C27514" s="47"/>
      <c r="D27514" s="83"/>
      <c r="E27514" s="47"/>
      <c r="F27514" s="47"/>
      <c r="G27514" s="47"/>
      <c r="H27514" s="47"/>
      <c r="I27514" s="47"/>
      <c r="J27514" s="47"/>
      <c r="K27514" s="47"/>
      <c r="L27514" s="47"/>
      <c r="M27514" s="47"/>
      <c r="N27514" s="47"/>
      <c r="O27514" s="47"/>
      <c r="P27514" s="47"/>
    </row>
    <row r="27515" spans="2:16" x14ac:dyDescent="0.25">
      <c r="B27515" s="47"/>
      <c r="C27515" s="47"/>
      <c r="D27515" s="83"/>
      <c r="E27515" s="47"/>
      <c r="F27515" s="47"/>
      <c r="G27515" s="47"/>
      <c r="H27515" s="47"/>
      <c r="I27515" s="47"/>
      <c r="J27515" s="47"/>
      <c r="K27515" s="47"/>
      <c r="L27515" s="47"/>
      <c r="M27515" s="47"/>
      <c r="N27515" s="47"/>
      <c r="O27515" s="47"/>
      <c r="P27515" s="47"/>
    </row>
    <row r="27516" spans="2:16" x14ac:dyDescent="0.25">
      <c r="B27516" s="47"/>
      <c r="C27516" s="47"/>
      <c r="D27516" s="83"/>
      <c r="E27516" s="47"/>
      <c r="F27516" s="47"/>
      <c r="G27516" s="47"/>
      <c r="H27516" s="47"/>
      <c r="I27516" s="47"/>
      <c r="J27516" s="47"/>
      <c r="K27516" s="47"/>
      <c r="L27516" s="47"/>
      <c r="M27516" s="47"/>
      <c r="N27516" s="47"/>
      <c r="O27516" s="47"/>
      <c r="P27516" s="47"/>
    </row>
    <row r="27517" spans="2:16" x14ac:dyDescent="0.25">
      <c r="B27517" s="47"/>
      <c r="C27517" s="47"/>
      <c r="D27517" s="83"/>
      <c r="E27517" s="47"/>
      <c r="F27517" s="47"/>
      <c r="G27517" s="47"/>
      <c r="H27517" s="47"/>
      <c r="I27517" s="47"/>
      <c r="J27517" s="47"/>
      <c r="K27517" s="47"/>
      <c r="L27517" s="47"/>
      <c r="M27517" s="47"/>
      <c r="N27517" s="47"/>
      <c r="O27517" s="47"/>
      <c r="P27517" s="47"/>
    </row>
    <row r="27518" spans="2:16" x14ac:dyDescent="0.25">
      <c r="B27518" s="47"/>
      <c r="C27518" s="47"/>
      <c r="D27518" s="83"/>
      <c r="E27518" s="47"/>
      <c r="F27518" s="47"/>
      <c r="G27518" s="47"/>
      <c r="H27518" s="47"/>
      <c r="I27518" s="47"/>
      <c r="J27518" s="47"/>
      <c r="K27518" s="47"/>
      <c r="L27518" s="47"/>
      <c r="M27518" s="47"/>
      <c r="N27518" s="47"/>
      <c r="O27518" s="47"/>
      <c r="P27518" s="47"/>
    </row>
    <row r="27519" spans="2:16" x14ac:dyDescent="0.25">
      <c r="B27519" s="47"/>
      <c r="C27519" s="47"/>
      <c r="D27519" s="83"/>
      <c r="E27519" s="47"/>
      <c r="F27519" s="47"/>
      <c r="G27519" s="47"/>
      <c r="H27519" s="47"/>
      <c r="I27519" s="47"/>
      <c r="J27519" s="47"/>
      <c r="K27519" s="47"/>
      <c r="L27519" s="47"/>
      <c r="M27519" s="47"/>
      <c r="N27519" s="47"/>
      <c r="O27519" s="47"/>
      <c r="P27519" s="47"/>
    </row>
    <row r="27520" spans="2:16" x14ac:dyDescent="0.25">
      <c r="B27520" s="47"/>
      <c r="C27520" s="47"/>
      <c r="D27520" s="83"/>
      <c r="E27520" s="47"/>
      <c r="F27520" s="47"/>
      <c r="G27520" s="47"/>
      <c r="H27520" s="47"/>
      <c r="I27520" s="47"/>
      <c r="J27520" s="47"/>
      <c r="K27520" s="47"/>
      <c r="L27520" s="47"/>
      <c r="M27520" s="47"/>
      <c r="N27520" s="47"/>
      <c r="O27520" s="47"/>
      <c r="P27520" s="47"/>
    </row>
    <row r="27521" spans="2:16" x14ac:dyDescent="0.25">
      <c r="B27521" s="47"/>
      <c r="C27521" s="47"/>
      <c r="D27521" s="83"/>
      <c r="E27521" s="47"/>
      <c r="F27521" s="47"/>
      <c r="G27521" s="47"/>
      <c r="H27521" s="47"/>
      <c r="I27521" s="47"/>
      <c r="J27521" s="47"/>
      <c r="K27521" s="47"/>
      <c r="L27521" s="47"/>
      <c r="M27521" s="47"/>
      <c r="N27521" s="47"/>
      <c r="O27521" s="47"/>
      <c r="P27521" s="47"/>
    </row>
    <row r="27522" spans="2:16" x14ac:dyDescent="0.25">
      <c r="B27522" s="47"/>
      <c r="C27522" s="47"/>
      <c r="D27522" s="83"/>
      <c r="E27522" s="47"/>
      <c r="F27522" s="47"/>
      <c r="G27522" s="47"/>
      <c r="H27522" s="47"/>
      <c r="I27522" s="47"/>
      <c r="J27522" s="47"/>
      <c r="K27522" s="47"/>
      <c r="L27522" s="47"/>
      <c r="M27522" s="47"/>
      <c r="N27522" s="47"/>
      <c r="O27522" s="47"/>
      <c r="P27522" s="47"/>
    </row>
    <row r="27523" spans="2:16" x14ac:dyDescent="0.25">
      <c r="B27523" s="47"/>
      <c r="C27523" s="47"/>
      <c r="D27523" s="83"/>
      <c r="E27523" s="47"/>
      <c r="F27523" s="47"/>
      <c r="G27523" s="47"/>
      <c r="H27523" s="47"/>
      <c r="I27523" s="47"/>
      <c r="J27523" s="47"/>
      <c r="K27523" s="47"/>
      <c r="L27523" s="47"/>
      <c r="M27523" s="47"/>
      <c r="N27523" s="47"/>
      <c r="O27523" s="47"/>
      <c r="P27523" s="47"/>
    </row>
    <row r="27524" spans="2:16" x14ac:dyDescent="0.25">
      <c r="B27524" s="47"/>
      <c r="C27524" s="47"/>
      <c r="D27524" s="83"/>
      <c r="E27524" s="47"/>
      <c r="F27524" s="47"/>
      <c r="G27524" s="47"/>
      <c r="H27524" s="47"/>
      <c r="I27524" s="47"/>
      <c r="J27524" s="47"/>
      <c r="K27524" s="47"/>
      <c r="L27524" s="47"/>
      <c r="M27524" s="47"/>
      <c r="N27524" s="47"/>
      <c r="O27524" s="47"/>
      <c r="P27524" s="47"/>
    </row>
    <row r="27525" spans="2:16" x14ac:dyDescent="0.25">
      <c r="B27525" s="47"/>
      <c r="C27525" s="47"/>
      <c r="D27525" s="83"/>
      <c r="E27525" s="47"/>
      <c r="F27525" s="47"/>
      <c r="G27525" s="47"/>
      <c r="H27525" s="47"/>
      <c r="I27525" s="47"/>
      <c r="J27525" s="47"/>
      <c r="K27525" s="47"/>
      <c r="L27525" s="47"/>
      <c r="M27525" s="47"/>
      <c r="N27525" s="47"/>
      <c r="O27525" s="47"/>
      <c r="P27525" s="47"/>
    </row>
    <row r="27526" spans="2:16" x14ac:dyDescent="0.25">
      <c r="B27526" s="47"/>
      <c r="C27526" s="47"/>
      <c r="D27526" s="83"/>
      <c r="E27526" s="47"/>
      <c r="F27526" s="47"/>
      <c r="G27526" s="47"/>
      <c r="H27526" s="47"/>
      <c r="I27526" s="47"/>
      <c r="J27526" s="47"/>
      <c r="K27526" s="47"/>
      <c r="L27526" s="47"/>
      <c r="M27526" s="47"/>
      <c r="N27526" s="47"/>
      <c r="O27526" s="47"/>
      <c r="P27526" s="47"/>
    </row>
    <row r="27527" spans="2:16" x14ac:dyDescent="0.25">
      <c r="B27527" s="47"/>
      <c r="C27527" s="47"/>
      <c r="D27527" s="83"/>
      <c r="E27527" s="47"/>
      <c r="F27527" s="47"/>
      <c r="G27527" s="47"/>
      <c r="H27527" s="47"/>
      <c r="I27527" s="47"/>
      <c r="J27527" s="47"/>
      <c r="K27527" s="47"/>
      <c r="L27527" s="47"/>
      <c r="M27527" s="47"/>
      <c r="N27527" s="47"/>
      <c r="O27527" s="47"/>
      <c r="P27527" s="47"/>
    </row>
    <row r="27528" spans="2:16" x14ac:dyDescent="0.25">
      <c r="B27528" s="47"/>
      <c r="C27528" s="47"/>
      <c r="D27528" s="83"/>
      <c r="E27528" s="47"/>
      <c r="F27528" s="47"/>
      <c r="G27528" s="47"/>
      <c r="H27528" s="47"/>
      <c r="I27528" s="47"/>
      <c r="J27528" s="47"/>
      <c r="K27528" s="47"/>
      <c r="L27528" s="47"/>
      <c r="M27528" s="47"/>
      <c r="N27528" s="47"/>
      <c r="O27528" s="47"/>
      <c r="P27528" s="47"/>
    </row>
    <row r="27529" spans="2:16" x14ac:dyDescent="0.25">
      <c r="B27529" s="47"/>
      <c r="C27529" s="47"/>
      <c r="D27529" s="83"/>
      <c r="E27529" s="47"/>
      <c r="F27529" s="47"/>
      <c r="G27529" s="47"/>
      <c r="H27529" s="47"/>
      <c r="I27529" s="47"/>
      <c r="J27529" s="47"/>
      <c r="K27529" s="47"/>
      <c r="L27529" s="47"/>
      <c r="M27529" s="47"/>
      <c r="N27529" s="47"/>
      <c r="O27529" s="47"/>
      <c r="P27529" s="47"/>
    </row>
    <row r="27530" spans="2:16" x14ac:dyDescent="0.25">
      <c r="B27530" s="47"/>
      <c r="C27530" s="47"/>
      <c r="D27530" s="83"/>
      <c r="E27530" s="47"/>
      <c r="F27530" s="47"/>
      <c r="G27530" s="47"/>
      <c r="H27530" s="47"/>
      <c r="I27530" s="47"/>
      <c r="J27530" s="47"/>
      <c r="K27530" s="47"/>
      <c r="L27530" s="47"/>
      <c r="M27530" s="47"/>
      <c r="N27530" s="47"/>
      <c r="O27530" s="47"/>
      <c r="P27530" s="47"/>
    </row>
    <row r="27531" spans="2:16" x14ac:dyDescent="0.25">
      <c r="B27531" s="47"/>
      <c r="C27531" s="47"/>
      <c r="D27531" s="83"/>
      <c r="E27531" s="47"/>
      <c r="F27531" s="47"/>
      <c r="G27531" s="47"/>
      <c r="H27531" s="47"/>
      <c r="I27531" s="47"/>
      <c r="J27531" s="47"/>
      <c r="K27531" s="47"/>
      <c r="L27531" s="47"/>
      <c r="M27531" s="47"/>
      <c r="N27531" s="47"/>
      <c r="O27531" s="47"/>
      <c r="P27531" s="47"/>
    </row>
    <row r="27532" spans="2:16" x14ac:dyDescent="0.25">
      <c r="B27532" s="47"/>
      <c r="C27532" s="47"/>
      <c r="D27532" s="83"/>
      <c r="E27532" s="47"/>
      <c r="F27532" s="47"/>
      <c r="G27532" s="47"/>
      <c r="H27532" s="47"/>
      <c r="I27532" s="47"/>
      <c r="J27532" s="47"/>
      <c r="K27532" s="47"/>
      <c r="L27532" s="47"/>
      <c r="M27532" s="47"/>
      <c r="N27532" s="47"/>
      <c r="O27532" s="47"/>
      <c r="P27532" s="47"/>
    </row>
    <row r="27533" spans="2:16" x14ac:dyDescent="0.25">
      <c r="B27533" s="47"/>
      <c r="C27533" s="47"/>
      <c r="D27533" s="83"/>
      <c r="E27533" s="47"/>
      <c r="F27533" s="47"/>
      <c r="G27533" s="47"/>
      <c r="H27533" s="47"/>
      <c r="I27533" s="47"/>
      <c r="J27533" s="47"/>
      <c r="K27533" s="47"/>
      <c r="L27533" s="47"/>
      <c r="M27533" s="47"/>
      <c r="N27533" s="47"/>
      <c r="O27533" s="47"/>
      <c r="P27533" s="47"/>
    </row>
    <row r="27534" spans="2:16" x14ac:dyDescent="0.25">
      <c r="B27534" s="47"/>
      <c r="C27534" s="47"/>
      <c r="D27534" s="83"/>
      <c r="E27534" s="47"/>
      <c r="F27534" s="47"/>
      <c r="G27534" s="47"/>
      <c r="H27534" s="47"/>
      <c r="I27534" s="47"/>
      <c r="J27534" s="47"/>
      <c r="K27534" s="47"/>
      <c r="L27534" s="47"/>
      <c r="M27534" s="47"/>
      <c r="N27534" s="47"/>
      <c r="O27534" s="47"/>
      <c r="P27534" s="47"/>
    </row>
    <row r="27535" spans="2:16" x14ac:dyDescent="0.25">
      <c r="B27535" s="47"/>
      <c r="C27535" s="47"/>
      <c r="D27535" s="83"/>
      <c r="E27535" s="47"/>
      <c r="F27535" s="47"/>
      <c r="G27535" s="47"/>
      <c r="H27535" s="47"/>
      <c r="I27535" s="47"/>
      <c r="J27535" s="47"/>
      <c r="K27535" s="47"/>
      <c r="L27535" s="47"/>
      <c r="M27535" s="47"/>
      <c r="N27535" s="47"/>
      <c r="O27535" s="47"/>
      <c r="P27535" s="47"/>
    </row>
    <row r="27536" spans="2:16" x14ac:dyDescent="0.25">
      <c r="B27536" s="47"/>
      <c r="C27536" s="47"/>
      <c r="D27536" s="83"/>
      <c r="E27536" s="47"/>
      <c r="F27536" s="47"/>
      <c r="G27536" s="47"/>
      <c r="H27536" s="47"/>
      <c r="I27536" s="47"/>
      <c r="J27536" s="47"/>
      <c r="K27536" s="47"/>
      <c r="L27536" s="47"/>
      <c r="M27536" s="47"/>
      <c r="N27536" s="47"/>
      <c r="O27536" s="47"/>
      <c r="P27536" s="47"/>
    </row>
    <row r="27537" spans="2:16" x14ac:dyDescent="0.25">
      <c r="B27537" s="47"/>
      <c r="C27537" s="47"/>
      <c r="D27537" s="83"/>
      <c r="E27537" s="47"/>
      <c r="F27537" s="47"/>
      <c r="G27537" s="47"/>
      <c r="H27537" s="47"/>
      <c r="I27537" s="47"/>
      <c r="J27537" s="47"/>
      <c r="K27537" s="47"/>
      <c r="L27537" s="47"/>
      <c r="M27537" s="47"/>
      <c r="N27537" s="47"/>
      <c r="O27537" s="47"/>
      <c r="P27537" s="47"/>
    </row>
    <row r="27538" spans="2:16" x14ac:dyDescent="0.25">
      <c r="B27538" s="47"/>
      <c r="C27538" s="47"/>
      <c r="D27538" s="83"/>
      <c r="E27538" s="47"/>
      <c r="F27538" s="47"/>
      <c r="G27538" s="47"/>
      <c r="H27538" s="47"/>
      <c r="I27538" s="47"/>
      <c r="J27538" s="47"/>
      <c r="K27538" s="47"/>
      <c r="L27538" s="47"/>
      <c r="M27538" s="47"/>
      <c r="N27538" s="47"/>
      <c r="O27538" s="47"/>
      <c r="P27538" s="47"/>
    </row>
    <row r="27539" spans="2:16" x14ac:dyDescent="0.25">
      <c r="B27539" s="47"/>
      <c r="C27539" s="47"/>
      <c r="D27539" s="83"/>
      <c r="E27539" s="47"/>
      <c r="F27539" s="47"/>
      <c r="G27539" s="47"/>
      <c r="H27539" s="47"/>
      <c r="I27539" s="47"/>
      <c r="J27539" s="47"/>
      <c r="K27539" s="47"/>
      <c r="L27539" s="47"/>
      <c r="M27539" s="47"/>
      <c r="N27539" s="47"/>
      <c r="O27539" s="47"/>
      <c r="P27539" s="47"/>
    </row>
    <row r="27540" spans="2:16" x14ac:dyDescent="0.25">
      <c r="B27540" s="47"/>
      <c r="C27540" s="47"/>
      <c r="D27540" s="83"/>
      <c r="E27540" s="47"/>
      <c r="F27540" s="47"/>
      <c r="G27540" s="47"/>
      <c r="H27540" s="47"/>
      <c r="I27540" s="47"/>
      <c r="J27540" s="47"/>
      <c r="K27540" s="47"/>
      <c r="L27540" s="47"/>
      <c r="M27540" s="47"/>
      <c r="N27540" s="47"/>
      <c r="O27540" s="47"/>
      <c r="P27540" s="47"/>
    </row>
    <row r="27541" spans="2:16" x14ac:dyDescent="0.25">
      <c r="B27541" s="47"/>
      <c r="C27541" s="47"/>
      <c r="D27541" s="83"/>
      <c r="E27541" s="47"/>
      <c r="F27541" s="47"/>
      <c r="G27541" s="47"/>
      <c r="H27541" s="47"/>
      <c r="I27541" s="47"/>
      <c r="J27541" s="47"/>
      <c r="K27541" s="47"/>
      <c r="L27541" s="47"/>
      <c r="M27541" s="47"/>
      <c r="N27541" s="47"/>
      <c r="O27541" s="47"/>
      <c r="P27541" s="47"/>
    </row>
    <row r="27542" spans="2:16" x14ac:dyDescent="0.25">
      <c r="B27542" s="47"/>
      <c r="C27542" s="47"/>
      <c r="D27542" s="83"/>
      <c r="E27542" s="47"/>
      <c r="F27542" s="47"/>
      <c r="G27542" s="47"/>
      <c r="H27542" s="47"/>
      <c r="I27542" s="47"/>
      <c r="J27542" s="47"/>
      <c r="K27542" s="47"/>
      <c r="L27542" s="47"/>
      <c r="M27542" s="47"/>
      <c r="N27542" s="47"/>
      <c r="O27542" s="47"/>
      <c r="P27542" s="47"/>
    </row>
    <row r="27543" spans="2:16" x14ac:dyDescent="0.25">
      <c r="B27543" s="47"/>
      <c r="C27543" s="47"/>
      <c r="D27543" s="83"/>
      <c r="E27543" s="47"/>
      <c r="F27543" s="47"/>
      <c r="G27543" s="47"/>
      <c r="H27543" s="47"/>
      <c r="I27543" s="47"/>
      <c r="J27543" s="47"/>
      <c r="K27543" s="47"/>
      <c r="L27543" s="47"/>
      <c r="M27543" s="47"/>
      <c r="N27543" s="47"/>
      <c r="O27543" s="47"/>
      <c r="P27543" s="47"/>
    </row>
    <row r="27544" spans="2:16" x14ac:dyDescent="0.25">
      <c r="B27544" s="47"/>
      <c r="C27544" s="47"/>
      <c r="D27544" s="83"/>
      <c r="E27544" s="47"/>
      <c r="F27544" s="47"/>
      <c r="G27544" s="47"/>
      <c r="H27544" s="47"/>
      <c r="I27544" s="47"/>
      <c r="J27544" s="47"/>
      <c r="K27544" s="47"/>
      <c r="L27544" s="47"/>
      <c r="M27544" s="47"/>
      <c r="N27544" s="47"/>
      <c r="O27544" s="47"/>
      <c r="P27544" s="47"/>
    </row>
    <row r="27545" spans="2:16" x14ac:dyDescent="0.25">
      <c r="B27545" s="47"/>
      <c r="C27545" s="47"/>
      <c r="D27545" s="83"/>
      <c r="E27545" s="47"/>
      <c r="F27545" s="47"/>
      <c r="G27545" s="47"/>
      <c r="H27545" s="47"/>
      <c r="I27545" s="47"/>
      <c r="J27545" s="47"/>
      <c r="K27545" s="47"/>
      <c r="L27545" s="47"/>
      <c r="M27545" s="47"/>
      <c r="N27545" s="47"/>
      <c r="O27545" s="47"/>
      <c r="P27545" s="47"/>
    </row>
    <row r="27546" spans="2:16" x14ac:dyDescent="0.25">
      <c r="B27546" s="47"/>
      <c r="C27546" s="47"/>
      <c r="D27546" s="83"/>
      <c r="E27546" s="47"/>
      <c r="F27546" s="47"/>
      <c r="G27546" s="47"/>
      <c r="H27546" s="47"/>
      <c r="I27546" s="47"/>
      <c r="J27546" s="47"/>
      <c r="K27546" s="47"/>
      <c r="L27546" s="47"/>
      <c r="M27546" s="47"/>
      <c r="N27546" s="47"/>
      <c r="O27546" s="47"/>
      <c r="P27546" s="47"/>
    </row>
    <row r="27547" spans="2:16" x14ac:dyDescent="0.25">
      <c r="B27547" s="47"/>
      <c r="C27547" s="47"/>
      <c r="D27547" s="83"/>
      <c r="E27547" s="47"/>
      <c r="F27547" s="47"/>
      <c r="G27547" s="47"/>
      <c r="H27547" s="47"/>
      <c r="I27547" s="47"/>
      <c r="J27547" s="47"/>
      <c r="K27547" s="47"/>
      <c r="L27547" s="47"/>
      <c r="M27547" s="47"/>
      <c r="N27547" s="47"/>
      <c r="O27547" s="47"/>
      <c r="P27547" s="47"/>
    </row>
    <row r="27548" spans="2:16" x14ac:dyDescent="0.25">
      <c r="B27548" s="47"/>
      <c r="C27548" s="47"/>
      <c r="D27548" s="83"/>
      <c r="E27548" s="47"/>
      <c r="F27548" s="47"/>
      <c r="G27548" s="47"/>
      <c r="H27548" s="47"/>
      <c r="I27548" s="47"/>
      <c r="J27548" s="47"/>
      <c r="K27548" s="47"/>
      <c r="L27548" s="47"/>
      <c r="M27548" s="47"/>
      <c r="N27548" s="47"/>
      <c r="O27548" s="47"/>
      <c r="P27548" s="47"/>
    </row>
    <row r="27549" spans="2:16" x14ac:dyDescent="0.25">
      <c r="B27549" s="47"/>
      <c r="C27549" s="47"/>
      <c r="D27549" s="83"/>
      <c r="E27549" s="47"/>
      <c r="F27549" s="47"/>
      <c r="G27549" s="47"/>
      <c r="H27549" s="47"/>
      <c r="I27549" s="47"/>
      <c r="J27549" s="47"/>
      <c r="K27549" s="47"/>
      <c r="L27549" s="47"/>
      <c r="M27549" s="47"/>
      <c r="N27549" s="47"/>
      <c r="O27549" s="47"/>
      <c r="P27549" s="47"/>
    </row>
    <row r="27550" spans="2:16" x14ac:dyDescent="0.25">
      <c r="B27550" s="47"/>
      <c r="C27550" s="47"/>
      <c r="D27550" s="83"/>
      <c r="E27550" s="47"/>
      <c r="F27550" s="47"/>
      <c r="G27550" s="47"/>
      <c r="H27550" s="47"/>
      <c r="I27550" s="47"/>
      <c r="J27550" s="47"/>
      <c r="K27550" s="47"/>
      <c r="L27550" s="47"/>
      <c r="M27550" s="47"/>
      <c r="N27550" s="47"/>
      <c r="O27550" s="47"/>
      <c r="P27550" s="47"/>
    </row>
    <row r="27551" spans="2:16" x14ac:dyDescent="0.25">
      <c r="B27551" s="47"/>
      <c r="C27551" s="47"/>
      <c r="D27551" s="83"/>
      <c r="E27551" s="47"/>
      <c r="F27551" s="47"/>
      <c r="G27551" s="47"/>
      <c r="H27551" s="47"/>
      <c r="I27551" s="47"/>
      <c r="J27551" s="47"/>
      <c r="K27551" s="47"/>
      <c r="L27551" s="47"/>
      <c r="M27551" s="47"/>
      <c r="N27551" s="47"/>
      <c r="O27551" s="47"/>
      <c r="P27551" s="47"/>
    </row>
    <row r="27552" spans="2:16" x14ac:dyDescent="0.25">
      <c r="B27552" s="47"/>
      <c r="C27552" s="47"/>
      <c r="D27552" s="83"/>
      <c r="E27552" s="47"/>
      <c r="F27552" s="47"/>
      <c r="G27552" s="47"/>
      <c r="H27552" s="47"/>
      <c r="I27552" s="47"/>
      <c r="J27552" s="47"/>
      <c r="K27552" s="47"/>
      <c r="L27552" s="47"/>
      <c r="M27552" s="47"/>
      <c r="N27552" s="47"/>
      <c r="O27552" s="47"/>
      <c r="P27552" s="47"/>
    </row>
    <row r="27553" spans="2:16" x14ac:dyDescent="0.25">
      <c r="B27553" s="47"/>
      <c r="C27553" s="47"/>
      <c r="D27553" s="83"/>
      <c r="E27553" s="47"/>
      <c r="F27553" s="47"/>
      <c r="G27553" s="47"/>
      <c r="H27553" s="47"/>
      <c r="I27553" s="47"/>
      <c r="J27553" s="47"/>
      <c r="K27553" s="47"/>
      <c r="L27553" s="47"/>
      <c r="M27553" s="47"/>
      <c r="N27553" s="47"/>
      <c r="O27553" s="47"/>
      <c r="P27553" s="47"/>
    </row>
    <row r="27554" spans="2:16" x14ac:dyDescent="0.25">
      <c r="B27554" s="47"/>
      <c r="C27554" s="47"/>
      <c r="D27554" s="83"/>
      <c r="E27554" s="47"/>
      <c r="F27554" s="47"/>
      <c r="G27554" s="47"/>
      <c r="H27554" s="47"/>
      <c r="I27554" s="47"/>
      <c r="J27554" s="47"/>
      <c r="K27554" s="47"/>
      <c r="L27554" s="47"/>
      <c r="M27554" s="47"/>
      <c r="N27554" s="47"/>
      <c r="O27554" s="47"/>
      <c r="P27554" s="47"/>
    </row>
    <row r="27555" spans="2:16" x14ac:dyDescent="0.25">
      <c r="B27555" s="47"/>
      <c r="C27555" s="47"/>
      <c r="D27555" s="83"/>
      <c r="E27555" s="47"/>
      <c r="F27555" s="47"/>
      <c r="G27555" s="47"/>
      <c r="H27555" s="47"/>
      <c r="I27555" s="47"/>
      <c r="J27555" s="47"/>
      <c r="K27555" s="47"/>
      <c r="L27555" s="47"/>
      <c r="M27555" s="47"/>
      <c r="N27555" s="47"/>
      <c r="O27555" s="47"/>
      <c r="P27555" s="47"/>
    </row>
    <row r="27556" spans="2:16" x14ac:dyDescent="0.25">
      <c r="B27556" s="47"/>
      <c r="C27556" s="47"/>
      <c r="D27556" s="83"/>
      <c r="E27556" s="47"/>
      <c r="F27556" s="47"/>
      <c r="G27556" s="47"/>
      <c r="H27556" s="47"/>
      <c r="I27556" s="47"/>
      <c r="J27556" s="47"/>
      <c r="K27556" s="47"/>
      <c r="L27556" s="47"/>
      <c r="M27556" s="47"/>
      <c r="N27556" s="47"/>
      <c r="O27556" s="47"/>
      <c r="P27556" s="47"/>
    </row>
    <row r="27557" spans="2:16" x14ac:dyDescent="0.25">
      <c r="B27557" s="47"/>
      <c r="C27557" s="47"/>
      <c r="D27557" s="83"/>
      <c r="E27557" s="47"/>
      <c r="F27557" s="47"/>
      <c r="G27557" s="47"/>
      <c r="H27557" s="47"/>
      <c r="I27557" s="47"/>
      <c r="J27557" s="47"/>
      <c r="K27557" s="47"/>
      <c r="L27557" s="47"/>
      <c r="M27557" s="47"/>
      <c r="N27557" s="47"/>
      <c r="O27557" s="47"/>
      <c r="P27557" s="47"/>
    </row>
    <row r="27558" spans="2:16" x14ac:dyDescent="0.25">
      <c r="B27558" s="47"/>
      <c r="C27558" s="47"/>
      <c r="D27558" s="83"/>
      <c r="E27558" s="47"/>
      <c r="F27558" s="47"/>
      <c r="G27558" s="47"/>
      <c r="H27558" s="47"/>
      <c r="I27558" s="47"/>
      <c r="J27558" s="47"/>
      <c r="K27558" s="47"/>
      <c r="L27558" s="47"/>
      <c r="M27558" s="47"/>
      <c r="N27558" s="47"/>
      <c r="O27558" s="47"/>
      <c r="P27558" s="47"/>
    </row>
    <row r="27559" spans="2:16" x14ac:dyDescent="0.25">
      <c r="B27559" s="47"/>
      <c r="C27559" s="47"/>
      <c r="D27559" s="83"/>
      <c r="E27559" s="47"/>
      <c r="F27559" s="47"/>
      <c r="G27559" s="47"/>
      <c r="H27559" s="47"/>
      <c r="I27559" s="47"/>
      <c r="J27559" s="47"/>
      <c r="K27559" s="47"/>
      <c r="L27559" s="47"/>
      <c r="M27559" s="47"/>
      <c r="N27559" s="47"/>
      <c r="O27559" s="47"/>
      <c r="P27559" s="47"/>
    </row>
    <row r="27560" spans="2:16" x14ac:dyDescent="0.25">
      <c r="B27560" s="47"/>
      <c r="C27560" s="47"/>
      <c r="D27560" s="83"/>
      <c r="E27560" s="47"/>
      <c r="F27560" s="47"/>
      <c r="G27560" s="47"/>
      <c r="H27560" s="47"/>
      <c r="I27560" s="47"/>
      <c r="J27560" s="47"/>
      <c r="K27560" s="47"/>
      <c r="L27560" s="47"/>
      <c r="M27560" s="47"/>
      <c r="N27560" s="47"/>
      <c r="O27560" s="47"/>
      <c r="P27560" s="47"/>
    </row>
    <row r="27561" spans="2:16" x14ac:dyDescent="0.25">
      <c r="B27561" s="47"/>
      <c r="C27561" s="47"/>
      <c r="D27561" s="83"/>
      <c r="E27561" s="47"/>
      <c r="F27561" s="47"/>
      <c r="G27561" s="47"/>
      <c r="H27561" s="47"/>
      <c r="I27561" s="47"/>
      <c r="J27561" s="47"/>
      <c r="K27561" s="47"/>
      <c r="L27561" s="47"/>
      <c r="M27561" s="47"/>
      <c r="N27561" s="47"/>
      <c r="O27561" s="47"/>
      <c r="P27561" s="47"/>
    </row>
    <row r="27562" spans="2:16" x14ac:dyDescent="0.25">
      <c r="B27562" s="47"/>
      <c r="C27562" s="47"/>
      <c r="D27562" s="83"/>
      <c r="E27562" s="47"/>
      <c r="F27562" s="47"/>
      <c r="G27562" s="47"/>
      <c r="H27562" s="47"/>
      <c r="I27562" s="47"/>
      <c r="J27562" s="47"/>
      <c r="K27562" s="47"/>
      <c r="L27562" s="47"/>
      <c r="M27562" s="47"/>
      <c r="N27562" s="47"/>
      <c r="O27562" s="47"/>
      <c r="P27562" s="47"/>
    </row>
    <row r="27563" spans="2:16" x14ac:dyDescent="0.25">
      <c r="B27563" s="47"/>
      <c r="C27563" s="47"/>
      <c r="D27563" s="83"/>
      <c r="E27563" s="47"/>
      <c r="F27563" s="47"/>
      <c r="G27563" s="47"/>
      <c r="H27563" s="47"/>
      <c r="I27563" s="47"/>
      <c r="J27563" s="47"/>
      <c r="K27563" s="47"/>
      <c r="L27563" s="47"/>
      <c r="M27563" s="47"/>
      <c r="N27563" s="47"/>
      <c r="O27563" s="47"/>
      <c r="P27563" s="47"/>
    </row>
    <row r="27564" spans="2:16" x14ac:dyDescent="0.25">
      <c r="B27564" s="47"/>
      <c r="C27564" s="47"/>
      <c r="D27564" s="83"/>
      <c r="E27564" s="47"/>
      <c r="F27564" s="47"/>
      <c r="G27564" s="47"/>
      <c r="H27564" s="47"/>
      <c r="I27564" s="47"/>
      <c r="J27564" s="47"/>
      <c r="K27564" s="47"/>
      <c r="L27564" s="47"/>
      <c r="M27564" s="47"/>
      <c r="N27564" s="47"/>
      <c r="O27564" s="47"/>
      <c r="P27564" s="47"/>
    </row>
    <row r="27565" spans="2:16" x14ac:dyDescent="0.25">
      <c r="B27565" s="47"/>
      <c r="C27565" s="47"/>
      <c r="D27565" s="83"/>
      <c r="E27565" s="47"/>
      <c r="F27565" s="47"/>
      <c r="G27565" s="47"/>
      <c r="H27565" s="47"/>
      <c r="I27565" s="47"/>
      <c r="J27565" s="47"/>
      <c r="K27565" s="47"/>
      <c r="L27565" s="47"/>
      <c r="M27565" s="47"/>
      <c r="N27565" s="47"/>
      <c r="O27565" s="47"/>
      <c r="P27565" s="47"/>
    </row>
    <row r="27566" spans="2:16" x14ac:dyDescent="0.25">
      <c r="B27566" s="47"/>
      <c r="C27566" s="47"/>
      <c r="D27566" s="83"/>
      <c r="E27566" s="47"/>
      <c r="F27566" s="47"/>
      <c r="G27566" s="47"/>
      <c r="H27566" s="47"/>
      <c r="I27566" s="47"/>
      <c r="J27566" s="47"/>
      <c r="K27566" s="47"/>
      <c r="L27566" s="47"/>
      <c r="M27566" s="47"/>
      <c r="N27566" s="47"/>
      <c r="O27566" s="47"/>
      <c r="P27566" s="47"/>
    </row>
    <row r="27567" spans="2:16" x14ac:dyDescent="0.25">
      <c r="B27567" s="47"/>
      <c r="C27567" s="47"/>
      <c r="D27567" s="83"/>
      <c r="E27567" s="47"/>
      <c r="F27567" s="47"/>
      <c r="G27567" s="47"/>
      <c r="H27567" s="47"/>
      <c r="I27567" s="47"/>
      <c r="J27567" s="47"/>
      <c r="K27567" s="47"/>
      <c r="L27567" s="47"/>
      <c r="M27567" s="47"/>
      <c r="N27567" s="47"/>
      <c r="O27567" s="47"/>
      <c r="P27567" s="47"/>
    </row>
    <row r="27568" spans="2:16" x14ac:dyDescent="0.25">
      <c r="B27568" s="47"/>
      <c r="C27568" s="47"/>
      <c r="D27568" s="83"/>
      <c r="E27568" s="47"/>
      <c r="F27568" s="47"/>
      <c r="G27568" s="47"/>
      <c r="H27568" s="47"/>
      <c r="I27568" s="47"/>
      <c r="J27568" s="47"/>
      <c r="K27568" s="47"/>
      <c r="L27568" s="47"/>
      <c r="M27568" s="47"/>
      <c r="N27568" s="47"/>
      <c r="O27568" s="47"/>
      <c r="P27568" s="47"/>
    </row>
    <row r="27569" spans="2:16" x14ac:dyDescent="0.25">
      <c r="B27569" s="47"/>
      <c r="C27569" s="47"/>
      <c r="D27569" s="83"/>
      <c r="E27569" s="47"/>
      <c r="F27569" s="47"/>
      <c r="G27569" s="47"/>
      <c r="H27569" s="47"/>
      <c r="I27569" s="47"/>
      <c r="J27569" s="47"/>
      <c r="K27569" s="47"/>
      <c r="L27569" s="47"/>
      <c r="M27569" s="47"/>
      <c r="N27569" s="47"/>
      <c r="O27569" s="47"/>
      <c r="P27569" s="47"/>
    </row>
    <row r="27570" spans="2:16" x14ac:dyDescent="0.25">
      <c r="B27570" s="47"/>
      <c r="C27570" s="47"/>
      <c r="D27570" s="83"/>
      <c r="E27570" s="47"/>
      <c r="F27570" s="47"/>
      <c r="G27570" s="47"/>
      <c r="H27570" s="47"/>
      <c r="I27570" s="47"/>
      <c r="J27570" s="47"/>
      <c r="K27570" s="47"/>
      <c r="L27570" s="47"/>
      <c r="M27570" s="47"/>
      <c r="N27570" s="47"/>
      <c r="O27570" s="47"/>
      <c r="P27570" s="47"/>
    </row>
    <row r="27571" spans="2:16" x14ac:dyDescent="0.25">
      <c r="B27571" s="47"/>
      <c r="C27571" s="47"/>
      <c r="D27571" s="83"/>
      <c r="E27571" s="47"/>
      <c r="F27571" s="47"/>
      <c r="G27571" s="47"/>
      <c r="H27571" s="47"/>
      <c r="I27571" s="47"/>
      <c r="J27571" s="47"/>
      <c r="K27571" s="47"/>
      <c r="L27571" s="47"/>
      <c r="M27571" s="47"/>
      <c r="N27571" s="47"/>
      <c r="O27571" s="47"/>
      <c r="P27571" s="47"/>
    </row>
    <row r="27572" spans="2:16" x14ac:dyDescent="0.25">
      <c r="B27572" s="47"/>
      <c r="C27572" s="47"/>
      <c r="D27572" s="83"/>
      <c r="E27572" s="47"/>
      <c r="F27572" s="47"/>
      <c r="G27572" s="47"/>
      <c r="H27572" s="47"/>
      <c r="I27572" s="47"/>
      <c r="J27572" s="47"/>
      <c r="K27572" s="47"/>
      <c r="L27572" s="47"/>
      <c r="M27572" s="47"/>
      <c r="N27572" s="47"/>
      <c r="O27572" s="47"/>
      <c r="P27572" s="47"/>
    </row>
    <row r="27573" spans="2:16" x14ac:dyDescent="0.25">
      <c r="B27573" s="47"/>
      <c r="C27573" s="47"/>
      <c r="D27573" s="83"/>
      <c r="E27573" s="47"/>
      <c r="F27573" s="47"/>
      <c r="G27573" s="47"/>
      <c r="H27573" s="47"/>
      <c r="I27573" s="47"/>
      <c r="J27573" s="47"/>
      <c r="K27573" s="47"/>
      <c r="L27573" s="47"/>
      <c r="M27573" s="47"/>
      <c r="N27573" s="47"/>
      <c r="O27573" s="47"/>
      <c r="P27573" s="47"/>
    </row>
    <row r="27574" spans="2:16" x14ac:dyDescent="0.25">
      <c r="B27574" s="47"/>
      <c r="C27574" s="47"/>
      <c r="D27574" s="83"/>
      <c r="E27574" s="47"/>
      <c r="F27574" s="47"/>
      <c r="G27574" s="47"/>
      <c r="H27574" s="47"/>
      <c r="I27574" s="47"/>
      <c r="J27574" s="47"/>
      <c r="K27574" s="47"/>
      <c r="L27574" s="47"/>
      <c r="M27574" s="47"/>
      <c r="N27574" s="47"/>
      <c r="O27574" s="47"/>
      <c r="P27574" s="47"/>
    </row>
    <row r="27575" spans="2:16" x14ac:dyDescent="0.25">
      <c r="B27575" s="47"/>
      <c r="C27575" s="47"/>
      <c r="D27575" s="83"/>
      <c r="E27575" s="47"/>
      <c r="F27575" s="47"/>
      <c r="G27575" s="47"/>
      <c r="H27575" s="47"/>
      <c r="I27575" s="47"/>
      <c r="J27575" s="47"/>
      <c r="K27575" s="47"/>
      <c r="L27575" s="47"/>
      <c r="M27575" s="47"/>
      <c r="N27575" s="47"/>
      <c r="O27575" s="47"/>
      <c r="P27575" s="47"/>
    </row>
    <row r="27576" spans="2:16" x14ac:dyDescent="0.25">
      <c r="B27576" s="47"/>
      <c r="C27576" s="47"/>
      <c r="D27576" s="83"/>
      <c r="E27576" s="47"/>
      <c r="F27576" s="47"/>
      <c r="G27576" s="47"/>
      <c r="H27576" s="47"/>
      <c r="I27576" s="47"/>
      <c r="J27576" s="47"/>
      <c r="K27576" s="47"/>
      <c r="L27576" s="47"/>
      <c r="M27576" s="47"/>
      <c r="N27576" s="47"/>
      <c r="O27576" s="47"/>
      <c r="P27576" s="47"/>
    </row>
    <row r="27577" spans="2:16" x14ac:dyDescent="0.25">
      <c r="B27577" s="47"/>
      <c r="C27577" s="47"/>
      <c r="D27577" s="83"/>
      <c r="E27577" s="47"/>
      <c r="F27577" s="47"/>
      <c r="G27577" s="47"/>
      <c r="H27577" s="47"/>
      <c r="I27577" s="47"/>
      <c r="J27577" s="47"/>
      <c r="K27577" s="47"/>
      <c r="L27577" s="47"/>
      <c r="M27577" s="47"/>
      <c r="N27577" s="47"/>
      <c r="O27577" s="47"/>
      <c r="P27577" s="47"/>
    </row>
    <row r="27578" spans="2:16" x14ac:dyDescent="0.25">
      <c r="B27578" s="47"/>
      <c r="C27578" s="47"/>
      <c r="D27578" s="83"/>
      <c r="E27578" s="47"/>
      <c r="F27578" s="47"/>
      <c r="G27578" s="47"/>
      <c r="H27578" s="47"/>
      <c r="I27578" s="47"/>
      <c r="J27578" s="47"/>
      <c r="K27578" s="47"/>
      <c r="L27578" s="47"/>
      <c r="M27578" s="47"/>
      <c r="N27578" s="47"/>
      <c r="O27578" s="47"/>
      <c r="P27578" s="47"/>
    </row>
    <row r="27579" spans="2:16" x14ac:dyDescent="0.25">
      <c r="B27579" s="47"/>
      <c r="C27579" s="47"/>
      <c r="D27579" s="83"/>
      <c r="E27579" s="47"/>
      <c r="F27579" s="47"/>
      <c r="G27579" s="47"/>
      <c r="H27579" s="47"/>
      <c r="I27579" s="47"/>
      <c r="J27579" s="47"/>
      <c r="K27579" s="47"/>
      <c r="L27579" s="47"/>
      <c r="M27579" s="47"/>
      <c r="N27579" s="47"/>
      <c r="O27579" s="47"/>
      <c r="P27579" s="47"/>
    </row>
    <row r="27580" spans="2:16" x14ac:dyDescent="0.25">
      <c r="B27580" s="47"/>
      <c r="C27580" s="47"/>
      <c r="D27580" s="83"/>
      <c r="E27580" s="47"/>
      <c r="F27580" s="47"/>
      <c r="G27580" s="47"/>
      <c r="H27580" s="47"/>
      <c r="I27580" s="47"/>
      <c r="J27580" s="47"/>
      <c r="K27580" s="47"/>
      <c r="L27580" s="47"/>
      <c r="M27580" s="47"/>
      <c r="N27580" s="47"/>
      <c r="O27580" s="47"/>
      <c r="P27580" s="47"/>
    </row>
    <row r="27581" spans="2:16" x14ac:dyDescent="0.25">
      <c r="B27581" s="47"/>
      <c r="C27581" s="47"/>
      <c r="D27581" s="83"/>
      <c r="E27581" s="47"/>
      <c r="F27581" s="47"/>
      <c r="G27581" s="47"/>
      <c r="H27581" s="47"/>
      <c r="I27581" s="47"/>
      <c r="J27581" s="47"/>
      <c r="K27581" s="47"/>
      <c r="L27581" s="47"/>
      <c r="M27581" s="47"/>
      <c r="N27581" s="47"/>
      <c r="O27581" s="47"/>
      <c r="P27581" s="47"/>
    </row>
    <row r="27582" spans="2:16" x14ac:dyDescent="0.25">
      <c r="B27582" s="47"/>
      <c r="C27582" s="47"/>
      <c r="D27582" s="83"/>
      <c r="E27582" s="47"/>
      <c r="F27582" s="47"/>
      <c r="G27582" s="47"/>
      <c r="H27582" s="47"/>
      <c r="I27582" s="47"/>
      <c r="J27582" s="47"/>
      <c r="K27582" s="47"/>
      <c r="L27582" s="47"/>
      <c r="M27582" s="47"/>
      <c r="N27582" s="47"/>
      <c r="O27582" s="47"/>
      <c r="P27582" s="47"/>
    </row>
    <row r="27583" spans="2:16" x14ac:dyDescent="0.25">
      <c r="B27583" s="47"/>
      <c r="C27583" s="47"/>
      <c r="D27583" s="83"/>
      <c r="E27583" s="47"/>
      <c r="F27583" s="47"/>
      <c r="G27583" s="47"/>
      <c r="H27583" s="47"/>
      <c r="I27583" s="47"/>
      <c r="J27583" s="47"/>
      <c r="K27583" s="47"/>
      <c r="L27583" s="47"/>
      <c r="M27583" s="47"/>
      <c r="N27583" s="47"/>
      <c r="O27583" s="47"/>
      <c r="P27583" s="47"/>
    </row>
    <row r="27584" spans="2:16" x14ac:dyDescent="0.25">
      <c r="B27584" s="47"/>
      <c r="C27584" s="47"/>
      <c r="D27584" s="83"/>
      <c r="E27584" s="47"/>
      <c r="F27584" s="47"/>
      <c r="G27584" s="47"/>
      <c r="H27584" s="47"/>
      <c r="I27584" s="47"/>
      <c r="J27584" s="47"/>
      <c r="K27584" s="47"/>
      <c r="L27584" s="47"/>
      <c r="M27584" s="47"/>
      <c r="N27584" s="47"/>
      <c r="O27584" s="47"/>
      <c r="P27584" s="47"/>
    </row>
    <row r="27585" spans="2:16" x14ac:dyDescent="0.25">
      <c r="B27585" s="47"/>
      <c r="C27585" s="47"/>
      <c r="D27585" s="83"/>
      <c r="E27585" s="47"/>
      <c r="F27585" s="47"/>
      <c r="G27585" s="47"/>
      <c r="H27585" s="47"/>
      <c r="I27585" s="47"/>
      <c r="J27585" s="47"/>
      <c r="K27585" s="47"/>
      <c r="L27585" s="47"/>
      <c r="M27585" s="47"/>
      <c r="N27585" s="47"/>
      <c r="O27585" s="47"/>
      <c r="P27585" s="47"/>
    </row>
    <row r="27586" spans="2:16" x14ac:dyDescent="0.25">
      <c r="B27586" s="47"/>
      <c r="C27586" s="47"/>
      <c r="D27586" s="83"/>
      <c r="E27586" s="47"/>
      <c r="F27586" s="47"/>
      <c r="G27586" s="47"/>
      <c r="H27586" s="47"/>
      <c r="I27586" s="47"/>
      <c r="J27586" s="47"/>
      <c r="K27586" s="47"/>
      <c r="L27586" s="47"/>
      <c r="M27586" s="47"/>
      <c r="N27586" s="47"/>
      <c r="O27586" s="47"/>
      <c r="P27586" s="47"/>
    </row>
    <row r="27587" spans="2:16" x14ac:dyDescent="0.25">
      <c r="B27587" s="47"/>
      <c r="C27587" s="47"/>
      <c r="D27587" s="83"/>
      <c r="E27587" s="47"/>
      <c r="F27587" s="47"/>
      <c r="G27587" s="47"/>
      <c r="H27587" s="47"/>
      <c r="I27587" s="47"/>
      <c r="J27587" s="47"/>
      <c r="K27587" s="47"/>
      <c r="L27587" s="47"/>
      <c r="M27587" s="47"/>
      <c r="N27587" s="47"/>
      <c r="O27587" s="47"/>
      <c r="P27587" s="47"/>
    </row>
    <row r="27588" spans="2:16" x14ac:dyDescent="0.25">
      <c r="B27588" s="47"/>
      <c r="C27588" s="47"/>
      <c r="D27588" s="83"/>
      <c r="E27588" s="47"/>
      <c r="F27588" s="47"/>
      <c r="G27588" s="47"/>
      <c r="H27588" s="47"/>
      <c r="I27588" s="47"/>
      <c r="J27588" s="47"/>
      <c r="K27588" s="47"/>
      <c r="L27588" s="47"/>
      <c r="M27588" s="47"/>
      <c r="N27588" s="47"/>
      <c r="O27588" s="47"/>
      <c r="P27588" s="47"/>
    </row>
    <row r="27589" spans="2:16" x14ac:dyDescent="0.25">
      <c r="B27589" s="47"/>
      <c r="C27589" s="47"/>
      <c r="D27589" s="83"/>
      <c r="E27589" s="47"/>
      <c r="F27589" s="47"/>
      <c r="G27589" s="47"/>
      <c r="H27589" s="47"/>
      <c r="I27589" s="47"/>
      <c r="J27589" s="47"/>
      <c r="K27589" s="47"/>
      <c r="L27589" s="47"/>
      <c r="M27589" s="47"/>
      <c r="N27589" s="47"/>
      <c r="O27589" s="47"/>
      <c r="P27589" s="47"/>
    </row>
    <row r="27590" spans="2:16" x14ac:dyDescent="0.25">
      <c r="B27590" s="47"/>
      <c r="C27590" s="47"/>
      <c r="D27590" s="83"/>
      <c r="E27590" s="47"/>
      <c r="F27590" s="47"/>
      <c r="G27590" s="47"/>
      <c r="H27590" s="47"/>
      <c r="I27590" s="47"/>
      <c r="J27590" s="47"/>
      <c r="K27590" s="47"/>
      <c r="L27590" s="47"/>
      <c r="M27590" s="47"/>
      <c r="N27590" s="47"/>
      <c r="O27590" s="47"/>
      <c r="P27590" s="47"/>
    </row>
    <row r="27591" spans="2:16" x14ac:dyDescent="0.25">
      <c r="B27591" s="47"/>
      <c r="C27591" s="47"/>
      <c r="D27591" s="83"/>
      <c r="E27591" s="47"/>
      <c r="F27591" s="47"/>
      <c r="G27591" s="47"/>
      <c r="H27591" s="47"/>
      <c r="I27591" s="47"/>
      <c r="J27591" s="47"/>
      <c r="K27591" s="47"/>
      <c r="L27591" s="47"/>
      <c r="M27591" s="47"/>
      <c r="N27591" s="47"/>
      <c r="O27591" s="47"/>
      <c r="P27591" s="47"/>
    </row>
    <row r="27592" spans="2:16" x14ac:dyDescent="0.25">
      <c r="B27592" s="47"/>
      <c r="C27592" s="47"/>
      <c r="D27592" s="83"/>
      <c r="E27592" s="47"/>
      <c r="F27592" s="47"/>
      <c r="G27592" s="47"/>
      <c r="H27592" s="47"/>
      <c r="I27592" s="47"/>
      <c r="J27592" s="47"/>
      <c r="K27592" s="47"/>
      <c r="L27592" s="47"/>
      <c r="M27592" s="47"/>
      <c r="N27592" s="47"/>
      <c r="O27592" s="47"/>
      <c r="P27592" s="47"/>
    </row>
    <row r="27593" spans="2:16" x14ac:dyDescent="0.25">
      <c r="B27593" s="47"/>
      <c r="C27593" s="47"/>
      <c r="D27593" s="83"/>
      <c r="E27593" s="47"/>
      <c r="F27593" s="47"/>
      <c r="G27593" s="47"/>
      <c r="H27593" s="47"/>
      <c r="I27593" s="47"/>
      <c r="J27593" s="47"/>
      <c r="K27593" s="47"/>
      <c r="L27593" s="47"/>
      <c r="M27593" s="47"/>
      <c r="N27593" s="47"/>
      <c r="O27593" s="47"/>
      <c r="P27593" s="47"/>
    </row>
    <row r="27594" spans="2:16" x14ac:dyDescent="0.25">
      <c r="B27594" s="47"/>
      <c r="C27594" s="47"/>
      <c r="D27594" s="83"/>
      <c r="E27594" s="47"/>
      <c r="F27594" s="47"/>
      <c r="G27594" s="47"/>
      <c r="H27594" s="47"/>
      <c r="I27594" s="47"/>
      <c r="J27594" s="47"/>
      <c r="K27594" s="47"/>
      <c r="L27594" s="47"/>
      <c r="M27594" s="47"/>
      <c r="N27594" s="47"/>
      <c r="O27594" s="47"/>
      <c r="P27594" s="47"/>
    </row>
    <row r="27595" spans="2:16" x14ac:dyDescent="0.25">
      <c r="B27595" s="47"/>
      <c r="C27595" s="47"/>
      <c r="D27595" s="83"/>
      <c r="E27595" s="47"/>
      <c r="F27595" s="47"/>
      <c r="G27595" s="47"/>
      <c r="H27595" s="47"/>
      <c r="I27595" s="47"/>
      <c r="J27595" s="47"/>
      <c r="K27595" s="47"/>
      <c r="L27595" s="47"/>
      <c r="M27595" s="47"/>
      <c r="N27595" s="47"/>
      <c r="O27595" s="47"/>
      <c r="P27595" s="47"/>
    </row>
    <row r="27596" spans="2:16" x14ac:dyDescent="0.25">
      <c r="B27596" s="47"/>
      <c r="C27596" s="47"/>
      <c r="D27596" s="83"/>
      <c r="E27596" s="47"/>
      <c r="F27596" s="47"/>
      <c r="G27596" s="47"/>
      <c r="H27596" s="47"/>
      <c r="I27596" s="47"/>
      <c r="J27596" s="47"/>
      <c r="K27596" s="47"/>
      <c r="L27596" s="47"/>
      <c r="M27596" s="47"/>
      <c r="N27596" s="47"/>
      <c r="O27596" s="47"/>
      <c r="P27596" s="47"/>
    </row>
    <row r="27597" spans="2:16" x14ac:dyDescent="0.25">
      <c r="B27597" s="47"/>
      <c r="C27597" s="47"/>
      <c r="D27597" s="83"/>
      <c r="E27597" s="47"/>
      <c r="F27597" s="47"/>
      <c r="G27597" s="47"/>
      <c r="H27597" s="47"/>
      <c r="I27597" s="47"/>
      <c r="J27597" s="47"/>
      <c r="K27597" s="47"/>
      <c r="L27597" s="47"/>
      <c r="M27597" s="47"/>
      <c r="N27597" s="47"/>
      <c r="O27597" s="47"/>
      <c r="P27597" s="47"/>
    </row>
    <row r="27598" spans="2:16" x14ac:dyDescent="0.25">
      <c r="B27598" s="47"/>
      <c r="C27598" s="47"/>
      <c r="D27598" s="83"/>
      <c r="E27598" s="47"/>
      <c r="F27598" s="47"/>
      <c r="G27598" s="47"/>
      <c r="H27598" s="47"/>
      <c r="I27598" s="47"/>
      <c r="J27598" s="47"/>
      <c r="K27598" s="47"/>
      <c r="L27598" s="47"/>
      <c r="M27598" s="47"/>
      <c r="N27598" s="47"/>
      <c r="O27598" s="47"/>
      <c r="P27598" s="47"/>
    </row>
    <row r="27599" spans="2:16" x14ac:dyDescent="0.25">
      <c r="B27599" s="47"/>
      <c r="C27599" s="47"/>
      <c r="D27599" s="83"/>
      <c r="E27599" s="47"/>
      <c r="F27599" s="47"/>
      <c r="G27599" s="47"/>
      <c r="H27599" s="47"/>
      <c r="I27599" s="47"/>
      <c r="J27599" s="47"/>
      <c r="K27599" s="47"/>
      <c r="L27599" s="47"/>
      <c r="M27599" s="47"/>
      <c r="N27599" s="47"/>
      <c r="O27599" s="47"/>
      <c r="P27599" s="47"/>
    </row>
    <row r="27600" spans="2:16" x14ac:dyDescent="0.25">
      <c r="B27600" s="47"/>
      <c r="C27600" s="47"/>
      <c r="D27600" s="83"/>
      <c r="E27600" s="47"/>
      <c r="F27600" s="47"/>
      <c r="G27600" s="47"/>
      <c r="H27600" s="47"/>
      <c r="I27600" s="47"/>
      <c r="J27600" s="47"/>
      <c r="K27600" s="47"/>
      <c r="L27600" s="47"/>
      <c r="M27600" s="47"/>
      <c r="N27600" s="47"/>
      <c r="O27600" s="47"/>
      <c r="P27600" s="47"/>
    </row>
    <row r="27601" spans="2:16" x14ac:dyDescent="0.25">
      <c r="B27601" s="47"/>
      <c r="C27601" s="47"/>
      <c r="D27601" s="83"/>
      <c r="E27601" s="47"/>
      <c r="F27601" s="47"/>
      <c r="G27601" s="47"/>
      <c r="H27601" s="47"/>
      <c r="I27601" s="47"/>
      <c r="J27601" s="47"/>
      <c r="K27601" s="47"/>
      <c r="L27601" s="47"/>
      <c r="M27601" s="47"/>
      <c r="N27601" s="47"/>
      <c r="O27601" s="47"/>
      <c r="P27601" s="47"/>
    </row>
    <row r="27602" spans="2:16" x14ac:dyDescent="0.25">
      <c r="B27602" s="47"/>
      <c r="C27602" s="47"/>
      <c r="D27602" s="83"/>
      <c r="E27602" s="47"/>
      <c r="F27602" s="47"/>
      <c r="G27602" s="47"/>
      <c r="H27602" s="47"/>
      <c r="I27602" s="47"/>
      <c r="J27602" s="47"/>
      <c r="K27602" s="47"/>
      <c r="L27602" s="47"/>
      <c r="M27602" s="47"/>
      <c r="N27602" s="47"/>
      <c r="O27602" s="47"/>
      <c r="P27602" s="47"/>
    </row>
    <row r="27603" spans="2:16" x14ac:dyDescent="0.25">
      <c r="B27603" s="47"/>
      <c r="C27603" s="47"/>
      <c r="D27603" s="83"/>
      <c r="E27603" s="47"/>
      <c r="F27603" s="47"/>
      <c r="G27603" s="47"/>
      <c r="H27603" s="47"/>
      <c r="I27603" s="47"/>
      <c r="J27603" s="47"/>
      <c r="K27603" s="47"/>
      <c r="L27603" s="47"/>
      <c r="M27603" s="47"/>
      <c r="N27603" s="47"/>
      <c r="O27603" s="47"/>
      <c r="P27603" s="47"/>
    </row>
    <row r="27604" spans="2:16" x14ac:dyDescent="0.25">
      <c r="B27604" s="47"/>
      <c r="C27604" s="47"/>
      <c r="D27604" s="83"/>
      <c r="E27604" s="47"/>
      <c r="F27604" s="47"/>
      <c r="G27604" s="47"/>
      <c r="H27604" s="47"/>
      <c r="I27604" s="47"/>
      <c r="J27604" s="47"/>
      <c r="K27604" s="47"/>
      <c r="L27604" s="47"/>
      <c r="M27604" s="47"/>
      <c r="N27604" s="47"/>
      <c r="O27604" s="47"/>
      <c r="P27604" s="47"/>
    </row>
    <row r="27605" spans="2:16" x14ac:dyDescent="0.25">
      <c r="B27605" s="47"/>
      <c r="C27605" s="47"/>
      <c r="D27605" s="83"/>
      <c r="E27605" s="47"/>
      <c r="F27605" s="47"/>
      <c r="G27605" s="47"/>
      <c r="H27605" s="47"/>
      <c r="I27605" s="47"/>
      <c r="J27605" s="47"/>
      <c r="K27605" s="47"/>
      <c r="L27605" s="47"/>
      <c r="M27605" s="47"/>
      <c r="N27605" s="47"/>
      <c r="O27605" s="47"/>
      <c r="P27605" s="47"/>
    </row>
    <row r="27606" spans="2:16" x14ac:dyDescent="0.25">
      <c r="B27606" s="47"/>
      <c r="C27606" s="47"/>
      <c r="D27606" s="83"/>
      <c r="E27606" s="47"/>
      <c r="F27606" s="47"/>
      <c r="G27606" s="47"/>
      <c r="H27606" s="47"/>
      <c r="I27606" s="47"/>
      <c r="J27606" s="47"/>
      <c r="K27606" s="47"/>
      <c r="L27606" s="47"/>
      <c r="M27606" s="47"/>
      <c r="N27606" s="47"/>
      <c r="O27606" s="47"/>
      <c r="P27606" s="47"/>
    </row>
    <row r="27607" spans="2:16" x14ac:dyDescent="0.25">
      <c r="B27607" s="47"/>
      <c r="C27607" s="47"/>
      <c r="D27607" s="83"/>
      <c r="E27607" s="47"/>
      <c r="F27607" s="47"/>
      <c r="G27607" s="47"/>
      <c r="H27607" s="47"/>
      <c r="I27607" s="47"/>
      <c r="J27607" s="47"/>
      <c r="K27607" s="47"/>
      <c r="L27607" s="47"/>
      <c r="M27607" s="47"/>
      <c r="N27607" s="47"/>
      <c r="O27607" s="47"/>
      <c r="P27607" s="47"/>
    </row>
    <row r="27608" spans="2:16" x14ac:dyDescent="0.25">
      <c r="B27608" s="47"/>
      <c r="C27608" s="47"/>
      <c r="D27608" s="83"/>
      <c r="E27608" s="47"/>
      <c r="F27608" s="47"/>
      <c r="G27608" s="47"/>
      <c r="H27608" s="47"/>
      <c r="I27608" s="47"/>
      <c r="J27608" s="47"/>
      <c r="K27608" s="47"/>
      <c r="L27608" s="47"/>
      <c r="M27608" s="47"/>
      <c r="N27608" s="47"/>
      <c r="O27608" s="47"/>
      <c r="P27608" s="47"/>
    </row>
    <row r="27609" spans="2:16" x14ac:dyDescent="0.25">
      <c r="B27609" s="47"/>
      <c r="C27609" s="47"/>
      <c r="D27609" s="83"/>
      <c r="E27609" s="47"/>
      <c r="F27609" s="47"/>
      <c r="G27609" s="47"/>
      <c r="H27609" s="47"/>
      <c r="I27609" s="47"/>
      <c r="J27609" s="47"/>
      <c r="K27609" s="47"/>
      <c r="L27609" s="47"/>
      <c r="M27609" s="47"/>
      <c r="N27609" s="47"/>
      <c r="O27609" s="47"/>
      <c r="P27609" s="47"/>
    </row>
    <row r="27610" spans="2:16" x14ac:dyDescent="0.25">
      <c r="B27610" s="47"/>
      <c r="C27610" s="47"/>
      <c r="D27610" s="83"/>
      <c r="E27610" s="47"/>
      <c r="F27610" s="47"/>
      <c r="G27610" s="47"/>
      <c r="H27610" s="47"/>
      <c r="I27610" s="47"/>
      <c r="J27610" s="47"/>
      <c r="K27610" s="47"/>
      <c r="L27610" s="47"/>
      <c r="M27610" s="47"/>
      <c r="N27610" s="47"/>
      <c r="O27610" s="47"/>
      <c r="P27610" s="47"/>
    </row>
    <row r="27611" spans="2:16" x14ac:dyDescent="0.25">
      <c r="B27611" s="47"/>
      <c r="C27611" s="47"/>
      <c r="D27611" s="83"/>
      <c r="E27611" s="47"/>
      <c r="F27611" s="47"/>
      <c r="G27611" s="47"/>
      <c r="H27611" s="47"/>
      <c r="I27611" s="47"/>
      <c r="J27611" s="47"/>
      <c r="K27611" s="47"/>
      <c r="L27611" s="47"/>
      <c r="M27611" s="47"/>
      <c r="N27611" s="47"/>
      <c r="O27611" s="47"/>
      <c r="P27611" s="47"/>
    </row>
    <row r="27612" spans="2:16" x14ac:dyDescent="0.25">
      <c r="B27612" s="47"/>
      <c r="C27612" s="47"/>
      <c r="D27612" s="83"/>
      <c r="E27612" s="47"/>
      <c r="F27612" s="47"/>
      <c r="G27612" s="47"/>
      <c r="H27612" s="47"/>
      <c r="I27612" s="47"/>
      <c r="J27612" s="47"/>
      <c r="K27612" s="47"/>
      <c r="L27612" s="47"/>
      <c r="M27612" s="47"/>
      <c r="N27612" s="47"/>
      <c r="O27612" s="47"/>
      <c r="P27612" s="47"/>
    </row>
    <row r="27613" spans="2:16" x14ac:dyDescent="0.25">
      <c r="B27613" s="47"/>
      <c r="C27613" s="47"/>
      <c r="D27613" s="83"/>
      <c r="E27613" s="47"/>
      <c r="F27613" s="47"/>
      <c r="G27613" s="47"/>
      <c r="H27613" s="47"/>
      <c r="I27613" s="47"/>
      <c r="J27613" s="47"/>
      <c r="K27613" s="47"/>
      <c r="L27613" s="47"/>
      <c r="M27613" s="47"/>
      <c r="N27613" s="47"/>
      <c r="O27613" s="47"/>
      <c r="P27613" s="47"/>
    </row>
    <row r="27614" spans="2:16" x14ac:dyDescent="0.25">
      <c r="B27614" s="47"/>
      <c r="C27614" s="47"/>
      <c r="D27614" s="83"/>
      <c r="E27614" s="47"/>
      <c r="F27614" s="47"/>
      <c r="G27614" s="47"/>
      <c r="H27614" s="47"/>
      <c r="I27614" s="47"/>
      <c r="J27614" s="47"/>
      <c r="K27614" s="47"/>
      <c r="L27614" s="47"/>
      <c r="M27614" s="47"/>
      <c r="N27614" s="47"/>
      <c r="O27614" s="47"/>
      <c r="P27614" s="47"/>
    </row>
    <row r="27615" spans="2:16" x14ac:dyDescent="0.25">
      <c r="B27615" s="47"/>
      <c r="C27615" s="47"/>
      <c r="D27615" s="83"/>
      <c r="E27615" s="47"/>
      <c r="F27615" s="47"/>
      <c r="G27615" s="47"/>
      <c r="H27615" s="47"/>
      <c r="I27615" s="47"/>
      <c r="J27615" s="47"/>
      <c r="K27615" s="47"/>
      <c r="L27615" s="47"/>
      <c r="M27615" s="47"/>
      <c r="N27615" s="47"/>
      <c r="O27615" s="47"/>
      <c r="P27615" s="47"/>
    </row>
    <row r="27616" spans="2:16" x14ac:dyDescent="0.25">
      <c r="B27616" s="47"/>
      <c r="C27616" s="47"/>
      <c r="D27616" s="83"/>
      <c r="E27616" s="47"/>
      <c r="F27616" s="47"/>
      <c r="G27616" s="47"/>
      <c r="H27616" s="47"/>
      <c r="I27616" s="47"/>
      <c r="J27616" s="47"/>
      <c r="K27616" s="47"/>
      <c r="L27616" s="47"/>
      <c r="M27616" s="47"/>
      <c r="N27616" s="47"/>
      <c r="O27616" s="47"/>
      <c r="P27616" s="47"/>
    </row>
    <row r="27617" spans="1:16" x14ac:dyDescent="0.25">
      <c r="B27617" s="47"/>
      <c r="C27617" s="47"/>
      <c r="D27617" s="83"/>
      <c r="E27617" s="47"/>
      <c r="F27617" s="47"/>
      <c r="G27617" s="47"/>
      <c r="H27617" s="47"/>
      <c r="I27617" s="47"/>
      <c r="J27617" s="47"/>
      <c r="K27617" s="47"/>
      <c r="L27617" s="47"/>
      <c r="M27617" s="47"/>
      <c r="N27617" s="47"/>
      <c r="O27617" s="47"/>
      <c r="P27617" s="47"/>
    </row>
    <row r="27618" spans="1:16" x14ac:dyDescent="0.25">
      <c r="B27618" s="47"/>
      <c r="C27618" s="47"/>
      <c r="D27618" s="83"/>
      <c r="E27618" s="47"/>
      <c r="F27618" s="47"/>
      <c r="G27618" s="47"/>
      <c r="H27618" s="47"/>
      <c r="I27618" s="47"/>
      <c r="J27618" s="47"/>
      <c r="K27618" s="47"/>
      <c r="L27618" s="47"/>
      <c r="M27618" s="47"/>
      <c r="N27618" s="47"/>
      <c r="O27618" s="47"/>
      <c r="P27618" s="47"/>
    </row>
    <row r="27619" spans="1:16" x14ac:dyDescent="0.25">
      <c r="B27619" s="47"/>
      <c r="C27619" s="47"/>
      <c r="D27619" s="83"/>
      <c r="E27619" s="47"/>
      <c r="F27619" s="47"/>
      <c r="G27619" s="47"/>
      <c r="H27619" s="47"/>
      <c r="I27619" s="47"/>
      <c r="J27619" s="47"/>
      <c r="K27619" s="47"/>
      <c r="L27619" s="47"/>
      <c r="M27619" s="47"/>
      <c r="N27619" s="47"/>
      <c r="O27619" s="47"/>
      <c r="P27619" s="47"/>
    </row>
    <row r="27620" spans="1:16" x14ac:dyDescent="0.25">
      <c r="B27620" s="47"/>
      <c r="C27620" s="47"/>
      <c r="D27620" s="83"/>
      <c r="E27620" s="47"/>
      <c r="F27620" s="47"/>
      <c r="G27620" s="47"/>
      <c r="H27620" s="47"/>
      <c r="I27620" s="47"/>
      <c r="J27620" s="47"/>
      <c r="K27620" s="47"/>
      <c r="L27620" s="47"/>
      <c r="M27620" s="47"/>
      <c r="N27620" s="47"/>
      <c r="O27620" s="47"/>
      <c r="P27620" s="47"/>
    </row>
    <row r="27621" spans="1:16" x14ac:dyDescent="0.25">
      <c r="B27621" s="47"/>
      <c r="C27621" s="47"/>
      <c r="D27621" s="83"/>
      <c r="E27621" s="47"/>
      <c r="F27621" s="47"/>
      <c r="G27621" s="47"/>
      <c r="H27621" s="47"/>
      <c r="I27621" s="47"/>
      <c r="J27621" s="47"/>
      <c r="K27621" s="47"/>
      <c r="L27621" s="47"/>
      <c r="M27621" s="47"/>
      <c r="N27621" s="47"/>
      <c r="O27621" s="47"/>
      <c r="P27621" s="47"/>
    </row>
    <row r="27622" spans="1:16" x14ac:dyDescent="0.25">
      <c r="B27622" s="47"/>
      <c r="C27622" s="47"/>
      <c r="D27622" s="83"/>
      <c r="E27622" s="47"/>
      <c r="F27622" s="47"/>
      <c r="G27622" s="47"/>
      <c r="H27622" s="47"/>
      <c r="I27622" s="47"/>
      <c r="J27622" s="47"/>
      <c r="K27622" s="47"/>
      <c r="L27622" s="47"/>
      <c r="M27622" s="47"/>
      <c r="N27622" s="47"/>
      <c r="O27622" s="47"/>
      <c r="P27622" s="47"/>
    </row>
    <row r="27623" spans="1:16" x14ac:dyDescent="0.25">
      <c r="B27623" s="47"/>
      <c r="C27623" s="47"/>
      <c r="D27623" s="83"/>
      <c r="E27623" s="47"/>
      <c r="F27623" s="47"/>
      <c r="G27623" s="47"/>
      <c r="H27623" s="47"/>
      <c r="I27623" s="47"/>
      <c r="J27623" s="47"/>
      <c r="K27623" s="47"/>
      <c r="L27623" s="47"/>
      <c r="M27623" s="47"/>
      <c r="N27623" s="47"/>
      <c r="O27623" s="47"/>
      <c r="P27623" s="47"/>
    </row>
    <row r="27624" spans="1:16" x14ac:dyDescent="0.25">
      <c r="B27624" s="47"/>
      <c r="C27624" s="47"/>
      <c r="D27624" s="83"/>
      <c r="E27624" s="47"/>
      <c r="F27624" s="47"/>
      <c r="G27624" s="47"/>
      <c r="H27624" s="47"/>
      <c r="I27624" s="47"/>
      <c r="J27624" s="47"/>
      <c r="K27624" s="47"/>
      <c r="L27624" s="47"/>
      <c r="M27624" s="47"/>
      <c r="N27624" s="47"/>
      <c r="O27624" s="47"/>
      <c r="P27624" s="47"/>
    </row>
    <row r="27625" spans="1:16" x14ac:dyDescent="0.25">
      <c r="B27625" s="47"/>
      <c r="C27625" s="47"/>
      <c r="D27625" s="83"/>
      <c r="E27625" s="47"/>
      <c r="F27625" s="47"/>
      <c r="G27625" s="47"/>
      <c r="H27625" s="47"/>
      <c r="I27625" s="47"/>
      <c r="J27625" s="47"/>
      <c r="K27625" s="47"/>
      <c r="L27625" s="47"/>
      <c r="M27625" s="47"/>
      <c r="N27625" s="47"/>
      <c r="O27625" s="47"/>
      <c r="P27625" s="47"/>
    </row>
    <row r="27626" spans="1:16" x14ac:dyDescent="0.25">
      <c r="B27626" s="47"/>
      <c r="C27626" s="47"/>
      <c r="D27626" s="83"/>
      <c r="E27626" s="47"/>
      <c r="F27626" s="47"/>
      <c r="G27626" s="47"/>
      <c r="H27626" s="47"/>
      <c r="I27626" s="47"/>
      <c r="J27626" s="47"/>
      <c r="K27626" s="47"/>
      <c r="L27626" s="47"/>
      <c r="M27626" s="47"/>
      <c r="N27626" s="47"/>
      <c r="O27626" s="47"/>
      <c r="P27626" s="47"/>
    </row>
    <row r="27627" spans="1:16" x14ac:dyDescent="0.25">
      <c r="A27627" s="47"/>
      <c r="B27627" s="47"/>
      <c r="C27627" s="47"/>
      <c r="D27627" s="83"/>
      <c r="E27627" s="47"/>
      <c r="F27627" s="47"/>
      <c r="G27627" s="47"/>
      <c r="H27627" s="47"/>
      <c r="I27627" s="47"/>
      <c r="J27627" s="47"/>
      <c r="K27627" s="47"/>
      <c r="L27627" s="47"/>
      <c r="M27627" s="47"/>
      <c r="N27627" s="47"/>
      <c r="O27627" s="47"/>
      <c r="P27627" s="47"/>
    </row>
    <row r="27628" spans="1:16" x14ac:dyDescent="0.25">
      <c r="A27628" s="47"/>
      <c r="B27628" s="47"/>
      <c r="C27628" s="47"/>
      <c r="D27628" s="83"/>
      <c r="E27628" s="47"/>
      <c r="F27628" s="47"/>
      <c r="G27628" s="47"/>
      <c r="H27628" s="47"/>
      <c r="I27628" s="47"/>
      <c r="J27628" s="47"/>
      <c r="K27628" s="47"/>
      <c r="L27628" s="47"/>
      <c r="M27628" s="47"/>
      <c r="N27628" s="47"/>
      <c r="O27628" s="47"/>
      <c r="P27628" s="47"/>
    </row>
    <row r="27629" spans="1:16" x14ac:dyDescent="0.25">
      <c r="A27629" s="47"/>
      <c r="B27629" s="47"/>
      <c r="C27629" s="47"/>
      <c r="D27629" s="83"/>
      <c r="E27629" s="47"/>
      <c r="F27629" s="47"/>
      <c r="G27629" s="47"/>
      <c r="H27629" s="47"/>
      <c r="I27629" s="47"/>
      <c r="J27629" s="47"/>
      <c r="K27629" s="47"/>
      <c r="L27629" s="47"/>
      <c r="M27629" s="47"/>
      <c r="N27629" s="47"/>
      <c r="O27629" s="47"/>
      <c r="P27629" s="47"/>
    </row>
    <row r="27630" spans="1:16" x14ac:dyDescent="0.25">
      <c r="A27630" s="47"/>
      <c r="B27630" s="47"/>
      <c r="C27630" s="47"/>
      <c r="D27630" s="83"/>
      <c r="E27630" s="47"/>
      <c r="F27630" s="47"/>
      <c r="G27630" s="47"/>
      <c r="H27630" s="47"/>
      <c r="I27630" s="47"/>
      <c r="J27630" s="47"/>
      <c r="K27630" s="47"/>
      <c r="L27630" s="47"/>
      <c r="M27630" s="47"/>
      <c r="N27630" s="47"/>
      <c r="O27630" s="47"/>
      <c r="P27630" s="47"/>
    </row>
    <row r="27631" spans="1:16" x14ac:dyDescent="0.25">
      <c r="A27631" s="47"/>
      <c r="B27631" s="47"/>
      <c r="C27631" s="47"/>
      <c r="D27631" s="83"/>
      <c r="E27631" s="47"/>
      <c r="F27631" s="47"/>
      <c r="G27631" s="47"/>
      <c r="H27631" s="47"/>
      <c r="I27631" s="47"/>
      <c r="J27631" s="47"/>
      <c r="K27631" s="47"/>
      <c r="L27631" s="47"/>
      <c r="M27631" s="47"/>
      <c r="N27631" s="47"/>
      <c r="O27631" s="47"/>
      <c r="P27631" s="47"/>
    </row>
    <row r="27632" spans="1:16" x14ac:dyDescent="0.25">
      <c r="A27632" s="47"/>
      <c r="B27632" s="47"/>
      <c r="C27632" s="47"/>
      <c r="D27632" s="83"/>
      <c r="E27632" s="47"/>
      <c r="F27632" s="47"/>
      <c r="G27632" s="47"/>
      <c r="H27632" s="47"/>
      <c r="I27632" s="47"/>
      <c r="J27632" s="47"/>
      <c r="K27632" s="47"/>
      <c r="L27632" s="47"/>
      <c r="M27632" s="47"/>
      <c r="N27632" s="47"/>
      <c r="O27632" s="47"/>
      <c r="P27632" s="47"/>
    </row>
    <row r="27633" spans="4:4" s="47" customFormat="1" x14ac:dyDescent="0.25">
      <c r="D27633" s="83"/>
    </row>
    <row r="27634" spans="4:4" s="47" customFormat="1" x14ac:dyDescent="0.25">
      <c r="D27634" s="83"/>
    </row>
    <row r="27635" spans="4:4" s="47" customFormat="1" x14ac:dyDescent="0.25">
      <c r="D27635" s="83"/>
    </row>
    <row r="27636" spans="4:4" s="47" customFormat="1" x14ac:dyDescent="0.25">
      <c r="D27636" s="83"/>
    </row>
    <row r="27637" spans="4:4" s="47" customFormat="1" x14ac:dyDescent="0.25">
      <c r="D27637" s="83"/>
    </row>
    <row r="27638" spans="4:4" s="47" customFormat="1" x14ac:dyDescent="0.25">
      <c r="D27638" s="83"/>
    </row>
    <row r="27639" spans="4:4" s="47" customFormat="1" x14ac:dyDescent="0.25">
      <c r="D27639" s="83"/>
    </row>
    <row r="27640" spans="4:4" s="47" customFormat="1" x14ac:dyDescent="0.25">
      <c r="D27640" s="83"/>
    </row>
    <row r="27641" spans="4:4" s="47" customFormat="1" x14ac:dyDescent="0.25">
      <c r="D27641" s="83"/>
    </row>
    <row r="27642" spans="4:4" s="47" customFormat="1" x14ac:dyDescent="0.25">
      <c r="D27642" s="83"/>
    </row>
    <row r="27643" spans="4:4" s="47" customFormat="1" x14ac:dyDescent="0.25">
      <c r="D27643" s="83"/>
    </row>
    <row r="27644" spans="4:4" s="47" customFormat="1" x14ac:dyDescent="0.25">
      <c r="D27644" s="83"/>
    </row>
    <row r="27645" spans="4:4" s="47" customFormat="1" x14ac:dyDescent="0.25">
      <c r="D27645" s="83"/>
    </row>
    <row r="27646" spans="4:4" s="47" customFormat="1" x14ac:dyDescent="0.25">
      <c r="D27646" s="83"/>
    </row>
    <row r="27647" spans="4:4" s="47" customFormat="1" x14ac:dyDescent="0.25">
      <c r="D27647" s="83"/>
    </row>
    <row r="27648" spans="4:4" s="47" customFormat="1" x14ac:dyDescent="0.25">
      <c r="D27648" s="83"/>
    </row>
    <row r="27649" spans="4:4" s="47" customFormat="1" x14ac:dyDescent="0.25">
      <c r="D27649" s="83"/>
    </row>
    <row r="27650" spans="4:4" s="47" customFormat="1" x14ac:dyDescent="0.25">
      <c r="D27650" s="83"/>
    </row>
    <row r="27651" spans="4:4" s="47" customFormat="1" x14ac:dyDescent="0.25">
      <c r="D27651" s="83"/>
    </row>
    <row r="27652" spans="4:4" s="47" customFormat="1" x14ac:dyDescent="0.25">
      <c r="D27652" s="83"/>
    </row>
    <row r="27653" spans="4:4" s="47" customFormat="1" x14ac:dyDescent="0.25">
      <c r="D27653" s="83"/>
    </row>
    <row r="27654" spans="4:4" s="47" customFormat="1" x14ac:dyDescent="0.25">
      <c r="D27654" s="83"/>
    </row>
    <row r="27655" spans="4:4" s="47" customFormat="1" x14ac:dyDescent="0.25">
      <c r="D27655" s="83"/>
    </row>
    <row r="27656" spans="4:4" s="47" customFormat="1" x14ac:dyDescent="0.25">
      <c r="D27656" s="83"/>
    </row>
    <row r="27657" spans="4:4" s="47" customFormat="1" x14ac:dyDescent="0.25">
      <c r="D27657" s="83"/>
    </row>
    <row r="27658" spans="4:4" s="47" customFormat="1" x14ac:dyDescent="0.25">
      <c r="D27658" s="83"/>
    </row>
    <row r="27659" spans="4:4" s="47" customFormat="1" x14ac:dyDescent="0.25">
      <c r="D27659" s="83"/>
    </row>
    <row r="27660" spans="4:4" s="47" customFormat="1" x14ac:dyDescent="0.25">
      <c r="D27660" s="83"/>
    </row>
    <row r="27661" spans="4:4" s="47" customFormat="1" x14ac:dyDescent="0.25">
      <c r="D27661" s="83"/>
    </row>
    <row r="27662" spans="4:4" s="47" customFormat="1" x14ac:dyDescent="0.25">
      <c r="D27662" s="83"/>
    </row>
    <row r="27663" spans="4:4" s="47" customFormat="1" x14ac:dyDescent="0.25">
      <c r="D27663" s="83"/>
    </row>
    <row r="27664" spans="4:4" s="47" customFormat="1" x14ac:dyDescent="0.25">
      <c r="D27664" s="83"/>
    </row>
    <row r="27665" spans="4:4" s="47" customFormat="1" x14ac:dyDescent="0.25">
      <c r="D27665" s="83"/>
    </row>
    <row r="27666" spans="4:4" s="47" customFormat="1" x14ac:dyDescent="0.25">
      <c r="D27666" s="83"/>
    </row>
    <row r="27667" spans="4:4" s="47" customFormat="1" x14ac:dyDescent="0.25">
      <c r="D27667" s="83"/>
    </row>
    <row r="27668" spans="4:4" s="47" customFormat="1" x14ac:dyDescent="0.25">
      <c r="D27668" s="83"/>
    </row>
    <row r="27669" spans="4:4" s="47" customFormat="1" x14ac:dyDescent="0.25">
      <c r="D27669" s="83"/>
    </row>
    <row r="27670" spans="4:4" s="47" customFormat="1" x14ac:dyDescent="0.25">
      <c r="D27670" s="83"/>
    </row>
    <row r="27671" spans="4:4" s="47" customFormat="1" x14ac:dyDescent="0.25">
      <c r="D27671" s="83"/>
    </row>
    <row r="27672" spans="4:4" s="47" customFormat="1" x14ac:dyDescent="0.25">
      <c r="D27672" s="83"/>
    </row>
    <row r="27673" spans="4:4" s="47" customFormat="1" x14ac:dyDescent="0.25">
      <c r="D27673" s="83"/>
    </row>
    <row r="27674" spans="4:4" s="47" customFormat="1" x14ac:dyDescent="0.25">
      <c r="D27674" s="83"/>
    </row>
    <row r="27675" spans="4:4" s="47" customFormat="1" x14ac:dyDescent="0.25">
      <c r="D27675" s="83"/>
    </row>
    <row r="27676" spans="4:4" s="47" customFormat="1" x14ac:dyDescent="0.25">
      <c r="D27676" s="83"/>
    </row>
    <row r="27677" spans="4:4" s="47" customFormat="1" x14ac:dyDescent="0.25">
      <c r="D27677" s="83"/>
    </row>
    <row r="27678" spans="4:4" s="47" customFormat="1" x14ac:dyDescent="0.25">
      <c r="D27678" s="83"/>
    </row>
    <row r="27679" spans="4:4" s="47" customFormat="1" x14ac:dyDescent="0.25">
      <c r="D27679" s="83"/>
    </row>
    <row r="27680" spans="4:4" s="47" customFormat="1" x14ac:dyDescent="0.25">
      <c r="D27680" s="83"/>
    </row>
    <row r="27681" spans="4:4" s="47" customFormat="1" x14ac:dyDescent="0.25">
      <c r="D27681" s="83"/>
    </row>
    <row r="27682" spans="4:4" s="47" customFormat="1" x14ac:dyDescent="0.25">
      <c r="D27682" s="83"/>
    </row>
    <row r="27683" spans="4:4" s="47" customFormat="1" x14ac:dyDescent="0.25">
      <c r="D27683" s="83"/>
    </row>
    <row r="27684" spans="4:4" s="47" customFormat="1" x14ac:dyDescent="0.25">
      <c r="D27684" s="83"/>
    </row>
    <row r="27685" spans="4:4" s="47" customFormat="1" x14ac:dyDescent="0.25">
      <c r="D27685" s="83"/>
    </row>
    <row r="27686" spans="4:4" s="47" customFormat="1" x14ac:dyDescent="0.25">
      <c r="D27686" s="83"/>
    </row>
    <row r="27687" spans="4:4" s="47" customFormat="1" x14ac:dyDescent="0.25">
      <c r="D27687" s="83"/>
    </row>
    <row r="27688" spans="4:4" s="47" customFormat="1" x14ac:dyDescent="0.25">
      <c r="D27688" s="83"/>
    </row>
    <row r="27689" spans="4:4" s="47" customFormat="1" x14ac:dyDescent="0.25">
      <c r="D27689" s="83"/>
    </row>
    <row r="27690" spans="4:4" s="47" customFormat="1" x14ac:dyDescent="0.25">
      <c r="D27690" s="83"/>
    </row>
    <row r="27691" spans="4:4" s="47" customFormat="1" x14ac:dyDescent="0.25">
      <c r="D27691" s="83"/>
    </row>
    <row r="27692" spans="4:4" s="47" customFormat="1" x14ac:dyDescent="0.25">
      <c r="D27692" s="83"/>
    </row>
    <row r="27693" spans="4:4" s="47" customFormat="1" x14ac:dyDescent="0.25">
      <c r="D27693" s="83"/>
    </row>
    <row r="27694" spans="4:4" s="47" customFormat="1" x14ac:dyDescent="0.25">
      <c r="D27694" s="83"/>
    </row>
    <row r="27695" spans="4:4" s="47" customFormat="1" x14ac:dyDescent="0.25">
      <c r="D27695" s="83"/>
    </row>
    <row r="27696" spans="4:4" s="47" customFormat="1" x14ac:dyDescent="0.25">
      <c r="D27696" s="83"/>
    </row>
    <row r="27697" spans="4:4" s="47" customFormat="1" x14ac:dyDescent="0.25">
      <c r="D27697" s="83"/>
    </row>
    <row r="27698" spans="4:4" s="47" customFormat="1" x14ac:dyDescent="0.25">
      <c r="D27698" s="83"/>
    </row>
    <row r="27699" spans="4:4" s="47" customFormat="1" x14ac:dyDescent="0.25">
      <c r="D27699" s="83"/>
    </row>
    <row r="27700" spans="4:4" s="47" customFormat="1" x14ac:dyDescent="0.25">
      <c r="D27700" s="83"/>
    </row>
    <row r="27701" spans="4:4" s="47" customFormat="1" x14ac:dyDescent="0.25">
      <c r="D27701" s="83"/>
    </row>
    <row r="27702" spans="4:4" s="47" customFormat="1" x14ac:dyDescent="0.25">
      <c r="D27702" s="83"/>
    </row>
    <row r="27703" spans="4:4" s="47" customFormat="1" x14ac:dyDescent="0.25">
      <c r="D27703" s="83"/>
    </row>
    <row r="27704" spans="4:4" s="47" customFormat="1" x14ac:dyDescent="0.25">
      <c r="D27704" s="83"/>
    </row>
    <row r="27705" spans="4:4" s="47" customFormat="1" x14ac:dyDescent="0.25">
      <c r="D27705" s="83"/>
    </row>
    <row r="27706" spans="4:4" s="47" customFormat="1" x14ac:dyDescent="0.25">
      <c r="D27706" s="83"/>
    </row>
    <row r="27707" spans="4:4" s="47" customFormat="1" x14ac:dyDescent="0.25">
      <c r="D27707" s="83"/>
    </row>
    <row r="27708" spans="4:4" s="47" customFormat="1" x14ac:dyDescent="0.25">
      <c r="D27708" s="83"/>
    </row>
    <row r="27709" spans="4:4" s="47" customFormat="1" x14ac:dyDescent="0.25">
      <c r="D27709" s="83"/>
    </row>
    <row r="27710" spans="4:4" s="47" customFormat="1" x14ac:dyDescent="0.25">
      <c r="D27710" s="83"/>
    </row>
    <row r="27711" spans="4:4" s="47" customFormat="1" x14ac:dyDescent="0.25">
      <c r="D27711" s="83"/>
    </row>
    <row r="27712" spans="4:4" s="47" customFormat="1" x14ac:dyDescent="0.25">
      <c r="D27712" s="83"/>
    </row>
    <row r="27713" spans="4:4" s="47" customFormat="1" x14ac:dyDescent="0.25">
      <c r="D27713" s="83"/>
    </row>
    <row r="27714" spans="4:4" s="47" customFormat="1" x14ac:dyDescent="0.25">
      <c r="D27714" s="83"/>
    </row>
    <row r="27715" spans="4:4" s="47" customFormat="1" x14ac:dyDescent="0.25">
      <c r="D27715" s="83"/>
    </row>
    <row r="27716" spans="4:4" s="47" customFormat="1" x14ac:dyDescent="0.25">
      <c r="D27716" s="83"/>
    </row>
    <row r="27717" spans="4:4" s="47" customFormat="1" x14ac:dyDescent="0.25">
      <c r="D27717" s="83"/>
    </row>
    <row r="27718" spans="4:4" s="47" customFormat="1" x14ac:dyDescent="0.25">
      <c r="D27718" s="83"/>
    </row>
    <row r="27719" spans="4:4" s="47" customFormat="1" x14ac:dyDescent="0.25">
      <c r="D27719" s="83"/>
    </row>
    <row r="27720" spans="4:4" s="47" customFormat="1" x14ac:dyDescent="0.25">
      <c r="D27720" s="83"/>
    </row>
    <row r="27721" spans="4:4" s="47" customFormat="1" x14ac:dyDescent="0.25">
      <c r="D27721" s="83"/>
    </row>
    <row r="27722" spans="4:4" s="47" customFormat="1" x14ac:dyDescent="0.25">
      <c r="D27722" s="83"/>
    </row>
    <row r="27723" spans="4:4" s="47" customFormat="1" x14ac:dyDescent="0.25">
      <c r="D27723" s="83"/>
    </row>
    <row r="27724" spans="4:4" s="47" customFormat="1" x14ac:dyDescent="0.25">
      <c r="D27724" s="83"/>
    </row>
    <row r="27725" spans="4:4" s="47" customFormat="1" x14ac:dyDescent="0.25">
      <c r="D27725" s="83"/>
    </row>
    <row r="27726" spans="4:4" s="47" customFormat="1" x14ac:dyDescent="0.25">
      <c r="D27726" s="83"/>
    </row>
    <row r="27727" spans="4:4" s="47" customFormat="1" x14ac:dyDescent="0.25">
      <c r="D27727" s="83"/>
    </row>
    <row r="27728" spans="4:4" s="47" customFormat="1" x14ac:dyDescent="0.25">
      <c r="D27728" s="83"/>
    </row>
    <row r="27729" spans="4:4" s="47" customFormat="1" x14ac:dyDescent="0.25">
      <c r="D27729" s="83"/>
    </row>
    <row r="27730" spans="4:4" s="47" customFormat="1" x14ac:dyDescent="0.25">
      <c r="D27730" s="83"/>
    </row>
    <row r="27731" spans="4:4" s="47" customFormat="1" x14ac:dyDescent="0.25">
      <c r="D27731" s="83"/>
    </row>
    <row r="27732" spans="4:4" s="47" customFormat="1" x14ac:dyDescent="0.25">
      <c r="D27732" s="83"/>
    </row>
    <row r="27733" spans="4:4" s="47" customFormat="1" x14ac:dyDescent="0.25">
      <c r="D27733" s="83"/>
    </row>
    <row r="27734" spans="4:4" s="47" customFormat="1" x14ac:dyDescent="0.25">
      <c r="D27734" s="83"/>
    </row>
    <row r="27735" spans="4:4" s="47" customFormat="1" x14ac:dyDescent="0.25">
      <c r="D27735" s="83"/>
    </row>
    <row r="27736" spans="4:4" s="47" customFormat="1" x14ac:dyDescent="0.25">
      <c r="D27736" s="83"/>
    </row>
    <row r="27737" spans="4:4" s="47" customFormat="1" x14ac:dyDescent="0.25">
      <c r="D27737" s="83"/>
    </row>
    <row r="27738" spans="4:4" s="47" customFormat="1" x14ac:dyDescent="0.25">
      <c r="D27738" s="83"/>
    </row>
    <row r="27739" spans="4:4" s="47" customFormat="1" x14ac:dyDescent="0.25">
      <c r="D27739" s="83"/>
    </row>
    <row r="27740" spans="4:4" s="47" customFormat="1" x14ac:dyDescent="0.25">
      <c r="D27740" s="83"/>
    </row>
    <row r="27741" spans="4:4" s="47" customFormat="1" x14ac:dyDescent="0.25">
      <c r="D27741" s="83"/>
    </row>
    <row r="27742" spans="4:4" s="47" customFormat="1" x14ac:dyDescent="0.25">
      <c r="D27742" s="83"/>
    </row>
    <row r="27743" spans="4:4" s="47" customFormat="1" x14ac:dyDescent="0.25">
      <c r="D27743" s="83"/>
    </row>
    <row r="27744" spans="4:4" s="47" customFormat="1" x14ac:dyDescent="0.25">
      <c r="D27744" s="83"/>
    </row>
    <row r="27745" spans="4:4" s="47" customFormat="1" x14ac:dyDescent="0.25">
      <c r="D27745" s="83"/>
    </row>
    <row r="27746" spans="4:4" s="47" customFormat="1" x14ac:dyDescent="0.25">
      <c r="D27746" s="83"/>
    </row>
    <row r="27747" spans="4:4" s="47" customFormat="1" x14ac:dyDescent="0.25">
      <c r="D27747" s="83"/>
    </row>
    <row r="27748" spans="4:4" s="47" customFormat="1" x14ac:dyDescent="0.25">
      <c r="D27748" s="83"/>
    </row>
    <row r="27749" spans="4:4" s="47" customFormat="1" x14ac:dyDescent="0.25">
      <c r="D27749" s="83"/>
    </row>
    <row r="27750" spans="4:4" s="47" customFormat="1" x14ac:dyDescent="0.25">
      <c r="D27750" s="83"/>
    </row>
    <row r="27751" spans="4:4" s="47" customFormat="1" x14ac:dyDescent="0.25">
      <c r="D27751" s="83"/>
    </row>
    <row r="27752" spans="4:4" s="47" customFormat="1" x14ac:dyDescent="0.25">
      <c r="D27752" s="83"/>
    </row>
    <row r="27753" spans="4:4" s="47" customFormat="1" x14ac:dyDescent="0.25">
      <c r="D27753" s="83"/>
    </row>
    <row r="27754" spans="4:4" s="47" customFormat="1" x14ac:dyDescent="0.25">
      <c r="D27754" s="83"/>
    </row>
    <row r="27755" spans="4:4" s="47" customFormat="1" x14ac:dyDescent="0.25">
      <c r="D27755" s="83"/>
    </row>
    <row r="27756" spans="4:4" s="47" customFormat="1" x14ac:dyDescent="0.25">
      <c r="D27756" s="83"/>
    </row>
    <row r="27757" spans="4:4" s="47" customFormat="1" x14ac:dyDescent="0.25">
      <c r="D27757" s="83"/>
    </row>
    <row r="27758" spans="4:4" s="47" customFormat="1" x14ac:dyDescent="0.25">
      <c r="D27758" s="83"/>
    </row>
    <row r="27759" spans="4:4" s="47" customFormat="1" x14ac:dyDescent="0.25">
      <c r="D27759" s="83"/>
    </row>
    <row r="27760" spans="4:4" s="47" customFormat="1" x14ac:dyDescent="0.25">
      <c r="D27760" s="83"/>
    </row>
    <row r="27761" spans="4:4" s="47" customFormat="1" x14ac:dyDescent="0.25">
      <c r="D27761" s="83"/>
    </row>
    <row r="27762" spans="4:4" s="47" customFormat="1" x14ac:dyDescent="0.25">
      <c r="D27762" s="83"/>
    </row>
    <row r="27763" spans="4:4" s="47" customFormat="1" x14ac:dyDescent="0.25">
      <c r="D27763" s="83"/>
    </row>
    <row r="27764" spans="4:4" s="47" customFormat="1" x14ac:dyDescent="0.25">
      <c r="D27764" s="83"/>
    </row>
    <row r="27765" spans="4:4" s="47" customFormat="1" x14ac:dyDescent="0.25">
      <c r="D27765" s="83"/>
    </row>
    <row r="27766" spans="4:4" s="47" customFormat="1" x14ac:dyDescent="0.25">
      <c r="D27766" s="83"/>
    </row>
    <row r="27767" spans="4:4" s="47" customFormat="1" x14ac:dyDescent="0.25">
      <c r="D27767" s="83"/>
    </row>
    <row r="27768" spans="4:4" s="47" customFormat="1" x14ac:dyDescent="0.25">
      <c r="D27768" s="83"/>
    </row>
    <row r="27769" spans="4:4" s="47" customFormat="1" x14ac:dyDescent="0.25">
      <c r="D27769" s="83"/>
    </row>
    <row r="27770" spans="4:4" s="47" customFormat="1" x14ac:dyDescent="0.25">
      <c r="D27770" s="83"/>
    </row>
    <row r="27771" spans="4:4" s="47" customFormat="1" x14ac:dyDescent="0.25">
      <c r="D27771" s="83"/>
    </row>
    <row r="27772" spans="4:4" s="47" customFormat="1" x14ac:dyDescent="0.25">
      <c r="D27772" s="83"/>
    </row>
    <row r="27773" spans="4:4" s="47" customFormat="1" x14ac:dyDescent="0.25">
      <c r="D27773" s="83"/>
    </row>
    <row r="27774" spans="4:4" s="47" customFormat="1" x14ac:dyDescent="0.25">
      <c r="D27774" s="83"/>
    </row>
    <row r="27775" spans="4:4" s="47" customFormat="1" x14ac:dyDescent="0.25">
      <c r="D27775" s="83"/>
    </row>
    <row r="27776" spans="4:4" s="47" customFormat="1" x14ac:dyDescent="0.25">
      <c r="D27776" s="83"/>
    </row>
    <row r="27777" spans="4:4" s="47" customFormat="1" x14ac:dyDescent="0.25">
      <c r="D27777" s="83"/>
    </row>
    <row r="27778" spans="4:4" s="47" customFormat="1" x14ac:dyDescent="0.25">
      <c r="D27778" s="83"/>
    </row>
    <row r="27779" spans="4:4" s="47" customFormat="1" x14ac:dyDescent="0.25">
      <c r="D27779" s="83"/>
    </row>
    <row r="27780" spans="4:4" s="47" customFormat="1" x14ac:dyDescent="0.25">
      <c r="D27780" s="83"/>
    </row>
    <row r="27781" spans="4:4" s="47" customFormat="1" x14ac:dyDescent="0.25">
      <c r="D27781" s="83"/>
    </row>
    <row r="27782" spans="4:4" s="47" customFormat="1" x14ac:dyDescent="0.25">
      <c r="D27782" s="83"/>
    </row>
    <row r="27783" spans="4:4" s="47" customFormat="1" x14ac:dyDescent="0.25">
      <c r="D27783" s="83"/>
    </row>
    <row r="27784" spans="4:4" s="47" customFormat="1" x14ac:dyDescent="0.25">
      <c r="D27784" s="83"/>
    </row>
    <row r="27785" spans="4:4" s="47" customFormat="1" x14ac:dyDescent="0.25">
      <c r="D27785" s="83"/>
    </row>
    <row r="27786" spans="4:4" s="47" customFormat="1" x14ac:dyDescent="0.25">
      <c r="D27786" s="83"/>
    </row>
    <row r="27787" spans="4:4" s="47" customFormat="1" x14ac:dyDescent="0.25">
      <c r="D27787" s="83"/>
    </row>
    <row r="27788" spans="4:4" s="47" customFormat="1" x14ac:dyDescent="0.25">
      <c r="D27788" s="83"/>
    </row>
    <row r="27789" spans="4:4" s="47" customFormat="1" x14ac:dyDescent="0.25">
      <c r="D27789" s="83"/>
    </row>
    <row r="27790" spans="4:4" s="47" customFormat="1" x14ac:dyDescent="0.25">
      <c r="D27790" s="83"/>
    </row>
    <row r="27791" spans="4:4" s="47" customFormat="1" x14ac:dyDescent="0.25">
      <c r="D27791" s="83"/>
    </row>
    <row r="27792" spans="4:4" s="47" customFormat="1" x14ac:dyDescent="0.25">
      <c r="D27792" s="83"/>
    </row>
    <row r="27793" spans="4:4" s="47" customFormat="1" x14ac:dyDescent="0.25">
      <c r="D27793" s="83"/>
    </row>
    <row r="27794" spans="4:4" s="47" customFormat="1" x14ac:dyDescent="0.25">
      <c r="D27794" s="83"/>
    </row>
    <row r="27795" spans="4:4" s="47" customFormat="1" x14ac:dyDescent="0.25">
      <c r="D27795" s="83"/>
    </row>
    <row r="27796" spans="4:4" s="47" customFormat="1" x14ac:dyDescent="0.25">
      <c r="D27796" s="83"/>
    </row>
    <row r="27797" spans="4:4" s="47" customFormat="1" x14ac:dyDescent="0.25">
      <c r="D27797" s="83"/>
    </row>
    <row r="27798" spans="4:4" s="47" customFormat="1" x14ac:dyDescent="0.25">
      <c r="D27798" s="83"/>
    </row>
    <row r="27799" spans="4:4" s="47" customFormat="1" x14ac:dyDescent="0.25">
      <c r="D27799" s="83"/>
    </row>
    <row r="27800" spans="4:4" s="47" customFormat="1" x14ac:dyDescent="0.25">
      <c r="D27800" s="83"/>
    </row>
    <row r="27801" spans="4:4" s="47" customFormat="1" x14ac:dyDescent="0.25">
      <c r="D27801" s="83"/>
    </row>
    <row r="27802" spans="4:4" s="47" customFormat="1" x14ac:dyDescent="0.25">
      <c r="D27802" s="83"/>
    </row>
    <row r="27803" spans="4:4" s="47" customFormat="1" x14ac:dyDescent="0.25">
      <c r="D27803" s="83"/>
    </row>
    <row r="27804" spans="4:4" s="47" customFormat="1" x14ac:dyDescent="0.25">
      <c r="D27804" s="83"/>
    </row>
    <row r="27805" spans="4:4" s="47" customFormat="1" x14ac:dyDescent="0.25">
      <c r="D27805" s="83"/>
    </row>
    <row r="27806" spans="4:4" s="47" customFormat="1" x14ac:dyDescent="0.25">
      <c r="D27806" s="83"/>
    </row>
    <row r="27807" spans="4:4" s="47" customFormat="1" x14ac:dyDescent="0.25">
      <c r="D27807" s="83"/>
    </row>
    <row r="27808" spans="4:4" s="47" customFormat="1" x14ac:dyDescent="0.25">
      <c r="D27808" s="83"/>
    </row>
    <row r="27809" spans="4:4" s="47" customFormat="1" x14ac:dyDescent="0.25">
      <c r="D27809" s="83"/>
    </row>
    <row r="27810" spans="4:4" s="47" customFormat="1" x14ac:dyDescent="0.25">
      <c r="D27810" s="83"/>
    </row>
    <row r="27811" spans="4:4" s="47" customFormat="1" x14ac:dyDescent="0.25">
      <c r="D27811" s="83"/>
    </row>
    <row r="27812" spans="4:4" s="47" customFormat="1" x14ac:dyDescent="0.25">
      <c r="D27812" s="83"/>
    </row>
    <row r="27813" spans="4:4" s="47" customFormat="1" x14ac:dyDescent="0.25">
      <c r="D27813" s="83"/>
    </row>
    <row r="27814" spans="4:4" s="47" customFormat="1" x14ac:dyDescent="0.25">
      <c r="D27814" s="83"/>
    </row>
    <row r="27815" spans="4:4" s="47" customFormat="1" x14ac:dyDescent="0.25">
      <c r="D27815" s="83"/>
    </row>
    <row r="27816" spans="4:4" s="47" customFormat="1" x14ac:dyDescent="0.25">
      <c r="D27816" s="83"/>
    </row>
    <row r="27817" spans="4:4" s="47" customFormat="1" x14ac:dyDescent="0.25">
      <c r="D27817" s="83"/>
    </row>
    <row r="27818" spans="4:4" s="47" customFormat="1" x14ac:dyDescent="0.25">
      <c r="D27818" s="83"/>
    </row>
    <row r="27819" spans="4:4" s="47" customFormat="1" x14ac:dyDescent="0.25">
      <c r="D27819" s="83"/>
    </row>
    <row r="27820" spans="4:4" s="47" customFormat="1" x14ac:dyDescent="0.25">
      <c r="D27820" s="83"/>
    </row>
    <row r="27821" spans="4:4" s="47" customFormat="1" x14ac:dyDescent="0.25">
      <c r="D27821" s="83"/>
    </row>
    <row r="27822" spans="4:4" s="47" customFormat="1" x14ac:dyDescent="0.25">
      <c r="D27822" s="83"/>
    </row>
    <row r="27823" spans="4:4" s="47" customFormat="1" x14ac:dyDescent="0.25">
      <c r="D27823" s="83"/>
    </row>
    <row r="27824" spans="4:4" s="47" customFormat="1" x14ac:dyDescent="0.25">
      <c r="D27824" s="83"/>
    </row>
    <row r="27825" spans="4:4" s="47" customFormat="1" x14ac:dyDescent="0.25">
      <c r="D27825" s="83"/>
    </row>
    <row r="27826" spans="4:4" s="47" customFormat="1" x14ac:dyDescent="0.25">
      <c r="D27826" s="83"/>
    </row>
    <row r="27827" spans="4:4" s="47" customFormat="1" x14ac:dyDescent="0.25">
      <c r="D27827" s="83"/>
    </row>
    <row r="27828" spans="4:4" s="47" customFormat="1" x14ac:dyDescent="0.25">
      <c r="D27828" s="83"/>
    </row>
    <row r="27829" spans="4:4" s="47" customFormat="1" x14ac:dyDescent="0.25">
      <c r="D27829" s="83"/>
    </row>
    <row r="27830" spans="4:4" s="47" customFormat="1" x14ac:dyDescent="0.25">
      <c r="D27830" s="83"/>
    </row>
    <row r="27831" spans="4:4" s="47" customFormat="1" x14ac:dyDescent="0.25">
      <c r="D27831" s="83"/>
    </row>
    <row r="27832" spans="4:4" s="47" customFormat="1" x14ac:dyDescent="0.25">
      <c r="D27832" s="83"/>
    </row>
    <row r="27833" spans="4:4" s="47" customFormat="1" x14ac:dyDescent="0.25">
      <c r="D27833" s="83"/>
    </row>
    <row r="27834" spans="4:4" s="47" customFormat="1" x14ac:dyDescent="0.25">
      <c r="D27834" s="83"/>
    </row>
    <row r="27835" spans="4:4" s="47" customFormat="1" x14ac:dyDescent="0.25">
      <c r="D27835" s="83"/>
    </row>
    <row r="27836" spans="4:4" s="47" customFormat="1" x14ac:dyDescent="0.25">
      <c r="D27836" s="83"/>
    </row>
    <row r="27837" spans="4:4" s="47" customFormat="1" x14ac:dyDescent="0.25">
      <c r="D27837" s="83"/>
    </row>
    <row r="27838" spans="4:4" s="47" customFormat="1" x14ac:dyDescent="0.25">
      <c r="D27838" s="83"/>
    </row>
    <row r="27839" spans="4:4" s="47" customFormat="1" x14ac:dyDescent="0.25">
      <c r="D27839" s="83"/>
    </row>
    <row r="27840" spans="4:4" s="47" customFormat="1" x14ac:dyDescent="0.25">
      <c r="D27840" s="83"/>
    </row>
    <row r="27841" spans="4:4" s="47" customFormat="1" x14ac:dyDescent="0.25">
      <c r="D27841" s="83"/>
    </row>
    <row r="27842" spans="4:4" s="47" customFormat="1" x14ac:dyDescent="0.25">
      <c r="D27842" s="83"/>
    </row>
    <row r="27843" spans="4:4" s="47" customFormat="1" x14ac:dyDescent="0.25">
      <c r="D27843" s="83"/>
    </row>
    <row r="27844" spans="4:4" s="47" customFormat="1" x14ac:dyDescent="0.25">
      <c r="D27844" s="83"/>
    </row>
    <row r="27845" spans="4:4" s="47" customFormat="1" x14ac:dyDescent="0.25">
      <c r="D27845" s="83"/>
    </row>
    <row r="27846" spans="4:4" s="47" customFormat="1" x14ac:dyDescent="0.25">
      <c r="D27846" s="83"/>
    </row>
    <row r="27847" spans="4:4" s="47" customFormat="1" x14ac:dyDescent="0.25">
      <c r="D27847" s="83"/>
    </row>
    <row r="27848" spans="4:4" s="47" customFormat="1" x14ac:dyDescent="0.25">
      <c r="D27848" s="83"/>
    </row>
    <row r="27849" spans="4:4" s="47" customFormat="1" x14ac:dyDescent="0.25">
      <c r="D27849" s="83"/>
    </row>
    <row r="27850" spans="4:4" s="47" customFormat="1" x14ac:dyDescent="0.25">
      <c r="D27850" s="83"/>
    </row>
    <row r="27851" spans="4:4" s="47" customFormat="1" x14ac:dyDescent="0.25">
      <c r="D27851" s="83"/>
    </row>
    <row r="27852" spans="4:4" s="47" customFormat="1" x14ac:dyDescent="0.25">
      <c r="D27852" s="83"/>
    </row>
    <row r="27853" spans="4:4" s="47" customFormat="1" x14ac:dyDescent="0.25">
      <c r="D27853" s="83"/>
    </row>
    <row r="27854" spans="4:4" s="47" customFormat="1" x14ac:dyDescent="0.25">
      <c r="D27854" s="83"/>
    </row>
    <row r="27855" spans="4:4" s="47" customFormat="1" x14ac:dyDescent="0.25">
      <c r="D27855" s="83"/>
    </row>
    <row r="27856" spans="4:4" s="47" customFormat="1" x14ac:dyDescent="0.25">
      <c r="D27856" s="83"/>
    </row>
    <row r="27857" spans="4:4" s="47" customFormat="1" x14ac:dyDescent="0.25">
      <c r="D27857" s="83"/>
    </row>
    <row r="27858" spans="4:4" s="47" customFormat="1" x14ac:dyDescent="0.25">
      <c r="D27858" s="83"/>
    </row>
    <row r="27859" spans="4:4" s="47" customFormat="1" x14ac:dyDescent="0.25">
      <c r="D27859" s="83"/>
    </row>
    <row r="27860" spans="4:4" s="47" customFormat="1" x14ac:dyDescent="0.25">
      <c r="D27860" s="83"/>
    </row>
    <row r="27861" spans="4:4" s="47" customFormat="1" x14ac:dyDescent="0.25">
      <c r="D27861" s="83"/>
    </row>
    <row r="27862" spans="4:4" s="47" customFormat="1" x14ac:dyDescent="0.25">
      <c r="D27862" s="83"/>
    </row>
    <row r="27863" spans="4:4" s="47" customFormat="1" x14ac:dyDescent="0.25">
      <c r="D27863" s="83"/>
    </row>
    <row r="27864" spans="4:4" s="47" customFormat="1" x14ac:dyDescent="0.25">
      <c r="D27864" s="83"/>
    </row>
    <row r="27865" spans="4:4" s="47" customFormat="1" x14ac:dyDescent="0.25">
      <c r="D27865" s="83"/>
    </row>
    <row r="27866" spans="4:4" s="47" customFormat="1" x14ac:dyDescent="0.25">
      <c r="D27866" s="83"/>
    </row>
    <row r="27867" spans="4:4" s="47" customFormat="1" x14ac:dyDescent="0.25">
      <c r="D27867" s="83"/>
    </row>
    <row r="27868" spans="4:4" s="47" customFormat="1" x14ac:dyDescent="0.25">
      <c r="D27868" s="83"/>
    </row>
    <row r="27869" spans="4:4" s="47" customFormat="1" x14ac:dyDescent="0.25">
      <c r="D27869" s="83"/>
    </row>
    <row r="27870" spans="4:4" s="47" customFormat="1" x14ac:dyDescent="0.25">
      <c r="D27870" s="83"/>
    </row>
    <row r="27871" spans="4:4" s="47" customFormat="1" x14ac:dyDescent="0.25">
      <c r="D27871" s="83"/>
    </row>
    <row r="27872" spans="4:4" s="47" customFormat="1" x14ac:dyDescent="0.25">
      <c r="D27872" s="83"/>
    </row>
    <row r="27873" spans="4:4" s="47" customFormat="1" x14ac:dyDescent="0.25">
      <c r="D27873" s="83"/>
    </row>
    <row r="27874" spans="4:4" s="47" customFormat="1" x14ac:dyDescent="0.25">
      <c r="D27874" s="83"/>
    </row>
    <row r="27875" spans="4:4" s="47" customFormat="1" x14ac:dyDescent="0.25">
      <c r="D27875" s="83"/>
    </row>
    <row r="27876" spans="4:4" s="47" customFormat="1" x14ac:dyDescent="0.25">
      <c r="D27876" s="83"/>
    </row>
    <row r="27877" spans="4:4" s="47" customFormat="1" x14ac:dyDescent="0.25">
      <c r="D27877" s="83"/>
    </row>
    <row r="27878" spans="4:4" s="47" customFormat="1" x14ac:dyDescent="0.25">
      <c r="D27878" s="83"/>
    </row>
    <row r="27879" spans="4:4" s="47" customFormat="1" x14ac:dyDescent="0.25">
      <c r="D27879" s="83"/>
    </row>
    <row r="27880" spans="4:4" s="47" customFormat="1" x14ac:dyDescent="0.25">
      <c r="D27880" s="83"/>
    </row>
    <row r="27881" spans="4:4" s="47" customFormat="1" x14ac:dyDescent="0.25">
      <c r="D27881" s="83"/>
    </row>
    <row r="27882" spans="4:4" s="47" customFormat="1" x14ac:dyDescent="0.25">
      <c r="D27882" s="83"/>
    </row>
    <row r="27883" spans="4:4" s="47" customFormat="1" x14ac:dyDescent="0.25">
      <c r="D27883" s="83"/>
    </row>
    <row r="27884" spans="4:4" s="47" customFormat="1" x14ac:dyDescent="0.25">
      <c r="D27884" s="83"/>
    </row>
    <row r="27885" spans="4:4" s="47" customFormat="1" x14ac:dyDescent="0.25">
      <c r="D27885" s="83"/>
    </row>
    <row r="27886" spans="4:4" s="47" customFormat="1" x14ac:dyDescent="0.25">
      <c r="D27886" s="83"/>
    </row>
    <row r="27887" spans="4:4" s="47" customFormat="1" x14ac:dyDescent="0.25">
      <c r="D27887" s="83"/>
    </row>
    <row r="27888" spans="4:4" s="47" customFormat="1" x14ac:dyDescent="0.25">
      <c r="D27888" s="83"/>
    </row>
    <row r="27889" spans="4:4" s="47" customFormat="1" x14ac:dyDescent="0.25">
      <c r="D27889" s="83"/>
    </row>
    <row r="27890" spans="4:4" s="47" customFormat="1" x14ac:dyDescent="0.25">
      <c r="D27890" s="83"/>
    </row>
    <row r="27891" spans="4:4" s="47" customFormat="1" x14ac:dyDescent="0.25">
      <c r="D27891" s="83"/>
    </row>
    <row r="27892" spans="4:4" s="47" customFormat="1" x14ac:dyDescent="0.25">
      <c r="D27892" s="83"/>
    </row>
    <row r="27893" spans="4:4" s="47" customFormat="1" x14ac:dyDescent="0.25">
      <c r="D27893" s="83"/>
    </row>
    <row r="27894" spans="4:4" s="47" customFormat="1" x14ac:dyDescent="0.25">
      <c r="D27894" s="83"/>
    </row>
    <row r="27895" spans="4:4" s="47" customFormat="1" x14ac:dyDescent="0.25">
      <c r="D27895" s="83"/>
    </row>
    <row r="27896" spans="4:4" s="47" customFormat="1" x14ac:dyDescent="0.25">
      <c r="D27896" s="83"/>
    </row>
    <row r="27897" spans="4:4" s="47" customFormat="1" x14ac:dyDescent="0.25">
      <c r="D27897" s="83"/>
    </row>
    <row r="27898" spans="4:4" s="47" customFormat="1" x14ac:dyDescent="0.25">
      <c r="D27898" s="83"/>
    </row>
    <row r="27899" spans="4:4" s="47" customFormat="1" x14ac:dyDescent="0.25">
      <c r="D27899" s="83"/>
    </row>
    <row r="27900" spans="4:4" s="47" customFormat="1" x14ac:dyDescent="0.25">
      <c r="D27900" s="83"/>
    </row>
    <row r="27901" spans="4:4" s="47" customFormat="1" x14ac:dyDescent="0.25">
      <c r="D27901" s="83"/>
    </row>
    <row r="27902" spans="4:4" s="47" customFormat="1" x14ac:dyDescent="0.25">
      <c r="D27902" s="83"/>
    </row>
    <row r="27903" spans="4:4" s="47" customFormat="1" x14ac:dyDescent="0.25">
      <c r="D27903" s="83"/>
    </row>
    <row r="27904" spans="4:4" s="47" customFormat="1" x14ac:dyDescent="0.25">
      <c r="D27904" s="83"/>
    </row>
    <row r="27905" spans="4:4" s="47" customFormat="1" x14ac:dyDescent="0.25">
      <c r="D27905" s="83"/>
    </row>
    <row r="27906" spans="4:4" s="47" customFormat="1" x14ac:dyDescent="0.25">
      <c r="D27906" s="83"/>
    </row>
    <row r="27907" spans="4:4" s="47" customFormat="1" x14ac:dyDescent="0.25">
      <c r="D27907" s="83"/>
    </row>
    <row r="27908" spans="4:4" s="47" customFormat="1" x14ac:dyDescent="0.25">
      <c r="D27908" s="83"/>
    </row>
    <row r="27909" spans="4:4" s="47" customFormat="1" x14ac:dyDescent="0.25">
      <c r="D27909" s="83"/>
    </row>
    <row r="27910" spans="4:4" s="47" customFormat="1" x14ac:dyDescent="0.25">
      <c r="D27910" s="83"/>
    </row>
    <row r="27911" spans="4:4" s="47" customFormat="1" x14ac:dyDescent="0.25">
      <c r="D27911" s="83"/>
    </row>
    <row r="27912" spans="4:4" s="47" customFormat="1" x14ac:dyDescent="0.25">
      <c r="D27912" s="83"/>
    </row>
    <row r="27913" spans="4:4" s="47" customFormat="1" x14ac:dyDescent="0.25">
      <c r="D27913" s="83"/>
    </row>
    <row r="27914" spans="4:4" s="47" customFormat="1" x14ac:dyDescent="0.25">
      <c r="D27914" s="83"/>
    </row>
    <row r="27915" spans="4:4" s="47" customFormat="1" x14ac:dyDescent="0.25">
      <c r="D27915" s="83"/>
    </row>
    <row r="27916" spans="4:4" s="47" customFormat="1" x14ac:dyDescent="0.25">
      <c r="D27916" s="83"/>
    </row>
    <row r="27917" spans="4:4" s="47" customFormat="1" x14ac:dyDescent="0.25">
      <c r="D27917" s="83"/>
    </row>
    <row r="27918" spans="4:4" s="47" customFormat="1" x14ac:dyDescent="0.25">
      <c r="D27918" s="83"/>
    </row>
    <row r="27919" spans="4:4" s="47" customFormat="1" x14ac:dyDescent="0.25">
      <c r="D27919" s="83"/>
    </row>
    <row r="27920" spans="4:4" s="47" customFormat="1" x14ac:dyDescent="0.25">
      <c r="D27920" s="83"/>
    </row>
    <row r="27921" spans="4:4" s="47" customFormat="1" x14ac:dyDescent="0.25">
      <c r="D27921" s="83"/>
    </row>
    <row r="27922" spans="4:4" s="47" customFormat="1" x14ac:dyDescent="0.25">
      <c r="D27922" s="83"/>
    </row>
    <row r="27923" spans="4:4" s="47" customFormat="1" x14ac:dyDescent="0.25">
      <c r="D27923" s="83"/>
    </row>
    <row r="27924" spans="4:4" s="47" customFormat="1" x14ac:dyDescent="0.25">
      <c r="D27924" s="83"/>
    </row>
    <row r="27925" spans="4:4" s="47" customFormat="1" x14ac:dyDescent="0.25">
      <c r="D27925" s="83"/>
    </row>
    <row r="27926" spans="4:4" s="47" customFormat="1" x14ac:dyDescent="0.25">
      <c r="D27926" s="83"/>
    </row>
    <row r="27927" spans="4:4" s="47" customFormat="1" x14ac:dyDescent="0.25">
      <c r="D27927" s="83"/>
    </row>
    <row r="27928" spans="4:4" s="47" customFormat="1" x14ac:dyDescent="0.25">
      <c r="D27928" s="83"/>
    </row>
    <row r="27929" spans="4:4" s="47" customFormat="1" x14ac:dyDescent="0.25">
      <c r="D27929" s="83"/>
    </row>
    <row r="27930" spans="4:4" s="47" customFormat="1" x14ac:dyDescent="0.25">
      <c r="D27930" s="83"/>
    </row>
    <row r="27931" spans="4:4" s="47" customFormat="1" x14ac:dyDescent="0.25">
      <c r="D27931" s="83"/>
    </row>
    <row r="27932" spans="4:4" s="47" customFormat="1" x14ac:dyDescent="0.25">
      <c r="D27932" s="83"/>
    </row>
    <row r="27933" spans="4:4" s="47" customFormat="1" x14ac:dyDescent="0.25">
      <c r="D27933" s="83"/>
    </row>
    <row r="27934" spans="4:4" s="47" customFormat="1" x14ac:dyDescent="0.25">
      <c r="D27934" s="83"/>
    </row>
    <row r="27935" spans="4:4" s="47" customFormat="1" x14ac:dyDescent="0.25">
      <c r="D27935" s="83"/>
    </row>
    <row r="27936" spans="4:4" s="47" customFormat="1" x14ac:dyDescent="0.25">
      <c r="D27936" s="83"/>
    </row>
    <row r="27937" spans="4:4" s="47" customFormat="1" x14ac:dyDescent="0.25">
      <c r="D27937" s="83"/>
    </row>
    <row r="27938" spans="4:4" s="47" customFormat="1" x14ac:dyDescent="0.25">
      <c r="D27938" s="83"/>
    </row>
    <row r="27939" spans="4:4" s="47" customFormat="1" x14ac:dyDescent="0.25">
      <c r="D27939" s="83"/>
    </row>
    <row r="27940" spans="4:4" s="47" customFormat="1" x14ac:dyDescent="0.25">
      <c r="D27940" s="83"/>
    </row>
    <row r="27941" spans="4:4" s="47" customFormat="1" x14ac:dyDescent="0.25">
      <c r="D27941" s="83"/>
    </row>
    <row r="27942" spans="4:4" s="47" customFormat="1" x14ac:dyDescent="0.25">
      <c r="D27942" s="83"/>
    </row>
    <row r="27943" spans="4:4" s="47" customFormat="1" x14ac:dyDescent="0.25">
      <c r="D27943" s="83"/>
    </row>
    <row r="27944" spans="4:4" s="47" customFormat="1" x14ac:dyDescent="0.25">
      <c r="D27944" s="83"/>
    </row>
    <row r="27945" spans="4:4" s="47" customFormat="1" x14ac:dyDescent="0.25">
      <c r="D27945" s="83"/>
    </row>
    <row r="27946" spans="4:4" s="47" customFormat="1" x14ac:dyDescent="0.25">
      <c r="D27946" s="83"/>
    </row>
    <row r="27947" spans="4:4" s="47" customFormat="1" x14ac:dyDescent="0.25">
      <c r="D27947" s="83"/>
    </row>
    <row r="27948" spans="4:4" s="47" customFormat="1" x14ac:dyDescent="0.25">
      <c r="D27948" s="83"/>
    </row>
    <row r="27949" spans="4:4" s="47" customFormat="1" x14ac:dyDescent="0.25">
      <c r="D27949" s="83"/>
    </row>
    <row r="27950" spans="4:4" s="47" customFormat="1" x14ac:dyDescent="0.25">
      <c r="D27950" s="83"/>
    </row>
    <row r="27951" spans="4:4" s="47" customFormat="1" x14ac:dyDescent="0.25">
      <c r="D27951" s="83"/>
    </row>
    <row r="27952" spans="4:4" s="47" customFormat="1" x14ac:dyDescent="0.25">
      <c r="D27952" s="83"/>
    </row>
    <row r="27953" spans="4:4" s="47" customFormat="1" x14ac:dyDescent="0.25">
      <c r="D27953" s="83"/>
    </row>
    <row r="27954" spans="4:4" s="47" customFormat="1" x14ac:dyDescent="0.25">
      <c r="D27954" s="83"/>
    </row>
    <row r="27955" spans="4:4" s="47" customFormat="1" x14ac:dyDescent="0.25">
      <c r="D27955" s="83"/>
    </row>
    <row r="27956" spans="4:4" s="47" customFormat="1" x14ac:dyDescent="0.25">
      <c r="D27956" s="83"/>
    </row>
    <row r="27957" spans="4:4" s="47" customFormat="1" x14ac:dyDescent="0.25">
      <c r="D27957" s="83"/>
    </row>
    <row r="27958" spans="4:4" s="47" customFormat="1" x14ac:dyDescent="0.25">
      <c r="D27958" s="83"/>
    </row>
    <row r="27959" spans="4:4" s="47" customFormat="1" x14ac:dyDescent="0.25">
      <c r="D27959" s="83"/>
    </row>
    <row r="27960" spans="4:4" s="47" customFormat="1" x14ac:dyDescent="0.25">
      <c r="D27960" s="83"/>
    </row>
    <row r="27961" spans="4:4" s="47" customFormat="1" x14ac:dyDescent="0.25">
      <c r="D27961" s="83"/>
    </row>
    <row r="27962" spans="4:4" s="47" customFormat="1" x14ac:dyDescent="0.25">
      <c r="D27962" s="83"/>
    </row>
    <row r="27963" spans="4:4" s="47" customFormat="1" x14ac:dyDescent="0.25">
      <c r="D27963" s="83"/>
    </row>
    <row r="27964" spans="4:4" s="47" customFormat="1" x14ac:dyDescent="0.25">
      <c r="D27964" s="83"/>
    </row>
    <row r="27965" spans="4:4" s="47" customFormat="1" x14ac:dyDescent="0.25">
      <c r="D27965" s="83"/>
    </row>
    <row r="27966" spans="4:4" s="47" customFormat="1" x14ac:dyDescent="0.25">
      <c r="D27966" s="83"/>
    </row>
    <row r="27967" spans="4:4" s="47" customFormat="1" x14ac:dyDescent="0.25">
      <c r="D27967" s="83"/>
    </row>
    <row r="27968" spans="4:4" s="47" customFormat="1" x14ac:dyDescent="0.25">
      <c r="D27968" s="83"/>
    </row>
    <row r="27969" spans="4:4" s="47" customFormat="1" x14ac:dyDescent="0.25">
      <c r="D27969" s="83"/>
    </row>
    <row r="27970" spans="4:4" s="47" customFormat="1" x14ac:dyDescent="0.25">
      <c r="D27970" s="83"/>
    </row>
    <row r="27971" spans="4:4" s="47" customFormat="1" x14ac:dyDescent="0.25">
      <c r="D27971" s="83"/>
    </row>
    <row r="27972" spans="4:4" s="47" customFormat="1" x14ac:dyDescent="0.25">
      <c r="D27972" s="83"/>
    </row>
    <row r="27973" spans="4:4" s="47" customFormat="1" x14ac:dyDescent="0.25">
      <c r="D27973" s="83"/>
    </row>
    <row r="27974" spans="4:4" s="47" customFormat="1" x14ac:dyDescent="0.25">
      <c r="D27974" s="83"/>
    </row>
    <row r="27975" spans="4:4" s="47" customFormat="1" x14ac:dyDescent="0.25">
      <c r="D27975" s="83"/>
    </row>
    <row r="27976" spans="4:4" s="47" customFormat="1" x14ac:dyDescent="0.25">
      <c r="D27976" s="83"/>
    </row>
    <row r="27977" spans="4:4" s="47" customFormat="1" x14ac:dyDescent="0.25">
      <c r="D27977" s="83"/>
    </row>
    <row r="27978" spans="4:4" s="47" customFormat="1" x14ac:dyDescent="0.25">
      <c r="D27978" s="83"/>
    </row>
    <row r="27979" spans="4:4" s="47" customFormat="1" x14ac:dyDescent="0.25">
      <c r="D27979" s="83"/>
    </row>
    <row r="27980" spans="4:4" s="47" customFormat="1" x14ac:dyDescent="0.25">
      <c r="D27980" s="83"/>
    </row>
    <row r="27981" spans="4:4" s="47" customFormat="1" x14ac:dyDescent="0.25">
      <c r="D27981" s="83"/>
    </row>
    <row r="27982" spans="4:4" s="47" customFormat="1" x14ac:dyDescent="0.25">
      <c r="D27982" s="83"/>
    </row>
    <row r="27983" spans="4:4" s="47" customFormat="1" x14ac:dyDescent="0.25">
      <c r="D27983" s="83"/>
    </row>
    <row r="27984" spans="4:4" s="47" customFormat="1" x14ac:dyDescent="0.25">
      <c r="D27984" s="83"/>
    </row>
    <row r="27985" spans="4:4" s="47" customFormat="1" x14ac:dyDescent="0.25">
      <c r="D27985" s="83"/>
    </row>
    <row r="27986" spans="4:4" s="47" customFormat="1" x14ac:dyDescent="0.25">
      <c r="D27986" s="83"/>
    </row>
    <row r="27987" spans="4:4" s="47" customFormat="1" x14ac:dyDescent="0.25">
      <c r="D27987" s="83"/>
    </row>
    <row r="27988" spans="4:4" s="47" customFormat="1" x14ac:dyDescent="0.25">
      <c r="D27988" s="83"/>
    </row>
    <row r="27989" spans="4:4" s="47" customFormat="1" x14ac:dyDescent="0.25">
      <c r="D27989" s="83"/>
    </row>
    <row r="27990" spans="4:4" s="47" customFormat="1" x14ac:dyDescent="0.25">
      <c r="D27990" s="83"/>
    </row>
    <row r="27991" spans="4:4" s="47" customFormat="1" x14ac:dyDescent="0.25">
      <c r="D27991" s="83"/>
    </row>
    <row r="27992" spans="4:4" s="47" customFormat="1" x14ac:dyDescent="0.25">
      <c r="D27992" s="83"/>
    </row>
    <row r="27993" spans="4:4" s="47" customFormat="1" x14ac:dyDescent="0.25">
      <c r="D27993" s="83"/>
    </row>
    <row r="27994" spans="4:4" s="47" customFormat="1" ht="13.5" customHeight="1" x14ac:dyDescent="0.25">
      <c r="D27994" s="83"/>
    </row>
    <row r="27995" spans="4:4" s="47" customFormat="1" ht="13.5" customHeight="1" x14ac:dyDescent="0.25">
      <c r="D27995" s="83"/>
    </row>
    <row r="27996" spans="4:4" s="47" customFormat="1" ht="13.5" customHeight="1" x14ac:dyDescent="0.25">
      <c r="D27996" s="83"/>
    </row>
    <row r="27997" spans="4:4" s="47" customFormat="1" ht="13.5" customHeight="1" x14ac:dyDescent="0.25">
      <c r="D27997" s="83"/>
    </row>
    <row r="27998" spans="4:4" s="47" customFormat="1" ht="13.5" customHeight="1" x14ac:dyDescent="0.25">
      <c r="D27998" s="83"/>
    </row>
    <row r="27999" spans="4:4" s="47" customFormat="1" ht="13.5" customHeight="1" x14ac:dyDescent="0.25">
      <c r="D27999" s="83"/>
    </row>
    <row r="28000" spans="4:4" s="47" customFormat="1" ht="13.5" customHeight="1" x14ac:dyDescent="0.25">
      <c r="D28000" s="83"/>
    </row>
    <row r="28001" spans="4:4" s="47" customFormat="1" ht="13.5" customHeight="1" x14ac:dyDescent="0.25">
      <c r="D28001" s="83"/>
    </row>
    <row r="28002" spans="4:4" s="47" customFormat="1" ht="13.5" customHeight="1" x14ac:dyDescent="0.25">
      <c r="D28002" s="83"/>
    </row>
    <row r="28003" spans="4:4" s="47" customFormat="1" ht="13.5" customHeight="1" x14ac:dyDescent="0.25">
      <c r="D28003" s="83"/>
    </row>
    <row r="28004" spans="4:4" s="47" customFormat="1" ht="13.5" customHeight="1" x14ac:dyDescent="0.25">
      <c r="D28004" s="83"/>
    </row>
    <row r="28005" spans="4:4" s="47" customFormat="1" ht="13.5" customHeight="1" x14ac:dyDescent="0.25">
      <c r="D28005" s="83"/>
    </row>
    <row r="28006" spans="4:4" s="47" customFormat="1" ht="13.5" customHeight="1" x14ac:dyDescent="0.25">
      <c r="D28006" s="83"/>
    </row>
    <row r="28007" spans="4:4" s="47" customFormat="1" ht="13.5" customHeight="1" x14ac:dyDescent="0.25">
      <c r="D28007" s="83"/>
    </row>
    <row r="28008" spans="4:4" s="47" customFormat="1" ht="13.5" customHeight="1" x14ac:dyDescent="0.25">
      <c r="D28008" s="83"/>
    </row>
    <row r="28009" spans="4:4" s="47" customFormat="1" ht="13.5" customHeight="1" x14ac:dyDescent="0.25">
      <c r="D28009" s="83"/>
    </row>
    <row r="28010" spans="4:4" s="47" customFormat="1" ht="13.5" customHeight="1" x14ac:dyDescent="0.25">
      <c r="D28010" s="83"/>
    </row>
    <row r="28011" spans="4:4" s="47" customFormat="1" ht="13.5" customHeight="1" x14ac:dyDescent="0.25">
      <c r="D28011" s="83"/>
    </row>
    <row r="28012" spans="4:4" s="47" customFormat="1" ht="13.5" customHeight="1" x14ac:dyDescent="0.25">
      <c r="D28012" s="83"/>
    </row>
    <row r="28013" spans="4:4" s="47" customFormat="1" ht="13.5" customHeight="1" x14ac:dyDescent="0.25">
      <c r="D28013" s="83"/>
    </row>
    <row r="28014" spans="4:4" s="47" customFormat="1" ht="13.5" customHeight="1" x14ac:dyDescent="0.25">
      <c r="D28014" s="83"/>
    </row>
    <row r="28015" spans="4:4" s="47" customFormat="1" ht="13.5" customHeight="1" x14ac:dyDescent="0.25">
      <c r="D28015" s="83"/>
    </row>
    <row r="28016" spans="4:4" s="47" customFormat="1" ht="13.5" customHeight="1" x14ac:dyDescent="0.25">
      <c r="D28016" s="83"/>
    </row>
    <row r="28017" spans="4:4" s="47" customFormat="1" ht="13.5" customHeight="1" x14ac:dyDescent="0.25">
      <c r="D28017" s="83"/>
    </row>
    <row r="28018" spans="4:4" s="47" customFormat="1" ht="13.5" customHeight="1" x14ac:dyDescent="0.25">
      <c r="D28018" s="83"/>
    </row>
    <row r="28019" spans="4:4" s="47" customFormat="1" ht="13.5" customHeight="1" x14ac:dyDescent="0.25">
      <c r="D28019" s="83"/>
    </row>
    <row r="28020" spans="4:4" s="47" customFormat="1" ht="13.5" customHeight="1" x14ac:dyDescent="0.25">
      <c r="D28020" s="83"/>
    </row>
    <row r="28021" spans="4:4" s="47" customFormat="1" ht="13.5" customHeight="1" x14ac:dyDescent="0.25">
      <c r="D28021" s="83"/>
    </row>
    <row r="28022" spans="4:4" s="47" customFormat="1" ht="13.5" customHeight="1" x14ac:dyDescent="0.25">
      <c r="D28022" s="83"/>
    </row>
    <row r="28023" spans="4:4" s="47" customFormat="1" ht="13.5" customHeight="1" x14ac:dyDescent="0.25">
      <c r="D28023" s="83"/>
    </row>
    <row r="28024" spans="4:4" s="47" customFormat="1" ht="13.5" customHeight="1" x14ac:dyDescent="0.25">
      <c r="D28024" s="83"/>
    </row>
    <row r="28025" spans="4:4" s="47" customFormat="1" ht="13.5" customHeight="1" x14ac:dyDescent="0.25">
      <c r="D28025" s="83"/>
    </row>
    <row r="28026" spans="4:4" s="47" customFormat="1" ht="13.5" customHeight="1" x14ac:dyDescent="0.25">
      <c r="D28026" s="83"/>
    </row>
    <row r="28027" spans="4:4" s="47" customFormat="1" ht="13.5" customHeight="1" x14ac:dyDescent="0.25">
      <c r="D28027" s="83"/>
    </row>
    <row r="28028" spans="4:4" s="47" customFormat="1" ht="13.5" customHeight="1" x14ac:dyDescent="0.25">
      <c r="D28028" s="83"/>
    </row>
    <row r="28029" spans="4:4" s="47" customFormat="1" ht="13.5" customHeight="1" x14ac:dyDescent="0.25">
      <c r="D28029" s="83"/>
    </row>
    <row r="28030" spans="4:4" s="47" customFormat="1" ht="13.5" customHeight="1" x14ac:dyDescent="0.25">
      <c r="D28030" s="83"/>
    </row>
    <row r="28031" spans="4:4" s="47" customFormat="1" ht="13.5" customHeight="1" x14ac:dyDescent="0.25">
      <c r="D28031" s="83"/>
    </row>
    <row r="28032" spans="4:4" s="47" customFormat="1" ht="13.5" customHeight="1" x14ac:dyDescent="0.25">
      <c r="D28032" s="83"/>
    </row>
    <row r="28033" spans="4:4" s="47" customFormat="1" ht="13.5" customHeight="1" x14ac:dyDescent="0.25">
      <c r="D28033" s="83"/>
    </row>
    <row r="28034" spans="4:4" s="47" customFormat="1" ht="13.5" customHeight="1" x14ac:dyDescent="0.25">
      <c r="D28034" s="83"/>
    </row>
    <row r="28035" spans="4:4" s="47" customFormat="1" ht="13.5" customHeight="1" x14ac:dyDescent="0.25">
      <c r="D28035" s="83"/>
    </row>
    <row r="28036" spans="4:4" s="47" customFormat="1" ht="13.5" customHeight="1" x14ac:dyDescent="0.25">
      <c r="D28036" s="83"/>
    </row>
    <row r="28037" spans="4:4" s="47" customFormat="1" ht="13.5" customHeight="1" x14ac:dyDescent="0.25">
      <c r="D28037" s="83"/>
    </row>
    <row r="28038" spans="4:4" s="47" customFormat="1" ht="13.5" customHeight="1" x14ac:dyDescent="0.25">
      <c r="D28038" s="83"/>
    </row>
    <row r="28039" spans="4:4" s="47" customFormat="1" ht="13.5" customHeight="1" x14ac:dyDescent="0.25">
      <c r="D28039" s="83"/>
    </row>
    <row r="28040" spans="4:4" s="47" customFormat="1" ht="13.5" customHeight="1" x14ac:dyDescent="0.25">
      <c r="D28040" s="83"/>
    </row>
    <row r="28041" spans="4:4" s="47" customFormat="1" ht="13.5" customHeight="1" x14ac:dyDescent="0.25">
      <c r="D28041" s="83"/>
    </row>
    <row r="28042" spans="4:4" s="47" customFormat="1" ht="13.5" customHeight="1" x14ac:dyDescent="0.25">
      <c r="D28042" s="83"/>
    </row>
    <row r="28043" spans="4:4" s="47" customFormat="1" ht="13.5" customHeight="1" x14ac:dyDescent="0.25">
      <c r="D28043" s="83"/>
    </row>
    <row r="28044" spans="4:4" s="47" customFormat="1" ht="13.5" customHeight="1" x14ac:dyDescent="0.25">
      <c r="D28044" s="83"/>
    </row>
    <row r="28045" spans="4:4" s="47" customFormat="1" ht="13.5" customHeight="1" x14ac:dyDescent="0.25">
      <c r="D28045" s="83"/>
    </row>
    <row r="28046" spans="4:4" s="47" customFormat="1" ht="13.5" customHeight="1" x14ac:dyDescent="0.25">
      <c r="D28046" s="83"/>
    </row>
    <row r="28047" spans="4:4" s="47" customFormat="1" ht="13.5" customHeight="1" x14ac:dyDescent="0.25">
      <c r="D28047" s="83"/>
    </row>
    <row r="28048" spans="4:4" s="47" customFormat="1" ht="13.5" customHeight="1" x14ac:dyDescent="0.25">
      <c r="D28048" s="83"/>
    </row>
    <row r="28049" spans="4:4" s="47" customFormat="1" ht="13.5" customHeight="1" x14ac:dyDescent="0.25">
      <c r="D28049" s="83"/>
    </row>
    <row r="28050" spans="4:4" s="47" customFormat="1" ht="13.5" customHeight="1" x14ac:dyDescent="0.25">
      <c r="D28050" s="83"/>
    </row>
    <row r="28051" spans="4:4" s="47" customFormat="1" ht="13.5" customHeight="1" x14ac:dyDescent="0.25">
      <c r="D28051" s="83"/>
    </row>
    <row r="28052" spans="4:4" s="47" customFormat="1" ht="13.5" customHeight="1" x14ac:dyDescent="0.25">
      <c r="D28052" s="83"/>
    </row>
    <row r="28053" spans="4:4" s="47" customFormat="1" ht="13.5" customHeight="1" x14ac:dyDescent="0.25">
      <c r="D28053" s="83"/>
    </row>
    <row r="28054" spans="4:4" s="47" customFormat="1" ht="13.5" customHeight="1" x14ac:dyDescent="0.25">
      <c r="D28054" s="83"/>
    </row>
    <row r="28055" spans="4:4" s="47" customFormat="1" ht="13.5" customHeight="1" x14ac:dyDescent="0.25">
      <c r="D28055" s="83"/>
    </row>
    <row r="28056" spans="4:4" s="47" customFormat="1" ht="13.5" customHeight="1" x14ac:dyDescent="0.25">
      <c r="D28056" s="83"/>
    </row>
    <row r="28057" spans="4:4" s="47" customFormat="1" ht="13.5" customHeight="1" x14ac:dyDescent="0.25">
      <c r="D28057" s="83"/>
    </row>
    <row r="28058" spans="4:4" s="47" customFormat="1" ht="13.5" customHeight="1" x14ac:dyDescent="0.25">
      <c r="D28058" s="83"/>
    </row>
    <row r="28059" spans="4:4" s="47" customFormat="1" ht="13.5" customHeight="1" x14ac:dyDescent="0.25">
      <c r="D28059" s="83"/>
    </row>
    <row r="28060" spans="4:4" s="47" customFormat="1" ht="13.5" customHeight="1" x14ac:dyDescent="0.25">
      <c r="D28060" s="83"/>
    </row>
    <row r="28061" spans="4:4" s="47" customFormat="1" ht="13.5" customHeight="1" x14ac:dyDescent="0.25">
      <c r="D28061" s="83"/>
    </row>
    <row r="28062" spans="4:4" s="47" customFormat="1" ht="13.5" customHeight="1" x14ac:dyDescent="0.25">
      <c r="D28062" s="83"/>
    </row>
    <row r="28063" spans="4:4" s="47" customFormat="1" ht="13.5" customHeight="1" x14ac:dyDescent="0.25">
      <c r="D28063" s="83"/>
    </row>
    <row r="28064" spans="4:4" s="47" customFormat="1" ht="13.5" customHeight="1" x14ac:dyDescent="0.25">
      <c r="D28064" s="83"/>
    </row>
    <row r="28065" spans="4:4" s="47" customFormat="1" ht="13.5" customHeight="1" x14ac:dyDescent="0.25">
      <c r="D28065" s="83"/>
    </row>
    <row r="28066" spans="4:4" s="47" customFormat="1" ht="13.5" customHeight="1" x14ac:dyDescent="0.25">
      <c r="D28066" s="83"/>
    </row>
    <row r="28067" spans="4:4" s="47" customFormat="1" ht="13.5" customHeight="1" x14ac:dyDescent="0.25">
      <c r="D28067" s="83"/>
    </row>
    <row r="28068" spans="4:4" s="47" customFormat="1" ht="13.5" customHeight="1" x14ac:dyDescent="0.25">
      <c r="D28068" s="83"/>
    </row>
    <row r="28069" spans="4:4" s="47" customFormat="1" ht="13.5" customHeight="1" x14ac:dyDescent="0.25">
      <c r="D28069" s="83"/>
    </row>
    <row r="28070" spans="4:4" s="47" customFormat="1" ht="13.5" customHeight="1" x14ac:dyDescent="0.25">
      <c r="D28070" s="83"/>
    </row>
    <row r="28071" spans="4:4" s="47" customFormat="1" ht="13.5" customHeight="1" x14ac:dyDescent="0.25">
      <c r="D28071" s="83"/>
    </row>
    <row r="28072" spans="4:4" s="47" customFormat="1" ht="13.5" customHeight="1" x14ac:dyDescent="0.25">
      <c r="D28072" s="83"/>
    </row>
    <row r="28073" spans="4:4" s="47" customFormat="1" ht="13.5" customHeight="1" x14ac:dyDescent="0.25">
      <c r="D28073" s="83"/>
    </row>
    <row r="28074" spans="4:4" s="47" customFormat="1" ht="13.5" customHeight="1" x14ac:dyDescent="0.25">
      <c r="D28074" s="83"/>
    </row>
    <row r="28075" spans="4:4" s="47" customFormat="1" ht="13.5" customHeight="1" x14ac:dyDescent="0.25">
      <c r="D28075" s="83"/>
    </row>
    <row r="28076" spans="4:4" s="47" customFormat="1" ht="13.5" customHeight="1" x14ac:dyDescent="0.25">
      <c r="D28076" s="83"/>
    </row>
    <row r="28077" spans="4:4" s="47" customFormat="1" ht="13.5" customHeight="1" x14ac:dyDescent="0.25">
      <c r="D28077" s="83"/>
    </row>
    <row r="28078" spans="4:4" s="47" customFormat="1" ht="13.5" customHeight="1" x14ac:dyDescent="0.25">
      <c r="D28078" s="83"/>
    </row>
    <row r="28079" spans="4:4" s="47" customFormat="1" ht="13.5" customHeight="1" x14ac:dyDescent="0.25">
      <c r="D28079" s="83"/>
    </row>
    <row r="28080" spans="4:4" s="47" customFormat="1" ht="13.5" customHeight="1" x14ac:dyDescent="0.25">
      <c r="D28080" s="83"/>
    </row>
    <row r="28081" spans="4:4" s="47" customFormat="1" ht="13.5" customHeight="1" x14ac:dyDescent="0.25">
      <c r="D28081" s="83"/>
    </row>
    <row r="28082" spans="4:4" s="47" customFormat="1" ht="13.5" customHeight="1" x14ac:dyDescent="0.25">
      <c r="D28082" s="83"/>
    </row>
    <row r="28083" spans="4:4" s="47" customFormat="1" ht="13.5" customHeight="1" x14ac:dyDescent="0.25">
      <c r="D28083" s="83"/>
    </row>
    <row r="28084" spans="4:4" s="47" customFormat="1" ht="13.5" customHeight="1" x14ac:dyDescent="0.25">
      <c r="D28084" s="83"/>
    </row>
    <row r="28085" spans="4:4" s="47" customFormat="1" ht="13.5" customHeight="1" x14ac:dyDescent="0.25">
      <c r="D28085" s="83"/>
    </row>
    <row r="28086" spans="4:4" s="47" customFormat="1" ht="13.5" customHeight="1" x14ac:dyDescent="0.25">
      <c r="D28086" s="83"/>
    </row>
    <row r="28087" spans="4:4" s="47" customFormat="1" ht="13.5" customHeight="1" x14ac:dyDescent="0.25">
      <c r="D28087" s="83"/>
    </row>
    <row r="28088" spans="4:4" s="47" customFormat="1" ht="13.5" customHeight="1" x14ac:dyDescent="0.25">
      <c r="D28088" s="83"/>
    </row>
    <row r="28089" spans="4:4" s="47" customFormat="1" ht="13.5" customHeight="1" x14ac:dyDescent="0.25">
      <c r="D28089" s="83"/>
    </row>
    <row r="28090" spans="4:4" s="47" customFormat="1" ht="13.5" customHeight="1" x14ac:dyDescent="0.25">
      <c r="D28090" s="83"/>
    </row>
    <row r="28091" spans="4:4" s="47" customFormat="1" ht="13.5" customHeight="1" x14ac:dyDescent="0.25">
      <c r="D28091" s="83"/>
    </row>
    <row r="28092" spans="4:4" s="47" customFormat="1" ht="13.5" customHeight="1" x14ac:dyDescent="0.25">
      <c r="D28092" s="83"/>
    </row>
    <row r="28093" spans="4:4" s="47" customFormat="1" ht="13.5" customHeight="1" x14ac:dyDescent="0.25">
      <c r="D28093" s="83"/>
    </row>
    <row r="28094" spans="4:4" s="47" customFormat="1" ht="13.5" customHeight="1" x14ac:dyDescent="0.25">
      <c r="D28094" s="83"/>
    </row>
    <row r="28095" spans="4:4" s="47" customFormat="1" ht="13.5" customHeight="1" x14ac:dyDescent="0.25">
      <c r="D28095" s="83"/>
    </row>
    <row r="28096" spans="4:4" s="47" customFormat="1" ht="13.5" customHeight="1" x14ac:dyDescent="0.25">
      <c r="D28096" s="83"/>
    </row>
    <row r="28097" spans="4:4" s="47" customFormat="1" ht="13.5" customHeight="1" x14ac:dyDescent="0.25">
      <c r="D28097" s="83"/>
    </row>
    <row r="28098" spans="4:4" s="47" customFormat="1" ht="13.5" customHeight="1" x14ac:dyDescent="0.25">
      <c r="D28098" s="83"/>
    </row>
    <row r="28099" spans="4:4" s="47" customFormat="1" ht="13.5" customHeight="1" x14ac:dyDescent="0.25">
      <c r="D28099" s="83"/>
    </row>
    <row r="28100" spans="4:4" s="47" customFormat="1" x14ac:dyDescent="0.25">
      <c r="D28100" s="83"/>
    </row>
    <row r="28101" spans="4:4" s="47" customFormat="1" ht="13.5" customHeight="1" x14ac:dyDescent="0.25">
      <c r="D28101" s="83"/>
    </row>
    <row r="28102" spans="4:4" s="47" customFormat="1" ht="13.5" customHeight="1" x14ac:dyDescent="0.25">
      <c r="D28102" s="83"/>
    </row>
    <row r="28103" spans="4:4" s="47" customFormat="1" ht="13.5" customHeight="1" x14ac:dyDescent="0.25">
      <c r="D28103" s="83"/>
    </row>
    <row r="28104" spans="4:4" s="47" customFormat="1" ht="13.5" customHeight="1" x14ac:dyDescent="0.25">
      <c r="D28104" s="83"/>
    </row>
    <row r="28105" spans="4:4" s="47" customFormat="1" ht="13.5" customHeight="1" x14ac:dyDescent="0.25">
      <c r="D28105" s="83"/>
    </row>
    <row r="28106" spans="4:4" s="47" customFormat="1" ht="13.5" customHeight="1" x14ac:dyDescent="0.25">
      <c r="D28106" s="83"/>
    </row>
    <row r="28107" spans="4:4" s="47" customFormat="1" ht="13.5" customHeight="1" x14ac:dyDescent="0.25">
      <c r="D28107" s="83"/>
    </row>
    <row r="28108" spans="4:4" s="47" customFormat="1" ht="13.5" customHeight="1" x14ac:dyDescent="0.25">
      <c r="D28108" s="83"/>
    </row>
    <row r="28109" spans="4:4" s="47" customFormat="1" ht="13.5" customHeight="1" x14ac:dyDescent="0.25">
      <c r="D28109" s="83"/>
    </row>
    <row r="28110" spans="4:4" s="47" customFormat="1" ht="13.5" customHeight="1" x14ac:dyDescent="0.25">
      <c r="D28110" s="83"/>
    </row>
    <row r="28111" spans="4:4" s="47" customFormat="1" ht="13.5" customHeight="1" x14ac:dyDescent="0.25">
      <c r="D28111" s="83"/>
    </row>
    <row r="28112" spans="4:4" s="47" customFormat="1" ht="13.5" customHeight="1" x14ac:dyDescent="0.25">
      <c r="D28112" s="83"/>
    </row>
    <row r="28113" spans="4:4" s="47" customFormat="1" ht="13.5" customHeight="1" x14ac:dyDescent="0.25">
      <c r="D28113" s="83"/>
    </row>
    <row r="28114" spans="4:4" s="47" customFormat="1" ht="13.5" customHeight="1" x14ac:dyDescent="0.25">
      <c r="D28114" s="83"/>
    </row>
    <row r="28115" spans="4:4" s="47" customFormat="1" ht="13.5" customHeight="1" x14ac:dyDescent="0.25">
      <c r="D28115" s="83"/>
    </row>
    <row r="28116" spans="4:4" s="47" customFormat="1" ht="13.5" customHeight="1" x14ac:dyDescent="0.25">
      <c r="D28116" s="83"/>
    </row>
    <row r="28117" spans="4:4" s="47" customFormat="1" ht="13.5" customHeight="1" x14ac:dyDescent="0.25">
      <c r="D28117" s="83"/>
    </row>
    <row r="28118" spans="4:4" s="47" customFormat="1" ht="13.5" customHeight="1" x14ac:dyDescent="0.25">
      <c r="D28118" s="83"/>
    </row>
    <row r="28119" spans="4:4" s="47" customFormat="1" ht="13.5" customHeight="1" x14ac:dyDescent="0.25">
      <c r="D28119" s="83"/>
    </row>
    <row r="28120" spans="4:4" s="47" customFormat="1" ht="13.5" customHeight="1" x14ac:dyDescent="0.25">
      <c r="D28120" s="83"/>
    </row>
    <row r="28121" spans="4:4" s="47" customFormat="1" ht="13.5" customHeight="1" x14ac:dyDescent="0.25">
      <c r="D28121" s="83"/>
    </row>
    <row r="28122" spans="4:4" s="47" customFormat="1" ht="13.5" customHeight="1" x14ac:dyDescent="0.25">
      <c r="D28122" s="83"/>
    </row>
    <row r="28123" spans="4:4" s="47" customFormat="1" ht="13.5" customHeight="1" x14ac:dyDescent="0.25">
      <c r="D28123" s="83"/>
    </row>
    <row r="28124" spans="4:4" s="47" customFormat="1" ht="13.5" customHeight="1" x14ac:dyDescent="0.25">
      <c r="D28124" s="83"/>
    </row>
    <row r="28125" spans="4:4" s="47" customFormat="1" ht="13.5" customHeight="1" x14ac:dyDescent="0.25">
      <c r="D28125" s="83"/>
    </row>
    <row r="28126" spans="4:4" s="47" customFormat="1" x14ac:dyDescent="0.25">
      <c r="D28126" s="83"/>
    </row>
    <row r="28127" spans="4:4" s="47" customFormat="1" ht="13.5" customHeight="1" x14ac:dyDescent="0.25">
      <c r="D28127" s="83"/>
    </row>
    <row r="28128" spans="4:4" s="47" customFormat="1" ht="13.5" customHeight="1" x14ac:dyDescent="0.25">
      <c r="D28128" s="83"/>
    </row>
    <row r="28129" spans="4:4" s="47" customFormat="1" ht="13.5" customHeight="1" x14ac:dyDescent="0.25">
      <c r="D28129" s="83"/>
    </row>
    <row r="28130" spans="4:4" s="47" customFormat="1" ht="13.5" customHeight="1" x14ac:dyDescent="0.25">
      <c r="D28130" s="83"/>
    </row>
    <row r="28131" spans="4:4" s="47" customFormat="1" ht="13.5" customHeight="1" x14ac:dyDescent="0.25">
      <c r="D28131" s="83"/>
    </row>
    <row r="28132" spans="4:4" s="47" customFormat="1" ht="13.5" customHeight="1" x14ac:dyDescent="0.25">
      <c r="D28132" s="83"/>
    </row>
    <row r="28133" spans="4:4" s="47" customFormat="1" ht="13.5" customHeight="1" x14ac:dyDescent="0.25">
      <c r="D28133" s="83"/>
    </row>
    <row r="28134" spans="4:4" s="47" customFormat="1" ht="13.5" customHeight="1" x14ac:dyDescent="0.25">
      <c r="D28134" s="83"/>
    </row>
    <row r="28135" spans="4:4" s="47" customFormat="1" ht="13.5" customHeight="1" x14ac:dyDescent="0.25">
      <c r="D28135" s="83"/>
    </row>
    <row r="28136" spans="4:4" s="47" customFormat="1" ht="13.5" customHeight="1" x14ac:dyDescent="0.25">
      <c r="D28136" s="83"/>
    </row>
    <row r="28137" spans="4:4" s="47" customFormat="1" ht="13.5" customHeight="1" x14ac:dyDescent="0.25">
      <c r="D28137" s="83"/>
    </row>
    <row r="28138" spans="4:4" s="47" customFormat="1" ht="13.5" customHeight="1" x14ac:dyDescent="0.25">
      <c r="D28138" s="83"/>
    </row>
    <row r="28139" spans="4:4" s="47" customFormat="1" ht="13.5" customHeight="1" x14ac:dyDescent="0.25">
      <c r="D28139" s="83"/>
    </row>
    <row r="28140" spans="4:4" s="47" customFormat="1" ht="13.5" customHeight="1" x14ac:dyDescent="0.25">
      <c r="D28140" s="83"/>
    </row>
    <row r="28141" spans="4:4" s="47" customFormat="1" ht="13.5" customHeight="1" x14ac:dyDescent="0.25">
      <c r="D28141" s="83"/>
    </row>
    <row r="28142" spans="4:4" s="47" customFormat="1" ht="13.5" customHeight="1" x14ac:dyDescent="0.25">
      <c r="D28142" s="83"/>
    </row>
    <row r="28143" spans="4:4" s="47" customFormat="1" ht="13.5" customHeight="1" x14ac:dyDescent="0.25">
      <c r="D28143" s="83"/>
    </row>
    <row r="28144" spans="4:4" s="47" customFormat="1" ht="13.5" customHeight="1" x14ac:dyDescent="0.25">
      <c r="D28144" s="83"/>
    </row>
    <row r="28145" spans="4:4" s="47" customFormat="1" ht="13.5" customHeight="1" x14ac:dyDescent="0.25">
      <c r="D28145" s="83"/>
    </row>
    <row r="28146" spans="4:4" s="47" customFormat="1" ht="13.5" customHeight="1" x14ac:dyDescent="0.25">
      <c r="D28146" s="83"/>
    </row>
    <row r="28147" spans="4:4" s="47" customFormat="1" ht="13.5" customHeight="1" x14ac:dyDescent="0.25">
      <c r="D28147" s="83"/>
    </row>
    <row r="28148" spans="4:4" s="47" customFormat="1" ht="13.5" customHeight="1" x14ac:dyDescent="0.25">
      <c r="D28148" s="83"/>
    </row>
    <row r="28149" spans="4:4" s="47" customFormat="1" ht="13.5" customHeight="1" x14ac:dyDescent="0.25">
      <c r="D28149" s="83"/>
    </row>
    <row r="28150" spans="4:4" s="47" customFormat="1" ht="13.5" customHeight="1" x14ac:dyDescent="0.25">
      <c r="D28150" s="83"/>
    </row>
    <row r="28151" spans="4:4" s="47" customFormat="1" ht="13.5" customHeight="1" x14ac:dyDescent="0.25">
      <c r="D28151" s="83"/>
    </row>
    <row r="28152" spans="4:4" s="47" customFormat="1" ht="13.5" customHeight="1" x14ac:dyDescent="0.25">
      <c r="D28152" s="83"/>
    </row>
    <row r="28153" spans="4:4" s="47" customFormat="1" ht="13.5" customHeight="1" x14ac:dyDescent="0.25">
      <c r="D28153" s="83"/>
    </row>
    <row r="28154" spans="4:4" s="47" customFormat="1" ht="13.5" customHeight="1" x14ac:dyDescent="0.25">
      <c r="D28154" s="83"/>
    </row>
    <row r="28155" spans="4:4" s="47" customFormat="1" ht="13.5" customHeight="1" x14ac:dyDescent="0.25">
      <c r="D28155" s="83"/>
    </row>
    <row r="28156" spans="4:4" s="47" customFormat="1" ht="13.5" customHeight="1" x14ac:dyDescent="0.25">
      <c r="D28156" s="83"/>
    </row>
    <row r="28157" spans="4:4" s="47" customFormat="1" ht="13.5" customHeight="1" x14ac:dyDescent="0.25">
      <c r="D28157" s="83"/>
    </row>
    <row r="28158" spans="4:4" s="47" customFormat="1" ht="13.5" customHeight="1" x14ac:dyDescent="0.25">
      <c r="D28158" s="83"/>
    </row>
    <row r="28159" spans="4:4" s="47" customFormat="1" ht="13.5" customHeight="1" x14ac:dyDescent="0.25">
      <c r="D28159" s="83"/>
    </row>
    <row r="28160" spans="4:4" s="47" customFormat="1" ht="13.5" customHeight="1" x14ac:dyDescent="0.25">
      <c r="D28160" s="83"/>
    </row>
    <row r="28161" spans="4:4" s="47" customFormat="1" ht="13.5" customHeight="1" x14ac:dyDescent="0.25">
      <c r="D28161" s="83"/>
    </row>
    <row r="28162" spans="4:4" s="47" customFormat="1" ht="13.5" customHeight="1" x14ac:dyDescent="0.25">
      <c r="D28162" s="83"/>
    </row>
    <row r="28163" spans="4:4" s="47" customFormat="1" ht="13.5" customHeight="1" x14ac:dyDescent="0.25">
      <c r="D28163" s="83"/>
    </row>
    <row r="28164" spans="4:4" s="47" customFormat="1" ht="13.5" customHeight="1" x14ac:dyDescent="0.25">
      <c r="D28164" s="83"/>
    </row>
    <row r="28165" spans="4:4" s="47" customFormat="1" ht="13.5" customHeight="1" x14ac:dyDescent="0.25">
      <c r="D28165" s="83"/>
    </row>
    <row r="28166" spans="4:4" s="47" customFormat="1" ht="13.5" customHeight="1" x14ac:dyDescent="0.25">
      <c r="D28166" s="83"/>
    </row>
    <row r="28167" spans="4:4" s="47" customFormat="1" ht="13.5" customHeight="1" x14ac:dyDescent="0.25">
      <c r="D28167" s="83"/>
    </row>
    <row r="28168" spans="4:4" s="47" customFormat="1" ht="13.5" customHeight="1" x14ac:dyDescent="0.25">
      <c r="D28168" s="83"/>
    </row>
    <row r="28169" spans="4:4" s="47" customFormat="1" ht="13.5" customHeight="1" x14ac:dyDescent="0.25">
      <c r="D28169" s="83"/>
    </row>
    <row r="28170" spans="4:4" s="47" customFormat="1" ht="13.5" customHeight="1" x14ac:dyDescent="0.25">
      <c r="D28170" s="83"/>
    </row>
    <row r="28171" spans="4:4" s="47" customFormat="1" ht="13.5" customHeight="1" x14ac:dyDescent="0.25">
      <c r="D28171" s="83"/>
    </row>
    <row r="28172" spans="4:4" s="47" customFormat="1" ht="13.5" customHeight="1" x14ac:dyDescent="0.25">
      <c r="D28172" s="83"/>
    </row>
    <row r="28173" spans="4:4" s="47" customFormat="1" ht="13.5" customHeight="1" x14ac:dyDescent="0.25">
      <c r="D28173" s="83"/>
    </row>
    <row r="28174" spans="4:4" s="47" customFormat="1" ht="13.5" customHeight="1" x14ac:dyDescent="0.25">
      <c r="D28174" s="83"/>
    </row>
    <row r="28175" spans="4:4" s="47" customFormat="1" ht="13.5" customHeight="1" x14ac:dyDescent="0.25">
      <c r="D28175" s="83"/>
    </row>
    <row r="28176" spans="4:4" s="47" customFormat="1" ht="13.5" customHeight="1" x14ac:dyDescent="0.25">
      <c r="D28176" s="83"/>
    </row>
    <row r="28177" spans="4:4" s="47" customFormat="1" x14ac:dyDescent="0.25">
      <c r="D28177" s="83"/>
    </row>
    <row r="28178" spans="4:4" s="47" customFormat="1" ht="13.5" customHeight="1" x14ac:dyDescent="0.25">
      <c r="D28178" s="83"/>
    </row>
    <row r="28179" spans="4:4" s="47" customFormat="1" ht="13.5" customHeight="1" x14ac:dyDescent="0.25">
      <c r="D28179" s="83"/>
    </row>
    <row r="28180" spans="4:4" s="47" customFormat="1" ht="13.5" customHeight="1" x14ac:dyDescent="0.25">
      <c r="D28180" s="83"/>
    </row>
    <row r="28181" spans="4:4" s="47" customFormat="1" ht="13.5" customHeight="1" x14ac:dyDescent="0.25">
      <c r="D28181" s="83"/>
    </row>
    <row r="28182" spans="4:4" s="47" customFormat="1" ht="13.5" customHeight="1" x14ac:dyDescent="0.25">
      <c r="D28182" s="83"/>
    </row>
    <row r="28183" spans="4:4" s="47" customFormat="1" ht="13.5" customHeight="1" x14ac:dyDescent="0.25">
      <c r="D28183" s="83"/>
    </row>
    <row r="28184" spans="4:4" s="47" customFormat="1" ht="13.5" customHeight="1" x14ac:dyDescent="0.25">
      <c r="D28184" s="83"/>
    </row>
    <row r="28185" spans="4:4" s="47" customFormat="1" ht="13.5" customHeight="1" x14ac:dyDescent="0.25">
      <c r="D28185" s="83"/>
    </row>
    <row r="28186" spans="4:4" s="47" customFormat="1" ht="13.5" customHeight="1" x14ac:dyDescent="0.25">
      <c r="D28186" s="83"/>
    </row>
    <row r="28187" spans="4:4" s="47" customFormat="1" ht="13.5" customHeight="1" x14ac:dyDescent="0.25">
      <c r="D28187" s="83"/>
    </row>
    <row r="28188" spans="4:4" s="47" customFormat="1" ht="13.5" customHeight="1" x14ac:dyDescent="0.25">
      <c r="D28188" s="83"/>
    </row>
    <row r="28189" spans="4:4" s="47" customFormat="1" ht="13.5" customHeight="1" x14ac:dyDescent="0.25">
      <c r="D28189" s="83"/>
    </row>
    <row r="28190" spans="4:4" s="47" customFormat="1" ht="13.5" customHeight="1" x14ac:dyDescent="0.25">
      <c r="D28190" s="83"/>
    </row>
    <row r="28191" spans="4:4" s="47" customFormat="1" ht="13.5" customHeight="1" x14ac:dyDescent="0.25">
      <c r="D28191" s="83"/>
    </row>
    <row r="28192" spans="4:4" s="47" customFormat="1" ht="13.5" customHeight="1" x14ac:dyDescent="0.25">
      <c r="D28192" s="83"/>
    </row>
    <row r="28193" spans="4:4" s="47" customFormat="1" ht="13.5" customHeight="1" x14ac:dyDescent="0.25">
      <c r="D28193" s="83"/>
    </row>
    <row r="28194" spans="4:4" s="47" customFormat="1" ht="13.5" customHeight="1" x14ac:dyDescent="0.25">
      <c r="D28194" s="83"/>
    </row>
    <row r="28195" spans="4:4" s="47" customFormat="1" ht="13.5" customHeight="1" x14ac:dyDescent="0.25">
      <c r="D28195" s="83"/>
    </row>
    <row r="28196" spans="4:4" s="47" customFormat="1" ht="13.5" customHeight="1" x14ac:dyDescent="0.25">
      <c r="D28196" s="83"/>
    </row>
    <row r="28197" spans="4:4" s="47" customFormat="1" ht="13.5" customHeight="1" x14ac:dyDescent="0.25">
      <c r="D28197" s="83"/>
    </row>
    <row r="28198" spans="4:4" s="47" customFormat="1" ht="13.5" customHeight="1" x14ac:dyDescent="0.25">
      <c r="D28198" s="83"/>
    </row>
    <row r="28199" spans="4:4" s="47" customFormat="1" ht="13.5" customHeight="1" x14ac:dyDescent="0.25">
      <c r="D28199" s="83"/>
    </row>
    <row r="28200" spans="4:4" s="47" customFormat="1" ht="13.5" customHeight="1" x14ac:dyDescent="0.25">
      <c r="D28200" s="83"/>
    </row>
    <row r="28201" spans="4:4" s="47" customFormat="1" ht="13.5" customHeight="1" x14ac:dyDescent="0.25">
      <c r="D28201" s="83"/>
    </row>
    <row r="28202" spans="4:4" s="47" customFormat="1" ht="13.5" customHeight="1" x14ac:dyDescent="0.25">
      <c r="D28202" s="83"/>
    </row>
    <row r="28203" spans="4:4" s="47" customFormat="1" ht="13.5" customHeight="1" x14ac:dyDescent="0.25">
      <c r="D28203" s="83"/>
    </row>
    <row r="28204" spans="4:4" s="47" customFormat="1" ht="13.5" customHeight="1" x14ac:dyDescent="0.25">
      <c r="D28204" s="83"/>
    </row>
    <row r="28205" spans="4:4" s="47" customFormat="1" ht="13.5" customHeight="1" x14ac:dyDescent="0.25">
      <c r="D28205" s="83"/>
    </row>
    <row r="28206" spans="4:4" s="47" customFormat="1" ht="13.5" customHeight="1" x14ac:dyDescent="0.25">
      <c r="D28206" s="83"/>
    </row>
    <row r="28207" spans="4:4" s="47" customFormat="1" ht="13.5" customHeight="1" x14ac:dyDescent="0.25">
      <c r="D28207" s="83"/>
    </row>
    <row r="28208" spans="4:4" s="47" customFormat="1" ht="13.5" customHeight="1" x14ac:dyDescent="0.25">
      <c r="D28208" s="83"/>
    </row>
    <row r="28209" spans="4:4" s="47" customFormat="1" ht="13.5" customHeight="1" x14ac:dyDescent="0.25">
      <c r="D28209" s="83"/>
    </row>
    <row r="28210" spans="4:4" s="47" customFormat="1" ht="13.5" customHeight="1" x14ac:dyDescent="0.25">
      <c r="D28210" s="83"/>
    </row>
    <row r="28211" spans="4:4" s="47" customFormat="1" ht="13.5" customHeight="1" x14ac:dyDescent="0.25">
      <c r="D28211" s="83"/>
    </row>
    <row r="28212" spans="4:4" s="47" customFormat="1" ht="13.5" customHeight="1" x14ac:dyDescent="0.25">
      <c r="D28212" s="83"/>
    </row>
    <row r="28213" spans="4:4" s="47" customFormat="1" ht="13.5" customHeight="1" x14ac:dyDescent="0.25">
      <c r="D28213" s="83"/>
    </row>
    <row r="28214" spans="4:4" s="47" customFormat="1" ht="13.5" customHeight="1" x14ac:dyDescent="0.25">
      <c r="D28214" s="83"/>
    </row>
    <row r="28215" spans="4:4" s="47" customFormat="1" ht="13.5" customHeight="1" x14ac:dyDescent="0.25">
      <c r="D28215" s="83"/>
    </row>
    <row r="28216" spans="4:4" s="47" customFormat="1" ht="13.5" customHeight="1" x14ac:dyDescent="0.25">
      <c r="D28216" s="83"/>
    </row>
    <row r="28217" spans="4:4" s="47" customFormat="1" ht="13.5" customHeight="1" x14ac:dyDescent="0.25">
      <c r="D28217" s="83"/>
    </row>
    <row r="28218" spans="4:4" s="47" customFormat="1" ht="13.5" customHeight="1" x14ac:dyDescent="0.25">
      <c r="D28218" s="83"/>
    </row>
    <row r="28219" spans="4:4" s="47" customFormat="1" ht="13.5" customHeight="1" x14ac:dyDescent="0.25">
      <c r="D28219" s="83"/>
    </row>
    <row r="28220" spans="4:4" s="47" customFormat="1" ht="13.5" customHeight="1" x14ac:dyDescent="0.25">
      <c r="D28220" s="83"/>
    </row>
    <row r="28221" spans="4:4" s="47" customFormat="1" ht="13.5" customHeight="1" x14ac:dyDescent="0.25">
      <c r="D28221" s="83"/>
    </row>
    <row r="28222" spans="4:4" s="47" customFormat="1" ht="13.5" customHeight="1" x14ac:dyDescent="0.25">
      <c r="D28222" s="83"/>
    </row>
    <row r="28223" spans="4:4" s="47" customFormat="1" ht="13.5" customHeight="1" x14ac:dyDescent="0.25">
      <c r="D28223" s="83"/>
    </row>
    <row r="28224" spans="4:4" s="47" customFormat="1" ht="13.5" customHeight="1" x14ac:dyDescent="0.25">
      <c r="D28224" s="83"/>
    </row>
    <row r="28225" spans="4:4" s="47" customFormat="1" ht="13.5" customHeight="1" x14ac:dyDescent="0.25">
      <c r="D28225" s="83"/>
    </row>
    <row r="28226" spans="4:4" s="47" customFormat="1" ht="13.5" customHeight="1" x14ac:dyDescent="0.25">
      <c r="D28226" s="83"/>
    </row>
    <row r="28227" spans="4:4" s="47" customFormat="1" ht="13.5" customHeight="1" x14ac:dyDescent="0.25">
      <c r="D28227" s="83"/>
    </row>
    <row r="28228" spans="4:4" s="47" customFormat="1" ht="13.5" customHeight="1" x14ac:dyDescent="0.25">
      <c r="D28228" s="83"/>
    </row>
    <row r="28229" spans="4:4" s="47" customFormat="1" ht="13.5" customHeight="1" x14ac:dyDescent="0.25">
      <c r="D28229" s="83"/>
    </row>
    <row r="28230" spans="4:4" s="47" customFormat="1" ht="13.5" customHeight="1" x14ac:dyDescent="0.25">
      <c r="D28230" s="83"/>
    </row>
    <row r="28231" spans="4:4" s="47" customFormat="1" ht="13.5" customHeight="1" x14ac:dyDescent="0.25">
      <c r="D28231" s="83"/>
    </row>
    <row r="28232" spans="4:4" s="47" customFormat="1" ht="13.5" customHeight="1" x14ac:dyDescent="0.25">
      <c r="D28232" s="83"/>
    </row>
    <row r="28233" spans="4:4" s="47" customFormat="1" ht="13.5" customHeight="1" x14ac:dyDescent="0.25">
      <c r="D28233" s="83"/>
    </row>
    <row r="28234" spans="4:4" s="47" customFormat="1" ht="13.5" customHeight="1" x14ac:dyDescent="0.25">
      <c r="D28234" s="83"/>
    </row>
    <row r="28235" spans="4:4" s="47" customFormat="1" ht="13.5" customHeight="1" x14ac:dyDescent="0.25">
      <c r="D28235" s="83"/>
    </row>
    <row r="28236" spans="4:4" s="47" customFormat="1" ht="13.5" customHeight="1" x14ac:dyDescent="0.25">
      <c r="D28236" s="83"/>
    </row>
    <row r="28237" spans="4:4" s="47" customFormat="1" ht="13.5" customHeight="1" x14ac:dyDescent="0.25">
      <c r="D28237" s="83"/>
    </row>
    <row r="28238" spans="4:4" s="47" customFormat="1" ht="13.5" customHeight="1" x14ac:dyDescent="0.25">
      <c r="D28238" s="83"/>
    </row>
    <row r="28239" spans="4:4" s="47" customFormat="1" ht="13.5" customHeight="1" x14ac:dyDescent="0.25">
      <c r="D28239" s="83"/>
    </row>
    <row r="28240" spans="4:4" s="47" customFormat="1" ht="13.5" customHeight="1" x14ac:dyDescent="0.25">
      <c r="D28240" s="83"/>
    </row>
    <row r="28241" spans="4:4" s="47" customFormat="1" ht="13.5" customHeight="1" x14ac:dyDescent="0.25">
      <c r="D28241" s="83"/>
    </row>
    <row r="28242" spans="4:4" s="47" customFormat="1" ht="13.5" customHeight="1" x14ac:dyDescent="0.25">
      <c r="D28242" s="83"/>
    </row>
    <row r="28243" spans="4:4" s="47" customFormat="1" ht="13.5" customHeight="1" x14ac:dyDescent="0.25">
      <c r="D28243" s="83"/>
    </row>
    <row r="28244" spans="4:4" s="47" customFormat="1" ht="13.5" customHeight="1" x14ac:dyDescent="0.25">
      <c r="D28244" s="83"/>
    </row>
    <row r="28245" spans="4:4" s="47" customFormat="1" ht="13.5" customHeight="1" x14ac:dyDescent="0.25">
      <c r="D28245" s="83"/>
    </row>
    <row r="28246" spans="4:4" s="47" customFormat="1" ht="13.5" customHeight="1" x14ac:dyDescent="0.25">
      <c r="D28246" s="83"/>
    </row>
    <row r="28247" spans="4:4" s="47" customFormat="1" ht="13.5" customHeight="1" x14ac:dyDescent="0.25">
      <c r="D28247" s="83"/>
    </row>
    <row r="28248" spans="4:4" s="47" customFormat="1" ht="13.5" customHeight="1" x14ac:dyDescent="0.25">
      <c r="D28248" s="83"/>
    </row>
    <row r="28249" spans="4:4" s="47" customFormat="1" ht="13.5" customHeight="1" x14ac:dyDescent="0.25">
      <c r="D28249" s="83"/>
    </row>
    <row r="28250" spans="4:4" s="47" customFormat="1" ht="13.5" customHeight="1" x14ac:dyDescent="0.25">
      <c r="D28250" s="83"/>
    </row>
    <row r="28251" spans="4:4" s="47" customFormat="1" ht="13.5" customHeight="1" x14ac:dyDescent="0.25">
      <c r="D28251" s="83"/>
    </row>
    <row r="28252" spans="4:4" s="47" customFormat="1" ht="13.5" customHeight="1" x14ac:dyDescent="0.25">
      <c r="D28252" s="83"/>
    </row>
    <row r="28253" spans="4:4" s="47" customFormat="1" ht="13.5" customHeight="1" x14ac:dyDescent="0.25">
      <c r="D28253" s="83"/>
    </row>
    <row r="28254" spans="4:4" s="47" customFormat="1" ht="13.5" customHeight="1" x14ac:dyDescent="0.25">
      <c r="D28254" s="83"/>
    </row>
    <row r="28255" spans="4:4" s="47" customFormat="1" ht="13.5" customHeight="1" x14ac:dyDescent="0.25">
      <c r="D28255" s="83"/>
    </row>
    <row r="28256" spans="4:4" s="47" customFormat="1" ht="13.5" customHeight="1" x14ac:dyDescent="0.25">
      <c r="D28256" s="83"/>
    </row>
    <row r="28257" spans="4:4" s="47" customFormat="1" ht="13.5" customHeight="1" x14ac:dyDescent="0.25">
      <c r="D28257" s="83"/>
    </row>
    <row r="28258" spans="4:4" s="47" customFormat="1" ht="13.5" customHeight="1" x14ac:dyDescent="0.25">
      <c r="D28258" s="83"/>
    </row>
    <row r="28259" spans="4:4" s="47" customFormat="1" ht="13.5" customHeight="1" x14ac:dyDescent="0.25">
      <c r="D28259" s="83"/>
    </row>
    <row r="28260" spans="4:4" s="47" customFormat="1" ht="13.5" customHeight="1" x14ac:dyDescent="0.25">
      <c r="D28260" s="83"/>
    </row>
    <row r="28261" spans="4:4" s="47" customFormat="1" x14ac:dyDescent="0.25">
      <c r="D28261" s="83"/>
    </row>
    <row r="28262" spans="4:4" s="47" customFormat="1" ht="13.5" customHeight="1" x14ac:dyDescent="0.25">
      <c r="D28262" s="83"/>
    </row>
    <row r="28263" spans="4:4" s="47" customFormat="1" ht="13.5" customHeight="1" x14ac:dyDescent="0.25">
      <c r="D28263" s="83"/>
    </row>
    <row r="28264" spans="4:4" s="47" customFormat="1" ht="13.5" customHeight="1" x14ac:dyDescent="0.25">
      <c r="D28264" s="83"/>
    </row>
    <row r="28265" spans="4:4" s="47" customFormat="1" ht="13.5" customHeight="1" x14ac:dyDescent="0.25">
      <c r="D28265" s="83"/>
    </row>
    <row r="28266" spans="4:4" s="47" customFormat="1" ht="13.5" customHeight="1" x14ac:dyDescent="0.25">
      <c r="D28266" s="83"/>
    </row>
    <row r="28267" spans="4:4" s="47" customFormat="1" ht="13.5" customHeight="1" x14ac:dyDescent="0.25">
      <c r="D28267" s="83"/>
    </row>
    <row r="28268" spans="4:4" s="47" customFormat="1" ht="13.5" customHeight="1" x14ac:dyDescent="0.25">
      <c r="D28268" s="83"/>
    </row>
    <row r="28269" spans="4:4" s="47" customFormat="1" ht="13.5" customHeight="1" x14ac:dyDescent="0.25">
      <c r="D28269" s="83"/>
    </row>
    <row r="28270" spans="4:4" s="47" customFormat="1" ht="13.5" customHeight="1" x14ac:dyDescent="0.25">
      <c r="D28270" s="83"/>
    </row>
    <row r="28271" spans="4:4" s="47" customFormat="1" ht="13.5" customHeight="1" x14ac:dyDescent="0.25">
      <c r="D28271" s="83"/>
    </row>
    <row r="28272" spans="4:4" s="47" customFormat="1" ht="13.5" customHeight="1" x14ac:dyDescent="0.25">
      <c r="D28272" s="83"/>
    </row>
    <row r="28273" spans="4:4" s="47" customFormat="1" ht="13.5" customHeight="1" x14ac:dyDescent="0.25">
      <c r="D28273" s="83"/>
    </row>
    <row r="28274" spans="4:4" s="47" customFormat="1" ht="13.5" customHeight="1" x14ac:dyDescent="0.25">
      <c r="D28274" s="83"/>
    </row>
    <row r="28275" spans="4:4" s="47" customFormat="1" ht="13.5" customHeight="1" x14ac:dyDescent="0.25">
      <c r="D28275" s="83"/>
    </row>
    <row r="28276" spans="4:4" s="47" customFormat="1" ht="13.5" customHeight="1" x14ac:dyDescent="0.25">
      <c r="D28276" s="83"/>
    </row>
    <row r="28277" spans="4:4" s="47" customFormat="1" ht="13.5" customHeight="1" x14ac:dyDescent="0.25">
      <c r="D28277" s="83"/>
    </row>
    <row r="28278" spans="4:4" s="47" customFormat="1" ht="13.5" customHeight="1" x14ac:dyDescent="0.25">
      <c r="D28278" s="83"/>
    </row>
    <row r="28279" spans="4:4" s="47" customFormat="1" ht="13.5" customHeight="1" x14ac:dyDescent="0.25">
      <c r="D28279" s="83"/>
    </row>
    <row r="28280" spans="4:4" s="47" customFormat="1" ht="13.5" customHeight="1" x14ac:dyDescent="0.25">
      <c r="D28280" s="83"/>
    </row>
    <row r="28281" spans="4:4" s="47" customFormat="1" ht="13.5" customHeight="1" x14ac:dyDescent="0.25">
      <c r="D28281" s="83"/>
    </row>
    <row r="28282" spans="4:4" s="47" customFormat="1" ht="13.5" customHeight="1" x14ac:dyDescent="0.25">
      <c r="D28282" s="83"/>
    </row>
    <row r="28283" spans="4:4" s="47" customFormat="1" ht="13.5" customHeight="1" x14ac:dyDescent="0.25">
      <c r="D28283" s="83"/>
    </row>
    <row r="28284" spans="4:4" s="47" customFormat="1" ht="13.5" customHeight="1" x14ac:dyDescent="0.25">
      <c r="D28284" s="83"/>
    </row>
    <row r="28285" spans="4:4" s="47" customFormat="1" ht="13.5" customHeight="1" x14ac:dyDescent="0.25">
      <c r="D28285" s="83"/>
    </row>
    <row r="28286" spans="4:4" s="47" customFormat="1" ht="13.5" customHeight="1" x14ac:dyDescent="0.25">
      <c r="D28286" s="83"/>
    </row>
    <row r="28287" spans="4:4" s="47" customFormat="1" ht="13.5" customHeight="1" x14ac:dyDescent="0.25">
      <c r="D28287" s="83"/>
    </row>
    <row r="28288" spans="4:4" s="47" customFormat="1" ht="13.5" customHeight="1" x14ac:dyDescent="0.25">
      <c r="D28288" s="83"/>
    </row>
    <row r="28289" spans="4:4" s="47" customFormat="1" ht="13.5" customHeight="1" x14ac:dyDescent="0.25">
      <c r="D28289" s="83"/>
    </row>
    <row r="28290" spans="4:4" s="47" customFormat="1" ht="13.5" customHeight="1" x14ac:dyDescent="0.25">
      <c r="D28290" s="83"/>
    </row>
    <row r="28291" spans="4:4" s="47" customFormat="1" ht="13.5" customHeight="1" x14ac:dyDescent="0.25">
      <c r="D28291" s="83"/>
    </row>
    <row r="28292" spans="4:4" s="47" customFormat="1" ht="13.5" customHeight="1" x14ac:dyDescent="0.25">
      <c r="D28292" s="83"/>
    </row>
    <row r="28293" spans="4:4" s="47" customFormat="1" ht="13.5" customHeight="1" x14ac:dyDescent="0.25">
      <c r="D28293" s="83"/>
    </row>
    <row r="28294" spans="4:4" s="47" customFormat="1" ht="13.5" customHeight="1" x14ac:dyDescent="0.25">
      <c r="D28294" s="83"/>
    </row>
    <row r="28295" spans="4:4" s="47" customFormat="1" ht="13.5" customHeight="1" x14ac:dyDescent="0.25">
      <c r="D28295" s="83"/>
    </row>
    <row r="28296" spans="4:4" s="47" customFormat="1" ht="13.5" customHeight="1" x14ac:dyDescent="0.25">
      <c r="D28296" s="83"/>
    </row>
    <row r="28297" spans="4:4" s="47" customFormat="1" ht="13.5" customHeight="1" x14ac:dyDescent="0.25">
      <c r="D28297" s="83"/>
    </row>
    <row r="28298" spans="4:4" s="47" customFormat="1" ht="13.5" customHeight="1" x14ac:dyDescent="0.25">
      <c r="D28298" s="83"/>
    </row>
    <row r="28299" spans="4:4" s="47" customFormat="1" ht="13.5" customHeight="1" x14ac:dyDescent="0.25">
      <c r="D28299" s="83"/>
    </row>
    <row r="28300" spans="4:4" s="47" customFormat="1" ht="13.5" customHeight="1" x14ac:dyDescent="0.25">
      <c r="D28300" s="83"/>
    </row>
    <row r="28301" spans="4:4" s="47" customFormat="1" ht="13.5" customHeight="1" x14ac:dyDescent="0.25">
      <c r="D28301" s="83"/>
    </row>
    <row r="28302" spans="4:4" s="47" customFormat="1" ht="13.5" customHeight="1" x14ac:dyDescent="0.25">
      <c r="D28302" s="83"/>
    </row>
    <row r="28303" spans="4:4" s="47" customFormat="1" x14ac:dyDescent="0.25">
      <c r="D28303" s="83"/>
    </row>
    <row r="28304" spans="4:4" s="47" customFormat="1" x14ac:dyDescent="0.25">
      <c r="D28304" s="83"/>
    </row>
    <row r="28305" spans="4:4" s="47" customFormat="1" ht="13.5" customHeight="1" x14ac:dyDescent="0.25">
      <c r="D28305" s="83"/>
    </row>
    <row r="28306" spans="4:4" s="47" customFormat="1" ht="13.5" customHeight="1" x14ac:dyDescent="0.25">
      <c r="D28306" s="83"/>
    </row>
    <row r="28307" spans="4:4" s="47" customFormat="1" ht="13.5" customHeight="1" x14ac:dyDescent="0.25">
      <c r="D28307" s="83"/>
    </row>
    <row r="28308" spans="4:4" s="47" customFormat="1" ht="13.5" customHeight="1" x14ac:dyDescent="0.25">
      <c r="D28308" s="83"/>
    </row>
    <row r="28309" spans="4:4" s="47" customFormat="1" ht="13.5" customHeight="1" x14ac:dyDescent="0.25">
      <c r="D28309" s="83"/>
    </row>
    <row r="28310" spans="4:4" s="47" customFormat="1" ht="13.5" customHeight="1" x14ac:dyDescent="0.25">
      <c r="D28310" s="83"/>
    </row>
    <row r="28311" spans="4:4" s="47" customFormat="1" ht="13.5" customHeight="1" x14ac:dyDescent="0.25">
      <c r="D28311" s="83"/>
    </row>
    <row r="28312" spans="4:4" s="47" customFormat="1" ht="13.5" customHeight="1" x14ac:dyDescent="0.25">
      <c r="D28312" s="83"/>
    </row>
    <row r="28313" spans="4:4" s="47" customFormat="1" ht="13.5" customHeight="1" x14ac:dyDescent="0.25">
      <c r="D28313" s="83"/>
    </row>
    <row r="28314" spans="4:4" s="47" customFormat="1" ht="13.5" customHeight="1" x14ac:dyDescent="0.25">
      <c r="D28314" s="83"/>
    </row>
    <row r="28315" spans="4:4" s="47" customFormat="1" ht="13.5" customHeight="1" x14ac:dyDescent="0.25">
      <c r="D28315" s="83"/>
    </row>
    <row r="28316" spans="4:4" s="47" customFormat="1" ht="13.5" customHeight="1" x14ac:dyDescent="0.25">
      <c r="D28316" s="83"/>
    </row>
    <row r="28317" spans="4:4" s="47" customFormat="1" ht="13.5" customHeight="1" x14ac:dyDescent="0.25">
      <c r="D28317" s="83"/>
    </row>
    <row r="28318" spans="4:4" s="47" customFormat="1" ht="13.5" customHeight="1" x14ac:dyDescent="0.25">
      <c r="D28318" s="83"/>
    </row>
    <row r="28319" spans="4:4" s="47" customFormat="1" ht="13.5" customHeight="1" x14ac:dyDescent="0.25">
      <c r="D28319" s="83"/>
    </row>
    <row r="28320" spans="4:4" s="47" customFormat="1" ht="13.5" customHeight="1" x14ac:dyDescent="0.25">
      <c r="D28320" s="83"/>
    </row>
    <row r="28321" spans="4:4" s="47" customFormat="1" ht="13.5" customHeight="1" x14ac:dyDescent="0.25">
      <c r="D28321" s="83"/>
    </row>
    <row r="28322" spans="4:4" s="47" customFormat="1" ht="13.5" customHeight="1" x14ac:dyDescent="0.25">
      <c r="D28322" s="83"/>
    </row>
    <row r="28323" spans="4:4" s="47" customFormat="1" ht="13.5" customHeight="1" x14ac:dyDescent="0.25">
      <c r="D28323" s="83"/>
    </row>
    <row r="28324" spans="4:4" s="47" customFormat="1" ht="13.5" customHeight="1" x14ac:dyDescent="0.25">
      <c r="D28324" s="83"/>
    </row>
    <row r="28325" spans="4:4" s="47" customFormat="1" ht="13.5" customHeight="1" x14ac:dyDescent="0.25">
      <c r="D28325" s="83"/>
    </row>
    <row r="28326" spans="4:4" s="47" customFormat="1" ht="13.5" customHeight="1" x14ac:dyDescent="0.25">
      <c r="D28326" s="83"/>
    </row>
    <row r="28327" spans="4:4" s="47" customFormat="1" ht="13.5" customHeight="1" x14ac:dyDescent="0.25">
      <c r="D28327" s="83"/>
    </row>
    <row r="28328" spans="4:4" s="47" customFormat="1" ht="13.5" customHeight="1" x14ac:dyDescent="0.25">
      <c r="D28328" s="83"/>
    </row>
    <row r="28329" spans="4:4" s="47" customFormat="1" ht="13.5" customHeight="1" x14ac:dyDescent="0.25">
      <c r="D28329" s="83"/>
    </row>
    <row r="28330" spans="4:4" s="47" customFormat="1" ht="13.5" customHeight="1" x14ac:dyDescent="0.25">
      <c r="D28330" s="83"/>
    </row>
    <row r="28331" spans="4:4" s="47" customFormat="1" ht="13.5" customHeight="1" x14ac:dyDescent="0.25">
      <c r="D28331" s="83"/>
    </row>
    <row r="28332" spans="4:4" s="47" customFormat="1" ht="13.5" customHeight="1" x14ac:dyDescent="0.25">
      <c r="D28332" s="83"/>
    </row>
    <row r="28333" spans="4:4" s="47" customFormat="1" ht="13.5" customHeight="1" x14ac:dyDescent="0.25">
      <c r="D28333" s="83"/>
    </row>
    <row r="28334" spans="4:4" s="47" customFormat="1" ht="13.5" customHeight="1" x14ac:dyDescent="0.25">
      <c r="D28334" s="83"/>
    </row>
    <row r="28335" spans="4:4" s="47" customFormat="1" ht="13.5" customHeight="1" x14ac:dyDescent="0.25">
      <c r="D28335" s="83"/>
    </row>
    <row r="28336" spans="4:4" s="47" customFormat="1" ht="13.5" customHeight="1" x14ac:dyDescent="0.25">
      <c r="D28336" s="83"/>
    </row>
    <row r="28337" spans="4:4" s="47" customFormat="1" ht="13.5" customHeight="1" x14ac:dyDescent="0.25">
      <c r="D28337" s="83"/>
    </row>
    <row r="28338" spans="4:4" s="47" customFormat="1" x14ac:dyDescent="0.25">
      <c r="D28338" s="83"/>
    </row>
    <row r="28339" spans="4:4" s="47" customFormat="1" ht="13.5" customHeight="1" x14ac:dyDescent="0.25">
      <c r="D28339" s="83"/>
    </row>
    <row r="28340" spans="4:4" s="47" customFormat="1" ht="13.5" customHeight="1" x14ac:dyDescent="0.25">
      <c r="D28340" s="83"/>
    </row>
    <row r="28341" spans="4:4" s="47" customFormat="1" ht="13.5" customHeight="1" x14ac:dyDescent="0.25">
      <c r="D28341" s="83"/>
    </row>
    <row r="28342" spans="4:4" s="47" customFormat="1" ht="13.5" customHeight="1" x14ac:dyDescent="0.25">
      <c r="D28342" s="83"/>
    </row>
    <row r="28343" spans="4:4" s="47" customFormat="1" ht="13.5" customHeight="1" x14ac:dyDescent="0.25">
      <c r="D28343" s="83"/>
    </row>
    <row r="28344" spans="4:4" s="47" customFormat="1" ht="13.5" customHeight="1" x14ac:dyDescent="0.25">
      <c r="D28344" s="83"/>
    </row>
    <row r="28345" spans="4:4" s="47" customFormat="1" ht="13.5" customHeight="1" x14ac:dyDescent="0.25">
      <c r="D28345" s="83"/>
    </row>
    <row r="28346" spans="4:4" s="47" customFormat="1" ht="13.5" customHeight="1" x14ac:dyDescent="0.25">
      <c r="D28346" s="83"/>
    </row>
    <row r="28347" spans="4:4" s="47" customFormat="1" ht="13.5" customHeight="1" x14ac:dyDescent="0.25">
      <c r="D28347" s="83"/>
    </row>
    <row r="28348" spans="4:4" s="47" customFormat="1" ht="13.5" customHeight="1" x14ac:dyDescent="0.25">
      <c r="D28348" s="83"/>
    </row>
    <row r="28349" spans="4:4" s="47" customFormat="1" ht="13.5" customHeight="1" x14ac:dyDescent="0.25">
      <c r="D28349" s="83"/>
    </row>
    <row r="28350" spans="4:4" s="47" customFormat="1" ht="13.5" customHeight="1" x14ac:dyDescent="0.25">
      <c r="D28350" s="83"/>
    </row>
    <row r="28351" spans="4:4" s="47" customFormat="1" ht="13.5" customHeight="1" x14ac:dyDescent="0.25">
      <c r="D28351" s="83"/>
    </row>
    <row r="28352" spans="4:4" s="47" customFormat="1" ht="13.5" customHeight="1" x14ac:dyDescent="0.25">
      <c r="D28352" s="83"/>
    </row>
    <row r="28353" spans="4:4" s="47" customFormat="1" ht="13.5" customHeight="1" x14ac:dyDescent="0.25">
      <c r="D28353" s="83"/>
    </row>
    <row r="28354" spans="4:4" s="47" customFormat="1" ht="13.5" customHeight="1" x14ac:dyDescent="0.25">
      <c r="D28354" s="83"/>
    </row>
    <row r="28355" spans="4:4" s="47" customFormat="1" ht="13.5" customHeight="1" x14ac:dyDescent="0.25">
      <c r="D28355" s="83"/>
    </row>
    <row r="28356" spans="4:4" s="47" customFormat="1" ht="13.5" customHeight="1" x14ac:dyDescent="0.25">
      <c r="D28356" s="83"/>
    </row>
    <row r="28357" spans="4:4" s="47" customFormat="1" ht="13.5" customHeight="1" x14ac:dyDescent="0.25">
      <c r="D28357" s="83"/>
    </row>
    <row r="28358" spans="4:4" s="47" customFormat="1" ht="13.5" customHeight="1" x14ac:dyDescent="0.25">
      <c r="D28358" s="83"/>
    </row>
    <row r="28359" spans="4:4" s="47" customFormat="1" ht="13.5" customHeight="1" x14ac:dyDescent="0.25">
      <c r="D28359" s="83"/>
    </row>
    <row r="28360" spans="4:4" s="47" customFormat="1" ht="13.5" customHeight="1" x14ac:dyDescent="0.25">
      <c r="D28360" s="83"/>
    </row>
    <row r="28361" spans="4:4" s="47" customFormat="1" ht="13.5" customHeight="1" x14ac:dyDescent="0.25">
      <c r="D28361" s="83"/>
    </row>
    <row r="28362" spans="4:4" s="47" customFormat="1" ht="13.5" customHeight="1" x14ac:dyDescent="0.25">
      <c r="D28362" s="83"/>
    </row>
    <row r="28363" spans="4:4" s="47" customFormat="1" ht="13.5" customHeight="1" x14ac:dyDescent="0.25">
      <c r="D28363" s="83"/>
    </row>
    <row r="28364" spans="4:4" s="47" customFormat="1" ht="13.5" customHeight="1" x14ac:dyDescent="0.25">
      <c r="D28364" s="83"/>
    </row>
    <row r="28365" spans="4:4" s="47" customFormat="1" ht="13.5" customHeight="1" x14ac:dyDescent="0.25">
      <c r="D28365" s="83"/>
    </row>
    <row r="28366" spans="4:4" s="47" customFormat="1" ht="13.5" customHeight="1" x14ac:dyDescent="0.25">
      <c r="D28366" s="83"/>
    </row>
    <row r="28367" spans="4:4" s="47" customFormat="1" ht="13.5" customHeight="1" x14ac:dyDescent="0.25">
      <c r="D28367" s="83"/>
    </row>
    <row r="28368" spans="4:4" s="47" customFormat="1" ht="13.5" customHeight="1" x14ac:dyDescent="0.25">
      <c r="D28368" s="83"/>
    </row>
    <row r="28369" spans="4:4" s="47" customFormat="1" ht="13.5" customHeight="1" x14ac:dyDescent="0.25">
      <c r="D28369" s="83"/>
    </row>
    <row r="28370" spans="4:4" s="47" customFormat="1" ht="13.5" customHeight="1" x14ac:dyDescent="0.25">
      <c r="D28370" s="83"/>
    </row>
    <row r="28371" spans="4:4" s="47" customFormat="1" ht="13.5" customHeight="1" x14ac:dyDescent="0.25">
      <c r="D28371" s="83"/>
    </row>
    <row r="28372" spans="4:4" s="47" customFormat="1" ht="13.5" customHeight="1" x14ac:dyDescent="0.25">
      <c r="D28372" s="83"/>
    </row>
    <row r="28373" spans="4:4" s="47" customFormat="1" ht="13.5" customHeight="1" x14ac:dyDescent="0.25">
      <c r="D28373" s="83"/>
    </row>
    <row r="28374" spans="4:4" s="47" customFormat="1" ht="13.5" customHeight="1" x14ac:dyDescent="0.25">
      <c r="D28374" s="83"/>
    </row>
    <row r="28375" spans="4:4" s="47" customFormat="1" ht="13.5" customHeight="1" x14ac:dyDescent="0.25">
      <c r="D28375" s="83"/>
    </row>
    <row r="28376" spans="4:4" s="47" customFormat="1" ht="13.5" customHeight="1" x14ac:dyDescent="0.25">
      <c r="D28376" s="83"/>
    </row>
    <row r="28377" spans="4:4" s="47" customFormat="1" ht="13.5" customHeight="1" x14ac:dyDescent="0.25">
      <c r="D28377" s="83"/>
    </row>
    <row r="28378" spans="4:4" s="47" customFormat="1" ht="13.5" customHeight="1" x14ac:dyDescent="0.25">
      <c r="D28378" s="83"/>
    </row>
    <row r="28379" spans="4:4" s="47" customFormat="1" ht="13.5" customHeight="1" x14ac:dyDescent="0.25">
      <c r="D28379" s="83"/>
    </row>
    <row r="28380" spans="4:4" s="47" customFormat="1" ht="13.5" customHeight="1" x14ac:dyDescent="0.25">
      <c r="D28380" s="83"/>
    </row>
    <row r="28381" spans="4:4" s="47" customFormat="1" ht="13.5" customHeight="1" x14ac:dyDescent="0.25">
      <c r="D28381" s="83"/>
    </row>
    <row r="28382" spans="4:4" s="47" customFormat="1" ht="13.5" customHeight="1" x14ac:dyDescent="0.25">
      <c r="D28382" s="83"/>
    </row>
    <row r="28383" spans="4:4" s="47" customFormat="1" ht="13.5" customHeight="1" x14ac:dyDescent="0.25">
      <c r="D28383" s="83"/>
    </row>
    <row r="28384" spans="4:4" s="47" customFormat="1" ht="13.5" customHeight="1" x14ac:dyDescent="0.25">
      <c r="D28384" s="83"/>
    </row>
    <row r="28385" spans="4:4" s="47" customFormat="1" ht="13.5" customHeight="1" x14ac:dyDescent="0.25">
      <c r="D28385" s="83"/>
    </row>
    <row r="28386" spans="4:4" s="47" customFormat="1" ht="13.5" customHeight="1" x14ac:dyDescent="0.25">
      <c r="D28386" s="83"/>
    </row>
    <row r="28387" spans="4:4" s="47" customFormat="1" ht="13.5" customHeight="1" x14ac:dyDescent="0.25">
      <c r="D28387" s="83"/>
    </row>
    <row r="28388" spans="4:4" s="47" customFormat="1" ht="13.5" customHeight="1" x14ac:dyDescent="0.25">
      <c r="D28388" s="83"/>
    </row>
    <row r="28389" spans="4:4" s="47" customFormat="1" ht="13.5" customHeight="1" x14ac:dyDescent="0.25">
      <c r="D28389" s="83"/>
    </row>
    <row r="28390" spans="4:4" s="47" customFormat="1" ht="13.5" customHeight="1" x14ac:dyDescent="0.25">
      <c r="D28390" s="83"/>
    </row>
    <row r="28391" spans="4:4" s="47" customFormat="1" ht="13.5" customHeight="1" x14ac:dyDescent="0.25">
      <c r="D28391" s="83"/>
    </row>
    <row r="28392" spans="4:4" s="47" customFormat="1" ht="13.5" customHeight="1" x14ac:dyDescent="0.25">
      <c r="D28392" s="83"/>
    </row>
    <row r="28393" spans="4:4" s="47" customFormat="1" ht="13.5" customHeight="1" x14ac:dyDescent="0.25">
      <c r="D28393" s="83"/>
    </row>
    <row r="28394" spans="4:4" s="47" customFormat="1" ht="13.5" customHeight="1" x14ac:dyDescent="0.25">
      <c r="D28394" s="83"/>
    </row>
    <row r="28395" spans="4:4" s="47" customFormat="1" ht="13.5" customHeight="1" x14ac:dyDescent="0.25">
      <c r="D28395" s="83"/>
    </row>
    <row r="28396" spans="4:4" s="47" customFormat="1" ht="13.5" customHeight="1" x14ac:dyDescent="0.25">
      <c r="D28396" s="83"/>
    </row>
    <row r="28397" spans="4:4" s="47" customFormat="1" ht="13.5" customHeight="1" x14ac:dyDescent="0.25">
      <c r="D28397" s="83"/>
    </row>
    <row r="28398" spans="4:4" s="47" customFormat="1" ht="13.5" customHeight="1" x14ac:dyDescent="0.25">
      <c r="D28398" s="83"/>
    </row>
    <row r="28399" spans="4:4" s="47" customFormat="1" ht="13.5" customHeight="1" x14ac:dyDescent="0.25">
      <c r="D28399" s="83"/>
    </row>
    <row r="28400" spans="4:4" s="47" customFormat="1" ht="13.5" customHeight="1" x14ac:dyDescent="0.25">
      <c r="D28400" s="83"/>
    </row>
    <row r="28401" spans="4:4" s="47" customFormat="1" ht="13.5" customHeight="1" x14ac:dyDescent="0.25">
      <c r="D28401" s="83"/>
    </row>
    <row r="28402" spans="4:4" s="47" customFormat="1" ht="13.5" customHeight="1" x14ac:dyDescent="0.25">
      <c r="D28402" s="83"/>
    </row>
    <row r="28403" spans="4:4" s="47" customFormat="1" ht="13.5" customHeight="1" x14ac:dyDescent="0.25">
      <c r="D28403" s="83"/>
    </row>
    <row r="28404" spans="4:4" s="47" customFormat="1" ht="13.5" customHeight="1" x14ac:dyDescent="0.25">
      <c r="D28404" s="83"/>
    </row>
    <row r="28405" spans="4:4" s="47" customFormat="1" ht="13.5" customHeight="1" x14ac:dyDescent="0.25">
      <c r="D28405" s="83"/>
    </row>
    <row r="28406" spans="4:4" s="47" customFormat="1" ht="13.5" customHeight="1" x14ac:dyDescent="0.25">
      <c r="D28406" s="83"/>
    </row>
    <row r="28407" spans="4:4" s="47" customFormat="1" ht="13.5" customHeight="1" x14ac:dyDescent="0.25">
      <c r="D28407" s="83"/>
    </row>
    <row r="28408" spans="4:4" s="47" customFormat="1" ht="13.5" customHeight="1" x14ac:dyDescent="0.25">
      <c r="D28408" s="83"/>
    </row>
    <row r="28409" spans="4:4" s="47" customFormat="1" ht="13.5" customHeight="1" x14ac:dyDescent="0.25">
      <c r="D28409" s="83"/>
    </row>
    <row r="28410" spans="4:4" s="47" customFormat="1" ht="13.5" customHeight="1" x14ac:dyDescent="0.25">
      <c r="D28410" s="83"/>
    </row>
    <row r="28411" spans="4:4" s="47" customFormat="1" ht="13.5" customHeight="1" x14ac:dyDescent="0.25">
      <c r="D28411" s="83"/>
    </row>
    <row r="28412" spans="4:4" s="47" customFormat="1" ht="13.5" customHeight="1" x14ac:dyDescent="0.25">
      <c r="D28412" s="83"/>
    </row>
    <row r="28413" spans="4:4" s="47" customFormat="1" ht="13.5" customHeight="1" x14ac:dyDescent="0.25">
      <c r="D28413" s="83"/>
    </row>
    <row r="28414" spans="4:4" s="47" customFormat="1" ht="13.5" customHeight="1" x14ac:dyDescent="0.25">
      <c r="D28414" s="83"/>
    </row>
    <row r="28415" spans="4:4" s="47" customFormat="1" ht="13.5" customHeight="1" x14ac:dyDescent="0.25">
      <c r="D28415" s="83"/>
    </row>
    <row r="28416" spans="4:4" s="47" customFormat="1" ht="13.5" customHeight="1" x14ac:dyDescent="0.25">
      <c r="D28416" s="83"/>
    </row>
    <row r="28417" spans="4:4" s="47" customFormat="1" ht="13.5" customHeight="1" x14ac:dyDescent="0.25">
      <c r="D28417" s="83"/>
    </row>
    <row r="28418" spans="4:4" s="47" customFormat="1" ht="13.5" customHeight="1" x14ac:dyDescent="0.25">
      <c r="D28418" s="83"/>
    </row>
    <row r="28419" spans="4:4" s="47" customFormat="1" ht="13.5" customHeight="1" x14ac:dyDescent="0.25">
      <c r="D28419" s="83"/>
    </row>
    <row r="28420" spans="4:4" s="47" customFormat="1" ht="13.5" customHeight="1" x14ac:dyDescent="0.25">
      <c r="D28420" s="83"/>
    </row>
    <row r="28421" spans="4:4" s="47" customFormat="1" ht="13.5" customHeight="1" x14ac:dyDescent="0.25">
      <c r="D28421" s="83"/>
    </row>
    <row r="28422" spans="4:4" s="47" customFormat="1" ht="13.5" customHeight="1" x14ac:dyDescent="0.25">
      <c r="D28422" s="83"/>
    </row>
    <row r="28423" spans="4:4" s="47" customFormat="1" ht="13.5" customHeight="1" x14ac:dyDescent="0.25">
      <c r="D28423" s="83"/>
    </row>
    <row r="28424" spans="4:4" s="47" customFormat="1" ht="13.5" customHeight="1" x14ac:dyDescent="0.25">
      <c r="D28424" s="83"/>
    </row>
    <row r="28425" spans="4:4" s="47" customFormat="1" ht="13.5" customHeight="1" x14ac:dyDescent="0.25">
      <c r="D28425" s="83"/>
    </row>
    <row r="28426" spans="4:4" s="47" customFormat="1" ht="13.5" customHeight="1" x14ac:dyDescent="0.25">
      <c r="D28426" s="83"/>
    </row>
    <row r="28427" spans="4:4" s="47" customFormat="1" ht="13.5" customHeight="1" x14ac:dyDescent="0.25">
      <c r="D28427" s="83"/>
    </row>
    <row r="28428" spans="4:4" s="47" customFormat="1" ht="13.5" customHeight="1" x14ac:dyDescent="0.25">
      <c r="D28428" s="83"/>
    </row>
    <row r="28429" spans="4:4" s="47" customFormat="1" ht="13.5" customHeight="1" x14ac:dyDescent="0.25">
      <c r="D28429" s="83"/>
    </row>
    <row r="28430" spans="4:4" s="47" customFormat="1" ht="13.5" customHeight="1" x14ac:dyDescent="0.25">
      <c r="D28430" s="83"/>
    </row>
    <row r="28431" spans="4:4" s="47" customFormat="1" ht="13.5" customHeight="1" x14ac:dyDescent="0.25">
      <c r="D28431" s="83"/>
    </row>
    <row r="28432" spans="4:4" s="47" customFormat="1" ht="13.5" customHeight="1" x14ac:dyDescent="0.25">
      <c r="D28432" s="83"/>
    </row>
    <row r="28433" spans="4:4" s="47" customFormat="1" ht="13.5" customHeight="1" x14ac:dyDescent="0.25">
      <c r="D28433" s="83"/>
    </row>
    <row r="28434" spans="4:4" s="47" customFormat="1" ht="13.5" customHeight="1" x14ac:dyDescent="0.25">
      <c r="D28434" s="83"/>
    </row>
    <row r="28435" spans="4:4" s="47" customFormat="1" ht="13.5" customHeight="1" x14ac:dyDescent="0.25">
      <c r="D28435" s="83"/>
    </row>
    <row r="28436" spans="4:4" s="47" customFormat="1" ht="13.5" customHeight="1" x14ac:dyDescent="0.25">
      <c r="D28436" s="83"/>
    </row>
    <row r="28437" spans="4:4" s="47" customFormat="1" ht="13.5" customHeight="1" x14ac:dyDescent="0.25">
      <c r="D28437" s="83"/>
    </row>
    <row r="28438" spans="4:4" s="47" customFormat="1" ht="13.5" customHeight="1" x14ac:dyDescent="0.25">
      <c r="D28438" s="83"/>
    </row>
    <row r="28439" spans="4:4" s="47" customFormat="1" ht="13.5" customHeight="1" x14ac:dyDescent="0.25">
      <c r="D28439" s="83"/>
    </row>
    <row r="28440" spans="4:4" s="47" customFormat="1" ht="13.5" customHeight="1" x14ac:dyDescent="0.25">
      <c r="D28440" s="83"/>
    </row>
    <row r="28441" spans="4:4" s="47" customFormat="1" ht="13.5" customHeight="1" x14ac:dyDescent="0.25">
      <c r="D28441" s="83"/>
    </row>
    <row r="28442" spans="4:4" s="47" customFormat="1" ht="13.5" customHeight="1" x14ac:dyDescent="0.25">
      <c r="D28442" s="83"/>
    </row>
    <row r="28443" spans="4:4" s="47" customFormat="1" ht="13.5" customHeight="1" x14ac:dyDescent="0.25">
      <c r="D28443" s="83"/>
    </row>
    <row r="28444" spans="4:4" s="47" customFormat="1" ht="13.5" customHeight="1" x14ac:dyDescent="0.25">
      <c r="D28444" s="83"/>
    </row>
    <row r="28445" spans="4:4" s="47" customFormat="1" ht="13.5" customHeight="1" x14ac:dyDescent="0.25">
      <c r="D28445" s="83"/>
    </row>
    <row r="28446" spans="4:4" s="47" customFormat="1" ht="13.5" customHeight="1" x14ac:dyDescent="0.25">
      <c r="D28446" s="83"/>
    </row>
    <row r="28447" spans="4:4" s="47" customFormat="1" ht="13.5" customHeight="1" x14ac:dyDescent="0.25">
      <c r="D28447" s="83"/>
    </row>
    <row r="28448" spans="4:4" s="47" customFormat="1" ht="13.5" customHeight="1" x14ac:dyDescent="0.25">
      <c r="D28448" s="83"/>
    </row>
    <row r="28449" spans="4:4" s="47" customFormat="1" ht="13.5" customHeight="1" x14ac:dyDescent="0.25">
      <c r="D28449" s="83"/>
    </row>
    <row r="28450" spans="4:4" s="47" customFormat="1" ht="13.5" customHeight="1" x14ac:dyDescent="0.25">
      <c r="D28450" s="83"/>
    </row>
    <row r="28451" spans="4:4" s="47" customFormat="1" ht="13.5" customHeight="1" x14ac:dyDescent="0.25">
      <c r="D28451" s="83"/>
    </row>
    <row r="28452" spans="4:4" s="47" customFormat="1" ht="13.5" customHeight="1" x14ac:dyDescent="0.25">
      <c r="D28452" s="83"/>
    </row>
    <row r="28453" spans="4:4" s="47" customFormat="1" ht="13.5" customHeight="1" x14ac:dyDescent="0.25">
      <c r="D28453" s="83"/>
    </row>
    <row r="28454" spans="4:4" s="47" customFormat="1" ht="13.5" customHeight="1" x14ac:dyDescent="0.25">
      <c r="D28454" s="83"/>
    </row>
    <row r="28455" spans="4:4" s="47" customFormat="1" ht="13.5" customHeight="1" x14ac:dyDescent="0.25">
      <c r="D28455" s="83"/>
    </row>
    <row r="28456" spans="4:4" s="47" customFormat="1" ht="13.5" customHeight="1" x14ac:dyDescent="0.25">
      <c r="D28456" s="83"/>
    </row>
    <row r="28457" spans="4:4" s="47" customFormat="1" ht="13.5" customHeight="1" x14ac:dyDescent="0.25">
      <c r="D28457" s="83"/>
    </row>
    <row r="28458" spans="4:4" s="47" customFormat="1" ht="13.5" customHeight="1" x14ac:dyDescent="0.25">
      <c r="D28458" s="83"/>
    </row>
    <row r="28459" spans="4:4" s="47" customFormat="1" ht="13.5" customHeight="1" x14ac:dyDescent="0.25">
      <c r="D28459" s="83"/>
    </row>
    <row r="28460" spans="4:4" s="47" customFormat="1" ht="13.5" customHeight="1" x14ac:dyDescent="0.25">
      <c r="D28460" s="83"/>
    </row>
    <row r="28461" spans="4:4" s="47" customFormat="1" ht="13.5" customHeight="1" x14ac:dyDescent="0.25">
      <c r="D28461" s="83"/>
    </row>
    <row r="28462" spans="4:4" s="47" customFormat="1" ht="13.5" customHeight="1" x14ac:dyDescent="0.25">
      <c r="D28462" s="83"/>
    </row>
    <row r="28463" spans="4:4" s="47" customFormat="1" ht="13.5" customHeight="1" x14ac:dyDescent="0.25">
      <c r="D28463" s="83"/>
    </row>
    <row r="28464" spans="4:4" s="47" customFormat="1" ht="13.5" customHeight="1" x14ac:dyDescent="0.25">
      <c r="D28464" s="83"/>
    </row>
    <row r="28465" spans="4:4" s="47" customFormat="1" ht="13.5" customHeight="1" x14ac:dyDescent="0.25">
      <c r="D28465" s="83"/>
    </row>
    <row r="28466" spans="4:4" s="47" customFormat="1" ht="13.5" customHeight="1" x14ac:dyDescent="0.25">
      <c r="D28466" s="83"/>
    </row>
    <row r="28467" spans="4:4" s="47" customFormat="1" ht="13.5" customHeight="1" x14ac:dyDescent="0.25">
      <c r="D28467" s="83"/>
    </row>
    <row r="28468" spans="4:4" s="47" customFormat="1" ht="13.5" customHeight="1" x14ac:dyDescent="0.25">
      <c r="D28468" s="83"/>
    </row>
    <row r="28469" spans="4:4" s="47" customFormat="1" ht="13.5" customHeight="1" x14ac:dyDescent="0.25">
      <c r="D28469" s="83"/>
    </row>
    <row r="28470" spans="4:4" s="47" customFormat="1" ht="13.5" customHeight="1" x14ac:dyDescent="0.25">
      <c r="D28470" s="83"/>
    </row>
    <row r="28471" spans="4:4" s="47" customFormat="1" ht="13.5" customHeight="1" x14ac:dyDescent="0.25">
      <c r="D28471" s="83"/>
    </row>
    <row r="28472" spans="4:4" s="47" customFormat="1" ht="13.5" customHeight="1" x14ac:dyDescent="0.25">
      <c r="D28472" s="83"/>
    </row>
    <row r="28473" spans="4:4" s="47" customFormat="1" ht="13.5" customHeight="1" x14ac:dyDescent="0.25">
      <c r="D28473" s="83"/>
    </row>
    <row r="28474" spans="4:4" s="47" customFormat="1" ht="13.5" customHeight="1" x14ac:dyDescent="0.25">
      <c r="D28474" s="83"/>
    </row>
    <row r="28475" spans="4:4" s="47" customFormat="1" ht="13.5" customHeight="1" x14ac:dyDescent="0.25">
      <c r="D28475" s="83"/>
    </row>
    <row r="28476" spans="4:4" s="47" customFormat="1" ht="13.5" customHeight="1" x14ac:dyDescent="0.25">
      <c r="D28476" s="83"/>
    </row>
    <row r="28477" spans="4:4" s="47" customFormat="1" ht="13.5" customHeight="1" x14ac:dyDescent="0.25">
      <c r="D28477" s="83"/>
    </row>
    <row r="28478" spans="4:4" s="47" customFormat="1" ht="13.5" customHeight="1" x14ac:dyDescent="0.25">
      <c r="D28478" s="83"/>
    </row>
    <row r="28479" spans="4:4" s="47" customFormat="1" ht="13.5" customHeight="1" x14ac:dyDescent="0.25">
      <c r="D28479" s="83"/>
    </row>
    <row r="28480" spans="4:4" s="47" customFormat="1" ht="13.5" customHeight="1" x14ac:dyDescent="0.25">
      <c r="D28480" s="83"/>
    </row>
    <row r="28481" spans="4:4" s="47" customFormat="1" ht="13.5" customHeight="1" x14ac:dyDescent="0.25">
      <c r="D28481" s="83"/>
    </row>
    <row r="28482" spans="4:4" s="47" customFormat="1" ht="13.5" customHeight="1" x14ac:dyDescent="0.25">
      <c r="D28482" s="83"/>
    </row>
    <row r="28483" spans="4:4" s="47" customFormat="1" ht="13.5" customHeight="1" x14ac:dyDescent="0.25">
      <c r="D28483" s="83"/>
    </row>
    <row r="28484" spans="4:4" s="47" customFormat="1" x14ac:dyDescent="0.25">
      <c r="D28484" s="83"/>
    </row>
    <row r="28485" spans="4:4" s="47" customFormat="1" ht="13.5" customHeight="1" x14ac:dyDescent="0.25">
      <c r="D28485" s="83"/>
    </row>
    <row r="28486" spans="4:4" s="47" customFormat="1" ht="13.5" customHeight="1" x14ac:dyDescent="0.25">
      <c r="D28486" s="83"/>
    </row>
    <row r="28487" spans="4:4" s="47" customFormat="1" x14ac:dyDescent="0.25">
      <c r="D28487" s="83"/>
    </row>
    <row r="28488" spans="4:4" s="47" customFormat="1" ht="13.5" customHeight="1" x14ac:dyDescent="0.25">
      <c r="D28488" s="83"/>
    </row>
    <row r="28489" spans="4:4" s="47" customFormat="1" ht="13.5" customHeight="1" x14ac:dyDescent="0.25">
      <c r="D28489" s="83"/>
    </row>
    <row r="28490" spans="4:4" s="47" customFormat="1" ht="13.5" customHeight="1" x14ac:dyDescent="0.25">
      <c r="D28490" s="83"/>
    </row>
    <row r="28491" spans="4:4" s="47" customFormat="1" ht="13.5" customHeight="1" x14ac:dyDescent="0.25">
      <c r="D28491" s="83"/>
    </row>
    <row r="28492" spans="4:4" s="47" customFormat="1" ht="13.5" customHeight="1" x14ac:dyDescent="0.25">
      <c r="D28492" s="83"/>
    </row>
    <row r="28493" spans="4:4" s="47" customFormat="1" ht="13.5" customHeight="1" x14ac:dyDescent="0.25">
      <c r="D28493" s="83"/>
    </row>
    <row r="28494" spans="4:4" s="47" customFormat="1" ht="13.5" customHeight="1" x14ac:dyDescent="0.25">
      <c r="D28494" s="83"/>
    </row>
    <row r="28495" spans="4:4" s="47" customFormat="1" ht="13.5" customHeight="1" x14ac:dyDescent="0.25">
      <c r="D28495" s="83"/>
    </row>
    <row r="28496" spans="4:4" s="47" customFormat="1" ht="13.5" customHeight="1" x14ac:dyDescent="0.25">
      <c r="D28496" s="83"/>
    </row>
    <row r="28497" spans="4:4" s="47" customFormat="1" ht="13.5" customHeight="1" x14ac:dyDescent="0.25">
      <c r="D28497" s="83"/>
    </row>
    <row r="28498" spans="4:4" s="47" customFormat="1" ht="13.5" customHeight="1" x14ac:dyDescent="0.25">
      <c r="D28498" s="83"/>
    </row>
    <row r="28499" spans="4:4" s="47" customFormat="1" ht="13.5" customHeight="1" x14ac:dyDescent="0.25">
      <c r="D28499" s="83"/>
    </row>
    <row r="28500" spans="4:4" s="47" customFormat="1" ht="13.5" customHeight="1" x14ac:dyDescent="0.25">
      <c r="D28500" s="83"/>
    </row>
    <row r="28501" spans="4:4" s="47" customFormat="1" ht="13.5" customHeight="1" x14ac:dyDescent="0.25">
      <c r="D28501" s="83"/>
    </row>
    <row r="28502" spans="4:4" s="47" customFormat="1" x14ac:dyDescent="0.25">
      <c r="D28502" s="83"/>
    </row>
    <row r="28503" spans="4:4" s="47" customFormat="1" ht="13.5" customHeight="1" x14ac:dyDescent="0.25">
      <c r="D28503" s="83"/>
    </row>
    <row r="28504" spans="4:4" s="47" customFormat="1" ht="13.5" customHeight="1" x14ac:dyDescent="0.25">
      <c r="D28504" s="83"/>
    </row>
    <row r="28505" spans="4:4" s="47" customFormat="1" ht="13.5" customHeight="1" x14ac:dyDescent="0.25">
      <c r="D28505" s="83"/>
    </row>
    <row r="28506" spans="4:4" s="47" customFormat="1" ht="13.5" customHeight="1" x14ac:dyDescent="0.25">
      <c r="D28506" s="83"/>
    </row>
    <row r="28507" spans="4:4" s="47" customFormat="1" ht="13.5" customHeight="1" x14ac:dyDescent="0.25">
      <c r="D28507" s="83"/>
    </row>
    <row r="28508" spans="4:4" s="47" customFormat="1" ht="13.5" customHeight="1" x14ac:dyDescent="0.25">
      <c r="D28508" s="83"/>
    </row>
    <row r="28509" spans="4:4" s="47" customFormat="1" ht="13.5" customHeight="1" x14ac:dyDescent="0.25">
      <c r="D28509" s="83"/>
    </row>
    <row r="28510" spans="4:4" s="47" customFormat="1" ht="13.5" customHeight="1" x14ac:dyDescent="0.25">
      <c r="D28510" s="83"/>
    </row>
    <row r="28511" spans="4:4" s="47" customFormat="1" ht="13.5" customHeight="1" x14ac:dyDescent="0.25">
      <c r="D28511" s="83"/>
    </row>
    <row r="28512" spans="4:4" s="47" customFormat="1" ht="13.5" customHeight="1" x14ac:dyDescent="0.25">
      <c r="D28512" s="83"/>
    </row>
    <row r="28513" spans="4:4" s="47" customFormat="1" ht="13.5" customHeight="1" x14ac:dyDescent="0.25">
      <c r="D28513" s="83"/>
    </row>
    <row r="28514" spans="4:4" s="47" customFormat="1" ht="13.5" customHeight="1" x14ac:dyDescent="0.25">
      <c r="D28514" s="83"/>
    </row>
    <row r="28515" spans="4:4" s="47" customFormat="1" ht="13.5" customHeight="1" x14ac:dyDescent="0.25">
      <c r="D28515" s="83"/>
    </row>
    <row r="28516" spans="4:4" s="47" customFormat="1" ht="13.5" customHeight="1" x14ac:dyDescent="0.25">
      <c r="D28516" s="83"/>
    </row>
    <row r="28517" spans="4:4" s="47" customFormat="1" ht="13.5" customHeight="1" x14ac:dyDescent="0.25">
      <c r="D28517" s="83"/>
    </row>
    <row r="28518" spans="4:4" s="47" customFormat="1" ht="13.5" customHeight="1" x14ac:dyDescent="0.25">
      <c r="D28518" s="83"/>
    </row>
    <row r="28519" spans="4:4" s="47" customFormat="1" ht="13.5" customHeight="1" x14ac:dyDescent="0.25">
      <c r="D28519" s="83"/>
    </row>
    <row r="28520" spans="4:4" s="47" customFormat="1" ht="13.5" customHeight="1" x14ac:dyDescent="0.25">
      <c r="D28520" s="83"/>
    </row>
    <row r="28521" spans="4:4" s="47" customFormat="1" ht="13.5" customHeight="1" x14ac:dyDescent="0.25">
      <c r="D28521" s="83"/>
    </row>
    <row r="28522" spans="4:4" s="47" customFormat="1" ht="13.5" customHeight="1" x14ac:dyDescent="0.25">
      <c r="D28522" s="83"/>
    </row>
    <row r="28523" spans="4:4" s="47" customFormat="1" ht="13.5" customHeight="1" x14ac:dyDescent="0.25">
      <c r="D28523" s="83"/>
    </row>
    <row r="28524" spans="4:4" s="47" customFormat="1" ht="13.5" customHeight="1" x14ac:dyDescent="0.25">
      <c r="D28524" s="83"/>
    </row>
    <row r="28525" spans="4:4" s="47" customFormat="1" ht="13.5" customHeight="1" x14ac:dyDescent="0.25">
      <c r="D28525" s="83"/>
    </row>
    <row r="28526" spans="4:4" s="47" customFormat="1" ht="13.5" customHeight="1" x14ac:dyDescent="0.25">
      <c r="D28526" s="83"/>
    </row>
    <row r="28527" spans="4:4" s="47" customFormat="1" ht="13.5" customHeight="1" x14ac:dyDescent="0.25">
      <c r="D28527" s="83"/>
    </row>
    <row r="28528" spans="4:4" s="47" customFormat="1" ht="13.5" customHeight="1" x14ac:dyDescent="0.25">
      <c r="D28528" s="83"/>
    </row>
    <row r="28529" spans="4:4" s="47" customFormat="1" ht="13.5" customHeight="1" x14ac:dyDescent="0.25">
      <c r="D28529" s="83"/>
    </row>
    <row r="28530" spans="4:4" s="47" customFormat="1" ht="13.5" customHeight="1" x14ac:dyDescent="0.25">
      <c r="D28530" s="83"/>
    </row>
    <row r="28531" spans="4:4" s="47" customFormat="1" ht="13.5" customHeight="1" x14ac:dyDescent="0.25">
      <c r="D28531" s="83"/>
    </row>
    <row r="28532" spans="4:4" s="47" customFormat="1" ht="13.5" customHeight="1" x14ac:dyDescent="0.25">
      <c r="D28532" s="83"/>
    </row>
    <row r="28533" spans="4:4" s="47" customFormat="1" ht="13.5" customHeight="1" x14ac:dyDescent="0.25">
      <c r="D28533" s="83"/>
    </row>
    <row r="28534" spans="4:4" s="47" customFormat="1" ht="13.5" customHeight="1" x14ac:dyDescent="0.25">
      <c r="D28534" s="83"/>
    </row>
    <row r="28535" spans="4:4" s="47" customFormat="1" ht="13.5" customHeight="1" x14ac:dyDescent="0.25">
      <c r="D28535" s="83"/>
    </row>
    <row r="28536" spans="4:4" s="47" customFormat="1" ht="13.5" customHeight="1" x14ac:dyDescent="0.25">
      <c r="D28536" s="83"/>
    </row>
    <row r="28537" spans="4:4" s="47" customFormat="1" ht="13.5" customHeight="1" x14ac:dyDescent="0.25">
      <c r="D28537" s="83"/>
    </row>
    <row r="28538" spans="4:4" s="47" customFormat="1" ht="13.5" customHeight="1" x14ac:dyDescent="0.25">
      <c r="D28538" s="83"/>
    </row>
    <row r="28539" spans="4:4" s="47" customFormat="1" ht="13.5" customHeight="1" x14ac:dyDescent="0.25">
      <c r="D28539" s="83"/>
    </row>
    <row r="28540" spans="4:4" s="47" customFormat="1" ht="13.5" customHeight="1" x14ac:dyDescent="0.25">
      <c r="D28540" s="83"/>
    </row>
    <row r="28541" spans="4:4" s="47" customFormat="1" ht="13.5" customHeight="1" x14ac:dyDescent="0.25">
      <c r="D28541" s="83"/>
    </row>
    <row r="28542" spans="4:4" s="47" customFormat="1" ht="13.5" customHeight="1" x14ac:dyDescent="0.25">
      <c r="D28542" s="83"/>
    </row>
    <row r="28543" spans="4:4" s="47" customFormat="1" ht="13.5" customHeight="1" x14ac:dyDescent="0.25">
      <c r="D28543" s="83"/>
    </row>
    <row r="28544" spans="4:4" s="47" customFormat="1" ht="13.5" customHeight="1" x14ac:dyDescent="0.25">
      <c r="D28544" s="83"/>
    </row>
    <row r="28545" spans="4:4" s="47" customFormat="1" ht="13.5" customHeight="1" x14ac:dyDescent="0.25">
      <c r="D28545" s="83"/>
    </row>
    <row r="28546" spans="4:4" s="47" customFormat="1" ht="13.5" customHeight="1" x14ac:dyDescent="0.25">
      <c r="D28546" s="83"/>
    </row>
    <row r="28547" spans="4:4" s="47" customFormat="1" ht="13.5" customHeight="1" x14ac:dyDescent="0.25">
      <c r="D28547" s="83"/>
    </row>
    <row r="28548" spans="4:4" s="47" customFormat="1" ht="13.5" customHeight="1" x14ac:dyDescent="0.25">
      <c r="D28548" s="83"/>
    </row>
    <row r="28549" spans="4:4" s="47" customFormat="1" ht="13.5" customHeight="1" x14ac:dyDescent="0.25">
      <c r="D28549" s="83"/>
    </row>
    <row r="28550" spans="4:4" s="47" customFormat="1" ht="13.5" customHeight="1" x14ac:dyDescent="0.25">
      <c r="D28550" s="83"/>
    </row>
    <row r="28551" spans="4:4" s="47" customFormat="1" ht="13.5" customHeight="1" x14ac:dyDescent="0.25">
      <c r="D28551" s="83"/>
    </row>
    <row r="28552" spans="4:4" s="47" customFormat="1" ht="13.5" customHeight="1" x14ac:dyDescent="0.25">
      <c r="D28552" s="83"/>
    </row>
    <row r="28553" spans="4:4" s="47" customFormat="1" ht="13.5" customHeight="1" x14ac:dyDescent="0.25">
      <c r="D28553" s="83"/>
    </row>
    <row r="28554" spans="4:4" s="47" customFormat="1" ht="13.5" customHeight="1" x14ac:dyDescent="0.25">
      <c r="D28554" s="83"/>
    </row>
    <row r="28555" spans="4:4" s="47" customFormat="1" ht="13.5" customHeight="1" x14ac:dyDescent="0.25">
      <c r="D28555" s="83"/>
    </row>
    <row r="28556" spans="4:4" s="47" customFormat="1" ht="13.5" customHeight="1" x14ac:dyDescent="0.25">
      <c r="D28556" s="83"/>
    </row>
    <row r="28557" spans="4:4" s="47" customFormat="1" ht="13.5" customHeight="1" x14ac:dyDescent="0.25">
      <c r="D28557" s="83"/>
    </row>
    <row r="28558" spans="4:4" s="47" customFormat="1" ht="13.5" customHeight="1" x14ac:dyDescent="0.25">
      <c r="D28558" s="83"/>
    </row>
    <row r="28559" spans="4:4" s="47" customFormat="1" ht="13.5" customHeight="1" x14ac:dyDescent="0.25">
      <c r="D28559" s="83"/>
    </row>
    <row r="28560" spans="4:4" s="47" customFormat="1" ht="13.5" customHeight="1" x14ac:dyDescent="0.25">
      <c r="D28560" s="83"/>
    </row>
    <row r="28561" spans="4:4" s="47" customFormat="1" ht="13.5" customHeight="1" x14ac:dyDescent="0.25">
      <c r="D28561" s="83"/>
    </row>
    <row r="28562" spans="4:4" s="47" customFormat="1" ht="13.5" customHeight="1" x14ac:dyDescent="0.25">
      <c r="D28562" s="83"/>
    </row>
    <row r="28563" spans="4:4" s="47" customFormat="1" ht="13.5" customHeight="1" x14ac:dyDescent="0.25">
      <c r="D28563" s="83"/>
    </row>
    <row r="28564" spans="4:4" s="47" customFormat="1" ht="13.5" customHeight="1" x14ac:dyDescent="0.25">
      <c r="D28564" s="83"/>
    </row>
    <row r="28565" spans="4:4" s="47" customFormat="1" ht="13.5" customHeight="1" x14ac:dyDescent="0.25">
      <c r="D28565" s="83"/>
    </row>
    <row r="28566" spans="4:4" s="47" customFormat="1" ht="13.5" customHeight="1" x14ac:dyDescent="0.25">
      <c r="D28566" s="83"/>
    </row>
    <row r="28567" spans="4:4" s="47" customFormat="1" ht="13.5" customHeight="1" x14ac:dyDescent="0.25">
      <c r="D28567" s="83"/>
    </row>
    <row r="28568" spans="4:4" s="47" customFormat="1" ht="13.5" customHeight="1" x14ac:dyDescent="0.25">
      <c r="D28568" s="83"/>
    </row>
    <row r="28569" spans="4:4" s="47" customFormat="1" ht="13.5" customHeight="1" x14ac:dyDescent="0.25">
      <c r="D28569" s="83"/>
    </row>
    <row r="28570" spans="4:4" s="47" customFormat="1" ht="13.5" customHeight="1" x14ac:dyDescent="0.25">
      <c r="D28570" s="83"/>
    </row>
    <row r="28571" spans="4:4" s="47" customFormat="1" ht="13.5" customHeight="1" x14ac:dyDescent="0.25">
      <c r="D28571" s="83"/>
    </row>
    <row r="28572" spans="4:4" s="47" customFormat="1" ht="13.5" customHeight="1" x14ac:dyDescent="0.25">
      <c r="D28572" s="83"/>
    </row>
    <row r="28573" spans="4:4" s="47" customFormat="1" ht="13.5" customHeight="1" x14ac:dyDescent="0.25">
      <c r="D28573" s="83"/>
    </row>
    <row r="28574" spans="4:4" s="47" customFormat="1" ht="13.5" customHeight="1" x14ac:dyDescent="0.25">
      <c r="D28574" s="83"/>
    </row>
    <row r="28575" spans="4:4" s="47" customFormat="1" ht="13.5" customHeight="1" x14ac:dyDescent="0.25">
      <c r="D28575" s="83"/>
    </row>
    <row r="28576" spans="4:4" s="47" customFormat="1" ht="13.5" customHeight="1" x14ac:dyDescent="0.25">
      <c r="D28576" s="83"/>
    </row>
    <row r="28577" spans="4:4" s="47" customFormat="1" ht="13.5" customHeight="1" x14ac:dyDescent="0.25">
      <c r="D28577" s="83"/>
    </row>
    <row r="28578" spans="4:4" s="47" customFormat="1" ht="13.5" customHeight="1" x14ac:dyDescent="0.25">
      <c r="D28578" s="83"/>
    </row>
    <row r="28579" spans="4:4" s="47" customFormat="1" ht="13.5" customHeight="1" x14ac:dyDescent="0.25">
      <c r="D28579" s="83"/>
    </row>
    <row r="28580" spans="4:4" s="47" customFormat="1" ht="13.5" customHeight="1" x14ac:dyDescent="0.25">
      <c r="D28580" s="83"/>
    </row>
    <row r="28581" spans="4:4" s="47" customFormat="1" ht="13.5" customHeight="1" x14ac:dyDescent="0.25">
      <c r="D28581" s="83"/>
    </row>
    <row r="28582" spans="4:4" s="47" customFormat="1" ht="13.5" customHeight="1" x14ac:dyDescent="0.25">
      <c r="D28582" s="83"/>
    </row>
    <row r="28583" spans="4:4" s="47" customFormat="1" ht="13.5" customHeight="1" x14ac:dyDescent="0.25">
      <c r="D28583" s="83"/>
    </row>
    <row r="28584" spans="4:4" s="47" customFormat="1" ht="13.5" customHeight="1" x14ac:dyDescent="0.25">
      <c r="D28584" s="83"/>
    </row>
    <row r="28585" spans="4:4" s="47" customFormat="1" ht="13.5" customHeight="1" x14ac:dyDescent="0.25">
      <c r="D28585" s="83"/>
    </row>
    <row r="28586" spans="4:4" s="47" customFormat="1" ht="13.5" customHeight="1" x14ac:dyDescent="0.25">
      <c r="D28586" s="83"/>
    </row>
    <row r="28587" spans="4:4" s="47" customFormat="1" ht="13.5" customHeight="1" x14ac:dyDescent="0.25">
      <c r="D28587" s="83"/>
    </row>
    <row r="28588" spans="4:4" s="47" customFormat="1" ht="13.5" customHeight="1" x14ac:dyDescent="0.25">
      <c r="D28588" s="83"/>
    </row>
    <row r="28589" spans="4:4" s="47" customFormat="1" ht="13.5" customHeight="1" x14ac:dyDescent="0.25">
      <c r="D28589" s="83"/>
    </row>
    <row r="28590" spans="4:4" s="47" customFormat="1" ht="13.5" customHeight="1" x14ac:dyDescent="0.25">
      <c r="D28590" s="83"/>
    </row>
    <row r="28591" spans="4:4" s="47" customFormat="1" ht="13.5" customHeight="1" x14ac:dyDescent="0.25">
      <c r="D28591" s="83"/>
    </row>
    <row r="28592" spans="4:4" s="47" customFormat="1" ht="13.5" customHeight="1" x14ac:dyDescent="0.25">
      <c r="D28592" s="83"/>
    </row>
    <row r="28593" spans="4:4" s="47" customFormat="1" ht="13.5" customHeight="1" x14ac:dyDescent="0.25">
      <c r="D28593" s="83"/>
    </row>
    <row r="28594" spans="4:4" s="47" customFormat="1" ht="13.5" customHeight="1" x14ac:dyDescent="0.25">
      <c r="D28594" s="83"/>
    </row>
    <row r="28595" spans="4:4" s="47" customFormat="1" ht="13.5" customHeight="1" x14ac:dyDescent="0.25">
      <c r="D28595" s="83"/>
    </row>
    <row r="28596" spans="4:4" s="47" customFormat="1" ht="13.5" customHeight="1" x14ac:dyDescent="0.25">
      <c r="D28596" s="83"/>
    </row>
    <row r="28597" spans="4:4" s="47" customFormat="1" ht="13.5" customHeight="1" x14ac:dyDescent="0.25">
      <c r="D28597" s="83"/>
    </row>
    <row r="28598" spans="4:4" s="47" customFormat="1" ht="13.5" customHeight="1" x14ac:dyDescent="0.25">
      <c r="D28598" s="83"/>
    </row>
    <row r="28599" spans="4:4" s="47" customFormat="1" ht="13.5" customHeight="1" x14ac:dyDescent="0.25">
      <c r="D28599" s="83"/>
    </row>
    <row r="28600" spans="4:4" s="47" customFormat="1" ht="13.5" customHeight="1" x14ac:dyDescent="0.25">
      <c r="D28600" s="83"/>
    </row>
    <row r="28601" spans="4:4" s="47" customFormat="1" ht="13.5" customHeight="1" x14ac:dyDescent="0.25">
      <c r="D28601" s="83"/>
    </row>
    <row r="28602" spans="4:4" s="47" customFormat="1" ht="13.5" customHeight="1" x14ac:dyDescent="0.25">
      <c r="D28602" s="83"/>
    </row>
    <row r="28603" spans="4:4" s="47" customFormat="1" ht="13.5" customHeight="1" x14ac:dyDescent="0.25">
      <c r="D28603" s="83"/>
    </row>
    <row r="28604" spans="4:4" s="47" customFormat="1" ht="13.5" customHeight="1" x14ac:dyDescent="0.25">
      <c r="D28604" s="83"/>
    </row>
    <row r="28605" spans="4:4" s="47" customFormat="1" ht="13.5" customHeight="1" x14ac:dyDescent="0.25">
      <c r="D28605" s="83"/>
    </row>
    <row r="28606" spans="4:4" s="47" customFormat="1" ht="13.5" customHeight="1" x14ac:dyDescent="0.25">
      <c r="D28606" s="83"/>
    </row>
    <row r="28607" spans="4:4" s="47" customFormat="1" ht="13.5" customHeight="1" x14ac:dyDescent="0.25">
      <c r="D28607" s="83"/>
    </row>
    <row r="28608" spans="4:4" s="47" customFormat="1" ht="13.5" customHeight="1" x14ac:dyDescent="0.25">
      <c r="D28608" s="83"/>
    </row>
    <row r="28609" spans="4:4" s="47" customFormat="1" ht="13.5" customHeight="1" x14ac:dyDescent="0.25">
      <c r="D28609" s="83"/>
    </row>
    <row r="28610" spans="4:4" s="47" customFormat="1" ht="13.5" customHeight="1" x14ac:dyDescent="0.25">
      <c r="D28610" s="83"/>
    </row>
    <row r="28611" spans="4:4" s="47" customFormat="1" ht="13.5" customHeight="1" x14ac:dyDescent="0.25">
      <c r="D28611" s="83"/>
    </row>
    <row r="28612" spans="4:4" s="47" customFormat="1" ht="13.5" customHeight="1" x14ac:dyDescent="0.25">
      <c r="D28612" s="83"/>
    </row>
    <row r="28613" spans="4:4" s="47" customFormat="1" ht="13.5" customHeight="1" x14ac:dyDescent="0.25">
      <c r="D28613" s="83"/>
    </row>
    <row r="28614" spans="4:4" s="47" customFormat="1" ht="13.5" customHeight="1" x14ac:dyDescent="0.25">
      <c r="D28614" s="83"/>
    </row>
    <row r="28615" spans="4:4" s="47" customFormat="1" ht="13.5" customHeight="1" x14ac:dyDescent="0.25">
      <c r="D28615" s="83"/>
    </row>
    <row r="28616" spans="4:4" s="47" customFormat="1" ht="13.5" customHeight="1" x14ac:dyDescent="0.25">
      <c r="D28616" s="83"/>
    </row>
    <row r="28617" spans="4:4" s="47" customFormat="1" ht="13.5" customHeight="1" x14ac:dyDescent="0.25">
      <c r="D28617" s="83"/>
    </row>
    <row r="28618" spans="4:4" s="47" customFormat="1" ht="13.5" customHeight="1" x14ac:dyDescent="0.25">
      <c r="D28618" s="83"/>
    </row>
    <row r="28619" spans="4:4" s="47" customFormat="1" ht="13.5" customHeight="1" x14ac:dyDescent="0.25">
      <c r="D28619" s="83"/>
    </row>
    <row r="28620" spans="4:4" s="47" customFormat="1" ht="13.5" customHeight="1" x14ac:dyDescent="0.25">
      <c r="D28620" s="83"/>
    </row>
    <row r="28621" spans="4:4" s="47" customFormat="1" ht="13.5" customHeight="1" x14ac:dyDescent="0.25">
      <c r="D28621" s="83"/>
    </row>
    <row r="28622" spans="4:4" s="47" customFormat="1" ht="13.5" customHeight="1" x14ac:dyDescent="0.25">
      <c r="D28622" s="83"/>
    </row>
    <row r="28623" spans="4:4" s="47" customFormat="1" ht="13.5" customHeight="1" x14ac:dyDescent="0.25">
      <c r="D28623" s="83"/>
    </row>
    <row r="28624" spans="4:4" s="47" customFormat="1" ht="13.5" customHeight="1" x14ac:dyDescent="0.25">
      <c r="D28624" s="83"/>
    </row>
    <row r="28625" spans="4:4" s="47" customFormat="1" ht="13.5" customHeight="1" x14ac:dyDescent="0.25">
      <c r="D28625" s="83"/>
    </row>
    <row r="28626" spans="4:4" s="47" customFormat="1" ht="13.5" customHeight="1" x14ac:dyDescent="0.25">
      <c r="D28626" s="83"/>
    </row>
    <row r="28627" spans="4:4" s="47" customFormat="1" ht="13.5" customHeight="1" x14ac:dyDescent="0.25">
      <c r="D28627" s="83"/>
    </row>
    <row r="28628" spans="4:4" s="47" customFormat="1" ht="13.5" customHeight="1" x14ac:dyDescent="0.25">
      <c r="D28628" s="83"/>
    </row>
    <row r="28629" spans="4:4" s="47" customFormat="1" ht="13.5" customHeight="1" x14ac:dyDescent="0.25">
      <c r="D28629" s="83"/>
    </row>
    <row r="28630" spans="4:4" s="47" customFormat="1" ht="13.5" customHeight="1" x14ac:dyDescent="0.25">
      <c r="D28630" s="83"/>
    </row>
    <row r="28631" spans="4:4" s="47" customFormat="1" ht="13.5" customHeight="1" x14ac:dyDescent="0.25">
      <c r="D28631" s="83"/>
    </row>
    <row r="28632" spans="4:4" s="47" customFormat="1" ht="13.5" customHeight="1" x14ac:dyDescent="0.25">
      <c r="D28632" s="83"/>
    </row>
    <row r="28633" spans="4:4" s="47" customFormat="1" ht="13.5" customHeight="1" x14ac:dyDescent="0.25">
      <c r="D28633" s="83"/>
    </row>
    <row r="28634" spans="4:4" s="47" customFormat="1" ht="13.5" customHeight="1" x14ac:dyDescent="0.25">
      <c r="D28634" s="83"/>
    </row>
    <row r="28635" spans="4:4" s="47" customFormat="1" ht="13.5" customHeight="1" x14ac:dyDescent="0.25">
      <c r="D28635" s="83"/>
    </row>
    <row r="28636" spans="4:4" s="47" customFormat="1" ht="13.5" customHeight="1" x14ac:dyDescent="0.25">
      <c r="D28636" s="83"/>
    </row>
    <row r="28637" spans="4:4" s="47" customFormat="1" ht="13.5" customHeight="1" x14ac:dyDescent="0.25">
      <c r="D28637" s="83"/>
    </row>
    <row r="28638" spans="4:4" s="47" customFormat="1" ht="13.5" customHeight="1" x14ac:dyDescent="0.25">
      <c r="D28638" s="83"/>
    </row>
    <row r="28639" spans="4:4" s="47" customFormat="1" ht="13.5" customHeight="1" x14ac:dyDescent="0.25">
      <c r="D28639" s="83"/>
    </row>
    <row r="28640" spans="4:4" s="47" customFormat="1" ht="13.5" customHeight="1" x14ac:dyDescent="0.25">
      <c r="D28640" s="83"/>
    </row>
    <row r="28641" spans="4:4" s="47" customFormat="1" ht="13.5" customHeight="1" x14ac:dyDescent="0.25">
      <c r="D28641" s="83"/>
    </row>
    <row r="28642" spans="4:4" s="47" customFormat="1" ht="13.5" customHeight="1" x14ac:dyDescent="0.25">
      <c r="D28642" s="83"/>
    </row>
    <row r="28643" spans="4:4" s="47" customFormat="1" ht="13.5" customHeight="1" x14ac:dyDescent="0.25">
      <c r="D28643" s="83"/>
    </row>
    <row r="28644" spans="4:4" s="47" customFormat="1" ht="13.5" customHeight="1" x14ac:dyDescent="0.25">
      <c r="D28644" s="83"/>
    </row>
    <row r="28645" spans="4:4" s="47" customFormat="1" ht="13.5" customHeight="1" x14ac:dyDescent="0.25">
      <c r="D28645" s="83"/>
    </row>
    <row r="28646" spans="4:4" s="47" customFormat="1" ht="13.5" customHeight="1" x14ac:dyDescent="0.25">
      <c r="D28646" s="83"/>
    </row>
    <row r="28647" spans="4:4" s="47" customFormat="1" ht="13.5" customHeight="1" x14ac:dyDescent="0.25">
      <c r="D28647" s="83"/>
    </row>
    <row r="28648" spans="4:4" s="47" customFormat="1" ht="13.5" customHeight="1" x14ac:dyDescent="0.25">
      <c r="D28648" s="83"/>
    </row>
    <row r="28649" spans="4:4" s="47" customFormat="1" ht="13.5" customHeight="1" x14ac:dyDescent="0.25">
      <c r="D28649" s="83"/>
    </row>
    <row r="28650" spans="4:4" s="47" customFormat="1" ht="13.5" customHeight="1" x14ac:dyDescent="0.25">
      <c r="D28650" s="83"/>
    </row>
    <row r="28651" spans="4:4" s="47" customFormat="1" ht="13.5" customHeight="1" x14ac:dyDescent="0.25">
      <c r="D28651" s="83"/>
    </row>
    <row r="28652" spans="4:4" s="47" customFormat="1" ht="13.5" customHeight="1" x14ac:dyDescent="0.25">
      <c r="D28652" s="83"/>
    </row>
    <row r="28653" spans="4:4" s="47" customFormat="1" ht="13.5" customHeight="1" x14ac:dyDescent="0.25">
      <c r="D28653" s="83"/>
    </row>
    <row r="28654" spans="4:4" s="47" customFormat="1" ht="13.5" customHeight="1" x14ac:dyDescent="0.25">
      <c r="D28654" s="83"/>
    </row>
    <row r="28655" spans="4:4" s="47" customFormat="1" ht="13.5" customHeight="1" x14ac:dyDescent="0.25">
      <c r="D28655" s="83"/>
    </row>
    <row r="28656" spans="4:4" s="47" customFormat="1" ht="13.5" customHeight="1" x14ac:dyDescent="0.25">
      <c r="D28656" s="83"/>
    </row>
    <row r="28657" spans="4:4" s="47" customFormat="1" ht="13.5" customHeight="1" x14ac:dyDescent="0.25">
      <c r="D28657" s="83"/>
    </row>
    <row r="28658" spans="4:4" s="47" customFormat="1" ht="13.5" customHeight="1" x14ac:dyDescent="0.25">
      <c r="D28658" s="83"/>
    </row>
    <row r="28659" spans="4:4" s="47" customFormat="1" ht="13.5" customHeight="1" x14ac:dyDescent="0.25">
      <c r="D28659" s="83"/>
    </row>
    <row r="28660" spans="4:4" s="47" customFormat="1" ht="13.5" customHeight="1" x14ac:dyDescent="0.25">
      <c r="D28660" s="83"/>
    </row>
    <row r="28661" spans="4:4" s="47" customFormat="1" ht="13.5" customHeight="1" x14ac:dyDescent="0.25">
      <c r="D28661" s="83"/>
    </row>
    <row r="28662" spans="4:4" s="47" customFormat="1" ht="13.5" customHeight="1" x14ac:dyDescent="0.25">
      <c r="D28662" s="83"/>
    </row>
    <row r="28663" spans="4:4" s="47" customFormat="1" ht="13.5" customHeight="1" x14ac:dyDescent="0.25">
      <c r="D28663" s="83"/>
    </row>
    <row r="28664" spans="4:4" s="47" customFormat="1" ht="13.5" customHeight="1" x14ac:dyDescent="0.25">
      <c r="D28664" s="83"/>
    </row>
    <row r="28665" spans="4:4" s="47" customFormat="1" ht="13.5" customHeight="1" x14ac:dyDescent="0.25">
      <c r="D28665" s="83"/>
    </row>
    <row r="28666" spans="4:4" s="47" customFormat="1" ht="13.5" customHeight="1" x14ac:dyDescent="0.25">
      <c r="D28666" s="83"/>
    </row>
    <row r="28667" spans="4:4" s="47" customFormat="1" ht="13.5" customHeight="1" x14ac:dyDescent="0.25">
      <c r="D28667" s="83"/>
    </row>
    <row r="28668" spans="4:4" s="47" customFormat="1" ht="13.5" customHeight="1" x14ac:dyDescent="0.25">
      <c r="D28668" s="83"/>
    </row>
    <row r="28669" spans="4:4" s="47" customFormat="1" ht="13.5" customHeight="1" x14ac:dyDescent="0.25">
      <c r="D28669" s="83"/>
    </row>
    <row r="28670" spans="4:4" s="47" customFormat="1" ht="13.5" customHeight="1" x14ac:dyDescent="0.25">
      <c r="D28670" s="83"/>
    </row>
    <row r="28671" spans="4:4" s="47" customFormat="1" ht="13.5" customHeight="1" x14ac:dyDescent="0.25">
      <c r="D28671" s="83"/>
    </row>
    <row r="28672" spans="4:4" s="47" customFormat="1" ht="13.5" customHeight="1" x14ac:dyDescent="0.25">
      <c r="D28672" s="83"/>
    </row>
    <row r="28673" spans="4:4" s="47" customFormat="1" ht="13.5" customHeight="1" x14ac:dyDescent="0.25">
      <c r="D28673" s="83"/>
    </row>
    <row r="28674" spans="4:4" s="47" customFormat="1" ht="13.5" customHeight="1" x14ac:dyDescent="0.25">
      <c r="D28674" s="83"/>
    </row>
    <row r="28675" spans="4:4" s="47" customFormat="1" ht="13.5" customHeight="1" x14ac:dyDescent="0.25">
      <c r="D28675" s="83"/>
    </row>
    <row r="28676" spans="4:4" s="47" customFormat="1" ht="13.5" customHeight="1" x14ac:dyDescent="0.25">
      <c r="D28676" s="83"/>
    </row>
    <row r="28677" spans="4:4" s="47" customFormat="1" ht="13.5" customHeight="1" x14ac:dyDescent="0.25">
      <c r="D28677" s="83"/>
    </row>
    <row r="28678" spans="4:4" s="47" customFormat="1" ht="13.5" customHeight="1" x14ac:dyDescent="0.25">
      <c r="D28678" s="83"/>
    </row>
    <row r="28679" spans="4:4" s="47" customFormat="1" ht="13.5" customHeight="1" x14ac:dyDescent="0.25">
      <c r="D28679" s="83"/>
    </row>
    <row r="28680" spans="4:4" s="47" customFormat="1" ht="13.5" customHeight="1" x14ac:dyDescent="0.25">
      <c r="D28680" s="83"/>
    </row>
    <row r="28681" spans="4:4" s="47" customFormat="1" ht="13.5" customHeight="1" x14ac:dyDescent="0.25">
      <c r="D28681" s="83"/>
    </row>
    <row r="28682" spans="4:4" s="47" customFormat="1" ht="13.5" customHeight="1" x14ac:dyDescent="0.25">
      <c r="D28682" s="83"/>
    </row>
    <row r="28683" spans="4:4" s="47" customFormat="1" ht="13.5" customHeight="1" x14ac:dyDescent="0.25">
      <c r="D28683" s="83"/>
    </row>
    <row r="28684" spans="4:4" s="47" customFormat="1" ht="13.5" customHeight="1" x14ac:dyDescent="0.25">
      <c r="D28684" s="83"/>
    </row>
    <row r="28685" spans="4:4" s="47" customFormat="1" ht="13.5" customHeight="1" x14ac:dyDescent="0.25">
      <c r="D28685" s="83"/>
    </row>
    <row r="28686" spans="4:4" s="47" customFormat="1" ht="13.5" customHeight="1" x14ac:dyDescent="0.25">
      <c r="D28686" s="83"/>
    </row>
    <row r="28687" spans="4:4" s="47" customFormat="1" ht="13.5" customHeight="1" x14ac:dyDescent="0.25">
      <c r="D28687" s="83"/>
    </row>
    <row r="28688" spans="4:4" s="47" customFormat="1" ht="13.5" customHeight="1" x14ac:dyDescent="0.25">
      <c r="D28688" s="83"/>
    </row>
    <row r="28689" spans="4:4" s="47" customFormat="1" ht="13.5" customHeight="1" x14ac:dyDescent="0.25">
      <c r="D28689" s="83"/>
    </row>
    <row r="28690" spans="4:4" s="47" customFormat="1" ht="13.5" customHeight="1" x14ac:dyDescent="0.25">
      <c r="D28690" s="83"/>
    </row>
    <row r="28691" spans="4:4" s="47" customFormat="1" ht="13.5" customHeight="1" x14ac:dyDescent="0.25">
      <c r="D28691" s="83"/>
    </row>
    <row r="28692" spans="4:4" s="47" customFormat="1" ht="13.5" customHeight="1" x14ac:dyDescent="0.25">
      <c r="D28692" s="83"/>
    </row>
    <row r="28693" spans="4:4" s="47" customFormat="1" ht="13.5" customHeight="1" x14ac:dyDescent="0.25">
      <c r="D28693" s="83"/>
    </row>
    <row r="28694" spans="4:4" s="47" customFormat="1" ht="13.5" customHeight="1" x14ac:dyDescent="0.25">
      <c r="D28694" s="83"/>
    </row>
    <row r="28695" spans="4:4" s="47" customFormat="1" ht="13.5" customHeight="1" x14ac:dyDescent="0.25">
      <c r="D28695" s="83"/>
    </row>
    <row r="28696" spans="4:4" s="47" customFormat="1" ht="13.5" customHeight="1" x14ac:dyDescent="0.25">
      <c r="D28696" s="83"/>
    </row>
    <row r="28697" spans="4:4" s="47" customFormat="1" ht="13.5" customHeight="1" x14ac:dyDescent="0.25">
      <c r="D28697" s="83"/>
    </row>
    <row r="28698" spans="4:4" s="47" customFormat="1" ht="13.5" customHeight="1" x14ac:dyDescent="0.25">
      <c r="D28698" s="83"/>
    </row>
    <row r="28699" spans="4:4" s="47" customFormat="1" ht="13.5" customHeight="1" x14ac:dyDescent="0.25">
      <c r="D28699" s="83"/>
    </row>
    <row r="28700" spans="4:4" s="47" customFormat="1" ht="13.5" customHeight="1" x14ac:dyDescent="0.25">
      <c r="D28700" s="83"/>
    </row>
    <row r="28701" spans="4:4" s="47" customFormat="1" ht="13.5" customHeight="1" x14ac:dyDescent="0.25">
      <c r="D28701" s="83"/>
    </row>
    <row r="28702" spans="4:4" s="47" customFormat="1" ht="13.5" customHeight="1" x14ac:dyDescent="0.25">
      <c r="D28702" s="83"/>
    </row>
    <row r="28703" spans="4:4" s="47" customFormat="1" ht="13.5" customHeight="1" x14ac:dyDescent="0.25">
      <c r="D28703" s="83"/>
    </row>
    <row r="28704" spans="4:4" s="47" customFormat="1" ht="13.5" customHeight="1" x14ac:dyDescent="0.25">
      <c r="D28704" s="83"/>
    </row>
    <row r="28705" spans="4:4" s="47" customFormat="1" ht="13.5" customHeight="1" x14ac:dyDescent="0.25">
      <c r="D28705" s="83"/>
    </row>
    <row r="28706" spans="4:4" s="47" customFormat="1" ht="13.5" customHeight="1" x14ac:dyDescent="0.25">
      <c r="D28706" s="83"/>
    </row>
    <row r="28707" spans="4:4" s="47" customFormat="1" ht="13.5" customHeight="1" x14ac:dyDescent="0.25">
      <c r="D28707" s="83"/>
    </row>
    <row r="28708" spans="4:4" s="47" customFormat="1" ht="13.5" customHeight="1" x14ac:dyDescent="0.25">
      <c r="D28708" s="83"/>
    </row>
    <row r="28709" spans="4:4" s="47" customFormat="1" ht="13.5" customHeight="1" x14ac:dyDescent="0.25">
      <c r="D28709" s="83"/>
    </row>
    <row r="28710" spans="4:4" s="47" customFormat="1" ht="13.5" customHeight="1" x14ac:dyDescent="0.25">
      <c r="D28710" s="83"/>
    </row>
    <row r="28711" spans="4:4" s="47" customFormat="1" ht="13.5" customHeight="1" x14ac:dyDescent="0.25">
      <c r="D28711" s="83"/>
    </row>
    <row r="28712" spans="4:4" s="47" customFormat="1" ht="13.5" customHeight="1" x14ac:dyDescent="0.25">
      <c r="D28712" s="83"/>
    </row>
    <row r="28713" spans="4:4" s="47" customFormat="1" ht="13.5" customHeight="1" x14ac:dyDescent="0.25">
      <c r="D28713" s="83"/>
    </row>
    <row r="28714" spans="4:4" s="47" customFormat="1" ht="13.5" customHeight="1" x14ac:dyDescent="0.25">
      <c r="D28714" s="83"/>
    </row>
    <row r="28715" spans="4:4" s="47" customFormat="1" ht="13.5" customHeight="1" x14ac:dyDescent="0.25">
      <c r="D28715" s="83"/>
    </row>
    <row r="28716" spans="4:4" s="47" customFormat="1" ht="13.5" customHeight="1" x14ac:dyDescent="0.25">
      <c r="D28716" s="83"/>
    </row>
    <row r="28717" spans="4:4" s="47" customFormat="1" ht="13.5" customHeight="1" x14ac:dyDescent="0.25">
      <c r="D28717" s="83"/>
    </row>
    <row r="28718" spans="4:4" s="47" customFormat="1" ht="13.5" customHeight="1" x14ac:dyDescent="0.25">
      <c r="D28718" s="83"/>
    </row>
    <row r="28719" spans="4:4" s="47" customFormat="1" ht="13.5" customHeight="1" x14ac:dyDescent="0.25">
      <c r="D28719" s="83"/>
    </row>
    <row r="28720" spans="4:4" s="47" customFormat="1" ht="13.5" customHeight="1" x14ac:dyDescent="0.25">
      <c r="D28720" s="83"/>
    </row>
    <row r="28721" spans="4:4" s="47" customFormat="1" ht="13.5" customHeight="1" x14ac:dyDescent="0.25">
      <c r="D28721" s="83"/>
    </row>
    <row r="28722" spans="4:4" s="47" customFormat="1" ht="13.5" customHeight="1" x14ac:dyDescent="0.25">
      <c r="D28722" s="83"/>
    </row>
    <row r="28723" spans="4:4" s="47" customFormat="1" ht="13.5" customHeight="1" x14ac:dyDescent="0.25">
      <c r="D28723" s="83"/>
    </row>
    <row r="28724" spans="4:4" s="47" customFormat="1" ht="13.5" customHeight="1" x14ac:dyDescent="0.25">
      <c r="D28724" s="83"/>
    </row>
    <row r="28725" spans="4:4" s="47" customFormat="1" ht="13.5" customHeight="1" x14ac:dyDescent="0.25">
      <c r="D28725" s="83"/>
    </row>
    <row r="28726" spans="4:4" s="47" customFormat="1" ht="13.5" customHeight="1" x14ac:dyDescent="0.25">
      <c r="D28726" s="83"/>
    </row>
    <row r="28727" spans="4:4" s="47" customFormat="1" ht="13.5" customHeight="1" x14ac:dyDescent="0.25">
      <c r="D28727" s="83"/>
    </row>
    <row r="28728" spans="4:4" s="47" customFormat="1" ht="13.5" customHeight="1" x14ac:dyDescent="0.25">
      <c r="D28728" s="83"/>
    </row>
    <row r="28729" spans="4:4" s="47" customFormat="1" ht="13.5" customHeight="1" x14ac:dyDescent="0.25">
      <c r="D28729" s="83"/>
    </row>
    <row r="28730" spans="4:4" s="47" customFormat="1" ht="13.5" customHeight="1" x14ac:dyDescent="0.25">
      <c r="D28730" s="83"/>
    </row>
    <row r="28731" spans="4:4" s="47" customFormat="1" ht="13.5" customHeight="1" x14ac:dyDescent="0.25">
      <c r="D28731" s="83"/>
    </row>
    <row r="28732" spans="4:4" s="47" customFormat="1" ht="13.5" customHeight="1" x14ac:dyDescent="0.25">
      <c r="D28732" s="83"/>
    </row>
    <row r="28733" spans="4:4" s="47" customFormat="1" ht="13.5" customHeight="1" x14ac:dyDescent="0.25">
      <c r="D28733" s="83"/>
    </row>
    <row r="28734" spans="4:4" s="47" customFormat="1" ht="13.5" customHeight="1" x14ac:dyDescent="0.25">
      <c r="D28734" s="83"/>
    </row>
    <row r="28735" spans="4:4" s="47" customFormat="1" ht="13.5" customHeight="1" x14ac:dyDescent="0.25">
      <c r="D28735" s="83"/>
    </row>
    <row r="28736" spans="4:4" s="47" customFormat="1" ht="13.5" customHeight="1" x14ac:dyDescent="0.25">
      <c r="D28736" s="83"/>
    </row>
    <row r="28737" spans="4:4" s="47" customFormat="1" ht="13.5" customHeight="1" x14ac:dyDescent="0.25">
      <c r="D28737" s="83"/>
    </row>
    <row r="28738" spans="4:4" s="47" customFormat="1" ht="13.5" customHeight="1" x14ac:dyDescent="0.25">
      <c r="D28738" s="83"/>
    </row>
    <row r="28739" spans="4:4" s="47" customFormat="1" ht="13.5" customHeight="1" x14ac:dyDescent="0.25">
      <c r="D28739" s="83"/>
    </row>
    <row r="28740" spans="4:4" s="47" customFormat="1" ht="13.5" customHeight="1" x14ac:dyDescent="0.25">
      <c r="D28740" s="83"/>
    </row>
    <row r="28741" spans="4:4" s="47" customFormat="1" ht="13.5" customHeight="1" x14ac:dyDescent="0.25">
      <c r="D28741" s="83"/>
    </row>
    <row r="28742" spans="4:4" s="47" customFormat="1" ht="13.5" customHeight="1" x14ac:dyDescent="0.25">
      <c r="D28742" s="83"/>
    </row>
    <row r="28743" spans="4:4" s="47" customFormat="1" ht="13.5" customHeight="1" x14ac:dyDescent="0.25">
      <c r="D28743" s="83"/>
    </row>
    <row r="28744" spans="4:4" s="47" customFormat="1" ht="13.5" customHeight="1" x14ac:dyDescent="0.25">
      <c r="D28744" s="83"/>
    </row>
    <row r="28745" spans="4:4" s="47" customFormat="1" ht="13.5" customHeight="1" x14ac:dyDescent="0.25">
      <c r="D28745" s="83"/>
    </row>
    <row r="28746" spans="4:4" s="47" customFormat="1" ht="13.5" customHeight="1" x14ac:dyDescent="0.25">
      <c r="D28746" s="83"/>
    </row>
    <row r="28747" spans="4:4" s="47" customFormat="1" ht="13.5" customHeight="1" x14ac:dyDescent="0.25">
      <c r="D28747" s="83"/>
    </row>
    <row r="28748" spans="4:4" s="47" customFormat="1" ht="13.5" customHeight="1" x14ac:dyDescent="0.25">
      <c r="D28748" s="83"/>
    </row>
    <row r="28749" spans="4:4" s="47" customFormat="1" ht="13.5" customHeight="1" x14ac:dyDescent="0.25">
      <c r="D28749" s="83"/>
    </row>
    <row r="28750" spans="4:4" s="47" customFormat="1" ht="13.5" customHeight="1" x14ac:dyDescent="0.25">
      <c r="D28750" s="83"/>
    </row>
    <row r="28751" spans="4:4" s="47" customFormat="1" ht="13.5" customHeight="1" x14ac:dyDescent="0.25">
      <c r="D28751" s="83"/>
    </row>
    <row r="28752" spans="4:4" s="47" customFormat="1" ht="13.5" customHeight="1" x14ac:dyDescent="0.25">
      <c r="D28752" s="83"/>
    </row>
    <row r="28753" spans="4:4" s="47" customFormat="1" ht="13.5" customHeight="1" x14ac:dyDescent="0.25">
      <c r="D28753" s="83"/>
    </row>
    <row r="28754" spans="4:4" s="47" customFormat="1" ht="13.5" customHeight="1" x14ac:dyDescent="0.25">
      <c r="D28754" s="83"/>
    </row>
    <row r="28755" spans="4:4" s="47" customFormat="1" ht="13.5" customHeight="1" x14ac:dyDescent="0.25">
      <c r="D28755" s="83"/>
    </row>
    <row r="28756" spans="4:4" s="47" customFormat="1" ht="13.5" customHeight="1" x14ac:dyDescent="0.25">
      <c r="D28756" s="83"/>
    </row>
    <row r="28757" spans="4:4" s="47" customFormat="1" ht="13.5" customHeight="1" x14ac:dyDescent="0.25">
      <c r="D28757" s="83"/>
    </row>
    <row r="28758" spans="4:4" s="47" customFormat="1" ht="13.5" customHeight="1" x14ac:dyDescent="0.25">
      <c r="D28758" s="83"/>
    </row>
    <row r="28759" spans="4:4" s="47" customFormat="1" ht="13.5" customHeight="1" x14ac:dyDescent="0.25">
      <c r="D28759" s="83"/>
    </row>
    <row r="28760" spans="4:4" s="47" customFormat="1" ht="13.5" customHeight="1" x14ac:dyDescent="0.25">
      <c r="D28760" s="83"/>
    </row>
    <row r="28761" spans="4:4" s="47" customFormat="1" x14ac:dyDescent="0.25">
      <c r="D28761" s="83"/>
    </row>
    <row r="28762" spans="4:4" s="47" customFormat="1" ht="13.5" customHeight="1" x14ac:dyDescent="0.25">
      <c r="D28762" s="83"/>
    </row>
    <row r="28763" spans="4:4" s="47" customFormat="1" ht="13.5" customHeight="1" x14ac:dyDescent="0.25">
      <c r="D28763" s="83"/>
    </row>
    <row r="28764" spans="4:4" s="47" customFormat="1" ht="13.5" customHeight="1" x14ac:dyDescent="0.25">
      <c r="D28764" s="83"/>
    </row>
    <row r="28765" spans="4:4" s="47" customFormat="1" ht="13.5" customHeight="1" x14ac:dyDescent="0.25">
      <c r="D28765" s="83"/>
    </row>
    <row r="28766" spans="4:4" s="47" customFormat="1" x14ac:dyDescent="0.25">
      <c r="D28766" s="83"/>
    </row>
    <row r="28767" spans="4:4" s="47" customFormat="1" ht="13.5" customHeight="1" x14ac:dyDescent="0.25">
      <c r="D28767" s="83"/>
    </row>
    <row r="28768" spans="4:4" s="47" customFormat="1" ht="13.5" customHeight="1" x14ac:dyDescent="0.25">
      <c r="D28768" s="83"/>
    </row>
    <row r="28769" spans="4:4" s="47" customFormat="1" ht="13.5" customHeight="1" x14ac:dyDescent="0.25">
      <c r="D28769" s="83"/>
    </row>
    <row r="28770" spans="4:4" s="47" customFormat="1" ht="13.5" customHeight="1" x14ac:dyDescent="0.25">
      <c r="D28770" s="83"/>
    </row>
    <row r="28771" spans="4:4" s="47" customFormat="1" ht="13.5" customHeight="1" x14ac:dyDescent="0.25">
      <c r="D28771" s="83"/>
    </row>
    <row r="28772" spans="4:4" s="47" customFormat="1" ht="13.5" customHeight="1" x14ac:dyDescent="0.25">
      <c r="D28772" s="83"/>
    </row>
    <row r="28773" spans="4:4" s="47" customFormat="1" ht="13.5" customHeight="1" x14ac:dyDescent="0.25">
      <c r="D28773" s="83"/>
    </row>
    <row r="28774" spans="4:4" s="47" customFormat="1" ht="13.5" customHeight="1" x14ac:dyDescent="0.25">
      <c r="D28774" s="83"/>
    </row>
    <row r="28775" spans="4:4" s="47" customFormat="1" ht="13.5" customHeight="1" x14ac:dyDescent="0.25">
      <c r="D28775" s="83"/>
    </row>
    <row r="28776" spans="4:4" s="47" customFormat="1" ht="13.5" customHeight="1" x14ac:dyDescent="0.25">
      <c r="D28776" s="83"/>
    </row>
    <row r="28777" spans="4:4" s="47" customFormat="1" ht="13.5" customHeight="1" x14ac:dyDescent="0.25">
      <c r="D28777" s="83"/>
    </row>
    <row r="28778" spans="4:4" s="47" customFormat="1" ht="13.5" customHeight="1" x14ac:dyDescent="0.25">
      <c r="D28778" s="83"/>
    </row>
    <row r="28779" spans="4:4" s="47" customFormat="1" ht="13.5" customHeight="1" x14ac:dyDescent="0.25">
      <c r="D28779" s="83"/>
    </row>
    <row r="28780" spans="4:4" s="47" customFormat="1" ht="13.5" customHeight="1" x14ac:dyDescent="0.25">
      <c r="D28780" s="83"/>
    </row>
    <row r="28781" spans="4:4" s="47" customFormat="1" ht="13.5" customHeight="1" x14ac:dyDescent="0.25">
      <c r="D28781" s="83"/>
    </row>
    <row r="28782" spans="4:4" s="47" customFormat="1" ht="13.5" customHeight="1" x14ac:dyDescent="0.25">
      <c r="D28782" s="83"/>
    </row>
    <row r="28783" spans="4:4" s="47" customFormat="1" ht="13.5" customHeight="1" x14ac:dyDescent="0.25">
      <c r="D28783" s="83"/>
    </row>
    <row r="28784" spans="4:4" s="47" customFormat="1" ht="13.5" customHeight="1" x14ac:dyDescent="0.25">
      <c r="D28784" s="83"/>
    </row>
    <row r="28785" spans="4:4" s="47" customFormat="1" ht="13.5" customHeight="1" x14ac:dyDescent="0.25">
      <c r="D28785" s="83"/>
    </row>
    <row r="28786" spans="4:4" s="47" customFormat="1" ht="13.5" customHeight="1" x14ac:dyDescent="0.25">
      <c r="D28786" s="83"/>
    </row>
    <row r="28787" spans="4:4" s="47" customFormat="1" ht="13.5" customHeight="1" x14ac:dyDescent="0.25">
      <c r="D28787" s="83"/>
    </row>
    <row r="28788" spans="4:4" s="47" customFormat="1" x14ac:dyDescent="0.25">
      <c r="D28788" s="83"/>
    </row>
    <row r="28789" spans="4:4" s="47" customFormat="1" ht="13.5" customHeight="1" x14ac:dyDescent="0.25">
      <c r="D28789" s="83"/>
    </row>
    <row r="28790" spans="4:4" s="47" customFormat="1" ht="13.5" customHeight="1" x14ac:dyDescent="0.25">
      <c r="D28790" s="83"/>
    </row>
    <row r="28791" spans="4:4" s="47" customFormat="1" ht="13.5" customHeight="1" x14ac:dyDescent="0.25">
      <c r="D28791" s="83"/>
    </row>
    <row r="28792" spans="4:4" s="47" customFormat="1" ht="13.5" customHeight="1" x14ac:dyDescent="0.25">
      <c r="D28792" s="83"/>
    </row>
    <row r="28793" spans="4:4" s="47" customFormat="1" ht="13.5" customHeight="1" x14ac:dyDescent="0.25">
      <c r="D28793" s="83"/>
    </row>
    <row r="28794" spans="4:4" s="47" customFormat="1" ht="13.5" customHeight="1" x14ac:dyDescent="0.25">
      <c r="D28794" s="83"/>
    </row>
    <row r="28795" spans="4:4" s="47" customFormat="1" ht="13.5" customHeight="1" x14ac:dyDescent="0.25">
      <c r="D28795" s="83"/>
    </row>
    <row r="28796" spans="4:4" s="47" customFormat="1" ht="13.5" customHeight="1" x14ac:dyDescent="0.25">
      <c r="D28796" s="83"/>
    </row>
    <row r="28797" spans="4:4" s="47" customFormat="1" ht="13.5" customHeight="1" x14ac:dyDescent="0.25">
      <c r="D28797" s="83"/>
    </row>
    <row r="28798" spans="4:4" s="47" customFormat="1" ht="13.5" customHeight="1" x14ac:dyDescent="0.25">
      <c r="D28798" s="83"/>
    </row>
    <row r="28799" spans="4:4" s="47" customFormat="1" ht="13.5" customHeight="1" x14ac:dyDescent="0.25">
      <c r="D28799" s="83"/>
    </row>
    <row r="28800" spans="4:4" s="47" customFormat="1" ht="13.5" customHeight="1" x14ac:dyDescent="0.25">
      <c r="D28800" s="83"/>
    </row>
    <row r="28801" spans="4:4" s="47" customFormat="1" ht="13.5" customHeight="1" x14ac:dyDescent="0.25">
      <c r="D28801" s="83"/>
    </row>
    <row r="28802" spans="4:4" s="47" customFormat="1" ht="13.5" customHeight="1" x14ac:dyDescent="0.25">
      <c r="D28802" s="83"/>
    </row>
    <row r="28803" spans="4:4" s="47" customFormat="1" ht="13.5" customHeight="1" x14ac:dyDescent="0.25">
      <c r="D28803" s="83"/>
    </row>
    <row r="28804" spans="4:4" s="47" customFormat="1" ht="13.5" customHeight="1" x14ac:dyDescent="0.25">
      <c r="D28804" s="83"/>
    </row>
    <row r="28805" spans="4:4" s="47" customFormat="1" ht="13.5" customHeight="1" x14ac:dyDescent="0.25">
      <c r="D28805" s="83"/>
    </row>
    <row r="28806" spans="4:4" s="47" customFormat="1" ht="13.5" customHeight="1" x14ac:dyDescent="0.25">
      <c r="D28806" s="83"/>
    </row>
    <row r="28807" spans="4:4" s="47" customFormat="1" ht="13.5" customHeight="1" x14ac:dyDescent="0.25">
      <c r="D28807" s="83"/>
    </row>
    <row r="28808" spans="4:4" s="47" customFormat="1" ht="13.5" customHeight="1" x14ac:dyDescent="0.25">
      <c r="D28808" s="83"/>
    </row>
    <row r="28809" spans="4:4" s="47" customFormat="1" ht="13.5" customHeight="1" x14ac:dyDescent="0.25">
      <c r="D28809" s="83"/>
    </row>
    <row r="28810" spans="4:4" s="47" customFormat="1" ht="13.5" customHeight="1" x14ac:dyDescent="0.25">
      <c r="D28810" s="83"/>
    </row>
    <row r="28811" spans="4:4" s="47" customFormat="1" ht="13.5" customHeight="1" x14ac:dyDescent="0.25">
      <c r="D28811" s="83"/>
    </row>
    <row r="28812" spans="4:4" s="47" customFormat="1" ht="13.5" customHeight="1" x14ac:dyDescent="0.25">
      <c r="D28812" s="83"/>
    </row>
    <row r="28813" spans="4:4" s="47" customFormat="1" ht="13.5" customHeight="1" x14ac:dyDescent="0.25">
      <c r="D28813" s="83"/>
    </row>
    <row r="28814" spans="4:4" s="47" customFormat="1" ht="13.5" customHeight="1" x14ac:dyDescent="0.25">
      <c r="D28814" s="83"/>
    </row>
    <row r="28815" spans="4:4" s="47" customFormat="1" ht="13.5" customHeight="1" x14ac:dyDescent="0.25">
      <c r="D28815" s="83"/>
    </row>
    <row r="28816" spans="4:4" s="47" customFormat="1" ht="13.5" customHeight="1" x14ac:dyDescent="0.25">
      <c r="D28816" s="83"/>
    </row>
    <row r="28817" spans="4:4" s="47" customFormat="1" ht="13.5" customHeight="1" x14ac:dyDescent="0.25">
      <c r="D28817" s="83"/>
    </row>
    <row r="28818" spans="4:4" s="47" customFormat="1" ht="13.5" customHeight="1" x14ac:dyDescent="0.25">
      <c r="D28818" s="83"/>
    </row>
    <row r="28819" spans="4:4" s="47" customFormat="1" ht="13.5" customHeight="1" x14ac:dyDescent="0.25">
      <c r="D28819" s="83"/>
    </row>
    <row r="28820" spans="4:4" s="47" customFormat="1" ht="13.5" customHeight="1" x14ac:dyDescent="0.25">
      <c r="D28820" s="83"/>
    </row>
    <row r="28821" spans="4:4" s="47" customFormat="1" ht="13.5" customHeight="1" x14ac:dyDescent="0.25">
      <c r="D28821" s="83"/>
    </row>
    <row r="28822" spans="4:4" s="47" customFormat="1" ht="13.5" customHeight="1" x14ac:dyDescent="0.25">
      <c r="D28822" s="83"/>
    </row>
    <row r="28823" spans="4:4" s="47" customFormat="1" ht="13.5" customHeight="1" x14ac:dyDescent="0.25">
      <c r="D28823" s="83"/>
    </row>
    <row r="28824" spans="4:4" s="47" customFormat="1" ht="13.5" customHeight="1" x14ac:dyDescent="0.25">
      <c r="D28824" s="83"/>
    </row>
    <row r="28825" spans="4:4" s="47" customFormat="1" ht="13.5" customHeight="1" x14ac:dyDescent="0.25">
      <c r="D28825" s="83"/>
    </row>
    <row r="28826" spans="4:4" s="47" customFormat="1" ht="13.5" customHeight="1" x14ac:dyDescent="0.25">
      <c r="D28826" s="83"/>
    </row>
    <row r="28827" spans="4:4" s="47" customFormat="1" ht="13.5" customHeight="1" x14ac:dyDescent="0.25">
      <c r="D28827" s="83"/>
    </row>
    <row r="28828" spans="4:4" s="47" customFormat="1" ht="13.5" customHeight="1" x14ac:dyDescent="0.25">
      <c r="D28828" s="83"/>
    </row>
    <row r="28829" spans="4:4" s="47" customFormat="1" ht="13.5" customHeight="1" x14ac:dyDescent="0.25">
      <c r="D28829" s="83"/>
    </row>
    <row r="28830" spans="4:4" s="47" customFormat="1" ht="13.5" customHeight="1" x14ac:dyDescent="0.25">
      <c r="D28830" s="83"/>
    </row>
    <row r="28831" spans="4:4" s="47" customFormat="1" ht="13.5" customHeight="1" x14ac:dyDescent="0.25">
      <c r="D28831" s="83"/>
    </row>
    <row r="28832" spans="4:4" s="47" customFormat="1" ht="13.5" customHeight="1" x14ac:dyDescent="0.25">
      <c r="D28832" s="83"/>
    </row>
    <row r="28833" spans="4:4" s="47" customFormat="1" ht="13.5" customHeight="1" x14ac:dyDescent="0.25">
      <c r="D28833" s="83"/>
    </row>
    <row r="28834" spans="4:4" s="47" customFormat="1" ht="13.5" customHeight="1" x14ac:dyDescent="0.25">
      <c r="D28834" s="83"/>
    </row>
    <row r="28835" spans="4:4" s="47" customFormat="1" ht="13.5" customHeight="1" x14ac:dyDescent="0.25">
      <c r="D28835" s="83"/>
    </row>
    <row r="28836" spans="4:4" s="47" customFormat="1" ht="13.5" customHeight="1" x14ac:dyDescent="0.25">
      <c r="D28836" s="83"/>
    </row>
    <row r="28837" spans="4:4" s="47" customFormat="1" ht="13.5" customHeight="1" x14ac:dyDescent="0.25">
      <c r="D28837" s="83"/>
    </row>
    <row r="28838" spans="4:4" s="47" customFormat="1" ht="13.5" customHeight="1" x14ac:dyDescent="0.25">
      <c r="D28838" s="83"/>
    </row>
    <row r="28839" spans="4:4" s="47" customFormat="1" ht="13.5" customHeight="1" x14ac:dyDescent="0.25">
      <c r="D28839" s="83"/>
    </row>
    <row r="28840" spans="4:4" s="47" customFormat="1" ht="13.5" customHeight="1" x14ac:dyDescent="0.25">
      <c r="D28840" s="83"/>
    </row>
    <row r="28841" spans="4:4" s="47" customFormat="1" ht="13.5" customHeight="1" x14ac:dyDescent="0.25">
      <c r="D28841" s="83"/>
    </row>
    <row r="28842" spans="4:4" s="47" customFormat="1" ht="13.5" customHeight="1" x14ac:dyDescent="0.25">
      <c r="D28842" s="83"/>
    </row>
    <row r="28843" spans="4:4" s="47" customFormat="1" ht="13.5" customHeight="1" x14ac:dyDescent="0.25">
      <c r="D28843" s="83"/>
    </row>
    <row r="28844" spans="4:4" s="47" customFormat="1" ht="13.5" customHeight="1" x14ac:dyDescent="0.25">
      <c r="D28844" s="83"/>
    </row>
    <row r="28845" spans="4:4" s="47" customFormat="1" ht="13.5" customHeight="1" x14ac:dyDescent="0.25">
      <c r="D28845" s="83"/>
    </row>
    <row r="28846" spans="4:4" s="47" customFormat="1" ht="13.5" customHeight="1" x14ac:dyDescent="0.25">
      <c r="D28846" s="83"/>
    </row>
    <row r="28847" spans="4:4" s="47" customFormat="1" ht="13.5" customHeight="1" x14ac:dyDescent="0.25">
      <c r="D28847" s="83"/>
    </row>
    <row r="28848" spans="4:4" s="47" customFormat="1" ht="13.5" customHeight="1" x14ac:dyDescent="0.25">
      <c r="D28848" s="83"/>
    </row>
    <row r="28849" spans="4:4" s="47" customFormat="1" ht="13.5" customHeight="1" x14ac:dyDescent="0.25">
      <c r="D28849" s="83"/>
    </row>
    <row r="28850" spans="4:4" s="47" customFormat="1" ht="13.5" customHeight="1" x14ac:dyDescent="0.25">
      <c r="D28850" s="83"/>
    </row>
    <row r="28851" spans="4:4" s="47" customFormat="1" ht="13.5" customHeight="1" x14ac:dyDescent="0.25">
      <c r="D28851" s="83"/>
    </row>
    <row r="28852" spans="4:4" s="47" customFormat="1" ht="13.5" customHeight="1" x14ac:dyDescent="0.25">
      <c r="D28852" s="83"/>
    </row>
    <row r="28853" spans="4:4" s="47" customFormat="1" ht="13.5" customHeight="1" x14ac:dyDescent="0.25">
      <c r="D28853" s="83"/>
    </row>
    <row r="28854" spans="4:4" s="47" customFormat="1" ht="13.5" customHeight="1" x14ac:dyDescent="0.25">
      <c r="D28854" s="83"/>
    </row>
    <row r="28855" spans="4:4" s="47" customFormat="1" ht="13.5" customHeight="1" x14ac:dyDescent="0.25">
      <c r="D28855" s="83"/>
    </row>
    <row r="28856" spans="4:4" s="47" customFormat="1" ht="13.5" customHeight="1" x14ac:dyDescent="0.25">
      <c r="D28856" s="83"/>
    </row>
    <row r="28857" spans="4:4" s="47" customFormat="1" ht="13.5" customHeight="1" x14ac:dyDescent="0.25">
      <c r="D28857" s="83"/>
    </row>
    <row r="28858" spans="4:4" s="47" customFormat="1" ht="13.5" customHeight="1" x14ac:dyDescent="0.25">
      <c r="D28858" s="83"/>
    </row>
    <row r="28859" spans="4:4" s="47" customFormat="1" ht="13.5" customHeight="1" x14ac:dyDescent="0.25">
      <c r="D28859" s="83"/>
    </row>
    <row r="28860" spans="4:4" s="47" customFormat="1" ht="13.5" customHeight="1" x14ac:dyDescent="0.25">
      <c r="D28860" s="83"/>
    </row>
    <row r="28861" spans="4:4" s="47" customFormat="1" ht="13.5" customHeight="1" x14ac:dyDescent="0.25">
      <c r="D28861" s="83"/>
    </row>
    <row r="28862" spans="4:4" s="47" customFormat="1" ht="13.5" customHeight="1" x14ac:dyDescent="0.25">
      <c r="D28862" s="83"/>
    </row>
    <row r="28863" spans="4:4" s="47" customFormat="1" ht="13.5" customHeight="1" x14ac:dyDescent="0.25">
      <c r="D28863" s="83"/>
    </row>
    <row r="28864" spans="4:4" s="47" customFormat="1" ht="13.5" customHeight="1" x14ac:dyDescent="0.25">
      <c r="D28864" s="83"/>
    </row>
    <row r="28865" spans="4:4" s="47" customFormat="1" ht="13.5" customHeight="1" x14ac:dyDescent="0.25">
      <c r="D28865" s="83"/>
    </row>
    <row r="28866" spans="4:4" s="47" customFormat="1" ht="13.5" customHeight="1" x14ac:dyDescent="0.25">
      <c r="D28866" s="83"/>
    </row>
    <row r="28867" spans="4:4" s="47" customFormat="1" ht="13.5" customHeight="1" x14ac:dyDescent="0.25">
      <c r="D28867" s="83"/>
    </row>
    <row r="28868" spans="4:4" s="47" customFormat="1" ht="13.5" customHeight="1" x14ac:dyDescent="0.25">
      <c r="D28868" s="83"/>
    </row>
    <row r="28869" spans="4:4" s="47" customFormat="1" ht="13.5" customHeight="1" x14ac:dyDescent="0.25">
      <c r="D28869" s="83"/>
    </row>
    <row r="28870" spans="4:4" s="47" customFormat="1" ht="13.5" customHeight="1" x14ac:dyDescent="0.25">
      <c r="D28870" s="83"/>
    </row>
    <row r="28871" spans="4:4" s="47" customFormat="1" ht="13.5" customHeight="1" x14ac:dyDescent="0.25">
      <c r="D28871" s="83"/>
    </row>
    <row r="28872" spans="4:4" s="47" customFormat="1" ht="13.5" customHeight="1" x14ac:dyDescent="0.25">
      <c r="D28872" s="83"/>
    </row>
    <row r="28873" spans="4:4" s="47" customFormat="1" ht="13.5" customHeight="1" x14ac:dyDescent="0.25">
      <c r="D28873" s="83"/>
    </row>
    <row r="28874" spans="4:4" s="47" customFormat="1" ht="13.5" customHeight="1" x14ac:dyDescent="0.25">
      <c r="D28874" s="83"/>
    </row>
    <row r="28875" spans="4:4" s="47" customFormat="1" ht="13.5" customHeight="1" x14ac:dyDescent="0.25">
      <c r="D28875" s="83"/>
    </row>
    <row r="28876" spans="4:4" s="47" customFormat="1" ht="13.5" customHeight="1" x14ac:dyDescent="0.25">
      <c r="D28876" s="83"/>
    </row>
    <row r="28877" spans="4:4" s="47" customFormat="1" ht="13.5" customHeight="1" x14ac:dyDescent="0.25">
      <c r="D28877" s="83"/>
    </row>
    <row r="28878" spans="4:4" s="47" customFormat="1" ht="13.5" customHeight="1" x14ac:dyDescent="0.25">
      <c r="D28878" s="83"/>
    </row>
    <row r="28879" spans="4:4" s="47" customFormat="1" ht="13.5" customHeight="1" x14ac:dyDescent="0.25">
      <c r="D28879" s="83"/>
    </row>
    <row r="28880" spans="4:4" s="47" customFormat="1" ht="13.5" customHeight="1" x14ac:dyDescent="0.25">
      <c r="D28880" s="83"/>
    </row>
    <row r="28881" spans="4:4" s="47" customFormat="1" ht="13.5" customHeight="1" x14ac:dyDescent="0.25">
      <c r="D28881" s="83"/>
    </row>
    <row r="28882" spans="4:4" s="47" customFormat="1" ht="13.5" customHeight="1" x14ac:dyDescent="0.25">
      <c r="D28882" s="83"/>
    </row>
    <row r="28883" spans="4:4" s="47" customFormat="1" ht="13.5" customHeight="1" x14ac:dyDescent="0.25">
      <c r="D28883" s="83"/>
    </row>
    <row r="28884" spans="4:4" s="47" customFormat="1" ht="13.5" customHeight="1" x14ac:dyDescent="0.25">
      <c r="D28884" s="83"/>
    </row>
    <row r="28885" spans="4:4" s="47" customFormat="1" ht="13.5" customHeight="1" x14ac:dyDescent="0.25">
      <c r="D28885" s="83"/>
    </row>
    <row r="28886" spans="4:4" s="47" customFormat="1" ht="13.5" customHeight="1" x14ac:dyDescent="0.25">
      <c r="D28886" s="83"/>
    </row>
    <row r="28887" spans="4:4" s="47" customFormat="1" ht="13.5" customHeight="1" x14ac:dyDescent="0.25">
      <c r="D28887" s="83"/>
    </row>
    <row r="28888" spans="4:4" s="47" customFormat="1" ht="13.5" customHeight="1" x14ac:dyDescent="0.25">
      <c r="D28888" s="83"/>
    </row>
    <row r="28889" spans="4:4" s="47" customFormat="1" ht="13.5" customHeight="1" x14ac:dyDescent="0.25">
      <c r="D28889" s="83"/>
    </row>
    <row r="28890" spans="4:4" s="47" customFormat="1" ht="13.5" customHeight="1" x14ac:dyDescent="0.25">
      <c r="D28890" s="83"/>
    </row>
    <row r="28891" spans="4:4" s="47" customFormat="1" ht="13.5" customHeight="1" x14ac:dyDescent="0.25">
      <c r="D28891" s="83"/>
    </row>
    <row r="28892" spans="4:4" s="47" customFormat="1" ht="13.5" customHeight="1" x14ac:dyDescent="0.25">
      <c r="D28892" s="83"/>
    </row>
    <row r="28893" spans="4:4" s="47" customFormat="1" ht="13.5" customHeight="1" x14ac:dyDescent="0.25">
      <c r="D28893" s="83"/>
    </row>
    <row r="28894" spans="4:4" s="47" customFormat="1" ht="13.5" customHeight="1" x14ac:dyDescent="0.25">
      <c r="D28894" s="83"/>
    </row>
    <row r="28895" spans="4:4" s="47" customFormat="1" ht="13.5" customHeight="1" x14ac:dyDescent="0.25">
      <c r="D28895" s="83"/>
    </row>
    <row r="28896" spans="4:4" s="47" customFormat="1" ht="13.5" customHeight="1" x14ac:dyDescent="0.25">
      <c r="D28896" s="83"/>
    </row>
    <row r="28897" spans="4:4" s="47" customFormat="1" ht="13.5" customHeight="1" x14ac:dyDescent="0.25">
      <c r="D28897" s="83"/>
    </row>
    <row r="28898" spans="4:4" s="47" customFormat="1" ht="13.5" customHeight="1" x14ac:dyDescent="0.25">
      <c r="D28898" s="83"/>
    </row>
    <row r="28899" spans="4:4" s="47" customFormat="1" ht="13.5" customHeight="1" x14ac:dyDescent="0.25">
      <c r="D28899" s="83"/>
    </row>
    <row r="28900" spans="4:4" s="47" customFormat="1" ht="13.5" customHeight="1" x14ac:dyDescent="0.25">
      <c r="D28900" s="83"/>
    </row>
    <row r="28901" spans="4:4" s="47" customFormat="1" ht="13.5" customHeight="1" x14ac:dyDescent="0.25">
      <c r="D28901" s="83"/>
    </row>
    <row r="28902" spans="4:4" s="47" customFormat="1" ht="13.5" customHeight="1" x14ac:dyDescent="0.25">
      <c r="D28902" s="83"/>
    </row>
    <row r="28903" spans="4:4" s="47" customFormat="1" ht="13.5" customHeight="1" x14ac:dyDescent="0.25">
      <c r="D28903" s="83"/>
    </row>
    <row r="28904" spans="4:4" s="47" customFormat="1" ht="13.5" customHeight="1" x14ac:dyDescent="0.25">
      <c r="D28904" s="83"/>
    </row>
    <row r="28905" spans="4:4" s="47" customFormat="1" ht="13.5" customHeight="1" x14ac:dyDescent="0.25">
      <c r="D28905" s="83"/>
    </row>
    <row r="28906" spans="4:4" s="47" customFormat="1" ht="13.5" customHeight="1" x14ac:dyDescent="0.25">
      <c r="D28906" s="83"/>
    </row>
    <row r="28907" spans="4:4" s="47" customFormat="1" ht="13.5" customHeight="1" x14ac:dyDescent="0.25">
      <c r="D28907" s="83"/>
    </row>
    <row r="28908" spans="4:4" s="47" customFormat="1" ht="13.5" customHeight="1" x14ac:dyDescent="0.25">
      <c r="D28908" s="83"/>
    </row>
    <row r="28909" spans="4:4" s="47" customFormat="1" ht="13.5" customHeight="1" x14ac:dyDescent="0.25">
      <c r="D28909" s="83"/>
    </row>
    <row r="28910" spans="4:4" s="47" customFormat="1" ht="13.5" customHeight="1" x14ac:dyDescent="0.25">
      <c r="D28910" s="83"/>
    </row>
    <row r="28911" spans="4:4" s="47" customFormat="1" ht="13.5" customHeight="1" x14ac:dyDescent="0.25">
      <c r="D28911" s="83"/>
    </row>
    <row r="28912" spans="4:4" s="47" customFormat="1" ht="13.5" customHeight="1" x14ac:dyDescent="0.25">
      <c r="D28912" s="83"/>
    </row>
    <row r="28913" spans="4:4" s="47" customFormat="1" ht="13.5" customHeight="1" x14ac:dyDescent="0.25">
      <c r="D28913" s="83"/>
    </row>
    <row r="28914" spans="4:4" s="47" customFormat="1" ht="13.5" customHeight="1" x14ac:dyDescent="0.25">
      <c r="D28914" s="83"/>
    </row>
    <row r="28915" spans="4:4" s="47" customFormat="1" ht="13.5" customHeight="1" x14ac:dyDescent="0.25">
      <c r="D28915" s="83"/>
    </row>
    <row r="28916" spans="4:4" s="47" customFormat="1" ht="13.5" customHeight="1" x14ac:dyDescent="0.25">
      <c r="D28916" s="83"/>
    </row>
    <row r="28917" spans="4:4" s="47" customFormat="1" ht="13.5" customHeight="1" x14ac:dyDescent="0.25">
      <c r="D28917" s="83"/>
    </row>
    <row r="28918" spans="4:4" s="47" customFormat="1" ht="13.5" customHeight="1" x14ac:dyDescent="0.25">
      <c r="D28918" s="83"/>
    </row>
    <row r="28919" spans="4:4" s="47" customFormat="1" ht="13.5" customHeight="1" x14ac:dyDescent="0.25">
      <c r="D28919" s="83"/>
    </row>
    <row r="28920" spans="4:4" s="47" customFormat="1" ht="13.5" customHeight="1" x14ac:dyDescent="0.25">
      <c r="D28920" s="83"/>
    </row>
    <row r="28921" spans="4:4" s="47" customFormat="1" ht="13.5" customHeight="1" x14ac:dyDescent="0.25">
      <c r="D28921" s="83"/>
    </row>
    <row r="28922" spans="4:4" s="47" customFormat="1" ht="13.5" customHeight="1" x14ac:dyDescent="0.25">
      <c r="D28922" s="83"/>
    </row>
    <row r="28923" spans="4:4" s="47" customFormat="1" ht="13.5" customHeight="1" x14ac:dyDescent="0.25">
      <c r="D28923" s="83"/>
    </row>
    <row r="28924" spans="4:4" s="47" customFormat="1" ht="13.5" customHeight="1" x14ac:dyDescent="0.25">
      <c r="D28924" s="83"/>
    </row>
    <row r="28925" spans="4:4" s="47" customFormat="1" ht="13.5" customHeight="1" x14ac:dyDescent="0.25">
      <c r="D28925" s="83"/>
    </row>
    <row r="28926" spans="4:4" s="47" customFormat="1" ht="13.5" customHeight="1" x14ac:dyDescent="0.25">
      <c r="D28926" s="83"/>
    </row>
    <row r="28927" spans="4:4" s="47" customFormat="1" ht="13.5" customHeight="1" x14ac:dyDescent="0.25">
      <c r="D28927" s="83"/>
    </row>
    <row r="28928" spans="4:4" s="47" customFormat="1" ht="13.5" customHeight="1" x14ac:dyDescent="0.25">
      <c r="D28928" s="83"/>
    </row>
    <row r="28929" spans="4:4" s="47" customFormat="1" ht="13.5" customHeight="1" x14ac:dyDescent="0.25">
      <c r="D28929" s="83"/>
    </row>
    <row r="28930" spans="4:4" s="47" customFormat="1" ht="13.5" customHeight="1" x14ac:dyDescent="0.25">
      <c r="D28930" s="83"/>
    </row>
    <row r="28931" spans="4:4" s="47" customFormat="1" ht="13.5" customHeight="1" x14ac:dyDescent="0.25">
      <c r="D28931" s="83"/>
    </row>
    <row r="28932" spans="4:4" s="47" customFormat="1" ht="13.5" customHeight="1" x14ac:dyDescent="0.25">
      <c r="D28932" s="83"/>
    </row>
    <row r="28933" spans="4:4" s="47" customFormat="1" ht="13.5" customHeight="1" x14ac:dyDescent="0.25">
      <c r="D28933" s="83"/>
    </row>
    <row r="28934" spans="4:4" s="47" customFormat="1" ht="13.5" customHeight="1" x14ac:dyDescent="0.25">
      <c r="D28934" s="83"/>
    </row>
    <row r="28935" spans="4:4" s="47" customFormat="1" ht="13.5" customHeight="1" x14ac:dyDescent="0.25">
      <c r="D28935" s="83"/>
    </row>
    <row r="28936" spans="4:4" s="47" customFormat="1" ht="13.5" customHeight="1" x14ac:dyDescent="0.25">
      <c r="D28936" s="83"/>
    </row>
    <row r="28937" spans="4:4" s="47" customFormat="1" ht="13.5" customHeight="1" x14ac:dyDescent="0.25">
      <c r="D28937" s="83"/>
    </row>
    <row r="28938" spans="4:4" s="47" customFormat="1" ht="13.5" customHeight="1" x14ac:dyDescent="0.25">
      <c r="D28938" s="83"/>
    </row>
    <row r="28939" spans="4:4" s="47" customFormat="1" ht="13.5" customHeight="1" x14ac:dyDescent="0.25">
      <c r="D28939" s="83"/>
    </row>
    <row r="28940" spans="4:4" s="47" customFormat="1" ht="13.5" customHeight="1" x14ac:dyDescent="0.25">
      <c r="D28940" s="83"/>
    </row>
    <row r="28941" spans="4:4" s="47" customFormat="1" ht="13.5" customHeight="1" x14ac:dyDescent="0.25">
      <c r="D28941" s="83"/>
    </row>
    <row r="28942" spans="4:4" s="47" customFormat="1" ht="13.5" customHeight="1" x14ac:dyDescent="0.25">
      <c r="D28942" s="83"/>
    </row>
    <row r="28943" spans="4:4" s="47" customFormat="1" ht="13.5" customHeight="1" x14ac:dyDescent="0.25">
      <c r="D28943" s="83"/>
    </row>
    <row r="28944" spans="4:4" s="47" customFormat="1" ht="13.5" customHeight="1" x14ac:dyDescent="0.25">
      <c r="D28944" s="83"/>
    </row>
    <row r="28945" spans="4:4" s="47" customFormat="1" ht="13.5" customHeight="1" x14ac:dyDescent="0.25">
      <c r="D28945" s="83"/>
    </row>
    <row r="28946" spans="4:4" s="47" customFormat="1" ht="13.5" customHeight="1" x14ac:dyDescent="0.25">
      <c r="D28946" s="83"/>
    </row>
    <row r="28947" spans="4:4" s="47" customFormat="1" ht="13.5" customHeight="1" x14ac:dyDescent="0.25">
      <c r="D28947" s="83"/>
    </row>
    <row r="28948" spans="4:4" s="47" customFormat="1" ht="13.5" customHeight="1" x14ac:dyDescent="0.25">
      <c r="D28948" s="83"/>
    </row>
    <row r="28949" spans="4:4" s="47" customFormat="1" ht="13.5" customHeight="1" x14ac:dyDescent="0.25">
      <c r="D28949" s="83"/>
    </row>
    <row r="28950" spans="4:4" s="47" customFormat="1" ht="13.5" customHeight="1" x14ac:dyDescent="0.25">
      <c r="D28950" s="83"/>
    </row>
    <row r="28951" spans="4:4" s="47" customFormat="1" ht="13.5" customHeight="1" x14ac:dyDescent="0.25">
      <c r="D28951" s="83"/>
    </row>
    <row r="28952" spans="4:4" s="47" customFormat="1" ht="13.5" customHeight="1" x14ac:dyDescent="0.25">
      <c r="D28952" s="83"/>
    </row>
    <row r="28953" spans="4:4" s="47" customFormat="1" ht="13.5" customHeight="1" x14ac:dyDescent="0.25">
      <c r="D28953" s="83"/>
    </row>
    <row r="28954" spans="4:4" s="47" customFormat="1" ht="13.5" customHeight="1" x14ac:dyDescent="0.25">
      <c r="D28954" s="83"/>
    </row>
    <row r="28955" spans="4:4" s="47" customFormat="1" ht="13.5" customHeight="1" x14ac:dyDescent="0.25">
      <c r="D28955" s="83"/>
    </row>
    <row r="28956" spans="4:4" s="47" customFormat="1" ht="13.5" customHeight="1" x14ac:dyDescent="0.25">
      <c r="D28956" s="83"/>
    </row>
    <row r="28957" spans="4:4" s="47" customFormat="1" ht="13.5" customHeight="1" x14ac:dyDescent="0.25">
      <c r="D28957" s="83"/>
    </row>
    <row r="28958" spans="4:4" s="47" customFormat="1" ht="13.5" customHeight="1" x14ac:dyDescent="0.25">
      <c r="D28958" s="83"/>
    </row>
    <row r="28959" spans="4:4" s="47" customFormat="1" ht="13.5" customHeight="1" x14ac:dyDescent="0.25">
      <c r="D28959" s="83"/>
    </row>
    <row r="28960" spans="4:4" s="47" customFormat="1" ht="13.5" customHeight="1" x14ac:dyDescent="0.25">
      <c r="D28960" s="83"/>
    </row>
    <row r="28961" spans="4:4" s="47" customFormat="1" ht="13.5" customHeight="1" x14ac:dyDescent="0.25">
      <c r="D28961" s="83"/>
    </row>
    <row r="28962" spans="4:4" s="47" customFormat="1" ht="13.5" customHeight="1" x14ac:dyDescent="0.25">
      <c r="D28962" s="83"/>
    </row>
    <row r="28963" spans="4:4" s="47" customFormat="1" ht="13.5" customHeight="1" x14ac:dyDescent="0.25">
      <c r="D28963" s="83"/>
    </row>
    <row r="28964" spans="4:4" s="47" customFormat="1" ht="13.5" customHeight="1" x14ac:dyDescent="0.25">
      <c r="D28964" s="83"/>
    </row>
    <row r="28965" spans="4:4" s="47" customFormat="1" ht="13.5" customHeight="1" x14ac:dyDescent="0.25">
      <c r="D28965" s="83"/>
    </row>
    <row r="28966" spans="4:4" s="47" customFormat="1" ht="13.5" customHeight="1" x14ac:dyDescent="0.25">
      <c r="D28966" s="83"/>
    </row>
    <row r="28967" spans="4:4" s="47" customFormat="1" ht="13.5" customHeight="1" x14ac:dyDescent="0.25">
      <c r="D28967" s="83"/>
    </row>
    <row r="28968" spans="4:4" s="47" customFormat="1" ht="13.5" customHeight="1" x14ac:dyDescent="0.25">
      <c r="D28968" s="83"/>
    </row>
    <row r="28969" spans="4:4" s="47" customFormat="1" ht="13.5" customHeight="1" x14ac:dyDescent="0.25">
      <c r="D28969" s="83"/>
    </row>
    <row r="28970" spans="4:4" s="47" customFormat="1" ht="13.5" customHeight="1" x14ac:dyDescent="0.25">
      <c r="D28970" s="83"/>
    </row>
    <row r="28971" spans="4:4" s="47" customFormat="1" ht="13.5" customHeight="1" x14ac:dyDescent="0.25">
      <c r="D28971" s="83"/>
    </row>
    <row r="28972" spans="4:4" s="47" customFormat="1" ht="13.5" customHeight="1" x14ac:dyDescent="0.25">
      <c r="D28972" s="83"/>
    </row>
    <row r="28973" spans="4:4" s="47" customFormat="1" ht="13.5" customHeight="1" x14ac:dyDescent="0.25">
      <c r="D28973" s="83"/>
    </row>
    <row r="28974" spans="4:4" s="47" customFormat="1" ht="13.5" customHeight="1" x14ac:dyDescent="0.25">
      <c r="D28974" s="83"/>
    </row>
    <row r="28975" spans="4:4" s="47" customFormat="1" ht="13.5" customHeight="1" x14ac:dyDescent="0.25">
      <c r="D28975" s="83"/>
    </row>
    <row r="28976" spans="4:4" s="47" customFormat="1" ht="13.5" customHeight="1" x14ac:dyDescent="0.25">
      <c r="D28976" s="83"/>
    </row>
    <row r="28977" spans="4:4" s="47" customFormat="1" ht="13.5" customHeight="1" x14ac:dyDescent="0.25">
      <c r="D28977" s="83"/>
    </row>
    <row r="28978" spans="4:4" s="47" customFormat="1" ht="13.5" customHeight="1" x14ac:dyDescent="0.25">
      <c r="D28978" s="83"/>
    </row>
    <row r="28979" spans="4:4" s="47" customFormat="1" ht="13.5" customHeight="1" x14ac:dyDescent="0.25">
      <c r="D28979" s="83"/>
    </row>
    <row r="28980" spans="4:4" s="47" customFormat="1" ht="13.5" customHeight="1" x14ac:dyDescent="0.25">
      <c r="D28980" s="83"/>
    </row>
    <row r="28981" spans="4:4" s="47" customFormat="1" ht="13.5" customHeight="1" x14ac:dyDescent="0.25">
      <c r="D28981" s="83"/>
    </row>
    <row r="28982" spans="4:4" s="47" customFormat="1" ht="13.5" customHeight="1" x14ac:dyDescent="0.25">
      <c r="D28982" s="83"/>
    </row>
    <row r="28983" spans="4:4" s="47" customFormat="1" ht="13.5" customHeight="1" x14ac:dyDescent="0.25">
      <c r="D28983" s="83"/>
    </row>
    <row r="28984" spans="4:4" s="47" customFormat="1" ht="13.5" customHeight="1" x14ac:dyDescent="0.25">
      <c r="D28984" s="83"/>
    </row>
    <row r="28985" spans="4:4" s="47" customFormat="1" ht="13.5" customHeight="1" x14ac:dyDescent="0.25">
      <c r="D28985" s="83"/>
    </row>
    <row r="28986" spans="4:4" s="47" customFormat="1" ht="13.5" customHeight="1" x14ac:dyDescent="0.25">
      <c r="D28986" s="83"/>
    </row>
    <row r="28987" spans="4:4" s="47" customFormat="1" ht="13.5" customHeight="1" x14ac:dyDescent="0.25">
      <c r="D28987" s="83"/>
    </row>
    <row r="28988" spans="4:4" s="47" customFormat="1" ht="13.5" customHeight="1" x14ac:dyDescent="0.25">
      <c r="D28988" s="83"/>
    </row>
    <row r="28989" spans="4:4" s="47" customFormat="1" ht="13.5" customHeight="1" x14ac:dyDescent="0.25">
      <c r="D28989" s="83"/>
    </row>
    <row r="28990" spans="4:4" s="47" customFormat="1" ht="13.5" customHeight="1" x14ac:dyDescent="0.25">
      <c r="D28990" s="83"/>
    </row>
    <row r="28991" spans="4:4" s="47" customFormat="1" ht="13.5" customHeight="1" x14ac:dyDescent="0.25">
      <c r="D28991" s="83"/>
    </row>
    <row r="28992" spans="4:4" s="47" customFormat="1" ht="13.5" customHeight="1" x14ac:dyDescent="0.25">
      <c r="D28992" s="83"/>
    </row>
    <row r="28993" spans="4:4" s="47" customFormat="1" ht="13.5" customHeight="1" x14ac:dyDescent="0.25">
      <c r="D28993" s="83"/>
    </row>
    <row r="28994" spans="4:4" s="47" customFormat="1" ht="13.5" customHeight="1" x14ac:dyDescent="0.25">
      <c r="D28994" s="83"/>
    </row>
    <row r="28995" spans="4:4" s="47" customFormat="1" ht="13.5" customHeight="1" x14ac:dyDescent="0.25">
      <c r="D28995" s="83"/>
    </row>
    <row r="28996" spans="4:4" s="47" customFormat="1" ht="13.5" customHeight="1" x14ac:dyDescent="0.25">
      <c r="D28996" s="83"/>
    </row>
    <row r="28997" spans="4:4" s="47" customFormat="1" ht="13.5" customHeight="1" x14ac:dyDescent="0.25">
      <c r="D28997" s="83"/>
    </row>
    <row r="28998" spans="4:4" s="47" customFormat="1" ht="13.5" customHeight="1" x14ac:dyDescent="0.25">
      <c r="D28998" s="83"/>
    </row>
    <row r="28999" spans="4:4" s="47" customFormat="1" ht="13.5" customHeight="1" x14ac:dyDescent="0.25">
      <c r="D28999" s="83"/>
    </row>
    <row r="29000" spans="4:4" s="47" customFormat="1" ht="13.5" customHeight="1" x14ac:dyDescent="0.25">
      <c r="D29000" s="83"/>
    </row>
    <row r="29001" spans="4:4" s="47" customFormat="1" ht="13.5" customHeight="1" x14ac:dyDescent="0.25">
      <c r="D29001" s="83"/>
    </row>
    <row r="29002" spans="4:4" s="47" customFormat="1" ht="13.5" customHeight="1" x14ac:dyDescent="0.25">
      <c r="D29002" s="83"/>
    </row>
    <row r="29003" spans="4:4" s="47" customFormat="1" ht="13.5" customHeight="1" x14ac:dyDescent="0.25">
      <c r="D29003" s="83"/>
    </row>
    <row r="29004" spans="4:4" s="47" customFormat="1" ht="13.5" customHeight="1" x14ac:dyDescent="0.25">
      <c r="D29004" s="83"/>
    </row>
    <row r="29005" spans="4:4" s="47" customFormat="1" ht="13.5" customHeight="1" x14ac:dyDescent="0.25">
      <c r="D29005" s="83"/>
    </row>
    <row r="29006" spans="4:4" s="47" customFormat="1" x14ac:dyDescent="0.25">
      <c r="D29006" s="83"/>
    </row>
    <row r="29007" spans="4:4" s="47" customFormat="1" ht="13.5" customHeight="1" x14ac:dyDescent="0.25">
      <c r="D29007" s="83"/>
    </row>
    <row r="29008" spans="4:4" s="47" customFormat="1" ht="13.5" customHeight="1" x14ac:dyDescent="0.25">
      <c r="D29008" s="83"/>
    </row>
    <row r="29009" spans="4:4" s="47" customFormat="1" ht="13.5" customHeight="1" x14ac:dyDescent="0.25">
      <c r="D29009" s="83"/>
    </row>
    <row r="29010" spans="4:4" s="47" customFormat="1" ht="13.5" customHeight="1" x14ac:dyDescent="0.25">
      <c r="D29010" s="83"/>
    </row>
    <row r="29011" spans="4:4" s="47" customFormat="1" ht="13.5" customHeight="1" x14ac:dyDescent="0.25">
      <c r="D29011" s="83"/>
    </row>
    <row r="29012" spans="4:4" s="47" customFormat="1" ht="13.5" customHeight="1" x14ac:dyDescent="0.25">
      <c r="D29012" s="83"/>
    </row>
    <row r="29013" spans="4:4" s="47" customFormat="1" ht="13.5" customHeight="1" x14ac:dyDescent="0.25">
      <c r="D29013" s="83"/>
    </row>
    <row r="29014" spans="4:4" s="47" customFormat="1" ht="13.5" customHeight="1" x14ac:dyDescent="0.25">
      <c r="D29014" s="83"/>
    </row>
    <row r="29015" spans="4:4" s="47" customFormat="1" ht="13.5" customHeight="1" x14ac:dyDescent="0.25">
      <c r="D29015" s="83"/>
    </row>
    <row r="29016" spans="4:4" s="47" customFormat="1" ht="13.5" customHeight="1" x14ac:dyDescent="0.25">
      <c r="D29016" s="83"/>
    </row>
    <row r="29017" spans="4:4" s="47" customFormat="1" ht="13.5" customHeight="1" x14ac:dyDescent="0.25">
      <c r="D29017" s="83"/>
    </row>
    <row r="29018" spans="4:4" s="47" customFormat="1" ht="13.5" customHeight="1" x14ac:dyDescent="0.25">
      <c r="D29018" s="83"/>
    </row>
    <row r="29019" spans="4:4" s="47" customFormat="1" ht="13.5" customHeight="1" x14ac:dyDescent="0.25">
      <c r="D29019" s="83"/>
    </row>
    <row r="29020" spans="4:4" s="47" customFormat="1" ht="13.5" customHeight="1" x14ac:dyDescent="0.25">
      <c r="D29020" s="83"/>
    </row>
    <row r="29021" spans="4:4" s="47" customFormat="1" ht="13.5" customHeight="1" x14ac:dyDescent="0.25">
      <c r="D29021" s="83"/>
    </row>
    <row r="29022" spans="4:4" s="47" customFormat="1" ht="13.5" customHeight="1" x14ac:dyDescent="0.25">
      <c r="D29022" s="83"/>
    </row>
    <row r="29023" spans="4:4" s="47" customFormat="1" ht="13.5" customHeight="1" x14ac:dyDescent="0.25">
      <c r="D29023" s="83"/>
    </row>
    <row r="29024" spans="4:4" s="47" customFormat="1" ht="13.5" customHeight="1" x14ac:dyDescent="0.25">
      <c r="D29024" s="83"/>
    </row>
    <row r="29025" spans="4:4" s="47" customFormat="1" ht="13.5" customHeight="1" x14ac:dyDescent="0.25">
      <c r="D29025" s="83"/>
    </row>
    <row r="29026" spans="4:4" s="47" customFormat="1" ht="13.5" customHeight="1" x14ac:dyDescent="0.25">
      <c r="D29026" s="83"/>
    </row>
    <row r="29027" spans="4:4" s="47" customFormat="1" ht="13.5" customHeight="1" x14ac:dyDescent="0.25">
      <c r="D29027" s="83"/>
    </row>
    <row r="29028" spans="4:4" s="47" customFormat="1" ht="13.5" customHeight="1" x14ac:dyDescent="0.25">
      <c r="D29028" s="83"/>
    </row>
    <row r="29029" spans="4:4" s="47" customFormat="1" ht="13.5" customHeight="1" x14ac:dyDescent="0.25">
      <c r="D29029" s="83"/>
    </row>
    <row r="29030" spans="4:4" s="47" customFormat="1" ht="13.5" customHeight="1" x14ac:dyDescent="0.25">
      <c r="D29030" s="83"/>
    </row>
    <row r="29031" spans="4:4" s="47" customFormat="1" ht="13.5" customHeight="1" x14ac:dyDescent="0.25">
      <c r="D29031" s="83"/>
    </row>
    <row r="29032" spans="4:4" s="47" customFormat="1" ht="13.5" customHeight="1" x14ac:dyDescent="0.25">
      <c r="D29032" s="83"/>
    </row>
    <row r="29033" spans="4:4" s="47" customFormat="1" ht="13.5" customHeight="1" x14ac:dyDescent="0.25">
      <c r="D29033" s="83"/>
    </row>
    <row r="29034" spans="4:4" s="47" customFormat="1" ht="13.5" customHeight="1" x14ac:dyDescent="0.25">
      <c r="D29034" s="83"/>
    </row>
    <row r="29035" spans="4:4" s="47" customFormat="1" ht="13.5" customHeight="1" x14ac:dyDescent="0.25">
      <c r="D29035" s="83"/>
    </row>
    <row r="29036" spans="4:4" s="47" customFormat="1" ht="13.5" customHeight="1" x14ac:dyDescent="0.25">
      <c r="D29036" s="83"/>
    </row>
    <row r="29037" spans="4:4" s="47" customFormat="1" ht="13.5" customHeight="1" x14ac:dyDescent="0.25">
      <c r="D29037" s="83"/>
    </row>
    <row r="29038" spans="4:4" s="47" customFormat="1" ht="13.5" customHeight="1" x14ac:dyDescent="0.25">
      <c r="D29038" s="83"/>
    </row>
    <row r="29039" spans="4:4" s="47" customFormat="1" ht="13.5" customHeight="1" x14ac:dyDescent="0.25">
      <c r="D29039" s="83"/>
    </row>
    <row r="29040" spans="4:4" s="47" customFormat="1" ht="13.5" customHeight="1" x14ac:dyDescent="0.25">
      <c r="D29040" s="83"/>
    </row>
    <row r="29041" spans="4:4" s="47" customFormat="1" ht="13.5" customHeight="1" x14ac:dyDescent="0.25">
      <c r="D29041" s="83"/>
    </row>
    <row r="29042" spans="4:4" s="47" customFormat="1" ht="13.5" customHeight="1" x14ac:dyDescent="0.25">
      <c r="D29042" s="83"/>
    </row>
    <row r="29043" spans="4:4" s="47" customFormat="1" ht="13.5" customHeight="1" x14ac:dyDescent="0.25">
      <c r="D29043" s="83"/>
    </row>
    <row r="29044" spans="4:4" s="47" customFormat="1" ht="13.5" customHeight="1" x14ac:dyDescent="0.25">
      <c r="D29044" s="83"/>
    </row>
    <row r="29045" spans="4:4" s="47" customFormat="1" ht="13.5" customHeight="1" x14ac:dyDescent="0.25">
      <c r="D29045" s="83"/>
    </row>
    <row r="29046" spans="4:4" s="47" customFormat="1" ht="13.5" customHeight="1" x14ac:dyDescent="0.25">
      <c r="D29046" s="83"/>
    </row>
    <row r="29047" spans="4:4" s="47" customFormat="1" ht="13.5" customHeight="1" x14ac:dyDescent="0.25">
      <c r="D29047" s="83"/>
    </row>
    <row r="29048" spans="4:4" s="47" customFormat="1" ht="13.5" customHeight="1" x14ac:dyDescent="0.25">
      <c r="D29048" s="83"/>
    </row>
    <row r="29049" spans="4:4" s="47" customFormat="1" ht="13.5" customHeight="1" x14ac:dyDescent="0.25">
      <c r="D29049" s="83"/>
    </row>
    <row r="29050" spans="4:4" s="47" customFormat="1" ht="13.5" customHeight="1" x14ac:dyDescent="0.25">
      <c r="D29050" s="83"/>
    </row>
    <row r="29051" spans="4:4" s="47" customFormat="1" ht="13.5" customHeight="1" x14ac:dyDescent="0.25">
      <c r="D29051" s="83"/>
    </row>
    <row r="29052" spans="4:4" s="47" customFormat="1" ht="13.5" customHeight="1" x14ac:dyDescent="0.25">
      <c r="D29052" s="83"/>
    </row>
    <row r="29053" spans="4:4" s="47" customFormat="1" ht="13.5" customHeight="1" x14ac:dyDescent="0.25">
      <c r="D29053" s="83"/>
    </row>
    <row r="29054" spans="4:4" s="47" customFormat="1" ht="13.5" customHeight="1" x14ac:dyDescent="0.25">
      <c r="D29054" s="83"/>
    </row>
    <row r="29055" spans="4:4" s="47" customFormat="1" ht="13.5" customHeight="1" x14ac:dyDescent="0.25">
      <c r="D29055" s="83"/>
    </row>
    <row r="29056" spans="4:4" s="47" customFormat="1" ht="13.5" customHeight="1" x14ac:dyDescent="0.25">
      <c r="D29056" s="83"/>
    </row>
    <row r="29057" spans="4:4" s="47" customFormat="1" ht="13.5" customHeight="1" x14ac:dyDescent="0.25">
      <c r="D29057" s="83"/>
    </row>
    <row r="29058" spans="4:4" s="47" customFormat="1" ht="13.5" customHeight="1" x14ac:dyDescent="0.25">
      <c r="D29058" s="83"/>
    </row>
    <row r="29059" spans="4:4" s="47" customFormat="1" ht="13.5" customHeight="1" x14ac:dyDescent="0.25">
      <c r="D29059" s="83"/>
    </row>
    <row r="29060" spans="4:4" s="47" customFormat="1" ht="13.5" customHeight="1" x14ac:dyDescent="0.25">
      <c r="D29060" s="83"/>
    </row>
    <row r="29061" spans="4:4" s="47" customFormat="1" ht="13.5" customHeight="1" x14ac:dyDescent="0.25">
      <c r="D29061" s="83"/>
    </row>
    <row r="29062" spans="4:4" s="47" customFormat="1" ht="13.5" customHeight="1" x14ac:dyDescent="0.25">
      <c r="D29062" s="83"/>
    </row>
    <row r="29063" spans="4:4" s="47" customFormat="1" ht="13.5" customHeight="1" x14ac:dyDescent="0.25">
      <c r="D29063" s="83"/>
    </row>
    <row r="29064" spans="4:4" s="47" customFormat="1" ht="13.5" customHeight="1" x14ac:dyDescent="0.25">
      <c r="D29064" s="83"/>
    </row>
    <row r="29065" spans="4:4" s="47" customFormat="1" ht="13.5" customHeight="1" x14ac:dyDescent="0.25">
      <c r="D29065" s="83"/>
    </row>
    <row r="29066" spans="4:4" s="47" customFormat="1" ht="13.5" customHeight="1" x14ac:dyDescent="0.25">
      <c r="D29066" s="83"/>
    </row>
    <row r="29067" spans="4:4" s="47" customFormat="1" ht="13.5" customHeight="1" x14ac:dyDescent="0.25">
      <c r="D29067" s="83"/>
    </row>
    <row r="29068" spans="4:4" s="47" customFormat="1" ht="13.5" customHeight="1" x14ac:dyDescent="0.25">
      <c r="D29068" s="83"/>
    </row>
    <row r="29069" spans="4:4" s="47" customFormat="1" ht="13.5" customHeight="1" x14ac:dyDescent="0.25">
      <c r="D29069" s="83"/>
    </row>
    <row r="29070" spans="4:4" s="47" customFormat="1" ht="13.5" customHeight="1" x14ac:dyDescent="0.25">
      <c r="D29070" s="83"/>
    </row>
    <row r="29071" spans="4:4" s="47" customFormat="1" ht="13.5" customHeight="1" x14ac:dyDescent="0.25">
      <c r="D29071" s="83"/>
    </row>
    <row r="29072" spans="4:4" s="47" customFormat="1" ht="13.5" customHeight="1" x14ac:dyDescent="0.25">
      <c r="D29072" s="83"/>
    </row>
    <row r="29073" spans="4:4" s="47" customFormat="1" ht="13.5" customHeight="1" x14ac:dyDescent="0.25">
      <c r="D29073" s="83"/>
    </row>
    <row r="29074" spans="4:4" s="47" customFormat="1" ht="13.5" customHeight="1" x14ac:dyDescent="0.25">
      <c r="D29074" s="83"/>
    </row>
    <row r="29075" spans="4:4" s="47" customFormat="1" ht="13.5" customHeight="1" x14ac:dyDescent="0.25">
      <c r="D29075" s="83"/>
    </row>
    <row r="29076" spans="4:4" s="47" customFormat="1" ht="13.5" customHeight="1" x14ac:dyDescent="0.25">
      <c r="D29076" s="83"/>
    </row>
    <row r="29077" spans="4:4" s="47" customFormat="1" ht="13.5" customHeight="1" x14ac:dyDescent="0.25">
      <c r="D29077" s="83"/>
    </row>
    <row r="29078" spans="4:4" s="47" customFormat="1" ht="13.5" customHeight="1" x14ac:dyDescent="0.25">
      <c r="D29078" s="83"/>
    </row>
    <row r="29079" spans="4:4" s="47" customFormat="1" ht="13.5" customHeight="1" x14ac:dyDescent="0.25">
      <c r="D29079" s="83"/>
    </row>
    <row r="29080" spans="4:4" s="47" customFormat="1" ht="13.5" customHeight="1" x14ac:dyDescent="0.25">
      <c r="D29080" s="83"/>
    </row>
    <row r="29081" spans="4:4" s="47" customFormat="1" ht="13.5" customHeight="1" x14ac:dyDescent="0.25">
      <c r="D29081" s="83"/>
    </row>
    <row r="29082" spans="4:4" s="47" customFormat="1" ht="13.5" customHeight="1" x14ac:dyDescent="0.25">
      <c r="D29082" s="83"/>
    </row>
    <row r="29083" spans="4:4" s="47" customFormat="1" ht="13.5" customHeight="1" x14ac:dyDescent="0.25">
      <c r="D29083" s="83"/>
    </row>
    <row r="29084" spans="4:4" s="47" customFormat="1" ht="13.5" customHeight="1" x14ac:dyDescent="0.25">
      <c r="D29084" s="83"/>
    </row>
    <row r="29085" spans="4:4" s="47" customFormat="1" ht="13.5" customHeight="1" x14ac:dyDescent="0.25">
      <c r="D29085" s="83"/>
    </row>
    <row r="29086" spans="4:4" s="47" customFormat="1" ht="13.5" customHeight="1" x14ac:dyDescent="0.25">
      <c r="D29086" s="83"/>
    </row>
    <row r="29087" spans="4:4" s="47" customFormat="1" ht="13.5" customHeight="1" x14ac:dyDescent="0.25">
      <c r="D29087" s="83"/>
    </row>
    <row r="29088" spans="4:4" s="47" customFormat="1" ht="13.5" customHeight="1" x14ac:dyDescent="0.25">
      <c r="D29088" s="83"/>
    </row>
    <row r="29089" spans="4:4" s="47" customFormat="1" ht="13.5" customHeight="1" x14ac:dyDescent="0.25">
      <c r="D29089" s="83"/>
    </row>
    <row r="29090" spans="4:4" s="47" customFormat="1" ht="13.5" customHeight="1" x14ac:dyDescent="0.25">
      <c r="D29090" s="83"/>
    </row>
    <row r="29091" spans="4:4" s="47" customFormat="1" ht="13.5" customHeight="1" x14ac:dyDescent="0.25">
      <c r="D29091" s="83"/>
    </row>
    <row r="29092" spans="4:4" s="47" customFormat="1" ht="13.5" customHeight="1" x14ac:dyDescent="0.25">
      <c r="D29092" s="83"/>
    </row>
    <row r="29093" spans="4:4" s="47" customFormat="1" ht="13.5" customHeight="1" x14ac:dyDescent="0.25">
      <c r="D29093" s="83"/>
    </row>
    <row r="29094" spans="4:4" s="47" customFormat="1" ht="13.5" customHeight="1" x14ac:dyDescent="0.25">
      <c r="D29094" s="83"/>
    </row>
    <row r="29095" spans="4:4" s="47" customFormat="1" ht="13.5" customHeight="1" x14ac:dyDescent="0.25">
      <c r="D29095" s="83"/>
    </row>
    <row r="29096" spans="4:4" s="47" customFormat="1" ht="13.5" customHeight="1" x14ac:dyDescent="0.25">
      <c r="D29096" s="83"/>
    </row>
    <row r="29097" spans="4:4" s="47" customFormat="1" ht="13.5" customHeight="1" x14ac:dyDescent="0.25">
      <c r="D29097" s="83"/>
    </row>
    <row r="29098" spans="4:4" s="47" customFormat="1" ht="13.5" customHeight="1" x14ac:dyDescent="0.25">
      <c r="D29098" s="83"/>
    </row>
    <row r="29099" spans="4:4" s="47" customFormat="1" ht="13.5" customHeight="1" x14ac:dyDescent="0.25">
      <c r="D29099" s="83"/>
    </row>
    <row r="29100" spans="4:4" s="47" customFormat="1" ht="13.5" customHeight="1" x14ac:dyDescent="0.25">
      <c r="D29100" s="83"/>
    </row>
    <row r="29101" spans="4:4" s="47" customFormat="1" ht="13.5" customHeight="1" x14ac:dyDescent="0.25">
      <c r="D29101" s="83"/>
    </row>
    <row r="29102" spans="4:4" s="47" customFormat="1" ht="13.5" customHeight="1" x14ac:dyDescent="0.25">
      <c r="D29102" s="83"/>
    </row>
    <row r="29103" spans="4:4" s="47" customFormat="1" ht="13.5" customHeight="1" x14ac:dyDescent="0.25">
      <c r="D29103" s="83"/>
    </row>
    <row r="29104" spans="4:4" s="47" customFormat="1" ht="13.5" customHeight="1" x14ac:dyDescent="0.25">
      <c r="D29104" s="83"/>
    </row>
    <row r="29105" spans="4:4" s="47" customFormat="1" ht="13.5" customHeight="1" x14ac:dyDescent="0.25">
      <c r="D29105" s="83"/>
    </row>
    <row r="29106" spans="4:4" s="47" customFormat="1" ht="13.5" customHeight="1" x14ac:dyDescent="0.25">
      <c r="D29106" s="83"/>
    </row>
    <row r="29107" spans="4:4" s="47" customFormat="1" ht="13.5" customHeight="1" x14ac:dyDescent="0.25">
      <c r="D29107" s="83"/>
    </row>
    <row r="29108" spans="4:4" s="47" customFormat="1" ht="13.5" customHeight="1" x14ac:dyDescent="0.25">
      <c r="D29108" s="83"/>
    </row>
    <row r="29109" spans="4:4" s="47" customFormat="1" ht="13.5" customHeight="1" x14ac:dyDescent="0.25">
      <c r="D29109" s="83"/>
    </row>
    <row r="29110" spans="4:4" s="47" customFormat="1" ht="13.5" customHeight="1" x14ac:dyDescent="0.25">
      <c r="D29110" s="83"/>
    </row>
    <row r="29111" spans="4:4" s="47" customFormat="1" ht="13.5" customHeight="1" x14ac:dyDescent="0.25">
      <c r="D29111" s="83"/>
    </row>
    <row r="29112" spans="4:4" s="47" customFormat="1" ht="13.5" customHeight="1" x14ac:dyDescent="0.25">
      <c r="D29112" s="83"/>
    </row>
    <row r="29113" spans="4:4" s="47" customFormat="1" ht="13.5" customHeight="1" x14ac:dyDescent="0.25">
      <c r="D29113" s="83"/>
    </row>
    <row r="29114" spans="4:4" s="47" customFormat="1" ht="13.5" customHeight="1" x14ac:dyDescent="0.25">
      <c r="D29114" s="83"/>
    </row>
    <row r="29115" spans="4:4" s="47" customFormat="1" ht="13.5" customHeight="1" x14ac:dyDescent="0.25">
      <c r="D29115" s="83"/>
    </row>
    <row r="29116" spans="4:4" s="47" customFormat="1" ht="13.5" customHeight="1" x14ac:dyDescent="0.25">
      <c r="D29116" s="83"/>
    </row>
    <row r="29117" spans="4:4" s="47" customFormat="1" ht="13.5" customHeight="1" x14ac:dyDescent="0.25">
      <c r="D29117" s="83"/>
    </row>
    <row r="29118" spans="4:4" s="47" customFormat="1" ht="13.5" customHeight="1" x14ac:dyDescent="0.25">
      <c r="D29118" s="83"/>
    </row>
    <row r="29119" spans="4:4" s="47" customFormat="1" ht="13.5" customHeight="1" x14ac:dyDescent="0.25">
      <c r="D29119" s="83"/>
    </row>
    <row r="29120" spans="4:4" s="47" customFormat="1" ht="13.5" customHeight="1" x14ac:dyDescent="0.25">
      <c r="D29120" s="83"/>
    </row>
    <row r="29121" spans="4:4" s="47" customFormat="1" ht="13.5" customHeight="1" x14ac:dyDescent="0.25">
      <c r="D29121" s="83"/>
    </row>
    <row r="29122" spans="4:4" s="47" customFormat="1" ht="13.5" customHeight="1" x14ac:dyDescent="0.25">
      <c r="D29122" s="83"/>
    </row>
    <row r="29123" spans="4:4" s="47" customFormat="1" ht="13.5" customHeight="1" x14ac:dyDescent="0.25">
      <c r="D29123" s="83"/>
    </row>
    <row r="29124" spans="4:4" s="47" customFormat="1" ht="13.5" customHeight="1" x14ac:dyDescent="0.25">
      <c r="D29124" s="83"/>
    </row>
    <row r="29125" spans="4:4" s="47" customFormat="1" ht="13.5" customHeight="1" x14ac:dyDescent="0.25">
      <c r="D29125" s="83"/>
    </row>
    <row r="29126" spans="4:4" s="47" customFormat="1" ht="13.5" customHeight="1" x14ac:dyDescent="0.25">
      <c r="D29126" s="83"/>
    </row>
    <row r="29127" spans="4:4" s="47" customFormat="1" ht="13.5" customHeight="1" x14ac:dyDescent="0.25">
      <c r="D29127" s="83"/>
    </row>
    <row r="29128" spans="4:4" s="47" customFormat="1" ht="13.5" customHeight="1" x14ac:dyDescent="0.25">
      <c r="D29128" s="83"/>
    </row>
    <row r="29129" spans="4:4" s="47" customFormat="1" ht="13.5" customHeight="1" x14ac:dyDescent="0.25">
      <c r="D29129" s="83"/>
    </row>
    <row r="29130" spans="4:4" s="47" customFormat="1" ht="13.5" customHeight="1" x14ac:dyDescent="0.25">
      <c r="D29130" s="83"/>
    </row>
    <row r="29131" spans="4:4" s="47" customFormat="1" ht="13.5" customHeight="1" x14ac:dyDescent="0.25">
      <c r="D29131" s="83"/>
    </row>
    <row r="29132" spans="4:4" s="47" customFormat="1" ht="13.5" customHeight="1" x14ac:dyDescent="0.25">
      <c r="D29132" s="83"/>
    </row>
    <row r="29133" spans="4:4" s="47" customFormat="1" ht="13.5" customHeight="1" x14ac:dyDescent="0.25">
      <c r="D29133" s="83"/>
    </row>
    <row r="29134" spans="4:4" s="47" customFormat="1" ht="13.5" customHeight="1" x14ac:dyDescent="0.25">
      <c r="D29134" s="83"/>
    </row>
    <row r="29135" spans="4:4" s="47" customFormat="1" ht="13.5" customHeight="1" x14ac:dyDescent="0.25">
      <c r="D29135" s="83"/>
    </row>
    <row r="29136" spans="4:4" s="47" customFormat="1" ht="13.5" customHeight="1" x14ac:dyDescent="0.25">
      <c r="D29136" s="83"/>
    </row>
    <row r="29137" spans="4:4" s="47" customFormat="1" ht="13.5" customHeight="1" x14ac:dyDescent="0.25">
      <c r="D29137" s="83"/>
    </row>
    <row r="29138" spans="4:4" s="47" customFormat="1" ht="13.5" customHeight="1" x14ac:dyDescent="0.25">
      <c r="D29138" s="83"/>
    </row>
    <row r="29139" spans="4:4" s="47" customFormat="1" ht="13.5" customHeight="1" x14ac:dyDescent="0.25">
      <c r="D29139" s="83"/>
    </row>
    <row r="29140" spans="4:4" s="47" customFormat="1" ht="13.5" customHeight="1" x14ac:dyDescent="0.25">
      <c r="D29140" s="83"/>
    </row>
    <row r="29141" spans="4:4" s="47" customFormat="1" ht="13.5" customHeight="1" x14ac:dyDescent="0.25">
      <c r="D29141" s="83"/>
    </row>
    <row r="29142" spans="4:4" s="47" customFormat="1" ht="13.5" customHeight="1" x14ac:dyDescent="0.25">
      <c r="D29142" s="83"/>
    </row>
    <row r="29143" spans="4:4" s="47" customFormat="1" ht="13.5" customHeight="1" x14ac:dyDescent="0.25">
      <c r="D29143" s="83"/>
    </row>
    <row r="29144" spans="4:4" s="47" customFormat="1" ht="13.5" customHeight="1" x14ac:dyDescent="0.25">
      <c r="D29144" s="83"/>
    </row>
    <row r="29145" spans="4:4" s="47" customFormat="1" ht="13.5" customHeight="1" x14ac:dyDescent="0.25">
      <c r="D29145" s="83"/>
    </row>
    <row r="29146" spans="4:4" s="47" customFormat="1" ht="13.5" customHeight="1" x14ac:dyDescent="0.25">
      <c r="D29146" s="83"/>
    </row>
    <row r="29147" spans="4:4" s="47" customFormat="1" ht="13.5" customHeight="1" x14ac:dyDescent="0.25">
      <c r="D29147" s="83"/>
    </row>
    <row r="29148" spans="4:4" s="47" customFormat="1" ht="13.5" customHeight="1" x14ac:dyDescent="0.25">
      <c r="D29148" s="83"/>
    </row>
    <row r="29149" spans="4:4" s="47" customFormat="1" ht="13.5" customHeight="1" x14ac:dyDescent="0.25">
      <c r="D29149" s="83"/>
    </row>
    <row r="29150" spans="4:4" s="47" customFormat="1" ht="13.5" customHeight="1" x14ac:dyDescent="0.25">
      <c r="D29150" s="83"/>
    </row>
    <row r="29151" spans="4:4" s="47" customFormat="1" ht="13.5" customHeight="1" x14ac:dyDescent="0.25">
      <c r="D29151" s="83"/>
    </row>
    <row r="29152" spans="4:4" s="47" customFormat="1" ht="13.5" customHeight="1" x14ac:dyDescent="0.25">
      <c r="D29152" s="83"/>
    </row>
    <row r="29153" spans="4:4" s="47" customFormat="1" ht="13.5" customHeight="1" x14ac:dyDescent="0.25">
      <c r="D29153" s="83"/>
    </row>
    <row r="29154" spans="4:4" s="47" customFormat="1" ht="13.5" customHeight="1" x14ac:dyDescent="0.25">
      <c r="D29154" s="83"/>
    </row>
    <row r="29155" spans="4:4" s="47" customFormat="1" ht="13.5" customHeight="1" x14ac:dyDescent="0.25">
      <c r="D29155" s="83"/>
    </row>
    <row r="29156" spans="4:4" s="47" customFormat="1" ht="13.5" customHeight="1" x14ac:dyDescent="0.25">
      <c r="D29156" s="83"/>
    </row>
    <row r="29157" spans="4:4" s="47" customFormat="1" ht="13.5" customHeight="1" x14ac:dyDescent="0.25">
      <c r="D29157" s="83"/>
    </row>
    <row r="29158" spans="4:4" s="47" customFormat="1" ht="13.5" customHeight="1" x14ac:dyDescent="0.25">
      <c r="D29158" s="83"/>
    </row>
    <row r="29159" spans="4:4" s="47" customFormat="1" ht="13.5" customHeight="1" x14ac:dyDescent="0.25">
      <c r="D29159" s="83"/>
    </row>
    <row r="29160" spans="4:4" s="47" customFormat="1" ht="13.5" customHeight="1" x14ac:dyDescent="0.25">
      <c r="D29160" s="83"/>
    </row>
    <row r="29161" spans="4:4" s="47" customFormat="1" ht="13.5" customHeight="1" x14ac:dyDescent="0.25">
      <c r="D29161" s="83"/>
    </row>
    <row r="29162" spans="4:4" s="47" customFormat="1" ht="13.5" customHeight="1" x14ac:dyDescent="0.25">
      <c r="D29162" s="83"/>
    </row>
    <row r="29163" spans="4:4" s="47" customFormat="1" ht="13.5" customHeight="1" x14ac:dyDescent="0.25">
      <c r="D29163" s="83"/>
    </row>
    <row r="29164" spans="4:4" s="47" customFormat="1" ht="13.5" customHeight="1" x14ac:dyDescent="0.25">
      <c r="D29164" s="83"/>
    </row>
    <row r="29165" spans="4:4" s="47" customFormat="1" ht="13.5" customHeight="1" x14ac:dyDescent="0.25">
      <c r="D29165" s="83"/>
    </row>
    <row r="29166" spans="4:4" s="47" customFormat="1" ht="13.5" customHeight="1" x14ac:dyDescent="0.25">
      <c r="D29166" s="83"/>
    </row>
    <row r="29167" spans="4:4" s="47" customFormat="1" ht="13.5" customHeight="1" x14ac:dyDescent="0.25">
      <c r="D29167" s="83"/>
    </row>
    <row r="29168" spans="4:4" s="47" customFormat="1" ht="13.5" customHeight="1" x14ac:dyDescent="0.25">
      <c r="D29168" s="83"/>
    </row>
    <row r="29169" spans="4:4" s="47" customFormat="1" ht="13.5" customHeight="1" x14ac:dyDescent="0.25">
      <c r="D29169" s="83"/>
    </row>
    <row r="29170" spans="4:4" s="47" customFormat="1" ht="13.5" customHeight="1" x14ac:dyDescent="0.25">
      <c r="D29170" s="83"/>
    </row>
    <row r="29171" spans="4:4" s="47" customFormat="1" ht="13.5" customHeight="1" x14ac:dyDescent="0.25">
      <c r="D29171" s="83"/>
    </row>
    <row r="29172" spans="4:4" s="47" customFormat="1" ht="13.5" customHeight="1" x14ac:dyDescent="0.25">
      <c r="D29172" s="83"/>
    </row>
    <row r="29173" spans="4:4" s="47" customFormat="1" ht="13.5" customHeight="1" x14ac:dyDescent="0.25">
      <c r="D29173" s="83"/>
    </row>
    <row r="29174" spans="4:4" s="47" customFormat="1" ht="13.5" customHeight="1" x14ac:dyDescent="0.25">
      <c r="D29174" s="83"/>
    </row>
    <row r="29175" spans="4:4" s="47" customFormat="1" ht="13.5" customHeight="1" x14ac:dyDescent="0.25">
      <c r="D29175" s="83"/>
    </row>
    <row r="29176" spans="4:4" s="47" customFormat="1" ht="13.5" customHeight="1" x14ac:dyDescent="0.25">
      <c r="D29176" s="83"/>
    </row>
    <row r="29177" spans="4:4" s="47" customFormat="1" ht="13.5" customHeight="1" x14ac:dyDescent="0.25">
      <c r="D29177" s="83"/>
    </row>
    <row r="29178" spans="4:4" s="47" customFormat="1" ht="13.5" customHeight="1" x14ac:dyDescent="0.25">
      <c r="D29178" s="83"/>
    </row>
    <row r="29179" spans="4:4" s="47" customFormat="1" ht="13.5" customHeight="1" x14ac:dyDescent="0.25">
      <c r="D29179" s="83"/>
    </row>
    <row r="29180" spans="4:4" s="47" customFormat="1" ht="13.5" customHeight="1" x14ac:dyDescent="0.25">
      <c r="D29180" s="83"/>
    </row>
    <row r="29181" spans="4:4" s="47" customFormat="1" ht="13.5" customHeight="1" x14ac:dyDescent="0.25">
      <c r="D29181" s="83"/>
    </row>
    <row r="29182" spans="4:4" s="47" customFormat="1" ht="13.5" customHeight="1" x14ac:dyDescent="0.25">
      <c r="D29182" s="83"/>
    </row>
    <row r="29183" spans="4:4" s="47" customFormat="1" ht="13.5" customHeight="1" x14ac:dyDescent="0.25">
      <c r="D29183" s="83"/>
    </row>
    <row r="29184" spans="4:4" s="47" customFormat="1" ht="13.5" customHeight="1" x14ac:dyDescent="0.25">
      <c r="D29184" s="83"/>
    </row>
    <row r="29185" spans="4:4" s="47" customFormat="1" ht="13.5" customHeight="1" x14ac:dyDescent="0.25">
      <c r="D29185" s="83"/>
    </row>
    <row r="29186" spans="4:4" s="47" customFormat="1" ht="13.5" customHeight="1" x14ac:dyDescent="0.25">
      <c r="D29186" s="83"/>
    </row>
    <row r="29187" spans="4:4" s="47" customFormat="1" ht="13.5" customHeight="1" x14ac:dyDescent="0.25">
      <c r="D29187" s="83"/>
    </row>
    <row r="29188" spans="4:4" s="47" customFormat="1" ht="13.5" customHeight="1" x14ac:dyDescent="0.25">
      <c r="D29188" s="83"/>
    </row>
    <row r="29189" spans="4:4" s="47" customFormat="1" ht="13.5" customHeight="1" x14ac:dyDescent="0.25">
      <c r="D29189" s="83"/>
    </row>
    <row r="29190" spans="4:4" s="47" customFormat="1" ht="13.5" customHeight="1" x14ac:dyDescent="0.25">
      <c r="D29190" s="83"/>
    </row>
    <row r="29191" spans="4:4" s="47" customFormat="1" ht="13.5" customHeight="1" x14ac:dyDescent="0.25">
      <c r="D29191" s="83"/>
    </row>
    <row r="29192" spans="4:4" s="47" customFormat="1" ht="13.5" customHeight="1" x14ac:dyDescent="0.25">
      <c r="D29192" s="83"/>
    </row>
    <row r="29193" spans="4:4" s="47" customFormat="1" ht="13.5" customHeight="1" x14ac:dyDescent="0.25">
      <c r="D29193" s="83"/>
    </row>
    <row r="29194" spans="4:4" s="47" customFormat="1" ht="13.5" customHeight="1" x14ac:dyDescent="0.25">
      <c r="D29194" s="83"/>
    </row>
    <row r="29195" spans="4:4" s="47" customFormat="1" ht="13.5" customHeight="1" x14ac:dyDescent="0.25">
      <c r="D29195" s="83"/>
    </row>
    <row r="29196" spans="4:4" s="47" customFormat="1" ht="13.5" customHeight="1" x14ac:dyDescent="0.25">
      <c r="D29196" s="83"/>
    </row>
    <row r="29197" spans="4:4" s="47" customFormat="1" ht="13.5" customHeight="1" x14ac:dyDescent="0.25">
      <c r="D29197" s="83"/>
    </row>
    <row r="29198" spans="4:4" s="47" customFormat="1" ht="13.5" customHeight="1" x14ac:dyDescent="0.25">
      <c r="D29198" s="83"/>
    </row>
    <row r="29199" spans="4:4" s="47" customFormat="1" ht="13.5" customHeight="1" x14ac:dyDescent="0.25">
      <c r="D29199" s="83"/>
    </row>
    <row r="29200" spans="4:4" s="47" customFormat="1" ht="13.5" customHeight="1" x14ac:dyDescent="0.25">
      <c r="D29200" s="83"/>
    </row>
    <row r="29201" spans="4:4" s="47" customFormat="1" ht="13.5" customHeight="1" x14ac:dyDescent="0.25">
      <c r="D29201" s="83"/>
    </row>
    <row r="29202" spans="4:4" s="47" customFormat="1" ht="13.5" customHeight="1" x14ac:dyDescent="0.25">
      <c r="D29202" s="83"/>
    </row>
    <row r="29203" spans="4:4" s="47" customFormat="1" ht="13.5" customHeight="1" x14ac:dyDescent="0.25">
      <c r="D29203" s="83"/>
    </row>
    <row r="29204" spans="4:4" s="47" customFormat="1" ht="13.5" customHeight="1" x14ac:dyDescent="0.25">
      <c r="D29204" s="83"/>
    </row>
    <row r="29205" spans="4:4" s="47" customFormat="1" ht="13.5" customHeight="1" x14ac:dyDescent="0.25">
      <c r="D29205" s="83"/>
    </row>
    <row r="29206" spans="4:4" s="47" customFormat="1" ht="13.5" customHeight="1" x14ac:dyDescent="0.25">
      <c r="D29206" s="83"/>
    </row>
    <row r="29207" spans="4:4" s="47" customFormat="1" ht="13.5" customHeight="1" x14ac:dyDescent="0.25">
      <c r="D29207" s="83"/>
    </row>
    <row r="29208" spans="4:4" s="47" customFormat="1" ht="13.5" customHeight="1" x14ac:dyDescent="0.25">
      <c r="D29208" s="83"/>
    </row>
    <row r="29209" spans="4:4" s="47" customFormat="1" ht="13.5" customHeight="1" x14ac:dyDescent="0.25">
      <c r="D29209" s="83"/>
    </row>
    <row r="29210" spans="4:4" s="47" customFormat="1" ht="13.5" customHeight="1" x14ac:dyDescent="0.25">
      <c r="D29210" s="83"/>
    </row>
    <row r="29211" spans="4:4" s="47" customFormat="1" ht="13.5" customHeight="1" x14ac:dyDescent="0.25">
      <c r="D29211" s="83"/>
    </row>
    <row r="29212" spans="4:4" s="47" customFormat="1" ht="13.5" customHeight="1" x14ac:dyDescent="0.25">
      <c r="D29212" s="83"/>
    </row>
    <row r="29213" spans="4:4" s="47" customFormat="1" ht="13.5" customHeight="1" x14ac:dyDescent="0.25">
      <c r="D29213" s="83"/>
    </row>
    <row r="29214" spans="4:4" s="47" customFormat="1" ht="13.5" customHeight="1" x14ac:dyDescent="0.25">
      <c r="D29214" s="83"/>
    </row>
    <row r="29215" spans="4:4" s="47" customFormat="1" ht="13.5" customHeight="1" x14ac:dyDescent="0.25">
      <c r="D29215" s="83"/>
    </row>
    <row r="29216" spans="4:4" s="47" customFormat="1" ht="13.5" customHeight="1" x14ac:dyDescent="0.25">
      <c r="D29216" s="83"/>
    </row>
    <row r="29217" spans="4:4" s="47" customFormat="1" ht="13.5" customHeight="1" x14ac:dyDescent="0.25">
      <c r="D29217" s="83"/>
    </row>
    <row r="29218" spans="4:4" s="47" customFormat="1" ht="13.5" customHeight="1" x14ac:dyDescent="0.25">
      <c r="D29218" s="83"/>
    </row>
    <row r="29219" spans="4:4" s="47" customFormat="1" ht="13.5" customHeight="1" x14ac:dyDescent="0.25">
      <c r="D29219" s="83"/>
    </row>
    <row r="29220" spans="4:4" s="47" customFormat="1" ht="13.5" customHeight="1" x14ac:dyDescent="0.25">
      <c r="D29220" s="83"/>
    </row>
    <row r="29221" spans="4:4" s="47" customFormat="1" ht="13.5" customHeight="1" x14ac:dyDescent="0.25">
      <c r="D29221" s="83"/>
    </row>
    <row r="29222" spans="4:4" s="47" customFormat="1" ht="13.5" customHeight="1" x14ac:dyDescent="0.25">
      <c r="D29222" s="83"/>
    </row>
    <row r="29223" spans="4:4" s="47" customFormat="1" ht="13.5" customHeight="1" x14ac:dyDescent="0.25">
      <c r="D29223" s="83"/>
    </row>
    <row r="29224" spans="4:4" s="47" customFormat="1" ht="13.5" customHeight="1" x14ac:dyDescent="0.25">
      <c r="D29224" s="83"/>
    </row>
    <row r="29225" spans="4:4" s="47" customFormat="1" ht="13.5" customHeight="1" x14ac:dyDescent="0.25">
      <c r="D29225" s="83"/>
    </row>
    <row r="29226" spans="4:4" s="47" customFormat="1" ht="13.5" customHeight="1" x14ac:dyDescent="0.25">
      <c r="D29226" s="83"/>
    </row>
    <row r="29227" spans="4:4" s="47" customFormat="1" ht="13.5" customHeight="1" x14ac:dyDescent="0.25">
      <c r="D29227" s="83"/>
    </row>
    <row r="29228" spans="4:4" s="47" customFormat="1" ht="13.5" customHeight="1" x14ac:dyDescent="0.25">
      <c r="D29228" s="83"/>
    </row>
    <row r="29229" spans="4:4" s="47" customFormat="1" ht="13.5" customHeight="1" x14ac:dyDescent="0.25">
      <c r="D29229" s="83"/>
    </row>
    <row r="29230" spans="4:4" s="47" customFormat="1" ht="13.5" customHeight="1" x14ac:dyDescent="0.25">
      <c r="D29230" s="83"/>
    </row>
    <row r="29231" spans="4:4" s="47" customFormat="1" ht="13.5" customHeight="1" x14ac:dyDescent="0.25">
      <c r="D29231" s="83"/>
    </row>
    <row r="29232" spans="4:4" s="47" customFormat="1" ht="13.5" customHeight="1" x14ac:dyDescent="0.25">
      <c r="D29232" s="83"/>
    </row>
    <row r="29233" spans="4:4" s="47" customFormat="1" ht="13.5" customHeight="1" x14ac:dyDescent="0.25">
      <c r="D29233" s="83"/>
    </row>
    <row r="29234" spans="4:4" s="47" customFormat="1" ht="13.5" customHeight="1" x14ac:dyDescent="0.25">
      <c r="D29234" s="83"/>
    </row>
    <row r="29235" spans="4:4" s="47" customFormat="1" ht="13.5" customHeight="1" x14ac:dyDescent="0.25">
      <c r="D29235" s="83"/>
    </row>
    <row r="29236" spans="4:4" s="47" customFormat="1" ht="13.5" customHeight="1" x14ac:dyDescent="0.25">
      <c r="D29236" s="83"/>
    </row>
    <row r="29237" spans="4:4" s="47" customFormat="1" ht="13.5" customHeight="1" x14ac:dyDescent="0.25">
      <c r="D29237" s="83"/>
    </row>
    <row r="29238" spans="4:4" s="47" customFormat="1" ht="13.5" customHeight="1" x14ac:dyDescent="0.25">
      <c r="D29238" s="83"/>
    </row>
    <row r="29239" spans="4:4" s="47" customFormat="1" ht="13.5" customHeight="1" x14ac:dyDescent="0.25">
      <c r="D29239" s="83"/>
    </row>
    <row r="29240" spans="4:4" s="47" customFormat="1" ht="13.5" customHeight="1" x14ac:dyDescent="0.25">
      <c r="D29240" s="83"/>
    </row>
    <row r="29241" spans="4:4" s="47" customFormat="1" ht="13.5" customHeight="1" x14ac:dyDescent="0.25">
      <c r="D29241" s="83"/>
    </row>
    <row r="29242" spans="4:4" s="47" customFormat="1" ht="13.5" customHeight="1" x14ac:dyDescent="0.25">
      <c r="D29242" s="83"/>
    </row>
    <row r="29243" spans="4:4" s="47" customFormat="1" ht="13.5" customHeight="1" x14ac:dyDescent="0.25">
      <c r="D29243" s="83"/>
    </row>
    <row r="29244" spans="4:4" s="47" customFormat="1" ht="13.5" customHeight="1" x14ac:dyDescent="0.25">
      <c r="D29244" s="83"/>
    </row>
    <row r="29245" spans="4:4" s="47" customFormat="1" ht="13.5" customHeight="1" x14ac:dyDescent="0.25">
      <c r="D29245" s="83"/>
    </row>
    <row r="29246" spans="4:4" s="47" customFormat="1" ht="13.5" customHeight="1" x14ac:dyDescent="0.25">
      <c r="D29246" s="83"/>
    </row>
    <row r="29247" spans="4:4" s="47" customFormat="1" ht="13.5" customHeight="1" x14ac:dyDescent="0.25">
      <c r="D29247" s="83"/>
    </row>
    <row r="29248" spans="4:4" s="47" customFormat="1" ht="13.5" customHeight="1" x14ac:dyDescent="0.25">
      <c r="D29248" s="83"/>
    </row>
    <row r="29249" spans="4:4" s="47" customFormat="1" ht="13.5" customHeight="1" x14ac:dyDescent="0.25">
      <c r="D29249" s="83"/>
    </row>
    <row r="29250" spans="4:4" s="47" customFormat="1" ht="13.5" customHeight="1" x14ac:dyDescent="0.25">
      <c r="D29250" s="83"/>
    </row>
    <row r="29251" spans="4:4" s="47" customFormat="1" ht="13.5" customHeight="1" x14ac:dyDescent="0.25">
      <c r="D29251" s="83"/>
    </row>
    <row r="29252" spans="4:4" s="47" customFormat="1" ht="13.5" customHeight="1" x14ac:dyDescent="0.25">
      <c r="D29252" s="83"/>
    </row>
    <row r="29253" spans="4:4" s="47" customFormat="1" ht="13.5" customHeight="1" x14ac:dyDescent="0.25">
      <c r="D29253" s="83"/>
    </row>
    <row r="29254" spans="4:4" s="47" customFormat="1" ht="13.5" customHeight="1" x14ac:dyDescent="0.25">
      <c r="D29254" s="83"/>
    </row>
    <row r="29255" spans="4:4" s="47" customFormat="1" ht="13.5" customHeight="1" x14ac:dyDescent="0.25">
      <c r="D29255" s="83"/>
    </row>
    <row r="29256" spans="4:4" s="47" customFormat="1" ht="13.5" customHeight="1" x14ac:dyDescent="0.25">
      <c r="D29256" s="83"/>
    </row>
    <row r="29257" spans="4:4" s="47" customFormat="1" ht="13.5" customHeight="1" x14ac:dyDescent="0.25">
      <c r="D29257" s="83"/>
    </row>
    <row r="29258" spans="4:4" s="47" customFormat="1" ht="13.5" customHeight="1" x14ac:dyDescent="0.25">
      <c r="D29258" s="83"/>
    </row>
    <row r="29259" spans="4:4" s="47" customFormat="1" ht="13.5" customHeight="1" x14ac:dyDescent="0.25">
      <c r="D29259" s="83"/>
    </row>
    <row r="29260" spans="4:4" s="47" customFormat="1" ht="13.5" customHeight="1" x14ac:dyDescent="0.25">
      <c r="D29260" s="83"/>
    </row>
    <row r="29261" spans="4:4" s="47" customFormat="1" ht="13.5" customHeight="1" x14ac:dyDescent="0.25">
      <c r="D29261" s="83"/>
    </row>
    <row r="29262" spans="4:4" s="47" customFormat="1" ht="13.5" customHeight="1" x14ac:dyDescent="0.25">
      <c r="D29262" s="83"/>
    </row>
    <row r="29263" spans="4:4" s="47" customFormat="1" ht="13.5" customHeight="1" x14ac:dyDescent="0.25">
      <c r="D29263" s="83"/>
    </row>
    <row r="29264" spans="4:4" s="47" customFormat="1" ht="13.5" customHeight="1" x14ac:dyDescent="0.25">
      <c r="D29264" s="83"/>
    </row>
    <row r="29265" spans="4:4" s="47" customFormat="1" ht="13.5" customHeight="1" x14ac:dyDescent="0.25">
      <c r="D29265" s="83"/>
    </row>
    <row r="29266" spans="4:4" s="47" customFormat="1" ht="13.5" customHeight="1" x14ac:dyDescent="0.25">
      <c r="D29266" s="83"/>
    </row>
    <row r="29267" spans="4:4" s="47" customFormat="1" ht="13.5" customHeight="1" x14ac:dyDescent="0.25">
      <c r="D29267" s="83"/>
    </row>
    <row r="29268" spans="4:4" s="47" customFormat="1" ht="13.5" customHeight="1" x14ac:dyDescent="0.25">
      <c r="D29268" s="83"/>
    </row>
    <row r="29269" spans="4:4" s="47" customFormat="1" ht="13.5" customHeight="1" x14ac:dyDescent="0.25">
      <c r="D29269" s="83"/>
    </row>
    <row r="29270" spans="4:4" s="47" customFormat="1" ht="13.5" customHeight="1" x14ac:dyDescent="0.25">
      <c r="D29270" s="83"/>
    </row>
    <row r="29271" spans="4:4" s="47" customFormat="1" ht="13.5" customHeight="1" x14ac:dyDescent="0.25">
      <c r="D29271" s="83"/>
    </row>
    <row r="29272" spans="4:4" s="47" customFormat="1" ht="13.5" customHeight="1" x14ac:dyDescent="0.25">
      <c r="D29272" s="83"/>
    </row>
    <row r="29273" spans="4:4" s="47" customFormat="1" ht="13.5" customHeight="1" x14ac:dyDescent="0.25">
      <c r="D29273" s="83"/>
    </row>
    <row r="29274" spans="4:4" s="47" customFormat="1" ht="13.5" customHeight="1" x14ac:dyDescent="0.25">
      <c r="D29274" s="83"/>
    </row>
    <row r="29275" spans="4:4" s="47" customFormat="1" ht="13.5" customHeight="1" x14ac:dyDescent="0.25">
      <c r="D29275" s="83"/>
    </row>
    <row r="29276" spans="4:4" s="47" customFormat="1" ht="13.5" customHeight="1" x14ac:dyDescent="0.25">
      <c r="D29276" s="83"/>
    </row>
    <row r="29277" spans="4:4" s="47" customFormat="1" ht="13.5" customHeight="1" x14ac:dyDescent="0.25">
      <c r="D29277" s="83"/>
    </row>
    <row r="29278" spans="4:4" s="47" customFormat="1" ht="13.5" customHeight="1" x14ac:dyDescent="0.25">
      <c r="D29278" s="83"/>
    </row>
    <row r="29279" spans="4:4" s="47" customFormat="1" ht="13.5" customHeight="1" x14ac:dyDescent="0.25">
      <c r="D29279" s="83"/>
    </row>
    <row r="29280" spans="4:4" s="47" customFormat="1" ht="13.5" customHeight="1" x14ac:dyDescent="0.25">
      <c r="D29280" s="83"/>
    </row>
    <row r="29281" spans="4:5" s="47" customFormat="1" ht="13.5" customHeight="1" x14ac:dyDescent="0.25">
      <c r="D29281" s="83"/>
    </row>
    <row r="29282" spans="4:5" s="47" customFormat="1" ht="13.5" customHeight="1" x14ac:dyDescent="0.25">
      <c r="D29282" s="83"/>
    </row>
    <row r="29283" spans="4:5" s="47" customFormat="1" ht="13.5" customHeight="1" x14ac:dyDescent="0.25">
      <c r="D29283" s="83"/>
    </row>
    <row r="29284" spans="4:5" s="47" customFormat="1" ht="13.5" customHeight="1" x14ac:dyDescent="0.25">
      <c r="D29284" s="83"/>
    </row>
    <row r="29285" spans="4:5" s="47" customFormat="1" ht="13.5" customHeight="1" x14ac:dyDescent="0.25">
      <c r="D29285" s="83"/>
    </row>
    <row r="29286" spans="4:5" s="47" customFormat="1" ht="13.5" customHeight="1" x14ac:dyDescent="0.25">
      <c r="D29286" s="83"/>
    </row>
    <row r="29287" spans="4:5" s="47" customFormat="1" ht="13.5" customHeight="1" x14ac:dyDescent="0.25">
      <c r="D29287" s="83"/>
    </row>
    <row r="29288" spans="4:5" s="47" customFormat="1" ht="13.5" customHeight="1" x14ac:dyDescent="0.25">
      <c r="D29288" s="83"/>
    </row>
    <row r="29289" spans="4:5" s="47" customFormat="1" ht="13.5" customHeight="1" x14ac:dyDescent="0.25">
      <c r="D29289" s="83"/>
    </row>
    <row r="29290" spans="4:5" s="47" customFormat="1" ht="13.5" customHeight="1" x14ac:dyDescent="0.25">
      <c r="D29290" s="83"/>
    </row>
    <row r="29291" spans="4:5" s="47" customFormat="1" ht="13.5" customHeight="1" x14ac:dyDescent="0.25">
      <c r="D29291" s="83"/>
    </row>
    <row r="29292" spans="4:5" s="47" customFormat="1" ht="13.5" customHeight="1" x14ac:dyDescent="0.25">
      <c r="D29292" s="83"/>
      <c r="E29292" s="48"/>
    </row>
    <row r="29293" spans="4:5" s="47" customFormat="1" ht="13.5" customHeight="1" x14ac:dyDescent="0.25">
      <c r="D29293" s="83"/>
      <c r="E29293" s="48"/>
    </row>
    <row r="29294" spans="4:5" s="47" customFormat="1" ht="13.5" customHeight="1" x14ac:dyDescent="0.25">
      <c r="D29294" s="83"/>
      <c r="E29294" s="48"/>
    </row>
    <row r="29295" spans="4:5" s="47" customFormat="1" ht="13.5" customHeight="1" x14ac:dyDescent="0.25">
      <c r="D29295" s="83"/>
      <c r="E29295" s="48"/>
    </row>
    <row r="29296" spans="4:5" s="47" customFormat="1" ht="13.5" customHeight="1" x14ac:dyDescent="0.25">
      <c r="D29296" s="83"/>
      <c r="E29296" s="48"/>
    </row>
    <row r="29297" spans="4:5" s="47" customFormat="1" ht="13.5" customHeight="1" x14ac:dyDescent="0.25">
      <c r="D29297" s="83"/>
      <c r="E29297" s="48"/>
    </row>
    <row r="29298" spans="4:5" s="47" customFormat="1" ht="13.5" customHeight="1" x14ac:dyDescent="0.25">
      <c r="D29298" s="83"/>
      <c r="E29298" s="48"/>
    </row>
    <row r="29299" spans="4:5" s="47" customFormat="1" ht="13.5" customHeight="1" x14ac:dyDescent="0.25">
      <c r="D29299" s="83"/>
      <c r="E29299" s="48"/>
    </row>
    <row r="29300" spans="4:5" s="47" customFormat="1" ht="13.5" customHeight="1" x14ac:dyDescent="0.25">
      <c r="D29300" s="83"/>
      <c r="E29300" s="48"/>
    </row>
    <row r="29301" spans="4:5" s="47" customFormat="1" ht="13.5" customHeight="1" x14ac:dyDescent="0.25">
      <c r="D29301" s="83"/>
      <c r="E29301" s="48"/>
    </row>
    <row r="29302" spans="4:5" s="47" customFormat="1" ht="13.5" customHeight="1" x14ac:dyDescent="0.25">
      <c r="D29302" s="83"/>
      <c r="E29302" s="48"/>
    </row>
    <row r="29303" spans="4:5" s="47" customFormat="1" ht="13.5" customHeight="1" x14ac:dyDescent="0.25">
      <c r="D29303" s="83"/>
      <c r="E29303" s="48"/>
    </row>
    <row r="29304" spans="4:5" s="47" customFormat="1" ht="13.5" customHeight="1" x14ac:dyDescent="0.25">
      <c r="D29304" s="83"/>
      <c r="E29304" s="48"/>
    </row>
    <row r="29305" spans="4:5" s="47" customFormat="1" ht="13.5" customHeight="1" x14ac:dyDescent="0.25">
      <c r="D29305" s="83"/>
      <c r="E29305" s="48"/>
    </row>
    <row r="29306" spans="4:5" s="47" customFormat="1" ht="13.5" customHeight="1" x14ac:dyDescent="0.25">
      <c r="D29306" s="83"/>
      <c r="E29306" s="48"/>
    </row>
    <row r="29307" spans="4:5" s="47" customFormat="1" ht="13.5" customHeight="1" x14ac:dyDescent="0.25">
      <c r="D29307" s="83"/>
      <c r="E29307" s="48"/>
    </row>
    <row r="29308" spans="4:5" s="47" customFormat="1" ht="13.5" customHeight="1" x14ac:dyDescent="0.25">
      <c r="D29308" s="83"/>
      <c r="E29308" s="48"/>
    </row>
    <row r="29309" spans="4:5" s="47" customFormat="1" ht="13.5" customHeight="1" x14ac:dyDescent="0.25">
      <c r="D29309" s="83"/>
      <c r="E29309" s="48"/>
    </row>
    <row r="29310" spans="4:5" s="47" customFormat="1" ht="13.5" customHeight="1" x14ac:dyDescent="0.25">
      <c r="D29310" s="83"/>
      <c r="E29310" s="48"/>
    </row>
    <row r="29311" spans="4:5" s="47" customFormat="1" ht="13.5" customHeight="1" x14ac:dyDescent="0.25">
      <c r="D29311" s="83"/>
      <c r="E29311" s="48"/>
    </row>
    <row r="29312" spans="4:5" s="47" customFormat="1" ht="13.5" customHeight="1" x14ac:dyDescent="0.25">
      <c r="D29312" s="83"/>
      <c r="E29312" s="48"/>
    </row>
    <row r="29313" spans="4:5" s="47" customFormat="1" ht="13.5" customHeight="1" x14ac:dyDescent="0.25">
      <c r="D29313" s="83"/>
      <c r="E29313" s="48"/>
    </row>
    <row r="29314" spans="4:5" s="47" customFormat="1" ht="13.5" customHeight="1" x14ac:dyDescent="0.25">
      <c r="D29314" s="83"/>
      <c r="E29314" s="48"/>
    </row>
    <row r="29315" spans="4:5" s="47" customFormat="1" ht="13.5" customHeight="1" x14ac:dyDescent="0.25">
      <c r="D29315" s="83"/>
      <c r="E29315" s="48"/>
    </row>
    <row r="29316" spans="4:5" s="47" customFormat="1" ht="13.5" customHeight="1" x14ac:dyDescent="0.25">
      <c r="D29316" s="83"/>
      <c r="E29316" s="48"/>
    </row>
    <row r="29317" spans="4:5" s="47" customFormat="1" ht="13.5" customHeight="1" x14ac:dyDescent="0.25">
      <c r="D29317" s="83"/>
      <c r="E29317" s="48"/>
    </row>
    <row r="29318" spans="4:5" s="47" customFormat="1" ht="13.5" customHeight="1" x14ac:dyDescent="0.25">
      <c r="D29318" s="83"/>
      <c r="E29318" s="48"/>
    </row>
    <row r="29319" spans="4:5" s="47" customFormat="1" ht="13.5" customHeight="1" x14ac:dyDescent="0.25">
      <c r="D29319" s="83"/>
      <c r="E29319" s="48"/>
    </row>
    <row r="29320" spans="4:5" s="47" customFormat="1" ht="13.5" customHeight="1" x14ac:dyDescent="0.25">
      <c r="D29320" s="83"/>
      <c r="E29320" s="48"/>
    </row>
    <row r="29321" spans="4:5" s="47" customFormat="1" ht="13.5" customHeight="1" x14ac:dyDescent="0.25">
      <c r="D29321" s="83"/>
      <c r="E29321" s="48"/>
    </row>
    <row r="29322" spans="4:5" s="47" customFormat="1" ht="13.5" customHeight="1" x14ac:dyDescent="0.25">
      <c r="D29322" s="83"/>
      <c r="E29322" s="48"/>
    </row>
    <row r="29323" spans="4:5" s="47" customFormat="1" ht="13.5" customHeight="1" x14ac:dyDescent="0.25">
      <c r="D29323" s="83"/>
      <c r="E29323" s="48"/>
    </row>
    <row r="29324" spans="4:5" s="47" customFormat="1" ht="13.5" customHeight="1" x14ac:dyDescent="0.25">
      <c r="D29324" s="83"/>
      <c r="E29324" s="48"/>
    </row>
    <row r="29325" spans="4:5" s="47" customFormat="1" ht="13.5" customHeight="1" x14ac:dyDescent="0.25">
      <c r="D29325" s="83"/>
      <c r="E29325" s="48"/>
    </row>
    <row r="29326" spans="4:5" s="47" customFormat="1" ht="13.5" customHeight="1" x14ac:dyDescent="0.25">
      <c r="D29326" s="83"/>
      <c r="E29326" s="48"/>
    </row>
    <row r="29327" spans="4:5" s="47" customFormat="1" ht="13.5" customHeight="1" x14ac:dyDescent="0.25">
      <c r="D29327" s="83"/>
      <c r="E29327" s="48"/>
    </row>
    <row r="29328" spans="4:5" s="47" customFormat="1" ht="13.5" customHeight="1" x14ac:dyDescent="0.25">
      <c r="D29328" s="83"/>
      <c r="E29328" s="48"/>
    </row>
    <row r="29329" spans="4:5" s="47" customFormat="1" ht="13.5" customHeight="1" x14ac:dyDescent="0.25">
      <c r="D29329" s="83"/>
      <c r="E29329" s="48"/>
    </row>
    <row r="29330" spans="4:5" s="47" customFormat="1" ht="13.5" customHeight="1" x14ac:dyDescent="0.25">
      <c r="D29330" s="83"/>
      <c r="E29330" s="48"/>
    </row>
    <row r="29331" spans="4:5" s="47" customFormat="1" ht="13.5" customHeight="1" x14ac:dyDescent="0.25">
      <c r="D29331" s="83"/>
      <c r="E29331" s="48"/>
    </row>
    <row r="29332" spans="4:5" s="47" customFormat="1" ht="13.5" customHeight="1" x14ac:dyDescent="0.25">
      <c r="D29332" s="83"/>
      <c r="E29332" s="48"/>
    </row>
    <row r="29333" spans="4:5" s="47" customFormat="1" ht="13.5" customHeight="1" x14ac:dyDescent="0.25">
      <c r="D29333" s="83"/>
      <c r="E29333" s="48"/>
    </row>
    <row r="29334" spans="4:5" s="47" customFormat="1" ht="13.5" customHeight="1" x14ac:dyDescent="0.25">
      <c r="D29334" s="83"/>
      <c r="E29334" s="48"/>
    </row>
    <row r="29335" spans="4:5" s="47" customFormat="1" ht="13.5" customHeight="1" x14ac:dyDescent="0.25">
      <c r="D29335" s="83"/>
      <c r="E29335" s="48"/>
    </row>
    <row r="29336" spans="4:5" s="47" customFormat="1" ht="13.5" customHeight="1" x14ac:dyDescent="0.25">
      <c r="D29336" s="83"/>
      <c r="E29336" s="48"/>
    </row>
    <row r="29337" spans="4:5" s="47" customFormat="1" ht="13.5" customHeight="1" x14ac:dyDescent="0.25">
      <c r="D29337" s="83"/>
      <c r="E29337" s="48"/>
    </row>
    <row r="29338" spans="4:5" s="47" customFormat="1" ht="13.5" customHeight="1" x14ac:dyDescent="0.25">
      <c r="D29338" s="83"/>
      <c r="E29338" s="48"/>
    </row>
    <row r="29339" spans="4:5" s="47" customFormat="1" ht="13.5" customHeight="1" x14ac:dyDescent="0.25">
      <c r="D29339" s="83"/>
      <c r="E29339" s="48"/>
    </row>
    <row r="29340" spans="4:5" s="47" customFormat="1" ht="13.5" customHeight="1" x14ac:dyDescent="0.25">
      <c r="D29340" s="83"/>
      <c r="E29340" s="48"/>
    </row>
    <row r="29341" spans="4:5" s="47" customFormat="1" ht="13.5" customHeight="1" x14ac:dyDescent="0.25">
      <c r="D29341" s="83"/>
      <c r="E29341" s="48"/>
    </row>
    <row r="29342" spans="4:5" s="47" customFormat="1" ht="13.5" customHeight="1" x14ac:dyDescent="0.25">
      <c r="D29342" s="83"/>
      <c r="E29342" s="48"/>
    </row>
    <row r="29343" spans="4:5" s="47" customFormat="1" ht="13.5" customHeight="1" x14ac:dyDescent="0.25">
      <c r="D29343" s="83"/>
      <c r="E29343" s="48"/>
    </row>
    <row r="29344" spans="4:5" s="47" customFormat="1" ht="13.5" customHeight="1" x14ac:dyDescent="0.25">
      <c r="D29344" s="83"/>
      <c r="E29344" s="48"/>
    </row>
    <row r="29345" spans="4:5" s="47" customFormat="1" ht="13.5" customHeight="1" x14ac:dyDescent="0.25">
      <c r="D29345" s="83"/>
      <c r="E29345" s="48"/>
    </row>
    <row r="29346" spans="4:5" s="47" customFormat="1" ht="13.5" customHeight="1" x14ac:dyDescent="0.25">
      <c r="D29346" s="83"/>
      <c r="E29346" s="48"/>
    </row>
    <row r="29347" spans="4:5" s="47" customFormat="1" ht="13.5" customHeight="1" x14ac:dyDescent="0.25">
      <c r="D29347" s="83"/>
      <c r="E29347" s="48"/>
    </row>
    <row r="29348" spans="4:5" s="47" customFormat="1" ht="13.5" customHeight="1" x14ac:dyDescent="0.25">
      <c r="D29348" s="83"/>
      <c r="E29348" s="48"/>
    </row>
    <row r="29349" spans="4:5" s="47" customFormat="1" ht="13.5" customHeight="1" x14ac:dyDescent="0.25">
      <c r="D29349" s="83"/>
      <c r="E29349" s="48"/>
    </row>
    <row r="29350" spans="4:5" s="47" customFormat="1" ht="13.5" customHeight="1" x14ac:dyDescent="0.25">
      <c r="D29350" s="83"/>
      <c r="E29350" s="48"/>
    </row>
    <row r="29351" spans="4:5" s="47" customFormat="1" ht="13.5" customHeight="1" x14ac:dyDescent="0.25">
      <c r="D29351" s="83"/>
      <c r="E29351" s="48"/>
    </row>
    <row r="29352" spans="4:5" s="47" customFormat="1" ht="13.5" customHeight="1" x14ac:dyDescent="0.25">
      <c r="D29352" s="83"/>
      <c r="E29352" s="48"/>
    </row>
    <row r="29353" spans="4:5" s="47" customFormat="1" ht="13.5" customHeight="1" x14ac:dyDescent="0.25">
      <c r="D29353" s="83"/>
      <c r="E29353" s="48"/>
    </row>
    <row r="29354" spans="4:5" s="47" customFormat="1" ht="13.5" customHeight="1" x14ac:dyDescent="0.25">
      <c r="D29354" s="83"/>
      <c r="E29354" s="48"/>
    </row>
    <row r="29355" spans="4:5" s="47" customFormat="1" ht="13.5" customHeight="1" x14ac:dyDescent="0.25">
      <c r="D29355" s="83"/>
      <c r="E29355" s="48"/>
    </row>
    <row r="29356" spans="4:5" s="47" customFormat="1" ht="13.5" customHeight="1" x14ac:dyDescent="0.25">
      <c r="D29356" s="83"/>
      <c r="E29356" s="48"/>
    </row>
    <row r="29357" spans="4:5" s="47" customFormat="1" ht="13.5" customHeight="1" x14ac:dyDescent="0.25">
      <c r="D29357" s="83"/>
      <c r="E29357" s="48"/>
    </row>
    <row r="29358" spans="4:5" s="47" customFormat="1" ht="13.5" customHeight="1" x14ac:dyDescent="0.25">
      <c r="D29358" s="83"/>
      <c r="E29358" s="48"/>
    </row>
    <row r="29359" spans="4:5" s="47" customFormat="1" ht="13.5" customHeight="1" x14ac:dyDescent="0.25">
      <c r="D29359" s="83"/>
      <c r="E29359" s="48"/>
    </row>
    <row r="29360" spans="4:5" s="47" customFormat="1" ht="13.5" customHeight="1" x14ac:dyDescent="0.25">
      <c r="D29360" s="83"/>
      <c r="E29360" s="48"/>
    </row>
    <row r="29361" spans="4:5" s="47" customFormat="1" ht="13.5" customHeight="1" x14ac:dyDescent="0.25">
      <c r="D29361" s="83"/>
      <c r="E29361" s="48"/>
    </row>
    <row r="29362" spans="4:5" s="47" customFormat="1" ht="13.5" customHeight="1" x14ac:dyDescent="0.25">
      <c r="D29362" s="83"/>
      <c r="E29362" s="48"/>
    </row>
    <row r="29363" spans="4:5" s="47" customFormat="1" ht="13.5" customHeight="1" x14ac:dyDescent="0.25">
      <c r="D29363" s="83"/>
      <c r="E29363" s="48"/>
    </row>
    <row r="29364" spans="4:5" s="47" customFormat="1" ht="13.5" customHeight="1" x14ac:dyDescent="0.25">
      <c r="D29364" s="83"/>
      <c r="E29364" s="48"/>
    </row>
    <row r="29365" spans="4:5" s="47" customFormat="1" ht="13.5" customHeight="1" x14ac:dyDescent="0.25">
      <c r="D29365" s="83"/>
      <c r="E29365" s="48"/>
    </row>
    <row r="29366" spans="4:5" s="47" customFormat="1" ht="13.5" customHeight="1" x14ac:dyDescent="0.25">
      <c r="D29366" s="83"/>
      <c r="E29366" s="48"/>
    </row>
    <row r="29367" spans="4:5" s="47" customFormat="1" ht="13.5" customHeight="1" x14ac:dyDescent="0.25">
      <c r="D29367" s="83"/>
      <c r="E29367" s="48"/>
    </row>
    <row r="29368" spans="4:5" s="47" customFormat="1" ht="13.5" customHeight="1" x14ac:dyDescent="0.25">
      <c r="D29368" s="83"/>
      <c r="E29368" s="48"/>
    </row>
    <row r="29369" spans="4:5" s="47" customFormat="1" ht="13.5" customHeight="1" x14ac:dyDescent="0.25">
      <c r="D29369" s="83"/>
      <c r="E29369" s="48"/>
    </row>
    <row r="29370" spans="4:5" s="47" customFormat="1" ht="13.5" customHeight="1" x14ac:dyDescent="0.25">
      <c r="D29370" s="83"/>
      <c r="E29370" s="48"/>
    </row>
    <row r="29371" spans="4:5" s="47" customFormat="1" ht="13.5" customHeight="1" x14ac:dyDescent="0.25">
      <c r="D29371" s="83"/>
      <c r="E29371" s="48"/>
    </row>
    <row r="29372" spans="4:5" s="47" customFormat="1" ht="13.5" customHeight="1" x14ac:dyDescent="0.25">
      <c r="D29372" s="83"/>
      <c r="E29372" s="48"/>
    </row>
    <row r="29373" spans="4:5" s="47" customFormat="1" ht="13.5" customHeight="1" x14ac:dyDescent="0.25">
      <c r="D29373" s="83"/>
      <c r="E29373" s="48"/>
    </row>
    <row r="29374" spans="4:5" s="47" customFormat="1" ht="13.5" customHeight="1" x14ac:dyDescent="0.25">
      <c r="D29374" s="83"/>
      <c r="E29374" s="48"/>
    </row>
    <row r="29375" spans="4:5" s="47" customFormat="1" ht="13.5" customHeight="1" x14ac:dyDescent="0.25">
      <c r="D29375" s="83"/>
      <c r="E29375" s="48"/>
    </row>
    <row r="29376" spans="4:5" s="47" customFormat="1" ht="13.5" customHeight="1" x14ac:dyDescent="0.25">
      <c r="D29376" s="83"/>
      <c r="E29376" s="48"/>
    </row>
    <row r="29377" spans="4:5" s="47" customFormat="1" ht="13.5" customHeight="1" x14ac:dyDescent="0.25">
      <c r="D29377" s="83"/>
      <c r="E29377" s="48"/>
    </row>
    <row r="29378" spans="4:5" s="47" customFormat="1" ht="13.5" customHeight="1" x14ac:dyDescent="0.25">
      <c r="D29378" s="83"/>
      <c r="E29378" s="48"/>
    </row>
    <row r="29379" spans="4:5" s="47" customFormat="1" ht="13.5" customHeight="1" x14ac:dyDescent="0.25">
      <c r="D29379" s="83"/>
      <c r="E29379" s="48"/>
    </row>
    <row r="29380" spans="4:5" s="47" customFormat="1" ht="13.5" customHeight="1" x14ac:dyDescent="0.25">
      <c r="D29380" s="83"/>
      <c r="E29380" s="48"/>
    </row>
    <row r="29381" spans="4:5" s="47" customFormat="1" ht="13.5" customHeight="1" x14ac:dyDescent="0.25">
      <c r="D29381" s="83"/>
      <c r="E29381" s="48"/>
    </row>
    <row r="29382" spans="4:5" s="47" customFormat="1" ht="13.5" customHeight="1" x14ac:dyDescent="0.25">
      <c r="D29382" s="83"/>
      <c r="E29382" s="48"/>
    </row>
    <row r="29383" spans="4:5" s="47" customFormat="1" ht="13.5" customHeight="1" x14ac:dyDescent="0.25">
      <c r="D29383" s="83"/>
      <c r="E29383" s="48"/>
    </row>
    <row r="29384" spans="4:5" s="47" customFormat="1" ht="13.5" customHeight="1" x14ac:dyDescent="0.25">
      <c r="D29384" s="83"/>
      <c r="E29384" s="48"/>
    </row>
    <row r="29385" spans="4:5" s="47" customFormat="1" ht="13.5" customHeight="1" x14ac:dyDescent="0.25">
      <c r="D29385" s="83"/>
      <c r="E29385" s="48"/>
    </row>
    <row r="29386" spans="4:5" s="47" customFormat="1" ht="13.5" customHeight="1" x14ac:dyDescent="0.25">
      <c r="D29386" s="83"/>
      <c r="E29386" s="48"/>
    </row>
    <row r="29387" spans="4:5" s="47" customFormat="1" ht="13.5" customHeight="1" x14ac:dyDescent="0.25">
      <c r="D29387" s="83"/>
      <c r="E29387" s="48"/>
    </row>
    <row r="29388" spans="4:5" s="47" customFormat="1" ht="13.5" customHeight="1" x14ac:dyDescent="0.25">
      <c r="D29388" s="83"/>
      <c r="E29388" s="48"/>
    </row>
    <row r="29389" spans="4:5" s="47" customFormat="1" ht="13.5" customHeight="1" x14ac:dyDescent="0.25">
      <c r="D29389" s="83"/>
      <c r="E29389" s="48"/>
    </row>
    <row r="29390" spans="4:5" s="47" customFormat="1" ht="13.5" customHeight="1" x14ac:dyDescent="0.25">
      <c r="D29390" s="83"/>
      <c r="E29390" s="48"/>
    </row>
    <row r="29391" spans="4:5" s="47" customFormat="1" ht="13.5" customHeight="1" x14ac:dyDescent="0.25">
      <c r="D29391" s="83"/>
      <c r="E29391" s="48"/>
    </row>
    <row r="29392" spans="4:5" s="47" customFormat="1" ht="13.5" customHeight="1" x14ac:dyDescent="0.25">
      <c r="D29392" s="83"/>
      <c r="E29392" s="48"/>
    </row>
    <row r="29393" spans="4:5" s="47" customFormat="1" ht="13.5" customHeight="1" x14ac:dyDescent="0.25">
      <c r="D29393" s="83"/>
      <c r="E29393" s="48"/>
    </row>
    <row r="29394" spans="4:5" s="47" customFormat="1" ht="13.5" customHeight="1" x14ac:dyDescent="0.25">
      <c r="D29394" s="83"/>
      <c r="E29394" s="48"/>
    </row>
    <row r="29395" spans="4:5" s="47" customFormat="1" ht="13.5" customHeight="1" x14ac:dyDescent="0.25">
      <c r="D29395" s="83"/>
      <c r="E29395" s="48"/>
    </row>
    <row r="29396" spans="4:5" s="47" customFormat="1" ht="13.5" customHeight="1" x14ac:dyDescent="0.25">
      <c r="D29396" s="83"/>
      <c r="E29396" s="48"/>
    </row>
    <row r="29397" spans="4:5" s="47" customFormat="1" ht="13.5" customHeight="1" x14ac:dyDescent="0.25">
      <c r="D29397" s="83"/>
      <c r="E29397" s="48"/>
    </row>
    <row r="29398" spans="4:5" s="47" customFormat="1" ht="13.5" customHeight="1" x14ac:dyDescent="0.25">
      <c r="D29398" s="83"/>
      <c r="E29398" s="48"/>
    </row>
    <row r="29399" spans="4:5" s="47" customFormat="1" ht="13.5" customHeight="1" x14ac:dyDescent="0.25">
      <c r="D29399" s="83"/>
      <c r="E29399" s="48"/>
    </row>
    <row r="29400" spans="4:5" s="47" customFormat="1" ht="13.5" customHeight="1" x14ac:dyDescent="0.25">
      <c r="D29400" s="83"/>
      <c r="E29400" s="48"/>
    </row>
    <row r="29401" spans="4:5" s="47" customFormat="1" ht="13.5" customHeight="1" x14ac:dyDescent="0.25">
      <c r="D29401" s="83"/>
      <c r="E29401" s="48"/>
    </row>
    <row r="29402" spans="4:5" s="47" customFormat="1" ht="13.5" customHeight="1" x14ac:dyDescent="0.25">
      <c r="D29402" s="83"/>
      <c r="E29402" s="48"/>
    </row>
    <row r="29403" spans="4:5" s="47" customFormat="1" ht="13.5" customHeight="1" x14ac:dyDescent="0.25">
      <c r="D29403" s="83"/>
      <c r="E29403" s="48"/>
    </row>
    <row r="29404" spans="4:5" s="47" customFormat="1" ht="13.5" customHeight="1" x14ac:dyDescent="0.25">
      <c r="D29404" s="83"/>
      <c r="E29404" s="48"/>
    </row>
    <row r="29405" spans="4:5" s="47" customFormat="1" ht="13.5" customHeight="1" x14ac:dyDescent="0.25">
      <c r="D29405" s="83"/>
      <c r="E29405" s="48"/>
    </row>
    <row r="29406" spans="4:5" s="47" customFormat="1" ht="13.5" customHeight="1" x14ac:dyDescent="0.25">
      <c r="D29406" s="83"/>
      <c r="E29406" s="48"/>
    </row>
    <row r="29407" spans="4:5" s="47" customFormat="1" ht="13.5" customHeight="1" x14ac:dyDescent="0.25">
      <c r="D29407" s="83"/>
      <c r="E29407" s="48"/>
    </row>
    <row r="29408" spans="4:5" s="47" customFormat="1" ht="13.5" customHeight="1" x14ac:dyDescent="0.25">
      <c r="D29408" s="83"/>
      <c r="E29408" s="48"/>
    </row>
    <row r="29409" spans="4:5" s="47" customFormat="1" ht="13.5" customHeight="1" x14ac:dyDescent="0.25">
      <c r="D29409" s="83"/>
      <c r="E29409" s="48"/>
    </row>
    <row r="29410" spans="4:5" s="47" customFormat="1" ht="13.5" customHeight="1" x14ac:dyDescent="0.25">
      <c r="D29410" s="83"/>
      <c r="E29410" s="48"/>
    </row>
    <row r="29411" spans="4:5" s="47" customFormat="1" ht="13.5" customHeight="1" x14ac:dyDescent="0.25">
      <c r="D29411" s="83"/>
      <c r="E29411" s="48"/>
    </row>
    <row r="29412" spans="4:5" s="47" customFormat="1" ht="13.5" customHeight="1" x14ac:dyDescent="0.25">
      <c r="D29412" s="83"/>
      <c r="E29412" s="48"/>
    </row>
    <row r="29413" spans="4:5" s="47" customFormat="1" ht="13.5" customHeight="1" x14ac:dyDescent="0.25">
      <c r="D29413" s="83"/>
      <c r="E29413" s="48"/>
    </row>
    <row r="29414" spans="4:5" s="47" customFormat="1" ht="13.5" customHeight="1" x14ac:dyDescent="0.25">
      <c r="D29414" s="83"/>
      <c r="E29414" s="48"/>
    </row>
    <row r="29415" spans="4:5" s="47" customFormat="1" ht="13.5" customHeight="1" x14ac:dyDescent="0.25">
      <c r="D29415" s="83"/>
      <c r="E29415" s="48"/>
    </row>
    <row r="29416" spans="4:5" s="47" customFormat="1" ht="13.5" customHeight="1" x14ac:dyDescent="0.25">
      <c r="D29416" s="83"/>
      <c r="E29416" s="48"/>
    </row>
    <row r="29417" spans="4:5" s="47" customFormat="1" ht="13.5" customHeight="1" x14ac:dyDescent="0.25">
      <c r="D29417" s="83"/>
      <c r="E29417" s="48"/>
    </row>
    <row r="29418" spans="4:5" s="47" customFormat="1" ht="13.5" customHeight="1" x14ac:dyDescent="0.25">
      <c r="D29418" s="83"/>
      <c r="E29418" s="48"/>
    </row>
    <row r="29419" spans="4:5" s="47" customFormat="1" ht="13.5" customHeight="1" x14ac:dyDescent="0.25">
      <c r="D29419" s="83"/>
      <c r="E29419" s="48"/>
    </row>
    <row r="29420" spans="4:5" s="47" customFormat="1" ht="13.5" customHeight="1" x14ac:dyDescent="0.25">
      <c r="D29420" s="83"/>
      <c r="E29420" s="48"/>
    </row>
    <row r="29421" spans="4:5" s="47" customFormat="1" ht="13.5" customHeight="1" x14ac:dyDescent="0.25">
      <c r="D29421" s="83"/>
      <c r="E29421" s="48"/>
    </row>
    <row r="29422" spans="4:5" s="47" customFormat="1" ht="13.5" customHeight="1" x14ac:dyDescent="0.25">
      <c r="D29422" s="83"/>
      <c r="E29422" s="48"/>
    </row>
    <row r="29423" spans="4:5" s="47" customFormat="1" ht="13.5" customHeight="1" x14ac:dyDescent="0.25">
      <c r="D29423" s="83"/>
      <c r="E29423" s="48"/>
    </row>
    <row r="29424" spans="4:5" s="47" customFormat="1" ht="13.5" customHeight="1" x14ac:dyDescent="0.25">
      <c r="D29424" s="83"/>
      <c r="E29424" s="48"/>
    </row>
    <row r="29425" spans="4:5" s="47" customFormat="1" ht="13.5" customHeight="1" x14ac:dyDescent="0.25">
      <c r="D29425" s="83"/>
      <c r="E29425" s="48"/>
    </row>
    <row r="29426" spans="4:5" s="47" customFormat="1" ht="13.5" customHeight="1" x14ac:dyDescent="0.25">
      <c r="D29426" s="83"/>
      <c r="E29426" s="48"/>
    </row>
    <row r="29427" spans="4:5" s="47" customFormat="1" ht="13.5" customHeight="1" x14ac:dyDescent="0.25">
      <c r="D29427" s="83"/>
      <c r="E29427" s="48"/>
    </row>
    <row r="29428" spans="4:5" s="47" customFormat="1" ht="13.5" customHeight="1" x14ac:dyDescent="0.25">
      <c r="D29428" s="83"/>
      <c r="E29428" s="48"/>
    </row>
    <row r="29429" spans="4:5" s="47" customFormat="1" ht="13.5" customHeight="1" x14ac:dyDescent="0.25">
      <c r="D29429" s="83"/>
      <c r="E29429" s="48"/>
    </row>
    <row r="29430" spans="4:5" s="47" customFormat="1" ht="13.5" customHeight="1" x14ac:dyDescent="0.25">
      <c r="D29430" s="83"/>
      <c r="E29430" s="48"/>
    </row>
    <row r="29431" spans="4:5" s="47" customFormat="1" ht="13.5" customHeight="1" x14ac:dyDescent="0.25">
      <c r="D29431" s="83"/>
      <c r="E29431" s="48"/>
    </row>
    <row r="29432" spans="4:5" s="47" customFormat="1" ht="13.5" customHeight="1" x14ac:dyDescent="0.25">
      <c r="D29432" s="83"/>
      <c r="E29432" s="48"/>
    </row>
    <row r="29433" spans="4:5" s="47" customFormat="1" ht="13.5" customHeight="1" x14ac:dyDescent="0.25">
      <c r="D29433" s="83"/>
      <c r="E29433" s="48"/>
    </row>
    <row r="29434" spans="4:5" s="47" customFormat="1" ht="13.5" customHeight="1" x14ac:dyDescent="0.25">
      <c r="D29434" s="83"/>
      <c r="E29434" s="48"/>
    </row>
    <row r="29435" spans="4:5" s="47" customFormat="1" ht="13.5" customHeight="1" x14ac:dyDescent="0.25">
      <c r="D29435" s="83"/>
      <c r="E29435" s="48"/>
    </row>
    <row r="29436" spans="4:5" s="47" customFormat="1" ht="13.5" customHeight="1" x14ac:dyDescent="0.25">
      <c r="D29436" s="83"/>
      <c r="E29436" s="48"/>
    </row>
    <row r="29437" spans="4:5" s="47" customFormat="1" ht="13.5" customHeight="1" x14ac:dyDescent="0.25">
      <c r="D29437" s="83"/>
      <c r="E29437" s="48"/>
    </row>
    <row r="29438" spans="4:5" s="47" customFormat="1" ht="13.5" customHeight="1" x14ac:dyDescent="0.25">
      <c r="D29438" s="83"/>
      <c r="E29438" s="48"/>
    </row>
    <row r="29439" spans="4:5" s="47" customFormat="1" ht="13.5" customHeight="1" x14ac:dyDescent="0.25">
      <c r="D29439" s="83"/>
      <c r="E29439" s="48"/>
    </row>
    <row r="29440" spans="4:5" s="47" customFormat="1" ht="13.5" customHeight="1" x14ac:dyDescent="0.25">
      <c r="D29440" s="83"/>
      <c r="E29440" s="48"/>
    </row>
    <row r="29441" spans="4:5" s="47" customFormat="1" ht="13.5" customHeight="1" x14ac:dyDescent="0.25">
      <c r="D29441" s="83"/>
      <c r="E29441" s="48"/>
    </row>
    <row r="29442" spans="4:5" s="47" customFormat="1" ht="13.5" customHeight="1" x14ac:dyDescent="0.25">
      <c r="D29442" s="83"/>
      <c r="E29442" s="48"/>
    </row>
    <row r="29443" spans="4:5" s="47" customFormat="1" ht="13.5" customHeight="1" x14ac:dyDescent="0.25">
      <c r="D29443" s="83"/>
      <c r="E29443" s="48"/>
    </row>
    <row r="29444" spans="4:5" s="47" customFormat="1" ht="13.5" customHeight="1" x14ac:dyDescent="0.25">
      <c r="D29444" s="83"/>
      <c r="E29444" s="48"/>
    </row>
    <row r="29445" spans="4:5" s="47" customFormat="1" ht="13.5" customHeight="1" x14ac:dyDescent="0.25">
      <c r="D29445" s="83"/>
      <c r="E29445" s="48"/>
    </row>
    <row r="29446" spans="4:5" s="47" customFormat="1" ht="13.5" customHeight="1" x14ac:dyDescent="0.25">
      <c r="D29446" s="83"/>
      <c r="E29446" s="48"/>
    </row>
    <row r="29447" spans="4:5" s="47" customFormat="1" ht="13.5" customHeight="1" x14ac:dyDescent="0.25">
      <c r="D29447" s="83"/>
      <c r="E29447" s="48"/>
    </row>
    <row r="29448" spans="4:5" s="47" customFormat="1" ht="13.5" customHeight="1" x14ac:dyDescent="0.25">
      <c r="D29448" s="83"/>
      <c r="E29448" s="48"/>
    </row>
    <row r="29449" spans="4:5" s="47" customFormat="1" ht="13.5" customHeight="1" x14ac:dyDescent="0.25">
      <c r="D29449" s="83"/>
      <c r="E29449" s="48"/>
    </row>
    <row r="29450" spans="4:5" s="47" customFormat="1" ht="13.5" customHeight="1" x14ac:dyDescent="0.25">
      <c r="D29450" s="83"/>
      <c r="E29450" s="48"/>
    </row>
    <row r="29451" spans="4:5" s="47" customFormat="1" ht="13.5" customHeight="1" x14ac:dyDescent="0.25">
      <c r="D29451" s="83"/>
      <c r="E29451" s="48"/>
    </row>
    <row r="29452" spans="4:5" s="47" customFormat="1" ht="13.5" customHeight="1" x14ac:dyDescent="0.25">
      <c r="D29452" s="83"/>
      <c r="E29452" s="48"/>
    </row>
    <row r="29453" spans="4:5" s="47" customFormat="1" ht="13.5" customHeight="1" x14ac:dyDescent="0.25">
      <c r="D29453" s="83"/>
      <c r="E29453" s="48"/>
    </row>
    <row r="29454" spans="4:5" s="47" customFormat="1" ht="13.5" customHeight="1" x14ac:dyDescent="0.25">
      <c r="D29454" s="83"/>
      <c r="E29454" s="48"/>
    </row>
    <row r="29455" spans="4:5" s="47" customFormat="1" ht="13.5" customHeight="1" x14ac:dyDescent="0.25">
      <c r="D29455" s="83"/>
      <c r="E29455" s="48"/>
    </row>
    <row r="29456" spans="4:5" s="47" customFormat="1" ht="13.5" customHeight="1" x14ac:dyDescent="0.25">
      <c r="D29456" s="83"/>
      <c r="E29456" s="48"/>
    </row>
    <row r="29457" spans="4:5" s="47" customFormat="1" ht="13.5" customHeight="1" x14ac:dyDescent="0.25">
      <c r="D29457" s="83"/>
      <c r="E29457" s="48"/>
    </row>
    <row r="29458" spans="4:5" s="47" customFormat="1" ht="13.5" customHeight="1" x14ac:dyDescent="0.25">
      <c r="D29458" s="83"/>
      <c r="E29458" s="48"/>
    </row>
    <row r="29459" spans="4:5" s="47" customFormat="1" ht="13.5" customHeight="1" x14ac:dyDescent="0.25">
      <c r="D29459" s="83"/>
      <c r="E29459" s="48"/>
    </row>
    <row r="29460" spans="4:5" s="47" customFormat="1" ht="13.5" customHeight="1" x14ac:dyDescent="0.25">
      <c r="D29460" s="83"/>
      <c r="E29460" s="48"/>
    </row>
    <row r="29461" spans="4:5" s="47" customFormat="1" ht="13.5" customHeight="1" x14ac:dyDescent="0.25">
      <c r="D29461" s="83"/>
      <c r="E29461" s="48"/>
    </row>
    <row r="29462" spans="4:5" s="47" customFormat="1" ht="13.5" customHeight="1" x14ac:dyDescent="0.25">
      <c r="D29462" s="83"/>
      <c r="E29462" s="48"/>
    </row>
    <row r="29463" spans="4:5" s="47" customFormat="1" ht="13.5" customHeight="1" x14ac:dyDescent="0.25">
      <c r="D29463" s="83"/>
      <c r="E29463" s="48"/>
    </row>
    <row r="29464" spans="4:5" s="47" customFormat="1" ht="13.5" customHeight="1" x14ac:dyDescent="0.25">
      <c r="D29464" s="83"/>
      <c r="E29464" s="48"/>
    </row>
    <row r="29465" spans="4:5" s="47" customFormat="1" ht="13.5" customHeight="1" x14ac:dyDescent="0.25">
      <c r="D29465" s="83"/>
      <c r="E29465" s="48"/>
    </row>
    <row r="29466" spans="4:5" s="47" customFormat="1" ht="13.5" customHeight="1" x14ac:dyDescent="0.25">
      <c r="D29466" s="83"/>
      <c r="E29466" s="48"/>
    </row>
    <row r="29467" spans="4:5" s="47" customFormat="1" ht="13.5" customHeight="1" x14ac:dyDescent="0.25">
      <c r="D29467" s="83"/>
      <c r="E29467" s="48"/>
    </row>
    <row r="29468" spans="4:5" s="47" customFormat="1" ht="13.5" customHeight="1" x14ac:dyDescent="0.25">
      <c r="D29468" s="83"/>
      <c r="E29468" s="48"/>
    </row>
    <row r="29469" spans="4:5" s="47" customFormat="1" ht="13.5" customHeight="1" x14ac:dyDescent="0.25">
      <c r="D29469" s="83"/>
      <c r="E29469" s="48"/>
    </row>
    <row r="29470" spans="4:5" s="47" customFormat="1" ht="13.5" customHeight="1" x14ac:dyDescent="0.25">
      <c r="D29470" s="83"/>
      <c r="E29470" s="48"/>
    </row>
    <row r="29471" spans="4:5" s="47" customFormat="1" ht="13.5" customHeight="1" x14ac:dyDescent="0.25">
      <c r="D29471" s="83"/>
      <c r="E29471" s="48"/>
    </row>
    <row r="29472" spans="4:5" s="47" customFormat="1" ht="13.5" customHeight="1" x14ac:dyDescent="0.25">
      <c r="D29472" s="83"/>
      <c r="E29472" s="48"/>
    </row>
    <row r="29473" spans="4:5" s="47" customFormat="1" ht="13.5" customHeight="1" x14ac:dyDescent="0.25">
      <c r="D29473" s="83"/>
      <c r="E29473" s="48"/>
    </row>
    <row r="29474" spans="4:5" s="47" customFormat="1" ht="13.5" customHeight="1" x14ac:dyDescent="0.25">
      <c r="D29474" s="83"/>
      <c r="E29474" s="48"/>
    </row>
    <row r="29475" spans="4:5" s="47" customFormat="1" ht="13.5" customHeight="1" x14ac:dyDescent="0.25">
      <c r="D29475" s="83"/>
      <c r="E29475" s="48"/>
    </row>
    <row r="29476" spans="4:5" s="47" customFormat="1" ht="13.5" customHeight="1" x14ac:dyDescent="0.25">
      <c r="D29476" s="83"/>
      <c r="E29476" s="48"/>
    </row>
    <row r="29477" spans="4:5" s="47" customFormat="1" ht="13.5" customHeight="1" x14ac:dyDescent="0.25">
      <c r="D29477" s="83"/>
      <c r="E29477" s="48"/>
    </row>
    <row r="29478" spans="4:5" s="47" customFormat="1" ht="13.5" customHeight="1" x14ac:dyDescent="0.25">
      <c r="D29478" s="83"/>
      <c r="E29478" s="48"/>
    </row>
    <row r="29479" spans="4:5" s="47" customFormat="1" ht="13.5" customHeight="1" x14ac:dyDescent="0.25">
      <c r="D29479" s="83"/>
      <c r="E29479" s="48"/>
    </row>
    <row r="29480" spans="4:5" s="47" customFormat="1" ht="13.5" customHeight="1" x14ac:dyDescent="0.25">
      <c r="D29480" s="83"/>
      <c r="E29480" s="48"/>
    </row>
    <row r="29481" spans="4:5" s="47" customFormat="1" ht="13.5" customHeight="1" x14ac:dyDescent="0.25">
      <c r="D29481" s="83"/>
      <c r="E29481" s="48"/>
    </row>
    <row r="29482" spans="4:5" s="47" customFormat="1" ht="13.5" customHeight="1" x14ac:dyDescent="0.25">
      <c r="D29482" s="83"/>
      <c r="E29482" s="48"/>
    </row>
    <row r="29483" spans="4:5" s="47" customFormat="1" ht="13.5" customHeight="1" x14ac:dyDescent="0.25">
      <c r="D29483" s="83"/>
      <c r="E29483" s="48"/>
    </row>
    <row r="29484" spans="4:5" s="47" customFormat="1" ht="13.5" customHeight="1" x14ac:dyDescent="0.25">
      <c r="D29484" s="83"/>
      <c r="E29484" s="48"/>
    </row>
    <row r="29485" spans="4:5" s="47" customFormat="1" ht="13.5" customHeight="1" x14ac:dyDescent="0.25">
      <c r="D29485" s="83"/>
      <c r="E29485" s="48"/>
    </row>
    <row r="29486" spans="4:5" s="47" customFormat="1" ht="13.5" customHeight="1" x14ac:dyDescent="0.25">
      <c r="D29486" s="83"/>
      <c r="E29486" s="48"/>
    </row>
    <row r="29487" spans="4:5" s="47" customFormat="1" ht="13.5" customHeight="1" x14ac:dyDescent="0.25">
      <c r="D29487" s="83"/>
      <c r="E29487" s="48"/>
    </row>
    <row r="29488" spans="4:5" s="47" customFormat="1" ht="13.5" customHeight="1" x14ac:dyDescent="0.25">
      <c r="D29488" s="83"/>
      <c r="E29488" s="48"/>
    </row>
    <row r="29489" spans="4:5" s="47" customFormat="1" ht="13.5" customHeight="1" x14ac:dyDescent="0.25">
      <c r="D29489" s="83"/>
      <c r="E29489" s="48"/>
    </row>
    <row r="29490" spans="4:5" s="47" customFormat="1" ht="13.5" customHeight="1" x14ac:dyDescent="0.25">
      <c r="D29490" s="83"/>
      <c r="E29490" s="48"/>
    </row>
    <row r="29491" spans="4:5" s="47" customFormat="1" ht="13.5" customHeight="1" x14ac:dyDescent="0.25">
      <c r="D29491" s="83"/>
      <c r="E29491" s="48"/>
    </row>
    <row r="29492" spans="4:5" s="47" customFormat="1" ht="13.5" customHeight="1" x14ac:dyDescent="0.25">
      <c r="D29492" s="83"/>
      <c r="E29492" s="48"/>
    </row>
    <row r="29493" spans="4:5" s="47" customFormat="1" ht="13.5" customHeight="1" x14ac:dyDescent="0.25">
      <c r="D29493" s="83"/>
      <c r="E29493" s="48"/>
    </row>
    <row r="29494" spans="4:5" s="47" customFormat="1" ht="13.5" customHeight="1" x14ac:dyDescent="0.25">
      <c r="D29494" s="83"/>
      <c r="E29494" s="48"/>
    </row>
    <row r="29495" spans="4:5" s="47" customFormat="1" ht="13.5" customHeight="1" x14ac:dyDescent="0.25">
      <c r="D29495" s="83"/>
      <c r="E29495" s="48"/>
    </row>
    <row r="29496" spans="4:5" s="47" customFormat="1" ht="13.5" customHeight="1" x14ac:dyDescent="0.25">
      <c r="D29496" s="83"/>
      <c r="E29496" s="48"/>
    </row>
    <row r="29497" spans="4:5" s="47" customFormat="1" ht="13.5" customHeight="1" x14ac:dyDescent="0.25">
      <c r="D29497" s="83"/>
      <c r="E29497" s="48"/>
    </row>
    <row r="29498" spans="4:5" s="47" customFormat="1" ht="13.5" customHeight="1" x14ac:dyDescent="0.25">
      <c r="D29498" s="83"/>
      <c r="E29498" s="48"/>
    </row>
    <row r="29499" spans="4:5" s="47" customFormat="1" ht="13.5" customHeight="1" x14ac:dyDescent="0.25">
      <c r="D29499" s="83"/>
      <c r="E29499" s="48"/>
    </row>
    <row r="29500" spans="4:5" s="47" customFormat="1" ht="13.5" customHeight="1" x14ac:dyDescent="0.25">
      <c r="D29500" s="83"/>
      <c r="E29500" s="48"/>
    </row>
    <row r="29501" spans="4:5" s="47" customFormat="1" ht="13.5" customHeight="1" x14ac:dyDescent="0.25">
      <c r="D29501" s="83"/>
      <c r="E29501" s="48"/>
    </row>
    <row r="29502" spans="4:5" s="47" customFormat="1" ht="13.5" customHeight="1" x14ac:dyDescent="0.25">
      <c r="D29502" s="83"/>
      <c r="E29502" s="48"/>
    </row>
    <row r="29503" spans="4:5" s="47" customFormat="1" ht="13.5" customHeight="1" x14ac:dyDescent="0.25">
      <c r="D29503" s="83"/>
      <c r="E29503" s="48"/>
    </row>
    <row r="29504" spans="4:5" s="47" customFormat="1" ht="13.5" customHeight="1" x14ac:dyDescent="0.25">
      <c r="D29504" s="83"/>
      <c r="E29504" s="48"/>
    </row>
    <row r="29505" spans="4:5" s="47" customFormat="1" ht="13.5" customHeight="1" x14ac:dyDescent="0.25">
      <c r="D29505" s="83"/>
      <c r="E29505" s="48"/>
    </row>
    <row r="29506" spans="4:5" s="47" customFormat="1" ht="13.5" customHeight="1" x14ac:dyDescent="0.25">
      <c r="D29506" s="83"/>
      <c r="E29506" s="48"/>
    </row>
    <row r="29507" spans="4:5" s="47" customFormat="1" ht="13.5" customHeight="1" x14ac:dyDescent="0.25">
      <c r="D29507" s="83"/>
      <c r="E29507" s="48"/>
    </row>
    <row r="29508" spans="4:5" s="47" customFormat="1" ht="13.5" customHeight="1" x14ac:dyDescent="0.25">
      <c r="D29508" s="83"/>
      <c r="E29508" s="48"/>
    </row>
    <row r="29509" spans="4:5" s="47" customFormat="1" ht="13.5" customHeight="1" x14ac:dyDescent="0.25">
      <c r="D29509" s="83"/>
      <c r="E29509" s="48"/>
    </row>
    <row r="29510" spans="4:5" s="47" customFormat="1" ht="13.5" customHeight="1" x14ac:dyDescent="0.25">
      <c r="D29510" s="83"/>
      <c r="E29510" s="48"/>
    </row>
    <row r="29511" spans="4:5" s="47" customFormat="1" ht="13.5" customHeight="1" x14ac:dyDescent="0.25">
      <c r="D29511" s="83"/>
      <c r="E29511" s="48"/>
    </row>
    <row r="29512" spans="4:5" s="47" customFormat="1" ht="13.5" customHeight="1" x14ac:dyDescent="0.25">
      <c r="D29512" s="83"/>
      <c r="E29512" s="48"/>
    </row>
    <row r="29513" spans="4:5" s="47" customFormat="1" ht="13.5" customHeight="1" x14ac:dyDescent="0.25">
      <c r="D29513" s="83"/>
      <c r="E29513" s="48"/>
    </row>
    <row r="29514" spans="4:5" s="47" customFormat="1" ht="13.5" customHeight="1" x14ac:dyDescent="0.25">
      <c r="D29514" s="83"/>
      <c r="E29514" s="48"/>
    </row>
    <row r="29515" spans="4:5" s="47" customFormat="1" ht="13.5" customHeight="1" x14ac:dyDescent="0.25">
      <c r="D29515" s="83"/>
      <c r="E29515" s="48"/>
    </row>
    <row r="29516" spans="4:5" s="47" customFormat="1" ht="13.5" customHeight="1" x14ac:dyDescent="0.25">
      <c r="D29516" s="83"/>
      <c r="E29516" s="48"/>
    </row>
    <row r="29517" spans="4:5" s="47" customFormat="1" ht="13.5" customHeight="1" x14ac:dyDescent="0.25">
      <c r="D29517" s="83"/>
      <c r="E29517" s="48"/>
    </row>
    <row r="29518" spans="4:5" s="47" customFormat="1" ht="13.5" customHeight="1" x14ac:dyDescent="0.25">
      <c r="D29518" s="83"/>
      <c r="E29518" s="48"/>
    </row>
    <row r="29519" spans="4:5" s="47" customFormat="1" ht="13.5" customHeight="1" x14ac:dyDescent="0.25">
      <c r="D29519" s="83"/>
      <c r="E29519" s="48"/>
    </row>
    <row r="29520" spans="4:5" s="47" customFormat="1" ht="13.5" customHeight="1" x14ac:dyDescent="0.25">
      <c r="D29520" s="83"/>
      <c r="E29520" s="48"/>
    </row>
    <row r="29521" spans="4:5" s="47" customFormat="1" ht="13.5" customHeight="1" x14ac:dyDescent="0.25">
      <c r="D29521" s="83"/>
      <c r="E29521" s="48"/>
    </row>
    <row r="29522" spans="4:5" s="47" customFormat="1" ht="13.5" customHeight="1" x14ac:dyDescent="0.25">
      <c r="D29522" s="83"/>
      <c r="E29522" s="48"/>
    </row>
    <row r="29523" spans="4:5" s="47" customFormat="1" ht="13.5" customHeight="1" x14ac:dyDescent="0.25">
      <c r="D29523" s="83"/>
      <c r="E29523" s="48"/>
    </row>
    <row r="29524" spans="4:5" s="47" customFormat="1" ht="13.5" customHeight="1" x14ac:dyDescent="0.25">
      <c r="D29524" s="83"/>
      <c r="E29524" s="48"/>
    </row>
    <row r="29525" spans="4:5" s="47" customFormat="1" ht="13.5" customHeight="1" x14ac:dyDescent="0.25">
      <c r="D29525" s="83"/>
      <c r="E29525" s="48"/>
    </row>
    <row r="29526" spans="4:5" s="47" customFormat="1" ht="13.5" customHeight="1" x14ac:dyDescent="0.25">
      <c r="D29526" s="83"/>
      <c r="E29526" s="48"/>
    </row>
    <row r="29527" spans="4:5" s="47" customFormat="1" ht="13.5" customHeight="1" x14ac:dyDescent="0.25">
      <c r="D29527" s="83"/>
      <c r="E29527" s="48"/>
    </row>
    <row r="29528" spans="4:5" s="47" customFormat="1" ht="13.5" customHeight="1" x14ac:dyDescent="0.25">
      <c r="D29528" s="83"/>
      <c r="E29528" s="48"/>
    </row>
    <row r="29529" spans="4:5" s="47" customFormat="1" ht="13.5" customHeight="1" x14ac:dyDescent="0.25">
      <c r="D29529" s="83"/>
      <c r="E29529" s="48"/>
    </row>
    <row r="29530" spans="4:5" s="47" customFormat="1" ht="13.5" customHeight="1" x14ac:dyDescent="0.25">
      <c r="D29530" s="83"/>
      <c r="E29530" s="48"/>
    </row>
    <row r="29531" spans="4:5" s="47" customFormat="1" ht="13.5" customHeight="1" x14ac:dyDescent="0.25">
      <c r="D29531" s="83"/>
      <c r="E29531" s="48"/>
    </row>
    <row r="29532" spans="4:5" s="47" customFormat="1" ht="13.5" customHeight="1" x14ac:dyDescent="0.25">
      <c r="D29532" s="83"/>
      <c r="E29532" s="48"/>
    </row>
    <row r="29533" spans="4:5" s="47" customFormat="1" ht="13.5" customHeight="1" x14ac:dyDescent="0.25">
      <c r="D29533" s="83"/>
      <c r="E29533" s="48"/>
    </row>
    <row r="29534" spans="4:5" s="47" customFormat="1" ht="13.5" customHeight="1" x14ac:dyDescent="0.25">
      <c r="D29534" s="83"/>
      <c r="E29534" s="48"/>
    </row>
    <row r="29535" spans="4:5" s="47" customFormat="1" ht="13.5" customHeight="1" x14ac:dyDescent="0.25">
      <c r="D29535" s="83"/>
      <c r="E29535" s="48"/>
    </row>
    <row r="29536" spans="4:5" s="47" customFormat="1" ht="13.5" customHeight="1" x14ac:dyDescent="0.25">
      <c r="D29536" s="83"/>
      <c r="E29536" s="48"/>
    </row>
    <row r="29537" spans="4:5" s="47" customFormat="1" ht="13.5" customHeight="1" x14ac:dyDescent="0.25">
      <c r="D29537" s="83"/>
      <c r="E29537" s="48"/>
    </row>
    <row r="29538" spans="4:5" s="47" customFormat="1" x14ac:dyDescent="0.25">
      <c r="D29538" s="83"/>
      <c r="E29538" s="48"/>
    </row>
    <row r="29539" spans="4:5" s="47" customFormat="1" x14ac:dyDescent="0.25">
      <c r="D29539" s="83"/>
      <c r="E29539" s="48"/>
    </row>
    <row r="29540" spans="4:5" s="47" customFormat="1" x14ac:dyDescent="0.25">
      <c r="D29540" s="83"/>
      <c r="E29540" s="48"/>
    </row>
    <row r="29541" spans="4:5" s="47" customFormat="1" x14ac:dyDescent="0.25">
      <c r="D29541" s="83"/>
      <c r="E29541" s="48"/>
    </row>
    <row r="29542" spans="4:5" s="47" customFormat="1" x14ac:dyDescent="0.25">
      <c r="D29542" s="83"/>
      <c r="E29542" s="48"/>
    </row>
    <row r="29543" spans="4:5" s="47" customFormat="1" x14ac:dyDescent="0.25">
      <c r="D29543" s="83"/>
      <c r="E29543" s="48"/>
    </row>
    <row r="29544" spans="4:5" s="47" customFormat="1" x14ac:dyDescent="0.25">
      <c r="D29544" s="83"/>
      <c r="E29544" s="48"/>
    </row>
    <row r="29545" spans="4:5" s="47" customFormat="1" x14ac:dyDescent="0.25">
      <c r="D29545" s="83"/>
      <c r="E29545" s="48"/>
    </row>
    <row r="29546" spans="4:5" s="47" customFormat="1" x14ac:dyDescent="0.25">
      <c r="D29546" s="83"/>
      <c r="E29546" s="48"/>
    </row>
    <row r="29547" spans="4:5" s="47" customFormat="1" x14ac:dyDescent="0.25">
      <c r="D29547" s="83"/>
      <c r="E29547" s="48"/>
    </row>
    <row r="29548" spans="4:5" s="47" customFormat="1" x14ac:dyDescent="0.25">
      <c r="D29548" s="83"/>
      <c r="E29548" s="48"/>
    </row>
    <row r="29549" spans="4:5" s="47" customFormat="1" x14ac:dyDescent="0.25">
      <c r="D29549" s="83"/>
      <c r="E29549" s="48"/>
    </row>
    <row r="29550" spans="4:5" s="47" customFormat="1" x14ac:dyDescent="0.25">
      <c r="D29550" s="83"/>
      <c r="E29550" s="48"/>
    </row>
    <row r="29551" spans="4:5" s="47" customFormat="1" x14ac:dyDescent="0.25">
      <c r="D29551" s="83"/>
      <c r="E29551" s="48"/>
    </row>
    <row r="29552" spans="4:5" s="47" customFormat="1" x14ac:dyDescent="0.25">
      <c r="D29552" s="83"/>
      <c r="E29552" s="48"/>
    </row>
    <row r="29553" spans="4:5" s="47" customFormat="1" x14ac:dyDescent="0.25">
      <c r="D29553" s="83"/>
      <c r="E29553" s="48"/>
    </row>
    <row r="29554" spans="4:5" s="47" customFormat="1" x14ac:dyDescent="0.25">
      <c r="D29554" s="83"/>
      <c r="E29554" s="48"/>
    </row>
    <row r="29555" spans="4:5" s="47" customFormat="1" x14ac:dyDescent="0.25">
      <c r="D29555" s="83"/>
      <c r="E29555" s="48"/>
    </row>
    <row r="29556" spans="4:5" s="47" customFormat="1" x14ac:dyDescent="0.25">
      <c r="D29556" s="83"/>
      <c r="E29556" s="48"/>
    </row>
    <row r="29557" spans="4:5" s="47" customFormat="1" x14ac:dyDescent="0.25">
      <c r="D29557" s="83"/>
      <c r="E29557" s="48"/>
    </row>
    <row r="29558" spans="4:5" s="47" customFormat="1" x14ac:dyDescent="0.25">
      <c r="D29558" s="83"/>
      <c r="E29558" s="48"/>
    </row>
    <row r="29559" spans="4:5" s="47" customFormat="1" x14ac:dyDescent="0.25">
      <c r="D29559" s="83"/>
      <c r="E29559" s="48"/>
    </row>
    <row r="29560" spans="4:5" s="47" customFormat="1" x14ac:dyDescent="0.25">
      <c r="D29560" s="83"/>
      <c r="E29560" s="48"/>
    </row>
    <row r="29561" spans="4:5" s="47" customFormat="1" x14ac:dyDescent="0.25">
      <c r="D29561" s="83"/>
      <c r="E29561" s="48"/>
    </row>
    <row r="29562" spans="4:5" s="47" customFormat="1" x14ac:dyDescent="0.25">
      <c r="D29562" s="83"/>
      <c r="E29562" s="48"/>
    </row>
    <row r="29563" spans="4:5" s="47" customFormat="1" x14ac:dyDescent="0.25">
      <c r="D29563" s="83"/>
      <c r="E29563" s="48"/>
    </row>
    <row r="29564" spans="4:5" s="47" customFormat="1" x14ac:dyDescent="0.25">
      <c r="D29564" s="83"/>
      <c r="E29564" s="48"/>
    </row>
    <row r="29565" spans="4:5" s="47" customFormat="1" x14ac:dyDescent="0.25">
      <c r="D29565" s="83"/>
      <c r="E29565" s="48"/>
    </row>
    <row r="29566" spans="4:5" s="47" customFormat="1" x14ac:dyDescent="0.25">
      <c r="D29566" s="83"/>
      <c r="E29566" s="48"/>
    </row>
    <row r="29567" spans="4:5" s="47" customFormat="1" x14ac:dyDescent="0.25">
      <c r="D29567" s="83"/>
      <c r="E29567" s="48"/>
    </row>
    <row r="29568" spans="4:5" s="47" customFormat="1" x14ac:dyDescent="0.25">
      <c r="D29568" s="83"/>
      <c r="E29568" s="48"/>
    </row>
    <row r="29569" spans="4:5" s="47" customFormat="1" x14ac:dyDescent="0.25">
      <c r="D29569" s="83"/>
      <c r="E29569" s="48"/>
    </row>
    <row r="29570" spans="4:5" s="47" customFormat="1" x14ac:dyDescent="0.25">
      <c r="D29570" s="83"/>
      <c r="E29570" s="48"/>
    </row>
    <row r="29571" spans="4:5" s="47" customFormat="1" x14ac:dyDescent="0.25">
      <c r="D29571" s="83"/>
      <c r="E29571" s="48"/>
    </row>
    <row r="29572" spans="4:5" s="47" customFormat="1" x14ac:dyDescent="0.25">
      <c r="D29572" s="83"/>
      <c r="E29572" s="48"/>
    </row>
    <row r="29573" spans="4:5" s="47" customFormat="1" x14ac:dyDescent="0.25">
      <c r="D29573" s="83"/>
      <c r="E29573" s="48"/>
    </row>
    <row r="29574" spans="4:5" s="47" customFormat="1" x14ac:dyDescent="0.25">
      <c r="D29574" s="83"/>
      <c r="E29574" s="48"/>
    </row>
    <row r="29575" spans="4:5" s="47" customFormat="1" x14ac:dyDescent="0.25">
      <c r="D29575" s="83"/>
      <c r="E29575" s="48"/>
    </row>
    <row r="29576" spans="4:5" s="47" customFormat="1" x14ac:dyDescent="0.25">
      <c r="D29576" s="83"/>
      <c r="E29576" s="48"/>
    </row>
    <row r="29577" spans="4:5" s="47" customFormat="1" x14ac:dyDescent="0.25">
      <c r="D29577" s="83"/>
      <c r="E29577" s="48"/>
    </row>
    <row r="29578" spans="4:5" s="47" customFormat="1" x14ac:dyDescent="0.25">
      <c r="D29578" s="83"/>
      <c r="E29578" s="48"/>
    </row>
    <row r="29579" spans="4:5" s="47" customFormat="1" x14ac:dyDescent="0.25">
      <c r="D29579" s="83"/>
      <c r="E29579" s="48"/>
    </row>
    <row r="29580" spans="4:5" s="47" customFormat="1" x14ac:dyDescent="0.25">
      <c r="D29580" s="83"/>
      <c r="E29580" s="48"/>
    </row>
    <row r="29581" spans="4:5" s="47" customFormat="1" x14ac:dyDescent="0.25">
      <c r="D29581" s="83"/>
      <c r="E29581" s="48"/>
    </row>
    <row r="29582" spans="4:5" s="47" customFormat="1" x14ac:dyDescent="0.25">
      <c r="D29582" s="83"/>
      <c r="E29582" s="48"/>
    </row>
    <row r="29583" spans="4:5" s="47" customFormat="1" x14ac:dyDescent="0.25">
      <c r="D29583" s="83"/>
      <c r="E29583" s="48"/>
    </row>
    <row r="29584" spans="4:5" s="47" customFormat="1" x14ac:dyDescent="0.25">
      <c r="D29584" s="83"/>
      <c r="E29584" s="48"/>
    </row>
    <row r="29585" spans="4:5" s="47" customFormat="1" x14ac:dyDescent="0.25">
      <c r="D29585" s="83"/>
      <c r="E29585" s="48"/>
    </row>
    <row r="29586" spans="4:5" s="47" customFormat="1" x14ac:dyDescent="0.25">
      <c r="D29586" s="83"/>
      <c r="E29586" s="48"/>
    </row>
    <row r="29587" spans="4:5" s="47" customFormat="1" x14ac:dyDescent="0.25">
      <c r="D29587" s="83"/>
      <c r="E29587" s="48"/>
    </row>
    <row r="29588" spans="4:5" s="47" customFormat="1" x14ac:dyDescent="0.25">
      <c r="D29588" s="83"/>
      <c r="E29588" s="48"/>
    </row>
    <row r="29589" spans="4:5" s="47" customFormat="1" x14ac:dyDescent="0.25">
      <c r="D29589" s="83"/>
      <c r="E29589" s="48"/>
    </row>
    <row r="29590" spans="4:5" s="47" customFormat="1" x14ac:dyDescent="0.25">
      <c r="D29590" s="83"/>
      <c r="E29590" s="48"/>
    </row>
    <row r="29591" spans="4:5" s="47" customFormat="1" x14ac:dyDescent="0.25">
      <c r="D29591" s="83"/>
      <c r="E29591" s="48"/>
    </row>
    <row r="29592" spans="4:5" s="47" customFormat="1" x14ac:dyDescent="0.25">
      <c r="D29592" s="83"/>
      <c r="E29592" s="48"/>
    </row>
    <row r="29593" spans="4:5" s="47" customFormat="1" x14ac:dyDescent="0.25">
      <c r="D29593" s="83"/>
      <c r="E29593" s="48"/>
    </row>
    <row r="29594" spans="4:5" s="47" customFormat="1" x14ac:dyDescent="0.25">
      <c r="D29594" s="83"/>
      <c r="E29594" s="48"/>
    </row>
    <row r="29595" spans="4:5" s="47" customFormat="1" x14ac:dyDescent="0.25">
      <c r="D29595" s="83"/>
      <c r="E29595" s="48"/>
    </row>
    <row r="29596" spans="4:5" s="47" customFormat="1" x14ac:dyDescent="0.25">
      <c r="D29596" s="83"/>
      <c r="E29596" s="48"/>
    </row>
    <row r="29597" spans="4:5" s="47" customFormat="1" x14ac:dyDescent="0.25">
      <c r="D29597" s="83"/>
      <c r="E29597" s="48"/>
    </row>
    <row r="29598" spans="4:5" s="47" customFormat="1" x14ac:dyDescent="0.25">
      <c r="D29598" s="83"/>
      <c r="E29598" s="48"/>
    </row>
    <row r="29599" spans="4:5" s="47" customFormat="1" x14ac:dyDescent="0.25">
      <c r="D29599" s="83"/>
      <c r="E29599" s="48"/>
    </row>
    <row r="29600" spans="4:5" s="47" customFormat="1" x14ac:dyDescent="0.25">
      <c r="D29600" s="83"/>
      <c r="E29600" s="48"/>
    </row>
    <row r="29601" spans="4:5" s="47" customFormat="1" x14ac:dyDescent="0.25">
      <c r="D29601" s="83"/>
      <c r="E29601" s="48"/>
    </row>
    <row r="29602" spans="4:5" s="47" customFormat="1" x14ac:dyDescent="0.25">
      <c r="D29602" s="83"/>
      <c r="E29602" s="48"/>
    </row>
    <row r="29603" spans="4:5" s="47" customFormat="1" x14ac:dyDescent="0.25">
      <c r="D29603" s="83"/>
      <c r="E29603" s="48"/>
    </row>
    <row r="29604" spans="4:5" s="47" customFormat="1" x14ac:dyDescent="0.25">
      <c r="D29604" s="83"/>
      <c r="E29604" s="48"/>
    </row>
    <row r="29605" spans="4:5" s="47" customFormat="1" x14ac:dyDescent="0.25">
      <c r="D29605" s="83"/>
      <c r="E29605" s="48"/>
    </row>
    <row r="29606" spans="4:5" s="47" customFormat="1" x14ac:dyDescent="0.25">
      <c r="D29606" s="83"/>
      <c r="E29606" s="48"/>
    </row>
    <row r="29607" spans="4:5" s="47" customFormat="1" x14ac:dyDescent="0.25">
      <c r="D29607" s="83"/>
      <c r="E29607" s="48"/>
    </row>
    <row r="29608" spans="4:5" s="47" customFormat="1" x14ac:dyDescent="0.25">
      <c r="D29608" s="83"/>
      <c r="E29608" s="48"/>
    </row>
    <row r="29609" spans="4:5" s="47" customFormat="1" x14ac:dyDescent="0.25">
      <c r="D29609" s="83"/>
      <c r="E29609" s="48"/>
    </row>
    <row r="29610" spans="4:5" s="47" customFormat="1" x14ac:dyDescent="0.25">
      <c r="D29610" s="83"/>
      <c r="E29610" s="48"/>
    </row>
    <row r="29611" spans="4:5" s="47" customFormat="1" x14ac:dyDescent="0.25">
      <c r="D29611" s="83"/>
      <c r="E29611" s="48"/>
    </row>
    <row r="29612" spans="4:5" s="47" customFormat="1" x14ac:dyDescent="0.25">
      <c r="D29612" s="83"/>
      <c r="E29612" s="48"/>
    </row>
    <row r="29613" spans="4:5" s="47" customFormat="1" x14ac:dyDescent="0.25">
      <c r="D29613" s="83"/>
      <c r="E29613" s="48"/>
    </row>
    <row r="29614" spans="4:5" s="47" customFormat="1" x14ac:dyDescent="0.25">
      <c r="D29614" s="83"/>
      <c r="E29614" s="48"/>
    </row>
    <row r="29615" spans="4:5" s="47" customFormat="1" x14ac:dyDescent="0.25">
      <c r="D29615" s="83"/>
      <c r="E29615" s="48"/>
    </row>
    <row r="29616" spans="4:5" s="47" customFormat="1" x14ac:dyDescent="0.25">
      <c r="D29616" s="83"/>
      <c r="E29616" s="48"/>
    </row>
    <row r="29617" spans="4:5" s="47" customFormat="1" x14ac:dyDescent="0.25">
      <c r="D29617" s="83"/>
      <c r="E29617" s="48"/>
    </row>
    <row r="29618" spans="4:5" s="47" customFormat="1" x14ac:dyDescent="0.25">
      <c r="D29618" s="83"/>
      <c r="E29618" s="48"/>
    </row>
    <row r="29619" spans="4:5" s="47" customFormat="1" x14ac:dyDescent="0.25">
      <c r="D29619" s="83"/>
      <c r="E29619" s="48"/>
    </row>
    <row r="29620" spans="4:5" s="47" customFormat="1" x14ac:dyDescent="0.25">
      <c r="D29620" s="83"/>
      <c r="E29620" s="48"/>
    </row>
    <row r="29621" spans="4:5" s="47" customFormat="1" x14ac:dyDescent="0.25">
      <c r="D29621" s="83"/>
      <c r="E29621" s="48"/>
    </row>
    <row r="29622" spans="4:5" s="47" customFormat="1" x14ac:dyDescent="0.25">
      <c r="D29622" s="83"/>
      <c r="E29622" s="48"/>
    </row>
    <row r="29623" spans="4:5" s="47" customFormat="1" x14ac:dyDescent="0.25">
      <c r="D29623" s="83"/>
      <c r="E29623" s="48"/>
    </row>
    <row r="29624" spans="4:5" s="47" customFormat="1" x14ac:dyDescent="0.25">
      <c r="D29624" s="83"/>
      <c r="E29624" s="48"/>
    </row>
    <row r="29625" spans="4:5" s="47" customFormat="1" x14ac:dyDescent="0.25">
      <c r="D29625" s="83"/>
      <c r="E29625" s="48"/>
    </row>
    <row r="29626" spans="4:5" s="47" customFormat="1" x14ac:dyDescent="0.25">
      <c r="D29626" s="83"/>
      <c r="E29626" s="48"/>
    </row>
    <row r="29627" spans="4:5" s="47" customFormat="1" x14ac:dyDescent="0.25">
      <c r="D29627" s="83"/>
      <c r="E29627" s="48"/>
    </row>
    <row r="29628" spans="4:5" s="47" customFormat="1" x14ac:dyDescent="0.25">
      <c r="D29628" s="83"/>
      <c r="E29628" s="48"/>
    </row>
    <row r="29629" spans="4:5" s="47" customFormat="1" x14ac:dyDescent="0.25">
      <c r="D29629" s="83"/>
      <c r="E29629" s="48"/>
    </row>
    <row r="29630" spans="4:5" s="47" customFormat="1" x14ac:dyDescent="0.25">
      <c r="D29630" s="83"/>
      <c r="E29630" s="48"/>
    </row>
    <row r="29631" spans="4:5" s="47" customFormat="1" x14ac:dyDescent="0.25">
      <c r="D29631" s="83"/>
      <c r="E29631" s="48"/>
    </row>
    <row r="29632" spans="4:5" s="47" customFormat="1" x14ac:dyDescent="0.25">
      <c r="D29632" s="83"/>
      <c r="E29632" s="48"/>
    </row>
    <row r="29633" spans="4:5" s="47" customFormat="1" x14ac:dyDescent="0.25">
      <c r="D29633" s="83"/>
      <c r="E29633" s="48"/>
    </row>
    <row r="29634" spans="4:5" s="47" customFormat="1" x14ac:dyDescent="0.25">
      <c r="D29634" s="83"/>
      <c r="E29634" s="48"/>
    </row>
    <row r="29635" spans="4:5" s="47" customFormat="1" x14ac:dyDescent="0.25">
      <c r="D29635" s="83"/>
      <c r="E29635" s="48"/>
    </row>
    <row r="29636" spans="4:5" s="47" customFormat="1" x14ac:dyDescent="0.25">
      <c r="D29636" s="83"/>
      <c r="E29636" s="48"/>
    </row>
    <row r="29637" spans="4:5" s="47" customFormat="1" x14ac:dyDescent="0.25">
      <c r="D29637" s="83"/>
      <c r="E29637" s="48"/>
    </row>
    <row r="29638" spans="4:5" s="47" customFormat="1" x14ac:dyDescent="0.25">
      <c r="D29638" s="83"/>
      <c r="E29638" s="48"/>
    </row>
    <row r="29639" spans="4:5" s="47" customFormat="1" x14ac:dyDescent="0.25">
      <c r="D29639" s="83"/>
      <c r="E29639" s="48"/>
    </row>
    <row r="29640" spans="4:5" s="47" customFormat="1" x14ac:dyDescent="0.25">
      <c r="D29640" s="83"/>
      <c r="E29640" s="48"/>
    </row>
    <row r="29641" spans="4:5" s="47" customFormat="1" x14ac:dyDescent="0.25">
      <c r="D29641" s="83"/>
      <c r="E29641" s="48"/>
    </row>
    <row r="29642" spans="4:5" s="47" customFormat="1" x14ac:dyDescent="0.25">
      <c r="D29642" s="83"/>
      <c r="E29642" s="48"/>
    </row>
    <row r="29643" spans="4:5" s="47" customFormat="1" x14ac:dyDescent="0.25">
      <c r="D29643" s="83"/>
      <c r="E29643" s="48"/>
    </row>
    <row r="29644" spans="4:5" s="47" customFormat="1" x14ac:dyDescent="0.25">
      <c r="D29644" s="83"/>
      <c r="E29644" s="48"/>
    </row>
    <row r="29645" spans="4:5" s="47" customFormat="1" x14ac:dyDescent="0.25">
      <c r="D29645" s="83"/>
      <c r="E29645" s="48"/>
    </row>
    <row r="29646" spans="4:5" s="47" customFormat="1" x14ac:dyDescent="0.25">
      <c r="D29646" s="83"/>
      <c r="E29646" s="48"/>
    </row>
    <row r="29647" spans="4:5" s="47" customFormat="1" x14ac:dyDescent="0.25">
      <c r="D29647" s="83"/>
      <c r="E29647" s="48"/>
    </row>
    <row r="29648" spans="4:5" s="47" customFormat="1" x14ac:dyDescent="0.25">
      <c r="D29648" s="83"/>
      <c r="E29648" s="48"/>
    </row>
    <row r="29649" spans="4:5" s="47" customFormat="1" x14ac:dyDescent="0.25">
      <c r="D29649" s="83"/>
      <c r="E29649" s="48"/>
    </row>
    <row r="29650" spans="4:5" s="47" customFormat="1" x14ac:dyDescent="0.25">
      <c r="D29650" s="83"/>
      <c r="E29650" s="48"/>
    </row>
    <row r="29651" spans="4:5" s="47" customFormat="1" x14ac:dyDescent="0.25">
      <c r="D29651" s="83"/>
      <c r="E29651" s="48"/>
    </row>
    <row r="29652" spans="4:5" s="47" customFormat="1" x14ac:dyDescent="0.25">
      <c r="D29652" s="83"/>
      <c r="E29652" s="48"/>
    </row>
    <row r="29653" spans="4:5" s="47" customFormat="1" x14ac:dyDescent="0.25">
      <c r="D29653" s="83"/>
      <c r="E29653" s="48"/>
    </row>
    <row r="29654" spans="4:5" s="47" customFormat="1" x14ac:dyDescent="0.25">
      <c r="D29654" s="83"/>
      <c r="E29654" s="48"/>
    </row>
    <row r="29655" spans="4:5" s="47" customFormat="1" x14ac:dyDescent="0.25">
      <c r="D29655" s="83"/>
      <c r="E29655" s="48"/>
    </row>
    <row r="29656" spans="4:5" s="47" customFormat="1" x14ac:dyDescent="0.25">
      <c r="D29656" s="83"/>
      <c r="E29656" s="48"/>
    </row>
    <row r="29657" spans="4:5" s="47" customFormat="1" x14ac:dyDescent="0.25">
      <c r="D29657" s="83"/>
      <c r="E29657" s="48"/>
    </row>
    <row r="29658" spans="4:5" s="47" customFormat="1" x14ac:dyDescent="0.25">
      <c r="D29658" s="83"/>
      <c r="E29658" s="48"/>
    </row>
    <row r="29659" spans="4:5" s="47" customFormat="1" x14ac:dyDescent="0.25">
      <c r="D29659" s="83"/>
      <c r="E29659" s="48"/>
    </row>
    <row r="29660" spans="4:5" s="47" customFormat="1" x14ac:dyDescent="0.25">
      <c r="D29660" s="83"/>
      <c r="E29660" s="48"/>
    </row>
    <row r="29661" spans="4:5" s="47" customFormat="1" x14ac:dyDescent="0.25">
      <c r="D29661" s="83"/>
      <c r="E29661" s="48"/>
    </row>
    <row r="29662" spans="4:5" s="47" customFormat="1" x14ac:dyDescent="0.25">
      <c r="D29662" s="83"/>
      <c r="E29662" s="48"/>
    </row>
    <row r="29663" spans="4:5" s="47" customFormat="1" x14ac:dyDescent="0.25">
      <c r="D29663" s="83"/>
      <c r="E29663" s="48"/>
    </row>
    <row r="29664" spans="4:5" s="47" customFormat="1" x14ac:dyDescent="0.25">
      <c r="D29664" s="83"/>
      <c r="E29664" s="48"/>
    </row>
    <row r="29665" spans="4:5" s="47" customFormat="1" x14ac:dyDescent="0.25">
      <c r="D29665" s="83"/>
      <c r="E29665" s="48"/>
    </row>
    <row r="29666" spans="4:5" s="47" customFormat="1" x14ac:dyDescent="0.25">
      <c r="D29666" s="83"/>
      <c r="E29666" s="48"/>
    </row>
    <row r="29667" spans="4:5" s="47" customFormat="1" x14ac:dyDescent="0.25">
      <c r="D29667" s="83"/>
      <c r="E29667" s="48"/>
    </row>
    <row r="29668" spans="4:5" s="47" customFormat="1" x14ac:dyDescent="0.25">
      <c r="D29668" s="83"/>
      <c r="E29668" s="48"/>
    </row>
    <row r="29669" spans="4:5" s="47" customFormat="1" x14ac:dyDescent="0.25">
      <c r="D29669" s="83"/>
      <c r="E29669" s="48"/>
    </row>
    <row r="29670" spans="4:5" s="47" customFormat="1" x14ac:dyDescent="0.25">
      <c r="D29670" s="83"/>
      <c r="E29670" s="48"/>
    </row>
    <row r="29671" spans="4:5" s="47" customFormat="1" x14ac:dyDescent="0.25">
      <c r="D29671" s="83"/>
      <c r="E29671" s="48"/>
    </row>
    <row r="29672" spans="4:5" s="47" customFormat="1" x14ac:dyDescent="0.25">
      <c r="D29672" s="83"/>
      <c r="E29672" s="48"/>
    </row>
    <row r="29673" spans="4:5" s="47" customFormat="1" x14ac:dyDescent="0.25">
      <c r="D29673" s="83"/>
      <c r="E29673" s="48"/>
    </row>
    <row r="29674" spans="4:5" s="47" customFormat="1" x14ac:dyDescent="0.25">
      <c r="D29674" s="83"/>
      <c r="E29674" s="48"/>
    </row>
    <row r="29675" spans="4:5" s="47" customFormat="1" x14ac:dyDescent="0.25">
      <c r="D29675" s="83"/>
      <c r="E29675" s="48"/>
    </row>
    <row r="29676" spans="4:5" s="47" customFormat="1" x14ac:dyDescent="0.25">
      <c r="D29676" s="83"/>
      <c r="E29676" s="48"/>
    </row>
    <row r="29677" spans="4:5" s="47" customFormat="1" x14ac:dyDescent="0.25">
      <c r="D29677" s="83"/>
      <c r="E29677" s="48"/>
    </row>
    <row r="29678" spans="4:5" s="47" customFormat="1" x14ac:dyDescent="0.25">
      <c r="D29678" s="83"/>
      <c r="E29678" s="48"/>
    </row>
    <row r="29679" spans="4:5" s="47" customFormat="1" x14ac:dyDescent="0.25">
      <c r="D29679" s="83"/>
      <c r="E29679" s="48"/>
    </row>
    <row r="29680" spans="4:5" s="47" customFormat="1" x14ac:dyDescent="0.25">
      <c r="D29680" s="83"/>
      <c r="E29680" s="48"/>
    </row>
    <row r="29681" spans="4:5" s="47" customFormat="1" x14ac:dyDescent="0.25">
      <c r="D29681" s="83"/>
      <c r="E29681" s="48"/>
    </row>
    <row r="29682" spans="4:5" s="47" customFormat="1" x14ac:dyDescent="0.25">
      <c r="D29682" s="83"/>
      <c r="E29682" s="48"/>
    </row>
    <row r="29683" spans="4:5" s="47" customFormat="1" x14ac:dyDescent="0.25">
      <c r="D29683" s="83"/>
      <c r="E29683" s="48"/>
    </row>
    <row r="29684" spans="4:5" s="47" customFormat="1" x14ac:dyDescent="0.25">
      <c r="D29684" s="83"/>
      <c r="E29684" s="48"/>
    </row>
    <row r="29685" spans="4:5" s="47" customFormat="1" x14ac:dyDescent="0.25">
      <c r="D29685" s="83"/>
      <c r="E29685" s="48"/>
    </row>
    <row r="29686" spans="4:5" s="47" customFormat="1" x14ac:dyDescent="0.25">
      <c r="D29686" s="83"/>
      <c r="E29686" s="48"/>
    </row>
    <row r="29687" spans="4:5" s="47" customFormat="1" x14ac:dyDescent="0.25">
      <c r="D29687" s="83"/>
      <c r="E29687" s="48"/>
    </row>
    <row r="29688" spans="4:5" s="47" customFormat="1" x14ac:dyDescent="0.25">
      <c r="D29688" s="83"/>
      <c r="E29688" s="48"/>
    </row>
    <row r="29689" spans="4:5" s="47" customFormat="1" x14ac:dyDescent="0.25">
      <c r="D29689" s="83"/>
      <c r="E29689" s="48"/>
    </row>
    <row r="29690" spans="4:5" s="47" customFormat="1" x14ac:dyDescent="0.25">
      <c r="D29690" s="83"/>
      <c r="E29690" s="48"/>
    </row>
    <row r="29691" spans="4:5" s="47" customFormat="1" x14ac:dyDescent="0.25">
      <c r="D29691" s="83"/>
      <c r="E29691" s="48"/>
    </row>
    <row r="29692" spans="4:5" s="47" customFormat="1" x14ac:dyDescent="0.25">
      <c r="D29692" s="83"/>
      <c r="E29692" s="48"/>
    </row>
    <row r="29693" spans="4:5" s="47" customFormat="1" x14ac:dyDescent="0.25">
      <c r="D29693" s="83"/>
      <c r="E29693" s="48"/>
    </row>
    <row r="29694" spans="4:5" s="47" customFormat="1" x14ac:dyDescent="0.25">
      <c r="D29694" s="83"/>
      <c r="E29694" s="48"/>
    </row>
    <row r="29695" spans="4:5" s="47" customFormat="1" x14ac:dyDescent="0.25">
      <c r="D29695" s="83"/>
      <c r="E29695" s="48"/>
    </row>
    <row r="29696" spans="4:5" s="47" customFormat="1" x14ac:dyDescent="0.25">
      <c r="D29696" s="83"/>
      <c r="E29696" s="48"/>
    </row>
    <row r="29697" spans="4:5" s="47" customFormat="1" x14ac:dyDescent="0.25">
      <c r="D29697" s="83"/>
      <c r="E29697" s="48"/>
    </row>
    <row r="29698" spans="4:5" s="47" customFormat="1" x14ac:dyDescent="0.25">
      <c r="D29698" s="83"/>
      <c r="E29698" s="48"/>
    </row>
    <row r="29699" spans="4:5" s="47" customFormat="1" x14ac:dyDescent="0.25">
      <c r="D29699" s="83"/>
      <c r="E29699" s="48"/>
    </row>
    <row r="29700" spans="4:5" s="47" customFormat="1" x14ac:dyDescent="0.25">
      <c r="D29700" s="83"/>
      <c r="E29700" s="48"/>
    </row>
    <row r="29701" spans="4:5" s="47" customFormat="1" x14ac:dyDescent="0.25">
      <c r="D29701" s="83"/>
      <c r="E29701" s="48"/>
    </row>
    <row r="29702" spans="4:5" s="47" customFormat="1" x14ac:dyDescent="0.25">
      <c r="D29702" s="83"/>
      <c r="E29702" s="48"/>
    </row>
    <row r="29703" spans="4:5" s="47" customFormat="1" x14ac:dyDescent="0.25">
      <c r="D29703" s="83"/>
      <c r="E29703" s="48"/>
    </row>
    <row r="29704" spans="4:5" s="47" customFormat="1" x14ac:dyDescent="0.25">
      <c r="D29704" s="83"/>
      <c r="E29704" s="48"/>
    </row>
    <row r="29705" spans="4:5" s="47" customFormat="1" x14ac:dyDescent="0.25">
      <c r="D29705" s="83"/>
      <c r="E29705" s="48"/>
    </row>
    <row r="29706" spans="4:5" s="47" customFormat="1" x14ac:dyDescent="0.25">
      <c r="D29706" s="83"/>
      <c r="E29706" s="48"/>
    </row>
    <row r="29707" spans="4:5" s="47" customFormat="1" x14ac:dyDescent="0.25">
      <c r="D29707" s="83"/>
      <c r="E29707" s="48"/>
    </row>
    <row r="29708" spans="4:5" s="47" customFormat="1" x14ac:dyDescent="0.25">
      <c r="D29708" s="83"/>
      <c r="E29708" s="48"/>
    </row>
    <row r="29709" spans="4:5" s="47" customFormat="1" x14ac:dyDescent="0.25">
      <c r="D29709" s="83"/>
      <c r="E29709" s="48"/>
    </row>
    <row r="29710" spans="4:5" s="47" customFormat="1" x14ac:dyDescent="0.25">
      <c r="D29710" s="83"/>
      <c r="E29710" s="48"/>
    </row>
    <row r="29711" spans="4:5" s="47" customFormat="1" x14ac:dyDescent="0.25">
      <c r="D29711" s="83"/>
      <c r="E29711" s="48"/>
    </row>
    <row r="29712" spans="4:5" s="47" customFormat="1" x14ac:dyDescent="0.25">
      <c r="D29712" s="83"/>
      <c r="E29712" s="48"/>
    </row>
    <row r="29713" spans="4:5" s="47" customFormat="1" x14ac:dyDescent="0.25">
      <c r="D29713" s="83"/>
      <c r="E29713" s="48"/>
    </row>
    <row r="29714" spans="4:5" s="47" customFormat="1" x14ac:dyDescent="0.25">
      <c r="D29714" s="83"/>
      <c r="E29714" s="48"/>
    </row>
    <row r="29715" spans="4:5" s="47" customFormat="1" x14ac:dyDescent="0.25">
      <c r="D29715" s="83"/>
      <c r="E29715" s="48"/>
    </row>
    <row r="29716" spans="4:5" s="47" customFormat="1" x14ac:dyDescent="0.25">
      <c r="D29716" s="83"/>
      <c r="E29716" s="48"/>
    </row>
    <row r="29717" spans="4:5" s="47" customFormat="1" x14ac:dyDescent="0.25">
      <c r="D29717" s="83"/>
      <c r="E29717" s="48"/>
    </row>
    <row r="29718" spans="4:5" s="47" customFormat="1" x14ac:dyDescent="0.25">
      <c r="D29718" s="83"/>
      <c r="E29718" s="48"/>
    </row>
    <row r="29719" spans="4:5" s="47" customFormat="1" x14ac:dyDescent="0.25">
      <c r="D29719" s="83"/>
      <c r="E29719" s="48"/>
    </row>
    <row r="29720" spans="4:5" s="47" customFormat="1" x14ac:dyDescent="0.25">
      <c r="D29720" s="83"/>
      <c r="E29720" s="48"/>
    </row>
    <row r="29721" spans="4:5" s="47" customFormat="1" x14ac:dyDescent="0.25">
      <c r="D29721" s="83"/>
      <c r="E29721" s="48"/>
    </row>
    <row r="29722" spans="4:5" s="47" customFormat="1" x14ac:dyDescent="0.25">
      <c r="D29722" s="83"/>
      <c r="E29722" s="48"/>
    </row>
    <row r="29723" spans="4:5" s="47" customFormat="1" x14ac:dyDescent="0.25">
      <c r="D29723" s="83"/>
      <c r="E29723" s="48"/>
    </row>
    <row r="29724" spans="4:5" s="47" customFormat="1" x14ac:dyDescent="0.25">
      <c r="D29724" s="83"/>
      <c r="E29724" s="48"/>
    </row>
    <row r="29725" spans="4:5" s="47" customFormat="1" x14ac:dyDescent="0.25">
      <c r="D29725" s="83"/>
      <c r="E29725" s="48"/>
    </row>
    <row r="29726" spans="4:5" s="47" customFormat="1" x14ac:dyDescent="0.25">
      <c r="D29726" s="83"/>
      <c r="E29726" s="48"/>
    </row>
    <row r="29727" spans="4:5" s="47" customFormat="1" x14ac:dyDescent="0.25">
      <c r="D29727" s="83"/>
      <c r="E29727" s="48"/>
    </row>
    <row r="29728" spans="4:5" s="47" customFormat="1" x14ac:dyDescent="0.25">
      <c r="D29728" s="83"/>
      <c r="E29728" s="48"/>
    </row>
    <row r="29729" spans="4:5" s="47" customFormat="1" x14ac:dyDescent="0.25">
      <c r="D29729" s="83"/>
      <c r="E29729" s="48"/>
    </row>
    <row r="29730" spans="4:5" s="47" customFormat="1" x14ac:dyDescent="0.25">
      <c r="D29730" s="83"/>
      <c r="E29730" s="48"/>
    </row>
    <row r="29731" spans="4:5" s="47" customFormat="1" x14ac:dyDescent="0.25">
      <c r="D29731" s="83"/>
      <c r="E29731" s="48"/>
    </row>
    <row r="29732" spans="4:5" s="47" customFormat="1" x14ac:dyDescent="0.25">
      <c r="D29732" s="83"/>
      <c r="E29732" s="48"/>
    </row>
    <row r="29733" spans="4:5" s="47" customFormat="1" x14ac:dyDescent="0.25">
      <c r="D29733" s="83"/>
      <c r="E29733" s="48"/>
    </row>
    <row r="29734" spans="4:5" s="47" customFormat="1" x14ac:dyDescent="0.25">
      <c r="D29734" s="83"/>
      <c r="E29734" s="48"/>
    </row>
    <row r="29735" spans="4:5" s="47" customFormat="1" x14ac:dyDescent="0.25">
      <c r="D29735" s="83"/>
      <c r="E29735" s="48"/>
    </row>
    <row r="29736" spans="4:5" s="47" customFormat="1" x14ac:dyDescent="0.25">
      <c r="D29736" s="83"/>
      <c r="E29736" s="48"/>
    </row>
    <row r="29737" spans="4:5" s="47" customFormat="1" x14ac:dyDescent="0.25">
      <c r="D29737" s="83"/>
      <c r="E29737" s="48"/>
    </row>
    <row r="29738" spans="4:5" s="47" customFormat="1" x14ac:dyDescent="0.25">
      <c r="D29738" s="83"/>
      <c r="E29738" s="48"/>
    </row>
    <row r="29739" spans="4:5" s="47" customFormat="1" x14ac:dyDescent="0.25">
      <c r="D29739" s="83"/>
      <c r="E29739" s="48"/>
    </row>
    <row r="29740" spans="4:5" s="47" customFormat="1" x14ac:dyDescent="0.25">
      <c r="D29740" s="83"/>
      <c r="E29740" s="48"/>
    </row>
    <row r="29741" spans="4:5" s="47" customFormat="1" x14ac:dyDescent="0.25">
      <c r="D29741" s="83"/>
      <c r="E29741" s="48"/>
    </row>
    <row r="29742" spans="4:5" s="47" customFormat="1" x14ac:dyDescent="0.25">
      <c r="D29742" s="83"/>
      <c r="E29742" s="48"/>
    </row>
    <row r="29743" spans="4:5" s="47" customFormat="1" x14ac:dyDescent="0.25">
      <c r="D29743" s="83"/>
      <c r="E29743" s="48"/>
    </row>
    <row r="29744" spans="4:5" s="47" customFormat="1" x14ac:dyDescent="0.25">
      <c r="D29744" s="83"/>
      <c r="E29744" s="48"/>
    </row>
    <row r="29745" spans="4:5" s="47" customFormat="1" x14ac:dyDescent="0.25">
      <c r="D29745" s="83"/>
      <c r="E29745" s="48"/>
    </row>
    <row r="29746" spans="4:5" s="47" customFormat="1" x14ac:dyDescent="0.25">
      <c r="D29746" s="83"/>
      <c r="E29746" s="48"/>
    </row>
    <row r="29747" spans="4:5" s="47" customFormat="1" x14ac:dyDescent="0.25">
      <c r="D29747" s="83"/>
      <c r="E29747" s="48"/>
    </row>
    <row r="29748" spans="4:5" s="47" customFormat="1" x14ac:dyDescent="0.25">
      <c r="D29748" s="83"/>
      <c r="E29748" s="48"/>
    </row>
    <row r="29749" spans="4:5" s="47" customFormat="1" x14ac:dyDescent="0.25">
      <c r="D29749" s="83"/>
      <c r="E29749" s="48"/>
    </row>
    <row r="29750" spans="4:5" s="47" customFormat="1" x14ac:dyDescent="0.25">
      <c r="D29750" s="83"/>
      <c r="E29750" s="48"/>
    </row>
    <row r="29751" spans="4:5" s="47" customFormat="1" x14ac:dyDescent="0.25">
      <c r="D29751" s="83"/>
      <c r="E29751" s="48"/>
    </row>
    <row r="29752" spans="4:5" s="47" customFormat="1" x14ac:dyDescent="0.25">
      <c r="D29752" s="83"/>
      <c r="E29752" s="48"/>
    </row>
    <row r="29753" spans="4:5" s="47" customFormat="1" x14ac:dyDescent="0.25">
      <c r="D29753" s="83"/>
      <c r="E29753" s="48"/>
    </row>
    <row r="29754" spans="4:5" s="47" customFormat="1" x14ac:dyDescent="0.25">
      <c r="D29754" s="83"/>
      <c r="E29754" s="48"/>
    </row>
    <row r="29755" spans="4:5" s="47" customFormat="1" x14ac:dyDescent="0.25">
      <c r="D29755" s="83"/>
      <c r="E29755" s="48"/>
    </row>
    <row r="29756" spans="4:5" s="47" customFormat="1" x14ac:dyDescent="0.25">
      <c r="D29756" s="83"/>
      <c r="E29756" s="48"/>
    </row>
    <row r="29757" spans="4:5" s="47" customFormat="1" x14ac:dyDescent="0.25">
      <c r="D29757" s="83"/>
      <c r="E29757" s="48"/>
    </row>
    <row r="29758" spans="4:5" s="47" customFormat="1" x14ac:dyDescent="0.25">
      <c r="D29758" s="83"/>
      <c r="E29758" s="48"/>
    </row>
    <row r="29759" spans="4:5" s="47" customFormat="1" x14ac:dyDescent="0.25">
      <c r="D29759" s="83"/>
      <c r="E29759" s="48"/>
    </row>
    <row r="29760" spans="4:5" s="47" customFormat="1" x14ac:dyDescent="0.25">
      <c r="D29760" s="83"/>
      <c r="E29760" s="48"/>
    </row>
    <row r="29761" spans="4:5" s="47" customFormat="1" x14ac:dyDescent="0.25">
      <c r="D29761" s="83"/>
      <c r="E29761" s="48"/>
    </row>
    <row r="29762" spans="4:5" s="47" customFormat="1" x14ac:dyDescent="0.25">
      <c r="D29762" s="83"/>
      <c r="E29762" s="48"/>
    </row>
    <row r="29763" spans="4:5" s="47" customFormat="1" x14ac:dyDescent="0.25">
      <c r="D29763" s="83"/>
      <c r="E29763" s="48"/>
    </row>
    <row r="29764" spans="4:5" s="47" customFormat="1" x14ac:dyDescent="0.25">
      <c r="D29764" s="83"/>
      <c r="E29764" s="48"/>
    </row>
    <row r="29765" spans="4:5" s="47" customFormat="1" x14ac:dyDescent="0.25">
      <c r="D29765" s="83"/>
      <c r="E29765" s="48"/>
    </row>
    <row r="29766" spans="4:5" s="47" customFormat="1" x14ac:dyDescent="0.25">
      <c r="D29766" s="83"/>
      <c r="E29766" s="48"/>
    </row>
    <row r="29767" spans="4:5" s="47" customFormat="1" x14ac:dyDescent="0.25">
      <c r="D29767" s="83"/>
      <c r="E29767" s="48"/>
    </row>
    <row r="29768" spans="4:5" s="47" customFormat="1" x14ac:dyDescent="0.25">
      <c r="D29768" s="83"/>
      <c r="E29768" s="48"/>
    </row>
    <row r="29769" spans="4:5" s="47" customFormat="1" x14ac:dyDescent="0.25">
      <c r="D29769" s="83"/>
      <c r="E29769" s="48"/>
    </row>
    <row r="29770" spans="4:5" s="47" customFormat="1" x14ac:dyDescent="0.25">
      <c r="D29770" s="83"/>
      <c r="E29770" s="48"/>
    </row>
    <row r="29771" spans="4:5" s="47" customFormat="1" x14ac:dyDescent="0.25">
      <c r="D29771" s="83"/>
      <c r="E29771" s="48"/>
    </row>
    <row r="29772" spans="4:5" s="47" customFormat="1" x14ac:dyDescent="0.25">
      <c r="D29772" s="83"/>
      <c r="E29772" s="48"/>
    </row>
    <row r="29773" spans="4:5" s="47" customFormat="1" x14ac:dyDescent="0.25">
      <c r="D29773" s="83"/>
      <c r="E29773" s="48"/>
    </row>
    <row r="29774" spans="4:5" s="47" customFormat="1" x14ac:dyDescent="0.25">
      <c r="D29774" s="83"/>
      <c r="E29774" s="48"/>
    </row>
    <row r="29775" spans="4:5" s="47" customFormat="1" x14ac:dyDescent="0.25">
      <c r="D29775" s="83"/>
      <c r="E29775" s="48"/>
    </row>
    <row r="29776" spans="4:5" s="47" customFormat="1" x14ac:dyDescent="0.25">
      <c r="D29776" s="83"/>
      <c r="E29776" s="48"/>
    </row>
    <row r="29777" spans="4:5" s="47" customFormat="1" x14ac:dyDescent="0.25">
      <c r="D29777" s="83"/>
      <c r="E29777" s="48"/>
    </row>
    <row r="29778" spans="4:5" s="47" customFormat="1" x14ac:dyDescent="0.25">
      <c r="D29778" s="83"/>
      <c r="E29778" s="48"/>
    </row>
    <row r="29779" spans="4:5" s="47" customFormat="1" x14ac:dyDescent="0.25">
      <c r="D29779" s="83"/>
      <c r="E29779" s="48"/>
    </row>
    <row r="29780" spans="4:5" s="47" customFormat="1" x14ac:dyDescent="0.25">
      <c r="D29780" s="83"/>
      <c r="E29780" s="48"/>
    </row>
    <row r="29781" spans="4:5" s="47" customFormat="1" x14ac:dyDescent="0.25">
      <c r="D29781" s="83"/>
      <c r="E29781" s="48"/>
    </row>
    <row r="29782" spans="4:5" s="47" customFormat="1" x14ac:dyDescent="0.25">
      <c r="D29782" s="83"/>
      <c r="E29782" s="48"/>
    </row>
    <row r="29783" spans="4:5" s="47" customFormat="1" x14ac:dyDescent="0.25">
      <c r="D29783" s="83"/>
      <c r="E29783" s="48"/>
    </row>
    <row r="29784" spans="4:5" s="47" customFormat="1" x14ac:dyDescent="0.25">
      <c r="D29784" s="83"/>
      <c r="E29784" s="48"/>
    </row>
    <row r="29785" spans="4:5" s="47" customFormat="1" x14ac:dyDescent="0.25">
      <c r="D29785" s="83"/>
      <c r="E29785" s="48"/>
    </row>
    <row r="29786" spans="4:5" s="47" customFormat="1" x14ac:dyDescent="0.25">
      <c r="D29786" s="83"/>
      <c r="E29786" s="48"/>
    </row>
    <row r="29787" spans="4:5" s="47" customFormat="1" x14ac:dyDescent="0.25">
      <c r="D29787" s="83"/>
      <c r="E29787" s="48"/>
    </row>
    <row r="29788" spans="4:5" s="47" customFormat="1" x14ac:dyDescent="0.25">
      <c r="D29788" s="83"/>
      <c r="E29788" s="48"/>
    </row>
    <row r="29789" spans="4:5" s="47" customFormat="1" x14ac:dyDescent="0.25">
      <c r="D29789" s="83"/>
      <c r="E29789" s="48"/>
    </row>
    <row r="29790" spans="4:5" s="47" customFormat="1" x14ac:dyDescent="0.25">
      <c r="D29790" s="83"/>
      <c r="E29790" s="48"/>
    </row>
    <row r="29791" spans="4:5" s="47" customFormat="1" x14ac:dyDescent="0.25">
      <c r="D29791" s="83"/>
      <c r="E29791" s="48"/>
    </row>
    <row r="29792" spans="4:5" s="47" customFormat="1" x14ac:dyDescent="0.25">
      <c r="D29792" s="83"/>
      <c r="E29792" s="48"/>
    </row>
    <row r="29793" spans="4:5" s="47" customFormat="1" x14ac:dyDescent="0.25">
      <c r="D29793" s="83"/>
      <c r="E29793" s="48"/>
    </row>
    <row r="29794" spans="4:5" s="47" customFormat="1" x14ac:dyDescent="0.25">
      <c r="D29794" s="83"/>
      <c r="E29794" s="48"/>
    </row>
    <row r="29795" spans="4:5" s="47" customFormat="1" x14ac:dyDescent="0.25">
      <c r="D29795" s="83"/>
      <c r="E29795" s="48"/>
    </row>
    <row r="29796" spans="4:5" s="47" customFormat="1" x14ac:dyDescent="0.25">
      <c r="D29796" s="83"/>
      <c r="E29796" s="48"/>
    </row>
    <row r="29797" spans="4:5" s="47" customFormat="1" x14ac:dyDescent="0.25">
      <c r="D29797" s="83"/>
      <c r="E29797" s="48"/>
    </row>
    <row r="29798" spans="4:5" s="47" customFormat="1" x14ac:dyDescent="0.25">
      <c r="D29798" s="83"/>
      <c r="E29798" s="48"/>
    </row>
    <row r="29799" spans="4:5" s="47" customFormat="1" x14ac:dyDescent="0.25">
      <c r="D29799" s="83"/>
      <c r="E29799" s="48"/>
    </row>
    <row r="29800" spans="4:5" s="47" customFormat="1" x14ac:dyDescent="0.25">
      <c r="D29800" s="83"/>
      <c r="E29800" s="48"/>
    </row>
    <row r="29801" spans="4:5" s="47" customFormat="1" x14ac:dyDescent="0.25">
      <c r="D29801" s="83"/>
      <c r="E29801" s="48"/>
    </row>
    <row r="29802" spans="4:5" s="47" customFormat="1" x14ac:dyDescent="0.25">
      <c r="D29802" s="83"/>
      <c r="E29802" s="48"/>
    </row>
    <row r="29803" spans="4:5" s="47" customFormat="1" x14ac:dyDescent="0.25">
      <c r="D29803" s="83"/>
      <c r="E29803" s="48"/>
    </row>
    <row r="29804" spans="4:5" s="47" customFormat="1" x14ac:dyDescent="0.25">
      <c r="D29804" s="83"/>
      <c r="E29804" s="48"/>
    </row>
    <row r="29805" spans="4:5" s="47" customFormat="1" x14ac:dyDescent="0.25">
      <c r="D29805" s="83"/>
      <c r="E29805" s="48"/>
    </row>
    <row r="29806" spans="4:5" s="47" customFormat="1" x14ac:dyDescent="0.25">
      <c r="D29806" s="83"/>
      <c r="E29806" s="48"/>
    </row>
    <row r="29807" spans="4:5" s="47" customFormat="1" x14ac:dyDescent="0.25">
      <c r="D29807" s="83"/>
      <c r="E29807" s="48"/>
    </row>
    <row r="29808" spans="4:5" s="47" customFormat="1" x14ac:dyDescent="0.25">
      <c r="D29808" s="83"/>
      <c r="E29808" s="48"/>
    </row>
    <row r="29809" spans="4:5" s="47" customFormat="1" x14ac:dyDescent="0.25">
      <c r="D29809" s="83"/>
      <c r="E29809" s="48"/>
    </row>
    <row r="29810" spans="4:5" s="47" customFormat="1" x14ac:dyDescent="0.25">
      <c r="D29810" s="83"/>
      <c r="E29810" s="48"/>
    </row>
    <row r="29811" spans="4:5" s="47" customFormat="1" x14ac:dyDescent="0.25">
      <c r="D29811" s="83"/>
      <c r="E29811" s="48"/>
    </row>
    <row r="29812" spans="4:5" s="47" customFormat="1" x14ac:dyDescent="0.25">
      <c r="D29812" s="83"/>
      <c r="E29812" s="48"/>
    </row>
    <row r="29813" spans="4:5" s="47" customFormat="1" x14ac:dyDescent="0.25">
      <c r="D29813" s="83"/>
      <c r="E29813" s="48"/>
    </row>
    <row r="29814" spans="4:5" s="47" customFormat="1" x14ac:dyDescent="0.25">
      <c r="D29814" s="83"/>
      <c r="E29814" s="48"/>
    </row>
    <row r="29815" spans="4:5" s="47" customFormat="1" x14ac:dyDescent="0.25">
      <c r="D29815" s="83"/>
      <c r="E29815" s="48"/>
    </row>
    <row r="29816" spans="4:5" s="47" customFormat="1" x14ac:dyDescent="0.25">
      <c r="D29816" s="83"/>
      <c r="E29816" s="48"/>
    </row>
    <row r="29817" spans="4:5" s="47" customFormat="1" x14ac:dyDescent="0.25">
      <c r="D29817" s="83"/>
      <c r="E29817" s="48"/>
    </row>
    <row r="29818" spans="4:5" s="47" customFormat="1" x14ac:dyDescent="0.25">
      <c r="D29818" s="83"/>
      <c r="E29818" s="48"/>
    </row>
    <row r="29819" spans="4:5" s="47" customFormat="1" x14ac:dyDescent="0.25">
      <c r="D29819" s="83"/>
      <c r="E29819" s="48"/>
    </row>
    <row r="29820" spans="4:5" s="47" customFormat="1" x14ac:dyDescent="0.25">
      <c r="D29820" s="83"/>
      <c r="E29820" s="48"/>
    </row>
    <row r="29821" spans="4:5" s="47" customFormat="1" x14ac:dyDescent="0.25">
      <c r="D29821" s="83"/>
      <c r="E29821" s="48"/>
    </row>
    <row r="29822" spans="4:5" s="47" customFormat="1" x14ac:dyDescent="0.25">
      <c r="D29822" s="83"/>
      <c r="E29822" s="48"/>
    </row>
    <row r="29823" spans="4:5" s="47" customFormat="1" x14ac:dyDescent="0.25">
      <c r="D29823" s="83"/>
      <c r="E29823" s="48"/>
    </row>
    <row r="29824" spans="4:5" s="47" customFormat="1" x14ac:dyDescent="0.25">
      <c r="D29824" s="83"/>
      <c r="E29824" s="48"/>
    </row>
    <row r="29825" spans="4:5" s="47" customFormat="1" x14ac:dyDescent="0.25">
      <c r="D29825" s="83"/>
      <c r="E29825" s="48"/>
    </row>
    <row r="29826" spans="4:5" s="47" customFormat="1" x14ac:dyDescent="0.25">
      <c r="D29826" s="83"/>
      <c r="E29826" s="48"/>
    </row>
    <row r="29827" spans="4:5" s="47" customFormat="1" x14ac:dyDescent="0.25">
      <c r="D29827" s="83"/>
      <c r="E29827" s="48"/>
    </row>
    <row r="29828" spans="4:5" s="47" customFormat="1" x14ac:dyDescent="0.25">
      <c r="D29828" s="83"/>
      <c r="E29828" s="48"/>
    </row>
    <row r="29829" spans="4:5" s="47" customFormat="1" x14ac:dyDescent="0.25">
      <c r="D29829" s="83"/>
      <c r="E29829" s="48"/>
    </row>
    <row r="29830" spans="4:5" s="47" customFormat="1" x14ac:dyDescent="0.25">
      <c r="D29830" s="83"/>
      <c r="E29830" s="48"/>
    </row>
    <row r="29831" spans="4:5" s="47" customFormat="1" x14ac:dyDescent="0.25">
      <c r="D29831" s="83"/>
      <c r="E29831" s="48"/>
    </row>
    <row r="29832" spans="4:5" s="47" customFormat="1" x14ac:dyDescent="0.25">
      <c r="D29832" s="83"/>
      <c r="E29832" s="48"/>
    </row>
    <row r="29833" spans="4:5" s="47" customFormat="1" x14ac:dyDescent="0.25">
      <c r="D29833" s="83"/>
      <c r="E29833" s="48"/>
    </row>
    <row r="29834" spans="4:5" s="47" customFormat="1" x14ac:dyDescent="0.25">
      <c r="D29834" s="83"/>
      <c r="E29834" s="48"/>
    </row>
    <row r="29835" spans="4:5" s="47" customFormat="1" x14ac:dyDescent="0.25">
      <c r="D29835" s="83"/>
      <c r="E29835" s="48"/>
    </row>
    <row r="29836" spans="4:5" s="47" customFormat="1" x14ac:dyDescent="0.25">
      <c r="D29836" s="83"/>
      <c r="E29836" s="48"/>
    </row>
    <row r="29837" spans="4:5" s="47" customFormat="1" x14ac:dyDescent="0.25">
      <c r="D29837" s="83"/>
      <c r="E29837" s="48"/>
    </row>
    <row r="29838" spans="4:5" s="47" customFormat="1" x14ac:dyDescent="0.25">
      <c r="D29838" s="83"/>
      <c r="E29838" s="48"/>
    </row>
    <row r="29839" spans="4:5" s="47" customFormat="1" x14ac:dyDescent="0.25">
      <c r="D29839" s="83"/>
      <c r="E29839" s="48"/>
    </row>
    <row r="29840" spans="4:5" s="47" customFormat="1" x14ac:dyDescent="0.25">
      <c r="D29840" s="83"/>
      <c r="E29840" s="48"/>
    </row>
    <row r="29841" spans="4:5" s="47" customFormat="1" x14ac:dyDescent="0.25">
      <c r="D29841" s="83"/>
      <c r="E29841" s="48"/>
    </row>
    <row r="29842" spans="4:5" s="47" customFormat="1" x14ac:dyDescent="0.25">
      <c r="D29842" s="83"/>
      <c r="E29842" s="48"/>
    </row>
    <row r="29843" spans="4:5" s="47" customFormat="1" x14ac:dyDescent="0.25">
      <c r="D29843" s="83"/>
      <c r="E29843" s="48"/>
    </row>
    <row r="29844" spans="4:5" s="47" customFormat="1" x14ac:dyDescent="0.25">
      <c r="D29844" s="83"/>
      <c r="E29844" s="48"/>
    </row>
    <row r="29845" spans="4:5" s="47" customFormat="1" x14ac:dyDescent="0.25">
      <c r="D29845" s="83"/>
      <c r="E29845" s="48"/>
    </row>
    <row r="29846" spans="4:5" s="47" customFormat="1" x14ac:dyDescent="0.25">
      <c r="D29846" s="83"/>
      <c r="E29846" s="48"/>
    </row>
    <row r="29847" spans="4:5" s="47" customFormat="1" x14ac:dyDescent="0.25">
      <c r="D29847" s="83"/>
      <c r="E29847" s="48"/>
    </row>
    <row r="29848" spans="4:5" s="47" customFormat="1" x14ac:dyDescent="0.25">
      <c r="D29848" s="83"/>
      <c r="E29848" s="48"/>
    </row>
    <row r="29849" spans="4:5" s="47" customFormat="1" x14ac:dyDescent="0.25">
      <c r="D29849" s="83"/>
      <c r="E29849" s="48"/>
    </row>
    <row r="29850" spans="4:5" s="47" customFormat="1" x14ac:dyDescent="0.25">
      <c r="D29850" s="83"/>
      <c r="E29850" s="48"/>
    </row>
    <row r="29851" spans="4:5" s="47" customFormat="1" x14ac:dyDescent="0.25">
      <c r="D29851" s="83"/>
      <c r="E29851" s="48"/>
    </row>
    <row r="29852" spans="4:5" s="47" customFormat="1" x14ac:dyDescent="0.25">
      <c r="D29852" s="83"/>
      <c r="E29852" s="48"/>
    </row>
    <row r="29853" spans="4:5" s="47" customFormat="1" x14ac:dyDescent="0.25">
      <c r="D29853" s="83"/>
      <c r="E29853" s="48"/>
    </row>
    <row r="29854" spans="4:5" s="47" customFormat="1" x14ac:dyDescent="0.25">
      <c r="D29854" s="83"/>
      <c r="E29854" s="48"/>
    </row>
    <row r="29855" spans="4:5" s="47" customFormat="1" x14ac:dyDescent="0.25">
      <c r="D29855" s="83"/>
      <c r="E29855" s="48"/>
    </row>
    <row r="29856" spans="4:5" s="47" customFormat="1" x14ac:dyDescent="0.25">
      <c r="D29856" s="83"/>
      <c r="E29856" s="48"/>
    </row>
    <row r="29857" spans="4:5" s="47" customFormat="1" x14ac:dyDescent="0.25">
      <c r="D29857" s="83"/>
      <c r="E29857" s="48"/>
    </row>
    <row r="29858" spans="4:5" s="47" customFormat="1" x14ac:dyDescent="0.25">
      <c r="D29858" s="83"/>
      <c r="E29858" s="48"/>
    </row>
    <row r="29859" spans="4:5" s="47" customFormat="1" x14ac:dyDescent="0.25">
      <c r="D29859" s="83"/>
      <c r="E29859" s="48"/>
    </row>
    <row r="29860" spans="4:5" s="47" customFormat="1" x14ac:dyDescent="0.25">
      <c r="D29860" s="83"/>
      <c r="E29860" s="48"/>
    </row>
    <row r="29861" spans="4:5" s="47" customFormat="1" x14ac:dyDescent="0.25">
      <c r="D29861" s="83"/>
      <c r="E29861" s="48"/>
    </row>
    <row r="29862" spans="4:5" s="47" customFormat="1" x14ac:dyDescent="0.25">
      <c r="D29862" s="83"/>
      <c r="E29862" s="48"/>
    </row>
    <row r="29863" spans="4:5" s="47" customFormat="1" x14ac:dyDescent="0.25">
      <c r="D29863" s="83"/>
      <c r="E29863" s="48"/>
    </row>
    <row r="29864" spans="4:5" s="47" customFormat="1" x14ac:dyDescent="0.25">
      <c r="D29864" s="83"/>
      <c r="E29864" s="48"/>
    </row>
    <row r="29865" spans="4:5" s="47" customFormat="1" x14ac:dyDescent="0.25">
      <c r="D29865" s="83"/>
      <c r="E29865" s="48"/>
    </row>
    <row r="29866" spans="4:5" s="47" customFormat="1" x14ac:dyDescent="0.25">
      <c r="D29866" s="83"/>
      <c r="E29866" s="48"/>
    </row>
    <row r="29867" spans="4:5" s="47" customFormat="1" x14ac:dyDescent="0.25">
      <c r="D29867" s="83"/>
      <c r="E29867" s="48"/>
    </row>
    <row r="29868" spans="4:5" s="47" customFormat="1" x14ac:dyDescent="0.25">
      <c r="D29868" s="83"/>
      <c r="E29868" s="48"/>
    </row>
    <row r="29869" spans="4:5" s="47" customFormat="1" x14ac:dyDescent="0.25">
      <c r="D29869" s="83"/>
      <c r="E29869" s="48"/>
    </row>
    <row r="29870" spans="4:5" s="47" customFormat="1" x14ac:dyDescent="0.25">
      <c r="D29870" s="83"/>
      <c r="E29870" s="48"/>
    </row>
    <row r="29871" spans="4:5" s="47" customFormat="1" x14ac:dyDescent="0.25">
      <c r="D29871" s="83"/>
      <c r="E29871" s="48"/>
    </row>
    <row r="29872" spans="4:5" s="47" customFormat="1" x14ac:dyDescent="0.25">
      <c r="D29872" s="83"/>
      <c r="E29872" s="48"/>
    </row>
    <row r="29873" spans="4:5" s="47" customFormat="1" x14ac:dyDescent="0.25">
      <c r="D29873" s="83"/>
      <c r="E29873" s="48"/>
    </row>
    <row r="29874" spans="4:5" s="47" customFormat="1" x14ac:dyDescent="0.25">
      <c r="D29874" s="83"/>
      <c r="E29874" s="48"/>
    </row>
    <row r="29875" spans="4:5" s="47" customFormat="1" x14ac:dyDescent="0.25">
      <c r="D29875" s="83"/>
      <c r="E29875" s="48"/>
    </row>
    <row r="29876" spans="4:5" s="47" customFormat="1" x14ac:dyDescent="0.25">
      <c r="D29876" s="83"/>
      <c r="E29876" s="48"/>
    </row>
    <row r="29877" spans="4:5" s="47" customFormat="1" x14ac:dyDescent="0.25">
      <c r="D29877" s="83"/>
      <c r="E29877" s="48"/>
    </row>
    <row r="29878" spans="4:5" s="47" customFormat="1" x14ac:dyDescent="0.25">
      <c r="D29878" s="83"/>
      <c r="E29878" s="48"/>
    </row>
    <row r="29879" spans="4:5" s="47" customFormat="1" x14ac:dyDescent="0.25">
      <c r="D29879" s="83"/>
      <c r="E29879" s="48"/>
    </row>
    <row r="29880" spans="4:5" s="47" customFormat="1" x14ac:dyDescent="0.25">
      <c r="D29880" s="83"/>
      <c r="E29880" s="48"/>
    </row>
    <row r="29881" spans="4:5" s="47" customFormat="1" x14ac:dyDescent="0.25">
      <c r="D29881" s="83"/>
      <c r="E29881" s="48"/>
    </row>
    <row r="29882" spans="4:5" s="47" customFormat="1" x14ac:dyDescent="0.25">
      <c r="D29882" s="83"/>
      <c r="E29882" s="48"/>
    </row>
    <row r="29883" spans="4:5" s="47" customFormat="1" x14ac:dyDescent="0.25">
      <c r="D29883" s="83"/>
      <c r="E29883" s="48"/>
    </row>
    <row r="29884" spans="4:5" s="47" customFormat="1" x14ac:dyDescent="0.25">
      <c r="D29884" s="83"/>
      <c r="E29884" s="48"/>
    </row>
    <row r="29885" spans="4:5" s="47" customFormat="1" x14ac:dyDescent="0.25">
      <c r="D29885" s="83"/>
      <c r="E29885" s="48"/>
    </row>
    <row r="29886" spans="4:5" s="47" customFormat="1" x14ac:dyDescent="0.25">
      <c r="D29886" s="83"/>
      <c r="E29886" s="48"/>
    </row>
    <row r="29887" spans="4:5" s="47" customFormat="1" x14ac:dyDescent="0.25">
      <c r="D29887" s="83"/>
      <c r="E29887" s="48"/>
    </row>
    <row r="29888" spans="4:5" s="47" customFormat="1" x14ac:dyDescent="0.25">
      <c r="D29888" s="83"/>
      <c r="E29888" s="48"/>
    </row>
    <row r="29889" spans="4:5" s="47" customFormat="1" x14ac:dyDescent="0.25">
      <c r="D29889" s="83"/>
      <c r="E29889" s="48"/>
    </row>
    <row r="29890" spans="4:5" s="47" customFormat="1" x14ac:dyDescent="0.25">
      <c r="D29890" s="83"/>
      <c r="E29890" s="48"/>
    </row>
    <row r="29891" spans="4:5" s="47" customFormat="1" x14ac:dyDescent="0.25">
      <c r="D29891" s="83"/>
      <c r="E29891" s="48"/>
    </row>
    <row r="29892" spans="4:5" s="47" customFormat="1" x14ac:dyDescent="0.25">
      <c r="D29892" s="83"/>
      <c r="E29892" s="48"/>
    </row>
    <row r="29893" spans="4:5" s="47" customFormat="1" x14ac:dyDescent="0.25">
      <c r="D29893" s="83"/>
      <c r="E29893" s="48"/>
    </row>
    <row r="29894" spans="4:5" s="47" customFormat="1" x14ac:dyDescent="0.25">
      <c r="D29894" s="83"/>
      <c r="E29894" s="48"/>
    </row>
    <row r="29895" spans="4:5" s="47" customFormat="1" x14ac:dyDescent="0.25">
      <c r="D29895" s="83"/>
      <c r="E29895" s="48"/>
    </row>
    <row r="29896" spans="4:5" s="47" customFormat="1" x14ac:dyDescent="0.25">
      <c r="D29896" s="83"/>
      <c r="E29896" s="48"/>
    </row>
    <row r="29897" spans="4:5" s="47" customFormat="1" x14ac:dyDescent="0.25">
      <c r="D29897" s="83"/>
      <c r="E29897" s="48"/>
    </row>
    <row r="29898" spans="4:5" s="47" customFormat="1" x14ac:dyDescent="0.25">
      <c r="D29898" s="83"/>
      <c r="E29898" s="48"/>
    </row>
    <row r="29899" spans="4:5" s="47" customFormat="1" x14ac:dyDescent="0.25">
      <c r="D29899" s="83"/>
      <c r="E29899" s="48"/>
    </row>
    <row r="29900" spans="4:5" s="47" customFormat="1" x14ac:dyDescent="0.25">
      <c r="D29900" s="83"/>
      <c r="E29900" s="48"/>
    </row>
    <row r="29901" spans="4:5" s="47" customFormat="1" x14ac:dyDescent="0.25">
      <c r="D29901" s="83"/>
      <c r="E29901" s="48"/>
    </row>
    <row r="29902" spans="4:5" s="47" customFormat="1" x14ac:dyDescent="0.25">
      <c r="D29902" s="83"/>
      <c r="E29902" s="48"/>
    </row>
    <row r="29903" spans="4:5" s="47" customFormat="1" x14ac:dyDescent="0.25">
      <c r="D29903" s="83"/>
      <c r="E29903" s="48"/>
    </row>
    <row r="29904" spans="4:5" s="47" customFormat="1" x14ac:dyDescent="0.25">
      <c r="D29904" s="83"/>
      <c r="E29904" s="48"/>
    </row>
    <row r="29905" spans="4:5" s="47" customFormat="1" x14ac:dyDescent="0.25">
      <c r="D29905" s="83"/>
      <c r="E29905" s="48"/>
    </row>
    <row r="29906" spans="4:5" s="47" customFormat="1" x14ac:dyDescent="0.25">
      <c r="D29906" s="83"/>
      <c r="E29906" s="48"/>
    </row>
    <row r="29907" spans="4:5" s="47" customFormat="1" x14ac:dyDescent="0.25">
      <c r="D29907" s="83"/>
      <c r="E29907" s="48"/>
    </row>
    <row r="29908" spans="4:5" s="47" customFormat="1" x14ac:dyDescent="0.25">
      <c r="D29908" s="83"/>
      <c r="E29908" s="48"/>
    </row>
    <row r="29909" spans="4:5" s="47" customFormat="1" x14ac:dyDescent="0.25">
      <c r="D29909" s="83"/>
      <c r="E29909" s="48"/>
    </row>
    <row r="29910" spans="4:5" s="47" customFormat="1" x14ac:dyDescent="0.25">
      <c r="D29910" s="83"/>
      <c r="E29910" s="48"/>
    </row>
    <row r="29911" spans="4:5" s="47" customFormat="1" x14ac:dyDescent="0.25">
      <c r="D29911" s="83"/>
      <c r="E29911" s="48"/>
    </row>
    <row r="29912" spans="4:5" s="47" customFormat="1" x14ac:dyDescent="0.25">
      <c r="D29912" s="83"/>
      <c r="E29912" s="48"/>
    </row>
    <row r="29913" spans="4:5" s="47" customFormat="1" x14ac:dyDescent="0.25">
      <c r="D29913" s="83"/>
      <c r="E29913" s="48"/>
    </row>
    <row r="29914" spans="4:5" s="47" customFormat="1" x14ac:dyDescent="0.25">
      <c r="D29914" s="83"/>
      <c r="E29914" s="48"/>
    </row>
    <row r="29915" spans="4:5" s="47" customFormat="1" x14ac:dyDescent="0.25">
      <c r="D29915" s="83"/>
      <c r="E29915" s="48"/>
    </row>
    <row r="29916" spans="4:5" s="47" customFormat="1" x14ac:dyDescent="0.25">
      <c r="D29916" s="83"/>
      <c r="E29916" s="48"/>
    </row>
    <row r="29917" spans="4:5" s="47" customFormat="1" x14ac:dyDescent="0.25">
      <c r="D29917" s="83"/>
      <c r="E29917" s="48"/>
    </row>
    <row r="29918" spans="4:5" s="47" customFormat="1" x14ac:dyDescent="0.25">
      <c r="D29918" s="83"/>
      <c r="E29918" s="48"/>
    </row>
    <row r="29919" spans="4:5" s="47" customFormat="1" x14ac:dyDescent="0.25">
      <c r="D29919" s="83"/>
      <c r="E29919" s="48"/>
    </row>
    <row r="29920" spans="4:5" s="47" customFormat="1" x14ac:dyDescent="0.25">
      <c r="D29920" s="83"/>
      <c r="E29920" s="48"/>
    </row>
    <row r="29921" spans="4:5" s="47" customFormat="1" x14ac:dyDescent="0.25">
      <c r="D29921" s="83"/>
      <c r="E29921" s="48"/>
    </row>
    <row r="29922" spans="4:5" s="47" customFormat="1" x14ac:dyDescent="0.25">
      <c r="D29922" s="83"/>
      <c r="E29922" s="48"/>
    </row>
    <row r="29923" spans="4:5" s="47" customFormat="1" x14ac:dyDescent="0.25">
      <c r="D29923" s="83"/>
      <c r="E29923" s="48"/>
    </row>
    <row r="29924" spans="4:5" s="47" customFormat="1" x14ac:dyDescent="0.25">
      <c r="D29924" s="83"/>
      <c r="E29924" s="48"/>
    </row>
    <row r="29925" spans="4:5" s="47" customFormat="1" x14ac:dyDescent="0.25">
      <c r="D29925" s="83"/>
      <c r="E29925" s="48"/>
    </row>
    <row r="29926" spans="4:5" s="47" customFormat="1" x14ac:dyDescent="0.25">
      <c r="D29926" s="83"/>
      <c r="E29926" s="48"/>
    </row>
    <row r="29927" spans="4:5" s="47" customFormat="1" x14ac:dyDescent="0.25">
      <c r="D29927" s="83"/>
      <c r="E29927" s="48"/>
    </row>
    <row r="29928" spans="4:5" s="47" customFormat="1" x14ac:dyDescent="0.25">
      <c r="D29928" s="83"/>
      <c r="E29928" s="48"/>
    </row>
    <row r="29929" spans="4:5" s="47" customFormat="1" x14ac:dyDescent="0.25">
      <c r="D29929" s="83"/>
      <c r="E29929" s="48"/>
    </row>
    <row r="29930" spans="4:5" s="47" customFormat="1" x14ac:dyDescent="0.25">
      <c r="D29930" s="83"/>
      <c r="E29930" s="48"/>
    </row>
    <row r="29931" spans="4:5" s="47" customFormat="1" x14ac:dyDescent="0.25">
      <c r="D29931" s="83"/>
      <c r="E29931" s="48"/>
    </row>
    <row r="29932" spans="4:5" s="47" customFormat="1" x14ac:dyDescent="0.25">
      <c r="D29932" s="83"/>
      <c r="E29932" s="48"/>
    </row>
    <row r="29933" spans="4:5" s="47" customFormat="1" x14ac:dyDescent="0.25">
      <c r="D29933" s="83"/>
      <c r="E29933" s="48"/>
    </row>
    <row r="29934" spans="4:5" s="47" customFormat="1" x14ac:dyDescent="0.25">
      <c r="D29934" s="83"/>
      <c r="E29934" s="48"/>
    </row>
    <row r="29935" spans="4:5" s="47" customFormat="1" x14ac:dyDescent="0.25">
      <c r="D29935" s="83"/>
      <c r="E29935" s="48"/>
    </row>
    <row r="29936" spans="4:5" s="47" customFormat="1" x14ac:dyDescent="0.25">
      <c r="D29936" s="83"/>
      <c r="E29936" s="48"/>
    </row>
    <row r="29937" spans="4:5" s="47" customFormat="1" x14ac:dyDescent="0.25">
      <c r="D29937" s="83"/>
      <c r="E29937" s="48"/>
    </row>
    <row r="29938" spans="4:5" s="47" customFormat="1" x14ac:dyDescent="0.25">
      <c r="D29938" s="83"/>
      <c r="E29938" s="48"/>
    </row>
    <row r="29939" spans="4:5" s="47" customFormat="1" x14ac:dyDescent="0.25">
      <c r="D29939" s="83"/>
      <c r="E29939" s="48"/>
    </row>
    <row r="29940" spans="4:5" s="47" customFormat="1" x14ac:dyDescent="0.25">
      <c r="D29940" s="83"/>
      <c r="E29940" s="48"/>
    </row>
    <row r="29941" spans="4:5" s="47" customFormat="1" x14ac:dyDescent="0.25">
      <c r="D29941" s="83"/>
      <c r="E29941" s="48"/>
    </row>
    <row r="29942" spans="4:5" s="47" customFormat="1" x14ac:dyDescent="0.25">
      <c r="D29942" s="83"/>
      <c r="E29942" s="48"/>
    </row>
    <row r="29943" spans="4:5" s="47" customFormat="1" x14ac:dyDescent="0.25">
      <c r="D29943" s="83"/>
      <c r="E29943" s="48"/>
    </row>
    <row r="29944" spans="4:5" s="47" customFormat="1" x14ac:dyDescent="0.25">
      <c r="D29944" s="83"/>
      <c r="E29944" s="48"/>
    </row>
    <row r="29945" spans="4:5" s="47" customFormat="1" x14ac:dyDescent="0.25">
      <c r="D29945" s="83"/>
      <c r="E29945" s="48"/>
    </row>
    <row r="29946" spans="4:5" s="47" customFormat="1" x14ac:dyDescent="0.25">
      <c r="D29946" s="83"/>
      <c r="E29946" s="48"/>
    </row>
    <row r="29947" spans="4:5" s="47" customFormat="1" x14ac:dyDescent="0.25">
      <c r="D29947" s="83"/>
      <c r="E29947" s="48"/>
    </row>
    <row r="29948" spans="4:5" s="47" customFormat="1" x14ac:dyDescent="0.25">
      <c r="D29948" s="83"/>
      <c r="E29948" s="48"/>
    </row>
    <row r="29949" spans="4:5" s="47" customFormat="1" x14ac:dyDescent="0.25">
      <c r="D29949" s="83"/>
      <c r="E29949" s="48"/>
    </row>
    <row r="29950" spans="4:5" s="47" customFormat="1" x14ac:dyDescent="0.25">
      <c r="D29950" s="83"/>
      <c r="E29950" s="48"/>
    </row>
    <row r="29951" spans="4:5" s="47" customFormat="1" x14ac:dyDescent="0.25">
      <c r="D29951" s="83"/>
      <c r="E29951" s="48"/>
    </row>
    <row r="29952" spans="4:5" s="47" customFormat="1" x14ac:dyDescent="0.25">
      <c r="D29952" s="83"/>
      <c r="E29952" s="48"/>
    </row>
    <row r="29953" spans="4:5" s="47" customFormat="1" x14ac:dyDescent="0.25">
      <c r="D29953" s="83"/>
      <c r="E29953" s="48"/>
    </row>
    <row r="29954" spans="4:5" s="47" customFormat="1" x14ac:dyDescent="0.25">
      <c r="D29954" s="83"/>
      <c r="E29954" s="48"/>
    </row>
    <row r="29955" spans="4:5" s="47" customFormat="1" x14ac:dyDescent="0.25">
      <c r="D29955" s="83"/>
      <c r="E29955" s="48"/>
    </row>
    <row r="29956" spans="4:5" s="47" customFormat="1" x14ac:dyDescent="0.25">
      <c r="D29956" s="83"/>
      <c r="E29956" s="48"/>
    </row>
    <row r="29957" spans="4:5" s="47" customFormat="1" x14ac:dyDescent="0.25">
      <c r="D29957" s="83"/>
      <c r="E29957" s="48"/>
    </row>
    <row r="29958" spans="4:5" s="47" customFormat="1" x14ac:dyDescent="0.25">
      <c r="D29958" s="83"/>
      <c r="E29958" s="48"/>
    </row>
    <row r="29959" spans="4:5" s="47" customFormat="1" x14ac:dyDescent="0.25">
      <c r="D29959" s="83"/>
      <c r="E29959" s="48"/>
    </row>
    <row r="29960" spans="4:5" s="47" customFormat="1" x14ac:dyDescent="0.25">
      <c r="D29960" s="83"/>
      <c r="E29960" s="48"/>
    </row>
    <row r="29961" spans="4:5" s="47" customFormat="1" x14ac:dyDescent="0.25">
      <c r="D29961" s="83"/>
      <c r="E29961" s="48"/>
    </row>
    <row r="29962" spans="4:5" s="47" customFormat="1" x14ac:dyDescent="0.25">
      <c r="D29962" s="83"/>
      <c r="E29962" s="48"/>
    </row>
    <row r="29963" spans="4:5" s="47" customFormat="1" x14ac:dyDescent="0.25">
      <c r="D29963" s="83"/>
      <c r="E29963" s="48"/>
    </row>
    <row r="29964" spans="4:5" s="47" customFormat="1" x14ac:dyDescent="0.25">
      <c r="D29964" s="83"/>
      <c r="E29964" s="48"/>
    </row>
    <row r="29965" spans="4:5" s="47" customFormat="1" x14ac:dyDescent="0.25">
      <c r="D29965" s="83"/>
      <c r="E29965" s="48"/>
    </row>
    <row r="29966" spans="4:5" s="47" customFormat="1" x14ac:dyDescent="0.25">
      <c r="D29966" s="83"/>
      <c r="E29966" s="48"/>
    </row>
    <row r="29967" spans="4:5" s="47" customFormat="1" x14ac:dyDescent="0.25">
      <c r="D29967" s="83"/>
      <c r="E29967" s="48"/>
    </row>
    <row r="29968" spans="4:5" s="47" customFormat="1" x14ac:dyDescent="0.25">
      <c r="D29968" s="83"/>
      <c r="E29968" s="48"/>
    </row>
    <row r="29969" spans="4:5" s="47" customFormat="1" x14ac:dyDescent="0.25">
      <c r="D29969" s="83"/>
      <c r="E29969" s="48"/>
    </row>
    <row r="29970" spans="4:5" s="47" customFormat="1" x14ac:dyDescent="0.25">
      <c r="D29970" s="83"/>
      <c r="E29970" s="48"/>
    </row>
    <row r="29971" spans="4:5" s="47" customFormat="1" x14ac:dyDescent="0.25">
      <c r="D29971" s="83"/>
      <c r="E29971" s="48"/>
    </row>
    <row r="29972" spans="4:5" s="47" customFormat="1" x14ac:dyDescent="0.25">
      <c r="D29972" s="83"/>
      <c r="E29972" s="48"/>
    </row>
    <row r="29973" spans="4:5" s="47" customFormat="1" x14ac:dyDescent="0.25">
      <c r="D29973" s="83"/>
      <c r="E29973" s="48"/>
    </row>
    <row r="29974" spans="4:5" s="47" customFormat="1" x14ac:dyDescent="0.25">
      <c r="D29974" s="83"/>
      <c r="E29974" s="48"/>
    </row>
    <row r="29975" spans="4:5" s="47" customFormat="1" x14ac:dyDescent="0.25">
      <c r="D29975" s="83"/>
      <c r="E29975" s="48"/>
    </row>
    <row r="29976" spans="4:5" s="47" customFormat="1" x14ac:dyDescent="0.25">
      <c r="D29976" s="83"/>
      <c r="E29976" s="48"/>
    </row>
    <row r="29977" spans="4:5" s="47" customFormat="1" x14ac:dyDescent="0.25">
      <c r="D29977" s="83"/>
      <c r="E29977" s="48"/>
    </row>
    <row r="29978" spans="4:5" s="47" customFormat="1" x14ac:dyDescent="0.25">
      <c r="D29978" s="83"/>
      <c r="E29978" s="48"/>
    </row>
    <row r="29979" spans="4:5" s="47" customFormat="1" x14ac:dyDescent="0.25">
      <c r="D29979" s="83"/>
      <c r="E29979" s="48"/>
    </row>
    <row r="29980" spans="4:5" s="47" customFormat="1" x14ac:dyDescent="0.25">
      <c r="D29980" s="83"/>
      <c r="E29980" s="48"/>
    </row>
    <row r="29981" spans="4:5" s="47" customFormat="1" x14ac:dyDescent="0.25">
      <c r="D29981" s="83"/>
      <c r="E29981" s="48"/>
    </row>
    <row r="29982" spans="4:5" s="47" customFormat="1" x14ac:dyDescent="0.25">
      <c r="D29982" s="83"/>
      <c r="E29982" s="48"/>
    </row>
    <row r="29983" spans="4:5" s="47" customFormat="1" x14ac:dyDescent="0.25">
      <c r="D29983" s="83"/>
      <c r="E29983" s="48"/>
    </row>
    <row r="29984" spans="4:5" s="47" customFormat="1" x14ac:dyDescent="0.25">
      <c r="D29984" s="83"/>
      <c r="E29984" s="48"/>
    </row>
    <row r="29985" spans="4:5" s="47" customFormat="1" x14ac:dyDescent="0.25">
      <c r="D29985" s="83"/>
      <c r="E29985" s="48"/>
    </row>
    <row r="29986" spans="4:5" s="47" customFormat="1" x14ac:dyDescent="0.25">
      <c r="D29986" s="83"/>
      <c r="E29986" s="48"/>
    </row>
    <row r="29987" spans="4:5" s="47" customFormat="1" x14ac:dyDescent="0.25">
      <c r="D29987" s="83"/>
      <c r="E29987" s="48"/>
    </row>
    <row r="29988" spans="4:5" s="47" customFormat="1" x14ac:dyDescent="0.25">
      <c r="D29988" s="83"/>
      <c r="E29988" s="48"/>
    </row>
    <row r="29989" spans="4:5" s="47" customFormat="1" x14ac:dyDescent="0.25">
      <c r="D29989" s="83"/>
      <c r="E29989" s="48"/>
    </row>
    <row r="29990" spans="4:5" s="47" customFormat="1" x14ac:dyDescent="0.25">
      <c r="D29990" s="83"/>
      <c r="E29990" s="48"/>
    </row>
    <row r="29991" spans="4:5" s="47" customFormat="1" x14ac:dyDescent="0.25">
      <c r="D29991" s="83"/>
      <c r="E29991" s="48"/>
    </row>
    <row r="29992" spans="4:5" s="47" customFormat="1" x14ac:dyDescent="0.25">
      <c r="D29992" s="83"/>
      <c r="E29992" s="48"/>
    </row>
    <row r="29993" spans="4:5" s="47" customFormat="1" x14ac:dyDescent="0.25">
      <c r="D29993" s="83"/>
      <c r="E29993" s="48"/>
    </row>
    <row r="29994" spans="4:5" s="47" customFormat="1" x14ac:dyDescent="0.25">
      <c r="D29994" s="83"/>
      <c r="E29994" s="48"/>
    </row>
    <row r="29995" spans="4:5" s="47" customFormat="1" x14ac:dyDescent="0.25">
      <c r="D29995" s="83"/>
      <c r="E29995" s="48"/>
    </row>
    <row r="29996" spans="4:5" s="47" customFormat="1" x14ac:dyDescent="0.25">
      <c r="D29996" s="83"/>
      <c r="E29996" s="48"/>
    </row>
    <row r="29997" spans="4:5" s="47" customFormat="1" x14ac:dyDescent="0.25">
      <c r="D29997" s="83"/>
      <c r="E29997" s="48"/>
    </row>
    <row r="29998" spans="4:5" s="47" customFormat="1" x14ac:dyDescent="0.25">
      <c r="D29998" s="83"/>
      <c r="E29998" s="48"/>
    </row>
    <row r="29999" spans="4:5" s="47" customFormat="1" x14ac:dyDescent="0.25">
      <c r="D29999" s="83"/>
      <c r="E29999" s="48"/>
    </row>
    <row r="30000" spans="4:5" s="47" customFormat="1" x14ac:dyDescent="0.25">
      <c r="D30000" s="83"/>
      <c r="E30000" s="48"/>
    </row>
    <row r="30001" spans="4:5" s="47" customFormat="1" x14ac:dyDescent="0.25">
      <c r="D30001" s="83"/>
      <c r="E30001" s="48"/>
    </row>
    <row r="30002" spans="4:5" s="47" customFormat="1" x14ac:dyDescent="0.25">
      <c r="D30002" s="83"/>
      <c r="E30002" s="48"/>
    </row>
    <row r="30003" spans="4:5" s="47" customFormat="1" x14ac:dyDescent="0.25">
      <c r="D30003" s="83"/>
      <c r="E30003" s="48"/>
    </row>
    <row r="30004" spans="4:5" s="47" customFormat="1" x14ac:dyDescent="0.25">
      <c r="D30004" s="83"/>
      <c r="E30004" s="48"/>
    </row>
    <row r="30005" spans="4:5" s="47" customFormat="1" x14ac:dyDescent="0.25">
      <c r="D30005" s="83"/>
      <c r="E30005" s="48"/>
    </row>
    <row r="30006" spans="4:5" s="47" customFormat="1" x14ac:dyDescent="0.25">
      <c r="D30006" s="83"/>
      <c r="E30006" s="48"/>
    </row>
    <row r="30007" spans="4:5" s="47" customFormat="1" x14ac:dyDescent="0.25">
      <c r="D30007" s="83"/>
      <c r="E30007" s="48"/>
    </row>
    <row r="30008" spans="4:5" s="47" customFormat="1" x14ac:dyDescent="0.25">
      <c r="D30008" s="83"/>
      <c r="E30008" s="48"/>
    </row>
    <row r="30009" spans="4:5" s="47" customFormat="1" x14ac:dyDescent="0.25">
      <c r="D30009" s="83"/>
      <c r="E30009" s="48"/>
    </row>
    <row r="30010" spans="4:5" s="47" customFormat="1" x14ac:dyDescent="0.25">
      <c r="D30010" s="83"/>
      <c r="E30010" s="48"/>
    </row>
    <row r="30011" spans="4:5" s="47" customFormat="1" x14ac:dyDescent="0.25">
      <c r="D30011" s="83"/>
      <c r="E30011" s="48"/>
    </row>
    <row r="30012" spans="4:5" s="47" customFormat="1" x14ac:dyDescent="0.25">
      <c r="D30012" s="83"/>
      <c r="E30012" s="48"/>
    </row>
    <row r="30013" spans="4:5" s="47" customFormat="1" x14ac:dyDescent="0.25">
      <c r="D30013" s="83"/>
      <c r="E30013" s="48"/>
    </row>
    <row r="30014" spans="4:5" s="47" customFormat="1" x14ac:dyDescent="0.25">
      <c r="D30014" s="83"/>
      <c r="E30014" s="48"/>
    </row>
    <row r="30015" spans="4:5" s="47" customFormat="1" x14ac:dyDescent="0.25">
      <c r="D30015" s="83"/>
      <c r="E30015" s="48"/>
    </row>
    <row r="30016" spans="4:5" s="47" customFormat="1" x14ac:dyDescent="0.25">
      <c r="D30016" s="83"/>
      <c r="E30016" s="48"/>
    </row>
    <row r="30017" spans="4:5" s="47" customFormat="1" x14ac:dyDescent="0.25">
      <c r="D30017" s="83"/>
      <c r="E30017" s="48"/>
    </row>
    <row r="30018" spans="4:5" s="47" customFormat="1" x14ac:dyDescent="0.25">
      <c r="D30018" s="83"/>
      <c r="E30018" s="48"/>
    </row>
    <row r="30019" spans="4:5" s="47" customFormat="1" x14ac:dyDescent="0.25">
      <c r="D30019" s="83"/>
      <c r="E30019" s="48"/>
    </row>
    <row r="30020" spans="4:5" s="47" customFormat="1" x14ac:dyDescent="0.25">
      <c r="D30020" s="83"/>
      <c r="E30020" s="48"/>
    </row>
    <row r="30021" spans="4:5" s="47" customFormat="1" x14ac:dyDescent="0.25">
      <c r="D30021" s="83"/>
      <c r="E30021" s="48"/>
    </row>
    <row r="30022" spans="4:5" s="47" customFormat="1" x14ac:dyDescent="0.25">
      <c r="D30022" s="83"/>
      <c r="E30022" s="48"/>
    </row>
    <row r="30023" spans="4:5" s="47" customFormat="1" x14ac:dyDescent="0.25">
      <c r="D30023" s="83"/>
      <c r="E30023" s="48"/>
    </row>
    <row r="30024" spans="4:5" s="47" customFormat="1" x14ac:dyDescent="0.25">
      <c r="D30024" s="83"/>
      <c r="E30024" s="48"/>
    </row>
    <row r="30025" spans="4:5" s="47" customFormat="1" x14ac:dyDescent="0.25">
      <c r="D30025" s="83"/>
      <c r="E30025" s="48"/>
    </row>
    <row r="30026" spans="4:5" s="47" customFormat="1" x14ac:dyDescent="0.25">
      <c r="D30026" s="83"/>
      <c r="E30026" s="48"/>
    </row>
    <row r="30027" spans="4:5" s="47" customFormat="1" x14ac:dyDescent="0.25">
      <c r="D30027" s="83"/>
      <c r="E30027" s="48"/>
    </row>
    <row r="30028" spans="4:5" s="47" customFormat="1" x14ac:dyDescent="0.25">
      <c r="D30028" s="83"/>
      <c r="E30028" s="48"/>
    </row>
    <row r="30029" spans="4:5" s="47" customFormat="1" x14ac:dyDescent="0.25">
      <c r="D30029" s="83"/>
      <c r="E30029" s="48"/>
    </row>
    <row r="30030" spans="4:5" s="47" customFormat="1" x14ac:dyDescent="0.25">
      <c r="D30030" s="83"/>
      <c r="E30030" s="48"/>
    </row>
    <row r="30031" spans="4:5" s="47" customFormat="1" x14ac:dyDescent="0.25">
      <c r="D30031" s="83"/>
      <c r="E30031" s="48"/>
    </row>
    <row r="30032" spans="4:5" s="47" customFormat="1" x14ac:dyDescent="0.25">
      <c r="D30032" s="83"/>
      <c r="E30032" s="48"/>
    </row>
    <row r="30033" spans="4:5" s="47" customFormat="1" x14ac:dyDescent="0.25">
      <c r="D30033" s="83"/>
      <c r="E30033" s="48"/>
    </row>
    <row r="30034" spans="4:5" s="47" customFormat="1" x14ac:dyDescent="0.25">
      <c r="D30034" s="83"/>
      <c r="E30034" s="48"/>
    </row>
    <row r="30035" spans="4:5" s="47" customFormat="1" x14ac:dyDescent="0.25">
      <c r="D30035" s="83"/>
      <c r="E30035" s="48"/>
    </row>
    <row r="30036" spans="4:5" s="47" customFormat="1" x14ac:dyDescent="0.25">
      <c r="D30036" s="83"/>
      <c r="E30036" s="48"/>
    </row>
    <row r="30037" spans="4:5" s="47" customFormat="1" x14ac:dyDescent="0.25">
      <c r="D30037" s="83"/>
      <c r="E30037" s="48"/>
    </row>
    <row r="30038" spans="4:5" s="47" customFormat="1" x14ac:dyDescent="0.25">
      <c r="D30038" s="83"/>
      <c r="E30038" s="48"/>
    </row>
    <row r="30039" spans="4:5" s="47" customFormat="1" x14ac:dyDescent="0.25">
      <c r="D30039" s="83"/>
      <c r="E30039" s="48"/>
    </row>
    <row r="30040" spans="4:5" s="47" customFormat="1" x14ac:dyDescent="0.25">
      <c r="D30040" s="83"/>
      <c r="E30040" s="48"/>
    </row>
    <row r="30041" spans="4:5" s="47" customFormat="1" x14ac:dyDescent="0.25">
      <c r="D30041" s="83"/>
      <c r="E30041" s="48"/>
    </row>
    <row r="30042" spans="4:5" s="47" customFormat="1" x14ac:dyDescent="0.25">
      <c r="D30042" s="83"/>
      <c r="E30042" s="48"/>
    </row>
    <row r="30043" spans="4:5" s="47" customFormat="1" x14ac:dyDescent="0.25">
      <c r="D30043" s="83"/>
      <c r="E30043" s="48"/>
    </row>
    <row r="30044" spans="4:5" s="47" customFormat="1" x14ac:dyDescent="0.25">
      <c r="D30044" s="83"/>
      <c r="E30044" s="48"/>
    </row>
    <row r="30045" spans="4:5" s="47" customFormat="1" x14ac:dyDescent="0.25">
      <c r="D30045" s="83"/>
      <c r="E30045" s="48"/>
    </row>
    <row r="30046" spans="4:5" s="47" customFormat="1" x14ac:dyDescent="0.25">
      <c r="D30046" s="83"/>
      <c r="E30046" s="48"/>
    </row>
    <row r="30047" spans="4:5" s="47" customFormat="1" x14ac:dyDescent="0.25">
      <c r="D30047" s="83"/>
      <c r="E30047" s="48"/>
    </row>
    <row r="30048" spans="4:5" s="47" customFormat="1" x14ac:dyDescent="0.25">
      <c r="D30048" s="83"/>
      <c r="E30048" s="48"/>
    </row>
    <row r="30049" spans="4:5" s="47" customFormat="1" x14ac:dyDescent="0.25">
      <c r="D30049" s="83"/>
      <c r="E30049" s="48"/>
    </row>
    <row r="30050" spans="4:5" s="47" customFormat="1" x14ac:dyDescent="0.25">
      <c r="D30050" s="83"/>
      <c r="E30050" s="48"/>
    </row>
    <row r="30051" spans="4:5" s="47" customFormat="1" x14ac:dyDescent="0.25">
      <c r="D30051" s="83"/>
      <c r="E30051" s="48"/>
    </row>
    <row r="30052" spans="4:5" s="47" customFormat="1" x14ac:dyDescent="0.25">
      <c r="D30052" s="83"/>
      <c r="E30052" s="48"/>
    </row>
    <row r="30053" spans="4:5" s="47" customFormat="1" x14ac:dyDescent="0.25">
      <c r="D30053" s="83"/>
      <c r="E30053" s="48"/>
    </row>
    <row r="30054" spans="4:5" s="47" customFormat="1" x14ac:dyDescent="0.25">
      <c r="D30054" s="83"/>
      <c r="E30054" s="48"/>
    </row>
    <row r="30055" spans="4:5" s="47" customFormat="1" x14ac:dyDescent="0.25">
      <c r="D30055" s="83"/>
      <c r="E30055" s="48"/>
    </row>
    <row r="30056" spans="4:5" s="47" customFormat="1" x14ac:dyDescent="0.25">
      <c r="D30056" s="83"/>
      <c r="E30056" s="48"/>
    </row>
    <row r="30057" spans="4:5" s="47" customFormat="1" x14ac:dyDescent="0.25">
      <c r="D30057" s="83"/>
      <c r="E30057" s="48"/>
    </row>
    <row r="30058" spans="4:5" s="47" customFormat="1" x14ac:dyDescent="0.25">
      <c r="D30058" s="83"/>
      <c r="E30058" s="48"/>
    </row>
    <row r="30059" spans="4:5" s="47" customFormat="1" x14ac:dyDescent="0.25">
      <c r="D30059" s="83"/>
      <c r="E30059" s="48"/>
    </row>
    <row r="30060" spans="4:5" s="47" customFormat="1" x14ac:dyDescent="0.25">
      <c r="D30060" s="83"/>
      <c r="E30060" s="48"/>
    </row>
    <row r="30061" spans="4:5" s="47" customFormat="1" x14ac:dyDescent="0.25">
      <c r="D30061" s="83"/>
      <c r="E30061" s="48"/>
    </row>
    <row r="30062" spans="4:5" s="47" customFormat="1" x14ac:dyDescent="0.25">
      <c r="D30062" s="83"/>
      <c r="E30062" s="48"/>
    </row>
    <row r="30063" spans="4:5" s="47" customFormat="1" x14ac:dyDescent="0.25">
      <c r="D30063" s="83"/>
      <c r="E30063" s="48"/>
    </row>
    <row r="30064" spans="4:5" s="47" customFormat="1" x14ac:dyDescent="0.25">
      <c r="D30064" s="83"/>
      <c r="E30064" s="48"/>
    </row>
    <row r="30065" spans="4:5" s="47" customFormat="1" x14ac:dyDescent="0.25">
      <c r="D30065" s="83"/>
      <c r="E30065" s="48"/>
    </row>
    <row r="30066" spans="4:5" s="47" customFormat="1" x14ac:dyDescent="0.25">
      <c r="D30066" s="83"/>
      <c r="E30066" s="48"/>
    </row>
    <row r="30067" spans="4:5" s="47" customFormat="1" x14ac:dyDescent="0.25">
      <c r="D30067" s="83"/>
      <c r="E30067" s="48"/>
    </row>
    <row r="30068" spans="4:5" s="47" customFormat="1" x14ac:dyDescent="0.25">
      <c r="D30068" s="83"/>
      <c r="E30068" s="48"/>
    </row>
    <row r="30069" spans="4:5" s="47" customFormat="1" x14ac:dyDescent="0.25">
      <c r="D30069" s="83"/>
      <c r="E30069" s="48"/>
    </row>
    <row r="30070" spans="4:5" s="47" customFormat="1" x14ac:dyDescent="0.25">
      <c r="D30070" s="83"/>
      <c r="E30070" s="48"/>
    </row>
    <row r="30071" spans="4:5" s="47" customFormat="1" x14ac:dyDescent="0.25">
      <c r="D30071" s="83"/>
      <c r="E30071" s="48"/>
    </row>
    <row r="30072" spans="4:5" s="47" customFormat="1" x14ac:dyDescent="0.25">
      <c r="D30072" s="83"/>
      <c r="E30072" s="48"/>
    </row>
    <row r="30073" spans="4:5" s="47" customFormat="1" x14ac:dyDescent="0.25">
      <c r="D30073" s="83"/>
      <c r="E30073" s="48"/>
    </row>
    <row r="30074" spans="4:5" s="47" customFormat="1" x14ac:dyDescent="0.25">
      <c r="D30074" s="83"/>
      <c r="E30074" s="48"/>
    </row>
    <row r="30075" spans="4:5" s="47" customFormat="1" x14ac:dyDescent="0.25">
      <c r="D30075" s="83"/>
      <c r="E30075" s="48"/>
    </row>
    <row r="30076" spans="4:5" s="47" customFormat="1" x14ac:dyDescent="0.25">
      <c r="D30076" s="83"/>
      <c r="E30076" s="48"/>
    </row>
    <row r="30077" spans="4:5" s="47" customFormat="1" x14ac:dyDescent="0.25">
      <c r="D30077" s="83"/>
      <c r="E30077" s="48"/>
    </row>
    <row r="30078" spans="4:5" s="47" customFormat="1" x14ac:dyDescent="0.25">
      <c r="D30078" s="83"/>
      <c r="E30078" s="48"/>
    </row>
    <row r="30079" spans="4:5" s="47" customFormat="1" x14ac:dyDescent="0.25">
      <c r="D30079" s="83"/>
      <c r="E30079" s="48"/>
    </row>
    <row r="30080" spans="4:5" s="47" customFormat="1" x14ac:dyDescent="0.25">
      <c r="D30080" s="83"/>
      <c r="E30080" s="48"/>
    </row>
    <row r="30081" spans="4:5" s="47" customFormat="1" x14ac:dyDescent="0.25">
      <c r="D30081" s="83"/>
      <c r="E30081" s="48"/>
    </row>
    <row r="30082" spans="4:5" s="47" customFormat="1" x14ac:dyDescent="0.25">
      <c r="D30082" s="83"/>
      <c r="E30082" s="48"/>
    </row>
    <row r="30083" spans="4:5" s="47" customFormat="1" x14ac:dyDescent="0.25">
      <c r="D30083" s="83"/>
      <c r="E30083" s="48"/>
    </row>
    <row r="30084" spans="4:5" s="47" customFormat="1" x14ac:dyDescent="0.25">
      <c r="D30084" s="83"/>
      <c r="E30084" s="48"/>
    </row>
    <row r="30085" spans="4:5" s="47" customFormat="1" x14ac:dyDescent="0.25">
      <c r="D30085" s="83"/>
      <c r="E30085" s="48"/>
    </row>
    <row r="30086" spans="4:5" s="47" customFormat="1" x14ac:dyDescent="0.25">
      <c r="D30086" s="83"/>
      <c r="E30086" s="48"/>
    </row>
    <row r="30087" spans="4:5" s="47" customFormat="1" x14ac:dyDescent="0.25">
      <c r="D30087" s="83"/>
      <c r="E30087" s="48"/>
    </row>
    <row r="30088" spans="4:5" s="47" customFormat="1" x14ac:dyDescent="0.25">
      <c r="D30088" s="83"/>
      <c r="E30088" s="48"/>
    </row>
    <row r="30089" spans="4:5" s="47" customFormat="1" x14ac:dyDescent="0.25">
      <c r="D30089" s="83"/>
      <c r="E30089" s="48"/>
    </row>
    <row r="30090" spans="4:5" s="47" customFormat="1" x14ac:dyDescent="0.25">
      <c r="D30090" s="83"/>
      <c r="E30090" s="48"/>
    </row>
    <row r="30091" spans="4:5" s="47" customFormat="1" x14ac:dyDescent="0.25">
      <c r="D30091" s="83"/>
      <c r="E30091" s="48"/>
    </row>
    <row r="30092" spans="4:5" s="47" customFormat="1" x14ac:dyDescent="0.25">
      <c r="D30092" s="83"/>
      <c r="E30092" s="48"/>
    </row>
    <row r="30093" spans="4:5" s="47" customFormat="1" x14ac:dyDescent="0.25">
      <c r="D30093" s="83"/>
      <c r="E30093" s="48"/>
    </row>
    <row r="30094" spans="4:5" s="47" customFormat="1" x14ac:dyDescent="0.25">
      <c r="D30094" s="83"/>
      <c r="E30094" s="48"/>
    </row>
    <row r="30095" spans="4:5" s="47" customFormat="1" x14ac:dyDescent="0.25">
      <c r="D30095" s="83"/>
      <c r="E30095" s="48"/>
    </row>
    <row r="30096" spans="4:5" s="47" customFormat="1" x14ac:dyDescent="0.25">
      <c r="D30096" s="83"/>
      <c r="E30096" s="48"/>
    </row>
    <row r="30097" spans="4:5" s="47" customFormat="1" x14ac:dyDescent="0.25">
      <c r="D30097" s="83"/>
      <c r="E30097" s="48"/>
    </row>
    <row r="30098" spans="4:5" s="47" customFormat="1" x14ac:dyDescent="0.25">
      <c r="D30098" s="83"/>
      <c r="E30098" s="48"/>
    </row>
    <row r="30099" spans="4:5" s="47" customFormat="1" x14ac:dyDescent="0.25">
      <c r="D30099" s="83"/>
      <c r="E30099" s="48"/>
    </row>
    <row r="30100" spans="4:5" s="47" customFormat="1" x14ac:dyDescent="0.25">
      <c r="D30100" s="83"/>
      <c r="E30100" s="48"/>
    </row>
    <row r="30101" spans="4:5" s="47" customFormat="1" x14ac:dyDescent="0.25">
      <c r="D30101" s="83"/>
      <c r="E30101" s="48"/>
    </row>
    <row r="30102" spans="4:5" s="47" customFormat="1" x14ac:dyDescent="0.25">
      <c r="D30102" s="83"/>
      <c r="E30102" s="48"/>
    </row>
    <row r="30103" spans="4:5" s="47" customFormat="1" x14ac:dyDescent="0.25">
      <c r="D30103" s="83"/>
      <c r="E30103" s="48"/>
    </row>
    <row r="30104" spans="4:5" s="47" customFormat="1" x14ac:dyDescent="0.25">
      <c r="D30104" s="83"/>
      <c r="E30104" s="48"/>
    </row>
    <row r="30105" spans="4:5" s="47" customFormat="1" x14ac:dyDescent="0.25">
      <c r="D30105" s="83"/>
      <c r="E30105" s="48"/>
    </row>
    <row r="30106" spans="4:5" s="47" customFormat="1" x14ac:dyDescent="0.25">
      <c r="D30106" s="83"/>
      <c r="E30106" s="48"/>
    </row>
    <row r="30107" spans="4:5" s="47" customFormat="1" x14ac:dyDescent="0.25">
      <c r="D30107" s="83"/>
      <c r="E30107" s="48"/>
    </row>
    <row r="30108" spans="4:5" s="47" customFormat="1" x14ac:dyDescent="0.25">
      <c r="D30108" s="83"/>
      <c r="E30108" s="48"/>
    </row>
    <row r="30109" spans="4:5" s="47" customFormat="1" x14ac:dyDescent="0.25">
      <c r="D30109" s="83"/>
      <c r="E30109" s="48"/>
    </row>
    <row r="30110" spans="4:5" s="47" customFormat="1" x14ac:dyDescent="0.25">
      <c r="D30110" s="83"/>
      <c r="E30110" s="48"/>
    </row>
    <row r="30111" spans="4:5" s="47" customFormat="1" x14ac:dyDescent="0.25">
      <c r="D30111" s="83"/>
      <c r="E30111" s="48"/>
    </row>
    <row r="30112" spans="4:5" s="47" customFormat="1" x14ac:dyDescent="0.25">
      <c r="D30112" s="83"/>
      <c r="E30112" s="48"/>
    </row>
    <row r="30113" spans="4:5" s="47" customFormat="1" x14ac:dyDescent="0.25">
      <c r="D30113" s="83"/>
      <c r="E30113" s="48"/>
    </row>
    <row r="30114" spans="4:5" s="47" customFormat="1" x14ac:dyDescent="0.25">
      <c r="D30114" s="83"/>
      <c r="E30114" s="48"/>
    </row>
    <row r="30115" spans="4:5" s="47" customFormat="1" x14ac:dyDescent="0.25">
      <c r="D30115" s="83"/>
      <c r="E30115" s="48"/>
    </row>
    <row r="30116" spans="4:5" s="47" customFormat="1" x14ac:dyDescent="0.25">
      <c r="D30116" s="83"/>
      <c r="E30116" s="48"/>
    </row>
    <row r="30117" spans="4:5" s="47" customFormat="1" x14ac:dyDescent="0.25">
      <c r="D30117" s="83"/>
      <c r="E30117" s="48"/>
    </row>
    <row r="30118" spans="4:5" s="47" customFormat="1" x14ac:dyDescent="0.25">
      <c r="D30118" s="83"/>
      <c r="E30118" s="48"/>
    </row>
    <row r="30119" spans="4:5" s="47" customFormat="1" x14ac:dyDescent="0.25">
      <c r="D30119" s="83"/>
      <c r="E30119" s="48"/>
    </row>
    <row r="30120" spans="4:5" s="47" customFormat="1" x14ac:dyDescent="0.25">
      <c r="D30120" s="83"/>
      <c r="E30120" s="48"/>
    </row>
    <row r="30121" spans="4:5" s="47" customFormat="1" x14ac:dyDescent="0.25">
      <c r="D30121" s="83"/>
      <c r="E30121" s="48"/>
    </row>
    <row r="30122" spans="4:5" s="47" customFormat="1" x14ac:dyDescent="0.25">
      <c r="D30122" s="83"/>
      <c r="E30122" s="48"/>
    </row>
    <row r="30123" spans="4:5" s="47" customFormat="1" x14ac:dyDescent="0.25">
      <c r="D30123" s="83"/>
      <c r="E30123" s="48"/>
    </row>
    <row r="30124" spans="4:5" s="47" customFormat="1" x14ac:dyDescent="0.25">
      <c r="D30124" s="83"/>
      <c r="E30124" s="48"/>
    </row>
    <row r="30125" spans="4:5" s="47" customFormat="1" x14ac:dyDescent="0.25">
      <c r="D30125" s="83"/>
      <c r="E30125" s="48"/>
    </row>
    <row r="30126" spans="4:5" s="47" customFormat="1" x14ac:dyDescent="0.25">
      <c r="D30126" s="83"/>
      <c r="E30126" s="48"/>
    </row>
    <row r="30127" spans="4:5" s="47" customFormat="1" x14ac:dyDescent="0.25">
      <c r="D30127" s="83"/>
      <c r="E30127" s="48"/>
    </row>
    <row r="30128" spans="4:5" s="47" customFormat="1" x14ac:dyDescent="0.25">
      <c r="D30128" s="83"/>
      <c r="E30128" s="48"/>
    </row>
    <row r="30129" spans="4:5" s="47" customFormat="1" x14ac:dyDescent="0.25">
      <c r="D30129" s="83"/>
      <c r="E30129" s="48"/>
    </row>
    <row r="30130" spans="4:5" s="47" customFormat="1" x14ac:dyDescent="0.25">
      <c r="D30130" s="83"/>
      <c r="E30130" s="48"/>
    </row>
    <row r="30131" spans="4:5" s="47" customFormat="1" x14ac:dyDescent="0.25">
      <c r="D30131" s="83"/>
      <c r="E30131" s="48"/>
    </row>
    <row r="30132" spans="4:5" s="47" customFormat="1" x14ac:dyDescent="0.25">
      <c r="D30132" s="83"/>
      <c r="E30132" s="48"/>
    </row>
    <row r="30133" spans="4:5" s="47" customFormat="1" x14ac:dyDescent="0.25">
      <c r="D30133" s="83"/>
      <c r="E30133" s="48"/>
    </row>
    <row r="30134" spans="4:5" s="47" customFormat="1" x14ac:dyDescent="0.25">
      <c r="D30134" s="83"/>
      <c r="E30134" s="48"/>
    </row>
    <row r="30135" spans="4:5" s="47" customFormat="1" x14ac:dyDescent="0.25">
      <c r="D30135" s="83"/>
      <c r="E30135" s="48"/>
    </row>
    <row r="30136" spans="4:5" s="47" customFormat="1" x14ac:dyDescent="0.25">
      <c r="D30136" s="83"/>
      <c r="E30136" s="48"/>
    </row>
    <row r="30137" spans="4:5" s="47" customFormat="1" x14ac:dyDescent="0.25">
      <c r="D30137" s="83"/>
      <c r="E30137" s="48"/>
    </row>
    <row r="30138" spans="4:5" s="47" customFormat="1" x14ac:dyDescent="0.25">
      <c r="D30138" s="83"/>
      <c r="E30138" s="48"/>
    </row>
    <row r="30139" spans="4:5" s="47" customFormat="1" x14ac:dyDescent="0.25">
      <c r="D30139" s="83"/>
      <c r="E30139" s="48"/>
    </row>
    <row r="30140" spans="4:5" s="47" customFormat="1" x14ac:dyDescent="0.25">
      <c r="D30140" s="83"/>
      <c r="E30140" s="48"/>
    </row>
    <row r="30141" spans="4:5" s="47" customFormat="1" x14ac:dyDescent="0.25">
      <c r="D30141" s="83"/>
      <c r="E30141" s="48"/>
    </row>
    <row r="30142" spans="4:5" s="47" customFormat="1" x14ac:dyDescent="0.25">
      <c r="D30142" s="83"/>
      <c r="E30142" s="48"/>
    </row>
    <row r="30143" spans="4:5" s="47" customFormat="1" x14ac:dyDescent="0.25">
      <c r="D30143" s="83"/>
      <c r="E30143" s="48"/>
    </row>
    <row r="30144" spans="4:5" s="47" customFormat="1" x14ac:dyDescent="0.25">
      <c r="D30144" s="83"/>
      <c r="E30144" s="48"/>
    </row>
    <row r="30145" spans="4:5" s="47" customFormat="1" x14ac:dyDescent="0.25">
      <c r="D30145" s="83"/>
      <c r="E30145" s="48"/>
    </row>
    <row r="30146" spans="4:5" s="47" customFormat="1" x14ac:dyDescent="0.25">
      <c r="D30146" s="83"/>
      <c r="E30146" s="48"/>
    </row>
    <row r="30147" spans="4:5" s="47" customFormat="1" x14ac:dyDescent="0.25">
      <c r="D30147" s="83"/>
      <c r="E30147" s="48"/>
    </row>
    <row r="30148" spans="4:5" s="47" customFormat="1" x14ac:dyDescent="0.25">
      <c r="D30148" s="83"/>
      <c r="E30148" s="48"/>
    </row>
    <row r="30149" spans="4:5" s="47" customFormat="1" x14ac:dyDescent="0.25">
      <c r="D30149" s="83"/>
      <c r="E30149" s="48"/>
    </row>
    <row r="30150" spans="4:5" s="47" customFormat="1" x14ac:dyDescent="0.25">
      <c r="D30150" s="83"/>
      <c r="E30150" s="48"/>
    </row>
    <row r="30151" spans="4:5" s="47" customFormat="1" x14ac:dyDescent="0.25">
      <c r="D30151" s="83"/>
      <c r="E30151" s="48"/>
    </row>
    <row r="30152" spans="4:5" s="47" customFormat="1" x14ac:dyDescent="0.25">
      <c r="D30152" s="83"/>
      <c r="E30152" s="48"/>
    </row>
    <row r="30153" spans="4:5" s="47" customFormat="1" x14ac:dyDescent="0.25">
      <c r="D30153" s="83"/>
      <c r="E30153" s="48"/>
    </row>
    <row r="30154" spans="4:5" s="47" customFormat="1" x14ac:dyDescent="0.25">
      <c r="D30154" s="83"/>
      <c r="E30154" s="48"/>
    </row>
    <row r="30155" spans="4:5" s="47" customFormat="1" x14ac:dyDescent="0.25">
      <c r="D30155" s="83"/>
      <c r="E30155" s="48"/>
    </row>
    <row r="30156" spans="4:5" s="47" customFormat="1" x14ac:dyDescent="0.25">
      <c r="D30156" s="83"/>
      <c r="E30156" s="48"/>
    </row>
    <row r="30157" spans="4:5" s="47" customFormat="1" x14ac:dyDescent="0.25">
      <c r="D30157" s="83"/>
      <c r="E30157" s="48"/>
    </row>
    <row r="30158" spans="4:5" s="47" customFormat="1" x14ac:dyDescent="0.25">
      <c r="D30158" s="83"/>
      <c r="E30158" s="48"/>
    </row>
    <row r="30159" spans="4:5" s="47" customFormat="1" x14ac:dyDescent="0.25">
      <c r="D30159" s="83"/>
      <c r="E30159" s="48"/>
    </row>
    <row r="30160" spans="4:5" s="47" customFormat="1" x14ac:dyDescent="0.25">
      <c r="D30160" s="83"/>
      <c r="E30160" s="48"/>
    </row>
    <row r="30161" spans="4:5" s="47" customFormat="1" x14ac:dyDescent="0.25">
      <c r="D30161" s="83"/>
      <c r="E30161" s="48"/>
    </row>
    <row r="30162" spans="4:5" s="47" customFormat="1" x14ac:dyDescent="0.25">
      <c r="D30162" s="83"/>
      <c r="E30162" s="48"/>
    </row>
    <row r="30163" spans="4:5" s="47" customFormat="1" x14ac:dyDescent="0.25">
      <c r="D30163" s="83"/>
      <c r="E30163" s="48"/>
    </row>
    <row r="30164" spans="4:5" s="47" customFormat="1" x14ac:dyDescent="0.25">
      <c r="D30164" s="83"/>
      <c r="E30164" s="48"/>
    </row>
    <row r="30165" spans="4:5" s="47" customFormat="1" x14ac:dyDescent="0.25">
      <c r="D30165" s="83"/>
      <c r="E30165" s="48"/>
    </row>
    <row r="30166" spans="4:5" s="47" customFormat="1" x14ac:dyDescent="0.25">
      <c r="D30166" s="83"/>
      <c r="E30166" s="48"/>
    </row>
    <row r="30167" spans="4:5" s="47" customFormat="1" x14ac:dyDescent="0.25">
      <c r="D30167" s="83"/>
      <c r="E30167" s="48"/>
    </row>
    <row r="30168" spans="4:5" s="47" customFormat="1" x14ac:dyDescent="0.25">
      <c r="D30168" s="83"/>
      <c r="E30168" s="48"/>
    </row>
    <row r="30169" spans="4:5" s="47" customFormat="1" x14ac:dyDescent="0.25">
      <c r="D30169" s="83"/>
      <c r="E30169" s="48"/>
    </row>
    <row r="30170" spans="4:5" s="47" customFormat="1" x14ac:dyDescent="0.25">
      <c r="D30170" s="83"/>
      <c r="E30170" s="48"/>
    </row>
    <row r="30171" spans="4:5" s="47" customFormat="1" x14ac:dyDescent="0.25">
      <c r="D30171" s="83"/>
      <c r="E30171" s="48"/>
    </row>
    <row r="30172" spans="4:5" s="47" customFormat="1" x14ac:dyDescent="0.25">
      <c r="D30172" s="83"/>
      <c r="E30172" s="48"/>
    </row>
    <row r="30173" spans="4:5" s="47" customFormat="1" x14ac:dyDescent="0.25">
      <c r="D30173" s="83"/>
      <c r="E30173" s="48"/>
    </row>
    <row r="30174" spans="4:5" s="47" customFormat="1" x14ac:dyDescent="0.25">
      <c r="D30174" s="83"/>
      <c r="E30174" s="48"/>
    </row>
    <row r="30175" spans="4:5" s="47" customFormat="1" x14ac:dyDescent="0.25">
      <c r="D30175" s="83"/>
      <c r="E30175" s="48"/>
    </row>
    <row r="30176" spans="4:5" s="47" customFormat="1" x14ac:dyDescent="0.25">
      <c r="D30176" s="83"/>
      <c r="E30176" s="48"/>
    </row>
    <row r="30177" spans="4:5" s="47" customFormat="1" x14ac:dyDescent="0.25">
      <c r="D30177" s="83"/>
      <c r="E30177" s="48"/>
    </row>
    <row r="30178" spans="4:5" s="47" customFormat="1" x14ac:dyDescent="0.25">
      <c r="D30178" s="83"/>
      <c r="E30178" s="48"/>
    </row>
    <row r="30179" spans="4:5" s="47" customFormat="1" x14ac:dyDescent="0.25">
      <c r="D30179" s="83"/>
      <c r="E30179" s="48"/>
    </row>
    <row r="30180" spans="4:5" s="47" customFormat="1" x14ac:dyDescent="0.25">
      <c r="D30180" s="83"/>
      <c r="E30180" s="48"/>
    </row>
    <row r="30181" spans="4:5" s="47" customFormat="1" x14ac:dyDescent="0.25">
      <c r="D30181" s="83"/>
      <c r="E30181" s="48"/>
    </row>
    <row r="30182" spans="4:5" s="47" customFormat="1" x14ac:dyDescent="0.25">
      <c r="D30182" s="83"/>
      <c r="E30182" s="48"/>
    </row>
    <row r="30183" spans="4:5" s="47" customFormat="1" x14ac:dyDescent="0.25">
      <c r="D30183" s="83"/>
      <c r="E30183" s="48"/>
    </row>
    <row r="30184" spans="4:5" s="47" customFormat="1" x14ac:dyDescent="0.25">
      <c r="D30184" s="83"/>
      <c r="E30184" s="48"/>
    </row>
    <row r="30185" spans="4:5" s="47" customFormat="1" x14ac:dyDescent="0.25">
      <c r="D30185" s="83"/>
      <c r="E30185" s="48"/>
    </row>
    <row r="30186" spans="4:5" s="47" customFormat="1" x14ac:dyDescent="0.25">
      <c r="D30186" s="83"/>
      <c r="E30186" s="48"/>
    </row>
    <row r="30187" spans="4:5" s="47" customFormat="1" x14ac:dyDescent="0.25">
      <c r="D30187" s="83"/>
      <c r="E30187" s="48"/>
    </row>
    <row r="30188" spans="4:5" s="47" customFormat="1" x14ac:dyDescent="0.25">
      <c r="D30188" s="83"/>
      <c r="E30188" s="48"/>
    </row>
    <row r="30189" spans="4:5" s="47" customFormat="1" x14ac:dyDescent="0.25">
      <c r="D30189" s="83"/>
      <c r="E30189" s="48"/>
    </row>
    <row r="30190" spans="4:5" s="47" customFormat="1" x14ac:dyDescent="0.25">
      <c r="D30190" s="83"/>
      <c r="E30190" s="48"/>
    </row>
    <row r="30191" spans="4:5" s="47" customFormat="1" x14ac:dyDescent="0.25">
      <c r="D30191" s="83"/>
      <c r="E30191" s="48"/>
    </row>
    <row r="30192" spans="4:5" s="47" customFormat="1" x14ac:dyDescent="0.25">
      <c r="D30192" s="83"/>
      <c r="E30192" s="48"/>
    </row>
    <row r="30193" spans="4:5" s="47" customFormat="1" x14ac:dyDescent="0.25">
      <c r="D30193" s="83"/>
      <c r="E30193" s="48"/>
    </row>
    <row r="30194" spans="4:5" s="47" customFormat="1" x14ac:dyDescent="0.25">
      <c r="D30194" s="83"/>
      <c r="E30194" s="48"/>
    </row>
    <row r="30195" spans="4:5" s="47" customFormat="1" x14ac:dyDescent="0.25">
      <c r="D30195" s="83"/>
      <c r="E30195" s="48"/>
    </row>
    <row r="30196" spans="4:5" s="47" customFormat="1" x14ac:dyDescent="0.25">
      <c r="D30196" s="83"/>
      <c r="E30196" s="48"/>
    </row>
    <row r="30197" spans="4:5" s="47" customFormat="1" x14ac:dyDescent="0.25">
      <c r="D30197" s="83"/>
      <c r="E30197" s="48"/>
    </row>
    <row r="30198" spans="4:5" s="47" customFormat="1" x14ac:dyDescent="0.25">
      <c r="D30198" s="83"/>
      <c r="E30198" s="48"/>
    </row>
    <row r="30199" spans="4:5" s="47" customFormat="1" x14ac:dyDescent="0.25">
      <c r="D30199" s="83"/>
      <c r="E30199" s="48"/>
    </row>
    <row r="30200" spans="4:5" s="47" customFormat="1" x14ac:dyDescent="0.25">
      <c r="D30200" s="83"/>
      <c r="E30200" s="48"/>
    </row>
    <row r="30201" spans="4:5" s="47" customFormat="1" x14ac:dyDescent="0.25">
      <c r="D30201" s="83"/>
      <c r="E30201" s="48"/>
    </row>
    <row r="30202" spans="4:5" s="47" customFormat="1" x14ac:dyDescent="0.25">
      <c r="D30202" s="83"/>
      <c r="E30202" s="48"/>
    </row>
    <row r="30203" spans="4:5" s="47" customFormat="1" x14ac:dyDescent="0.25">
      <c r="D30203" s="83"/>
      <c r="E30203" s="48"/>
    </row>
    <row r="30204" spans="4:5" s="47" customFormat="1" x14ac:dyDescent="0.25">
      <c r="D30204" s="83"/>
      <c r="E30204" s="48"/>
    </row>
    <row r="30205" spans="4:5" s="47" customFormat="1" x14ac:dyDescent="0.25">
      <c r="D30205" s="83"/>
      <c r="E30205" s="48"/>
    </row>
    <row r="30206" spans="4:5" s="47" customFormat="1" x14ac:dyDescent="0.25">
      <c r="D30206" s="83"/>
      <c r="E30206" s="48"/>
    </row>
    <row r="30207" spans="4:5" s="47" customFormat="1" x14ac:dyDescent="0.25">
      <c r="D30207" s="83"/>
      <c r="E30207" s="48"/>
    </row>
    <row r="30208" spans="4:5" s="47" customFormat="1" x14ac:dyDescent="0.25">
      <c r="D30208" s="83"/>
      <c r="E30208" s="48"/>
    </row>
    <row r="30209" spans="4:5" s="47" customFormat="1" x14ac:dyDescent="0.25">
      <c r="D30209" s="83"/>
      <c r="E30209" s="48"/>
    </row>
    <row r="30210" spans="4:5" s="47" customFormat="1" x14ac:dyDescent="0.25">
      <c r="D30210" s="83"/>
      <c r="E30210" s="48"/>
    </row>
    <row r="30211" spans="4:5" s="47" customFormat="1" x14ac:dyDescent="0.25">
      <c r="D30211" s="83"/>
      <c r="E30211" s="48"/>
    </row>
    <row r="30212" spans="4:5" s="47" customFormat="1" x14ac:dyDescent="0.25">
      <c r="D30212" s="83"/>
      <c r="E30212" s="48"/>
    </row>
    <row r="30213" spans="4:5" s="47" customFormat="1" x14ac:dyDescent="0.25">
      <c r="D30213" s="83"/>
      <c r="E30213" s="48"/>
    </row>
    <row r="30214" spans="4:5" s="47" customFormat="1" x14ac:dyDescent="0.25">
      <c r="D30214" s="83"/>
      <c r="E30214" s="48"/>
    </row>
    <row r="30215" spans="4:5" s="47" customFormat="1" x14ac:dyDescent="0.25">
      <c r="D30215" s="83"/>
      <c r="E30215" s="48"/>
    </row>
    <row r="30216" spans="4:5" s="47" customFormat="1" x14ac:dyDescent="0.25">
      <c r="D30216" s="83"/>
      <c r="E30216" s="48"/>
    </row>
    <row r="30217" spans="4:5" s="47" customFormat="1" x14ac:dyDescent="0.25">
      <c r="D30217" s="83"/>
      <c r="E30217" s="48"/>
    </row>
    <row r="30218" spans="4:5" s="47" customFormat="1" x14ac:dyDescent="0.25">
      <c r="D30218" s="83"/>
      <c r="E30218" s="48"/>
    </row>
    <row r="30219" spans="4:5" s="47" customFormat="1" x14ac:dyDescent="0.25">
      <c r="D30219" s="83"/>
      <c r="E30219" s="48"/>
    </row>
    <row r="30220" spans="4:5" s="47" customFormat="1" x14ac:dyDescent="0.25">
      <c r="D30220" s="83"/>
      <c r="E30220" s="48"/>
    </row>
    <row r="30221" spans="4:5" s="47" customFormat="1" x14ac:dyDescent="0.25">
      <c r="D30221" s="83"/>
      <c r="E30221" s="48"/>
    </row>
    <row r="30222" spans="4:5" s="47" customFormat="1" x14ac:dyDescent="0.25">
      <c r="D30222" s="83"/>
      <c r="E30222" s="48"/>
    </row>
    <row r="30223" spans="4:5" s="47" customFormat="1" x14ac:dyDescent="0.25">
      <c r="D30223" s="83"/>
      <c r="E30223" s="48"/>
    </row>
    <row r="30224" spans="4:5" s="47" customFormat="1" x14ac:dyDescent="0.25">
      <c r="D30224" s="83"/>
      <c r="E30224" s="48"/>
    </row>
    <row r="30225" spans="4:5" s="47" customFormat="1" x14ac:dyDescent="0.25">
      <c r="D30225" s="83"/>
      <c r="E30225" s="48"/>
    </row>
    <row r="30226" spans="4:5" s="47" customFormat="1" x14ac:dyDescent="0.25">
      <c r="D30226" s="83"/>
      <c r="E30226" s="48"/>
    </row>
    <row r="30227" spans="4:5" s="47" customFormat="1" x14ac:dyDescent="0.25">
      <c r="D30227" s="83"/>
      <c r="E30227" s="48"/>
    </row>
    <row r="30228" spans="4:5" s="47" customFormat="1" x14ac:dyDescent="0.25">
      <c r="D30228" s="83"/>
      <c r="E30228" s="48"/>
    </row>
    <row r="30229" spans="4:5" s="47" customFormat="1" x14ac:dyDescent="0.25">
      <c r="D30229" s="83"/>
      <c r="E30229" s="48"/>
    </row>
    <row r="30230" spans="4:5" s="47" customFormat="1" x14ac:dyDescent="0.25">
      <c r="D30230" s="83"/>
      <c r="E30230" s="48"/>
    </row>
    <row r="30231" spans="4:5" s="47" customFormat="1" x14ac:dyDescent="0.25">
      <c r="D30231" s="83"/>
      <c r="E30231" s="48"/>
    </row>
    <row r="30232" spans="4:5" s="47" customFormat="1" x14ac:dyDescent="0.25">
      <c r="D30232" s="83"/>
      <c r="E30232" s="48"/>
    </row>
    <row r="30233" spans="4:5" s="47" customFormat="1" x14ac:dyDescent="0.25">
      <c r="D30233" s="83"/>
      <c r="E30233" s="48"/>
    </row>
    <row r="30234" spans="4:5" s="47" customFormat="1" x14ac:dyDescent="0.25">
      <c r="D30234" s="83"/>
      <c r="E30234" s="48"/>
    </row>
    <row r="30235" spans="4:5" s="47" customFormat="1" x14ac:dyDescent="0.25">
      <c r="D30235" s="83"/>
      <c r="E30235" s="48"/>
    </row>
    <row r="30236" spans="4:5" s="47" customFormat="1" x14ac:dyDescent="0.25">
      <c r="D30236" s="83"/>
      <c r="E30236" s="48"/>
    </row>
    <row r="30237" spans="4:5" s="47" customFormat="1" x14ac:dyDescent="0.25">
      <c r="D30237" s="83"/>
      <c r="E30237" s="48"/>
    </row>
    <row r="30238" spans="4:5" s="47" customFormat="1" x14ac:dyDescent="0.25">
      <c r="D30238" s="83"/>
      <c r="E30238" s="48"/>
    </row>
    <row r="30239" spans="4:5" s="47" customFormat="1" x14ac:dyDescent="0.25">
      <c r="D30239" s="83"/>
      <c r="E30239" s="48"/>
    </row>
    <row r="30240" spans="4:5" s="47" customFormat="1" x14ac:dyDescent="0.25">
      <c r="D30240" s="83"/>
      <c r="E30240" s="48"/>
    </row>
    <row r="30241" spans="4:5" s="47" customFormat="1" x14ac:dyDescent="0.25">
      <c r="D30241" s="83"/>
      <c r="E30241" s="48"/>
    </row>
    <row r="30242" spans="4:5" s="47" customFormat="1" x14ac:dyDescent="0.25">
      <c r="D30242" s="83"/>
      <c r="E30242" s="48"/>
    </row>
    <row r="30243" spans="4:5" s="47" customFormat="1" x14ac:dyDescent="0.25">
      <c r="D30243" s="83"/>
      <c r="E30243" s="48"/>
    </row>
    <row r="30244" spans="4:5" s="47" customFormat="1" x14ac:dyDescent="0.25">
      <c r="D30244" s="83"/>
      <c r="E30244" s="48"/>
    </row>
    <row r="30245" spans="4:5" s="47" customFormat="1" x14ac:dyDescent="0.25">
      <c r="D30245" s="83"/>
      <c r="E30245" s="48"/>
    </row>
    <row r="30246" spans="4:5" s="47" customFormat="1" x14ac:dyDescent="0.25">
      <c r="D30246" s="83"/>
      <c r="E30246" s="48"/>
    </row>
    <row r="30247" spans="4:5" s="47" customFormat="1" x14ac:dyDescent="0.25">
      <c r="D30247" s="83"/>
      <c r="E30247" s="48"/>
    </row>
    <row r="30248" spans="4:5" s="47" customFormat="1" x14ac:dyDescent="0.25">
      <c r="D30248" s="83"/>
      <c r="E30248" s="48"/>
    </row>
    <row r="30249" spans="4:5" s="47" customFormat="1" x14ac:dyDescent="0.25">
      <c r="D30249" s="83"/>
      <c r="E30249" s="48"/>
    </row>
    <row r="30250" spans="4:5" s="47" customFormat="1" x14ac:dyDescent="0.25">
      <c r="D30250" s="83"/>
      <c r="E30250" s="48"/>
    </row>
    <row r="30251" spans="4:5" s="47" customFormat="1" x14ac:dyDescent="0.25">
      <c r="D30251" s="83"/>
      <c r="E30251" s="48"/>
    </row>
    <row r="30252" spans="4:5" s="47" customFormat="1" x14ac:dyDescent="0.25">
      <c r="D30252" s="83"/>
      <c r="E30252" s="48"/>
    </row>
    <row r="30253" spans="4:5" s="47" customFormat="1" x14ac:dyDescent="0.25">
      <c r="D30253" s="83"/>
      <c r="E30253" s="48"/>
    </row>
    <row r="30254" spans="4:5" s="47" customFormat="1" x14ac:dyDescent="0.25">
      <c r="D30254" s="83"/>
      <c r="E30254" s="48"/>
    </row>
    <row r="30255" spans="4:5" s="47" customFormat="1" x14ac:dyDescent="0.25">
      <c r="D30255" s="83"/>
      <c r="E30255" s="48"/>
    </row>
    <row r="30256" spans="4:5" s="47" customFormat="1" x14ac:dyDescent="0.25">
      <c r="D30256" s="83"/>
      <c r="E30256" s="48"/>
    </row>
    <row r="30257" spans="4:5" s="47" customFormat="1" x14ac:dyDescent="0.25">
      <c r="D30257" s="83"/>
      <c r="E30257" s="48"/>
    </row>
    <row r="30258" spans="4:5" s="47" customFormat="1" x14ac:dyDescent="0.25">
      <c r="D30258" s="83"/>
      <c r="E30258" s="48"/>
    </row>
    <row r="30259" spans="4:5" s="47" customFormat="1" x14ac:dyDescent="0.25">
      <c r="D30259" s="83"/>
      <c r="E30259" s="48"/>
    </row>
    <row r="30260" spans="4:5" s="47" customFormat="1" x14ac:dyDescent="0.25">
      <c r="D30260" s="83"/>
      <c r="E30260" s="48"/>
    </row>
    <row r="30261" spans="4:5" s="47" customFormat="1" x14ac:dyDescent="0.25">
      <c r="D30261" s="83"/>
      <c r="E30261" s="48"/>
    </row>
    <row r="30262" spans="4:5" s="47" customFormat="1" x14ac:dyDescent="0.25">
      <c r="D30262" s="83"/>
      <c r="E30262" s="48"/>
    </row>
    <row r="30263" spans="4:5" s="47" customFormat="1" x14ac:dyDescent="0.25">
      <c r="D30263" s="83"/>
      <c r="E30263" s="48"/>
    </row>
    <row r="30264" spans="4:5" s="47" customFormat="1" x14ac:dyDescent="0.25">
      <c r="D30264" s="83"/>
      <c r="E30264" s="48"/>
    </row>
    <row r="30265" spans="4:5" s="47" customFormat="1" x14ac:dyDescent="0.25">
      <c r="D30265" s="83"/>
      <c r="E30265" s="48"/>
    </row>
    <row r="30266" spans="4:5" s="47" customFormat="1" x14ac:dyDescent="0.25">
      <c r="D30266" s="83"/>
      <c r="E30266" s="48"/>
    </row>
    <row r="30267" spans="4:5" s="47" customFormat="1" x14ac:dyDescent="0.25">
      <c r="D30267" s="83"/>
      <c r="E30267" s="48"/>
    </row>
    <row r="30268" spans="4:5" s="47" customFormat="1" x14ac:dyDescent="0.25">
      <c r="D30268" s="83"/>
      <c r="E30268" s="48"/>
    </row>
    <row r="30269" spans="4:5" s="47" customFormat="1" x14ac:dyDescent="0.25">
      <c r="D30269" s="83"/>
      <c r="E30269" s="48"/>
    </row>
    <row r="30270" spans="4:5" s="47" customFormat="1" x14ac:dyDescent="0.25">
      <c r="D30270" s="83"/>
      <c r="E30270" s="48"/>
    </row>
    <row r="30271" spans="4:5" s="47" customFormat="1" x14ac:dyDescent="0.25">
      <c r="D30271" s="83"/>
      <c r="E30271" s="48"/>
    </row>
    <row r="30272" spans="4:5" s="47" customFormat="1" x14ac:dyDescent="0.25">
      <c r="D30272" s="83"/>
      <c r="E30272" s="48"/>
    </row>
    <row r="30273" spans="4:5" s="47" customFormat="1" x14ac:dyDescent="0.25">
      <c r="D30273" s="83"/>
      <c r="E30273" s="48"/>
    </row>
    <row r="30274" spans="4:5" s="47" customFormat="1" x14ac:dyDescent="0.25">
      <c r="D30274" s="83"/>
      <c r="E30274" s="48"/>
    </row>
    <row r="30275" spans="4:5" s="47" customFormat="1" x14ac:dyDescent="0.25">
      <c r="D30275" s="83"/>
      <c r="E30275" s="48"/>
    </row>
    <row r="30276" spans="4:5" s="47" customFormat="1" x14ac:dyDescent="0.25">
      <c r="D30276" s="83"/>
      <c r="E30276" s="48"/>
    </row>
    <row r="30277" spans="4:5" s="47" customFormat="1" x14ac:dyDescent="0.25">
      <c r="D30277" s="83"/>
      <c r="E30277" s="48"/>
    </row>
    <row r="30278" spans="4:5" s="47" customFormat="1" x14ac:dyDescent="0.25">
      <c r="D30278" s="83"/>
      <c r="E30278" s="48"/>
    </row>
    <row r="30279" spans="4:5" s="47" customFormat="1" x14ac:dyDescent="0.25">
      <c r="D30279" s="83"/>
      <c r="E30279" s="48"/>
    </row>
    <row r="30280" spans="4:5" s="47" customFormat="1" x14ac:dyDescent="0.25">
      <c r="D30280" s="83"/>
      <c r="E30280" s="48"/>
    </row>
    <row r="30281" spans="4:5" s="47" customFormat="1" x14ac:dyDescent="0.25">
      <c r="D30281" s="83"/>
      <c r="E30281" s="48"/>
    </row>
    <row r="30282" spans="4:5" s="47" customFormat="1" x14ac:dyDescent="0.25">
      <c r="D30282" s="83"/>
      <c r="E30282" s="48"/>
    </row>
    <row r="30283" spans="4:5" s="47" customFormat="1" x14ac:dyDescent="0.25">
      <c r="D30283" s="83"/>
      <c r="E30283" s="48"/>
    </row>
    <row r="30284" spans="4:5" s="47" customFormat="1" x14ac:dyDescent="0.25">
      <c r="D30284" s="83"/>
      <c r="E30284" s="48"/>
    </row>
    <row r="30285" spans="4:5" s="47" customFormat="1" x14ac:dyDescent="0.25">
      <c r="D30285" s="83"/>
      <c r="E30285" s="48"/>
    </row>
    <row r="30286" spans="4:5" s="47" customFormat="1" x14ac:dyDescent="0.25">
      <c r="D30286" s="83"/>
      <c r="E30286" s="48"/>
    </row>
    <row r="30287" spans="4:5" s="47" customFormat="1" x14ac:dyDescent="0.25">
      <c r="D30287" s="83"/>
      <c r="E30287" s="48"/>
    </row>
    <row r="30288" spans="4:5" s="47" customFormat="1" x14ac:dyDescent="0.25">
      <c r="D30288" s="83"/>
      <c r="E30288" s="48"/>
    </row>
    <row r="30289" spans="4:5" s="47" customFormat="1" x14ac:dyDescent="0.25">
      <c r="D30289" s="83"/>
      <c r="E30289" s="48"/>
    </row>
    <row r="30290" spans="4:5" s="47" customFormat="1" x14ac:dyDescent="0.25">
      <c r="D30290" s="83"/>
      <c r="E30290" s="48"/>
    </row>
    <row r="30291" spans="4:5" s="47" customFormat="1" x14ac:dyDescent="0.25">
      <c r="D30291" s="83"/>
      <c r="E30291" s="48"/>
    </row>
    <row r="30292" spans="4:5" s="47" customFormat="1" x14ac:dyDescent="0.25">
      <c r="D30292" s="83"/>
      <c r="E30292" s="48"/>
    </row>
    <row r="30293" spans="4:5" s="47" customFormat="1" x14ac:dyDescent="0.25">
      <c r="D30293" s="83"/>
      <c r="E30293" s="48"/>
    </row>
    <row r="30294" spans="4:5" s="47" customFormat="1" x14ac:dyDescent="0.25">
      <c r="D30294" s="83"/>
      <c r="E30294" s="48"/>
    </row>
    <row r="30295" spans="4:5" s="47" customFormat="1" x14ac:dyDescent="0.25">
      <c r="D30295" s="83"/>
      <c r="E30295" s="48"/>
    </row>
    <row r="30296" spans="4:5" s="47" customFormat="1" x14ac:dyDescent="0.25">
      <c r="D30296" s="83"/>
      <c r="E30296" s="48"/>
    </row>
    <row r="30297" spans="4:5" s="47" customFormat="1" x14ac:dyDescent="0.25">
      <c r="D30297" s="83"/>
      <c r="E30297" s="48"/>
    </row>
    <row r="30298" spans="4:5" s="47" customFormat="1" x14ac:dyDescent="0.25">
      <c r="D30298" s="83"/>
      <c r="E30298" s="48"/>
    </row>
    <row r="30299" spans="4:5" s="47" customFormat="1" x14ac:dyDescent="0.25">
      <c r="D30299" s="83"/>
      <c r="E30299" s="48"/>
    </row>
    <row r="30300" spans="4:5" s="47" customFormat="1" x14ac:dyDescent="0.25">
      <c r="D30300" s="83"/>
      <c r="E30300" s="48"/>
    </row>
    <row r="30301" spans="4:5" s="47" customFormat="1" x14ac:dyDescent="0.25">
      <c r="D30301" s="83"/>
      <c r="E30301" s="48"/>
    </row>
    <row r="30302" spans="4:5" s="47" customFormat="1" x14ac:dyDescent="0.25">
      <c r="D30302" s="83"/>
      <c r="E30302" s="48"/>
    </row>
    <row r="30303" spans="4:5" s="47" customFormat="1" x14ac:dyDescent="0.25">
      <c r="D30303" s="83"/>
      <c r="E30303" s="48"/>
    </row>
    <row r="30304" spans="4:5" s="47" customFormat="1" x14ac:dyDescent="0.25">
      <c r="D30304" s="83"/>
      <c r="E30304" s="48"/>
    </row>
    <row r="30305" spans="4:5" s="47" customFormat="1" x14ac:dyDescent="0.25">
      <c r="D30305" s="83"/>
      <c r="E30305" s="48"/>
    </row>
    <row r="30306" spans="4:5" s="47" customFormat="1" x14ac:dyDescent="0.25">
      <c r="D30306" s="83"/>
      <c r="E30306" s="48"/>
    </row>
    <row r="30307" spans="4:5" s="47" customFormat="1" x14ac:dyDescent="0.25">
      <c r="D30307" s="83"/>
      <c r="E30307" s="48"/>
    </row>
    <row r="30308" spans="4:5" s="47" customFormat="1" x14ac:dyDescent="0.25">
      <c r="D30308" s="83"/>
      <c r="E30308" s="48"/>
    </row>
    <row r="30309" spans="4:5" s="47" customFormat="1" x14ac:dyDescent="0.25">
      <c r="D30309" s="83"/>
      <c r="E30309" s="48"/>
    </row>
    <row r="30310" spans="4:5" s="47" customFormat="1" x14ac:dyDescent="0.25">
      <c r="D30310" s="83"/>
      <c r="E30310" s="48"/>
    </row>
    <row r="30311" spans="4:5" s="47" customFormat="1" x14ac:dyDescent="0.25">
      <c r="D30311" s="83"/>
      <c r="E30311" s="48"/>
    </row>
    <row r="30312" spans="4:5" s="47" customFormat="1" x14ac:dyDescent="0.25">
      <c r="D30312" s="83"/>
      <c r="E30312" s="48"/>
    </row>
    <row r="30313" spans="4:5" s="47" customFormat="1" x14ac:dyDescent="0.25">
      <c r="D30313" s="83"/>
      <c r="E30313" s="48"/>
    </row>
    <row r="30314" spans="4:5" s="47" customFormat="1" x14ac:dyDescent="0.25">
      <c r="D30314" s="83"/>
      <c r="E30314" s="48"/>
    </row>
    <row r="30315" spans="4:5" s="47" customFormat="1" x14ac:dyDescent="0.25">
      <c r="D30315" s="83"/>
      <c r="E30315" s="48"/>
    </row>
    <row r="30316" spans="4:5" s="47" customFormat="1" x14ac:dyDescent="0.25">
      <c r="D30316" s="83"/>
      <c r="E30316" s="48"/>
    </row>
    <row r="30317" spans="4:5" s="47" customFormat="1" x14ac:dyDescent="0.25">
      <c r="D30317" s="83"/>
      <c r="E30317" s="48"/>
    </row>
    <row r="30318" spans="4:5" s="47" customFormat="1" x14ac:dyDescent="0.25">
      <c r="D30318" s="83"/>
      <c r="E30318" s="48"/>
    </row>
    <row r="30319" spans="4:5" s="47" customFormat="1" x14ac:dyDescent="0.25">
      <c r="D30319" s="83"/>
      <c r="E30319" s="48"/>
    </row>
    <row r="30320" spans="4:5" s="47" customFormat="1" x14ac:dyDescent="0.25">
      <c r="D30320" s="83"/>
      <c r="E30320" s="48"/>
    </row>
    <row r="30321" spans="4:5" s="47" customFormat="1" x14ac:dyDescent="0.25">
      <c r="D30321" s="83"/>
      <c r="E30321" s="48"/>
    </row>
    <row r="30322" spans="4:5" s="47" customFormat="1" x14ac:dyDescent="0.25">
      <c r="D30322" s="83"/>
      <c r="E30322" s="48"/>
    </row>
    <row r="30323" spans="4:5" s="47" customFormat="1" x14ac:dyDescent="0.25">
      <c r="D30323" s="83"/>
      <c r="E30323" s="48"/>
    </row>
    <row r="30324" spans="4:5" s="47" customFormat="1" x14ac:dyDescent="0.25">
      <c r="D30324" s="83"/>
      <c r="E30324" s="48"/>
    </row>
    <row r="30325" spans="4:5" s="47" customFormat="1" x14ac:dyDescent="0.25">
      <c r="D30325" s="83"/>
      <c r="E30325" s="48"/>
    </row>
    <row r="30326" spans="4:5" s="47" customFormat="1" x14ac:dyDescent="0.25">
      <c r="D30326" s="83"/>
      <c r="E30326" s="48"/>
    </row>
    <row r="30327" spans="4:5" s="47" customFormat="1" x14ac:dyDescent="0.25">
      <c r="D30327" s="83"/>
      <c r="E30327" s="48"/>
    </row>
    <row r="30328" spans="4:5" s="47" customFormat="1" x14ac:dyDescent="0.25">
      <c r="D30328" s="83"/>
      <c r="E30328" s="48"/>
    </row>
    <row r="30329" spans="4:5" s="47" customFormat="1" x14ac:dyDescent="0.25">
      <c r="D30329" s="83"/>
      <c r="E30329" s="48"/>
    </row>
    <row r="30330" spans="4:5" s="47" customFormat="1" x14ac:dyDescent="0.25">
      <c r="D30330" s="83"/>
      <c r="E30330" s="48"/>
    </row>
    <row r="30331" spans="4:5" s="47" customFormat="1" x14ac:dyDescent="0.25">
      <c r="D30331" s="83"/>
      <c r="E30331" s="48"/>
    </row>
    <row r="30332" spans="4:5" s="47" customFormat="1" x14ac:dyDescent="0.25">
      <c r="D30332" s="83"/>
      <c r="E30332" s="48"/>
    </row>
    <row r="30333" spans="4:5" s="47" customFormat="1" x14ac:dyDescent="0.25">
      <c r="D30333" s="83"/>
      <c r="E30333" s="48"/>
    </row>
    <row r="30334" spans="4:5" s="47" customFormat="1" x14ac:dyDescent="0.25">
      <c r="D30334" s="83"/>
      <c r="E30334" s="48"/>
    </row>
    <row r="30335" spans="4:5" s="47" customFormat="1" x14ac:dyDescent="0.25">
      <c r="D30335" s="83"/>
      <c r="E30335" s="48"/>
    </row>
    <row r="30336" spans="4:5" s="47" customFormat="1" x14ac:dyDescent="0.25">
      <c r="D30336" s="83"/>
      <c r="E30336" s="48"/>
    </row>
    <row r="30337" spans="4:5" s="47" customFormat="1" x14ac:dyDescent="0.25">
      <c r="D30337" s="83"/>
      <c r="E30337" s="48"/>
    </row>
    <row r="30338" spans="4:5" s="47" customFormat="1" x14ac:dyDescent="0.25">
      <c r="D30338" s="83"/>
      <c r="E30338" s="48"/>
    </row>
    <row r="30339" spans="4:5" s="47" customFormat="1" x14ac:dyDescent="0.25">
      <c r="D30339" s="83"/>
      <c r="E30339" s="48"/>
    </row>
    <row r="30340" spans="4:5" s="47" customFormat="1" x14ac:dyDescent="0.25">
      <c r="D30340" s="83"/>
      <c r="E30340" s="48"/>
    </row>
    <row r="30341" spans="4:5" s="47" customFormat="1" x14ac:dyDescent="0.25">
      <c r="D30341" s="83"/>
      <c r="E30341" s="48"/>
    </row>
    <row r="30342" spans="4:5" s="47" customFormat="1" x14ac:dyDescent="0.25">
      <c r="D30342" s="83"/>
      <c r="E30342" s="48"/>
    </row>
    <row r="30343" spans="4:5" s="47" customFormat="1" x14ac:dyDescent="0.25">
      <c r="D30343" s="83"/>
      <c r="E30343" s="48"/>
    </row>
    <row r="30344" spans="4:5" s="47" customFormat="1" x14ac:dyDescent="0.25">
      <c r="D30344" s="83"/>
      <c r="E30344" s="48"/>
    </row>
    <row r="30345" spans="4:5" s="47" customFormat="1" x14ac:dyDescent="0.25">
      <c r="D30345" s="83"/>
      <c r="E30345" s="48"/>
    </row>
    <row r="30346" spans="4:5" s="47" customFormat="1" x14ac:dyDescent="0.25">
      <c r="D30346" s="83"/>
      <c r="E30346" s="48"/>
    </row>
    <row r="30347" spans="4:5" s="47" customFormat="1" x14ac:dyDescent="0.25">
      <c r="D30347" s="83"/>
      <c r="E30347" s="48"/>
    </row>
    <row r="30348" spans="4:5" s="47" customFormat="1" x14ac:dyDescent="0.25">
      <c r="D30348" s="83"/>
      <c r="E30348" s="48"/>
    </row>
    <row r="30349" spans="4:5" s="47" customFormat="1" x14ac:dyDescent="0.25">
      <c r="D30349" s="83"/>
      <c r="E30349" s="48"/>
    </row>
    <row r="30350" spans="4:5" s="47" customFormat="1" x14ac:dyDescent="0.25">
      <c r="D30350" s="83"/>
      <c r="E30350" s="48"/>
    </row>
    <row r="30351" spans="4:5" s="47" customFormat="1" x14ac:dyDescent="0.25">
      <c r="D30351" s="83"/>
      <c r="E30351" s="48"/>
    </row>
    <row r="30352" spans="4:5" s="47" customFormat="1" x14ac:dyDescent="0.25">
      <c r="D30352" s="83"/>
      <c r="E30352" s="48"/>
    </row>
    <row r="30353" spans="4:5" s="47" customFormat="1" x14ac:dyDescent="0.25">
      <c r="D30353" s="83"/>
      <c r="E30353" s="48"/>
    </row>
    <row r="30354" spans="4:5" s="47" customFormat="1" x14ac:dyDescent="0.25">
      <c r="D30354" s="83"/>
      <c r="E30354" s="48"/>
    </row>
    <row r="30355" spans="4:5" s="47" customFormat="1" x14ac:dyDescent="0.25">
      <c r="D30355" s="83"/>
      <c r="E30355" s="48"/>
    </row>
    <row r="30356" spans="4:5" s="47" customFormat="1" x14ac:dyDescent="0.25">
      <c r="D30356" s="83"/>
      <c r="E30356" s="48"/>
    </row>
    <row r="30357" spans="4:5" s="47" customFormat="1" x14ac:dyDescent="0.25">
      <c r="D30357" s="83"/>
      <c r="E30357" s="48"/>
    </row>
    <row r="30358" spans="4:5" s="47" customFormat="1" x14ac:dyDescent="0.25">
      <c r="D30358" s="83"/>
      <c r="E30358" s="48"/>
    </row>
    <row r="30359" spans="4:5" s="47" customFormat="1" x14ac:dyDescent="0.25">
      <c r="D30359" s="83"/>
      <c r="E30359" s="48"/>
    </row>
    <row r="30360" spans="4:5" s="47" customFormat="1" x14ac:dyDescent="0.25">
      <c r="D30360" s="83"/>
      <c r="E30360" s="48"/>
    </row>
    <row r="30361" spans="4:5" s="47" customFormat="1" x14ac:dyDescent="0.25">
      <c r="D30361" s="83"/>
      <c r="E30361" s="48"/>
    </row>
    <row r="30362" spans="4:5" s="47" customFormat="1" x14ac:dyDescent="0.25">
      <c r="D30362" s="83"/>
      <c r="E30362" s="48"/>
    </row>
    <row r="30363" spans="4:5" s="47" customFormat="1" x14ac:dyDescent="0.25">
      <c r="D30363" s="83"/>
      <c r="E30363" s="48"/>
    </row>
    <row r="30364" spans="4:5" s="47" customFormat="1" x14ac:dyDescent="0.25">
      <c r="D30364" s="83"/>
      <c r="E30364" s="48"/>
    </row>
    <row r="30365" spans="4:5" s="47" customFormat="1" x14ac:dyDescent="0.25">
      <c r="D30365" s="83"/>
      <c r="E30365" s="48"/>
    </row>
    <row r="30366" spans="4:5" s="47" customFormat="1" x14ac:dyDescent="0.25">
      <c r="D30366" s="83"/>
      <c r="E30366" s="48"/>
    </row>
    <row r="30367" spans="4:5" s="47" customFormat="1" x14ac:dyDescent="0.25">
      <c r="D30367" s="83"/>
      <c r="E30367" s="48"/>
    </row>
    <row r="30368" spans="4:5" s="47" customFormat="1" x14ac:dyDescent="0.25">
      <c r="D30368" s="83"/>
      <c r="E30368" s="48"/>
    </row>
    <row r="30369" spans="4:5" s="47" customFormat="1" x14ac:dyDescent="0.25">
      <c r="D30369" s="83"/>
      <c r="E30369" s="48"/>
    </row>
    <row r="30370" spans="4:5" s="47" customFormat="1" x14ac:dyDescent="0.25">
      <c r="D30370" s="83"/>
      <c r="E30370" s="48"/>
    </row>
    <row r="30371" spans="4:5" s="47" customFormat="1" x14ac:dyDescent="0.25">
      <c r="D30371" s="83"/>
      <c r="E30371" s="48"/>
    </row>
    <row r="30372" spans="4:5" s="47" customFormat="1" x14ac:dyDescent="0.25">
      <c r="D30372" s="83"/>
      <c r="E30372" s="48"/>
    </row>
    <row r="30373" spans="4:5" s="47" customFormat="1" x14ac:dyDescent="0.25">
      <c r="D30373" s="83"/>
      <c r="E30373" s="48"/>
    </row>
    <row r="30374" spans="4:5" s="47" customFormat="1" x14ac:dyDescent="0.25">
      <c r="D30374" s="83"/>
      <c r="E30374" s="48"/>
    </row>
    <row r="30375" spans="4:5" s="47" customFormat="1" x14ac:dyDescent="0.25">
      <c r="D30375" s="83"/>
      <c r="E30375" s="48"/>
    </row>
    <row r="30376" spans="4:5" s="47" customFormat="1" x14ac:dyDescent="0.25">
      <c r="D30376" s="83"/>
      <c r="E30376" s="48"/>
    </row>
    <row r="30377" spans="4:5" s="47" customFormat="1" x14ac:dyDescent="0.25">
      <c r="D30377" s="83"/>
      <c r="E30377" s="48"/>
    </row>
    <row r="30378" spans="4:5" s="47" customFormat="1" x14ac:dyDescent="0.25">
      <c r="D30378" s="83"/>
      <c r="E30378" s="48"/>
    </row>
    <row r="30379" spans="4:5" s="47" customFormat="1" x14ac:dyDescent="0.25">
      <c r="D30379" s="83"/>
      <c r="E30379" s="48"/>
    </row>
    <row r="30380" spans="4:5" s="47" customFormat="1" x14ac:dyDescent="0.25">
      <c r="D30380" s="83"/>
      <c r="E30380" s="48"/>
    </row>
    <row r="30381" spans="4:5" s="47" customFormat="1" x14ac:dyDescent="0.25">
      <c r="D30381" s="83"/>
      <c r="E30381" s="48"/>
    </row>
    <row r="30382" spans="4:5" s="47" customFormat="1" x14ac:dyDescent="0.25">
      <c r="D30382" s="83"/>
      <c r="E30382" s="48"/>
    </row>
    <row r="30383" spans="4:5" s="47" customFormat="1" x14ac:dyDescent="0.25">
      <c r="D30383" s="83"/>
      <c r="E30383" s="48"/>
    </row>
    <row r="30384" spans="4:5" s="47" customFormat="1" x14ac:dyDescent="0.25">
      <c r="D30384" s="83"/>
      <c r="E30384" s="48"/>
    </row>
    <row r="30385" spans="4:5" s="47" customFormat="1" x14ac:dyDescent="0.25">
      <c r="D30385" s="83"/>
      <c r="E30385" s="48"/>
    </row>
    <row r="30386" spans="4:5" s="47" customFormat="1" x14ac:dyDescent="0.25">
      <c r="D30386" s="83"/>
      <c r="E30386" s="48"/>
    </row>
    <row r="30387" spans="4:5" s="47" customFormat="1" x14ac:dyDescent="0.25">
      <c r="D30387" s="83"/>
      <c r="E30387" s="48"/>
    </row>
    <row r="30388" spans="4:5" s="47" customFormat="1" x14ac:dyDescent="0.25">
      <c r="D30388" s="83"/>
      <c r="E30388" s="48"/>
    </row>
    <row r="30389" spans="4:5" s="47" customFormat="1" x14ac:dyDescent="0.25">
      <c r="D30389" s="83"/>
      <c r="E30389" s="48"/>
    </row>
    <row r="30390" spans="4:5" s="47" customFormat="1" x14ac:dyDescent="0.25">
      <c r="D30390" s="83"/>
      <c r="E30390" s="48"/>
    </row>
    <row r="30391" spans="4:5" s="47" customFormat="1" x14ac:dyDescent="0.25">
      <c r="D30391" s="83"/>
      <c r="E30391" s="48"/>
    </row>
    <row r="30392" spans="4:5" s="47" customFormat="1" x14ac:dyDescent="0.25">
      <c r="D30392" s="83"/>
      <c r="E30392" s="48"/>
    </row>
    <row r="30393" spans="4:5" s="47" customFormat="1" x14ac:dyDescent="0.25">
      <c r="D30393" s="83"/>
      <c r="E30393" s="48"/>
    </row>
    <row r="30394" spans="4:5" s="47" customFormat="1" x14ac:dyDescent="0.25">
      <c r="D30394" s="83"/>
      <c r="E30394" s="48"/>
    </row>
    <row r="30395" spans="4:5" s="47" customFormat="1" x14ac:dyDescent="0.25">
      <c r="D30395" s="83"/>
      <c r="E30395" s="48"/>
    </row>
    <row r="30396" spans="4:5" s="47" customFormat="1" x14ac:dyDescent="0.25">
      <c r="D30396" s="83"/>
      <c r="E30396" s="48"/>
    </row>
    <row r="30397" spans="4:5" s="47" customFormat="1" x14ac:dyDescent="0.25">
      <c r="D30397" s="83"/>
      <c r="E30397" s="48"/>
    </row>
    <row r="30398" spans="4:5" s="47" customFormat="1" x14ac:dyDescent="0.25">
      <c r="D30398" s="83"/>
      <c r="E30398" s="48"/>
    </row>
    <row r="30399" spans="4:5" s="47" customFormat="1" x14ac:dyDescent="0.25">
      <c r="D30399" s="83"/>
      <c r="E30399" s="48"/>
    </row>
    <row r="30400" spans="4:5" s="47" customFormat="1" x14ac:dyDescent="0.25">
      <c r="D30400" s="83"/>
      <c r="E30400" s="48"/>
    </row>
    <row r="30401" spans="4:5" s="47" customFormat="1" x14ac:dyDescent="0.25">
      <c r="D30401" s="83"/>
      <c r="E30401" s="48"/>
    </row>
    <row r="30402" spans="4:5" s="47" customFormat="1" x14ac:dyDescent="0.25">
      <c r="D30402" s="83"/>
      <c r="E30402" s="48"/>
    </row>
    <row r="30403" spans="4:5" s="47" customFormat="1" x14ac:dyDescent="0.25">
      <c r="D30403" s="83"/>
      <c r="E30403" s="48"/>
    </row>
    <row r="30404" spans="4:5" s="47" customFormat="1" x14ac:dyDescent="0.25">
      <c r="D30404" s="83"/>
      <c r="E30404" s="48"/>
    </row>
    <row r="30405" spans="4:5" s="47" customFormat="1" x14ac:dyDescent="0.25">
      <c r="D30405" s="83"/>
      <c r="E30405" s="48"/>
    </row>
    <row r="30406" spans="4:5" s="47" customFormat="1" x14ac:dyDescent="0.25">
      <c r="D30406" s="83"/>
      <c r="E30406" s="48"/>
    </row>
    <row r="30407" spans="4:5" s="47" customFormat="1" x14ac:dyDescent="0.25">
      <c r="D30407" s="83"/>
      <c r="E30407" s="48"/>
    </row>
    <row r="30408" spans="4:5" s="47" customFormat="1" x14ac:dyDescent="0.25">
      <c r="D30408" s="83"/>
      <c r="E30408" s="48"/>
    </row>
    <row r="30409" spans="4:5" s="47" customFormat="1" x14ac:dyDescent="0.25">
      <c r="D30409" s="83"/>
      <c r="E30409" s="48"/>
    </row>
    <row r="30410" spans="4:5" s="47" customFormat="1" x14ac:dyDescent="0.25">
      <c r="D30410" s="83"/>
      <c r="E30410" s="48"/>
    </row>
    <row r="30411" spans="4:5" s="47" customFormat="1" x14ac:dyDescent="0.25">
      <c r="D30411" s="83"/>
      <c r="E30411" s="48"/>
    </row>
    <row r="30412" spans="4:5" s="47" customFormat="1" x14ac:dyDescent="0.25">
      <c r="D30412" s="83"/>
      <c r="E30412" s="48"/>
    </row>
    <row r="30413" spans="4:5" s="47" customFormat="1" x14ac:dyDescent="0.25">
      <c r="D30413" s="83"/>
      <c r="E30413" s="48"/>
    </row>
    <row r="30414" spans="4:5" s="47" customFormat="1" x14ac:dyDescent="0.25">
      <c r="D30414" s="83"/>
      <c r="E30414" s="48"/>
    </row>
    <row r="30415" spans="4:5" s="47" customFormat="1" x14ac:dyDescent="0.25">
      <c r="D30415" s="83"/>
      <c r="E30415" s="48"/>
    </row>
    <row r="30416" spans="4:5" s="47" customFormat="1" x14ac:dyDescent="0.25">
      <c r="D30416" s="83"/>
      <c r="E30416" s="48"/>
    </row>
    <row r="30417" spans="4:5" s="47" customFormat="1" x14ac:dyDescent="0.25">
      <c r="D30417" s="83"/>
      <c r="E30417" s="48"/>
    </row>
    <row r="30418" spans="4:5" s="47" customFormat="1" x14ac:dyDescent="0.25">
      <c r="D30418" s="83"/>
      <c r="E30418" s="48"/>
    </row>
    <row r="30419" spans="4:5" s="47" customFormat="1" x14ac:dyDescent="0.25">
      <c r="D30419" s="83"/>
      <c r="E30419" s="48"/>
    </row>
    <row r="30420" spans="4:5" s="47" customFormat="1" x14ac:dyDescent="0.25">
      <c r="D30420" s="83"/>
      <c r="E30420" s="48"/>
    </row>
    <row r="30421" spans="4:5" s="47" customFormat="1" x14ac:dyDescent="0.25">
      <c r="D30421" s="83"/>
      <c r="E30421" s="48"/>
    </row>
    <row r="30422" spans="4:5" s="47" customFormat="1" x14ac:dyDescent="0.25">
      <c r="D30422" s="83"/>
      <c r="E30422" s="48"/>
    </row>
    <row r="30423" spans="4:5" s="47" customFormat="1" x14ac:dyDescent="0.25">
      <c r="D30423" s="83"/>
      <c r="E30423" s="48"/>
    </row>
    <row r="30424" spans="4:5" s="47" customFormat="1" x14ac:dyDescent="0.25">
      <c r="D30424" s="83"/>
      <c r="E30424" s="48"/>
    </row>
    <row r="30425" spans="4:5" s="47" customFormat="1" x14ac:dyDescent="0.25">
      <c r="D30425" s="83"/>
      <c r="E30425" s="48"/>
    </row>
    <row r="30426" spans="4:5" s="47" customFormat="1" x14ac:dyDescent="0.25">
      <c r="D30426" s="83"/>
      <c r="E30426" s="48"/>
    </row>
    <row r="30427" spans="4:5" s="47" customFormat="1" x14ac:dyDescent="0.25">
      <c r="D30427" s="83"/>
      <c r="E30427" s="48"/>
    </row>
    <row r="30428" spans="4:5" s="47" customFormat="1" x14ac:dyDescent="0.25">
      <c r="D30428" s="83"/>
      <c r="E30428" s="48"/>
    </row>
    <row r="30429" spans="4:5" s="47" customFormat="1" x14ac:dyDescent="0.25">
      <c r="D30429" s="83"/>
      <c r="E30429" s="48"/>
    </row>
    <row r="30430" spans="4:5" s="47" customFormat="1" x14ac:dyDescent="0.25">
      <c r="D30430" s="83"/>
      <c r="E30430" s="48"/>
    </row>
    <row r="30431" spans="4:5" s="47" customFormat="1" x14ac:dyDescent="0.25">
      <c r="D30431" s="83"/>
      <c r="E30431" s="48"/>
    </row>
    <row r="30432" spans="4:5" s="47" customFormat="1" x14ac:dyDescent="0.25">
      <c r="D30432" s="83"/>
      <c r="E30432" s="48"/>
    </row>
    <row r="30433" spans="4:5" s="47" customFormat="1" x14ac:dyDescent="0.25">
      <c r="D30433" s="83"/>
      <c r="E30433" s="48"/>
    </row>
    <row r="30434" spans="4:5" s="47" customFormat="1" x14ac:dyDescent="0.25">
      <c r="D30434" s="83"/>
      <c r="E30434" s="48"/>
    </row>
    <row r="30435" spans="4:5" s="47" customFormat="1" x14ac:dyDescent="0.25">
      <c r="D30435" s="83"/>
      <c r="E30435" s="48"/>
    </row>
    <row r="30436" spans="4:5" s="47" customFormat="1" x14ac:dyDescent="0.25">
      <c r="D30436" s="83"/>
      <c r="E30436" s="48"/>
    </row>
    <row r="30437" spans="4:5" s="47" customFormat="1" x14ac:dyDescent="0.25">
      <c r="D30437" s="83"/>
      <c r="E30437" s="48"/>
    </row>
    <row r="30438" spans="4:5" s="47" customFormat="1" x14ac:dyDescent="0.25">
      <c r="D30438" s="83"/>
      <c r="E30438" s="48"/>
    </row>
    <row r="30439" spans="4:5" s="47" customFormat="1" x14ac:dyDescent="0.25">
      <c r="D30439" s="83"/>
      <c r="E30439" s="48"/>
    </row>
    <row r="30440" spans="4:5" s="47" customFormat="1" x14ac:dyDescent="0.25">
      <c r="D30440" s="83"/>
      <c r="E30440" s="48"/>
    </row>
    <row r="30441" spans="4:5" s="47" customFormat="1" x14ac:dyDescent="0.25">
      <c r="D30441" s="83"/>
      <c r="E30441" s="48"/>
    </row>
    <row r="30442" spans="4:5" s="47" customFormat="1" x14ac:dyDescent="0.25">
      <c r="D30442" s="83"/>
      <c r="E30442" s="48"/>
    </row>
    <row r="30443" spans="4:5" s="47" customFormat="1" x14ac:dyDescent="0.25">
      <c r="D30443" s="83"/>
      <c r="E30443" s="48"/>
    </row>
    <row r="30444" spans="4:5" s="47" customFormat="1" x14ac:dyDescent="0.25">
      <c r="D30444" s="83"/>
      <c r="E30444" s="48"/>
    </row>
    <row r="30445" spans="4:5" s="47" customFormat="1" x14ac:dyDescent="0.25">
      <c r="D30445" s="83"/>
      <c r="E30445" s="48"/>
    </row>
    <row r="30446" spans="4:5" s="47" customFormat="1" x14ac:dyDescent="0.25">
      <c r="D30446" s="83"/>
      <c r="E30446" s="48"/>
    </row>
    <row r="30447" spans="4:5" s="47" customFormat="1" x14ac:dyDescent="0.25">
      <c r="D30447" s="83"/>
      <c r="E30447" s="48"/>
    </row>
    <row r="30448" spans="4:5" s="47" customFormat="1" x14ac:dyDescent="0.25">
      <c r="D30448" s="83"/>
      <c r="E30448" s="48"/>
    </row>
    <row r="30449" spans="4:5" s="47" customFormat="1" x14ac:dyDescent="0.25">
      <c r="D30449" s="83"/>
      <c r="E30449" s="48"/>
    </row>
    <row r="30450" spans="4:5" s="47" customFormat="1" x14ac:dyDescent="0.25">
      <c r="D30450" s="83"/>
      <c r="E30450" s="48"/>
    </row>
    <row r="30451" spans="4:5" s="47" customFormat="1" x14ac:dyDescent="0.25">
      <c r="D30451" s="83"/>
      <c r="E30451" s="48"/>
    </row>
    <row r="30452" spans="4:5" s="47" customFormat="1" x14ac:dyDescent="0.25">
      <c r="D30452" s="83"/>
      <c r="E30452" s="48"/>
    </row>
    <row r="30453" spans="4:5" s="47" customFormat="1" x14ac:dyDescent="0.25">
      <c r="D30453" s="83"/>
      <c r="E30453" s="48"/>
    </row>
    <row r="30454" spans="4:5" s="47" customFormat="1" x14ac:dyDescent="0.25">
      <c r="D30454" s="83"/>
      <c r="E30454" s="48"/>
    </row>
    <row r="30455" spans="4:5" s="47" customFormat="1" x14ac:dyDescent="0.25">
      <c r="D30455" s="83"/>
      <c r="E30455" s="48"/>
    </row>
    <row r="30456" spans="4:5" s="47" customFormat="1" x14ac:dyDescent="0.25">
      <c r="D30456" s="83"/>
      <c r="E30456" s="48"/>
    </row>
    <row r="30457" spans="4:5" s="47" customFormat="1" x14ac:dyDescent="0.25">
      <c r="D30457" s="83"/>
      <c r="E30457" s="48"/>
    </row>
    <row r="30458" spans="4:5" s="47" customFormat="1" x14ac:dyDescent="0.25">
      <c r="D30458" s="83"/>
      <c r="E30458" s="48"/>
    </row>
    <row r="30459" spans="4:5" s="47" customFormat="1" x14ac:dyDescent="0.25">
      <c r="D30459" s="83"/>
      <c r="E30459" s="48"/>
    </row>
    <row r="30460" spans="4:5" s="47" customFormat="1" x14ac:dyDescent="0.25">
      <c r="D30460" s="83"/>
      <c r="E30460" s="48"/>
    </row>
    <row r="30461" spans="4:5" s="47" customFormat="1" x14ac:dyDescent="0.25">
      <c r="D30461" s="83"/>
      <c r="E30461" s="48"/>
    </row>
    <row r="30462" spans="4:5" s="47" customFormat="1" x14ac:dyDescent="0.25">
      <c r="D30462" s="83"/>
      <c r="E30462" s="48"/>
    </row>
    <row r="30463" spans="4:5" s="47" customFormat="1" x14ac:dyDescent="0.25">
      <c r="D30463" s="83"/>
      <c r="E30463" s="48"/>
    </row>
    <row r="30464" spans="4:5" s="47" customFormat="1" x14ac:dyDescent="0.25">
      <c r="D30464" s="83"/>
      <c r="E30464" s="48"/>
    </row>
    <row r="30465" spans="4:5" s="47" customFormat="1" x14ac:dyDescent="0.25">
      <c r="D30465" s="83"/>
      <c r="E30465" s="48"/>
    </row>
    <row r="30466" spans="4:5" s="47" customFormat="1" x14ac:dyDescent="0.25">
      <c r="D30466" s="83"/>
      <c r="E30466" s="48"/>
    </row>
    <row r="30467" spans="4:5" s="47" customFormat="1" x14ac:dyDescent="0.25">
      <c r="D30467" s="83"/>
      <c r="E30467" s="48"/>
    </row>
    <row r="30468" spans="4:5" s="47" customFormat="1" x14ac:dyDescent="0.25">
      <c r="D30468" s="83"/>
      <c r="E30468" s="48"/>
    </row>
    <row r="30469" spans="4:5" s="47" customFormat="1" x14ac:dyDescent="0.25">
      <c r="D30469" s="83"/>
      <c r="E30469" s="48"/>
    </row>
    <row r="30470" spans="4:5" s="47" customFormat="1" x14ac:dyDescent="0.25">
      <c r="D30470" s="83"/>
      <c r="E30470" s="48"/>
    </row>
    <row r="30471" spans="4:5" s="47" customFormat="1" x14ac:dyDescent="0.25">
      <c r="D30471" s="83"/>
      <c r="E30471" s="48"/>
    </row>
    <row r="30472" spans="4:5" s="47" customFormat="1" x14ac:dyDescent="0.25">
      <c r="D30472" s="83"/>
      <c r="E30472" s="48"/>
    </row>
    <row r="30473" spans="4:5" s="47" customFormat="1" x14ac:dyDescent="0.25">
      <c r="D30473" s="83"/>
      <c r="E30473" s="48"/>
    </row>
    <row r="30474" spans="4:5" s="47" customFormat="1" x14ac:dyDescent="0.25">
      <c r="D30474" s="83"/>
      <c r="E30474" s="48"/>
    </row>
    <row r="30475" spans="4:5" s="47" customFormat="1" x14ac:dyDescent="0.25">
      <c r="D30475" s="83"/>
      <c r="E30475" s="48"/>
    </row>
    <row r="30476" spans="4:5" s="47" customFormat="1" x14ac:dyDescent="0.25">
      <c r="D30476" s="83"/>
      <c r="E30476" s="48"/>
    </row>
    <row r="30477" spans="4:5" s="47" customFormat="1" x14ac:dyDescent="0.25">
      <c r="D30477" s="83"/>
      <c r="E30477" s="48"/>
    </row>
    <row r="30478" spans="4:5" s="47" customFormat="1" x14ac:dyDescent="0.25">
      <c r="D30478" s="83"/>
      <c r="E30478" s="48"/>
    </row>
    <row r="30479" spans="4:5" s="47" customFormat="1" x14ac:dyDescent="0.25">
      <c r="D30479" s="83"/>
      <c r="E30479" s="48"/>
    </row>
    <row r="30480" spans="4:5" s="47" customFormat="1" x14ac:dyDescent="0.25">
      <c r="D30480" s="83"/>
      <c r="E30480" s="48"/>
    </row>
    <row r="30481" spans="4:5" s="47" customFormat="1" x14ac:dyDescent="0.25">
      <c r="D30481" s="83"/>
      <c r="E30481" s="48"/>
    </row>
    <row r="30482" spans="4:5" s="47" customFormat="1" x14ac:dyDescent="0.25">
      <c r="D30482" s="83"/>
      <c r="E30482" s="48"/>
    </row>
    <row r="30483" spans="4:5" s="47" customFormat="1" x14ac:dyDescent="0.25">
      <c r="D30483" s="83"/>
      <c r="E30483" s="48"/>
    </row>
    <row r="30484" spans="4:5" s="47" customFormat="1" x14ac:dyDescent="0.25">
      <c r="D30484" s="83"/>
      <c r="E30484" s="48"/>
    </row>
    <row r="30485" spans="4:5" s="47" customFormat="1" x14ac:dyDescent="0.25">
      <c r="D30485" s="83"/>
      <c r="E30485" s="48"/>
    </row>
    <row r="30486" spans="4:5" s="47" customFormat="1" x14ac:dyDescent="0.25">
      <c r="D30486" s="83"/>
      <c r="E30486" s="48"/>
    </row>
    <row r="30487" spans="4:5" s="47" customFormat="1" x14ac:dyDescent="0.25">
      <c r="D30487" s="83"/>
      <c r="E30487" s="48"/>
    </row>
    <row r="30488" spans="4:5" s="47" customFormat="1" x14ac:dyDescent="0.25">
      <c r="D30488" s="83"/>
      <c r="E30488" s="48"/>
    </row>
    <row r="30489" spans="4:5" s="47" customFormat="1" x14ac:dyDescent="0.25">
      <c r="D30489" s="83"/>
      <c r="E30489" s="48"/>
    </row>
    <row r="30490" spans="4:5" s="47" customFormat="1" x14ac:dyDescent="0.25">
      <c r="D30490" s="83"/>
      <c r="E30490" s="48"/>
    </row>
    <row r="30491" spans="4:5" s="47" customFormat="1" x14ac:dyDescent="0.25">
      <c r="D30491" s="83"/>
      <c r="E30491" s="48"/>
    </row>
    <row r="30492" spans="4:5" s="47" customFormat="1" x14ac:dyDescent="0.25">
      <c r="D30492" s="83"/>
      <c r="E30492" s="48"/>
    </row>
    <row r="30493" spans="4:5" s="47" customFormat="1" x14ac:dyDescent="0.25">
      <c r="D30493" s="83"/>
      <c r="E30493" s="48"/>
    </row>
    <row r="30494" spans="4:5" s="47" customFormat="1" x14ac:dyDescent="0.25">
      <c r="D30494" s="83"/>
      <c r="E30494" s="48"/>
    </row>
    <row r="30495" spans="4:5" s="47" customFormat="1" x14ac:dyDescent="0.25">
      <c r="D30495" s="83"/>
      <c r="E30495" s="48"/>
    </row>
    <row r="30496" spans="4:5" s="47" customFormat="1" x14ac:dyDescent="0.25">
      <c r="D30496" s="83"/>
      <c r="E30496" s="48"/>
    </row>
    <row r="30497" spans="4:5" s="47" customFormat="1" x14ac:dyDescent="0.25">
      <c r="D30497" s="83"/>
      <c r="E30497" s="48"/>
    </row>
    <row r="30498" spans="4:5" s="47" customFormat="1" x14ac:dyDescent="0.25">
      <c r="D30498" s="83"/>
      <c r="E30498" s="48"/>
    </row>
    <row r="30499" spans="4:5" s="47" customFormat="1" x14ac:dyDescent="0.25">
      <c r="D30499" s="83"/>
      <c r="E30499" s="48"/>
    </row>
    <row r="30500" spans="4:5" s="47" customFormat="1" x14ac:dyDescent="0.25">
      <c r="D30500" s="83"/>
      <c r="E30500" s="48"/>
    </row>
    <row r="30501" spans="4:5" s="47" customFormat="1" x14ac:dyDescent="0.25">
      <c r="D30501" s="83"/>
      <c r="E30501" s="48"/>
    </row>
    <row r="30502" spans="4:5" s="47" customFormat="1" x14ac:dyDescent="0.25">
      <c r="D30502" s="83"/>
      <c r="E30502" s="48"/>
    </row>
    <row r="30503" spans="4:5" s="47" customFormat="1" x14ac:dyDescent="0.25">
      <c r="D30503" s="83"/>
      <c r="E30503" s="48"/>
    </row>
    <row r="30504" spans="4:5" s="47" customFormat="1" x14ac:dyDescent="0.25">
      <c r="D30504" s="83"/>
      <c r="E30504" s="48"/>
    </row>
    <row r="30505" spans="4:5" s="47" customFormat="1" x14ac:dyDescent="0.25">
      <c r="D30505" s="83"/>
      <c r="E30505" s="48"/>
    </row>
    <row r="30506" spans="4:5" s="47" customFormat="1" x14ac:dyDescent="0.25">
      <c r="D30506" s="83"/>
      <c r="E30506" s="48"/>
    </row>
    <row r="30507" spans="4:5" s="47" customFormat="1" x14ac:dyDescent="0.25">
      <c r="D30507" s="83"/>
      <c r="E30507" s="48"/>
    </row>
    <row r="30508" spans="4:5" s="47" customFormat="1" x14ac:dyDescent="0.25">
      <c r="D30508" s="83"/>
      <c r="E30508" s="48"/>
    </row>
    <row r="30509" spans="4:5" s="47" customFormat="1" x14ac:dyDescent="0.25">
      <c r="D30509" s="83"/>
      <c r="E30509" s="48"/>
    </row>
    <row r="30510" spans="4:5" s="47" customFormat="1" x14ac:dyDescent="0.25">
      <c r="D30510" s="83"/>
      <c r="E30510" s="48"/>
    </row>
    <row r="30511" spans="4:5" s="47" customFormat="1" x14ac:dyDescent="0.25">
      <c r="D30511" s="83"/>
      <c r="E30511" s="48"/>
    </row>
    <row r="30512" spans="4:5" s="47" customFormat="1" x14ac:dyDescent="0.25">
      <c r="D30512" s="83"/>
      <c r="E30512" s="48"/>
    </row>
    <row r="30513" spans="4:5" s="47" customFormat="1" x14ac:dyDescent="0.25">
      <c r="D30513" s="83"/>
      <c r="E30513" s="48"/>
    </row>
    <row r="30514" spans="4:5" s="47" customFormat="1" x14ac:dyDescent="0.25">
      <c r="D30514" s="83"/>
      <c r="E30514" s="48"/>
    </row>
    <row r="30515" spans="4:5" s="47" customFormat="1" x14ac:dyDescent="0.25">
      <c r="D30515" s="83"/>
      <c r="E30515" s="48"/>
    </row>
    <row r="30516" spans="4:5" s="47" customFormat="1" x14ac:dyDescent="0.25">
      <c r="D30516" s="83"/>
      <c r="E30516" s="48"/>
    </row>
    <row r="30517" spans="4:5" s="47" customFormat="1" x14ac:dyDescent="0.25">
      <c r="D30517" s="83"/>
      <c r="E30517" s="48"/>
    </row>
    <row r="30518" spans="4:5" s="47" customFormat="1" x14ac:dyDescent="0.25">
      <c r="D30518" s="83"/>
      <c r="E30518" s="48"/>
    </row>
    <row r="30519" spans="4:5" s="47" customFormat="1" x14ac:dyDescent="0.25">
      <c r="D30519" s="83"/>
      <c r="E30519" s="48"/>
    </row>
    <row r="30520" spans="4:5" s="47" customFormat="1" x14ac:dyDescent="0.25">
      <c r="D30520" s="83"/>
      <c r="E30520" s="48"/>
    </row>
    <row r="30521" spans="4:5" s="47" customFormat="1" x14ac:dyDescent="0.25">
      <c r="D30521" s="83"/>
      <c r="E30521" s="48"/>
    </row>
    <row r="30522" spans="4:5" s="47" customFormat="1" x14ac:dyDescent="0.25">
      <c r="D30522" s="83"/>
      <c r="E30522" s="48"/>
    </row>
    <row r="30523" spans="4:5" s="47" customFormat="1" x14ac:dyDescent="0.25">
      <c r="D30523" s="83"/>
      <c r="E30523" s="48"/>
    </row>
    <row r="30524" spans="4:5" s="47" customFormat="1" x14ac:dyDescent="0.25">
      <c r="D30524" s="83"/>
      <c r="E30524" s="48"/>
    </row>
    <row r="30525" spans="4:5" s="47" customFormat="1" x14ac:dyDescent="0.25">
      <c r="D30525" s="83"/>
      <c r="E30525" s="48"/>
    </row>
    <row r="30526" spans="4:5" s="47" customFormat="1" x14ac:dyDescent="0.25">
      <c r="D30526" s="83"/>
      <c r="E30526" s="48"/>
    </row>
    <row r="30527" spans="4:5" s="47" customFormat="1" x14ac:dyDescent="0.25">
      <c r="D30527" s="83"/>
      <c r="E30527" s="48"/>
    </row>
    <row r="30528" spans="4:5" s="47" customFormat="1" x14ac:dyDescent="0.25">
      <c r="D30528" s="83"/>
      <c r="E30528" s="48"/>
    </row>
    <row r="30529" spans="4:5" s="47" customFormat="1" x14ac:dyDescent="0.25">
      <c r="D30529" s="83"/>
      <c r="E30529" s="48"/>
    </row>
    <row r="30530" spans="4:5" s="47" customFormat="1" x14ac:dyDescent="0.25">
      <c r="D30530" s="83"/>
      <c r="E30530" s="48"/>
    </row>
    <row r="30531" spans="4:5" s="47" customFormat="1" x14ac:dyDescent="0.25">
      <c r="D30531" s="83"/>
      <c r="E30531" s="48"/>
    </row>
    <row r="30532" spans="4:5" s="47" customFormat="1" x14ac:dyDescent="0.25">
      <c r="D30532" s="83"/>
      <c r="E30532" s="48"/>
    </row>
    <row r="30533" spans="4:5" s="47" customFormat="1" x14ac:dyDescent="0.25">
      <c r="D30533" s="83"/>
      <c r="E30533" s="48"/>
    </row>
    <row r="30534" spans="4:5" s="47" customFormat="1" x14ac:dyDescent="0.25">
      <c r="D30534" s="83"/>
      <c r="E30534" s="48"/>
    </row>
    <row r="30535" spans="4:5" s="47" customFormat="1" x14ac:dyDescent="0.25">
      <c r="D30535" s="83"/>
      <c r="E30535" s="48"/>
    </row>
    <row r="30536" spans="4:5" s="47" customFormat="1" x14ac:dyDescent="0.25">
      <c r="D30536" s="83"/>
      <c r="E30536" s="48"/>
    </row>
    <row r="30537" spans="4:5" s="47" customFormat="1" x14ac:dyDescent="0.25">
      <c r="D30537" s="83"/>
      <c r="E30537" s="48"/>
    </row>
    <row r="30538" spans="4:5" s="47" customFormat="1" x14ac:dyDescent="0.25">
      <c r="D30538" s="83"/>
      <c r="E30538" s="48"/>
    </row>
    <row r="30539" spans="4:5" s="47" customFormat="1" x14ac:dyDescent="0.25">
      <c r="D30539" s="83"/>
      <c r="E30539" s="48"/>
    </row>
    <row r="30540" spans="4:5" s="47" customFormat="1" x14ac:dyDescent="0.25">
      <c r="D30540" s="83"/>
      <c r="E30540" s="48"/>
    </row>
    <row r="30541" spans="4:5" s="47" customFormat="1" x14ac:dyDescent="0.25">
      <c r="D30541" s="83"/>
      <c r="E30541" s="48"/>
    </row>
    <row r="30542" spans="4:5" s="47" customFormat="1" x14ac:dyDescent="0.25">
      <c r="D30542" s="83"/>
      <c r="E30542" s="48"/>
    </row>
    <row r="30543" spans="4:5" s="47" customFormat="1" x14ac:dyDescent="0.25">
      <c r="D30543" s="83"/>
      <c r="E30543" s="48"/>
    </row>
    <row r="30544" spans="4:5" s="47" customFormat="1" x14ac:dyDescent="0.25">
      <c r="D30544" s="83"/>
      <c r="E30544" s="48"/>
    </row>
    <row r="30545" spans="4:5" s="47" customFormat="1" x14ac:dyDescent="0.25">
      <c r="D30545" s="83"/>
      <c r="E30545" s="48"/>
    </row>
    <row r="30546" spans="4:5" s="47" customFormat="1" x14ac:dyDescent="0.25">
      <c r="D30546" s="83"/>
      <c r="E30546" s="48"/>
    </row>
    <row r="30547" spans="4:5" s="47" customFormat="1" x14ac:dyDescent="0.25">
      <c r="D30547" s="83"/>
      <c r="E30547" s="48"/>
    </row>
    <row r="30548" spans="4:5" s="47" customFormat="1" x14ac:dyDescent="0.25">
      <c r="D30548" s="83"/>
      <c r="E30548" s="48"/>
    </row>
    <row r="30549" spans="4:5" s="47" customFormat="1" x14ac:dyDescent="0.25">
      <c r="D30549" s="83"/>
      <c r="E30549" s="48"/>
    </row>
    <row r="30550" spans="4:5" s="47" customFormat="1" x14ac:dyDescent="0.25">
      <c r="D30550" s="83"/>
      <c r="E30550" s="48"/>
    </row>
    <row r="30551" spans="4:5" s="47" customFormat="1" x14ac:dyDescent="0.25">
      <c r="D30551" s="83"/>
      <c r="E30551" s="48"/>
    </row>
    <row r="30552" spans="4:5" s="47" customFormat="1" x14ac:dyDescent="0.25">
      <c r="D30552" s="83"/>
      <c r="E30552" s="48"/>
    </row>
    <row r="30553" spans="4:5" s="47" customFormat="1" x14ac:dyDescent="0.25">
      <c r="D30553" s="83"/>
      <c r="E30553" s="48"/>
    </row>
    <row r="30554" spans="4:5" s="47" customFormat="1" x14ac:dyDescent="0.25">
      <c r="D30554" s="83"/>
      <c r="E30554" s="48"/>
    </row>
    <row r="30555" spans="4:5" s="47" customFormat="1" x14ac:dyDescent="0.25">
      <c r="D30555" s="83"/>
      <c r="E30555" s="48"/>
    </row>
    <row r="30556" spans="4:5" s="47" customFormat="1" x14ac:dyDescent="0.25">
      <c r="D30556" s="83"/>
      <c r="E30556" s="48"/>
    </row>
    <row r="30557" spans="4:5" s="47" customFormat="1" x14ac:dyDescent="0.25">
      <c r="D30557" s="83"/>
      <c r="E30557" s="48"/>
    </row>
    <row r="30558" spans="4:5" s="47" customFormat="1" x14ac:dyDescent="0.25">
      <c r="D30558" s="83"/>
      <c r="E30558" s="48"/>
    </row>
    <row r="30559" spans="4:5" s="47" customFormat="1" x14ac:dyDescent="0.25">
      <c r="D30559" s="83"/>
      <c r="E30559" s="48"/>
    </row>
    <row r="30560" spans="4:5" s="47" customFormat="1" x14ac:dyDescent="0.25">
      <c r="D30560" s="83"/>
      <c r="E30560" s="48"/>
    </row>
    <row r="30561" spans="4:5" s="47" customFormat="1" x14ac:dyDescent="0.25">
      <c r="D30561" s="83"/>
      <c r="E30561" s="48"/>
    </row>
    <row r="30562" spans="4:5" s="47" customFormat="1" x14ac:dyDescent="0.25">
      <c r="D30562" s="83"/>
      <c r="E30562" s="48"/>
    </row>
    <row r="30563" spans="4:5" s="47" customFormat="1" x14ac:dyDescent="0.25">
      <c r="D30563" s="83"/>
      <c r="E30563" s="48"/>
    </row>
    <row r="30564" spans="4:5" s="47" customFormat="1" x14ac:dyDescent="0.25">
      <c r="D30564" s="83"/>
      <c r="E30564" s="48"/>
    </row>
    <row r="30565" spans="4:5" s="47" customFormat="1" x14ac:dyDescent="0.25">
      <c r="D30565" s="83"/>
      <c r="E30565" s="48"/>
    </row>
    <row r="30566" spans="4:5" s="47" customFormat="1" x14ac:dyDescent="0.25">
      <c r="D30566" s="83"/>
      <c r="E30566" s="48"/>
    </row>
    <row r="30567" spans="4:5" s="47" customFormat="1" x14ac:dyDescent="0.25">
      <c r="D30567" s="83"/>
      <c r="E30567" s="48"/>
    </row>
    <row r="30568" spans="4:5" s="47" customFormat="1" x14ac:dyDescent="0.25">
      <c r="D30568" s="83"/>
      <c r="E30568" s="48"/>
    </row>
    <row r="30569" spans="4:5" s="47" customFormat="1" x14ac:dyDescent="0.25">
      <c r="D30569" s="83"/>
      <c r="E30569" s="48"/>
    </row>
    <row r="30570" spans="4:5" s="47" customFormat="1" x14ac:dyDescent="0.25">
      <c r="D30570" s="83"/>
      <c r="E30570" s="48"/>
    </row>
    <row r="30571" spans="4:5" s="47" customFormat="1" x14ac:dyDescent="0.25">
      <c r="D30571" s="83"/>
      <c r="E30571" s="48"/>
    </row>
    <row r="30572" spans="4:5" s="47" customFormat="1" x14ac:dyDescent="0.25">
      <c r="D30572" s="83"/>
      <c r="E30572" s="48"/>
    </row>
    <row r="30573" spans="4:5" s="47" customFormat="1" x14ac:dyDescent="0.25">
      <c r="D30573" s="83"/>
      <c r="E30573" s="48"/>
    </row>
    <row r="30574" spans="4:5" s="47" customFormat="1" x14ac:dyDescent="0.25">
      <c r="D30574" s="83"/>
      <c r="E30574" s="48"/>
    </row>
    <row r="30575" spans="4:5" s="47" customFormat="1" x14ac:dyDescent="0.25">
      <c r="D30575" s="83"/>
      <c r="E30575" s="48"/>
    </row>
    <row r="30576" spans="4:5" s="47" customFormat="1" x14ac:dyDescent="0.25">
      <c r="D30576" s="83"/>
      <c r="E30576" s="48"/>
    </row>
    <row r="30577" spans="4:5" s="47" customFormat="1" x14ac:dyDescent="0.25">
      <c r="D30577" s="83"/>
      <c r="E30577" s="48"/>
    </row>
    <row r="30578" spans="4:5" s="47" customFormat="1" x14ac:dyDescent="0.25">
      <c r="D30578" s="83"/>
      <c r="E30578" s="48"/>
    </row>
    <row r="30579" spans="4:5" s="47" customFormat="1" x14ac:dyDescent="0.25">
      <c r="D30579" s="83"/>
      <c r="E30579" s="48"/>
    </row>
    <row r="30580" spans="4:5" s="47" customFormat="1" x14ac:dyDescent="0.25">
      <c r="D30580" s="83"/>
      <c r="E30580" s="48"/>
    </row>
    <row r="30581" spans="4:5" s="47" customFormat="1" x14ac:dyDescent="0.25">
      <c r="D30581" s="83"/>
      <c r="E30581" s="48"/>
    </row>
    <row r="30582" spans="4:5" s="47" customFormat="1" x14ac:dyDescent="0.25">
      <c r="D30582" s="83"/>
      <c r="E30582" s="48"/>
    </row>
    <row r="30583" spans="4:5" s="47" customFormat="1" x14ac:dyDescent="0.25">
      <c r="D30583" s="83"/>
      <c r="E30583" s="48"/>
    </row>
    <row r="30584" spans="4:5" s="47" customFormat="1" x14ac:dyDescent="0.25">
      <c r="D30584" s="83"/>
      <c r="E30584" s="48"/>
    </row>
    <row r="30585" spans="4:5" s="47" customFormat="1" x14ac:dyDescent="0.25">
      <c r="D30585" s="83"/>
      <c r="E30585" s="48"/>
    </row>
    <row r="30586" spans="4:5" s="47" customFormat="1" x14ac:dyDescent="0.25">
      <c r="D30586" s="83"/>
      <c r="E30586" s="48"/>
    </row>
    <row r="30587" spans="4:5" s="47" customFormat="1" x14ac:dyDescent="0.25">
      <c r="D30587" s="83"/>
      <c r="E30587" s="48"/>
    </row>
    <row r="30588" spans="4:5" s="47" customFormat="1" x14ac:dyDescent="0.25">
      <c r="D30588" s="83"/>
      <c r="E30588" s="48"/>
    </row>
    <row r="30589" spans="4:5" s="47" customFormat="1" x14ac:dyDescent="0.25">
      <c r="D30589" s="83"/>
      <c r="E30589" s="48"/>
    </row>
    <row r="30590" spans="4:5" s="47" customFormat="1" x14ac:dyDescent="0.25">
      <c r="D30590" s="83"/>
      <c r="E30590" s="48"/>
    </row>
    <row r="30591" spans="4:5" s="47" customFormat="1" x14ac:dyDescent="0.25">
      <c r="D30591" s="83"/>
      <c r="E30591" s="48"/>
    </row>
    <row r="30592" spans="4:5" s="47" customFormat="1" x14ac:dyDescent="0.25">
      <c r="D30592" s="83"/>
      <c r="E30592" s="48"/>
    </row>
    <row r="30593" spans="4:5" s="47" customFormat="1" x14ac:dyDescent="0.25">
      <c r="D30593" s="83"/>
      <c r="E30593" s="48"/>
    </row>
    <row r="30594" spans="4:5" s="47" customFormat="1" x14ac:dyDescent="0.25">
      <c r="D30594" s="83"/>
      <c r="E30594" s="48"/>
    </row>
    <row r="30595" spans="4:5" s="47" customFormat="1" x14ac:dyDescent="0.25">
      <c r="D30595" s="83"/>
      <c r="E30595" s="48"/>
    </row>
    <row r="30596" spans="4:5" s="47" customFormat="1" x14ac:dyDescent="0.25">
      <c r="D30596" s="83"/>
      <c r="E30596" s="48"/>
    </row>
    <row r="30597" spans="4:5" s="47" customFormat="1" x14ac:dyDescent="0.25">
      <c r="D30597" s="83"/>
      <c r="E30597" s="48"/>
    </row>
    <row r="30598" spans="4:5" s="47" customFormat="1" x14ac:dyDescent="0.25">
      <c r="D30598" s="83"/>
      <c r="E30598" s="48"/>
    </row>
    <row r="30599" spans="4:5" s="47" customFormat="1" x14ac:dyDescent="0.25">
      <c r="D30599" s="83"/>
      <c r="E30599" s="48"/>
    </row>
    <row r="30600" spans="4:5" s="47" customFormat="1" x14ac:dyDescent="0.25">
      <c r="D30600" s="83"/>
      <c r="E30600" s="48"/>
    </row>
    <row r="30601" spans="4:5" s="47" customFormat="1" x14ac:dyDescent="0.25">
      <c r="D30601" s="83"/>
      <c r="E30601" s="48"/>
    </row>
    <row r="30602" spans="4:5" s="47" customFormat="1" x14ac:dyDescent="0.25">
      <c r="D30602" s="83"/>
      <c r="E30602" s="48"/>
    </row>
    <row r="30603" spans="4:5" s="47" customFormat="1" x14ac:dyDescent="0.25">
      <c r="D30603" s="83"/>
      <c r="E30603" s="48"/>
    </row>
    <row r="30604" spans="4:5" s="47" customFormat="1" x14ac:dyDescent="0.25">
      <c r="D30604" s="83"/>
      <c r="E30604" s="48"/>
    </row>
    <row r="30605" spans="4:5" s="47" customFormat="1" x14ac:dyDescent="0.25">
      <c r="D30605" s="83"/>
      <c r="E30605" s="48"/>
    </row>
    <row r="30606" spans="4:5" s="47" customFormat="1" x14ac:dyDescent="0.25">
      <c r="D30606" s="83"/>
      <c r="E30606" s="48"/>
    </row>
    <row r="30607" spans="4:5" s="47" customFormat="1" x14ac:dyDescent="0.25">
      <c r="D30607" s="83"/>
      <c r="E30607" s="48"/>
    </row>
    <row r="30608" spans="4:5" s="47" customFormat="1" x14ac:dyDescent="0.25">
      <c r="D30608" s="83"/>
      <c r="E30608" s="48"/>
    </row>
    <row r="30609" spans="4:5" s="47" customFormat="1" x14ac:dyDescent="0.25">
      <c r="D30609" s="83"/>
      <c r="E30609" s="48"/>
    </row>
    <row r="30610" spans="4:5" s="47" customFormat="1" x14ac:dyDescent="0.25">
      <c r="D30610" s="83"/>
      <c r="E30610" s="48"/>
    </row>
    <row r="30611" spans="4:5" s="47" customFormat="1" x14ac:dyDescent="0.25">
      <c r="D30611" s="83"/>
      <c r="E30611" s="48"/>
    </row>
    <row r="30612" spans="4:5" s="47" customFormat="1" x14ac:dyDescent="0.25">
      <c r="D30612" s="83"/>
      <c r="E30612" s="48"/>
    </row>
    <row r="30613" spans="4:5" s="47" customFormat="1" x14ac:dyDescent="0.25">
      <c r="D30613" s="83"/>
      <c r="E30613" s="48"/>
    </row>
    <row r="30614" spans="4:5" s="47" customFormat="1" x14ac:dyDescent="0.25">
      <c r="D30614" s="83"/>
      <c r="E30614" s="48"/>
    </row>
    <row r="30615" spans="4:5" s="47" customFormat="1" x14ac:dyDescent="0.25">
      <c r="D30615" s="83"/>
      <c r="E30615" s="48"/>
    </row>
    <row r="30616" spans="4:5" s="47" customFormat="1" x14ac:dyDescent="0.25">
      <c r="D30616" s="83"/>
      <c r="E30616" s="48"/>
    </row>
    <row r="30617" spans="4:5" s="47" customFormat="1" x14ac:dyDescent="0.25">
      <c r="D30617" s="83"/>
      <c r="E30617" s="48"/>
    </row>
    <row r="30618" spans="4:5" s="47" customFormat="1" x14ac:dyDescent="0.25">
      <c r="D30618" s="83"/>
      <c r="E30618" s="48"/>
    </row>
    <row r="30619" spans="4:5" s="47" customFormat="1" x14ac:dyDescent="0.25">
      <c r="D30619" s="83"/>
      <c r="E30619" s="48"/>
    </row>
    <row r="30620" spans="4:5" s="47" customFormat="1" x14ac:dyDescent="0.25">
      <c r="D30620" s="83"/>
      <c r="E30620" s="48"/>
    </row>
    <row r="30621" spans="4:5" s="47" customFormat="1" x14ac:dyDescent="0.25">
      <c r="D30621" s="83"/>
      <c r="E30621" s="48"/>
    </row>
    <row r="30622" spans="4:5" s="47" customFormat="1" x14ac:dyDescent="0.25">
      <c r="D30622" s="83"/>
      <c r="E30622" s="48"/>
    </row>
    <row r="30623" spans="4:5" s="47" customFormat="1" x14ac:dyDescent="0.25">
      <c r="D30623" s="83"/>
      <c r="E30623" s="48"/>
    </row>
    <row r="30624" spans="4:5" s="47" customFormat="1" x14ac:dyDescent="0.25">
      <c r="D30624" s="83"/>
      <c r="E30624" s="48"/>
    </row>
    <row r="30625" spans="4:5" s="47" customFormat="1" x14ac:dyDescent="0.25">
      <c r="D30625" s="83"/>
      <c r="E30625" s="48"/>
    </row>
    <row r="30626" spans="4:5" s="47" customFormat="1" x14ac:dyDescent="0.25">
      <c r="D30626" s="83"/>
      <c r="E30626" s="48"/>
    </row>
    <row r="30627" spans="4:5" s="47" customFormat="1" x14ac:dyDescent="0.25">
      <c r="D30627" s="83"/>
      <c r="E30627" s="48"/>
    </row>
    <row r="30628" spans="4:5" s="47" customFormat="1" x14ac:dyDescent="0.25">
      <c r="D30628" s="83"/>
      <c r="E30628" s="48"/>
    </row>
    <row r="30629" spans="4:5" s="47" customFormat="1" x14ac:dyDescent="0.25">
      <c r="D30629" s="83"/>
      <c r="E30629" s="48"/>
    </row>
    <row r="30630" spans="4:5" s="47" customFormat="1" x14ac:dyDescent="0.25">
      <c r="D30630" s="83"/>
      <c r="E30630" s="48"/>
    </row>
    <row r="30631" spans="4:5" s="47" customFormat="1" x14ac:dyDescent="0.25">
      <c r="D30631" s="83"/>
      <c r="E30631" s="48"/>
    </row>
    <row r="30632" spans="4:5" s="47" customFormat="1" x14ac:dyDescent="0.25">
      <c r="D30632" s="83"/>
      <c r="E30632" s="48"/>
    </row>
    <row r="30633" spans="4:5" s="47" customFormat="1" x14ac:dyDescent="0.25">
      <c r="D30633" s="83"/>
      <c r="E30633" s="48"/>
    </row>
    <row r="30634" spans="4:5" s="47" customFormat="1" x14ac:dyDescent="0.25">
      <c r="D30634" s="83"/>
      <c r="E30634" s="48"/>
    </row>
    <row r="30635" spans="4:5" s="47" customFormat="1" x14ac:dyDescent="0.25">
      <c r="D30635" s="83"/>
      <c r="E30635" s="48"/>
    </row>
    <row r="30636" spans="4:5" s="47" customFormat="1" x14ac:dyDescent="0.25">
      <c r="D30636" s="83"/>
      <c r="E30636" s="48"/>
    </row>
    <row r="30637" spans="4:5" s="47" customFormat="1" x14ac:dyDescent="0.25">
      <c r="D30637" s="83"/>
      <c r="E30637" s="48"/>
    </row>
    <row r="30638" spans="4:5" s="47" customFormat="1" x14ac:dyDescent="0.25">
      <c r="D30638" s="83"/>
      <c r="E30638" s="48"/>
    </row>
    <row r="30639" spans="4:5" s="47" customFormat="1" x14ac:dyDescent="0.25">
      <c r="D30639" s="83"/>
      <c r="E30639" s="48"/>
    </row>
    <row r="30640" spans="4:5" s="47" customFormat="1" x14ac:dyDescent="0.25">
      <c r="D30640" s="83"/>
      <c r="E30640" s="48"/>
    </row>
    <row r="30641" spans="4:5" s="47" customFormat="1" x14ac:dyDescent="0.25">
      <c r="D30641" s="83"/>
      <c r="E30641" s="48"/>
    </row>
    <row r="30642" spans="4:5" s="47" customFormat="1" x14ac:dyDescent="0.25">
      <c r="D30642" s="83"/>
      <c r="E30642" s="48"/>
    </row>
    <row r="30643" spans="4:5" s="47" customFormat="1" x14ac:dyDescent="0.25">
      <c r="D30643" s="83"/>
      <c r="E30643" s="48"/>
    </row>
    <row r="30644" spans="4:5" s="47" customFormat="1" x14ac:dyDescent="0.25">
      <c r="D30644" s="83"/>
      <c r="E30644" s="48"/>
    </row>
    <row r="30645" spans="4:5" s="47" customFormat="1" x14ac:dyDescent="0.25">
      <c r="D30645" s="83"/>
      <c r="E30645" s="48"/>
    </row>
    <row r="30646" spans="4:5" s="47" customFormat="1" x14ac:dyDescent="0.25">
      <c r="D30646" s="83"/>
      <c r="E30646" s="48"/>
    </row>
    <row r="30647" spans="4:5" s="47" customFormat="1" x14ac:dyDescent="0.25">
      <c r="D30647" s="83"/>
      <c r="E30647" s="48"/>
    </row>
    <row r="30648" spans="4:5" s="47" customFormat="1" x14ac:dyDescent="0.25">
      <c r="D30648" s="83"/>
      <c r="E30648" s="48"/>
    </row>
    <row r="30649" spans="4:5" s="47" customFormat="1" x14ac:dyDescent="0.25">
      <c r="D30649" s="83"/>
      <c r="E30649" s="48"/>
    </row>
    <row r="30650" spans="4:5" s="47" customFormat="1" x14ac:dyDescent="0.25">
      <c r="D30650" s="83"/>
      <c r="E30650" s="48"/>
    </row>
    <row r="30651" spans="4:5" s="47" customFormat="1" x14ac:dyDescent="0.25">
      <c r="D30651" s="83"/>
      <c r="E30651" s="48"/>
    </row>
    <row r="30652" spans="4:5" s="47" customFormat="1" x14ac:dyDescent="0.25">
      <c r="D30652" s="83"/>
      <c r="E30652" s="48"/>
    </row>
    <row r="30653" spans="4:5" s="47" customFormat="1" x14ac:dyDescent="0.25">
      <c r="D30653" s="83"/>
      <c r="E30653" s="48"/>
    </row>
    <row r="30654" spans="4:5" s="47" customFormat="1" x14ac:dyDescent="0.25">
      <c r="D30654" s="83"/>
      <c r="E30654" s="48"/>
    </row>
    <row r="30655" spans="4:5" s="47" customFormat="1" x14ac:dyDescent="0.25">
      <c r="D30655" s="83"/>
      <c r="E30655" s="48"/>
    </row>
    <row r="30656" spans="4:5" s="47" customFormat="1" x14ac:dyDescent="0.25">
      <c r="D30656" s="83"/>
      <c r="E30656" s="48"/>
    </row>
    <row r="30657" spans="4:5" s="47" customFormat="1" x14ac:dyDescent="0.25">
      <c r="D30657" s="83"/>
      <c r="E30657" s="48"/>
    </row>
    <row r="30658" spans="4:5" s="47" customFormat="1" x14ac:dyDescent="0.25">
      <c r="D30658" s="83"/>
      <c r="E30658" s="48"/>
    </row>
    <row r="30659" spans="4:5" s="47" customFormat="1" x14ac:dyDescent="0.25">
      <c r="D30659" s="83"/>
      <c r="E30659" s="48"/>
    </row>
    <row r="30660" spans="4:5" s="47" customFormat="1" x14ac:dyDescent="0.25">
      <c r="D30660" s="83"/>
      <c r="E30660" s="48"/>
    </row>
    <row r="30661" spans="4:5" s="47" customFormat="1" x14ac:dyDescent="0.25">
      <c r="D30661" s="83"/>
      <c r="E30661" s="48"/>
    </row>
    <row r="30662" spans="4:5" s="47" customFormat="1" x14ac:dyDescent="0.25">
      <c r="D30662" s="83"/>
      <c r="E30662" s="48"/>
    </row>
    <row r="30663" spans="4:5" s="47" customFormat="1" x14ac:dyDescent="0.25">
      <c r="D30663" s="83"/>
      <c r="E30663" s="48"/>
    </row>
    <row r="30664" spans="4:5" s="47" customFormat="1" x14ac:dyDescent="0.25">
      <c r="D30664" s="83"/>
      <c r="E30664" s="48"/>
    </row>
    <row r="30665" spans="4:5" s="47" customFormat="1" x14ac:dyDescent="0.25">
      <c r="D30665" s="83"/>
      <c r="E30665" s="48"/>
    </row>
    <row r="30666" spans="4:5" s="47" customFormat="1" x14ac:dyDescent="0.25">
      <c r="D30666" s="83"/>
      <c r="E30666" s="48"/>
    </row>
    <row r="30667" spans="4:5" s="47" customFormat="1" x14ac:dyDescent="0.25">
      <c r="D30667" s="83"/>
      <c r="E30667" s="48"/>
    </row>
    <row r="30668" spans="4:5" s="47" customFormat="1" x14ac:dyDescent="0.25">
      <c r="D30668" s="83"/>
      <c r="E30668" s="48"/>
    </row>
    <row r="30669" spans="4:5" s="47" customFormat="1" x14ac:dyDescent="0.25">
      <c r="D30669" s="83"/>
      <c r="E30669" s="48"/>
    </row>
    <row r="30670" spans="4:5" s="47" customFormat="1" x14ac:dyDescent="0.25">
      <c r="D30670" s="83"/>
      <c r="E30670" s="48"/>
    </row>
    <row r="30671" spans="4:5" s="47" customFormat="1" x14ac:dyDescent="0.25">
      <c r="D30671" s="83"/>
      <c r="E30671" s="48"/>
    </row>
    <row r="30672" spans="4:5" s="47" customFormat="1" x14ac:dyDescent="0.25">
      <c r="D30672" s="83"/>
      <c r="E30672" s="48"/>
    </row>
    <row r="30673" spans="4:5" s="47" customFormat="1" x14ac:dyDescent="0.25">
      <c r="D30673" s="83"/>
      <c r="E30673" s="48"/>
    </row>
    <row r="30674" spans="4:5" s="47" customFormat="1" x14ac:dyDescent="0.25">
      <c r="D30674" s="83"/>
      <c r="E30674" s="48"/>
    </row>
    <row r="30675" spans="4:5" s="47" customFormat="1" x14ac:dyDescent="0.25">
      <c r="D30675" s="83"/>
      <c r="E30675" s="48"/>
    </row>
    <row r="30676" spans="4:5" s="47" customFormat="1" x14ac:dyDescent="0.25">
      <c r="D30676" s="83"/>
      <c r="E30676" s="48"/>
    </row>
    <row r="30677" spans="4:5" s="47" customFormat="1" x14ac:dyDescent="0.25">
      <c r="D30677" s="83"/>
      <c r="E30677" s="48"/>
    </row>
    <row r="30678" spans="4:5" s="47" customFormat="1" x14ac:dyDescent="0.25">
      <c r="D30678" s="83"/>
      <c r="E30678" s="48"/>
    </row>
    <row r="30679" spans="4:5" s="47" customFormat="1" x14ac:dyDescent="0.25">
      <c r="D30679" s="83"/>
      <c r="E30679" s="48"/>
    </row>
    <row r="30680" spans="4:5" s="47" customFormat="1" x14ac:dyDescent="0.25">
      <c r="D30680" s="83"/>
      <c r="E30680" s="48"/>
    </row>
    <row r="30681" spans="4:5" s="47" customFormat="1" x14ac:dyDescent="0.25">
      <c r="D30681" s="83"/>
      <c r="E30681" s="48"/>
    </row>
    <row r="30682" spans="4:5" s="47" customFormat="1" x14ac:dyDescent="0.25">
      <c r="D30682" s="83"/>
      <c r="E30682" s="48"/>
    </row>
    <row r="30683" spans="4:5" s="47" customFormat="1" x14ac:dyDescent="0.25">
      <c r="D30683" s="83"/>
      <c r="E30683" s="48"/>
    </row>
    <row r="30684" spans="4:5" s="47" customFormat="1" x14ac:dyDescent="0.25">
      <c r="D30684" s="83"/>
      <c r="E30684" s="48"/>
    </row>
    <row r="30685" spans="4:5" s="47" customFormat="1" x14ac:dyDescent="0.25">
      <c r="D30685" s="83"/>
      <c r="E30685" s="48"/>
    </row>
    <row r="30686" spans="4:5" s="47" customFormat="1" x14ac:dyDescent="0.25">
      <c r="D30686" s="83"/>
      <c r="E30686" s="48"/>
    </row>
    <row r="30687" spans="4:5" s="47" customFormat="1" x14ac:dyDescent="0.25">
      <c r="D30687" s="83"/>
      <c r="E30687" s="48"/>
    </row>
    <row r="30688" spans="4:5" s="47" customFormat="1" x14ac:dyDescent="0.25">
      <c r="D30688" s="83"/>
      <c r="E30688" s="48"/>
    </row>
    <row r="30689" spans="4:5" s="47" customFormat="1" x14ac:dyDescent="0.25">
      <c r="D30689" s="83"/>
      <c r="E30689" s="48"/>
    </row>
    <row r="30690" spans="4:5" s="47" customFormat="1" x14ac:dyDescent="0.25">
      <c r="D30690" s="83"/>
      <c r="E30690" s="48"/>
    </row>
    <row r="30691" spans="4:5" s="47" customFormat="1" x14ac:dyDescent="0.25">
      <c r="D30691" s="83"/>
      <c r="E30691" s="48"/>
    </row>
    <row r="30692" spans="4:5" s="47" customFormat="1" x14ac:dyDescent="0.25">
      <c r="D30692" s="83"/>
      <c r="E30692" s="48"/>
    </row>
    <row r="30693" spans="4:5" s="47" customFormat="1" x14ac:dyDescent="0.25">
      <c r="D30693" s="83"/>
      <c r="E30693" s="48"/>
    </row>
    <row r="30694" spans="4:5" s="47" customFormat="1" x14ac:dyDescent="0.25">
      <c r="D30694" s="83"/>
      <c r="E30694" s="48"/>
    </row>
    <row r="30695" spans="4:5" s="47" customFormat="1" x14ac:dyDescent="0.25">
      <c r="D30695" s="83"/>
      <c r="E30695" s="48"/>
    </row>
    <row r="30696" spans="4:5" s="47" customFormat="1" x14ac:dyDescent="0.25">
      <c r="D30696" s="83"/>
      <c r="E30696" s="48"/>
    </row>
    <row r="30697" spans="4:5" s="47" customFormat="1" x14ac:dyDescent="0.25">
      <c r="D30697" s="83"/>
      <c r="E30697" s="48"/>
    </row>
    <row r="30698" spans="4:5" s="47" customFormat="1" x14ac:dyDescent="0.25">
      <c r="D30698" s="83"/>
      <c r="E30698" s="48"/>
    </row>
    <row r="30699" spans="4:5" s="47" customFormat="1" x14ac:dyDescent="0.25">
      <c r="D30699" s="83"/>
      <c r="E30699" s="48"/>
    </row>
    <row r="30700" spans="4:5" s="47" customFormat="1" x14ac:dyDescent="0.25">
      <c r="D30700" s="83"/>
      <c r="E30700" s="48"/>
    </row>
    <row r="30701" spans="4:5" s="47" customFormat="1" x14ac:dyDescent="0.25">
      <c r="D30701" s="83"/>
      <c r="E30701" s="48"/>
    </row>
    <row r="30702" spans="4:5" s="47" customFormat="1" x14ac:dyDescent="0.25">
      <c r="D30702" s="83"/>
      <c r="E30702" s="48"/>
    </row>
    <row r="30703" spans="4:5" s="47" customFormat="1" x14ac:dyDescent="0.25">
      <c r="D30703" s="83"/>
      <c r="E30703" s="48"/>
    </row>
    <row r="30704" spans="4:5" s="47" customFormat="1" x14ac:dyDescent="0.25">
      <c r="D30704" s="83"/>
      <c r="E30704" s="48"/>
    </row>
    <row r="30705" spans="4:5" s="47" customFormat="1" x14ac:dyDescent="0.25">
      <c r="D30705" s="83"/>
      <c r="E30705" s="48"/>
    </row>
    <row r="30706" spans="4:5" s="47" customFormat="1" x14ac:dyDescent="0.25">
      <c r="D30706" s="83"/>
      <c r="E30706" s="48"/>
    </row>
    <row r="30707" spans="4:5" s="47" customFormat="1" x14ac:dyDescent="0.25">
      <c r="D30707" s="83"/>
      <c r="E30707" s="48"/>
    </row>
    <row r="30708" spans="4:5" s="47" customFormat="1" x14ac:dyDescent="0.25">
      <c r="D30708" s="83"/>
      <c r="E30708" s="48"/>
    </row>
    <row r="30709" spans="4:5" s="47" customFormat="1" x14ac:dyDescent="0.25">
      <c r="D30709" s="83"/>
      <c r="E30709" s="48"/>
    </row>
    <row r="30710" spans="4:5" s="47" customFormat="1" x14ac:dyDescent="0.25">
      <c r="D30710" s="83"/>
      <c r="E30710" s="48"/>
    </row>
    <row r="30711" spans="4:5" s="47" customFormat="1" x14ac:dyDescent="0.25">
      <c r="D30711" s="83"/>
      <c r="E30711" s="48"/>
    </row>
    <row r="30712" spans="4:5" s="47" customFormat="1" x14ac:dyDescent="0.25">
      <c r="D30712" s="83"/>
      <c r="E30712" s="48"/>
    </row>
    <row r="30713" spans="4:5" s="47" customFormat="1" x14ac:dyDescent="0.25">
      <c r="D30713" s="83"/>
      <c r="E30713" s="48"/>
    </row>
    <row r="30714" spans="4:5" s="47" customFormat="1" x14ac:dyDescent="0.25">
      <c r="D30714" s="83"/>
      <c r="E30714" s="48"/>
    </row>
    <row r="30715" spans="4:5" s="47" customFormat="1" x14ac:dyDescent="0.25">
      <c r="D30715" s="83"/>
      <c r="E30715" s="48"/>
    </row>
    <row r="30716" spans="4:5" s="47" customFormat="1" x14ac:dyDescent="0.25">
      <c r="D30716" s="83"/>
      <c r="E30716" s="48"/>
    </row>
    <row r="30717" spans="4:5" s="47" customFormat="1" x14ac:dyDescent="0.25">
      <c r="D30717" s="83"/>
      <c r="E30717" s="48"/>
    </row>
    <row r="30718" spans="4:5" s="47" customFormat="1" x14ac:dyDescent="0.25">
      <c r="D30718" s="83"/>
      <c r="E30718" s="48"/>
    </row>
    <row r="30719" spans="4:5" s="47" customFormat="1" x14ac:dyDescent="0.25">
      <c r="D30719" s="83"/>
      <c r="E30719" s="48"/>
    </row>
    <row r="30720" spans="4:5" s="47" customFormat="1" x14ac:dyDescent="0.25">
      <c r="D30720" s="83"/>
      <c r="E30720" s="48"/>
    </row>
    <row r="30721" spans="4:5" s="47" customFormat="1" x14ac:dyDescent="0.25">
      <c r="D30721" s="83"/>
      <c r="E30721" s="48"/>
    </row>
    <row r="30722" spans="4:5" s="47" customFormat="1" x14ac:dyDescent="0.25">
      <c r="D30722" s="83"/>
      <c r="E30722" s="48"/>
    </row>
    <row r="30723" spans="4:5" s="47" customFormat="1" x14ac:dyDescent="0.25">
      <c r="D30723" s="83"/>
      <c r="E30723" s="48"/>
    </row>
    <row r="30724" spans="4:5" s="47" customFormat="1" x14ac:dyDescent="0.25">
      <c r="D30724" s="83"/>
      <c r="E30724" s="48"/>
    </row>
    <row r="30725" spans="4:5" s="47" customFormat="1" x14ac:dyDescent="0.25">
      <c r="D30725" s="83"/>
      <c r="E30725" s="48"/>
    </row>
    <row r="30726" spans="4:5" s="47" customFormat="1" x14ac:dyDescent="0.25">
      <c r="D30726" s="83"/>
      <c r="E30726" s="48"/>
    </row>
    <row r="30727" spans="4:5" s="47" customFormat="1" x14ac:dyDescent="0.25">
      <c r="D30727" s="83"/>
      <c r="E30727" s="48"/>
    </row>
    <row r="30728" spans="4:5" s="47" customFormat="1" x14ac:dyDescent="0.25">
      <c r="D30728" s="83"/>
      <c r="E30728" s="48"/>
    </row>
    <row r="30729" spans="4:5" s="47" customFormat="1" x14ac:dyDescent="0.25">
      <c r="D30729" s="83"/>
      <c r="E30729" s="48"/>
    </row>
    <row r="30730" spans="4:5" s="47" customFormat="1" x14ac:dyDescent="0.25">
      <c r="D30730" s="83"/>
      <c r="E30730" s="48"/>
    </row>
    <row r="30731" spans="4:5" s="47" customFormat="1" x14ac:dyDescent="0.25">
      <c r="D30731" s="83"/>
      <c r="E30731" s="48"/>
    </row>
    <row r="30732" spans="4:5" s="47" customFormat="1" x14ac:dyDescent="0.25">
      <c r="D30732" s="83"/>
      <c r="E30732" s="48"/>
    </row>
    <row r="30733" spans="4:5" s="47" customFormat="1" x14ac:dyDescent="0.25">
      <c r="D30733" s="83"/>
      <c r="E30733" s="48"/>
    </row>
    <row r="30734" spans="4:5" s="47" customFormat="1" x14ac:dyDescent="0.25">
      <c r="D30734" s="83"/>
      <c r="E30734" s="48"/>
    </row>
    <row r="30735" spans="4:5" s="47" customFormat="1" x14ac:dyDescent="0.25">
      <c r="D30735" s="83"/>
      <c r="E30735" s="48"/>
    </row>
    <row r="30736" spans="4:5" s="47" customFormat="1" x14ac:dyDescent="0.25">
      <c r="D30736" s="83"/>
      <c r="E30736" s="48"/>
    </row>
    <row r="30737" spans="4:5" s="47" customFormat="1" x14ac:dyDescent="0.25">
      <c r="D30737" s="83"/>
      <c r="E30737" s="48"/>
    </row>
    <row r="30738" spans="4:5" s="47" customFormat="1" x14ac:dyDescent="0.25">
      <c r="D30738" s="83"/>
      <c r="E30738" s="48"/>
    </row>
    <row r="30739" spans="4:5" s="47" customFormat="1" x14ac:dyDescent="0.25">
      <c r="D30739" s="83"/>
      <c r="E30739" s="48"/>
    </row>
    <row r="30740" spans="4:5" s="47" customFormat="1" x14ac:dyDescent="0.25">
      <c r="D30740" s="83"/>
      <c r="E30740" s="48"/>
    </row>
    <row r="30741" spans="4:5" s="47" customFormat="1" x14ac:dyDescent="0.25">
      <c r="D30741" s="83"/>
      <c r="E30741" s="48"/>
    </row>
    <row r="30742" spans="4:5" s="47" customFormat="1" x14ac:dyDescent="0.25">
      <c r="D30742" s="83"/>
      <c r="E30742" s="48"/>
    </row>
    <row r="30743" spans="4:5" s="47" customFormat="1" x14ac:dyDescent="0.25">
      <c r="D30743" s="83"/>
      <c r="E30743" s="48"/>
    </row>
    <row r="30744" spans="4:5" s="47" customFormat="1" x14ac:dyDescent="0.25">
      <c r="D30744" s="83"/>
      <c r="E30744" s="48"/>
    </row>
    <row r="30745" spans="4:5" s="47" customFormat="1" x14ac:dyDescent="0.25">
      <c r="D30745" s="83"/>
      <c r="E30745" s="48"/>
    </row>
    <row r="30746" spans="4:5" s="47" customFormat="1" x14ac:dyDescent="0.25">
      <c r="D30746" s="83"/>
      <c r="E30746" s="48"/>
    </row>
    <row r="30747" spans="4:5" s="47" customFormat="1" x14ac:dyDescent="0.25">
      <c r="D30747" s="83"/>
      <c r="E30747" s="48"/>
    </row>
    <row r="30748" spans="4:5" s="47" customFormat="1" x14ac:dyDescent="0.25">
      <c r="D30748" s="83"/>
      <c r="E30748" s="48"/>
    </row>
    <row r="30749" spans="4:5" s="47" customFormat="1" x14ac:dyDescent="0.25">
      <c r="D30749" s="83"/>
      <c r="E30749" s="48"/>
    </row>
    <row r="30750" spans="4:5" s="47" customFormat="1" x14ac:dyDescent="0.25">
      <c r="D30750" s="83"/>
      <c r="E30750" s="48"/>
    </row>
    <row r="30751" spans="4:5" s="47" customFormat="1" x14ac:dyDescent="0.25">
      <c r="D30751" s="83"/>
      <c r="E30751" s="48"/>
    </row>
    <row r="30752" spans="4:5" s="47" customFormat="1" x14ac:dyDescent="0.25">
      <c r="D30752" s="83"/>
      <c r="E30752" s="48"/>
    </row>
    <row r="30753" spans="4:5" s="47" customFormat="1" x14ac:dyDescent="0.25">
      <c r="D30753" s="83"/>
      <c r="E30753" s="48"/>
    </row>
    <row r="30754" spans="4:5" s="47" customFormat="1" x14ac:dyDescent="0.25">
      <c r="D30754" s="83"/>
      <c r="E30754" s="48"/>
    </row>
    <row r="30755" spans="4:5" s="47" customFormat="1" x14ac:dyDescent="0.25">
      <c r="D30755" s="83"/>
      <c r="E30755" s="48"/>
    </row>
    <row r="30756" spans="4:5" s="47" customFormat="1" x14ac:dyDescent="0.25">
      <c r="D30756" s="83"/>
      <c r="E30756" s="48"/>
    </row>
    <row r="30757" spans="4:5" s="47" customFormat="1" x14ac:dyDescent="0.25">
      <c r="D30757" s="83"/>
      <c r="E30757" s="48"/>
    </row>
    <row r="30758" spans="4:5" s="47" customFormat="1" x14ac:dyDescent="0.25">
      <c r="D30758" s="83"/>
      <c r="E30758" s="48"/>
    </row>
    <row r="30759" spans="4:5" s="47" customFormat="1" x14ac:dyDescent="0.25">
      <c r="D30759" s="83"/>
      <c r="E30759" s="48"/>
    </row>
    <row r="30760" spans="4:5" s="47" customFormat="1" x14ac:dyDescent="0.25">
      <c r="D30760" s="83"/>
      <c r="E30760" s="48"/>
    </row>
    <row r="30761" spans="4:5" s="47" customFormat="1" x14ac:dyDescent="0.25">
      <c r="D30761" s="83"/>
      <c r="E30761" s="48"/>
    </row>
    <row r="30762" spans="4:5" s="47" customFormat="1" x14ac:dyDescent="0.25">
      <c r="D30762" s="83"/>
      <c r="E30762" s="48"/>
    </row>
    <row r="30763" spans="4:5" s="47" customFormat="1" x14ac:dyDescent="0.25">
      <c r="D30763" s="83"/>
      <c r="E30763" s="48"/>
    </row>
    <row r="30764" spans="4:5" s="47" customFormat="1" x14ac:dyDescent="0.25">
      <c r="D30764" s="83"/>
      <c r="E30764" s="48"/>
    </row>
    <row r="30765" spans="4:5" s="47" customFormat="1" x14ac:dyDescent="0.25">
      <c r="D30765" s="83"/>
      <c r="E30765" s="48"/>
    </row>
    <row r="30766" spans="4:5" s="47" customFormat="1" x14ac:dyDescent="0.25">
      <c r="D30766" s="83"/>
      <c r="E30766" s="48"/>
    </row>
    <row r="30767" spans="4:5" s="47" customFormat="1" x14ac:dyDescent="0.25">
      <c r="D30767" s="83"/>
      <c r="E30767" s="48"/>
    </row>
    <row r="30768" spans="4:5" s="47" customFormat="1" x14ac:dyDescent="0.25">
      <c r="D30768" s="83"/>
      <c r="E30768" s="48"/>
    </row>
    <row r="30769" spans="4:5" s="47" customFormat="1" x14ac:dyDescent="0.25">
      <c r="D30769" s="83"/>
      <c r="E30769" s="48"/>
    </row>
    <row r="30770" spans="4:5" s="47" customFormat="1" x14ac:dyDescent="0.25">
      <c r="D30770" s="83"/>
      <c r="E30770" s="48"/>
    </row>
    <row r="30771" spans="4:5" s="47" customFormat="1" x14ac:dyDescent="0.25">
      <c r="D30771" s="83"/>
      <c r="E30771" s="48"/>
    </row>
    <row r="30772" spans="4:5" s="47" customFormat="1" x14ac:dyDescent="0.25">
      <c r="D30772" s="83"/>
      <c r="E30772" s="48"/>
    </row>
    <row r="30773" spans="4:5" s="47" customFormat="1" x14ac:dyDescent="0.25">
      <c r="D30773" s="83"/>
      <c r="E30773" s="48"/>
    </row>
    <row r="30774" spans="4:5" s="47" customFormat="1" x14ac:dyDescent="0.25">
      <c r="D30774" s="83"/>
      <c r="E30774" s="48"/>
    </row>
    <row r="30775" spans="4:5" s="47" customFormat="1" x14ac:dyDescent="0.25">
      <c r="D30775" s="83"/>
      <c r="E30775" s="48"/>
    </row>
    <row r="30776" spans="4:5" s="47" customFormat="1" x14ac:dyDescent="0.25">
      <c r="D30776" s="83"/>
      <c r="E30776" s="48"/>
    </row>
    <row r="30777" spans="4:5" s="47" customFormat="1" x14ac:dyDescent="0.25">
      <c r="D30777" s="83"/>
      <c r="E30777" s="48"/>
    </row>
    <row r="30778" spans="4:5" s="47" customFormat="1" x14ac:dyDescent="0.25">
      <c r="D30778" s="83"/>
      <c r="E30778" s="48"/>
    </row>
    <row r="30779" spans="4:5" s="47" customFormat="1" x14ac:dyDescent="0.25">
      <c r="D30779" s="83"/>
      <c r="E30779" s="48"/>
    </row>
    <row r="30780" spans="4:5" s="47" customFormat="1" x14ac:dyDescent="0.25">
      <c r="D30780" s="83"/>
      <c r="E30780" s="48"/>
    </row>
    <row r="30781" spans="4:5" s="47" customFormat="1" x14ac:dyDescent="0.25">
      <c r="D30781" s="83"/>
      <c r="E30781" s="48"/>
    </row>
    <row r="30782" spans="4:5" s="47" customFormat="1" x14ac:dyDescent="0.25">
      <c r="D30782" s="83"/>
      <c r="E30782" s="48"/>
    </row>
    <row r="30783" spans="4:5" s="47" customFormat="1" x14ac:dyDescent="0.25">
      <c r="D30783" s="83"/>
      <c r="E30783" s="48"/>
    </row>
    <row r="30784" spans="4:5" s="47" customFormat="1" x14ac:dyDescent="0.25">
      <c r="D30784" s="83"/>
      <c r="E30784" s="48"/>
    </row>
    <row r="30785" spans="4:5" s="47" customFormat="1" x14ac:dyDescent="0.25">
      <c r="D30785" s="83"/>
      <c r="E30785" s="48"/>
    </row>
    <row r="30786" spans="4:5" s="47" customFormat="1" x14ac:dyDescent="0.25">
      <c r="D30786" s="83"/>
      <c r="E30786" s="48"/>
    </row>
    <row r="30787" spans="4:5" s="47" customFormat="1" x14ac:dyDescent="0.25">
      <c r="D30787" s="83"/>
      <c r="E30787" s="48"/>
    </row>
    <row r="30788" spans="4:5" s="47" customFormat="1" x14ac:dyDescent="0.25">
      <c r="D30788" s="83"/>
      <c r="E30788" s="48"/>
    </row>
    <row r="30789" spans="4:5" s="47" customFormat="1" x14ac:dyDescent="0.25">
      <c r="D30789" s="83"/>
      <c r="E30789" s="48"/>
    </row>
    <row r="30790" spans="4:5" s="47" customFormat="1" x14ac:dyDescent="0.25">
      <c r="D30790" s="83"/>
      <c r="E30790" s="48"/>
    </row>
    <row r="30791" spans="4:5" s="47" customFormat="1" x14ac:dyDescent="0.25">
      <c r="D30791" s="83"/>
      <c r="E30791" s="48"/>
    </row>
    <row r="30792" spans="4:5" s="47" customFormat="1" x14ac:dyDescent="0.25">
      <c r="D30792" s="83"/>
      <c r="E30792" s="48"/>
    </row>
    <row r="30793" spans="4:5" s="47" customFormat="1" x14ac:dyDescent="0.25">
      <c r="D30793" s="83"/>
      <c r="E30793" s="48"/>
    </row>
    <row r="30794" spans="4:5" s="47" customFormat="1" x14ac:dyDescent="0.25">
      <c r="D30794" s="83"/>
      <c r="E30794" s="48"/>
    </row>
    <row r="30795" spans="4:5" s="47" customFormat="1" x14ac:dyDescent="0.25">
      <c r="D30795" s="83"/>
      <c r="E30795" s="48"/>
    </row>
    <row r="30796" spans="4:5" s="47" customFormat="1" x14ac:dyDescent="0.25">
      <c r="D30796" s="83"/>
      <c r="E30796" s="48"/>
    </row>
    <row r="30797" spans="4:5" s="47" customFormat="1" x14ac:dyDescent="0.25">
      <c r="D30797" s="83"/>
      <c r="E30797" s="48"/>
    </row>
    <row r="30798" spans="4:5" s="47" customFormat="1" x14ac:dyDescent="0.25">
      <c r="D30798" s="83"/>
      <c r="E30798" s="48"/>
    </row>
    <row r="30799" spans="4:5" s="47" customFormat="1" x14ac:dyDescent="0.25">
      <c r="D30799" s="83"/>
      <c r="E30799" s="48"/>
    </row>
    <row r="30800" spans="4:5" s="47" customFormat="1" x14ac:dyDescent="0.25">
      <c r="D30800" s="83"/>
      <c r="E30800" s="48"/>
    </row>
    <row r="30801" spans="4:5" s="47" customFormat="1" x14ac:dyDescent="0.25">
      <c r="D30801" s="83"/>
      <c r="E30801" s="48"/>
    </row>
    <row r="30802" spans="4:5" s="47" customFormat="1" x14ac:dyDescent="0.25">
      <c r="D30802" s="83"/>
      <c r="E30802" s="48"/>
    </row>
    <row r="30803" spans="4:5" s="47" customFormat="1" x14ac:dyDescent="0.25">
      <c r="D30803" s="83"/>
      <c r="E30803" s="48"/>
    </row>
    <row r="30804" spans="4:5" s="47" customFormat="1" x14ac:dyDescent="0.25">
      <c r="D30804" s="83"/>
      <c r="E30804" s="48"/>
    </row>
    <row r="30805" spans="4:5" s="47" customFormat="1" x14ac:dyDescent="0.25">
      <c r="D30805" s="83"/>
      <c r="E30805" s="48"/>
    </row>
    <row r="30806" spans="4:5" s="47" customFormat="1" x14ac:dyDescent="0.25">
      <c r="D30806" s="83"/>
      <c r="E30806" s="48"/>
    </row>
    <row r="30807" spans="4:5" s="47" customFormat="1" x14ac:dyDescent="0.25">
      <c r="D30807" s="83"/>
      <c r="E30807" s="48"/>
    </row>
    <row r="30808" spans="4:5" s="47" customFormat="1" x14ac:dyDescent="0.25">
      <c r="D30808" s="83"/>
      <c r="E30808" s="48"/>
    </row>
    <row r="30809" spans="4:5" s="47" customFormat="1" x14ac:dyDescent="0.25">
      <c r="D30809" s="83"/>
      <c r="E30809" s="48"/>
    </row>
    <row r="30810" spans="4:5" s="47" customFormat="1" x14ac:dyDescent="0.25">
      <c r="D30810" s="83"/>
      <c r="E30810" s="48"/>
    </row>
    <row r="30811" spans="4:5" s="47" customFormat="1" x14ac:dyDescent="0.25">
      <c r="D30811" s="83"/>
      <c r="E30811" s="48"/>
    </row>
    <row r="30812" spans="4:5" s="47" customFormat="1" x14ac:dyDescent="0.25">
      <c r="D30812" s="83"/>
      <c r="E30812" s="48"/>
    </row>
    <row r="30813" spans="4:5" s="47" customFormat="1" x14ac:dyDescent="0.25">
      <c r="D30813" s="83"/>
      <c r="E30813" s="48"/>
    </row>
    <row r="30814" spans="4:5" s="47" customFormat="1" x14ac:dyDescent="0.25">
      <c r="D30814" s="83"/>
      <c r="E30814" s="48"/>
    </row>
    <row r="30815" spans="4:5" s="47" customFormat="1" x14ac:dyDescent="0.25">
      <c r="D30815" s="83"/>
      <c r="E30815" s="48"/>
    </row>
    <row r="30816" spans="4:5" s="47" customFormat="1" x14ac:dyDescent="0.25">
      <c r="D30816" s="83"/>
      <c r="E30816" s="48"/>
    </row>
    <row r="30817" spans="4:5" s="47" customFormat="1" x14ac:dyDescent="0.25">
      <c r="D30817" s="83"/>
      <c r="E30817" s="48"/>
    </row>
    <row r="30818" spans="4:5" s="47" customFormat="1" x14ac:dyDescent="0.25">
      <c r="D30818" s="83"/>
      <c r="E30818" s="48"/>
    </row>
    <row r="30819" spans="4:5" s="47" customFormat="1" x14ac:dyDescent="0.25">
      <c r="D30819" s="83"/>
      <c r="E30819" s="48"/>
    </row>
    <row r="30820" spans="4:5" s="47" customFormat="1" x14ac:dyDescent="0.25">
      <c r="D30820" s="83"/>
      <c r="E30820" s="48"/>
    </row>
    <row r="30821" spans="4:5" s="47" customFormat="1" x14ac:dyDescent="0.25">
      <c r="D30821" s="83"/>
      <c r="E30821" s="48"/>
    </row>
    <row r="30822" spans="4:5" s="47" customFormat="1" x14ac:dyDescent="0.25">
      <c r="D30822" s="83"/>
      <c r="E30822" s="48"/>
    </row>
    <row r="30823" spans="4:5" s="47" customFormat="1" x14ac:dyDescent="0.25">
      <c r="D30823" s="83"/>
      <c r="E30823" s="48"/>
    </row>
    <row r="30824" spans="4:5" s="47" customFormat="1" x14ac:dyDescent="0.25">
      <c r="D30824" s="83"/>
      <c r="E30824" s="48"/>
    </row>
    <row r="30825" spans="4:5" s="47" customFormat="1" x14ac:dyDescent="0.25">
      <c r="D30825" s="83"/>
      <c r="E30825" s="48"/>
    </row>
    <row r="30826" spans="4:5" s="47" customFormat="1" x14ac:dyDescent="0.25">
      <c r="D30826" s="83"/>
      <c r="E30826" s="48"/>
    </row>
    <row r="30827" spans="4:5" s="47" customFormat="1" x14ac:dyDescent="0.25">
      <c r="D30827" s="83"/>
      <c r="E30827" s="48"/>
    </row>
    <row r="30828" spans="4:5" s="47" customFormat="1" x14ac:dyDescent="0.25">
      <c r="D30828" s="83"/>
      <c r="E30828" s="48"/>
    </row>
    <row r="30829" spans="4:5" s="47" customFormat="1" x14ac:dyDescent="0.25">
      <c r="D30829" s="83"/>
      <c r="E30829" s="48"/>
    </row>
    <row r="30830" spans="4:5" s="47" customFormat="1" x14ac:dyDescent="0.25">
      <c r="D30830" s="83"/>
      <c r="E30830" s="48"/>
    </row>
    <row r="30831" spans="4:5" s="47" customFormat="1" x14ac:dyDescent="0.25">
      <c r="D30831" s="83"/>
      <c r="E30831" s="48"/>
    </row>
    <row r="30832" spans="4:5" s="47" customFormat="1" x14ac:dyDescent="0.25">
      <c r="D30832" s="83"/>
      <c r="E30832" s="48"/>
    </row>
    <row r="30833" spans="4:5" s="47" customFormat="1" x14ac:dyDescent="0.25">
      <c r="D30833" s="83"/>
      <c r="E30833" s="48"/>
    </row>
    <row r="30834" spans="4:5" s="47" customFormat="1" x14ac:dyDescent="0.25">
      <c r="D30834" s="83"/>
      <c r="E30834" s="48"/>
    </row>
    <row r="30835" spans="4:5" s="47" customFormat="1" x14ac:dyDescent="0.25">
      <c r="D30835" s="83"/>
      <c r="E30835" s="48"/>
    </row>
    <row r="30836" spans="4:5" s="47" customFormat="1" x14ac:dyDescent="0.25">
      <c r="D30836" s="83"/>
      <c r="E30836" s="48"/>
    </row>
    <row r="30837" spans="4:5" s="47" customFormat="1" x14ac:dyDescent="0.25">
      <c r="D30837" s="83"/>
      <c r="E30837" s="48"/>
    </row>
    <row r="30838" spans="4:5" s="47" customFormat="1" x14ac:dyDescent="0.25">
      <c r="D30838" s="83"/>
      <c r="E30838" s="48"/>
    </row>
    <row r="30839" spans="4:5" s="47" customFormat="1" x14ac:dyDescent="0.25">
      <c r="D30839" s="83"/>
      <c r="E30839" s="48"/>
    </row>
    <row r="30840" spans="4:5" s="47" customFormat="1" x14ac:dyDescent="0.25">
      <c r="D30840" s="83"/>
      <c r="E30840" s="48"/>
    </row>
    <row r="30841" spans="4:5" s="47" customFormat="1" x14ac:dyDescent="0.25">
      <c r="D30841" s="83"/>
      <c r="E30841" s="48"/>
    </row>
    <row r="30842" spans="4:5" s="47" customFormat="1" x14ac:dyDescent="0.25">
      <c r="D30842" s="83"/>
      <c r="E30842" s="48"/>
    </row>
    <row r="30843" spans="4:5" s="47" customFormat="1" x14ac:dyDescent="0.25">
      <c r="D30843" s="83"/>
      <c r="E30843" s="48"/>
    </row>
    <row r="30844" spans="4:5" s="47" customFormat="1" x14ac:dyDescent="0.25">
      <c r="D30844" s="83"/>
      <c r="E30844" s="48"/>
    </row>
    <row r="30845" spans="4:5" s="47" customFormat="1" x14ac:dyDescent="0.25">
      <c r="D30845" s="83"/>
      <c r="E30845" s="48"/>
    </row>
    <row r="30846" spans="4:5" s="47" customFormat="1" x14ac:dyDescent="0.25">
      <c r="D30846" s="83"/>
      <c r="E30846" s="48"/>
    </row>
    <row r="30847" spans="4:5" s="47" customFormat="1" x14ac:dyDescent="0.25">
      <c r="D30847" s="83"/>
      <c r="E30847" s="48"/>
    </row>
    <row r="30848" spans="4:5" s="47" customFormat="1" x14ac:dyDescent="0.25">
      <c r="D30848" s="83"/>
      <c r="E30848" s="48"/>
    </row>
    <row r="30849" spans="4:5" s="47" customFormat="1" x14ac:dyDescent="0.25">
      <c r="D30849" s="83"/>
      <c r="E30849" s="48"/>
    </row>
    <row r="30850" spans="4:5" s="47" customFormat="1" x14ac:dyDescent="0.25">
      <c r="D30850" s="83"/>
      <c r="E30850" s="48"/>
    </row>
    <row r="30851" spans="4:5" s="47" customFormat="1" x14ac:dyDescent="0.25">
      <c r="D30851" s="83"/>
      <c r="E30851" s="48"/>
    </row>
    <row r="30852" spans="4:5" s="47" customFormat="1" x14ac:dyDescent="0.25">
      <c r="D30852" s="83"/>
      <c r="E30852" s="48"/>
    </row>
    <row r="30853" spans="4:5" s="47" customFormat="1" x14ac:dyDescent="0.25">
      <c r="D30853" s="83"/>
      <c r="E30853" s="48"/>
    </row>
    <row r="30854" spans="4:5" s="47" customFormat="1" x14ac:dyDescent="0.25">
      <c r="D30854" s="83"/>
      <c r="E30854" s="48"/>
    </row>
    <row r="30855" spans="4:5" s="47" customFormat="1" x14ac:dyDescent="0.25">
      <c r="D30855" s="83"/>
      <c r="E30855" s="48"/>
    </row>
    <row r="30856" spans="4:5" s="47" customFormat="1" x14ac:dyDescent="0.25">
      <c r="D30856" s="83"/>
      <c r="E30856" s="48"/>
    </row>
    <row r="30857" spans="4:5" s="47" customFormat="1" x14ac:dyDescent="0.25">
      <c r="D30857" s="83"/>
      <c r="E30857" s="48"/>
    </row>
    <row r="30858" spans="4:5" s="47" customFormat="1" x14ac:dyDescent="0.25">
      <c r="D30858" s="83"/>
      <c r="E30858" s="48"/>
    </row>
    <row r="30859" spans="4:5" s="47" customFormat="1" x14ac:dyDescent="0.25">
      <c r="D30859" s="83"/>
      <c r="E30859" s="48"/>
    </row>
    <row r="30860" spans="4:5" s="47" customFormat="1" x14ac:dyDescent="0.25">
      <c r="D30860" s="83"/>
      <c r="E30860" s="48"/>
    </row>
    <row r="30861" spans="4:5" s="47" customFormat="1" x14ac:dyDescent="0.25">
      <c r="D30861" s="83"/>
      <c r="E30861" s="48"/>
    </row>
    <row r="30862" spans="4:5" s="47" customFormat="1" x14ac:dyDescent="0.25">
      <c r="D30862" s="83"/>
      <c r="E30862" s="48"/>
    </row>
    <row r="30863" spans="4:5" s="47" customFormat="1" x14ac:dyDescent="0.25">
      <c r="D30863" s="83"/>
      <c r="E30863" s="48"/>
    </row>
    <row r="30864" spans="4:5" s="47" customFormat="1" x14ac:dyDescent="0.25">
      <c r="D30864" s="83"/>
      <c r="E30864" s="48"/>
    </row>
    <row r="30865" spans="4:5" s="47" customFormat="1" x14ac:dyDescent="0.25">
      <c r="D30865" s="83"/>
      <c r="E30865" s="48"/>
    </row>
    <row r="30866" spans="4:5" s="47" customFormat="1" x14ac:dyDescent="0.25">
      <c r="D30866" s="83"/>
      <c r="E30866" s="48"/>
    </row>
    <row r="30867" spans="4:5" s="47" customFormat="1" x14ac:dyDescent="0.25">
      <c r="D30867" s="83"/>
      <c r="E30867" s="48"/>
    </row>
    <row r="30868" spans="4:5" s="47" customFormat="1" x14ac:dyDescent="0.25">
      <c r="D30868" s="83"/>
      <c r="E30868" s="48"/>
    </row>
    <row r="30869" spans="4:5" s="47" customFormat="1" x14ac:dyDescent="0.25">
      <c r="D30869" s="83"/>
      <c r="E30869" s="48"/>
    </row>
    <row r="30870" spans="4:5" s="47" customFormat="1" x14ac:dyDescent="0.25">
      <c r="D30870" s="83"/>
      <c r="E30870" s="48"/>
    </row>
    <row r="30871" spans="4:5" s="47" customFormat="1" x14ac:dyDescent="0.25">
      <c r="D30871" s="83"/>
      <c r="E30871" s="48"/>
    </row>
    <row r="30872" spans="4:5" s="47" customFormat="1" x14ac:dyDescent="0.25">
      <c r="D30872" s="83"/>
      <c r="E30872" s="48"/>
    </row>
    <row r="30873" spans="4:5" s="47" customFormat="1" x14ac:dyDescent="0.25">
      <c r="D30873" s="83"/>
      <c r="E30873" s="48"/>
    </row>
    <row r="30874" spans="4:5" s="47" customFormat="1" x14ac:dyDescent="0.25">
      <c r="D30874" s="83"/>
      <c r="E30874" s="48"/>
    </row>
    <row r="30875" spans="4:5" s="47" customFormat="1" x14ac:dyDescent="0.25">
      <c r="D30875" s="83"/>
      <c r="E30875" s="48"/>
    </row>
    <row r="30876" spans="4:5" s="47" customFormat="1" x14ac:dyDescent="0.25">
      <c r="D30876" s="83"/>
      <c r="E30876" s="48"/>
    </row>
    <row r="30877" spans="4:5" s="47" customFormat="1" x14ac:dyDescent="0.25">
      <c r="D30877" s="83"/>
      <c r="E30877" s="48"/>
    </row>
    <row r="30878" spans="4:5" s="47" customFormat="1" x14ac:dyDescent="0.25">
      <c r="D30878" s="83"/>
      <c r="E30878" s="48"/>
    </row>
    <row r="30879" spans="4:5" s="47" customFormat="1" x14ac:dyDescent="0.25">
      <c r="D30879" s="83"/>
      <c r="E30879" s="48"/>
    </row>
    <row r="30880" spans="4:5" s="47" customFormat="1" x14ac:dyDescent="0.25">
      <c r="D30880" s="83"/>
      <c r="E30880" s="48"/>
    </row>
    <row r="30881" spans="4:5" s="47" customFormat="1" x14ac:dyDescent="0.25">
      <c r="D30881" s="83"/>
      <c r="E30881" s="48"/>
    </row>
    <row r="30882" spans="4:5" s="47" customFormat="1" x14ac:dyDescent="0.25">
      <c r="D30882" s="83"/>
      <c r="E30882" s="48"/>
    </row>
    <row r="30883" spans="4:5" s="47" customFormat="1" x14ac:dyDescent="0.25">
      <c r="D30883" s="83"/>
      <c r="E30883" s="48"/>
    </row>
    <row r="30884" spans="4:5" s="47" customFormat="1" x14ac:dyDescent="0.25">
      <c r="D30884" s="83"/>
      <c r="E30884" s="48"/>
    </row>
    <row r="30885" spans="4:5" s="47" customFormat="1" x14ac:dyDescent="0.25">
      <c r="D30885" s="83"/>
      <c r="E30885" s="48"/>
    </row>
    <row r="30886" spans="4:5" s="47" customFormat="1" x14ac:dyDescent="0.25">
      <c r="D30886" s="83"/>
      <c r="E30886" s="48"/>
    </row>
    <row r="30887" spans="4:5" s="47" customFormat="1" x14ac:dyDescent="0.25">
      <c r="D30887" s="83"/>
      <c r="E30887" s="48"/>
    </row>
    <row r="30888" spans="4:5" s="47" customFormat="1" x14ac:dyDescent="0.25">
      <c r="D30888" s="83"/>
      <c r="E30888" s="48"/>
    </row>
    <row r="30889" spans="4:5" s="47" customFormat="1" x14ac:dyDescent="0.25">
      <c r="D30889" s="83"/>
      <c r="E30889" s="48"/>
    </row>
    <row r="30890" spans="4:5" s="47" customFormat="1" x14ac:dyDescent="0.25">
      <c r="D30890" s="83"/>
      <c r="E30890" s="48"/>
    </row>
    <row r="30891" spans="4:5" s="47" customFormat="1" x14ac:dyDescent="0.25">
      <c r="D30891" s="83"/>
      <c r="E30891" s="48"/>
    </row>
    <row r="30892" spans="4:5" s="47" customFormat="1" x14ac:dyDescent="0.25">
      <c r="D30892" s="83"/>
      <c r="E30892" s="48"/>
    </row>
    <row r="30893" spans="4:5" s="47" customFormat="1" x14ac:dyDescent="0.25">
      <c r="D30893" s="83"/>
      <c r="E30893" s="48"/>
    </row>
    <row r="30894" spans="4:5" s="47" customFormat="1" x14ac:dyDescent="0.25">
      <c r="D30894" s="83"/>
      <c r="E30894" s="48"/>
    </row>
    <row r="30895" spans="4:5" s="47" customFormat="1" x14ac:dyDescent="0.25">
      <c r="D30895" s="83"/>
      <c r="E30895" s="48"/>
    </row>
    <row r="30896" spans="4:5" s="47" customFormat="1" x14ac:dyDescent="0.25">
      <c r="D30896" s="83"/>
      <c r="E30896" s="48"/>
    </row>
    <row r="30897" spans="4:5" s="47" customFormat="1" x14ac:dyDescent="0.25">
      <c r="D30897" s="83"/>
      <c r="E30897" s="48"/>
    </row>
    <row r="30898" spans="4:5" s="47" customFormat="1" x14ac:dyDescent="0.25">
      <c r="D30898" s="83"/>
      <c r="E30898" s="48"/>
    </row>
    <row r="30899" spans="4:5" s="47" customFormat="1" x14ac:dyDescent="0.25">
      <c r="D30899" s="83"/>
      <c r="E30899" s="48"/>
    </row>
    <row r="30900" spans="4:5" s="47" customFormat="1" x14ac:dyDescent="0.25">
      <c r="D30900" s="83"/>
      <c r="E30900" s="48"/>
    </row>
    <row r="30901" spans="4:5" s="47" customFormat="1" x14ac:dyDescent="0.25">
      <c r="D30901" s="83"/>
      <c r="E30901" s="48"/>
    </row>
    <row r="30902" spans="4:5" s="47" customFormat="1" x14ac:dyDescent="0.25">
      <c r="D30902" s="83"/>
      <c r="E30902" s="48"/>
    </row>
    <row r="30903" spans="4:5" s="47" customFormat="1" x14ac:dyDescent="0.25">
      <c r="D30903" s="83"/>
      <c r="E30903" s="48"/>
    </row>
    <row r="30904" spans="4:5" s="47" customFormat="1" x14ac:dyDescent="0.25">
      <c r="D30904" s="83"/>
      <c r="E30904" s="48"/>
    </row>
    <row r="30905" spans="4:5" s="47" customFormat="1" x14ac:dyDescent="0.25">
      <c r="D30905" s="83"/>
      <c r="E30905" s="48"/>
    </row>
    <row r="30906" spans="4:5" s="47" customFormat="1" x14ac:dyDescent="0.25">
      <c r="D30906" s="83"/>
      <c r="E30906" s="48"/>
    </row>
    <row r="30907" spans="4:5" s="47" customFormat="1" x14ac:dyDescent="0.25">
      <c r="D30907" s="83"/>
      <c r="E30907" s="48"/>
    </row>
    <row r="30908" spans="4:5" s="47" customFormat="1" x14ac:dyDescent="0.25">
      <c r="D30908" s="83"/>
      <c r="E30908" s="48"/>
    </row>
    <row r="30909" spans="4:5" s="47" customFormat="1" x14ac:dyDescent="0.25">
      <c r="D30909" s="83"/>
      <c r="E30909" s="48"/>
    </row>
    <row r="30910" spans="4:5" s="47" customFormat="1" x14ac:dyDescent="0.25">
      <c r="D30910" s="83"/>
      <c r="E30910" s="48"/>
    </row>
    <row r="30911" spans="4:5" s="47" customFormat="1" x14ac:dyDescent="0.25">
      <c r="D30911" s="83"/>
      <c r="E30911" s="48"/>
    </row>
    <row r="30912" spans="4:5" s="47" customFormat="1" x14ac:dyDescent="0.25">
      <c r="D30912" s="83"/>
      <c r="E30912" s="48"/>
    </row>
    <row r="30913" spans="4:5" s="47" customFormat="1" x14ac:dyDescent="0.25">
      <c r="D30913" s="83"/>
      <c r="E30913" s="48"/>
    </row>
    <row r="30914" spans="4:5" s="47" customFormat="1" x14ac:dyDescent="0.25">
      <c r="D30914" s="83"/>
      <c r="E30914" s="48"/>
    </row>
    <row r="30915" spans="4:5" s="47" customFormat="1" x14ac:dyDescent="0.25">
      <c r="D30915" s="83"/>
      <c r="E30915" s="48"/>
    </row>
    <row r="30916" spans="4:5" s="47" customFormat="1" x14ac:dyDescent="0.25">
      <c r="D30916" s="83"/>
      <c r="E30916" s="48"/>
    </row>
    <row r="30917" spans="4:5" s="47" customFormat="1" x14ac:dyDescent="0.25">
      <c r="D30917" s="83"/>
      <c r="E30917" s="48"/>
    </row>
    <row r="30918" spans="4:5" s="47" customFormat="1" x14ac:dyDescent="0.25">
      <c r="D30918" s="83"/>
      <c r="E30918" s="48"/>
    </row>
    <row r="30919" spans="4:5" s="47" customFormat="1" x14ac:dyDescent="0.25">
      <c r="D30919" s="83"/>
      <c r="E30919" s="48"/>
    </row>
    <row r="30920" spans="4:5" s="47" customFormat="1" x14ac:dyDescent="0.25">
      <c r="D30920" s="83"/>
      <c r="E30920" s="48"/>
    </row>
    <row r="30921" spans="4:5" s="47" customFormat="1" x14ac:dyDescent="0.25">
      <c r="D30921" s="83"/>
      <c r="E30921" s="48"/>
    </row>
    <row r="30922" spans="4:5" s="47" customFormat="1" x14ac:dyDescent="0.25">
      <c r="D30922" s="83"/>
      <c r="E30922" s="48"/>
    </row>
    <row r="30923" spans="4:5" s="47" customFormat="1" x14ac:dyDescent="0.25">
      <c r="D30923" s="83"/>
      <c r="E30923" s="48"/>
    </row>
    <row r="30924" spans="4:5" s="47" customFormat="1" x14ac:dyDescent="0.25">
      <c r="D30924" s="83"/>
      <c r="E30924" s="48"/>
    </row>
    <row r="30925" spans="4:5" s="47" customFormat="1" x14ac:dyDescent="0.25">
      <c r="D30925" s="83"/>
      <c r="E30925" s="48"/>
    </row>
    <row r="30926" spans="4:5" s="47" customFormat="1" x14ac:dyDescent="0.25">
      <c r="D30926" s="83"/>
      <c r="E30926" s="48"/>
    </row>
    <row r="30927" spans="4:5" s="47" customFormat="1" x14ac:dyDescent="0.25">
      <c r="D30927" s="83"/>
      <c r="E30927" s="48"/>
    </row>
    <row r="30928" spans="4:5" s="47" customFormat="1" x14ac:dyDescent="0.25">
      <c r="D30928" s="83"/>
      <c r="E30928" s="48"/>
    </row>
    <row r="30929" spans="4:5" s="47" customFormat="1" x14ac:dyDescent="0.25">
      <c r="D30929" s="83"/>
      <c r="E30929" s="48"/>
    </row>
    <row r="30930" spans="4:5" s="47" customFormat="1" x14ac:dyDescent="0.25">
      <c r="D30930" s="83"/>
      <c r="E30930" s="48"/>
    </row>
    <row r="30931" spans="4:5" s="47" customFormat="1" x14ac:dyDescent="0.25">
      <c r="D30931" s="83"/>
      <c r="E30931" s="48"/>
    </row>
    <row r="30932" spans="4:5" s="47" customFormat="1" x14ac:dyDescent="0.25">
      <c r="D30932" s="83"/>
      <c r="E30932" s="48"/>
    </row>
    <row r="30933" spans="4:5" s="47" customFormat="1" x14ac:dyDescent="0.25">
      <c r="D30933" s="83"/>
      <c r="E30933" s="48"/>
    </row>
    <row r="30934" spans="4:5" s="47" customFormat="1" x14ac:dyDescent="0.25">
      <c r="D30934" s="83"/>
      <c r="E30934" s="48"/>
    </row>
    <row r="30935" spans="4:5" s="47" customFormat="1" x14ac:dyDescent="0.25">
      <c r="D30935" s="83"/>
      <c r="E30935" s="48"/>
    </row>
    <row r="30936" spans="4:5" s="47" customFormat="1" x14ac:dyDescent="0.25">
      <c r="D30936" s="83"/>
      <c r="E30936" s="48"/>
    </row>
    <row r="30937" spans="4:5" s="47" customFormat="1" x14ac:dyDescent="0.25">
      <c r="D30937" s="83"/>
      <c r="E30937" s="48"/>
    </row>
    <row r="30938" spans="4:5" s="47" customFormat="1" x14ac:dyDescent="0.25">
      <c r="D30938" s="83"/>
      <c r="E30938" s="48"/>
    </row>
    <row r="30939" spans="4:5" s="47" customFormat="1" x14ac:dyDescent="0.25">
      <c r="D30939" s="83"/>
      <c r="E30939" s="48"/>
    </row>
    <row r="30940" spans="4:5" s="47" customFormat="1" x14ac:dyDescent="0.25">
      <c r="D30940" s="83"/>
      <c r="E30940" s="48"/>
    </row>
    <row r="30941" spans="4:5" s="47" customFormat="1" x14ac:dyDescent="0.25">
      <c r="D30941" s="83"/>
      <c r="E30941" s="48"/>
    </row>
    <row r="30942" spans="4:5" s="47" customFormat="1" x14ac:dyDescent="0.25">
      <c r="D30942" s="83"/>
      <c r="E30942" s="48"/>
    </row>
    <row r="30943" spans="4:5" s="47" customFormat="1" x14ac:dyDescent="0.25">
      <c r="D30943" s="83"/>
      <c r="E30943" s="48"/>
    </row>
    <row r="30944" spans="4:5" s="47" customFormat="1" x14ac:dyDescent="0.25">
      <c r="D30944" s="83"/>
      <c r="E30944" s="48"/>
    </row>
    <row r="30945" spans="4:5" s="47" customFormat="1" x14ac:dyDescent="0.25">
      <c r="D30945" s="83"/>
      <c r="E30945" s="48"/>
    </row>
    <row r="30946" spans="4:5" s="47" customFormat="1" x14ac:dyDescent="0.25">
      <c r="D30946" s="83"/>
      <c r="E30946" s="48"/>
    </row>
    <row r="30947" spans="4:5" s="47" customFormat="1" x14ac:dyDescent="0.25">
      <c r="D30947" s="83"/>
      <c r="E30947" s="48"/>
    </row>
    <row r="30948" spans="4:5" s="47" customFormat="1" x14ac:dyDescent="0.25">
      <c r="D30948" s="83"/>
      <c r="E30948" s="48"/>
    </row>
    <row r="30949" spans="4:5" s="47" customFormat="1" x14ac:dyDescent="0.25">
      <c r="D30949" s="83"/>
      <c r="E30949" s="48"/>
    </row>
    <row r="30950" spans="4:5" s="47" customFormat="1" x14ac:dyDescent="0.25">
      <c r="D30950" s="83"/>
      <c r="E30950" s="48"/>
    </row>
    <row r="30951" spans="4:5" s="47" customFormat="1" x14ac:dyDescent="0.25">
      <c r="D30951" s="83"/>
      <c r="E30951" s="48"/>
    </row>
    <row r="30952" spans="4:5" s="47" customFormat="1" x14ac:dyDescent="0.25">
      <c r="D30952" s="83"/>
      <c r="E30952" s="48"/>
    </row>
    <row r="30953" spans="4:5" s="47" customFormat="1" x14ac:dyDescent="0.25">
      <c r="D30953" s="83"/>
      <c r="E30953" s="48"/>
    </row>
    <row r="30954" spans="4:5" s="47" customFormat="1" x14ac:dyDescent="0.25">
      <c r="D30954" s="83"/>
      <c r="E30954" s="48"/>
    </row>
    <row r="30955" spans="4:5" s="47" customFormat="1" x14ac:dyDescent="0.25">
      <c r="D30955" s="83"/>
      <c r="E30955" s="48"/>
    </row>
    <row r="30956" spans="4:5" s="47" customFormat="1" x14ac:dyDescent="0.25">
      <c r="D30956" s="83"/>
      <c r="E30956" s="48"/>
    </row>
    <row r="30957" spans="4:5" s="47" customFormat="1" x14ac:dyDescent="0.25">
      <c r="D30957" s="83"/>
      <c r="E30957" s="48"/>
    </row>
    <row r="30958" spans="4:5" s="47" customFormat="1" x14ac:dyDescent="0.25">
      <c r="D30958" s="83"/>
      <c r="E30958" s="48"/>
    </row>
    <row r="30959" spans="4:5" s="47" customFormat="1" x14ac:dyDescent="0.25">
      <c r="D30959" s="83"/>
      <c r="E30959" s="48"/>
    </row>
    <row r="30960" spans="4:5" s="47" customFormat="1" x14ac:dyDescent="0.25">
      <c r="D30960" s="83"/>
      <c r="E30960" s="48"/>
    </row>
    <row r="30961" spans="4:5" s="47" customFormat="1" x14ac:dyDescent="0.25">
      <c r="D30961" s="83"/>
      <c r="E30961" s="48"/>
    </row>
    <row r="30962" spans="4:5" s="47" customFormat="1" x14ac:dyDescent="0.25">
      <c r="D30962" s="83"/>
      <c r="E30962" s="48"/>
    </row>
    <row r="30963" spans="4:5" s="47" customFormat="1" x14ac:dyDescent="0.25">
      <c r="D30963" s="83"/>
      <c r="E30963" s="48"/>
    </row>
    <row r="30964" spans="4:5" s="47" customFormat="1" x14ac:dyDescent="0.25">
      <c r="D30964" s="83"/>
      <c r="E30964" s="48"/>
    </row>
    <row r="30965" spans="4:5" s="47" customFormat="1" x14ac:dyDescent="0.25">
      <c r="D30965" s="83"/>
      <c r="E30965" s="48"/>
    </row>
    <row r="30966" spans="4:5" s="47" customFormat="1" x14ac:dyDescent="0.25">
      <c r="D30966" s="83"/>
      <c r="E30966" s="48"/>
    </row>
    <row r="30967" spans="4:5" s="47" customFormat="1" x14ac:dyDescent="0.25">
      <c r="D30967" s="83"/>
      <c r="E30967" s="48"/>
    </row>
    <row r="30968" spans="4:5" s="47" customFormat="1" x14ac:dyDescent="0.25">
      <c r="D30968" s="83"/>
      <c r="E30968" s="48"/>
    </row>
    <row r="30969" spans="4:5" s="47" customFormat="1" x14ac:dyDescent="0.25">
      <c r="D30969" s="83"/>
      <c r="E30969" s="48"/>
    </row>
    <row r="30970" spans="4:5" s="47" customFormat="1" x14ac:dyDescent="0.25">
      <c r="D30970" s="83"/>
      <c r="E30970" s="48"/>
    </row>
    <row r="30971" spans="4:5" s="47" customFormat="1" x14ac:dyDescent="0.25">
      <c r="D30971" s="83"/>
      <c r="E30971" s="48"/>
    </row>
    <row r="30972" spans="4:5" s="47" customFormat="1" x14ac:dyDescent="0.25">
      <c r="D30972" s="83"/>
      <c r="E30972" s="48"/>
    </row>
    <row r="30973" spans="4:5" s="47" customFormat="1" x14ac:dyDescent="0.25">
      <c r="D30973" s="83"/>
      <c r="E30973" s="48"/>
    </row>
    <row r="30974" spans="4:5" s="47" customFormat="1" x14ac:dyDescent="0.25">
      <c r="D30974" s="83"/>
      <c r="E30974" s="48"/>
    </row>
    <row r="30975" spans="4:5" s="47" customFormat="1" x14ac:dyDescent="0.25">
      <c r="D30975" s="83"/>
      <c r="E30975" s="48"/>
    </row>
    <row r="30976" spans="4:5" s="47" customFormat="1" x14ac:dyDescent="0.25">
      <c r="D30976" s="83"/>
      <c r="E30976" s="48"/>
    </row>
    <row r="30977" spans="4:5" s="47" customFormat="1" x14ac:dyDescent="0.25">
      <c r="D30977" s="83"/>
      <c r="E30977" s="48"/>
    </row>
    <row r="30978" spans="4:5" s="47" customFormat="1" x14ac:dyDescent="0.25">
      <c r="D30978" s="83"/>
      <c r="E30978" s="48"/>
    </row>
    <row r="30979" spans="4:5" s="47" customFormat="1" x14ac:dyDescent="0.25">
      <c r="D30979" s="83"/>
      <c r="E30979" s="48"/>
    </row>
    <row r="30980" spans="4:5" s="47" customFormat="1" x14ac:dyDescent="0.25">
      <c r="D30980" s="83"/>
      <c r="E30980" s="48"/>
    </row>
    <row r="30981" spans="4:5" s="47" customFormat="1" x14ac:dyDescent="0.25">
      <c r="D30981" s="83"/>
      <c r="E30981" s="48"/>
    </row>
    <row r="30982" spans="4:5" s="47" customFormat="1" x14ac:dyDescent="0.25">
      <c r="D30982" s="83"/>
      <c r="E30982" s="48"/>
    </row>
    <row r="30983" spans="4:5" s="47" customFormat="1" x14ac:dyDescent="0.25">
      <c r="D30983" s="83"/>
      <c r="E30983" s="48"/>
    </row>
    <row r="30984" spans="4:5" s="47" customFormat="1" x14ac:dyDescent="0.25">
      <c r="D30984" s="83"/>
      <c r="E30984" s="48"/>
    </row>
    <row r="30985" spans="4:5" s="47" customFormat="1" x14ac:dyDescent="0.25">
      <c r="D30985" s="83"/>
      <c r="E30985" s="48"/>
    </row>
    <row r="30986" spans="4:5" s="47" customFormat="1" x14ac:dyDescent="0.25">
      <c r="D30986" s="83"/>
      <c r="E30986" s="48"/>
    </row>
    <row r="30987" spans="4:5" s="47" customFormat="1" x14ac:dyDescent="0.25">
      <c r="D30987" s="83"/>
      <c r="E30987" s="48"/>
    </row>
    <row r="30988" spans="4:5" s="47" customFormat="1" x14ac:dyDescent="0.25">
      <c r="D30988" s="83"/>
      <c r="E30988" s="48"/>
    </row>
    <row r="30989" spans="4:5" s="47" customFormat="1" x14ac:dyDescent="0.25">
      <c r="D30989" s="83"/>
      <c r="E30989" s="48"/>
    </row>
    <row r="30990" spans="4:5" s="47" customFormat="1" x14ac:dyDescent="0.25">
      <c r="D30990" s="83"/>
      <c r="E30990" s="48"/>
    </row>
    <row r="30991" spans="4:5" s="47" customFormat="1" x14ac:dyDescent="0.25">
      <c r="D30991" s="83"/>
      <c r="E30991" s="48"/>
    </row>
    <row r="30992" spans="4:5" s="47" customFormat="1" x14ac:dyDescent="0.25">
      <c r="D30992" s="83"/>
      <c r="E30992" s="48"/>
    </row>
    <row r="30993" spans="4:5" s="47" customFormat="1" x14ac:dyDescent="0.25">
      <c r="D30993" s="83"/>
      <c r="E30993" s="48"/>
    </row>
    <row r="30994" spans="4:5" s="47" customFormat="1" x14ac:dyDescent="0.25">
      <c r="D30994" s="83"/>
      <c r="E30994" s="48"/>
    </row>
    <row r="30995" spans="4:5" s="47" customFormat="1" x14ac:dyDescent="0.25">
      <c r="D30995" s="83"/>
      <c r="E30995" s="48"/>
    </row>
    <row r="30996" spans="4:5" s="47" customFormat="1" x14ac:dyDescent="0.25">
      <c r="D30996" s="83"/>
      <c r="E30996" s="48"/>
    </row>
    <row r="30997" spans="4:5" s="47" customFormat="1" x14ac:dyDescent="0.25">
      <c r="D30997" s="83"/>
      <c r="E30997" s="48"/>
    </row>
    <row r="30998" spans="4:5" s="47" customFormat="1" x14ac:dyDescent="0.25">
      <c r="D30998" s="83"/>
      <c r="E30998" s="48"/>
    </row>
    <row r="30999" spans="4:5" s="47" customFormat="1" x14ac:dyDescent="0.25">
      <c r="D30999" s="83"/>
      <c r="E30999" s="48"/>
    </row>
    <row r="31000" spans="4:5" s="47" customFormat="1" x14ac:dyDescent="0.25">
      <c r="D31000" s="83"/>
      <c r="E31000" s="48"/>
    </row>
    <row r="31001" spans="4:5" s="47" customFormat="1" x14ac:dyDescent="0.25">
      <c r="D31001" s="83"/>
      <c r="E31001" s="48"/>
    </row>
    <row r="31002" spans="4:5" s="47" customFormat="1" x14ac:dyDescent="0.25">
      <c r="D31002" s="83"/>
      <c r="E31002" s="48"/>
    </row>
    <row r="31003" spans="4:5" s="47" customFormat="1" x14ac:dyDescent="0.25">
      <c r="D31003" s="83"/>
      <c r="E31003" s="48"/>
    </row>
    <row r="31004" spans="4:5" s="47" customFormat="1" x14ac:dyDescent="0.25">
      <c r="D31004" s="83"/>
      <c r="E31004" s="48"/>
    </row>
    <row r="31005" spans="4:5" s="47" customFormat="1" x14ac:dyDescent="0.25">
      <c r="D31005" s="83"/>
      <c r="E31005" s="48"/>
    </row>
    <row r="31006" spans="4:5" s="47" customFormat="1" x14ac:dyDescent="0.25">
      <c r="D31006" s="83"/>
      <c r="E31006" s="48"/>
    </row>
    <row r="31007" spans="4:5" s="47" customFormat="1" x14ac:dyDescent="0.25">
      <c r="D31007" s="83"/>
      <c r="E31007" s="48"/>
    </row>
    <row r="31008" spans="4:5" s="47" customFormat="1" x14ac:dyDescent="0.25">
      <c r="D31008" s="83"/>
      <c r="E31008" s="48"/>
    </row>
    <row r="31009" spans="4:5" s="47" customFormat="1" x14ac:dyDescent="0.25">
      <c r="D31009" s="83"/>
      <c r="E31009" s="48"/>
    </row>
    <row r="31010" spans="4:5" s="47" customFormat="1" x14ac:dyDescent="0.25">
      <c r="D31010" s="83"/>
      <c r="E31010" s="48"/>
    </row>
    <row r="31011" spans="4:5" s="47" customFormat="1" x14ac:dyDescent="0.25">
      <c r="D31011" s="83"/>
      <c r="E31011" s="48"/>
    </row>
    <row r="31012" spans="4:5" s="47" customFormat="1" x14ac:dyDescent="0.25">
      <c r="D31012" s="83"/>
      <c r="E31012" s="48"/>
    </row>
    <row r="31013" spans="4:5" s="47" customFormat="1" x14ac:dyDescent="0.25">
      <c r="D31013" s="83"/>
      <c r="E31013" s="48"/>
    </row>
    <row r="31014" spans="4:5" s="47" customFormat="1" x14ac:dyDescent="0.25">
      <c r="D31014" s="83"/>
      <c r="E31014" s="48"/>
    </row>
    <row r="31015" spans="4:5" s="47" customFormat="1" x14ac:dyDescent="0.25">
      <c r="D31015" s="83"/>
      <c r="E31015" s="48"/>
    </row>
    <row r="31016" spans="4:5" s="47" customFormat="1" x14ac:dyDescent="0.25">
      <c r="D31016" s="83"/>
      <c r="E31016" s="48"/>
    </row>
    <row r="31017" spans="4:5" s="47" customFormat="1" x14ac:dyDescent="0.25">
      <c r="D31017" s="83"/>
      <c r="E31017" s="48"/>
    </row>
    <row r="31018" spans="4:5" s="47" customFormat="1" x14ac:dyDescent="0.25">
      <c r="D31018" s="83"/>
      <c r="E31018" s="48"/>
    </row>
    <row r="31019" spans="4:5" s="47" customFormat="1" x14ac:dyDescent="0.25">
      <c r="D31019" s="83"/>
      <c r="E31019" s="48"/>
    </row>
    <row r="31020" spans="4:5" s="47" customFormat="1" x14ac:dyDescent="0.25">
      <c r="D31020" s="83"/>
      <c r="E31020" s="48"/>
    </row>
    <row r="31021" spans="4:5" s="47" customFormat="1" x14ac:dyDescent="0.25">
      <c r="D31021" s="83"/>
      <c r="E31021" s="48"/>
    </row>
    <row r="31022" spans="4:5" s="47" customFormat="1" x14ac:dyDescent="0.25">
      <c r="D31022" s="83"/>
      <c r="E31022" s="48"/>
    </row>
    <row r="31023" spans="4:5" s="47" customFormat="1" x14ac:dyDescent="0.25">
      <c r="D31023" s="83"/>
      <c r="E31023" s="48"/>
    </row>
    <row r="31024" spans="4:5" s="47" customFormat="1" x14ac:dyDescent="0.25">
      <c r="D31024" s="83"/>
      <c r="E31024" s="48"/>
    </row>
    <row r="31025" spans="4:5" s="47" customFormat="1" x14ac:dyDescent="0.25">
      <c r="D31025" s="83"/>
      <c r="E31025" s="48"/>
    </row>
    <row r="31026" spans="4:5" s="47" customFormat="1" x14ac:dyDescent="0.25">
      <c r="D31026" s="83"/>
      <c r="E31026" s="48"/>
    </row>
    <row r="31027" spans="4:5" s="47" customFormat="1" x14ac:dyDescent="0.25">
      <c r="D31027" s="83"/>
      <c r="E31027" s="48"/>
    </row>
    <row r="31028" spans="4:5" s="47" customFormat="1" x14ac:dyDescent="0.25">
      <c r="D31028" s="83"/>
      <c r="E31028" s="48"/>
    </row>
    <row r="31029" spans="4:5" s="47" customFormat="1" x14ac:dyDescent="0.25">
      <c r="D31029" s="83"/>
      <c r="E31029" s="48"/>
    </row>
    <row r="31030" spans="4:5" s="47" customFormat="1" x14ac:dyDescent="0.25">
      <c r="D31030" s="83"/>
      <c r="E31030" s="48"/>
    </row>
    <row r="31031" spans="4:5" s="47" customFormat="1" x14ac:dyDescent="0.25">
      <c r="D31031" s="83"/>
      <c r="E31031" s="48"/>
    </row>
    <row r="31032" spans="4:5" s="47" customFormat="1" x14ac:dyDescent="0.25">
      <c r="D31032" s="83"/>
      <c r="E31032" s="48"/>
    </row>
    <row r="31033" spans="4:5" s="47" customFormat="1" x14ac:dyDescent="0.25">
      <c r="D31033" s="83"/>
      <c r="E31033" s="48"/>
    </row>
    <row r="31034" spans="4:5" s="47" customFormat="1" x14ac:dyDescent="0.25">
      <c r="D31034" s="83"/>
      <c r="E31034" s="48"/>
    </row>
    <row r="31035" spans="4:5" s="47" customFormat="1" x14ac:dyDescent="0.25">
      <c r="D31035" s="83"/>
      <c r="E31035" s="48"/>
    </row>
    <row r="31036" spans="4:5" s="47" customFormat="1" x14ac:dyDescent="0.25">
      <c r="D31036" s="83"/>
      <c r="E31036" s="48"/>
    </row>
    <row r="31037" spans="4:5" s="47" customFormat="1" x14ac:dyDescent="0.25">
      <c r="D31037" s="83"/>
      <c r="E31037" s="48"/>
    </row>
    <row r="31038" spans="4:5" s="47" customFormat="1" x14ac:dyDescent="0.25">
      <c r="D31038" s="83"/>
      <c r="E31038" s="48"/>
    </row>
    <row r="31039" spans="4:5" s="47" customFormat="1" x14ac:dyDescent="0.25">
      <c r="D31039" s="83"/>
      <c r="E31039" s="48"/>
    </row>
    <row r="31040" spans="4:5" s="47" customFormat="1" x14ac:dyDescent="0.25">
      <c r="D31040" s="83"/>
      <c r="E31040" s="48"/>
    </row>
    <row r="31041" spans="4:5" s="47" customFormat="1" x14ac:dyDescent="0.25">
      <c r="D31041" s="83"/>
      <c r="E31041" s="48"/>
    </row>
    <row r="31042" spans="4:5" s="47" customFormat="1" x14ac:dyDescent="0.25">
      <c r="D31042" s="83"/>
      <c r="E31042" s="48"/>
    </row>
    <row r="31043" spans="4:5" s="47" customFormat="1" x14ac:dyDescent="0.25">
      <c r="D31043" s="83"/>
      <c r="E31043" s="48"/>
    </row>
    <row r="31044" spans="4:5" s="47" customFormat="1" x14ac:dyDescent="0.25">
      <c r="D31044" s="83"/>
      <c r="E31044" s="48"/>
    </row>
    <row r="31045" spans="4:5" s="47" customFormat="1" x14ac:dyDescent="0.25">
      <c r="D31045" s="83"/>
      <c r="E31045" s="48"/>
    </row>
    <row r="31046" spans="4:5" s="47" customFormat="1" x14ac:dyDescent="0.25">
      <c r="D31046" s="83"/>
      <c r="E31046" s="48"/>
    </row>
    <row r="31047" spans="4:5" s="47" customFormat="1" x14ac:dyDescent="0.25">
      <c r="D31047" s="83"/>
      <c r="E31047" s="48"/>
    </row>
    <row r="31048" spans="4:5" s="47" customFormat="1" x14ac:dyDescent="0.25">
      <c r="D31048" s="83"/>
      <c r="E31048" s="48"/>
    </row>
    <row r="31049" spans="4:5" s="47" customFormat="1" x14ac:dyDescent="0.25">
      <c r="D31049" s="83"/>
      <c r="E31049" s="48"/>
    </row>
    <row r="31050" spans="4:5" s="47" customFormat="1" x14ac:dyDescent="0.25">
      <c r="D31050" s="83"/>
      <c r="E31050" s="48"/>
    </row>
    <row r="31051" spans="4:5" s="47" customFormat="1" x14ac:dyDescent="0.25">
      <c r="D31051" s="83"/>
      <c r="E31051" s="48"/>
    </row>
    <row r="31052" spans="4:5" s="47" customFormat="1" x14ac:dyDescent="0.25">
      <c r="D31052" s="83"/>
      <c r="E31052" s="48"/>
    </row>
    <row r="31053" spans="4:5" s="47" customFormat="1" x14ac:dyDescent="0.25">
      <c r="D31053" s="83"/>
      <c r="E31053" s="48"/>
    </row>
    <row r="31054" spans="4:5" s="47" customFormat="1" x14ac:dyDescent="0.25">
      <c r="D31054" s="83"/>
      <c r="E31054" s="48"/>
    </row>
    <row r="31055" spans="4:5" s="47" customFormat="1" x14ac:dyDescent="0.25">
      <c r="D31055" s="83"/>
      <c r="E31055" s="48"/>
    </row>
    <row r="31056" spans="4:5" s="47" customFormat="1" x14ac:dyDescent="0.25">
      <c r="D31056" s="83"/>
      <c r="E31056" s="48"/>
    </row>
    <row r="31057" spans="4:5" s="47" customFormat="1" x14ac:dyDescent="0.25">
      <c r="D31057" s="83"/>
      <c r="E31057" s="48"/>
    </row>
    <row r="31058" spans="4:5" s="47" customFormat="1" x14ac:dyDescent="0.25">
      <c r="D31058" s="83"/>
      <c r="E31058" s="48"/>
    </row>
    <row r="31059" spans="4:5" s="47" customFormat="1" x14ac:dyDescent="0.25">
      <c r="D31059" s="83"/>
      <c r="E31059" s="48"/>
    </row>
    <row r="31060" spans="4:5" s="47" customFormat="1" x14ac:dyDescent="0.25">
      <c r="D31060" s="83"/>
      <c r="E31060" s="48"/>
    </row>
    <row r="31061" spans="4:5" s="47" customFormat="1" x14ac:dyDescent="0.25">
      <c r="D31061" s="83"/>
      <c r="E31061" s="48"/>
    </row>
    <row r="31062" spans="4:5" s="47" customFormat="1" x14ac:dyDescent="0.25">
      <c r="D31062" s="83"/>
      <c r="E31062" s="48"/>
    </row>
    <row r="31063" spans="4:5" s="47" customFormat="1" x14ac:dyDescent="0.25">
      <c r="D31063" s="83"/>
      <c r="E31063" s="48"/>
    </row>
    <row r="31064" spans="4:5" s="47" customFormat="1" x14ac:dyDescent="0.25">
      <c r="D31064" s="83"/>
      <c r="E31064" s="48"/>
    </row>
    <row r="31065" spans="4:5" s="47" customFormat="1" x14ac:dyDescent="0.25">
      <c r="D31065" s="83"/>
      <c r="E31065" s="48"/>
    </row>
    <row r="31066" spans="4:5" s="47" customFormat="1" x14ac:dyDescent="0.25">
      <c r="D31066" s="83"/>
      <c r="E31066" s="48"/>
    </row>
    <row r="31067" spans="4:5" s="47" customFormat="1" x14ac:dyDescent="0.25">
      <c r="D31067" s="83"/>
      <c r="E31067" s="48"/>
    </row>
    <row r="31068" spans="4:5" s="47" customFormat="1" x14ac:dyDescent="0.25">
      <c r="D31068" s="83"/>
      <c r="E31068" s="48"/>
    </row>
    <row r="31069" spans="4:5" s="47" customFormat="1" x14ac:dyDescent="0.25">
      <c r="D31069" s="83"/>
      <c r="E31069" s="48"/>
    </row>
    <row r="31070" spans="4:5" s="47" customFormat="1" x14ac:dyDescent="0.25">
      <c r="D31070" s="83"/>
      <c r="E31070" s="48"/>
    </row>
    <row r="31071" spans="4:5" s="47" customFormat="1" x14ac:dyDescent="0.25">
      <c r="D31071" s="83"/>
      <c r="E31071" s="48"/>
    </row>
    <row r="31072" spans="4:5" s="47" customFormat="1" x14ac:dyDescent="0.25">
      <c r="D31072" s="83"/>
      <c r="E31072" s="48"/>
    </row>
    <row r="31073" spans="4:5" s="47" customFormat="1" x14ac:dyDescent="0.25">
      <c r="D31073" s="83"/>
      <c r="E31073" s="48"/>
    </row>
    <row r="31074" spans="4:5" s="47" customFormat="1" x14ac:dyDescent="0.25">
      <c r="D31074" s="83"/>
      <c r="E31074" s="48"/>
    </row>
    <row r="31075" spans="4:5" s="47" customFormat="1" x14ac:dyDescent="0.25">
      <c r="D31075" s="83"/>
      <c r="E31075" s="48"/>
    </row>
    <row r="31076" spans="4:5" s="47" customFormat="1" x14ac:dyDescent="0.25">
      <c r="D31076" s="83"/>
      <c r="E31076" s="48"/>
    </row>
    <row r="31077" spans="4:5" s="47" customFormat="1" x14ac:dyDescent="0.25">
      <c r="D31077" s="83"/>
      <c r="E31077" s="48"/>
    </row>
    <row r="31078" spans="4:5" s="47" customFormat="1" x14ac:dyDescent="0.25">
      <c r="D31078" s="83"/>
      <c r="E31078" s="48"/>
    </row>
    <row r="31079" spans="4:5" s="47" customFormat="1" x14ac:dyDescent="0.25">
      <c r="D31079" s="83"/>
      <c r="E31079" s="48"/>
    </row>
    <row r="31080" spans="4:5" s="47" customFormat="1" x14ac:dyDescent="0.25">
      <c r="D31080" s="83"/>
      <c r="E31080" s="48"/>
    </row>
    <row r="31081" spans="4:5" s="47" customFormat="1" x14ac:dyDescent="0.25">
      <c r="D31081" s="83"/>
      <c r="E31081" s="48"/>
    </row>
    <row r="31082" spans="4:5" s="47" customFormat="1" x14ac:dyDescent="0.25">
      <c r="D31082" s="83"/>
      <c r="E31082" s="48"/>
    </row>
    <row r="31083" spans="4:5" s="47" customFormat="1" x14ac:dyDescent="0.25">
      <c r="D31083" s="83"/>
      <c r="E31083" s="48"/>
    </row>
    <row r="31084" spans="4:5" s="47" customFormat="1" x14ac:dyDescent="0.25">
      <c r="D31084" s="83"/>
      <c r="E31084" s="48"/>
    </row>
    <row r="31085" spans="4:5" s="47" customFormat="1" x14ac:dyDescent="0.25">
      <c r="D31085" s="83"/>
      <c r="E31085" s="48"/>
    </row>
    <row r="31086" spans="4:5" s="47" customFormat="1" x14ac:dyDescent="0.25">
      <c r="D31086" s="83"/>
      <c r="E31086" s="48"/>
    </row>
    <row r="31087" spans="4:5" s="47" customFormat="1" x14ac:dyDescent="0.25">
      <c r="D31087" s="83"/>
      <c r="E31087" s="48"/>
    </row>
    <row r="31088" spans="4:5" s="47" customFormat="1" x14ac:dyDescent="0.25">
      <c r="D31088" s="83"/>
      <c r="E31088" s="48"/>
    </row>
    <row r="31089" spans="4:5" s="47" customFormat="1" x14ac:dyDescent="0.25">
      <c r="D31089" s="83"/>
      <c r="E31089" s="48"/>
    </row>
    <row r="31090" spans="4:5" s="47" customFormat="1" x14ac:dyDescent="0.25">
      <c r="D31090" s="83"/>
      <c r="E31090" s="48"/>
    </row>
    <row r="31091" spans="4:5" s="47" customFormat="1" x14ac:dyDescent="0.25">
      <c r="D31091" s="83"/>
      <c r="E31091" s="48"/>
    </row>
    <row r="31092" spans="4:5" s="47" customFormat="1" x14ac:dyDescent="0.25">
      <c r="D31092" s="83"/>
      <c r="E31092" s="48"/>
    </row>
    <row r="31093" spans="4:5" s="47" customFormat="1" x14ac:dyDescent="0.25">
      <c r="D31093" s="83"/>
      <c r="E31093" s="48"/>
    </row>
    <row r="31094" spans="4:5" s="47" customFormat="1" x14ac:dyDescent="0.25">
      <c r="D31094" s="83"/>
      <c r="E31094" s="48"/>
    </row>
    <row r="31095" spans="4:5" s="47" customFormat="1" x14ac:dyDescent="0.25">
      <c r="D31095" s="83"/>
      <c r="E31095" s="48"/>
    </row>
    <row r="31096" spans="4:5" s="47" customFormat="1" x14ac:dyDescent="0.25">
      <c r="D31096" s="83"/>
      <c r="E31096" s="48"/>
    </row>
    <row r="31097" spans="4:5" s="47" customFormat="1" x14ac:dyDescent="0.25">
      <c r="D31097" s="83"/>
      <c r="E31097" s="48"/>
    </row>
    <row r="31098" spans="4:5" s="47" customFormat="1" x14ac:dyDescent="0.25">
      <c r="D31098" s="83"/>
      <c r="E31098" s="48"/>
    </row>
    <row r="31099" spans="4:5" s="47" customFormat="1" x14ac:dyDescent="0.25">
      <c r="D31099" s="83"/>
      <c r="E31099" s="48"/>
    </row>
    <row r="31100" spans="4:5" s="47" customFormat="1" x14ac:dyDescent="0.25">
      <c r="D31100" s="83"/>
      <c r="E31100" s="48"/>
    </row>
    <row r="31101" spans="4:5" s="47" customFormat="1" x14ac:dyDescent="0.25">
      <c r="D31101" s="83"/>
      <c r="E31101" s="48"/>
    </row>
    <row r="31102" spans="4:5" s="47" customFormat="1" x14ac:dyDescent="0.25">
      <c r="D31102" s="83"/>
      <c r="E31102" s="48"/>
    </row>
    <row r="31103" spans="4:5" s="47" customFormat="1" x14ac:dyDescent="0.25">
      <c r="D31103" s="83"/>
      <c r="E31103" s="48"/>
    </row>
    <row r="31104" spans="4:5" s="47" customFormat="1" x14ac:dyDescent="0.25">
      <c r="D31104" s="83"/>
      <c r="E31104" s="48"/>
    </row>
    <row r="31105" spans="4:5" s="47" customFormat="1" x14ac:dyDescent="0.25">
      <c r="D31105" s="83"/>
      <c r="E31105" s="48"/>
    </row>
    <row r="31106" spans="4:5" s="47" customFormat="1" x14ac:dyDescent="0.25">
      <c r="D31106" s="83"/>
      <c r="E31106" s="48"/>
    </row>
    <row r="31107" spans="4:5" s="47" customFormat="1" x14ac:dyDescent="0.25">
      <c r="D31107" s="83"/>
      <c r="E31107" s="48"/>
    </row>
    <row r="31108" spans="4:5" s="47" customFormat="1" x14ac:dyDescent="0.25">
      <c r="D31108" s="83"/>
      <c r="E31108" s="48"/>
    </row>
    <row r="31109" spans="4:5" s="47" customFormat="1" x14ac:dyDescent="0.25">
      <c r="D31109" s="83"/>
      <c r="E31109" s="48"/>
    </row>
    <row r="31110" spans="4:5" s="47" customFormat="1" x14ac:dyDescent="0.25">
      <c r="D31110" s="83"/>
      <c r="E31110" s="48"/>
    </row>
    <row r="31111" spans="4:5" s="47" customFormat="1" x14ac:dyDescent="0.25">
      <c r="D31111" s="83"/>
      <c r="E31111" s="48"/>
    </row>
    <row r="31112" spans="4:5" s="47" customFormat="1" x14ac:dyDescent="0.25">
      <c r="D31112" s="83"/>
      <c r="E31112" s="48"/>
    </row>
    <row r="31113" spans="4:5" s="47" customFormat="1" x14ac:dyDescent="0.25">
      <c r="D31113" s="83"/>
      <c r="E31113" s="48"/>
    </row>
    <row r="31114" spans="4:5" s="47" customFormat="1" x14ac:dyDescent="0.25">
      <c r="D31114" s="83"/>
      <c r="E31114" s="48"/>
    </row>
    <row r="31115" spans="4:5" s="47" customFormat="1" x14ac:dyDescent="0.25">
      <c r="D31115" s="83"/>
      <c r="E31115" s="48"/>
    </row>
    <row r="31116" spans="4:5" s="47" customFormat="1" x14ac:dyDescent="0.25">
      <c r="D31116" s="83"/>
      <c r="E31116" s="48"/>
    </row>
    <row r="31117" spans="4:5" s="47" customFormat="1" x14ac:dyDescent="0.25">
      <c r="D31117" s="83"/>
      <c r="E31117" s="48"/>
    </row>
    <row r="31118" spans="4:5" s="47" customFormat="1" x14ac:dyDescent="0.25">
      <c r="D31118" s="83"/>
      <c r="E31118" s="48"/>
    </row>
    <row r="31119" spans="4:5" s="47" customFormat="1" x14ac:dyDescent="0.25">
      <c r="D31119" s="83"/>
      <c r="E31119" s="48"/>
    </row>
    <row r="31120" spans="4:5" s="47" customFormat="1" x14ac:dyDescent="0.25">
      <c r="D31120" s="83"/>
      <c r="E31120" s="48"/>
    </row>
    <row r="31121" spans="4:5" s="47" customFormat="1" x14ac:dyDescent="0.25">
      <c r="D31121" s="83"/>
      <c r="E31121" s="48"/>
    </row>
    <row r="31122" spans="4:5" s="47" customFormat="1" x14ac:dyDescent="0.25">
      <c r="D31122" s="83"/>
      <c r="E31122" s="48"/>
    </row>
    <row r="31123" spans="4:5" s="47" customFormat="1" x14ac:dyDescent="0.25">
      <c r="D31123" s="83"/>
      <c r="E31123" s="48"/>
    </row>
    <row r="31124" spans="4:5" s="47" customFormat="1" x14ac:dyDescent="0.25">
      <c r="D31124" s="83"/>
      <c r="E31124" s="48"/>
    </row>
    <row r="31125" spans="4:5" s="47" customFormat="1" x14ac:dyDescent="0.25">
      <c r="D31125" s="83"/>
      <c r="E31125" s="48"/>
    </row>
    <row r="31126" spans="4:5" s="47" customFormat="1" x14ac:dyDescent="0.25">
      <c r="D31126" s="83"/>
      <c r="E31126" s="48"/>
    </row>
    <row r="31127" spans="4:5" s="47" customFormat="1" x14ac:dyDescent="0.25">
      <c r="D31127" s="83"/>
      <c r="E31127" s="48"/>
    </row>
    <row r="31128" spans="4:5" s="47" customFormat="1" x14ac:dyDescent="0.25">
      <c r="D31128" s="83"/>
      <c r="E31128" s="48"/>
    </row>
    <row r="31129" spans="4:5" s="47" customFormat="1" x14ac:dyDescent="0.25">
      <c r="D31129" s="83"/>
      <c r="E31129" s="48"/>
    </row>
    <row r="31130" spans="4:5" s="47" customFormat="1" x14ac:dyDescent="0.25">
      <c r="D31130" s="83"/>
      <c r="E31130" s="48"/>
    </row>
    <row r="31131" spans="4:5" s="47" customFormat="1" x14ac:dyDescent="0.25">
      <c r="D31131" s="83"/>
      <c r="E31131" s="48"/>
    </row>
    <row r="31132" spans="4:5" s="47" customFormat="1" x14ac:dyDescent="0.25">
      <c r="D31132" s="83"/>
      <c r="E31132" s="48"/>
    </row>
    <row r="31133" spans="4:5" s="47" customFormat="1" x14ac:dyDescent="0.25">
      <c r="D31133" s="83"/>
      <c r="E31133" s="48"/>
    </row>
    <row r="31134" spans="4:5" s="47" customFormat="1" x14ac:dyDescent="0.25">
      <c r="D31134" s="83"/>
      <c r="E31134" s="48"/>
    </row>
    <row r="31135" spans="4:5" s="47" customFormat="1" x14ac:dyDescent="0.25">
      <c r="D31135" s="83"/>
      <c r="E31135" s="48"/>
    </row>
    <row r="31136" spans="4:5" s="47" customFormat="1" x14ac:dyDescent="0.25">
      <c r="D31136" s="83"/>
      <c r="E31136" s="48"/>
    </row>
    <row r="31137" spans="4:5" s="47" customFormat="1" x14ac:dyDescent="0.25">
      <c r="D31137" s="83"/>
      <c r="E31137" s="48"/>
    </row>
    <row r="31138" spans="4:5" s="47" customFormat="1" x14ac:dyDescent="0.25">
      <c r="D31138" s="83"/>
      <c r="E31138" s="48"/>
    </row>
    <row r="31139" spans="4:5" s="47" customFormat="1" x14ac:dyDescent="0.25">
      <c r="D31139" s="83"/>
      <c r="E31139" s="48"/>
    </row>
    <row r="31140" spans="4:5" s="47" customFormat="1" x14ac:dyDescent="0.25">
      <c r="D31140" s="83"/>
      <c r="E31140" s="48"/>
    </row>
    <row r="31141" spans="4:5" s="47" customFormat="1" x14ac:dyDescent="0.25">
      <c r="D31141" s="83"/>
      <c r="E31141" s="48"/>
    </row>
    <row r="31142" spans="4:5" s="47" customFormat="1" x14ac:dyDescent="0.25">
      <c r="D31142" s="83"/>
      <c r="E31142" s="48"/>
    </row>
    <row r="31143" spans="4:5" s="47" customFormat="1" x14ac:dyDescent="0.25">
      <c r="D31143" s="83"/>
      <c r="E31143" s="48"/>
    </row>
    <row r="31144" spans="4:5" s="47" customFormat="1" x14ac:dyDescent="0.25">
      <c r="D31144" s="83"/>
      <c r="E31144" s="48"/>
    </row>
    <row r="31145" spans="4:5" s="47" customFormat="1" x14ac:dyDescent="0.25">
      <c r="D31145" s="83"/>
      <c r="E31145" s="48"/>
    </row>
    <row r="31146" spans="4:5" s="47" customFormat="1" x14ac:dyDescent="0.25">
      <c r="D31146" s="83"/>
      <c r="E31146" s="48"/>
    </row>
    <row r="31147" spans="4:5" s="47" customFormat="1" x14ac:dyDescent="0.25">
      <c r="D31147" s="83"/>
      <c r="E31147" s="48"/>
    </row>
    <row r="31148" spans="4:5" s="47" customFormat="1" x14ac:dyDescent="0.25">
      <c r="D31148" s="83"/>
      <c r="E31148" s="48"/>
    </row>
    <row r="31149" spans="4:5" s="47" customFormat="1" x14ac:dyDescent="0.25">
      <c r="D31149" s="83"/>
      <c r="E31149" s="48"/>
    </row>
    <row r="31150" spans="4:5" s="47" customFormat="1" x14ac:dyDescent="0.25">
      <c r="D31150" s="83"/>
      <c r="E31150" s="48"/>
    </row>
    <row r="31151" spans="4:5" s="47" customFormat="1" x14ac:dyDescent="0.25">
      <c r="D31151" s="83"/>
      <c r="E31151" s="48"/>
    </row>
    <row r="31152" spans="4:5" s="47" customFormat="1" x14ac:dyDescent="0.25">
      <c r="D31152" s="83"/>
      <c r="E31152" s="48"/>
    </row>
    <row r="31153" spans="4:5" s="47" customFormat="1" x14ac:dyDescent="0.25">
      <c r="D31153" s="83"/>
      <c r="E31153" s="48"/>
    </row>
    <row r="31154" spans="4:5" s="47" customFormat="1" x14ac:dyDescent="0.25">
      <c r="D31154" s="83"/>
      <c r="E31154" s="48"/>
    </row>
    <row r="31155" spans="4:5" s="47" customFormat="1" x14ac:dyDescent="0.25">
      <c r="D31155" s="83"/>
      <c r="E31155" s="48"/>
    </row>
    <row r="31156" spans="4:5" s="47" customFormat="1" x14ac:dyDescent="0.25">
      <c r="D31156" s="83"/>
      <c r="E31156" s="48"/>
    </row>
    <row r="31157" spans="4:5" s="47" customFormat="1" x14ac:dyDescent="0.25">
      <c r="D31157" s="83"/>
      <c r="E31157" s="48"/>
    </row>
    <row r="31158" spans="4:5" s="47" customFormat="1" x14ac:dyDescent="0.25">
      <c r="D31158" s="83"/>
      <c r="E31158" s="48"/>
    </row>
    <row r="31159" spans="4:5" s="47" customFormat="1" x14ac:dyDescent="0.25">
      <c r="D31159" s="83"/>
      <c r="E31159" s="48"/>
    </row>
    <row r="31160" spans="4:5" s="47" customFormat="1" x14ac:dyDescent="0.25">
      <c r="D31160" s="83"/>
      <c r="E31160" s="48"/>
    </row>
    <row r="31161" spans="4:5" s="47" customFormat="1" x14ac:dyDescent="0.25">
      <c r="D31161" s="83"/>
      <c r="E31161" s="48"/>
    </row>
    <row r="31162" spans="4:5" s="47" customFormat="1" x14ac:dyDescent="0.25">
      <c r="D31162" s="83"/>
      <c r="E31162" s="48"/>
    </row>
    <row r="31163" spans="4:5" s="47" customFormat="1" x14ac:dyDescent="0.25">
      <c r="D31163" s="83"/>
      <c r="E31163" s="48"/>
    </row>
    <row r="31164" spans="4:5" s="47" customFormat="1" x14ac:dyDescent="0.25">
      <c r="D31164" s="83"/>
      <c r="E31164" s="48"/>
    </row>
    <row r="31165" spans="4:5" s="47" customFormat="1" x14ac:dyDescent="0.25">
      <c r="D31165" s="83"/>
      <c r="E31165" s="48"/>
    </row>
    <row r="31166" spans="4:5" s="47" customFormat="1" x14ac:dyDescent="0.25">
      <c r="D31166" s="83"/>
      <c r="E31166" s="48"/>
    </row>
    <row r="31167" spans="4:5" s="47" customFormat="1" x14ac:dyDescent="0.25">
      <c r="D31167" s="83"/>
      <c r="E31167" s="48"/>
    </row>
    <row r="31168" spans="4:5" s="47" customFormat="1" x14ac:dyDescent="0.25">
      <c r="D31168" s="83"/>
      <c r="E31168" s="48"/>
    </row>
    <row r="31169" spans="4:5" s="47" customFormat="1" x14ac:dyDescent="0.25">
      <c r="D31169" s="83"/>
      <c r="E31169" s="48"/>
    </row>
    <row r="31170" spans="4:5" s="47" customFormat="1" x14ac:dyDescent="0.25">
      <c r="D31170" s="83"/>
      <c r="E31170" s="48"/>
    </row>
    <row r="31171" spans="4:5" s="47" customFormat="1" x14ac:dyDescent="0.25">
      <c r="D31171" s="83"/>
      <c r="E31171" s="48"/>
    </row>
    <row r="31172" spans="4:5" s="47" customFormat="1" x14ac:dyDescent="0.25">
      <c r="D31172" s="83"/>
      <c r="E31172" s="48"/>
    </row>
    <row r="31173" spans="4:5" s="47" customFormat="1" x14ac:dyDescent="0.25">
      <c r="D31173" s="83"/>
      <c r="E31173" s="48"/>
    </row>
    <row r="31174" spans="4:5" s="47" customFormat="1" x14ac:dyDescent="0.25">
      <c r="D31174" s="83"/>
      <c r="E31174" s="48"/>
    </row>
    <row r="31175" spans="4:5" s="47" customFormat="1" x14ac:dyDescent="0.25">
      <c r="D31175" s="83"/>
      <c r="E31175" s="48"/>
    </row>
    <row r="31176" spans="4:5" s="47" customFormat="1" x14ac:dyDescent="0.25">
      <c r="D31176" s="83"/>
      <c r="E31176" s="48"/>
    </row>
    <row r="31177" spans="4:5" s="47" customFormat="1" x14ac:dyDescent="0.25">
      <c r="D31177" s="83"/>
      <c r="E31177" s="48"/>
    </row>
    <row r="31178" spans="4:5" s="47" customFormat="1" x14ac:dyDescent="0.25">
      <c r="D31178" s="83"/>
      <c r="E31178" s="48"/>
    </row>
    <row r="31179" spans="4:5" s="47" customFormat="1" x14ac:dyDescent="0.25">
      <c r="D31179" s="83"/>
      <c r="E31179" s="48"/>
    </row>
    <row r="31180" spans="4:5" s="47" customFormat="1" x14ac:dyDescent="0.25">
      <c r="D31180" s="83"/>
      <c r="E31180" s="48"/>
    </row>
    <row r="31181" spans="4:5" s="47" customFormat="1" x14ac:dyDescent="0.25">
      <c r="D31181" s="83"/>
      <c r="E31181" s="48"/>
    </row>
    <row r="31182" spans="4:5" s="47" customFormat="1" x14ac:dyDescent="0.25">
      <c r="D31182" s="83"/>
      <c r="E31182" s="48"/>
    </row>
    <row r="31183" spans="4:5" s="47" customFormat="1" x14ac:dyDescent="0.25">
      <c r="D31183" s="83"/>
      <c r="E31183" s="48"/>
    </row>
    <row r="31184" spans="4:5" s="47" customFormat="1" x14ac:dyDescent="0.25">
      <c r="D31184" s="83"/>
      <c r="E31184" s="48"/>
    </row>
    <row r="31185" spans="4:5" s="47" customFormat="1" x14ac:dyDescent="0.25">
      <c r="D31185" s="83"/>
      <c r="E31185" s="48"/>
    </row>
    <row r="31186" spans="4:5" s="47" customFormat="1" x14ac:dyDescent="0.25">
      <c r="D31186" s="83"/>
      <c r="E31186" s="48"/>
    </row>
    <row r="31187" spans="4:5" s="47" customFormat="1" x14ac:dyDescent="0.25">
      <c r="D31187" s="83"/>
      <c r="E31187" s="48"/>
    </row>
    <row r="31188" spans="4:5" s="47" customFormat="1" x14ac:dyDescent="0.25">
      <c r="D31188" s="83"/>
      <c r="E31188" s="48"/>
    </row>
    <row r="31189" spans="4:5" s="47" customFormat="1" x14ac:dyDescent="0.25">
      <c r="D31189" s="83"/>
      <c r="E31189" s="48"/>
    </row>
    <row r="31190" spans="4:5" s="47" customFormat="1" x14ac:dyDescent="0.25">
      <c r="D31190" s="83"/>
      <c r="E31190" s="48"/>
    </row>
    <row r="31191" spans="4:5" s="47" customFormat="1" x14ac:dyDescent="0.25">
      <c r="D31191" s="83"/>
      <c r="E31191" s="48"/>
    </row>
    <row r="31192" spans="4:5" s="47" customFormat="1" x14ac:dyDescent="0.25">
      <c r="D31192" s="83"/>
      <c r="E31192" s="48"/>
    </row>
    <row r="31193" spans="4:5" s="47" customFormat="1" x14ac:dyDescent="0.25">
      <c r="D31193" s="83"/>
      <c r="E31193" s="48"/>
    </row>
    <row r="31194" spans="4:5" s="47" customFormat="1" x14ac:dyDescent="0.25">
      <c r="D31194" s="83"/>
      <c r="E31194" s="48"/>
    </row>
    <row r="31195" spans="4:5" s="47" customFormat="1" x14ac:dyDescent="0.25">
      <c r="D31195" s="83"/>
      <c r="E31195" s="48"/>
    </row>
    <row r="31196" spans="4:5" s="47" customFormat="1" x14ac:dyDescent="0.25">
      <c r="D31196" s="83"/>
      <c r="E31196" s="48"/>
    </row>
    <row r="31197" spans="4:5" s="47" customFormat="1" x14ac:dyDescent="0.25">
      <c r="D31197" s="83"/>
      <c r="E31197" s="48"/>
    </row>
    <row r="31198" spans="4:5" s="47" customFormat="1" x14ac:dyDescent="0.25">
      <c r="D31198" s="83"/>
      <c r="E31198" s="48"/>
    </row>
    <row r="31199" spans="4:5" s="47" customFormat="1" x14ac:dyDescent="0.25">
      <c r="D31199" s="83"/>
      <c r="E31199" s="48"/>
    </row>
    <row r="31200" spans="4:5" s="47" customFormat="1" x14ac:dyDescent="0.25">
      <c r="D31200" s="83"/>
      <c r="E31200" s="48"/>
    </row>
    <row r="31201" spans="4:5" s="47" customFormat="1" x14ac:dyDescent="0.25">
      <c r="D31201" s="83"/>
      <c r="E31201" s="48"/>
    </row>
    <row r="31202" spans="4:5" s="47" customFormat="1" x14ac:dyDescent="0.25">
      <c r="D31202" s="83"/>
      <c r="E31202" s="48"/>
    </row>
    <row r="31203" spans="4:5" s="47" customFormat="1" x14ac:dyDescent="0.25">
      <c r="D31203" s="83"/>
      <c r="E31203" s="48"/>
    </row>
    <row r="31204" spans="4:5" s="47" customFormat="1" x14ac:dyDescent="0.25">
      <c r="D31204" s="83"/>
      <c r="E31204" s="48"/>
    </row>
    <row r="31205" spans="4:5" s="47" customFormat="1" x14ac:dyDescent="0.25">
      <c r="D31205" s="83"/>
      <c r="E31205" s="48"/>
    </row>
    <row r="31206" spans="4:5" s="47" customFormat="1" x14ac:dyDescent="0.25">
      <c r="D31206" s="83"/>
      <c r="E31206" s="48"/>
    </row>
    <row r="31207" spans="4:5" s="47" customFormat="1" x14ac:dyDescent="0.25">
      <c r="D31207" s="83"/>
      <c r="E31207" s="48"/>
    </row>
    <row r="31208" spans="4:5" s="47" customFormat="1" x14ac:dyDescent="0.25">
      <c r="D31208" s="83"/>
      <c r="E31208" s="48"/>
    </row>
    <row r="31209" spans="4:5" s="47" customFormat="1" x14ac:dyDescent="0.25">
      <c r="D31209" s="83"/>
      <c r="E31209" s="48"/>
    </row>
    <row r="31210" spans="4:5" s="47" customFormat="1" x14ac:dyDescent="0.25">
      <c r="D31210" s="83"/>
      <c r="E31210" s="48"/>
    </row>
    <row r="31211" spans="4:5" s="47" customFormat="1" x14ac:dyDescent="0.25">
      <c r="D31211" s="83"/>
      <c r="E31211" s="48"/>
    </row>
    <row r="31212" spans="4:5" s="47" customFormat="1" x14ac:dyDescent="0.25">
      <c r="D31212" s="83"/>
      <c r="E31212" s="48"/>
    </row>
    <row r="31213" spans="4:5" s="47" customFormat="1" x14ac:dyDescent="0.25">
      <c r="D31213" s="83"/>
      <c r="E31213" s="48"/>
    </row>
    <row r="31214" spans="4:5" s="47" customFormat="1" x14ac:dyDescent="0.25">
      <c r="D31214" s="83"/>
      <c r="E31214" s="48"/>
    </row>
    <row r="31215" spans="4:5" s="47" customFormat="1" x14ac:dyDescent="0.25">
      <c r="D31215" s="83"/>
      <c r="E31215" s="48"/>
    </row>
    <row r="31216" spans="4:5" s="47" customFormat="1" x14ac:dyDescent="0.25">
      <c r="D31216" s="83"/>
      <c r="E31216" s="48"/>
    </row>
    <row r="31217" spans="4:5" s="47" customFormat="1" x14ac:dyDescent="0.25">
      <c r="D31217" s="83"/>
      <c r="E31217" s="48"/>
    </row>
    <row r="31218" spans="4:5" s="47" customFormat="1" x14ac:dyDescent="0.25">
      <c r="D31218" s="83"/>
      <c r="E31218" s="48"/>
    </row>
    <row r="31219" spans="4:5" s="47" customFormat="1" x14ac:dyDescent="0.25">
      <c r="D31219" s="83"/>
      <c r="E31219" s="48"/>
    </row>
    <row r="31220" spans="4:5" s="47" customFormat="1" x14ac:dyDescent="0.25">
      <c r="D31220" s="83"/>
      <c r="E31220" s="48"/>
    </row>
    <row r="31221" spans="4:5" s="47" customFormat="1" x14ac:dyDescent="0.25">
      <c r="D31221" s="83"/>
      <c r="E31221" s="48"/>
    </row>
    <row r="31222" spans="4:5" s="47" customFormat="1" x14ac:dyDescent="0.25">
      <c r="D31222" s="83"/>
      <c r="E31222" s="48"/>
    </row>
    <row r="31223" spans="4:5" s="47" customFormat="1" x14ac:dyDescent="0.25">
      <c r="D31223" s="83"/>
      <c r="E31223" s="48"/>
    </row>
    <row r="31224" spans="4:5" s="47" customFormat="1" x14ac:dyDescent="0.25">
      <c r="D31224" s="83"/>
      <c r="E31224" s="48"/>
    </row>
    <row r="31225" spans="4:5" s="47" customFormat="1" x14ac:dyDescent="0.25">
      <c r="D31225" s="83"/>
      <c r="E31225" s="48"/>
    </row>
    <row r="31226" spans="4:5" s="47" customFormat="1" x14ac:dyDescent="0.25">
      <c r="D31226" s="83"/>
      <c r="E31226" s="48"/>
    </row>
    <row r="31227" spans="4:5" s="47" customFormat="1" x14ac:dyDescent="0.25">
      <c r="D31227" s="83"/>
      <c r="E31227" s="48"/>
    </row>
    <row r="31228" spans="4:5" s="47" customFormat="1" x14ac:dyDescent="0.25">
      <c r="D31228" s="83"/>
      <c r="E31228" s="48"/>
    </row>
    <row r="31229" spans="4:5" s="47" customFormat="1" x14ac:dyDescent="0.25">
      <c r="D31229" s="83"/>
      <c r="E31229" s="48"/>
    </row>
    <row r="31230" spans="4:5" s="47" customFormat="1" x14ac:dyDescent="0.25">
      <c r="D31230" s="83"/>
      <c r="E31230" s="48"/>
    </row>
    <row r="31231" spans="4:5" s="47" customFormat="1" x14ac:dyDescent="0.25">
      <c r="D31231" s="83"/>
      <c r="E31231" s="48"/>
    </row>
    <row r="31232" spans="4:5" s="47" customFormat="1" x14ac:dyDescent="0.25">
      <c r="D31232" s="83"/>
      <c r="E31232" s="48"/>
    </row>
    <row r="31233" spans="4:5" s="47" customFormat="1" x14ac:dyDescent="0.25">
      <c r="D31233" s="83"/>
      <c r="E31233" s="48"/>
    </row>
    <row r="31234" spans="4:5" s="47" customFormat="1" x14ac:dyDescent="0.25">
      <c r="D31234" s="83"/>
      <c r="E31234" s="48"/>
    </row>
    <row r="31235" spans="4:5" s="47" customFormat="1" x14ac:dyDescent="0.25">
      <c r="D31235" s="83"/>
      <c r="E31235" s="48"/>
    </row>
    <row r="31236" spans="4:5" s="47" customFormat="1" x14ac:dyDescent="0.25">
      <c r="D31236" s="83"/>
      <c r="E31236" s="48"/>
    </row>
    <row r="31237" spans="4:5" s="47" customFormat="1" x14ac:dyDescent="0.25">
      <c r="D31237" s="83"/>
      <c r="E31237" s="48"/>
    </row>
    <row r="31238" spans="4:5" s="47" customFormat="1" x14ac:dyDescent="0.25">
      <c r="D31238" s="83"/>
      <c r="E31238" s="48"/>
    </row>
    <row r="31239" spans="4:5" s="47" customFormat="1" x14ac:dyDescent="0.25">
      <c r="D31239" s="83"/>
      <c r="E31239" s="48"/>
    </row>
    <row r="31240" spans="4:5" s="47" customFormat="1" x14ac:dyDescent="0.25">
      <c r="D31240" s="83"/>
      <c r="E31240" s="48"/>
    </row>
    <row r="31241" spans="4:5" s="47" customFormat="1" x14ac:dyDescent="0.25">
      <c r="D31241" s="83"/>
      <c r="E31241" s="48"/>
    </row>
    <row r="31242" spans="4:5" s="47" customFormat="1" x14ac:dyDescent="0.25">
      <c r="D31242" s="83"/>
      <c r="E31242" s="48"/>
    </row>
    <row r="31243" spans="4:5" s="47" customFormat="1" x14ac:dyDescent="0.25">
      <c r="D31243" s="83"/>
      <c r="E31243" s="48"/>
    </row>
    <row r="31244" spans="4:5" s="47" customFormat="1" x14ac:dyDescent="0.25">
      <c r="D31244" s="83"/>
      <c r="E31244" s="48"/>
    </row>
    <row r="31245" spans="4:5" s="47" customFormat="1" x14ac:dyDescent="0.25">
      <c r="D31245" s="83"/>
      <c r="E31245" s="48"/>
    </row>
    <row r="31246" spans="4:5" s="47" customFormat="1" x14ac:dyDescent="0.25">
      <c r="D31246" s="83"/>
      <c r="E31246" s="48"/>
    </row>
    <row r="31247" spans="4:5" s="47" customFormat="1" x14ac:dyDescent="0.25">
      <c r="D31247" s="83"/>
      <c r="E31247" s="48"/>
    </row>
    <row r="31248" spans="4:5" s="47" customFormat="1" x14ac:dyDescent="0.25">
      <c r="D31248" s="83"/>
      <c r="E31248" s="48"/>
    </row>
    <row r="31249" spans="4:5" s="47" customFormat="1" x14ac:dyDescent="0.25">
      <c r="D31249" s="83"/>
      <c r="E31249" s="48"/>
    </row>
    <row r="31250" spans="4:5" s="47" customFormat="1" x14ac:dyDescent="0.25">
      <c r="D31250" s="83"/>
      <c r="E31250" s="48"/>
    </row>
    <row r="31251" spans="4:5" s="47" customFormat="1" x14ac:dyDescent="0.25">
      <c r="D31251" s="83"/>
      <c r="E31251" s="48"/>
    </row>
    <row r="31252" spans="4:5" s="47" customFormat="1" x14ac:dyDescent="0.25">
      <c r="D31252" s="83"/>
      <c r="E31252" s="48"/>
    </row>
    <row r="31253" spans="4:5" s="47" customFormat="1" x14ac:dyDescent="0.25">
      <c r="D31253" s="83"/>
      <c r="E31253" s="48"/>
    </row>
    <row r="31254" spans="4:5" s="47" customFormat="1" x14ac:dyDescent="0.25">
      <c r="D31254" s="83"/>
      <c r="E31254" s="48"/>
    </row>
    <row r="31255" spans="4:5" s="47" customFormat="1" x14ac:dyDescent="0.25">
      <c r="D31255" s="83"/>
      <c r="E31255" s="48"/>
    </row>
    <row r="31256" spans="4:5" s="47" customFormat="1" x14ac:dyDescent="0.25">
      <c r="D31256" s="83"/>
      <c r="E31256" s="48"/>
    </row>
    <row r="31257" spans="4:5" s="47" customFormat="1" x14ac:dyDescent="0.25">
      <c r="D31257" s="83"/>
      <c r="E31257" s="48"/>
    </row>
    <row r="31258" spans="4:5" s="47" customFormat="1" x14ac:dyDescent="0.25">
      <c r="D31258" s="83"/>
      <c r="E31258" s="48"/>
    </row>
    <row r="31259" spans="4:5" s="47" customFormat="1" x14ac:dyDescent="0.25">
      <c r="D31259" s="83"/>
      <c r="E31259" s="48"/>
    </row>
    <row r="31260" spans="4:5" s="47" customFormat="1" x14ac:dyDescent="0.25">
      <c r="D31260" s="83"/>
      <c r="E31260" s="48"/>
    </row>
    <row r="31261" spans="4:5" s="47" customFormat="1" x14ac:dyDescent="0.25">
      <c r="D31261" s="83"/>
      <c r="E31261" s="48"/>
    </row>
    <row r="31262" spans="4:5" s="47" customFormat="1" x14ac:dyDescent="0.25">
      <c r="D31262" s="83"/>
      <c r="E31262" s="48"/>
    </row>
    <row r="31263" spans="4:5" s="47" customFormat="1" x14ac:dyDescent="0.25">
      <c r="D31263" s="83"/>
      <c r="E31263" s="48"/>
    </row>
    <row r="31264" spans="4:5" s="47" customFormat="1" x14ac:dyDescent="0.25">
      <c r="D31264" s="83"/>
      <c r="E31264" s="48"/>
    </row>
    <row r="31265" spans="4:5" s="47" customFormat="1" x14ac:dyDescent="0.25">
      <c r="D31265" s="83"/>
      <c r="E31265" s="48"/>
    </row>
    <row r="31266" spans="4:5" s="47" customFormat="1" x14ac:dyDescent="0.25">
      <c r="D31266" s="83"/>
      <c r="E31266" s="48"/>
    </row>
    <row r="31267" spans="4:5" s="47" customFormat="1" x14ac:dyDescent="0.25">
      <c r="D31267" s="83"/>
      <c r="E31267" s="48"/>
    </row>
    <row r="31268" spans="4:5" s="47" customFormat="1" x14ac:dyDescent="0.25">
      <c r="D31268" s="83"/>
      <c r="E31268" s="48"/>
    </row>
    <row r="31269" spans="4:5" s="47" customFormat="1" x14ac:dyDescent="0.25">
      <c r="D31269" s="83"/>
      <c r="E31269" s="48"/>
    </row>
    <row r="31270" spans="4:5" s="47" customFormat="1" x14ac:dyDescent="0.25">
      <c r="D31270" s="83"/>
      <c r="E31270" s="48"/>
    </row>
    <row r="31271" spans="4:5" s="47" customFormat="1" x14ac:dyDescent="0.25">
      <c r="D31271" s="83"/>
      <c r="E31271" s="48"/>
    </row>
    <row r="31272" spans="4:5" s="47" customFormat="1" x14ac:dyDescent="0.25">
      <c r="D31272" s="83"/>
      <c r="E31272" s="48"/>
    </row>
    <row r="31273" spans="4:5" s="47" customFormat="1" x14ac:dyDescent="0.25">
      <c r="D31273" s="83"/>
      <c r="E31273" s="48"/>
    </row>
    <row r="31274" spans="4:5" s="47" customFormat="1" x14ac:dyDescent="0.25">
      <c r="D31274" s="83"/>
      <c r="E31274" s="48"/>
    </row>
    <row r="31275" spans="4:5" s="47" customFormat="1" x14ac:dyDescent="0.25">
      <c r="D31275" s="83"/>
      <c r="E31275" s="48"/>
    </row>
    <row r="31276" spans="4:5" s="47" customFormat="1" x14ac:dyDescent="0.25">
      <c r="D31276" s="83"/>
      <c r="E31276" s="48"/>
    </row>
    <row r="31277" spans="4:5" s="47" customFormat="1" x14ac:dyDescent="0.25">
      <c r="D31277" s="83"/>
      <c r="E31277" s="48"/>
    </row>
    <row r="31278" spans="4:5" s="47" customFormat="1" x14ac:dyDescent="0.25">
      <c r="D31278" s="83"/>
      <c r="E31278" s="48"/>
    </row>
    <row r="31279" spans="4:5" s="47" customFormat="1" x14ac:dyDescent="0.25">
      <c r="D31279" s="83"/>
      <c r="E31279" s="48"/>
    </row>
    <row r="31280" spans="4:5" s="47" customFormat="1" x14ac:dyDescent="0.25">
      <c r="D31280" s="83"/>
      <c r="E31280" s="48"/>
    </row>
    <row r="31281" spans="4:5" s="47" customFormat="1" x14ac:dyDescent="0.25">
      <c r="D31281" s="83"/>
      <c r="E31281" s="48"/>
    </row>
    <row r="31282" spans="4:5" s="47" customFormat="1" x14ac:dyDescent="0.25">
      <c r="D31282" s="83"/>
      <c r="E31282" s="48"/>
    </row>
    <row r="31283" spans="4:5" s="47" customFormat="1" x14ac:dyDescent="0.25">
      <c r="D31283" s="83"/>
      <c r="E31283" s="48"/>
    </row>
    <row r="31284" spans="4:5" s="47" customFormat="1" x14ac:dyDescent="0.25">
      <c r="D31284" s="83"/>
      <c r="E31284" s="48"/>
    </row>
    <row r="31285" spans="4:5" s="47" customFormat="1" x14ac:dyDescent="0.25">
      <c r="D31285" s="83"/>
      <c r="E31285" s="48"/>
    </row>
    <row r="31286" spans="4:5" s="47" customFormat="1" x14ac:dyDescent="0.25">
      <c r="D31286" s="83"/>
      <c r="E31286" s="48"/>
    </row>
    <row r="31287" spans="4:5" s="47" customFormat="1" x14ac:dyDescent="0.25">
      <c r="D31287" s="83"/>
      <c r="E31287" s="48"/>
    </row>
    <row r="31288" spans="4:5" s="47" customFormat="1" x14ac:dyDescent="0.25">
      <c r="D31288" s="83"/>
      <c r="E31288" s="48"/>
    </row>
    <row r="31289" spans="4:5" s="47" customFormat="1" x14ac:dyDescent="0.25">
      <c r="D31289" s="83"/>
      <c r="E31289" s="48"/>
    </row>
    <row r="31290" spans="4:5" s="47" customFormat="1" x14ac:dyDescent="0.25">
      <c r="D31290" s="83"/>
      <c r="E31290" s="48"/>
    </row>
    <row r="31291" spans="4:5" s="47" customFormat="1" x14ac:dyDescent="0.25">
      <c r="D31291" s="83"/>
      <c r="E31291" s="48"/>
    </row>
    <row r="31292" spans="4:5" s="47" customFormat="1" x14ac:dyDescent="0.25">
      <c r="D31292" s="83"/>
      <c r="E31292" s="48"/>
    </row>
    <row r="31293" spans="4:5" s="47" customFormat="1" x14ac:dyDescent="0.25">
      <c r="D31293" s="83"/>
      <c r="E31293" s="48"/>
    </row>
    <row r="31294" spans="4:5" s="47" customFormat="1" x14ac:dyDescent="0.25">
      <c r="D31294" s="83"/>
      <c r="E31294" s="48"/>
    </row>
    <row r="31295" spans="4:5" s="47" customFormat="1" x14ac:dyDescent="0.25">
      <c r="D31295" s="83"/>
      <c r="E31295" s="48"/>
    </row>
    <row r="31296" spans="4:5" s="47" customFormat="1" x14ac:dyDescent="0.25">
      <c r="D31296" s="83"/>
      <c r="E31296" s="48"/>
    </row>
    <row r="31297" spans="4:5" s="47" customFormat="1" x14ac:dyDescent="0.25">
      <c r="D31297" s="83"/>
      <c r="E31297" s="48"/>
    </row>
    <row r="31298" spans="4:5" s="47" customFormat="1" x14ac:dyDescent="0.25">
      <c r="D31298" s="83"/>
      <c r="E31298" s="48"/>
    </row>
    <row r="31299" spans="4:5" s="47" customFormat="1" x14ac:dyDescent="0.25">
      <c r="D31299" s="83"/>
      <c r="E31299" s="48"/>
    </row>
    <row r="31300" spans="4:5" s="47" customFormat="1" x14ac:dyDescent="0.25">
      <c r="D31300" s="83"/>
      <c r="E31300" s="48"/>
    </row>
    <row r="31301" spans="4:5" s="47" customFormat="1" x14ac:dyDescent="0.25">
      <c r="D31301" s="83"/>
      <c r="E31301" s="48"/>
    </row>
    <row r="31302" spans="4:5" s="47" customFormat="1" x14ac:dyDescent="0.25">
      <c r="D31302" s="83"/>
      <c r="E31302" s="48"/>
    </row>
    <row r="31303" spans="4:5" s="47" customFormat="1" x14ac:dyDescent="0.25">
      <c r="D31303" s="83"/>
      <c r="E31303" s="48"/>
    </row>
    <row r="31304" spans="4:5" s="47" customFormat="1" x14ac:dyDescent="0.25">
      <c r="D31304" s="83"/>
      <c r="E31304" s="48"/>
    </row>
    <row r="31305" spans="4:5" s="47" customFormat="1" x14ac:dyDescent="0.25">
      <c r="D31305" s="83"/>
      <c r="E31305" s="48"/>
    </row>
    <row r="31306" spans="4:5" s="47" customFormat="1" x14ac:dyDescent="0.25">
      <c r="D31306" s="83"/>
      <c r="E31306" s="48"/>
    </row>
    <row r="31307" spans="4:5" s="47" customFormat="1" x14ac:dyDescent="0.25">
      <c r="D31307" s="83"/>
      <c r="E31307" s="48"/>
    </row>
    <row r="31308" spans="4:5" s="47" customFormat="1" x14ac:dyDescent="0.25">
      <c r="D31308" s="83"/>
      <c r="E31308" s="48"/>
    </row>
    <row r="31309" spans="4:5" s="47" customFormat="1" x14ac:dyDescent="0.25">
      <c r="D31309" s="83"/>
      <c r="E31309" s="48"/>
    </row>
    <row r="31310" spans="4:5" s="47" customFormat="1" x14ac:dyDescent="0.25">
      <c r="D31310" s="83"/>
      <c r="E31310" s="48"/>
    </row>
    <row r="31311" spans="4:5" s="47" customFormat="1" x14ac:dyDescent="0.25">
      <c r="D31311" s="83"/>
      <c r="E31311" s="48"/>
    </row>
    <row r="31312" spans="4:5" s="47" customFormat="1" x14ac:dyDescent="0.25">
      <c r="D31312" s="83"/>
      <c r="E31312" s="48"/>
    </row>
    <row r="31313" spans="4:5" s="47" customFormat="1" x14ac:dyDescent="0.25">
      <c r="D31313" s="83"/>
      <c r="E31313" s="48"/>
    </row>
    <row r="31314" spans="4:5" s="47" customFormat="1" x14ac:dyDescent="0.25">
      <c r="D31314" s="83"/>
      <c r="E31314" s="48"/>
    </row>
    <row r="31315" spans="4:5" s="47" customFormat="1" x14ac:dyDescent="0.25">
      <c r="D31315" s="83"/>
      <c r="E31315" s="48"/>
    </row>
    <row r="31316" spans="4:5" s="47" customFormat="1" x14ac:dyDescent="0.25">
      <c r="D31316" s="83"/>
      <c r="E31316" s="48"/>
    </row>
    <row r="31317" spans="4:5" s="47" customFormat="1" x14ac:dyDescent="0.25">
      <c r="D31317" s="83"/>
      <c r="E31317" s="48"/>
    </row>
    <row r="31318" spans="4:5" s="47" customFormat="1" x14ac:dyDescent="0.25">
      <c r="D31318" s="83"/>
      <c r="E31318" s="48"/>
    </row>
    <row r="31319" spans="4:5" s="47" customFormat="1" x14ac:dyDescent="0.25">
      <c r="D31319" s="83"/>
      <c r="E31319" s="48"/>
    </row>
    <row r="31320" spans="4:5" s="47" customFormat="1" x14ac:dyDescent="0.25">
      <c r="D31320" s="83"/>
      <c r="E31320" s="48"/>
    </row>
    <row r="31321" spans="4:5" s="47" customFormat="1" x14ac:dyDescent="0.25">
      <c r="D31321" s="83"/>
      <c r="E31321" s="48"/>
    </row>
    <row r="31322" spans="4:5" s="47" customFormat="1" x14ac:dyDescent="0.25">
      <c r="D31322" s="83"/>
      <c r="E31322" s="48"/>
    </row>
    <row r="31323" spans="4:5" s="47" customFormat="1" x14ac:dyDescent="0.25">
      <c r="D31323" s="83"/>
      <c r="E31323" s="48"/>
    </row>
    <row r="31324" spans="4:5" s="47" customFormat="1" x14ac:dyDescent="0.25">
      <c r="D31324" s="83"/>
      <c r="E31324" s="48"/>
    </row>
    <row r="31325" spans="4:5" s="47" customFormat="1" x14ac:dyDescent="0.25">
      <c r="D31325" s="83"/>
      <c r="E31325" s="48"/>
    </row>
    <row r="31326" spans="4:5" s="47" customFormat="1" x14ac:dyDescent="0.25">
      <c r="D31326" s="83"/>
      <c r="E31326" s="48"/>
    </row>
    <row r="31327" spans="4:5" s="47" customFormat="1" x14ac:dyDescent="0.25">
      <c r="D31327" s="83"/>
      <c r="E31327" s="48"/>
    </row>
    <row r="31328" spans="4:5" s="47" customFormat="1" x14ac:dyDescent="0.25">
      <c r="D31328" s="83"/>
      <c r="E31328" s="48"/>
    </row>
    <row r="31329" spans="4:5" s="47" customFormat="1" x14ac:dyDescent="0.25">
      <c r="D31329" s="83"/>
      <c r="E31329" s="48"/>
    </row>
    <row r="31330" spans="4:5" s="47" customFormat="1" x14ac:dyDescent="0.25">
      <c r="D31330" s="83"/>
      <c r="E31330" s="48"/>
    </row>
    <row r="31331" spans="4:5" s="47" customFormat="1" x14ac:dyDescent="0.25">
      <c r="D31331" s="83"/>
      <c r="E31331" s="48"/>
    </row>
    <row r="31332" spans="4:5" s="47" customFormat="1" x14ac:dyDescent="0.25">
      <c r="D31332" s="83"/>
      <c r="E31332" s="48"/>
    </row>
    <row r="31333" spans="4:5" s="47" customFormat="1" x14ac:dyDescent="0.25">
      <c r="D31333" s="83"/>
      <c r="E31333" s="48"/>
    </row>
    <row r="31334" spans="4:5" s="47" customFormat="1" x14ac:dyDescent="0.25">
      <c r="D31334" s="83"/>
      <c r="E31334" s="48"/>
    </row>
    <row r="31335" spans="4:5" s="47" customFormat="1" x14ac:dyDescent="0.25">
      <c r="D31335" s="83"/>
      <c r="E31335" s="48"/>
    </row>
    <row r="31336" spans="4:5" s="47" customFormat="1" x14ac:dyDescent="0.25">
      <c r="D31336" s="83"/>
      <c r="E31336" s="48"/>
    </row>
    <row r="31337" spans="4:5" s="47" customFormat="1" x14ac:dyDescent="0.25">
      <c r="D31337" s="83"/>
      <c r="E31337" s="48"/>
    </row>
    <row r="31338" spans="4:5" s="47" customFormat="1" x14ac:dyDescent="0.25">
      <c r="D31338" s="83"/>
      <c r="E31338" s="48"/>
    </row>
    <row r="31339" spans="4:5" s="47" customFormat="1" x14ac:dyDescent="0.25">
      <c r="D31339" s="83"/>
      <c r="E31339" s="48"/>
    </row>
    <row r="31340" spans="4:5" s="47" customFormat="1" x14ac:dyDescent="0.25">
      <c r="D31340" s="83"/>
      <c r="E31340" s="48"/>
    </row>
    <row r="31341" spans="4:5" s="47" customFormat="1" x14ac:dyDescent="0.25">
      <c r="D31341" s="83"/>
      <c r="E31341" s="48"/>
    </row>
    <row r="31342" spans="4:5" s="47" customFormat="1" x14ac:dyDescent="0.25">
      <c r="D31342" s="83"/>
      <c r="E31342" s="48"/>
    </row>
    <row r="31343" spans="4:5" s="47" customFormat="1" x14ac:dyDescent="0.25">
      <c r="D31343" s="83"/>
      <c r="E31343" s="48"/>
    </row>
    <row r="31344" spans="4:5" s="47" customFormat="1" x14ac:dyDescent="0.25">
      <c r="D31344" s="83"/>
      <c r="E31344" s="48"/>
    </row>
    <row r="31345" spans="4:5" s="47" customFormat="1" x14ac:dyDescent="0.25">
      <c r="D31345" s="83"/>
      <c r="E31345" s="48"/>
    </row>
    <row r="31346" spans="4:5" s="47" customFormat="1" x14ac:dyDescent="0.25">
      <c r="D31346" s="83"/>
      <c r="E31346" s="48"/>
    </row>
    <row r="31347" spans="4:5" s="47" customFormat="1" x14ac:dyDescent="0.25">
      <c r="D31347" s="83"/>
      <c r="E31347" s="48"/>
    </row>
    <row r="31348" spans="4:5" s="47" customFormat="1" x14ac:dyDescent="0.25">
      <c r="D31348" s="83"/>
      <c r="E31348" s="48"/>
    </row>
    <row r="31349" spans="4:5" s="47" customFormat="1" x14ac:dyDescent="0.25">
      <c r="D31349" s="83"/>
      <c r="E31349" s="48"/>
    </row>
    <row r="31350" spans="4:5" s="47" customFormat="1" x14ac:dyDescent="0.25">
      <c r="D31350" s="83"/>
      <c r="E31350" s="48"/>
    </row>
    <row r="31351" spans="4:5" s="47" customFormat="1" x14ac:dyDescent="0.25">
      <c r="D31351" s="83"/>
      <c r="E31351" s="48"/>
    </row>
    <row r="31352" spans="4:5" s="47" customFormat="1" x14ac:dyDescent="0.25">
      <c r="D31352" s="83"/>
      <c r="E31352" s="48"/>
    </row>
    <row r="31353" spans="4:5" s="47" customFormat="1" x14ac:dyDescent="0.25">
      <c r="D31353" s="83"/>
      <c r="E31353" s="48"/>
    </row>
    <row r="31354" spans="4:5" s="47" customFormat="1" x14ac:dyDescent="0.25">
      <c r="D31354" s="83"/>
      <c r="E31354" s="48"/>
    </row>
    <row r="31355" spans="4:5" s="47" customFormat="1" x14ac:dyDescent="0.25">
      <c r="D31355" s="83"/>
      <c r="E31355" s="48"/>
    </row>
    <row r="31356" spans="4:5" s="47" customFormat="1" x14ac:dyDescent="0.25">
      <c r="D31356" s="83"/>
      <c r="E31356" s="48"/>
    </row>
    <row r="31357" spans="4:5" s="47" customFormat="1" x14ac:dyDescent="0.25">
      <c r="D31357" s="83"/>
      <c r="E31357" s="48"/>
    </row>
    <row r="31358" spans="4:5" s="47" customFormat="1" x14ac:dyDescent="0.25">
      <c r="D31358" s="83"/>
      <c r="E31358" s="48"/>
    </row>
    <row r="31359" spans="4:5" s="47" customFormat="1" x14ac:dyDescent="0.25">
      <c r="D31359" s="83"/>
      <c r="E31359" s="48"/>
    </row>
    <row r="31360" spans="4:5" s="47" customFormat="1" x14ac:dyDescent="0.25">
      <c r="D31360" s="83"/>
      <c r="E31360" s="48"/>
    </row>
    <row r="31361" spans="4:5" s="47" customFormat="1" x14ac:dyDescent="0.25">
      <c r="D31361" s="83"/>
      <c r="E31361" s="48"/>
    </row>
    <row r="31362" spans="4:5" s="47" customFormat="1" x14ac:dyDescent="0.25">
      <c r="D31362" s="83"/>
      <c r="E31362" s="48"/>
    </row>
    <row r="31363" spans="4:5" s="47" customFormat="1" x14ac:dyDescent="0.25">
      <c r="D31363" s="83"/>
      <c r="E31363" s="48"/>
    </row>
    <row r="31364" spans="4:5" s="47" customFormat="1" x14ac:dyDescent="0.25">
      <c r="D31364" s="83"/>
      <c r="E31364" s="48"/>
    </row>
    <row r="31365" spans="4:5" s="47" customFormat="1" x14ac:dyDescent="0.25">
      <c r="D31365" s="83"/>
      <c r="E31365" s="48"/>
    </row>
    <row r="31366" spans="4:5" s="47" customFormat="1" x14ac:dyDescent="0.25">
      <c r="D31366" s="83"/>
      <c r="E31366" s="48"/>
    </row>
    <row r="31367" spans="4:5" s="47" customFormat="1" x14ac:dyDescent="0.25">
      <c r="D31367" s="83"/>
      <c r="E31367" s="48"/>
    </row>
    <row r="31368" spans="4:5" s="47" customFormat="1" x14ac:dyDescent="0.25">
      <c r="D31368" s="83"/>
      <c r="E31368" s="48"/>
    </row>
    <row r="31369" spans="4:5" s="47" customFormat="1" x14ac:dyDescent="0.25">
      <c r="D31369" s="83"/>
      <c r="E31369" s="48"/>
    </row>
    <row r="31370" spans="4:5" s="47" customFormat="1" x14ac:dyDescent="0.25">
      <c r="D31370" s="83"/>
      <c r="E31370" s="48"/>
    </row>
    <row r="31371" spans="4:5" s="47" customFormat="1" x14ac:dyDescent="0.25">
      <c r="D31371" s="83"/>
      <c r="E31371" s="48"/>
    </row>
    <row r="31372" spans="4:5" s="47" customFormat="1" x14ac:dyDescent="0.25">
      <c r="D31372" s="83"/>
      <c r="E31372" s="48"/>
    </row>
    <row r="31373" spans="4:5" s="47" customFormat="1" x14ac:dyDescent="0.25">
      <c r="D31373" s="83"/>
      <c r="E31373" s="48"/>
    </row>
    <row r="31374" spans="4:5" s="47" customFormat="1" x14ac:dyDescent="0.25">
      <c r="D31374" s="83"/>
      <c r="E31374" s="48"/>
    </row>
    <row r="31375" spans="4:5" s="47" customFormat="1" x14ac:dyDescent="0.25">
      <c r="D31375" s="83"/>
      <c r="E31375" s="48"/>
    </row>
    <row r="31376" spans="4:5" s="47" customFormat="1" x14ac:dyDescent="0.25">
      <c r="D31376" s="83"/>
      <c r="E31376" s="48"/>
    </row>
    <row r="31377" spans="4:5" s="47" customFormat="1" x14ac:dyDescent="0.25">
      <c r="D31377" s="83"/>
      <c r="E31377" s="48"/>
    </row>
    <row r="31378" spans="4:5" s="47" customFormat="1" x14ac:dyDescent="0.25">
      <c r="D31378" s="83"/>
      <c r="E31378" s="48"/>
    </row>
    <row r="31379" spans="4:5" s="47" customFormat="1" x14ac:dyDescent="0.25">
      <c r="D31379" s="83"/>
      <c r="E31379" s="48"/>
    </row>
    <row r="31380" spans="4:5" s="47" customFormat="1" x14ac:dyDescent="0.25">
      <c r="D31380" s="83"/>
      <c r="E31380" s="48"/>
    </row>
    <row r="31381" spans="4:5" s="47" customFormat="1" x14ac:dyDescent="0.25">
      <c r="D31381" s="83"/>
      <c r="E31381" s="48"/>
    </row>
    <row r="31382" spans="4:5" s="47" customFormat="1" x14ac:dyDescent="0.25">
      <c r="D31382" s="83"/>
      <c r="E31382" s="48"/>
    </row>
    <row r="31383" spans="4:5" s="47" customFormat="1" x14ac:dyDescent="0.25">
      <c r="D31383" s="83"/>
      <c r="E31383" s="48"/>
    </row>
    <row r="31384" spans="4:5" s="47" customFormat="1" x14ac:dyDescent="0.25">
      <c r="D31384" s="83"/>
      <c r="E31384" s="48"/>
    </row>
    <row r="31385" spans="4:5" s="47" customFormat="1" x14ac:dyDescent="0.25">
      <c r="D31385" s="83"/>
      <c r="E31385" s="48"/>
    </row>
    <row r="31386" spans="4:5" s="47" customFormat="1" x14ac:dyDescent="0.25">
      <c r="D31386" s="83"/>
      <c r="E31386" s="48"/>
    </row>
    <row r="31387" spans="4:5" s="47" customFormat="1" x14ac:dyDescent="0.25">
      <c r="D31387" s="83"/>
      <c r="E31387" s="48"/>
    </row>
    <row r="31388" spans="4:5" s="47" customFormat="1" x14ac:dyDescent="0.25">
      <c r="D31388" s="83"/>
      <c r="E31388" s="48"/>
    </row>
    <row r="31389" spans="4:5" s="47" customFormat="1" x14ac:dyDescent="0.25">
      <c r="D31389" s="83"/>
      <c r="E31389" s="48"/>
    </row>
    <row r="31390" spans="4:5" s="47" customFormat="1" x14ac:dyDescent="0.25">
      <c r="D31390" s="83"/>
      <c r="E31390" s="48"/>
    </row>
    <row r="31391" spans="4:5" s="47" customFormat="1" x14ac:dyDescent="0.25">
      <c r="D31391" s="83"/>
      <c r="E31391" s="48"/>
    </row>
    <row r="31392" spans="4:5" s="47" customFormat="1" x14ac:dyDescent="0.25">
      <c r="D31392" s="83"/>
      <c r="E31392" s="48"/>
    </row>
    <row r="31393" spans="4:5" s="47" customFormat="1" x14ac:dyDescent="0.25">
      <c r="D31393" s="83"/>
      <c r="E31393" s="48"/>
    </row>
    <row r="31394" spans="4:5" s="47" customFormat="1" x14ac:dyDescent="0.25">
      <c r="D31394" s="83"/>
      <c r="E31394" s="48"/>
    </row>
    <row r="31395" spans="4:5" s="47" customFormat="1" x14ac:dyDescent="0.25">
      <c r="D31395" s="83"/>
      <c r="E31395" s="48"/>
    </row>
    <row r="31396" spans="4:5" s="47" customFormat="1" x14ac:dyDescent="0.25">
      <c r="D31396" s="83"/>
      <c r="E31396" s="48"/>
    </row>
    <row r="31397" spans="4:5" s="47" customFormat="1" x14ac:dyDescent="0.25">
      <c r="D31397" s="83"/>
      <c r="E31397" s="48"/>
    </row>
    <row r="31398" spans="4:5" s="47" customFormat="1" x14ac:dyDescent="0.25">
      <c r="D31398" s="83"/>
      <c r="E31398" s="48"/>
    </row>
    <row r="31399" spans="4:5" s="47" customFormat="1" x14ac:dyDescent="0.25">
      <c r="D31399" s="83"/>
      <c r="E31399" s="48"/>
    </row>
    <row r="31400" spans="4:5" s="47" customFormat="1" x14ac:dyDescent="0.25">
      <c r="D31400" s="83"/>
      <c r="E31400" s="48"/>
    </row>
    <row r="31401" spans="4:5" s="47" customFormat="1" x14ac:dyDescent="0.25">
      <c r="D31401" s="83"/>
      <c r="E31401" s="48"/>
    </row>
    <row r="31402" spans="4:5" s="47" customFormat="1" x14ac:dyDescent="0.25">
      <c r="D31402" s="83"/>
      <c r="E31402" s="48"/>
    </row>
    <row r="31403" spans="4:5" s="47" customFormat="1" x14ac:dyDescent="0.25">
      <c r="D31403" s="83"/>
      <c r="E31403" s="48"/>
    </row>
    <row r="31404" spans="4:5" s="47" customFormat="1" x14ac:dyDescent="0.25">
      <c r="D31404" s="83"/>
      <c r="E31404" s="48"/>
    </row>
    <row r="31405" spans="4:5" s="47" customFormat="1" x14ac:dyDescent="0.25">
      <c r="D31405" s="83"/>
      <c r="E31405" s="48"/>
    </row>
    <row r="31406" spans="4:5" s="47" customFormat="1" x14ac:dyDescent="0.25">
      <c r="D31406" s="83"/>
      <c r="E31406" s="48"/>
    </row>
    <row r="31407" spans="4:5" s="47" customFormat="1" x14ac:dyDescent="0.25">
      <c r="D31407" s="83"/>
      <c r="E31407" s="48"/>
    </row>
    <row r="31408" spans="4:5" s="47" customFormat="1" x14ac:dyDescent="0.25">
      <c r="D31408" s="83"/>
      <c r="E31408" s="48"/>
    </row>
    <row r="31409" spans="4:5" s="47" customFormat="1" x14ac:dyDescent="0.25">
      <c r="D31409" s="83"/>
      <c r="E31409" s="48"/>
    </row>
    <row r="31410" spans="4:5" s="47" customFormat="1" x14ac:dyDescent="0.25">
      <c r="D31410" s="83"/>
      <c r="E31410" s="48"/>
    </row>
    <row r="31411" spans="4:5" s="47" customFormat="1" x14ac:dyDescent="0.25">
      <c r="D31411" s="83"/>
      <c r="E31411" s="48"/>
    </row>
    <row r="31412" spans="4:5" s="47" customFormat="1" x14ac:dyDescent="0.25">
      <c r="D31412" s="83"/>
      <c r="E31412" s="48"/>
    </row>
    <row r="31413" spans="4:5" s="47" customFormat="1" x14ac:dyDescent="0.25">
      <c r="D31413" s="83"/>
      <c r="E31413" s="48"/>
    </row>
    <row r="31414" spans="4:5" s="47" customFormat="1" x14ac:dyDescent="0.25">
      <c r="D31414" s="83"/>
      <c r="E31414" s="48"/>
    </row>
    <row r="31415" spans="4:5" s="47" customFormat="1" x14ac:dyDescent="0.25">
      <c r="D31415" s="83"/>
      <c r="E31415" s="48"/>
    </row>
    <row r="31416" spans="4:5" s="47" customFormat="1" x14ac:dyDescent="0.25">
      <c r="D31416" s="83"/>
      <c r="E31416" s="48"/>
    </row>
    <row r="31417" spans="4:5" s="47" customFormat="1" x14ac:dyDescent="0.25">
      <c r="D31417" s="83"/>
      <c r="E31417" s="48"/>
    </row>
    <row r="31418" spans="4:5" s="47" customFormat="1" x14ac:dyDescent="0.25">
      <c r="D31418" s="83"/>
      <c r="E31418" s="48"/>
    </row>
    <row r="31419" spans="4:5" s="47" customFormat="1" x14ac:dyDescent="0.25">
      <c r="D31419" s="83"/>
      <c r="E31419" s="48"/>
    </row>
    <row r="31420" spans="4:5" s="47" customFormat="1" x14ac:dyDescent="0.25">
      <c r="D31420" s="83"/>
      <c r="E31420" s="48"/>
    </row>
    <row r="31421" spans="4:5" s="47" customFormat="1" x14ac:dyDescent="0.25">
      <c r="D31421" s="83"/>
      <c r="E31421" s="48"/>
    </row>
    <row r="31422" spans="4:5" s="47" customFormat="1" x14ac:dyDescent="0.25">
      <c r="D31422" s="83"/>
      <c r="E31422" s="48"/>
    </row>
    <row r="31423" spans="4:5" s="47" customFormat="1" x14ac:dyDescent="0.25">
      <c r="D31423" s="83"/>
      <c r="E31423" s="48"/>
    </row>
    <row r="31424" spans="4:5" s="47" customFormat="1" x14ac:dyDescent="0.25">
      <c r="D31424" s="83"/>
      <c r="E31424" s="48"/>
    </row>
    <row r="31425" spans="4:5" s="47" customFormat="1" x14ac:dyDescent="0.25">
      <c r="D31425" s="83"/>
      <c r="E31425" s="48"/>
    </row>
    <row r="31426" spans="4:5" s="47" customFormat="1" x14ac:dyDescent="0.25">
      <c r="D31426" s="83"/>
      <c r="E31426" s="48"/>
    </row>
    <row r="31427" spans="4:5" s="47" customFormat="1" x14ac:dyDescent="0.25">
      <c r="D31427" s="83"/>
      <c r="E31427" s="48"/>
    </row>
    <row r="31428" spans="4:5" s="47" customFormat="1" x14ac:dyDescent="0.25">
      <c r="D31428" s="83"/>
      <c r="E31428" s="48"/>
    </row>
    <row r="31429" spans="4:5" s="47" customFormat="1" x14ac:dyDescent="0.25">
      <c r="D31429" s="83"/>
      <c r="E31429" s="48"/>
    </row>
    <row r="31430" spans="4:5" s="47" customFormat="1" x14ac:dyDescent="0.25">
      <c r="D31430" s="83"/>
      <c r="E31430" s="48"/>
    </row>
    <row r="31431" spans="4:5" s="47" customFormat="1" x14ac:dyDescent="0.25">
      <c r="D31431" s="83"/>
      <c r="E31431" s="48"/>
    </row>
    <row r="31432" spans="4:5" s="47" customFormat="1" x14ac:dyDescent="0.25">
      <c r="D31432" s="83"/>
      <c r="E31432" s="48"/>
    </row>
    <row r="31433" spans="4:5" s="47" customFormat="1" x14ac:dyDescent="0.25">
      <c r="D31433" s="83"/>
      <c r="E31433" s="48"/>
    </row>
    <row r="31434" spans="4:5" s="47" customFormat="1" x14ac:dyDescent="0.25">
      <c r="D31434" s="83"/>
      <c r="E31434" s="48"/>
    </row>
    <row r="31435" spans="4:5" s="47" customFormat="1" x14ac:dyDescent="0.25">
      <c r="D31435" s="83"/>
      <c r="E31435" s="48"/>
    </row>
    <row r="31436" spans="4:5" s="47" customFormat="1" x14ac:dyDescent="0.25">
      <c r="D31436" s="83"/>
      <c r="E31436" s="48"/>
    </row>
    <row r="31437" spans="4:5" s="47" customFormat="1" x14ac:dyDescent="0.25">
      <c r="D31437" s="83"/>
      <c r="E31437" s="48"/>
    </row>
    <row r="31438" spans="4:5" s="47" customFormat="1" x14ac:dyDescent="0.25">
      <c r="D31438" s="83"/>
      <c r="E31438" s="48"/>
    </row>
    <row r="31439" spans="4:5" s="47" customFormat="1" x14ac:dyDescent="0.25">
      <c r="D31439" s="83"/>
      <c r="E31439" s="48"/>
    </row>
    <row r="31440" spans="4:5" s="47" customFormat="1" x14ac:dyDescent="0.25">
      <c r="D31440" s="83"/>
      <c r="E31440" s="48"/>
    </row>
    <row r="31441" spans="4:5" s="47" customFormat="1" x14ac:dyDescent="0.25">
      <c r="D31441" s="83"/>
      <c r="E31441" s="48"/>
    </row>
    <row r="31442" spans="4:5" s="47" customFormat="1" x14ac:dyDescent="0.25">
      <c r="D31442" s="83"/>
      <c r="E31442" s="48"/>
    </row>
    <row r="31443" spans="4:5" s="47" customFormat="1" x14ac:dyDescent="0.25">
      <c r="D31443" s="83"/>
      <c r="E31443" s="48"/>
    </row>
    <row r="31444" spans="4:5" s="47" customFormat="1" x14ac:dyDescent="0.25">
      <c r="D31444" s="83"/>
      <c r="E31444" s="48"/>
    </row>
    <row r="31445" spans="4:5" s="47" customFormat="1" x14ac:dyDescent="0.25">
      <c r="D31445" s="83"/>
      <c r="E31445" s="48"/>
    </row>
    <row r="31446" spans="4:5" s="47" customFormat="1" x14ac:dyDescent="0.25">
      <c r="D31446" s="83"/>
      <c r="E31446" s="48"/>
    </row>
    <row r="31447" spans="4:5" s="47" customFormat="1" x14ac:dyDescent="0.25">
      <c r="D31447" s="83"/>
      <c r="E31447" s="48"/>
    </row>
    <row r="31448" spans="4:5" s="47" customFormat="1" x14ac:dyDescent="0.25">
      <c r="D31448" s="83"/>
      <c r="E31448" s="48"/>
    </row>
    <row r="31449" spans="4:5" s="47" customFormat="1" x14ac:dyDescent="0.25">
      <c r="D31449" s="83"/>
      <c r="E31449" s="48"/>
    </row>
    <row r="31450" spans="4:5" s="47" customFormat="1" x14ac:dyDescent="0.25">
      <c r="D31450" s="83"/>
      <c r="E31450" s="48"/>
    </row>
    <row r="31451" spans="4:5" s="47" customFormat="1" x14ac:dyDescent="0.25">
      <c r="D31451" s="83"/>
      <c r="E31451" s="48"/>
    </row>
    <row r="31452" spans="4:5" s="47" customFormat="1" x14ac:dyDescent="0.25">
      <c r="D31452" s="83"/>
      <c r="E31452" s="48"/>
    </row>
    <row r="31453" spans="4:5" s="47" customFormat="1" x14ac:dyDescent="0.25">
      <c r="D31453" s="83"/>
      <c r="E31453" s="48"/>
    </row>
    <row r="31454" spans="4:5" s="47" customFormat="1" x14ac:dyDescent="0.25">
      <c r="D31454" s="83"/>
      <c r="E31454" s="48"/>
    </row>
    <row r="31455" spans="4:5" s="47" customFormat="1" x14ac:dyDescent="0.25">
      <c r="D31455" s="83"/>
      <c r="E31455" s="48"/>
    </row>
    <row r="31456" spans="4:5" s="47" customFormat="1" x14ac:dyDescent="0.25">
      <c r="D31456" s="83"/>
      <c r="E31456" s="48"/>
    </row>
    <row r="31457" spans="4:5" s="47" customFormat="1" x14ac:dyDescent="0.25">
      <c r="D31457" s="83"/>
      <c r="E31457" s="48"/>
    </row>
    <row r="31458" spans="4:5" s="47" customFormat="1" x14ac:dyDescent="0.25">
      <c r="D31458" s="83"/>
      <c r="E31458" s="48"/>
    </row>
    <row r="31459" spans="4:5" s="47" customFormat="1" x14ac:dyDescent="0.25">
      <c r="D31459" s="83"/>
      <c r="E31459" s="48"/>
    </row>
    <row r="31460" spans="4:5" s="47" customFormat="1" x14ac:dyDescent="0.25">
      <c r="D31460" s="83"/>
      <c r="E31460" s="48"/>
    </row>
    <row r="31461" spans="4:5" s="47" customFormat="1" x14ac:dyDescent="0.25">
      <c r="D31461" s="83"/>
      <c r="E31461" s="48"/>
    </row>
    <row r="31462" spans="4:5" s="47" customFormat="1" x14ac:dyDescent="0.25">
      <c r="D31462" s="83"/>
      <c r="E31462" s="48"/>
    </row>
    <row r="31463" spans="4:5" s="47" customFormat="1" x14ac:dyDescent="0.25">
      <c r="D31463" s="83"/>
      <c r="E31463" s="48"/>
    </row>
    <row r="31464" spans="4:5" s="47" customFormat="1" x14ac:dyDescent="0.25">
      <c r="D31464" s="83"/>
      <c r="E31464" s="48"/>
    </row>
    <row r="31465" spans="4:5" s="47" customFormat="1" x14ac:dyDescent="0.25">
      <c r="D31465" s="83"/>
      <c r="E31465" s="48"/>
    </row>
    <row r="31466" spans="4:5" s="47" customFormat="1" x14ac:dyDescent="0.25">
      <c r="D31466" s="83"/>
      <c r="E31466" s="48"/>
    </row>
    <row r="31467" spans="4:5" s="47" customFormat="1" x14ac:dyDescent="0.25">
      <c r="D31467" s="83"/>
      <c r="E31467" s="48"/>
    </row>
    <row r="31468" spans="4:5" s="47" customFormat="1" x14ac:dyDescent="0.25">
      <c r="D31468" s="83"/>
      <c r="E31468" s="48"/>
    </row>
    <row r="31469" spans="4:5" s="47" customFormat="1" x14ac:dyDescent="0.25">
      <c r="D31469" s="83"/>
      <c r="E31469" s="48"/>
    </row>
    <row r="31470" spans="4:5" s="47" customFormat="1" x14ac:dyDescent="0.25">
      <c r="D31470" s="83"/>
      <c r="E31470" s="48"/>
    </row>
    <row r="31471" spans="4:5" s="47" customFormat="1" x14ac:dyDescent="0.25">
      <c r="D31471" s="83"/>
      <c r="E31471" s="48"/>
    </row>
    <row r="31472" spans="4:5" s="47" customFormat="1" x14ac:dyDescent="0.25">
      <c r="D31472" s="83"/>
      <c r="E31472" s="48"/>
    </row>
    <row r="31473" spans="4:5" s="47" customFormat="1" x14ac:dyDescent="0.25">
      <c r="D31473" s="83"/>
      <c r="E31473" s="48"/>
    </row>
    <row r="31474" spans="4:5" s="47" customFormat="1" x14ac:dyDescent="0.25">
      <c r="D31474" s="83"/>
      <c r="E31474" s="48"/>
    </row>
    <row r="31475" spans="4:5" s="47" customFormat="1" x14ac:dyDescent="0.25">
      <c r="D31475" s="83"/>
      <c r="E31475" s="48"/>
    </row>
    <row r="31476" spans="4:5" s="47" customFormat="1" x14ac:dyDescent="0.25">
      <c r="D31476" s="83"/>
      <c r="E31476" s="48"/>
    </row>
    <row r="31477" spans="4:5" s="47" customFormat="1" x14ac:dyDescent="0.25">
      <c r="D31477" s="83"/>
      <c r="E31477" s="48"/>
    </row>
    <row r="31478" spans="4:5" s="47" customFormat="1" x14ac:dyDescent="0.25">
      <c r="D31478" s="83"/>
      <c r="E31478" s="48"/>
    </row>
    <row r="31479" spans="4:5" s="47" customFormat="1" x14ac:dyDescent="0.25">
      <c r="D31479" s="83"/>
      <c r="E31479" s="48"/>
    </row>
    <row r="31480" spans="4:5" s="47" customFormat="1" x14ac:dyDescent="0.25">
      <c r="D31480" s="83"/>
      <c r="E31480" s="48"/>
    </row>
    <row r="31481" spans="4:5" s="47" customFormat="1" x14ac:dyDescent="0.25">
      <c r="D31481" s="83"/>
      <c r="E31481" s="48"/>
    </row>
    <row r="31482" spans="4:5" s="47" customFormat="1" x14ac:dyDescent="0.25">
      <c r="D31482" s="83"/>
      <c r="E31482" s="48"/>
    </row>
    <row r="31483" spans="4:5" s="47" customFormat="1" x14ac:dyDescent="0.25">
      <c r="D31483" s="83"/>
      <c r="E31483" s="48"/>
    </row>
    <row r="31484" spans="4:5" s="47" customFormat="1" x14ac:dyDescent="0.25">
      <c r="D31484" s="83"/>
      <c r="E31484" s="48"/>
    </row>
    <row r="31485" spans="4:5" s="47" customFormat="1" x14ac:dyDescent="0.25">
      <c r="D31485" s="83"/>
      <c r="E31485" s="48"/>
    </row>
    <row r="31486" spans="4:5" s="47" customFormat="1" x14ac:dyDescent="0.25">
      <c r="D31486" s="83"/>
      <c r="E31486" s="48"/>
    </row>
    <row r="31487" spans="4:5" s="47" customFormat="1" x14ac:dyDescent="0.25">
      <c r="D31487" s="83"/>
      <c r="E31487" s="48"/>
    </row>
    <row r="31488" spans="4:5" s="47" customFormat="1" x14ac:dyDescent="0.25">
      <c r="D31488" s="83"/>
      <c r="E31488" s="48"/>
    </row>
    <row r="31489" spans="4:5" s="47" customFormat="1" x14ac:dyDescent="0.25">
      <c r="D31489" s="83"/>
      <c r="E31489" s="48"/>
    </row>
    <row r="31490" spans="4:5" s="47" customFormat="1" x14ac:dyDescent="0.25">
      <c r="D31490" s="83"/>
      <c r="E31490" s="48"/>
    </row>
    <row r="31491" spans="4:5" s="47" customFormat="1" x14ac:dyDescent="0.25">
      <c r="D31491" s="83"/>
      <c r="E31491" s="48"/>
    </row>
    <row r="31492" spans="4:5" s="47" customFormat="1" x14ac:dyDescent="0.25">
      <c r="D31492" s="83"/>
      <c r="E31492" s="48"/>
    </row>
    <row r="31493" spans="4:5" s="47" customFormat="1" x14ac:dyDescent="0.25">
      <c r="D31493" s="83"/>
      <c r="E31493" s="48"/>
    </row>
    <row r="31494" spans="4:5" s="47" customFormat="1" x14ac:dyDescent="0.25">
      <c r="D31494" s="83"/>
      <c r="E31494" s="48"/>
    </row>
    <row r="31495" spans="4:5" s="47" customFormat="1" x14ac:dyDescent="0.25">
      <c r="D31495" s="83"/>
      <c r="E31495" s="48"/>
    </row>
    <row r="31496" spans="4:5" s="47" customFormat="1" x14ac:dyDescent="0.25">
      <c r="D31496" s="83"/>
      <c r="E31496" s="48"/>
    </row>
    <row r="31497" spans="4:5" s="47" customFormat="1" x14ac:dyDescent="0.25">
      <c r="D31497" s="83"/>
      <c r="E31497" s="48"/>
    </row>
    <row r="31498" spans="4:5" s="47" customFormat="1" x14ac:dyDescent="0.25">
      <c r="D31498" s="83"/>
      <c r="E31498" s="48"/>
    </row>
    <row r="31499" spans="4:5" s="47" customFormat="1" x14ac:dyDescent="0.25">
      <c r="D31499" s="83"/>
      <c r="E31499" s="48"/>
    </row>
    <row r="31500" spans="4:5" s="47" customFormat="1" x14ac:dyDescent="0.25">
      <c r="D31500" s="83"/>
      <c r="E31500" s="48"/>
    </row>
    <row r="31501" spans="4:5" s="47" customFormat="1" x14ac:dyDescent="0.25">
      <c r="D31501" s="83"/>
      <c r="E31501" s="48"/>
    </row>
    <row r="31502" spans="4:5" s="47" customFormat="1" x14ac:dyDescent="0.25">
      <c r="D31502" s="83"/>
      <c r="E31502" s="48"/>
    </row>
    <row r="31503" spans="4:5" s="47" customFormat="1" x14ac:dyDescent="0.25">
      <c r="D31503" s="83"/>
      <c r="E31503" s="48"/>
    </row>
    <row r="31504" spans="4:5" s="47" customFormat="1" x14ac:dyDescent="0.25">
      <c r="D31504" s="83"/>
      <c r="E31504" s="48"/>
    </row>
    <row r="31505" spans="4:5" s="47" customFormat="1" x14ac:dyDescent="0.25">
      <c r="D31505" s="83"/>
      <c r="E31505" s="48"/>
    </row>
    <row r="31506" spans="4:5" s="47" customFormat="1" x14ac:dyDescent="0.25">
      <c r="D31506" s="83"/>
      <c r="E31506" s="48"/>
    </row>
    <row r="31507" spans="4:5" s="47" customFormat="1" x14ac:dyDescent="0.25">
      <c r="D31507" s="83"/>
      <c r="E31507" s="48"/>
    </row>
    <row r="31508" spans="4:5" s="47" customFormat="1" x14ac:dyDescent="0.25">
      <c r="D31508" s="83"/>
      <c r="E31508" s="48"/>
    </row>
    <row r="31509" spans="4:5" s="47" customFormat="1" x14ac:dyDescent="0.25">
      <c r="D31509" s="83"/>
      <c r="E31509" s="48"/>
    </row>
    <row r="31510" spans="4:5" s="47" customFormat="1" x14ac:dyDescent="0.25">
      <c r="D31510" s="83"/>
      <c r="E31510" s="48"/>
    </row>
    <row r="31511" spans="4:5" s="47" customFormat="1" x14ac:dyDescent="0.25">
      <c r="D31511" s="83"/>
      <c r="E31511" s="48"/>
    </row>
    <row r="31512" spans="4:5" s="47" customFormat="1" x14ac:dyDescent="0.25">
      <c r="D31512" s="83"/>
      <c r="E31512" s="48"/>
    </row>
    <row r="31513" spans="4:5" s="47" customFormat="1" x14ac:dyDescent="0.25">
      <c r="D31513" s="83"/>
      <c r="E31513" s="48"/>
    </row>
    <row r="31514" spans="4:5" s="47" customFormat="1" x14ac:dyDescent="0.25">
      <c r="D31514" s="83"/>
      <c r="E31514" s="48"/>
    </row>
    <row r="31515" spans="4:5" s="47" customFormat="1" x14ac:dyDescent="0.25">
      <c r="D31515" s="83"/>
      <c r="E31515" s="48"/>
    </row>
    <row r="31516" spans="4:5" s="47" customFormat="1" x14ac:dyDescent="0.25">
      <c r="D31516" s="83"/>
      <c r="E31516" s="48"/>
    </row>
    <row r="31517" spans="4:5" s="47" customFormat="1" x14ac:dyDescent="0.25">
      <c r="D31517" s="83"/>
      <c r="E31517" s="48"/>
    </row>
    <row r="31518" spans="4:5" s="47" customFormat="1" x14ac:dyDescent="0.25">
      <c r="D31518" s="83"/>
      <c r="E31518" s="48"/>
    </row>
    <row r="31519" spans="4:5" s="47" customFormat="1" x14ac:dyDescent="0.25">
      <c r="D31519" s="83"/>
      <c r="E31519" s="48"/>
    </row>
    <row r="31520" spans="4:5" s="47" customFormat="1" x14ac:dyDescent="0.25">
      <c r="D31520" s="83"/>
      <c r="E31520" s="48"/>
    </row>
    <row r="31521" spans="4:5" s="47" customFormat="1" x14ac:dyDescent="0.25">
      <c r="D31521" s="83"/>
      <c r="E31521" s="48"/>
    </row>
    <row r="31522" spans="4:5" s="47" customFormat="1" x14ac:dyDescent="0.25">
      <c r="D31522" s="83"/>
      <c r="E31522" s="48"/>
    </row>
    <row r="31523" spans="4:5" s="47" customFormat="1" x14ac:dyDescent="0.25">
      <c r="D31523" s="83"/>
      <c r="E31523" s="48"/>
    </row>
    <row r="31524" spans="4:5" s="47" customFormat="1" x14ac:dyDescent="0.25">
      <c r="D31524" s="83"/>
      <c r="E31524" s="48"/>
    </row>
    <row r="31525" spans="4:5" s="47" customFormat="1" x14ac:dyDescent="0.25">
      <c r="D31525" s="83"/>
      <c r="E31525" s="48"/>
    </row>
    <row r="31526" spans="4:5" s="47" customFormat="1" x14ac:dyDescent="0.25">
      <c r="D31526" s="83"/>
      <c r="E31526" s="48"/>
    </row>
    <row r="31527" spans="4:5" s="47" customFormat="1" x14ac:dyDescent="0.25">
      <c r="D31527" s="83"/>
      <c r="E31527" s="48"/>
    </row>
    <row r="31528" spans="4:5" s="47" customFormat="1" x14ac:dyDescent="0.25">
      <c r="D31528" s="83"/>
      <c r="E31528" s="48"/>
    </row>
    <row r="31529" spans="4:5" s="47" customFormat="1" x14ac:dyDescent="0.25">
      <c r="D31529" s="83"/>
      <c r="E31529" s="48"/>
    </row>
    <row r="31530" spans="4:5" s="47" customFormat="1" x14ac:dyDescent="0.25">
      <c r="D31530" s="83"/>
      <c r="E31530" s="48"/>
    </row>
    <row r="31531" spans="4:5" s="47" customFormat="1" x14ac:dyDescent="0.25">
      <c r="D31531" s="83"/>
      <c r="E31531" s="48"/>
    </row>
    <row r="31532" spans="4:5" s="47" customFormat="1" x14ac:dyDescent="0.25">
      <c r="D31532" s="83"/>
      <c r="E31532" s="48"/>
    </row>
    <row r="31533" spans="4:5" s="47" customFormat="1" x14ac:dyDescent="0.25">
      <c r="D31533" s="83"/>
      <c r="E31533" s="48"/>
    </row>
    <row r="31534" spans="4:5" s="47" customFormat="1" x14ac:dyDescent="0.25">
      <c r="D31534" s="83"/>
      <c r="E31534" s="48"/>
    </row>
    <row r="31535" spans="4:5" s="47" customFormat="1" x14ac:dyDescent="0.25">
      <c r="D31535" s="83"/>
      <c r="E31535" s="48"/>
    </row>
    <row r="31536" spans="4:5" s="47" customFormat="1" x14ac:dyDescent="0.25">
      <c r="D31536" s="83"/>
      <c r="E31536" s="48"/>
    </row>
    <row r="31537" spans="4:5" s="47" customFormat="1" x14ac:dyDescent="0.25">
      <c r="D31537" s="83"/>
      <c r="E31537" s="48"/>
    </row>
    <row r="31538" spans="4:5" s="47" customFormat="1" x14ac:dyDescent="0.25">
      <c r="D31538" s="83"/>
      <c r="E31538" s="48"/>
    </row>
    <row r="31539" spans="4:5" s="47" customFormat="1" x14ac:dyDescent="0.25">
      <c r="D31539" s="83"/>
      <c r="E31539" s="48"/>
    </row>
    <row r="31540" spans="4:5" s="47" customFormat="1" x14ac:dyDescent="0.25">
      <c r="D31540" s="83"/>
      <c r="E31540" s="48"/>
    </row>
    <row r="31541" spans="4:5" s="47" customFormat="1" x14ac:dyDescent="0.25">
      <c r="D31541" s="83"/>
      <c r="E31541" s="48"/>
    </row>
    <row r="31542" spans="4:5" s="47" customFormat="1" x14ac:dyDescent="0.25">
      <c r="D31542" s="83"/>
      <c r="E31542" s="48"/>
    </row>
    <row r="31543" spans="4:5" s="47" customFormat="1" x14ac:dyDescent="0.25">
      <c r="D31543" s="83"/>
      <c r="E31543" s="48"/>
    </row>
    <row r="31544" spans="4:5" s="47" customFormat="1" x14ac:dyDescent="0.25">
      <c r="D31544" s="83"/>
      <c r="E31544" s="48"/>
    </row>
    <row r="31545" spans="4:5" s="47" customFormat="1" x14ac:dyDescent="0.25">
      <c r="D31545" s="83"/>
      <c r="E31545" s="48"/>
    </row>
    <row r="31546" spans="4:5" s="47" customFormat="1" x14ac:dyDescent="0.25">
      <c r="D31546" s="83"/>
      <c r="E31546" s="48"/>
    </row>
    <row r="31547" spans="4:5" s="47" customFormat="1" x14ac:dyDescent="0.25">
      <c r="D31547" s="83"/>
      <c r="E31547" s="48"/>
    </row>
    <row r="31548" spans="4:5" s="47" customFormat="1" x14ac:dyDescent="0.25">
      <c r="D31548" s="83"/>
      <c r="E31548" s="48"/>
    </row>
    <row r="31549" spans="4:5" s="47" customFormat="1" x14ac:dyDescent="0.25">
      <c r="D31549" s="83"/>
      <c r="E31549" s="48"/>
    </row>
    <row r="31550" spans="4:5" s="47" customFormat="1" x14ac:dyDescent="0.25">
      <c r="D31550" s="83"/>
      <c r="E31550" s="48"/>
    </row>
    <row r="31551" spans="4:5" s="47" customFormat="1" x14ac:dyDescent="0.25">
      <c r="D31551" s="83"/>
      <c r="E31551" s="48"/>
    </row>
    <row r="31552" spans="4:5" s="47" customFormat="1" x14ac:dyDescent="0.25">
      <c r="D31552" s="83"/>
      <c r="E31552" s="48"/>
    </row>
    <row r="31553" spans="4:5" s="47" customFormat="1" x14ac:dyDescent="0.25">
      <c r="D31553" s="83"/>
      <c r="E31553" s="48"/>
    </row>
    <row r="31554" spans="4:5" s="47" customFormat="1" x14ac:dyDescent="0.25">
      <c r="D31554" s="83"/>
      <c r="E31554" s="48"/>
    </row>
    <row r="31555" spans="4:5" s="47" customFormat="1" x14ac:dyDescent="0.25">
      <c r="D31555" s="83"/>
      <c r="E31555" s="48"/>
    </row>
    <row r="31556" spans="4:5" s="47" customFormat="1" x14ac:dyDescent="0.25">
      <c r="D31556" s="83"/>
      <c r="E31556" s="48"/>
    </row>
    <row r="31557" spans="4:5" s="47" customFormat="1" x14ac:dyDescent="0.25">
      <c r="D31557" s="83"/>
      <c r="E31557" s="48"/>
    </row>
    <row r="31558" spans="4:5" s="47" customFormat="1" x14ac:dyDescent="0.25">
      <c r="D31558" s="83"/>
      <c r="E31558" s="48"/>
    </row>
    <row r="31559" spans="4:5" s="47" customFormat="1" x14ac:dyDescent="0.25">
      <c r="D31559" s="83"/>
      <c r="E31559" s="48"/>
    </row>
    <row r="31560" spans="4:5" s="47" customFormat="1" x14ac:dyDescent="0.25">
      <c r="D31560" s="83"/>
      <c r="E31560" s="48"/>
    </row>
    <row r="31561" spans="4:5" s="47" customFormat="1" x14ac:dyDescent="0.25">
      <c r="D31561" s="83"/>
      <c r="E31561" s="48"/>
    </row>
    <row r="31562" spans="4:5" s="47" customFormat="1" x14ac:dyDescent="0.25">
      <c r="D31562" s="83"/>
      <c r="E31562" s="48"/>
    </row>
    <row r="31563" spans="4:5" s="47" customFormat="1" x14ac:dyDescent="0.25">
      <c r="D31563" s="83"/>
      <c r="E31563" s="48"/>
    </row>
    <row r="31564" spans="4:5" s="47" customFormat="1" x14ac:dyDescent="0.25">
      <c r="D31564" s="83"/>
      <c r="E31564" s="48"/>
    </row>
    <row r="31565" spans="4:5" s="47" customFormat="1" x14ac:dyDescent="0.25">
      <c r="D31565" s="83"/>
      <c r="E31565" s="48"/>
    </row>
    <row r="31566" spans="4:5" s="47" customFormat="1" x14ac:dyDescent="0.25">
      <c r="D31566" s="83"/>
      <c r="E31566" s="48"/>
    </row>
    <row r="31567" spans="4:5" s="47" customFormat="1" x14ac:dyDescent="0.25">
      <c r="D31567" s="83"/>
      <c r="E31567" s="48"/>
    </row>
    <row r="31568" spans="4:5" s="47" customFormat="1" x14ac:dyDescent="0.25">
      <c r="D31568" s="83"/>
      <c r="E31568" s="48"/>
    </row>
    <row r="31569" spans="4:5" s="47" customFormat="1" x14ac:dyDescent="0.25">
      <c r="D31569" s="83"/>
      <c r="E31569" s="48"/>
    </row>
    <row r="31570" spans="4:5" s="47" customFormat="1" x14ac:dyDescent="0.25">
      <c r="D31570" s="83"/>
      <c r="E31570" s="48"/>
    </row>
    <row r="31571" spans="4:5" s="47" customFormat="1" x14ac:dyDescent="0.25">
      <c r="D31571" s="83"/>
      <c r="E31571" s="48"/>
    </row>
    <row r="31572" spans="4:5" s="47" customFormat="1" x14ac:dyDescent="0.25">
      <c r="D31572" s="83"/>
      <c r="E31572" s="48"/>
    </row>
    <row r="31573" spans="4:5" s="47" customFormat="1" x14ac:dyDescent="0.25">
      <c r="D31573" s="83"/>
      <c r="E31573" s="48"/>
    </row>
    <row r="31574" spans="4:5" s="47" customFormat="1" x14ac:dyDescent="0.25">
      <c r="D31574" s="83"/>
      <c r="E31574" s="48"/>
    </row>
    <row r="31575" spans="4:5" s="47" customFormat="1" x14ac:dyDescent="0.25">
      <c r="D31575" s="83"/>
      <c r="E31575" s="48"/>
    </row>
    <row r="31576" spans="4:5" s="47" customFormat="1" x14ac:dyDescent="0.25">
      <c r="D31576" s="83"/>
      <c r="E31576" s="48"/>
    </row>
    <row r="31577" spans="4:5" s="47" customFormat="1" x14ac:dyDescent="0.25">
      <c r="D31577" s="83"/>
      <c r="E31577" s="48"/>
    </row>
    <row r="31578" spans="4:5" s="47" customFormat="1" x14ac:dyDescent="0.25">
      <c r="D31578" s="83"/>
      <c r="E31578" s="48"/>
    </row>
    <row r="31579" spans="4:5" s="47" customFormat="1" x14ac:dyDescent="0.25">
      <c r="D31579" s="83"/>
      <c r="E31579" s="48"/>
    </row>
    <row r="31580" spans="4:5" s="47" customFormat="1" x14ac:dyDescent="0.25">
      <c r="D31580" s="83"/>
      <c r="E31580" s="48"/>
    </row>
    <row r="31581" spans="4:5" s="47" customFormat="1" x14ac:dyDescent="0.25">
      <c r="D31581" s="83"/>
      <c r="E31581" s="48"/>
    </row>
    <row r="31582" spans="4:5" s="47" customFormat="1" x14ac:dyDescent="0.25">
      <c r="D31582" s="83"/>
      <c r="E31582" s="48"/>
    </row>
    <row r="31583" spans="4:5" s="47" customFormat="1" x14ac:dyDescent="0.25">
      <c r="D31583" s="83"/>
      <c r="E31583" s="48"/>
    </row>
    <row r="31584" spans="4:5" s="47" customFormat="1" x14ac:dyDescent="0.25">
      <c r="D31584" s="83"/>
      <c r="E31584" s="48"/>
    </row>
    <row r="31585" spans="4:5" s="47" customFormat="1" x14ac:dyDescent="0.25">
      <c r="D31585" s="83"/>
      <c r="E31585" s="48"/>
    </row>
    <row r="31586" spans="4:5" s="47" customFormat="1" x14ac:dyDescent="0.25">
      <c r="D31586" s="83"/>
      <c r="E31586" s="48"/>
    </row>
    <row r="31587" spans="4:5" s="47" customFormat="1" x14ac:dyDescent="0.25">
      <c r="D31587" s="83"/>
      <c r="E31587" s="48"/>
    </row>
    <row r="31588" spans="4:5" s="47" customFormat="1" x14ac:dyDescent="0.25">
      <c r="D31588" s="83"/>
      <c r="E31588" s="48"/>
    </row>
    <row r="31589" spans="4:5" s="47" customFormat="1" x14ac:dyDescent="0.25">
      <c r="D31589" s="83"/>
      <c r="E31589" s="48"/>
    </row>
    <row r="31590" spans="4:5" s="47" customFormat="1" x14ac:dyDescent="0.25">
      <c r="D31590" s="83"/>
      <c r="E31590" s="48"/>
    </row>
    <row r="31591" spans="4:5" s="47" customFormat="1" x14ac:dyDescent="0.25">
      <c r="D31591" s="83"/>
      <c r="E31591" s="48"/>
    </row>
    <row r="31592" spans="4:5" s="47" customFormat="1" x14ac:dyDescent="0.25">
      <c r="D31592" s="83"/>
      <c r="E31592" s="48"/>
    </row>
    <row r="31593" spans="4:5" s="47" customFormat="1" x14ac:dyDescent="0.25">
      <c r="D31593" s="83"/>
      <c r="E31593" s="48"/>
    </row>
    <row r="31594" spans="4:5" s="47" customFormat="1" x14ac:dyDescent="0.25">
      <c r="D31594" s="83"/>
      <c r="E31594" s="48"/>
    </row>
    <row r="31595" spans="4:5" s="47" customFormat="1" x14ac:dyDescent="0.25">
      <c r="D31595" s="83"/>
      <c r="E31595" s="48"/>
    </row>
    <row r="31596" spans="4:5" s="47" customFormat="1" x14ac:dyDescent="0.25">
      <c r="D31596" s="83"/>
      <c r="E31596" s="48"/>
    </row>
    <row r="31597" spans="4:5" s="47" customFormat="1" x14ac:dyDescent="0.25">
      <c r="D31597" s="83"/>
      <c r="E31597" s="48"/>
    </row>
    <row r="31598" spans="4:5" s="47" customFormat="1" x14ac:dyDescent="0.25">
      <c r="D31598" s="83"/>
      <c r="E31598" s="48"/>
    </row>
    <row r="31599" spans="4:5" s="47" customFormat="1" x14ac:dyDescent="0.25">
      <c r="D31599" s="83"/>
      <c r="E31599" s="48"/>
    </row>
    <row r="31600" spans="4:5" s="47" customFormat="1" x14ac:dyDescent="0.25">
      <c r="D31600" s="83"/>
      <c r="E31600" s="48"/>
    </row>
    <row r="31601" spans="4:5" s="47" customFormat="1" x14ac:dyDescent="0.25">
      <c r="D31601" s="83"/>
      <c r="E31601" s="48"/>
    </row>
    <row r="31602" spans="4:5" s="47" customFormat="1" x14ac:dyDescent="0.25">
      <c r="D31602" s="83"/>
      <c r="E31602" s="48"/>
    </row>
    <row r="31603" spans="4:5" s="47" customFormat="1" x14ac:dyDescent="0.25">
      <c r="D31603" s="83"/>
      <c r="E31603" s="48"/>
    </row>
    <row r="31604" spans="4:5" s="47" customFormat="1" x14ac:dyDescent="0.25">
      <c r="D31604" s="83"/>
      <c r="E31604" s="48"/>
    </row>
    <row r="31605" spans="4:5" s="47" customFormat="1" x14ac:dyDescent="0.25">
      <c r="D31605" s="83"/>
      <c r="E31605" s="48"/>
    </row>
    <row r="31606" spans="4:5" s="47" customFormat="1" x14ac:dyDescent="0.25">
      <c r="D31606" s="83"/>
      <c r="E31606" s="48"/>
    </row>
    <row r="31607" spans="4:5" s="47" customFormat="1" x14ac:dyDescent="0.25">
      <c r="D31607" s="83"/>
      <c r="E31607" s="48"/>
    </row>
    <row r="31608" spans="4:5" s="47" customFormat="1" x14ac:dyDescent="0.25">
      <c r="D31608" s="83"/>
      <c r="E31608" s="48"/>
    </row>
    <row r="31609" spans="4:5" s="47" customFormat="1" x14ac:dyDescent="0.25">
      <c r="D31609" s="83"/>
      <c r="E31609" s="48"/>
    </row>
    <row r="31610" spans="4:5" s="47" customFormat="1" x14ac:dyDescent="0.25">
      <c r="D31610" s="83"/>
      <c r="E31610" s="48"/>
    </row>
    <row r="31611" spans="4:5" s="47" customFormat="1" x14ac:dyDescent="0.25">
      <c r="D31611" s="83"/>
      <c r="E31611" s="48"/>
    </row>
    <row r="31612" spans="4:5" s="47" customFormat="1" x14ac:dyDescent="0.25">
      <c r="D31612" s="83"/>
      <c r="E31612" s="48"/>
    </row>
    <row r="31613" spans="4:5" s="47" customFormat="1" x14ac:dyDescent="0.25">
      <c r="D31613" s="83"/>
      <c r="E31613" s="48"/>
    </row>
    <row r="31614" spans="4:5" s="47" customFormat="1" x14ac:dyDescent="0.25">
      <c r="D31614" s="83"/>
      <c r="E31614" s="48"/>
    </row>
    <row r="31615" spans="4:5" s="47" customFormat="1" x14ac:dyDescent="0.25">
      <c r="D31615" s="83"/>
      <c r="E31615" s="48"/>
    </row>
    <row r="31616" spans="4:5" s="47" customFormat="1" x14ac:dyDescent="0.25">
      <c r="D31616" s="83"/>
      <c r="E31616" s="48"/>
    </row>
    <row r="31617" spans="4:5" s="47" customFormat="1" x14ac:dyDescent="0.25">
      <c r="D31617" s="83"/>
      <c r="E31617" s="48"/>
    </row>
    <row r="31618" spans="4:5" s="47" customFormat="1" x14ac:dyDescent="0.25">
      <c r="D31618" s="83"/>
      <c r="E31618" s="48"/>
    </row>
    <row r="31619" spans="4:5" s="47" customFormat="1" x14ac:dyDescent="0.25">
      <c r="D31619" s="83"/>
      <c r="E31619" s="48"/>
    </row>
    <row r="31620" spans="4:5" s="47" customFormat="1" x14ac:dyDescent="0.25">
      <c r="D31620" s="83"/>
      <c r="E31620" s="48"/>
    </row>
    <row r="31621" spans="4:5" s="47" customFormat="1" x14ac:dyDescent="0.25">
      <c r="D31621" s="83"/>
      <c r="E31621" s="48"/>
    </row>
    <row r="31622" spans="4:5" s="47" customFormat="1" x14ac:dyDescent="0.25">
      <c r="D31622" s="83"/>
      <c r="E31622" s="48"/>
    </row>
    <row r="31623" spans="4:5" s="47" customFormat="1" x14ac:dyDescent="0.25">
      <c r="D31623" s="83"/>
      <c r="E31623" s="48"/>
    </row>
    <row r="31624" spans="4:5" s="47" customFormat="1" x14ac:dyDescent="0.25">
      <c r="D31624" s="83"/>
      <c r="E31624" s="48"/>
    </row>
    <row r="31625" spans="4:5" s="47" customFormat="1" x14ac:dyDescent="0.25">
      <c r="D31625" s="83"/>
      <c r="E31625" s="48"/>
    </row>
    <row r="31626" spans="4:5" s="47" customFormat="1" x14ac:dyDescent="0.25">
      <c r="D31626" s="83"/>
      <c r="E31626" s="48"/>
    </row>
    <row r="31627" spans="4:5" s="47" customFormat="1" x14ac:dyDescent="0.25">
      <c r="D31627" s="83"/>
      <c r="E31627" s="48"/>
    </row>
    <row r="31628" spans="4:5" s="47" customFormat="1" x14ac:dyDescent="0.25">
      <c r="D31628" s="83"/>
      <c r="E31628" s="48"/>
    </row>
    <row r="31629" spans="4:5" s="47" customFormat="1" x14ac:dyDescent="0.25">
      <c r="D31629" s="83"/>
      <c r="E31629" s="48"/>
    </row>
    <row r="31630" spans="4:5" s="47" customFormat="1" x14ac:dyDescent="0.25">
      <c r="D31630" s="83"/>
      <c r="E31630" s="48"/>
    </row>
    <row r="31631" spans="4:5" s="47" customFormat="1" x14ac:dyDescent="0.25">
      <c r="D31631" s="83"/>
      <c r="E31631" s="48"/>
    </row>
    <row r="31632" spans="4:5" s="47" customFormat="1" x14ac:dyDescent="0.25">
      <c r="D31632" s="83"/>
      <c r="E31632" s="48"/>
    </row>
    <row r="31633" spans="4:5" s="47" customFormat="1" x14ac:dyDescent="0.25">
      <c r="D31633" s="83"/>
      <c r="E31633" s="48"/>
    </row>
    <row r="31634" spans="4:5" s="47" customFormat="1" x14ac:dyDescent="0.25">
      <c r="D31634" s="83"/>
      <c r="E31634" s="48"/>
    </row>
    <row r="31635" spans="4:5" s="47" customFormat="1" x14ac:dyDescent="0.25">
      <c r="D31635" s="83"/>
      <c r="E31635" s="48"/>
    </row>
    <row r="31636" spans="4:5" s="47" customFormat="1" x14ac:dyDescent="0.25">
      <c r="D31636" s="83"/>
      <c r="E31636" s="48"/>
    </row>
    <row r="31637" spans="4:5" s="47" customFormat="1" x14ac:dyDescent="0.25">
      <c r="D31637" s="83"/>
      <c r="E31637" s="48"/>
    </row>
    <row r="31638" spans="4:5" s="47" customFormat="1" x14ac:dyDescent="0.25">
      <c r="D31638" s="83"/>
      <c r="E31638" s="48"/>
    </row>
    <row r="31639" spans="4:5" s="47" customFormat="1" x14ac:dyDescent="0.25">
      <c r="D31639" s="83"/>
      <c r="E31639" s="48"/>
    </row>
    <row r="31640" spans="4:5" s="47" customFormat="1" x14ac:dyDescent="0.25">
      <c r="D31640" s="83"/>
      <c r="E31640" s="48"/>
    </row>
    <row r="31641" spans="4:5" s="47" customFormat="1" x14ac:dyDescent="0.25">
      <c r="D31641" s="83"/>
      <c r="E31641" s="48"/>
    </row>
    <row r="31642" spans="4:5" s="47" customFormat="1" x14ac:dyDescent="0.25">
      <c r="D31642" s="83"/>
      <c r="E31642" s="48"/>
    </row>
    <row r="31643" spans="4:5" s="47" customFormat="1" x14ac:dyDescent="0.25">
      <c r="D31643" s="83"/>
      <c r="E31643" s="48"/>
    </row>
    <row r="31644" spans="4:5" s="47" customFormat="1" x14ac:dyDescent="0.25">
      <c r="D31644" s="83"/>
      <c r="E31644" s="48"/>
    </row>
    <row r="31645" spans="4:5" s="47" customFormat="1" x14ac:dyDescent="0.25">
      <c r="D31645" s="83"/>
      <c r="E31645" s="48"/>
    </row>
    <row r="31646" spans="4:5" s="47" customFormat="1" x14ac:dyDescent="0.25">
      <c r="D31646" s="83"/>
      <c r="E31646" s="48"/>
    </row>
    <row r="31647" spans="4:5" s="47" customFormat="1" x14ac:dyDescent="0.25">
      <c r="D31647" s="83"/>
      <c r="E31647" s="48"/>
    </row>
    <row r="31648" spans="4:5" s="47" customFormat="1" x14ac:dyDescent="0.25">
      <c r="D31648" s="83"/>
      <c r="E31648" s="48"/>
    </row>
    <row r="31649" spans="4:5" s="47" customFormat="1" x14ac:dyDescent="0.25">
      <c r="D31649" s="83"/>
      <c r="E31649" s="48"/>
    </row>
    <row r="31650" spans="4:5" s="47" customFormat="1" x14ac:dyDescent="0.25">
      <c r="D31650" s="83"/>
      <c r="E31650" s="48"/>
    </row>
    <row r="31651" spans="4:5" s="47" customFormat="1" x14ac:dyDescent="0.25">
      <c r="D31651" s="83"/>
      <c r="E31651" s="48"/>
    </row>
    <row r="31652" spans="4:5" s="47" customFormat="1" x14ac:dyDescent="0.25">
      <c r="D31652" s="83"/>
      <c r="E31652" s="48"/>
    </row>
    <row r="31653" spans="4:5" s="47" customFormat="1" x14ac:dyDescent="0.25">
      <c r="D31653" s="83"/>
      <c r="E31653" s="48"/>
    </row>
    <row r="31654" spans="4:5" s="47" customFormat="1" x14ac:dyDescent="0.25">
      <c r="D31654" s="83"/>
      <c r="E31654" s="48"/>
    </row>
    <row r="31655" spans="4:5" s="47" customFormat="1" x14ac:dyDescent="0.25">
      <c r="D31655" s="83"/>
      <c r="E31655" s="48"/>
    </row>
    <row r="31656" spans="4:5" s="47" customFormat="1" x14ac:dyDescent="0.25">
      <c r="D31656" s="83"/>
      <c r="E31656" s="48"/>
    </row>
    <row r="31657" spans="4:5" s="47" customFormat="1" x14ac:dyDescent="0.25">
      <c r="D31657" s="83"/>
      <c r="E31657" s="48"/>
    </row>
    <row r="31658" spans="4:5" s="47" customFormat="1" x14ac:dyDescent="0.25">
      <c r="D31658" s="83"/>
      <c r="E31658" s="48"/>
    </row>
    <row r="31659" spans="4:5" s="47" customFormat="1" x14ac:dyDescent="0.25">
      <c r="D31659" s="83"/>
      <c r="E31659" s="48"/>
    </row>
    <row r="31660" spans="4:5" s="47" customFormat="1" x14ac:dyDescent="0.25">
      <c r="D31660" s="83"/>
      <c r="E31660" s="48"/>
    </row>
    <row r="31661" spans="4:5" s="47" customFormat="1" x14ac:dyDescent="0.25">
      <c r="D31661" s="83"/>
      <c r="E31661" s="48"/>
    </row>
    <row r="31662" spans="4:5" s="47" customFormat="1" x14ac:dyDescent="0.25">
      <c r="D31662" s="83"/>
      <c r="E31662" s="48"/>
    </row>
    <row r="31663" spans="4:5" s="47" customFormat="1" x14ac:dyDescent="0.25">
      <c r="D31663" s="83"/>
      <c r="E31663" s="48"/>
    </row>
    <row r="31664" spans="4:5" s="47" customFormat="1" x14ac:dyDescent="0.25">
      <c r="D31664" s="83"/>
      <c r="E31664" s="48"/>
    </row>
    <row r="31665" spans="4:5" s="47" customFormat="1" x14ac:dyDescent="0.25">
      <c r="D31665" s="83"/>
      <c r="E31665" s="48"/>
    </row>
    <row r="31666" spans="4:5" s="47" customFormat="1" x14ac:dyDescent="0.25">
      <c r="D31666" s="83"/>
      <c r="E31666" s="48"/>
    </row>
    <row r="31667" spans="4:5" s="47" customFormat="1" x14ac:dyDescent="0.25">
      <c r="D31667" s="83"/>
      <c r="E31667" s="48"/>
    </row>
    <row r="31668" spans="4:5" s="47" customFormat="1" x14ac:dyDescent="0.25">
      <c r="D31668" s="83"/>
      <c r="E31668" s="48"/>
    </row>
    <row r="31669" spans="4:5" s="47" customFormat="1" x14ac:dyDescent="0.25">
      <c r="D31669" s="83"/>
      <c r="E31669" s="48"/>
    </row>
    <row r="31670" spans="4:5" s="47" customFormat="1" x14ac:dyDescent="0.25">
      <c r="D31670" s="83"/>
      <c r="E31670" s="48"/>
    </row>
    <row r="31671" spans="4:5" s="47" customFormat="1" x14ac:dyDescent="0.25">
      <c r="D31671" s="83"/>
      <c r="E31671" s="48"/>
    </row>
    <row r="31672" spans="4:5" s="47" customFormat="1" x14ac:dyDescent="0.25">
      <c r="D31672" s="83"/>
      <c r="E31672" s="48"/>
    </row>
    <row r="31673" spans="4:5" s="47" customFormat="1" x14ac:dyDescent="0.25">
      <c r="D31673" s="83"/>
      <c r="E31673" s="48"/>
    </row>
    <row r="31674" spans="4:5" s="47" customFormat="1" x14ac:dyDescent="0.25">
      <c r="D31674" s="83"/>
      <c r="E31674" s="48"/>
    </row>
    <row r="31675" spans="4:5" s="47" customFormat="1" x14ac:dyDescent="0.25">
      <c r="D31675" s="83"/>
      <c r="E31675" s="48"/>
    </row>
    <row r="31676" spans="4:5" s="47" customFormat="1" x14ac:dyDescent="0.25">
      <c r="D31676" s="83"/>
      <c r="E31676" s="48"/>
    </row>
    <row r="31677" spans="4:5" s="47" customFormat="1" x14ac:dyDescent="0.25">
      <c r="D31677" s="83"/>
      <c r="E31677" s="48"/>
    </row>
    <row r="31678" spans="4:5" s="47" customFormat="1" x14ac:dyDescent="0.25">
      <c r="D31678" s="83"/>
      <c r="E31678" s="48"/>
    </row>
    <row r="31679" spans="4:5" s="47" customFormat="1" x14ac:dyDescent="0.25">
      <c r="D31679" s="83"/>
      <c r="E31679" s="48"/>
    </row>
    <row r="31680" spans="4:5" s="47" customFormat="1" x14ac:dyDescent="0.25">
      <c r="D31680" s="83"/>
      <c r="E31680" s="48"/>
    </row>
    <row r="31681" spans="4:5" s="47" customFormat="1" x14ac:dyDescent="0.25">
      <c r="D31681" s="83"/>
      <c r="E31681" s="48"/>
    </row>
    <row r="31682" spans="4:5" s="47" customFormat="1" x14ac:dyDescent="0.25">
      <c r="D31682" s="83"/>
      <c r="E31682" s="48"/>
    </row>
    <row r="31683" spans="4:5" s="47" customFormat="1" x14ac:dyDescent="0.25">
      <c r="D31683" s="83"/>
      <c r="E31683" s="48"/>
    </row>
    <row r="31684" spans="4:5" s="47" customFormat="1" x14ac:dyDescent="0.25">
      <c r="D31684" s="83"/>
      <c r="E31684" s="48"/>
    </row>
    <row r="31685" spans="4:5" s="47" customFormat="1" x14ac:dyDescent="0.25">
      <c r="D31685" s="83"/>
      <c r="E31685" s="48"/>
    </row>
    <row r="31686" spans="4:5" s="47" customFormat="1" x14ac:dyDescent="0.25">
      <c r="D31686" s="83"/>
      <c r="E31686" s="48"/>
    </row>
    <row r="31687" spans="4:5" s="47" customFormat="1" x14ac:dyDescent="0.25">
      <c r="D31687" s="83"/>
      <c r="E31687" s="48"/>
    </row>
    <row r="31688" spans="4:5" s="47" customFormat="1" x14ac:dyDescent="0.25">
      <c r="D31688" s="83"/>
      <c r="E31688" s="48"/>
    </row>
    <row r="31689" spans="4:5" s="47" customFormat="1" x14ac:dyDescent="0.25">
      <c r="D31689" s="83"/>
      <c r="E31689" s="48"/>
    </row>
    <row r="31690" spans="4:5" s="47" customFormat="1" x14ac:dyDescent="0.25">
      <c r="D31690" s="83"/>
      <c r="E31690" s="48"/>
    </row>
    <row r="31691" spans="4:5" s="47" customFormat="1" x14ac:dyDescent="0.25">
      <c r="D31691" s="83"/>
      <c r="E31691" s="48"/>
    </row>
    <row r="31692" spans="4:5" s="47" customFormat="1" x14ac:dyDescent="0.25">
      <c r="D31692" s="83"/>
      <c r="E31692" s="48"/>
    </row>
    <row r="31693" spans="4:5" s="47" customFormat="1" x14ac:dyDescent="0.25">
      <c r="D31693" s="83"/>
      <c r="E31693" s="48"/>
    </row>
    <row r="31694" spans="4:5" s="47" customFormat="1" x14ac:dyDescent="0.25">
      <c r="D31694" s="83"/>
      <c r="E31694" s="48"/>
    </row>
    <row r="31695" spans="4:5" s="47" customFormat="1" x14ac:dyDescent="0.25">
      <c r="D31695" s="83"/>
      <c r="E31695" s="48"/>
    </row>
    <row r="31696" spans="4:5" s="47" customFormat="1" x14ac:dyDescent="0.25">
      <c r="D31696" s="83"/>
      <c r="E31696" s="48"/>
    </row>
    <row r="31697" spans="4:5" s="47" customFormat="1" x14ac:dyDescent="0.25">
      <c r="D31697" s="83"/>
      <c r="E31697" s="48"/>
    </row>
    <row r="31698" spans="4:5" s="47" customFormat="1" x14ac:dyDescent="0.25">
      <c r="D31698" s="83"/>
      <c r="E31698" s="48"/>
    </row>
    <row r="31699" spans="4:5" s="47" customFormat="1" x14ac:dyDescent="0.25">
      <c r="D31699" s="83"/>
      <c r="E31699" s="48"/>
    </row>
    <row r="31700" spans="4:5" s="47" customFormat="1" x14ac:dyDescent="0.25">
      <c r="D31700" s="83"/>
      <c r="E31700" s="48"/>
    </row>
    <row r="31701" spans="4:5" s="47" customFormat="1" x14ac:dyDescent="0.25">
      <c r="D31701" s="83"/>
      <c r="E31701" s="48"/>
    </row>
    <row r="31702" spans="4:5" s="47" customFormat="1" x14ac:dyDescent="0.25">
      <c r="D31702" s="83"/>
      <c r="E31702" s="48"/>
    </row>
    <row r="31703" spans="4:5" s="47" customFormat="1" x14ac:dyDescent="0.25">
      <c r="D31703" s="83"/>
      <c r="E31703" s="48"/>
    </row>
    <row r="31704" spans="4:5" s="47" customFormat="1" x14ac:dyDescent="0.25">
      <c r="D31704" s="83"/>
      <c r="E31704" s="48"/>
    </row>
    <row r="31705" spans="4:5" s="47" customFormat="1" x14ac:dyDescent="0.25">
      <c r="D31705" s="83"/>
      <c r="E31705" s="48"/>
    </row>
    <row r="31706" spans="4:5" s="47" customFormat="1" x14ac:dyDescent="0.25">
      <c r="D31706" s="83"/>
      <c r="E31706" s="48"/>
    </row>
    <row r="31707" spans="4:5" s="47" customFormat="1" x14ac:dyDescent="0.25">
      <c r="D31707" s="83"/>
      <c r="E31707" s="48"/>
    </row>
    <row r="31708" spans="4:5" s="47" customFormat="1" x14ac:dyDescent="0.25">
      <c r="D31708" s="83"/>
      <c r="E31708" s="48"/>
    </row>
    <row r="31709" spans="4:5" s="47" customFormat="1" x14ac:dyDescent="0.25">
      <c r="D31709" s="83"/>
      <c r="E31709" s="48"/>
    </row>
    <row r="31710" spans="4:5" s="47" customFormat="1" x14ac:dyDescent="0.25">
      <c r="D31710" s="83"/>
      <c r="E31710" s="48"/>
    </row>
    <row r="31711" spans="4:5" s="47" customFormat="1" x14ac:dyDescent="0.25">
      <c r="D31711" s="83"/>
      <c r="E31711" s="48"/>
    </row>
    <row r="31712" spans="4:5" s="47" customFormat="1" x14ac:dyDescent="0.25">
      <c r="D31712" s="83"/>
      <c r="E31712" s="48"/>
    </row>
    <row r="31713" spans="4:5" s="47" customFormat="1" x14ac:dyDescent="0.25">
      <c r="D31713" s="83"/>
      <c r="E31713" s="48"/>
    </row>
    <row r="31714" spans="4:5" s="47" customFormat="1" x14ac:dyDescent="0.25">
      <c r="D31714" s="83"/>
      <c r="E31714" s="48"/>
    </row>
    <row r="31715" spans="4:5" s="47" customFormat="1" x14ac:dyDescent="0.25">
      <c r="D31715" s="83"/>
      <c r="E31715" s="48"/>
    </row>
    <row r="31716" spans="4:5" s="47" customFormat="1" x14ac:dyDescent="0.25">
      <c r="D31716" s="83"/>
      <c r="E31716" s="48"/>
    </row>
    <row r="31717" spans="4:5" s="47" customFormat="1" x14ac:dyDescent="0.25">
      <c r="D31717" s="83"/>
      <c r="E31717" s="48"/>
    </row>
    <row r="31718" spans="4:5" s="47" customFormat="1" x14ac:dyDescent="0.25">
      <c r="D31718" s="83"/>
      <c r="E31718" s="48"/>
    </row>
    <row r="31719" spans="4:5" s="47" customFormat="1" x14ac:dyDescent="0.25">
      <c r="D31719" s="83"/>
      <c r="E31719" s="48"/>
    </row>
    <row r="31720" spans="4:5" s="47" customFormat="1" x14ac:dyDescent="0.25">
      <c r="D31720" s="83"/>
      <c r="E31720" s="48"/>
    </row>
    <row r="31721" spans="4:5" s="47" customFormat="1" x14ac:dyDescent="0.25">
      <c r="D31721" s="83"/>
      <c r="E31721" s="48"/>
    </row>
    <row r="31722" spans="4:5" s="47" customFormat="1" x14ac:dyDescent="0.25">
      <c r="D31722" s="83"/>
      <c r="E31722" s="48"/>
    </row>
    <row r="31723" spans="4:5" s="47" customFormat="1" x14ac:dyDescent="0.25">
      <c r="D31723" s="83"/>
      <c r="E31723" s="48"/>
    </row>
    <row r="31724" spans="4:5" s="47" customFormat="1" x14ac:dyDescent="0.25">
      <c r="D31724" s="83"/>
      <c r="E31724" s="48"/>
    </row>
    <row r="31725" spans="4:5" s="47" customFormat="1" x14ac:dyDescent="0.25">
      <c r="D31725" s="83"/>
      <c r="E31725" s="48"/>
    </row>
    <row r="31726" spans="4:5" s="47" customFormat="1" x14ac:dyDescent="0.25">
      <c r="D31726" s="83"/>
      <c r="E31726" s="48"/>
    </row>
    <row r="31727" spans="4:5" s="47" customFormat="1" x14ac:dyDescent="0.25">
      <c r="D31727" s="83"/>
      <c r="E31727" s="48"/>
    </row>
    <row r="31728" spans="4:5" s="47" customFormat="1" x14ac:dyDescent="0.25">
      <c r="D31728" s="83"/>
      <c r="E31728" s="48"/>
    </row>
    <row r="31729" spans="4:5" s="47" customFormat="1" x14ac:dyDescent="0.25">
      <c r="D31729" s="83"/>
      <c r="E31729" s="48"/>
    </row>
    <row r="31730" spans="4:5" s="47" customFormat="1" x14ac:dyDescent="0.25">
      <c r="D31730" s="83"/>
      <c r="E31730" s="48"/>
    </row>
    <row r="31731" spans="4:5" s="47" customFormat="1" x14ac:dyDescent="0.25">
      <c r="D31731" s="83"/>
      <c r="E31731" s="48"/>
    </row>
    <row r="31732" spans="4:5" s="47" customFormat="1" x14ac:dyDescent="0.25">
      <c r="D31732" s="83"/>
      <c r="E31732" s="48"/>
    </row>
    <row r="31733" spans="4:5" s="47" customFormat="1" x14ac:dyDescent="0.25">
      <c r="D31733" s="83"/>
      <c r="E31733" s="48"/>
    </row>
    <row r="31734" spans="4:5" s="47" customFormat="1" x14ac:dyDescent="0.25">
      <c r="D31734" s="83"/>
      <c r="E31734" s="48"/>
    </row>
    <row r="31735" spans="4:5" s="47" customFormat="1" x14ac:dyDescent="0.25">
      <c r="D31735" s="83"/>
      <c r="E31735" s="48"/>
    </row>
    <row r="31736" spans="4:5" s="47" customFormat="1" x14ac:dyDescent="0.25">
      <c r="D31736" s="83"/>
      <c r="E31736" s="48"/>
    </row>
    <row r="31737" spans="4:5" s="47" customFormat="1" x14ac:dyDescent="0.25">
      <c r="D31737" s="83"/>
      <c r="E31737" s="48"/>
    </row>
    <row r="31738" spans="4:5" s="47" customFormat="1" x14ac:dyDescent="0.25">
      <c r="D31738" s="83"/>
      <c r="E31738" s="48"/>
    </row>
    <row r="31739" spans="4:5" s="47" customFormat="1" x14ac:dyDescent="0.25">
      <c r="D31739" s="83"/>
      <c r="E31739" s="48"/>
    </row>
    <row r="31740" spans="4:5" s="47" customFormat="1" x14ac:dyDescent="0.25">
      <c r="D31740" s="83"/>
      <c r="E31740" s="48"/>
    </row>
    <row r="31741" spans="4:5" s="47" customFormat="1" x14ac:dyDescent="0.25">
      <c r="D31741" s="83"/>
      <c r="E31741" s="48"/>
    </row>
    <row r="31742" spans="4:5" s="47" customFormat="1" x14ac:dyDescent="0.25">
      <c r="D31742" s="83"/>
      <c r="E31742" s="48"/>
    </row>
    <row r="31743" spans="4:5" s="47" customFormat="1" x14ac:dyDescent="0.25">
      <c r="D31743" s="83"/>
      <c r="E31743" s="48"/>
    </row>
    <row r="31744" spans="4:5" s="47" customFormat="1" x14ac:dyDescent="0.25">
      <c r="D31744" s="83"/>
      <c r="E31744" s="48"/>
    </row>
    <row r="31745" spans="4:5" s="47" customFormat="1" x14ac:dyDescent="0.25">
      <c r="D31745" s="83"/>
      <c r="E31745" s="48"/>
    </row>
    <row r="31746" spans="4:5" s="47" customFormat="1" x14ac:dyDescent="0.25">
      <c r="D31746" s="83"/>
      <c r="E31746" s="48"/>
    </row>
    <row r="31747" spans="4:5" s="47" customFormat="1" x14ac:dyDescent="0.25">
      <c r="D31747" s="83"/>
      <c r="E31747" s="48"/>
    </row>
    <row r="31748" spans="4:5" s="47" customFormat="1" x14ac:dyDescent="0.25">
      <c r="D31748" s="83"/>
      <c r="E31748" s="48"/>
    </row>
    <row r="31749" spans="4:5" s="47" customFormat="1" x14ac:dyDescent="0.25">
      <c r="D31749" s="83"/>
      <c r="E31749" s="48"/>
    </row>
    <row r="31750" spans="4:5" s="47" customFormat="1" x14ac:dyDescent="0.25">
      <c r="D31750" s="83"/>
      <c r="E31750" s="48"/>
    </row>
    <row r="31751" spans="4:5" s="47" customFormat="1" x14ac:dyDescent="0.25">
      <c r="D31751" s="83"/>
      <c r="E31751" s="48"/>
    </row>
    <row r="31752" spans="4:5" s="47" customFormat="1" x14ac:dyDescent="0.25">
      <c r="D31752" s="83"/>
      <c r="E31752" s="48"/>
    </row>
    <row r="31753" spans="4:5" s="47" customFormat="1" x14ac:dyDescent="0.25">
      <c r="D31753" s="83"/>
      <c r="E31753" s="48"/>
    </row>
    <row r="31754" spans="4:5" s="47" customFormat="1" x14ac:dyDescent="0.25">
      <c r="D31754" s="83"/>
      <c r="E31754" s="48"/>
    </row>
    <row r="31755" spans="4:5" s="47" customFormat="1" x14ac:dyDescent="0.25">
      <c r="D31755" s="83"/>
      <c r="E31755" s="48"/>
    </row>
    <row r="31756" spans="4:5" s="47" customFormat="1" x14ac:dyDescent="0.25">
      <c r="D31756" s="83"/>
      <c r="E31756" s="48"/>
    </row>
    <row r="31757" spans="4:5" s="47" customFormat="1" x14ac:dyDescent="0.25">
      <c r="D31757" s="83"/>
      <c r="E31757" s="48"/>
    </row>
    <row r="31758" spans="4:5" s="47" customFormat="1" x14ac:dyDescent="0.25">
      <c r="D31758" s="83"/>
      <c r="E31758" s="48"/>
    </row>
    <row r="31759" spans="4:5" s="47" customFormat="1" x14ac:dyDescent="0.25">
      <c r="D31759" s="83"/>
      <c r="E31759" s="48"/>
    </row>
    <row r="31760" spans="4:5" s="47" customFormat="1" x14ac:dyDescent="0.25">
      <c r="D31760" s="83"/>
      <c r="E31760" s="48"/>
    </row>
    <row r="31761" spans="4:5" s="47" customFormat="1" x14ac:dyDescent="0.25">
      <c r="D31761" s="83"/>
      <c r="E31761" s="48"/>
    </row>
    <row r="31762" spans="4:5" s="47" customFormat="1" x14ac:dyDescent="0.25">
      <c r="D31762" s="83"/>
      <c r="E31762" s="48"/>
    </row>
    <row r="31763" spans="4:5" s="47" customFormat="1" x14ac:dyDescent="0.25">
      <c r="D31763" s="83"/>
      <c r="E31763" s="48"/>
    </row>
    <row r="31764" spans="4:5" s="47" customFormat="1" x14ac:dyDescent="0.25">
      <c r="D31764" s="83"/>
      <c r="E31764" s="48"/>
    </row>
    <row r="31765" spans="4:5" s="47" customFormat="1" x14ac:dyDescent="0.25">
      <c r="D31765" s="83"/>
      <c r="E31765" s="48"/>
    </row>
    <row r="31766" spans="4:5" s="47" customFormat="1" x14ac:dyDescent="0.25">
      <c r="D31766" s="83"/>
      <c r="E31766" s="48"/>
    </row>
    <row r="31767" spans="4:5" s="47" customFormat="1" x14ac:dyDescent="0.25">
      <c r="D31767" s="83"/>
      <c r="E31767" s="48"/>
    </row>
    <row r="31768" spans="4:5" s="47" customFormat="1" x14ac:dyDescent="0.25">
      <c r="D31768" s="83"/>
      <c r="E31768" s="48"/>
    </row>
    <row r="31769" spans="4:5" s="47" customFormat="1" x14ac:dyDescent="0.25">
      <c r="D31769" s="83"/>
      <c r="E31769" s="48"/>
    </row>
    <row r="31770" spans="4:5" s="47" customFormat="1" x14ac:dyDescent="0.25">
      <c r="D31770" s="83"/>
      <c r="E31770" s="48"/>
    </row>
    <row r="31771" spans="4:5" s="47" customFormat="1" x14ac:dyDescent="0.25">
      <c r="D31771" s="83"/>
      <c r="E31771" s="48"/>
    </row>
    <row r="31772" spans="4:5" s="47" customFormat="1" x14ac:dyDescent="0.25">
      <c r="D31772" s="83"/>
      <c r="E31772" s="48"/>
    </row>
    <row r="31773" spans="4:5" s="47" customFormat="1" x14ac:dyDescent="0.25">
      <c r="D31773" s="83"/>
      <c r="E31773" s="48"/>
    </row>
    <row r="31774" spans="4:5" s="47" customFormat="1" x14ac:dyDescent="0.25">
      <c r="D31774" s="83"/>
      <c r="E31774" s="48"/>
    </row>
    <row r="31775" spans="4:5" s="47" customFormat="1" x14ac:dyDescent="0.25">
      <c r="D31775" s="83"/>
      <c r="E31775" s="48"/>
    </row>
    <row r="31776" spans="4:5" s="47" customFormat="1" x14ac:dyDescent="0.25">
      <c r="D31776" s="83"/>
      <c r="E31776" s="48"/>
    </row>
    <row r="31777" spans="4:5" s="47" customFormat="1" x14ac:dyDescent="0.25">
      <c r="D31777" s="83"/>
      <c r="E31777" s="48"/>
    </row>
    <row r="31778" spans="4:5" s="47" customFormat="1" x14ac:dyDescent="0.25">
      <c r="D31778" s="83"/>
      <c r="E31778" s="48"/>
    </row>
    <row r="31779" spans="4:5" s="47" customFormat="1" x14ac:dyDescent="0.25">
      <c r="D31779" s="83"/>
      <c r="E31779" s="48"/>
    </row>
    <row r="31780" spans="4:5" s="47" customFormat="1" x14ac:dyDescent="0.25">
      <c r="D31780" s="83"/>
      <c r="E31780" s="48"/>
    </row>
    <row r="31781" spans="4:5" s="47" customFormat="1" x14ac:dyDescent="0.25">
      <c r="D31781" s="83"/>
      <c r="E31781" s="48"/>
    </row>
    <row r="31782" spans="4:5" s="47" customFormat="1" x14ac:dyDescent="0.25">
      <c r="D31782" s="83"/>
      <c r="E31782" s="48"/>
    </row>
    <row r="31783" spans="4:5" s="47" customFormat="1" x14ac:dyDescent="0.25">
      <c r="D31783" s="83"/>
      <c r="E31783" s="48"/>
    </row>
    <row r="31784" spans="4:5" s="47" customFormat="1" x14ac:dyDescent="0.25">
      <c r="D31784" s="83"/>
      <c r="E31784" s="48"/>
    </row>
    <row r="31785" spans="4:5" s="47" customFormat="1" x14ac:dyDescent="0.25">
      <c r="D31785" s="83"/>
      <c r="E31785" s="48"/>
    </row>
    <row r="31786" spans="4:5" s="47" customFormat="1" x14ac:dyDescent="0.25">
      <c r="D31786" s="83"/>
      <c r="E31786" s="48"/>
    </row>
    <row r="31787" spans="4:5" s="47" customFormat="1" x14ac:dyDescent="0.25">
      <c r="D31787" s="83"/>
      <c r="E31787" s="48"/>
    </row>
    <row r="31788" spans="4:5" s="47" customFormat="1" x14ac:dyDescent="0.25">
      <c r="D31788" s="83"/>
      <c r="E31788" s="48"/>
    </row>
    <row r="31789" spans="4:5" s="47" customFormat="1" x14ac:dyDescent="0.25">
      <c r="D31789" s="83"/>
      <c r="E31789" s="48"/>
    </row>
    <row r="31790" spans="4:5" s="47" customFormat="1" x14ac:dyDescent="0.25">
      <c r="D31790" s="83"/>
      <c r="E31790" s="48"/>
    </row>
    <row r="31791" spans="4:5" s="47" customFormat="1" x14ac:dyDescent="0.25">
      <c r="D31791" s="83"/>
      <c r="E31791" s="48"/>
    </row>
    <row r="31792" spans="4:5" s="47" customFormat="1" x14ac:dyDescent="0.25">
      <c r="D31792" s="83"/>
      <c r="E31792" s="48"/>
    </row>
    <row r="31793" spans="4:5" s="47" customFormat="1" x14ac:dyDescent="0.25">
      <c r="D31793" s="83"/>
      <c r="E31793" s="48"/>
    </row>
    <row r="31794" spans="4:5" s="47" customFormat="1" x14ac:dyDescent="0.25">
      <c r="D31794" s="83"/>
      <c r="E31794" s="48"/>
    </row>
    <row r="31795" spans="4:5" s="47" customFormat="1" x14ac:dyDescent="0.25">
      <c r="D31795" s="83"/>
      <c r="E31795" s="48"/>
    </row>
    <row r="31796" spans="4:5" s="47" customFormat="1" x14ac:dyDescent="0.25">
      <c r="D31796" s="83"/>
      <c r="E31796" s="48"/>
    </row>
    <row r="31797" spans="4:5" s="47" customFormat="1" x14ac:dyDescent="0.25">
      <c r="D31797" s="83"/>
      <c r="E31797" s="48"/>
    </row>
    <row r="31798" spans="4:5" s="47" customFormat="1" x14ac:dyDescent="0.25">
      <c r="D31798" s="83"/>
      <c r="E31798" s="48"/>
    </row>
    <row r="31799" spans="4:5" s="47" customFormat="1" x14ac:dyDescent="0.25">
      <c r="D31799" s="83"/>
      <c r="E31799" s="48"/>
    </row>
    <row r="31800" spans="4:5" s="47" customFormat="1" x14ac:dyDescent="0.25">
      <c r="D31800" s="83"/>
      <c r="E31800" s="48"/>
    </row>
    <row r="31801" spans="4:5" s="47" customFormat="1" x14ac:dyDescent="0.25">
      <c r="D31801" s="83"/>
      <c r="E31801" s="48"/>
    </row>
    <row r="31802" spans="4:5" s="47" customFormat="1" x14ac:dyDescent="0.25">
      <c r="D31802" s="83"/>
      <c r="E31802" s="48"/>
    </row>
    <row r="31803" spans="4:5" s="47" customFormat="1" x14ac:dyDescent="0.25">
      <c r="D31803" s="83"/>
      <c r="E31803" s="48"/>
    </row>
    <row r="31804" spans="4:5" s="47" customFormat="1" x14ac:dyDescent="0.25">
      <c r="D31804" s="83"/>
      <c r="E31804" s="48"/>
    </row>
    <row r="31805" spans="4:5" s="47" customFormat="1" x14ac:dyDescent="0.25">
      <c r="D31805" s="83"/>
      <c r="E31805" s="48"/>
    </row>
    <row r="31806" spans="4:5" s="47" customFormat="1" x14ac:dyDescent="0.25">
      <c r="D31806" s="83"/>
      <c r="E31806" s="48"/>
    </row>
    <row r="31807" spans="4:5" s="47" customFormat="1" x14ac:dyDescent="0.25">
      <c r="D31807" s="83"/>
      <c r="E31807" s="48"/>
    </row>
    <row r="31808" spans="4:5" s="47" customFormat="1" x14ac:dyDescent="0.25">
      <c r="D31808" s="83"/>
      <c r="E31808" s="48"/>
    </row>
    <row r="31809" spans="4:5" s="47" customFormat="1" x14ac:dyDescent="0.25">
      <c r="D31809" s="83"/>
      <c r="E31809" s="48"/>
    </row>
    <row r="31810" spans="4:5" s="47" customFormat="1" x14ac:dyDescent="0.25">
      <c r="D31810" s="83"/>
      <c r="E31810" s="48"/>
    </row>
    <row r="31811" spans="4:5" s="47" customFormat="1" x14ac:dyDescent="0.25">
      <c r="D31811" s="83"/>
      <c r="E31811" s="48"/>
    </row>
    <row r="31812" spans="4:5" s="47" customFormat="1" x14ac:dyDescent="0.25">
      <c r="D31812" s="83"/>
      <c r="E31812" s="48"/>
    </row>
    <row r="31813" spans="4:5" s="47" customFormat="1" x14ac:dyDescent="0.25">
      <c r="D31813" s="83"/>
      <c r="E31813" s="48"/>
    </row>
    <row r="31814" spans="4:5" s="47" customFormat="1" x14ac:dyDescent="0.25">
      <c r="D31814" s="83"/>
      <c r="E31814" s="48"/>
    </row>
    <row r="31815" spans="4:5" s="47" customFormat="1" x14ac:dyDescent="0.25">
      <c r="D31815" s="83"/>
      <c r="E31815" s="48"/>
    </row>
    <row r="31816" spans="4:5" s="47" customFormat="1" x14ac:dyDescent="0.25">
      <c r="D31816" s="83"/>
      <c r="E31816" s="48"/>
    </row>
    <row r="31817" spans="4:5" s="47" customFormat="1" x14ac:dyDescent="0.25">
      <c r="D31817" s="83"/>
      <c r="E31817" s="48"/>
    </row>
    <row r="31818" spans="4:5" s="47" customFormat="1" x14ac:dyDescent="0.25">
      <c r="D31818" s="83"/>
      <c r="E31818" s="48"/>
    </row>
    <row r="31819" spans="4:5" s="47" customFormat="1" x14ac:dyDescent="0.25">
      <c r="D31819" s="83"/>
      <c r="E31819" s="48"/>
    </row>
    <row r="31820" spans="4:5" s="47" customFormat="1" x14ac:dyDescent="0.25">
      <c r="D31820" s="83"/>
      <c r="E31820" s="48"/>
    </row>
    <row r="31821" spans="4:5" s="47" customFormat="1" x14ac:dyDescent="0.25">
      <c r="D31821" s="83"/>
      <c r="E31821" s="48"/>
    </row>
    <row r="31822" spans="4:5" s="47" customFormat="1" x14ac:dyDescent="0.25">
      <c r="D31822" s="83"/>
      <c r="E31822" s="48"/>
    </row>
    <row r="31823" spans="4:5" s="47" customFormat="1" x14ac:dyDescent="0.25">
      <c r="D31823" s="83"/>
      <c r="E31823" s="48"/>
    </row>
    <row r="31824" spans="4:5" s="47" customFormat="1" x14ac:dyDescent="0.25">
      <c r="D31824" s="83"/>
      <c r="E31824" s="48"/>
    </row>
    <row r="31825" spans="4:5" s="47" customFormat="1" x14ac:dyDescent="0.25">
      <c r="D31825" s="83"/>
      <c r="E31825" s="48"/>
    </row>
    <row r="31826" spans="4:5" s="47" customFormat="1" x14ac:dyDescent="0.25">
      <c r="D31826" s="83"/>
      <c r="E31826" s="48"/>
    </row>
    <row r="31827" spans="4:5" s="47" customFormat="1" x14ac:dyDescent="0.25">
      <c r="D31827" s="83"/>
      <c r="E31827" s="48"/>
    </row>
    <row r="31828" spans="4:5" s="47" customFormat="1" x14ac:dyDescent="0.25">
      <c r="D31828" s="83"/>
      <c r="E31828" s="48"/>
    </row>
    <row r="31829" spans="4:5" s="47" customFormat="1" x14ac:dyDescent="0.25">
      <c r="D31829" s="83"/>
      <c r="E31829" s="48"/>
    </row>
    <row r="31830" spans="4:5" s="47" customFormat="1" x14ac:dyDescent="0.25">
      <c r="D31830" s="83"/>
      <c r="E31830" s="48"/>
    </row>
    <row r="31831" spans="4:5" s="47" customFormat="1" x14ac:dyDescent="0.25">
      <c r="D31831" s="83"/>
      <c r="E31831" s="48"/>
    </row>
    <row r="31832" spans="4:5" s="47" customFormat="1" x14ac:dyDescent="0.25">
      <c r="D31832" s="83"/>
      <c r="E31832" s="48"/>
    </row>
    <row r="31833" spans="4:5" s="47" customFormat="1" x14ac:dyDescent="0.25">
      <c r="D31833" s="83"/>
      <c r="E31833" s="48"/>
    </row>
    <row r="31834" spans="4:5" s="47" customFormat="1" x14ac:dyDescent="0.25">
      <c r="D31834" s="83"/>
      <c r="E31834" s="48"/>
    </row>
    <row r="31835" spans="4:5" s="47" customFormat="1" x14ac:dyDescent="0.25">
      <c r="D31835" s="83"/>
      <c r="E31835" s="48"/>
    </row>
    <row r="31836" spans="4:5" s="47" customFormat="1" x14ac:dyDescent="0.25">
      <c r="D31836" s="83"/>
      <c r="E31836" s="48"/>
    </row>
    <row r="31837" spans="4:5" s="47" customFormat="1" x14ac:dyDescent="0.25">
      <c r="D31837" s="83"/>
      <c r="E31837" s="48"/>
    </row>
    <row r="31838" spans="4:5" s="47" customFormat="1" x14ac:dyDescent="0.25">
      <c r="D31838" s="83"/>
      <c r="E31838" s="48"/>
    </row>
    <row r="31839" spans="4:5" s="47" customFormat="1" x14ac:dyDescent="0.25">
      <c r="D31839" s="83"/>
      <c r="E31839" s="48"/>
    </row>
    <row r="31840" spans="4:5" s="47" customFormat="1" x14ac:dyDescent="0.25">
      <c r="D31840" s="83"/>
      <c r="E31840" s="48"/>
    </row>
    <row r="31841" spans="4:5" s="47" customFormat="1" x14ac:dyDescent="0.25">
      <c r="D31841" s="83"/>
      <c r="E31841" s="48"/>
    </row>
    <row r="31842" spans="4:5" s="47" customFormat="1" x14ac:dyDescent="0.25">
      <c r="D31842" s="83"/>
      <c r="E31842" s="48"/>
    </row>
    <row r="31843" spans="4:5" s="47" customFormat="1" x14ac:dyDescent="0.25">
      <c r="D31843" s="83"/>
      <c r="E31843" s="48"/>
    </row>
    <row r="31844" spans="4:5" s="47" customFormat="1" x14ac:dyDescent="0.25">
      <c r="D31844" s="83"/>
      <c r="E31844" s="48"/>
    </row>
    <row r="31845" spans="4:5" s="47" customFormat="1" x14ac:dyDescent="0.25">
      <c r="D31845" s="83"/>
      <c r="E31845" s="48"/>
    </row>
    <row r="31846" spans="4:5" s="47" customFormat="1" x14ac:dyDescent="0.25">
      <c r="D31846" s="83"/>
      <c r="E31846" s="48"/>
    </row>
    <row r="31847" spans="4:5" s="47" customFormat="1" x14ac:dyDescent="0.25">
      <c r="D31847" s="83"/>
      <c r="E31847" s="48"/>
    </row>
    <row r="31848" spans="4:5" s="47" customFormat="1" x14ac:dyDescent="0.25">
      <c r="D31848" s="83"/>
      <c r="E31848" s="48"/>
    </row>
    <row r="31849" spans="4:5" s="47" customFormat="1" x14ac:dyDescent="0.25">
      <c r="D31849" s="83"/>
      <c r="E31849" s="48"/>
    </row>
    <row r="31850" spans="4:5" s="47" customFormat="1" x14ac:dyDescent="0.25">
      <c r="D31850" s="83"/>
      <c r="E31850" s="48"/>
    </row>
    <row r="31851" spans="4:5" s="47" customFormat="1" x14ac:dyDescent="0.25">
      <c r="D31851" s="83"/>
      <c r="E31851" s="48"/>
    </row>
    <row r="31852" spans="4:5" s="47" customFormat="1" x14ac:dyDescent="0.25">
      <c r="D31852" s="83"/>
      <c r="E31852" s="48"/>
    </row>
    <row r="31853" spans="4:5" s="47" customFormat="1" x14ac:dyDescent="0.25">
      <c r="D31853" s="83"/>
      <c r="E31853" s="48"/>
    </row>
    <row r="31854" spans="4:5" s="47" customFormat="1" x14ac:dyDescent="0.25">
      <c r="D31854" s="83"/>
      <c r="E31854" s="48"/>
    </row>
    <row r="31855" spans="4:5" s="47" customFormat="1" x14ac:dyDescent="0.25">
      <c r="D31855" s="83"/>
      <c r="E31855" s="48"/>
    </row>
    <row r="31856" spans="4:5" s="47" customFormat="1" x14ac:dyDescent="0.25">
      <c r="D31856" s="83"/>
      <c r="E31856" s="48"/>
    </row>
    <row r="31857" spans="4:5" s="47" customFormat="1" x14ac:dyDescent="0.25">
      <c r="D31857" s="83"/>
      <c r="E31857" s="48"/>
    </row>
    <row r="31858" spans="4:5" s="47" customFormat="1" x14ac:dyDescent="0.25">
      <c r="D31858" s="83"/>
      <c r="E31858" s="48"/>
    </row>
    <row r="31859" spans="4:5" s="47" customFormat="1" x14ac:dyDescent="0.25">
      <c r="D31859" s="83"/>
      <c r="E31859" s="48"/>
    </row>
    <row r="31860" spans="4:5" s="47" customFormat="1" x14ac:dyDescent="0.25">
      <c r="D31860" s="83"/>
      <c r="E31860" s="48"/>
    </row>
    <row r="31861" spans="4:5" s="47" customFormat="1" x14ac:dyDescent="0.25">
      <c r="D31861" s="83"/>
      <c r="E31861" s="48"/>
    </row>
    <row r="31862" spans="4:5" s="47" customFormat="1" x14ac:dyDescent="0.25">
      <c r="D31862" s="83"/>
      <c r="E31862" s="48"/>
    </row>
    <row r="31863" spans="4:5" s="47" customFormat="1" x14ac:dyDescent="0.25">
      <c r="D31863" s="83"/>
      <c r="E31863" s="48"/>
    </row>
    <row r="31864" spans="4:5" s="47" customFormat="1" x14ac:dyDescent="0.25">
      <c r="D31864" s="83"/>
      <c r="E31864" s="48"/>
    </row>
    <row r="31865" spans="4:5" s="47" customFormat="1" x14ac:dyDescent="0.25">
      <c r="D31865" s="83"/>
      <c r="E31865" s="48"/>
    </row>
    <row r="31866" spans="4:5" s="47" customFormat="1" x14ac:dyDescent="0.25">
      <c r="D31866" s="83"/>
      <c r="E31866" s="48"/>
    </row>
    <row r="31867" spans="4:5" s="47" customFormat="1" x14ac:dyDescent="0.25">
      <c r="D31867" s="83"/>
      <c r="E31867" s="48"/>
    </row>
    <row r="31868" spans="4:5" s="47" customFormat="1" x14ac:dyDescent="0.25">
      <c r="D31868" s="83"/>
      <c r="E31868" s="48"/>
    </row>
    <row r="31869" spans="4:5" s="47" customFormat="1" x14ac:dyDescent="0.25">
      <c r="D31869" s="83"/>
      <c r="E31869" s="48"/>
    </row>
    <row r="31870" spans="4:5" s="47" customFormat="1" x14ac:dyDescent="0.25">
      <c r="D31870" s="83"/>
      <c r="E31870" s="48"/>
    </row>
    <row r="31871" spans="4:5" s="47" customFormat="1" x14ac:dyDescent="0.25">
      <c r="D31871" s="83"/>
      <c r="E31871" s="48"/>
    </row>
    <row r="31872" spans="4:5" s="47" customFormat="1" x14ac:dyDescent="0.25">
      <c r="D31872" s="83"/>
      <c r="E31872" s="48"/>
    </row>
    <row r="31873" spans="4:5" s="47" customFormat="1" x14ac:dyDescent="0.25">
      <c r="D31873" s="83"/>
      <c r="E31873" s="48"/>
    </row>
    <row r="31874" spans="4:5" s="47" customFormat="1" x14ac:dyDescent="0.25">
      <c r="D31874" s="83"/>
      <c r="E31874" s="48"/>
    </row>
    <row r="31875" spans="4:5" s="47" customFormat="1" x14ac:dyDescent="0.25">
      <c r="D31875" s="83"/>
      <c r="E31875" s="48"/>
    </row>
    <row r="31876" spans="4:5" s="47" customFormat="1" x14ac:dyDescent="0.25">
      <c r="D31876" s="83"/>
      <c r="E31876" s="48"/>
    </row>
    <row r="31877" spans="4:5" s="47" customFormat="1" x14ac:dyDescent="0.25">
      <c r="D31877" s="83"/>
      <c r="E31877" s="48"/>
    </row>
    <row r="31878" spans="4:5" s="47" customFormat="1" x14ac:dyDescent="0.25">
      <c r="D31878" s="83"/>
      <c r="E31878" s="48"/>
    </row>
    <row r="31879" spans="4:5" s="47" customFormat="1" x14ac:dyDescent="0.25">
      <c r="D31879" s="83"/>
      <c r="E31879" s="48"/>
    </row>
    <row r="31880" spans="4:5" s="47" customFormat="1" x14ac:dyDescent="0.25">
      <c r="D31880" s="83"/>
      <c r="E31880" s="48"/>
    </row>
    <row r="31881" spans="4:5" s="47" customFormat="1" x14ac:dyDescent="0.25">
      <c r="D31881" s="83"/>
      <c r="E31881" s="48"/>
    </row>
    <row r="31882" spans="4:5" s="47" customFormat="1" x14ac:dyDescent="0.25">
      <c r="D31882" s="83"/>
      <c r="E31882" s="48"/>
    </row>
    <row r="31883" spans="4:5" s="47" customFormat="1" x14ac:dyDescent="0.25">
      <c r="D31883" s="83"/>
      <c r="E31883" s="48"/>
    </row>
    <row r="31884" spans="4:5" s="47" customFormat="1" x14ac:dyDescent="0.25">
      <c r="D31884" s="83"/>
      <c r="E31884" s="48"/>
    </row>
    <row r="31885" spans="4:5" s="47" customFormat="1" x14ac:dyDescent="0.25">
      <c r="D31885" s="83"/>
      <c r="E31885" s="48"/>
    </row>
    <row r="31886" spans="4:5" s="47" customFormat="1" x14ac:dyDescent="0.25">
      <c r="D31886" s="83"/>
      <c r="E31886" s="48"/>
    </row>
    <row r="31887" spans="4:5" s="47" customFormat="1" x14ac:dyDescent="0.25">
      <c r="D31887" s="83"/>
      <c r="E31887" s="48"/>
    </row>
    <row r="31888" spans="4:5" s="47" customFormat="1" x14ac:dyDescent="0.25">
      <c r="D31888" s="83"/>
      <c r="E31888" s="48"/>
    </row>
    <row r="31889" spans="4:5" s="47" customFormat="1" x14ac:dyDescent="0.25">
      <c r="D31889" s="83"/>
      <c r="E31889" s="48"/>
    </row>
    <row r="31890" spans="4:5" s="47" customFormat="1" x14ac:dyDescent="0.25">
      <c r="D31890" s="83"/>
      <c r="E31890" s="48"/>
    </row>
    <row r="31891" spans="4:5" s="47" customFormat="1" x14ac:dyDescent="0.25">
      <c r="D31891" s="83"/>
      <c r="E31891" s="48"/>
    </row>
    <row r="31892" spans="4:5" s="47" customFormat="1" x14ac:dyDescent="0.25">
      <c r="D31892" s="83"/>
      <c r="E31892" s="48"/>
    </row>
    <row r="31893" spans="4:5" s="47" customFormat="1" x14ac:dyDescent="0.25">
      <c r="D31893" s="83"/>
      <c r="E31893" s="48"/>
    </row>
    <row r="31894" spans="4:5" s="47" customFormat="1" x14ac:dyDescent="0.25">
      <c r="D31894" s="83"/>
      <c r="E31894" s="48"/>
    </row>
    <row r="31895" spans="4:5" s="47" customFormat="1" x14ac:dyDescent="0.25">
      <c r="D31895" s="83"/>
      <c r="E31895" s="48"/>
    </row>
    <row r="31896" spans="4:5" s="47" customFormat="1" x14ac:dyDescent="0.25">
      <c r="D31896" s="83"/>
      <c r="E31896" s="48"/>
    </row>
    <row r="31897" spans="4:5" s="47" customFormat="1" x14ac:dyDescent="0.25">
      <c r="D31897" s="83"/>
      <c r="E31897" s="48"/>
    </row>
    <row r="31898" spans="4:5" s="47" customFormat="1" x14ac:dyDescent="0.25">
      <c r="D31898" s="83"/>
      <c r="E31898" s="48"/>
    </row>
    <row r="31899" spans="4:5" s="47" customFormat="1" x14ac:dyDescent="0.25">
      <c r="D31899" s="83"/>
      <c r="E31899" s="48"/>
    </row>
    <row r="31900" spans="4:5" s="47" customFormat="1" x14ac:dyDescent="0.25">
      <c r="D31900" s="83"/>
      <c r="E31900" s="48"/>
    </row>
    <row r="31901" spans="4:5" s="47" customFormat="1" x14ac:dyDescent="0.25">
      <c r="D31901" s="83"/>
      <c r="E31901" s="48"/>
    </row>
    <row r="31902" spans="4:5" s="47" customFormat="1" x14ac:dyDescent="0.25">
      <c r="D31902" s="83"/>
      <c r="E31902" s="48"/>
    </row>
    <row r="31903" spans="4:5" s="47" customFormat="1" x14ac:dyDescent="0.25">
      <c r="D31903" s="83"/>
      <c r="E31903" s="48"/>
    </row>
    <row r="31904" spans="4:5" s="47" customFormat="1" x14ac:dyDescent="0.25">
      <c r="D31904" s="83"/>
      <c r="E31904" s="48"/>
    </row>
    <row r="31905" spans="4:5" s="47" customFormat="1" x14ac:dyDescent="0.25">
      <c r="D31905" s="83"/>
      <c r="E31905" s="48"/>
    </row>
    <row r="31906" spans="4:5" s="47" customFormat="1" x14ac:dyDescent="0.25">
      <c r="D31906" s="83"/>
      <c r="E31906" s="48"/>
    </row>
    <row r="31907" spans="4:5" s="47" customFormat="1" x14ac:dyDescent="0.25">
      <c r="D31907" s="83"/>
      <c r="E31907" s="48"/>
    </row>
    <row r="31908" spans="4:5" s="47" customFormat="1" x14ac:dyDescent="0.25">
      <c r="D31908" s="83"/>
      <c r="E31908" s="48"/>
    </row>
    <row r="31909" spans="4:5" s="47" customFormat="1" x14ac:dyDescent="0.25">
      <c r="D31909" s="83"/>
      <c r="E31909" s="48"/>
    </row>
    <row r="31910" spans="4:5" s="47" customFormat="1" x14ac:dyDescent="0.25">
      <c r="D31910" s="83"/>
      <c r="E31910" s="48"/>
    </row>
    <row r="31911" spans="4:5" s="47" customFormat="1" x14ac:dyDescent="0.25">
      <c r="D31911" s="83"/>
      <c r="E31911" s="48"/>
    </row>
    <row r="31912" spans="4:5" s="47" customFormat="1" x14ac:dyDescent="0.25">
      <c r="D31912" s="83"/>
      <c r="E31912" s="48"/>
    </row>
    <row r="31913" spans="4:5" s="47" customFormat="1" x14ac:dyDescent="0.25">
      <c r="D31913" s="83"/>
      <c r="E31913" s="48"/>
    </row>
    <row r="31914" spans="4:5" s="47" customFormat="1" x14ac:dyDescent="0.25">
      <c r="D31914" s="83"/>
      <c r="E31914" s="48"/>
    </row>
    <row r="31915" spans="4:5" s="47" customFormat="1" x14ac:dyDescent="0.25">
      <c r="D31915" s="83"/>
      <c r="E31915" s="48"/>
    </row>
    <row r="31916" spans="4:5" s="47" customFormat="1" x14ac:dyDescent="0.25">
      <c r="D31916" s="83"/>
      <c r="E31916" s="48"/>
    </row>
    <row r="31917" spans="4:5" s="47" customFormat="1" x14ac:dyDescent="0.25">
      <c r="D31917" s="83"/>
      <c r="E31917" s="48"/>
    </row>
    <row r="31918" spans="4:5" s="47" customFormat="1" x14ac:dyDescent="0.25">
      <c r="D31918" s="83"/>
      <c r="E31918" s="48"/>
    </row>
    <row r="31919" spans="4:5" s="47" customFormat="1" x14ac:dyDescent="0.25">
      <c r="D31919" s="83"/>
      <c r="E31919" s="48"/>
    </row>
    <row r="31920" spans="4:5" s="47" customFormat="1" x14ac:dyDescent="0.25">
      <c r="D31920" s="83"/>
      <c r="E31920" s="48"/>
    </row>
    <row r="31921" spans="4:5" s="47" customFormat="1" x14ac:dyDescent="0.25">
      <c r="D31921" s="83"/>
      <c r="E31921" s="48"/>
    </row>
    <row r="31922" spans="4:5" s="47" customFormat="1" x14ac:dyDescent="0.25">
      <c r="D31922" s="83"/>
      <c r="E31922" s="48"/>
    </row>
    <row r="31923" spans="4:5" s="47" customFormat="1" x14ac:dyDescent="0.25">
      <c r="D31923" s="83"/>
      <c r="E31923" s="48"/>
    </row>
    <row r="31924" spans="4:5" s="47" customFormat="1" x14ac:dyDescent="0.25">
      <c r="D31924" s="83"/>
      <c r="E31924" s="48"/>
    </row>
    <row r="31925" spans="4:5" s="47" customFormat="1" x14ac:dyDescent="0.25">
      <c r="D31925" s="83"/>
      <c r="E31925" s="48"/>
    </row>
    <row r="31926" spans="4:5" s="47" customFormat="1" x14ac:dyDescent="0.25">
      <c r="D31926" s="83"/>
      <c r="E31926" s="48"/>
    </row>
    <row r="31927" spans="4:5" s="47" customFormat="1" x14ac:dyDescent="0.25">
      <c r="D31927" s="83"/>
      <c r="E31927" s="48"/>
    </row>
    <row r="31928" spans="4:5" s="47" customFormat="1" x14ac:dyDescent="0.25">
      <c r="D31928" s="83"/>
      <c r="E31928" s="48"/>
    </row>
    <row r="31929" spans="4:5" s="47" customFormat="1" x14ac:dyDescent="0.25">
      <c r="D31929" s="83"/>
      <c r="E31929" s="48"/>
    </row>
    <row r="31930" spans="4:5" s="47" customFormat="1" x14ac:dyDescent="0.25">
      <c r="D31930" s="83"/>
      <c r="E31930" s="48"/>
    </row>
    <row r="31931" spans="4:5" s="47" customFormat="1" x14ac:dyDescent="0.25">
      <c r="D31931" s="83"/>
      <c r="E31931" s="48"/>
    </row>
    <row r="31932" spans="4:5" s="47" customFormat="1" x14ac:dyDescent="0.25">
      <c r="D31932" s="83"/>
      <c r="E31932" s="48"/>
    </row>
    <row r="31933" spans="4:5" s="47" customFormat="1" x14ac:dyDescent="0.25">
      <c r="D31933" s="83"/>
      <c r="E31933" s="48"/>
    </row>
    <row r="31934" spans="4:5" s="47" customFormat="1" x14ac:dyDescent="0.25">
      <c r="D31934" s="83"/>
      <c r="E31934" s="48"/>
    </row>
    <row r="31935" spans="4:5" s="47" customFormat="1" x14ac:dyDescent="0.25">
      <c r="D31935" s="83"/>
      <c r="E31935" s="48"/>
    </row>
    <row r="31936" spans="4:5" s="47" customFormat="1" x14ac:dyDescent="0.25">
      <c r="D31936" s="83"/>
      <c r="E31936" s="48"/>
    </row>
    <row r="31937" spans="4:5" s="47" customFormat="1" x14ac:dyDescent="0.25">
      <c r="D31937" s="83"/>
      <c r="E31937" s="48"/>
    </row>
    <row r="31938" spans="4:5" s="47" customFormat="1" x14ac:dyDescent="0.25">
      <c r="D31938" s="83"/>
      <c r="E31938" s="48"/>
    </row>
    <row r="31939" spans="4:5" s="47" customFormat="1" x14ac:dyDescent="0.25">
      <c r="D31939" s="83"/>
      <c r="E31939" s="48"/>
    </row>
    <row r="31940" spans="4:5" s="47" customFormat="1" x14ac:dyDescent="0.25">
      <c r="D31940" s="83"/>
      <c r="E31940" s="48"/>
    </row>
    <row r="31941" spans="4:5" s="47" customFormat="1" x14ac:dyDescent="0.25">
      <c r="D31941" s="83"/>
      <c r="E31941" s="48"/>
    </row>
    <row r="31942" spans="4:5" s="47" customFormat="1" x14ac:dyDescent="0.25">
      <c r="D31942" s="83"/>
      <c r="E31942" s="48"/>
    </row>
    <row r="31943" spans="4:5" s="47" customFormat="1" x14ac:dyDescent="0.25">
      <c r="D31943" s="83"/>
      <c r="E31943" s="48"/>
    </row>
    <row r="31944" spans="4:5" s="47" customFormat="1" x14ac:dyDescent="0.25">
      <c r="D31944" s="83"/>
      <c r="E31944" s="48"/>
    </row>
    <row r="31945" spans="4:5" s="47" customFormat="1" x14ac:dyDescent="0.25">
      <c r="D31945" s="83"/>
      <c r="E31945" s="48"/>
    </row>
    <row r="31946" spans="4:5" s="47" customFormat="1" x14ac:dyDescent="0.25">
      <c r="D31946" s="83"/>
      <c r="E31946" s="48"/>
    </row>
    <row r="31947" spans="4:5" s="47" customFormat="1" x14ac:dyDescent="0.25">
      <c r="D31947" s="83"/>
      <c r="E31947" s="48"/>
    </row>
    <row r="31948" spans="4:5" s="47" customFormat="1" x14ac:dyDescent="0.25">
      <c r="D31948" s="83"/>
      <c r="E31948" s="48"/>
    </row>
    <row r="31949" spans="4:5" s="47" customFormat="1" x14ac:dyDescent="0.25">
      <c r="D31949" s="83"/>
      <c r="E31949" s="48"/>
    </row>
    <row r="31950" spans="4:5" s="47" customFormat="1" x14ac:dyDescent="0.25">
      <c r="D31950" s="83"/>
      <c r="E31950" s="48"/>
    </row>
    <row r="31951" spans="4:5" s="47" customFormat="1" x14ac:dyDescent="0.25">
      <c r="D31951" s="83"/>
      <c r="E31951" s="48"/>
    </row>
    <row r="31952" spans="4:5" s="47" customFormat="1" x14ac:dyDescent="0.25">
      <c r="D31952" s="83"/>
      <c r="E31952" s="48"/>
    </row>
    <row r="31953" spans="4:5" s="47" customFormat="1" x14ac:dyDescent="0.25">
      <c r="D31953" s="83"/>
      <c r="E31953" s="48"/>
    </row>
    <row r="31954" spans="4:5" s="47" customFormat="1" x14ac:dyDescent="0.25">
      <c r="D31954" s="83"/>
      <c r="E31954" s="48"/>
    </row>
    <row r="31955" spans="4:5" s="47" customFormat="1" x14ac:dyDescent="0.25">
      <c r="D31955" s="83"/>
      <c r="E31955" s="48"/>
    </row>
    <row r="31956" spans="4:5" s="47" customFormat="1" x14ac:dyDescent="0.25">
      <c r="D31956" s="83"/>
      <c r="E31956" s="48"/>
    </row>
    <row r="31957" spans="4:5" s="47" customFormat="1" x14ac:dyDescent="0.25">
      <c r="D31957" s="83"/>
      <c r="E31957" s="48"/>
    </row>
    <row r="31958" spans="4:5" s="47" customFormat="1" x14ac:dyDescent="0.25">
      <c r="D31958" s="83"/>
      <c r="E31958" s="48"/>
    </row>
    <row r="31959" spans="4:5" s="47" customFormat="1" x14ac:dyDescent="0.25">
      <c r="D31959" s="83"/>
      <c r="E31959" s="48"/>
    </row>
    <row r="31960" spans="4:5" s="47" customFormat="1" x14ac:dyDescent="0.25">
      <c r="D31960" s="83"/>
      <c r="E31960" s="48"/>
    </row>
    <row r="31961" spans="4:5" s="47" customFormat="1" x14ac:dyDescent="0.25">
      <c r="D31961" s="83"/>
      <c r="E31961" s="48"/>
    </row>
    <row r="31962" spans="4:5" s="47" customFormat="1" x14ac:dyDescent="0.25">
      <c r="D31962" s="83"/>
      <c r="E31962" s="48"/>
    </row>
    <row r="31963" spans="4:5" s="47" customFormat="1" x14ac:dyDescent="0.25">
      <c r="D31963" s="83"/>
      <c r="E31963" s="48"/>
    </row>
    <row r="31964" spans="4:5" s="47" customFormat="1" x14ac:dyDescent="0.25">
      <c r="D31964" s="83"/>
      <c r="E31964" s="48"/>
    </row>
    <row r="31965" spans="4:5" s="47" customFormat="1" x14ac:dyDescent="0.25">
      <c r="D31965" s="83"/>
      <c r="E31965" s="48"/>
    </row>
    <row r="31966" spans="4:5" s="47" customFormat="1" x14ac:dyDescent="0.25">
      <c r="D31966" s="83"/>
      <c r="E31966" s="48"/>
    </row>
    <row r="31967" spans="4:5" s="47" customFormat="1" x14ac:dyDescent="0.25">
      <c r="D31967" s="83"/>
      <c r="E31967" s="48"/>
    </row>
    <row r="31968" spans="4:5" s="47" customFormat="1" x14ac:dyDescent="0.25">
      <c r="D31968" s="83"/>
      <c r="E31968" s="48"/>
    </row>
    <row r="31969" spans="4:5" s="47" customFormat="1" x14ac:dyDescent="0.25">
      <c r="D31969" s="83"/>
      <c r="E31969" s="48"/>
    </row>
    <row r="31970" spans="4:5" s="47" customFormat="1" x14ac:dyDescent="0.25">
      <c r="D31970" s="83"/>
      <c r="E31970" s="48"/>
    </row>
    <row r="31971" spans="4:5" s="47" customFormat="1" x14ac:dyDescent="0.25">
      <c r="D31971" s="83"/>
      <c r="E31971" s="48"/>
    </row>
    <row r="31972" spans="4:5" s="47" customFormat="1" x14ac:dyDescent="0.25">
      <c r="D31972" s="83"/>
      <c r="E31972" s="48"/>
    </row>
    <row r="31973" spans="4:5" s="47" customFormat="1" x14ac:dyDescent="0.25">
      <c r="D31973" s="83"/>
      <c r="E31973" s="48"/>
    </row>
    <row r="31974" spans="4:5" s="47" customFormat="1" x14ac:dyDescent="0.25">
      <c r="D31974" s="83"/>
      <c r="E31974" s="48"/>
    </row>
    <row r="31975" spans="4:5" s="47" customFormat="1" x14ac:dyDescent="0.25">
      <c r="D31975" s="83"/>
      <c r="E31975" s="48"/>
    </row>
    <row r="31976" spans="4:5" s="47" customFormat="1" x14ac:dyDescent="0.25">
      <c r="D31976" s="83"/>
      <c r="E31976" s="48"/>
    </row>
    <row r="31977" spans="4:5" s="47" customFormat="1" x14ac:dyDescent="0.25">
      <c r="D31977" s="83"/>
      <c r="E31977" s="48"/>
    </row>
    <row r="31978" spans="4:5" s="47" customFormat="1" x14ac:dyDescent="0.25">
      <c r="D31978" s="83"/>
      <c r="E31978" s="48"/>
    </row>
    <row r="31979" spans="4:5" s="47" customFormat="1" x14ac:dyDescent="0.25">
      <c r="D31979" s="83"/>
      <c r="E31979" s="48"/>
    </row>
    <row r="31980" spans="4:5" s="47" customFormat="1" x14ac:dyDescent="0.25">
      <c r="D31980" s="83"/>
      <c r="E31980" s="48"/>
    </row>
    <row r="31981" spans="4:5" s="47" customFormat="1" x14ac:dyDescent="0.25">
      <c r="D31981" s="83"/>
      <c r="E31981" s="48"/>
    </row>
    <row r="31982" spans="4:5" s="47" customFormat="1" x14ac:dyDescent="0.25">
      <c r="D31982" s="83"/>
      <c r="E31982" s="48"/>
    </row>
    <row r="31983" spans="4:5" s="47" customFormat="1" x14ac:dyDescent="0.25">
      <c r="D31983" s="83"/>
      <c r="E31983" s="48"/>
    </row>
    <row r="31984" spans="4:5" s="47" customFormat="1" x14ac:dyDescent="0.25">
      <c r="D31984" s="83"/>
      <c r="E31984" s="48"/>
    </row>
    <row r="31985" spans="4:5" s="47" customFormat="1" x14ac:dyDescent="0.25">
      <c r="D31985" s="83"/>
      <c r="E31985" s="48"/>
    </row>
    <row r="31986" spans="4:5" s="47" customFormat="1" x14ac:dyDescent="0.25">
      <c r="D31986" s="83"/>
      <c r="E31986" s="48"/>
    </row>
    <row r="31987" spans="4:5" s="47" customFormat="1" x14ac:dyDescent="0.25">
      <c r="D31987" s="83"/>
      <c r="E31987" s="48"/>
    </row>
    <row r="31988" spans="4:5" s="47" customFormat="1" x14ac:dyDescent="0.25">
      <c r="D31988" s="83"/>
      <c r="E31988" s="48"/>
    </row>
    <row r="31989" spans="4:5" s="47" customFormat="1" x14ac:dyDescent="0.25">
      <c r="D31989" s="83"/>
      <c r="E31989" s="48"/>
    </row>
    <row r="31990" spans="4:5" s="47" customFormat="1" x14ac:dyDescent="0.25">
      <c r="D31990" s="83"/>
      <c r="E31990" s="48"/>
    </row>
    <row r="31991" spans="4:5" s="47" customFormat="1" x14ac:dyDescent="0.25">
      <c r="D31991" s="83"/>
      <c r="E31991" s="48"/>
    </row>
    <row r="31992" spans="4:5" s="47" customFormat="1" x14ac:dyDescent="0.25">
      <c r="D31992" s="83"/>
      <c r="E31992" s="48"/>
    </row>
    <row r="31993" spans="4:5" s="47" customFormat="1" x14ac:dyDescent="0.25">
      <c r="D31993" s="83"/>
      <c r="E31993" s="48"/>
    </row>
    <row r="31994" spans="4:5" s="47" customFormat="1" x14ac:dyDescent="0.25">
      <c r="D31994" s="83"/>
      <c r="E31994" s="48"/>
    </row>
    <row r="31995" spans="4:5" s="47" customFormat="1" x14ac:dyDescent="0.25">
      <c r="D31995" s="83"/>
      <c r="E31995" s="48"/>
    </row>
    <row r="31996" spans="4:5" s="47" customFormat="1" x14ac:dyDescent="0.25">
      <c r="D31996" s="83"/>
      <c r="E31996" s="48"/>
    </row>
    <row r="31997" spans="4:5" s="47" customFormat="1" x14ac:dyDescent="0.25">
      <c r="D31997" s="83"/>
      <c r="E31997" s="48"/>
    </row>
    <row r="31998" spans="4:5" s="47" customFormat="1" x14ac:dyDescent="0.25">
      <c r="D31998" s="83"/>
      <c r="E31998" s="48"/>
    </row>
    <row r="31999" spans="4:5" s="47" customFormat="1" x14ac:dyDescent="0.25">
      <c r="D31999" s="83"/>
      <c r="E31999" s="48"/>
    </row>
    <row r="32000" spans="4:5" s="47" customFormat="1" x14ac:dyDescent="0.25">
      <c r="D32000" s="83"/>
      <c r="E32000" s="48"/>
    </row>
    <row r="32001" spans="4:5" s="47" customFormat="1" x14ac:dyDescent="0.25">
      <c r="D32001" s="83"/>
      <c r="E32001" s="48"/>
    </row>
    <row r="32002" spans="4:5" s="47" customFormat="1" x14ac:dyDescent="0.25">
      <c r="D32002" s="83"/>
      <c r="E32002" s="48"/>
    </row>
    <row r="32003" spans="4:5" s="47" customFormat="1" x14ac:dyDescent="0.25">
      <c r="D32003" s="83"/>
      <c r="E32003" s="48"/>
    </row>
    <row r="32004" spans="4:5" s="47" customFormat="1" x14ac:dyDescent="0.25">
      <c r="D32004" s="83"/>
      <c r="E32004" s="48"/>
    </row>
    <row r="32005" spans="4:5" s="47" customFormat="1" x14ac:dyDescent="0.25">
      <c r="D32005" s="83"/>
      <c r="E32005" s="48"/>
    </row>
    <row r="32006" spans="4:5" s="47" customFormat="1" x14ac:dyDescent="0.25">
      <c r="D32006" s="83"/>
      <c r="E32006" s="48"/>
    </row>
    <row r="32007" spans="4:5" s="47" customFormat="1" x14ac:dyDescent="0.25">
      <c r="D32007" s="83"/>
      <c r="E32007" s="48"/>
    </row>
    <row r="32008" spans="4:5" s="47" customFormat="1" x14ac:dyDescent="0.25">
      <c r="D32008" s="83"/>
      <c r="E32008" s="48"/>
    </row>
    <row r="32009" spans="4:5" s="47" customFormat="1" x14ac:dyDescent="0.25">
      <c r="D32009" s="83"/>
      <c r="E32009" s="48"/>
    </row>
    <row r="32010" spans="4:5" s="47" customFormat="1" x14ac:dyDescent="0.25">
      <c r="D32010" s="83"/>
      <c r="E32010" s="48"/>
    </row>
    <row r="32011" spans="4:5" s="47" customFormat="1" x14ac:dyDescent="0.25">
      <c r="D32011" s="83"/>
      <c r="E32011" s="48"/>
    </row>
    <row r="32012" spans="4:5" s="47" customFormat="1" x14ac:dyDescent="0.25">
      <c r="D32012" s="83"/>
      <c r="E32012" s="48"/>
    </row>
    <row r="32013" spans="4:5" s="47" customFormat="1" x14ac:dyDescent="0.25">
      <c r="D32013" s="83"/>
      <c r="E32013" s="48"/>
    </row>
    <row r="32014" spans="4:5" s="47" customFormat="1" x14ac:dyDescent="0.25">
      <c r="D32014" s="83"/>
      <c r="E32014" s="48"/>
    </row>
    <row r="32015" spans="4:5" s="47" customFormat="1" x14ac:dyDescent="0.25">
      <c r="D32015" s="83"/>
      <c r="E32015" s="48"/>
    </row>
    <row r="32016" spans="4:5" s="47" customFormat="1" x14ac:dyDescent="0.25">
      <c r="D32016" s="83"/>
      <c r="E32016" s="48"/>
    </row>
    <row r="32017" spans="4:5" s="47" customFormat="1" x14ac:dyDescent="0.25">
      <c r="D32017" s="83"/>
      <c r="E32017" s="48"/>
    </row>
    <row r="32018" spans="4:5" s="47" customFormat="1" x14ac:dyDescent="0.25">
      <c r="D32018" s="83"/>
      <c r="E32018" s="48"/>
    </row>
    <row r="32019" spans="4:5" s="47" customFormat="1" x14ac:dyDescent="0.25">
      <c r="D32019" s="83"/>
      <c r="E32019" s="48"/>
    </row>
    <row r="32020" spans="4:5" s="47" customFormat="1" x14ac:dyDescent="0.25">
      <c r="D32020" s="83"/>
      <c r="E32020" s="48"/>
    </row>
    <row r="32021" spans="4:5" s="47" customFormat="1" x14ac:dyDescent="0.25">
      <c r="D32021" s="83"/>
      <c r="E32021" s="48"/>
    </row>
    <row r="32022" spans="4:5" s="47" customFormat="1" x14ac:dyDescent="0.25">
      <c r="D32022" s="83"/>
      <c r="E32022" s="48"/>
    </row>
    <row r="32023" spans="4:5" s="47" customFormat="1" x14ac:dyDescent="0.25">
      <c r="D32023" s="83"/>
      <c r="E32023" s="48"/>
    </row>
    <row r="32024" spans="4:5" s="47" customFormat="1" x14ac:dyDescent="0.25">
      <c r="D32024" s="83"/>
      <c r="E32024" s="48"/>
    </row>
    <row r="32025" spans="4:5" s="47" customFormat="1" x14ac:dyDescent="0.25">
      <c r="D32025" s="83"/>
      <c r="E32025" s="48"/>
    </row>
    <row r="32026" spans="4:5" s="47" customFormat="1" x14ac:dyDescent="0.25">
      <c r="D32026" s="83"/>
      <c r="E32026" s="48"/>
    </row>
    <row r="32027" spans="4:5" s="47" customFormat="1" x14ac:dyDescent="0.25">
      <c r="D32027" s="83"/>
      <c r="E32027" s="48"/>
    </row>
    <row r="32028" spans="4:5" s="47" customFormat="1" x14ac:dyDescent="0.25">
      <c r="D32028" s="83"/>
      <c r="E32028" s="48"/>
    </row>
    <row r="32029" spans="4:5" s="47" customFormat="1" x14ac:dyDescent="0.25">
      <c r="D32029" s="83"/>
      <c r="E32029" s="48"/>
    </row>
    <row r="32030" spans="4:5" s="47" customFormat="1" x14ac:dyDescent="0.25">
      <c r="D32030" s="83"/>
      <c r="E32030" s="48"/>
    </row>
    <row r="32031" spans="4:5" s="47" customFormat="1" x14ac:dyDescent="0.25">
      <c r="D32031" s="83"/>
      <c r="E32031" s="48"/>
    </row>
    <row r="32032" spans="4:5" s="47" customFormat="1" x14ac:dyDescent="0.25">
      <c r="D32032" s="83"/>
      <c r="E32032" s="48"/>
    </row>
    <row r="32033" spans="4:5" s="47" customFormat="1" x14ac:dyDescent="0.25">
      <c r="D32033" s="83"/>
      <c r="E32033" s="48"/>
    </row>
    <row r="32034" spans="4:5" s="47" customFormat="1" x14ac:dyDescent="0.25">
      <c r="D32034" s="83"/>
      <c r="E32034" s="48"/>
    </row>
    <row r="32035" spans="4:5" s="47" customFormat="1" x14ac:dyDescent="0.25">
      <c r="D32035" s="83"/>
      <c r="E32035" s="48"/>
    </row>
    <row r="32036" spans="4:5" s="47" customFormat="1" x14ac:dyDescent="0.25">
      <c r="D32036" s="83"/>
      <c r="E32036" s="48"/>
    </row>
    <row r="32037" spans="4:5" s="47" customFormat="1" x14ac:dyDescent="0.25">
      <c r="D32037" s="83"/>
      <c r="E32037" s="48"/>
    </row>
    <row r="32038" spans="4:5" s="47" customFormat="1" x14ac:dyDescent="0.25">
      <c r="D32038" s="83"/>
      <c r="E32038" s="48"/>
    </row>
    <row r="32039" spans="4:5" s="47" customFormat="1" x14ac:dyDescent="0.25">
      <c r="D32039" s="83"/>
      <c r="E32039" s="48"/>
    </row>
    <row r="32040" spans="4:5" s="47" customFormat="1" x14ac:dyDescent="0.25">
      <c r="D32040" s="83"/>
      <c r="E32040" s="48"/>
    </row>
    <row r="32041" spans="4:5" s="47" customFormat="1" x14ac:dyDescent="0.25">
      <c r="D32041" s="83"/>
      <c r="E32041" s="48"/>
    </row>
    <row r="32042" spans="4:5" s="47" customFormat="1" x14ac:dyDescent="0.25">
      <c r="D32042" s="83"/>
      <c r="E32042" s="48"/>
    </row>
    <row r="32043" spans="4:5" s="47" customFormat="1" x14ac:dyDescent="0.25">
      <c r="D32043" s="83"/>
      <c r="E32043" s="48"/>
    </row>
    <row r="32044" spans="4:5" s="47" customFormat="1" x14ac:dyDescent="0.25">
      <c r="D32044" s="83"/>
      <c r="E32044" s="48"/>
    </row>
    <row r="32045" spans="4:5" s="47" customFormat="1" x14ac:dyDescent="0.25">
      <c r="D32045" s="83"/>
      <c r="E32045" s="48"/>
    </row>
    <row r="32046" spans="4:5" s="47" customFormat="1" x14ac:dyDescent="0.25">
      <c r="D32046" s="83"/>
      <c r="E32046" s="48"/>
    </row>
    <row r="32047" spans="4:5" s="47" customFormat="1" x14ac:dyDescent="0.25">
      <c r="D32047" s="83"/>
      <c r="E32047" s="48"/>
    </row>
    <row r="32048" spans="4:5" s="47" customFormat="1" x14ac:dyDescent="0.25">
      <c r="D32048" s="83"/>
      <c r="E32048" s="48"/>
    </row>
    <row r="32049" spans="4:5" s="47" customFormat="1" x14ac:dyDescent="0.25">
      <c r="D32049" s="83"/>
      <c r="E32049" s="48"/>
    </row>
    <row r="32050" spans="4:5" s="47" customFormat="1" x14ac:dyDescent="0.25">
      <c r="D32050" s="83"/>
      <c r="E32050" s="48"/>
    </row>
    <row r="32051" spans="4:5" s="47" customFormat="1" x14ac:dyDescent="0.25">
      <c r="D32051" s="83"/>
      <c r="E32051" s="48"/>
    </row>
    <row r="32052" spans="4:5" s="47" customFormat="1" x14ac:dyDescent="0.25">
      <c r="D32052" s="83"/>
      <c r="E32052" s="48"/>
    </row>
    <row r="32053" spans="4:5" s="47" customFormat="1" x14ac:dyDescent="0.25">
      <c r="D32053" s="83"/>
      <c r="E32053" s="48"/>
    </row>
    <row r="32054" spans="4:5" s="47" customFormat="1" x14ac:dyDescent="0.25">
      <c r="D32054" s="83"/>
      <c r="E32054" s="48"/>
    </row>
    <row r="32055" spans="4:5" s="47" customFormat="1" x14ac:dyDescent="0.25">
      <c r="D32055" s="83"/>
      <c r="E32055" s="48"/>
    </row>
    <row r="32056" spans="4:5" s="47" customFormat="1" x14ac:dyDescent="0.25">
      <c r="D32056" s="83"/>
      <c r="E32056" s="48"/>
    </row>
    <row r="32057" spans="4:5" s="47" customFormat="1" x14ac:dyDescent="0.25">
      <c r="D32057" s="83"/>
      <c r="E32057" s="48"/>
    </row>
    <row r="32058" spans="4:5" s="47" customFormat="1" x14ac:dyDescent="0.25">
      <c r="D32058" s="83"/>
      <c r="E32058" s="48"/>
    </row>
    <row r="32059" spans="4:5" s="47" customFormat="1" x14ac:dyDescent="0.25">
      <c r="D32059" s="83"/>
      <c r="E32059" s="48"/>
    </row>
    <row r="32060" spans="4:5" s="47" customFormat="1" x14ac:dyDescent="0.25">
      <c r="D32060" s="83"/>
      <c r="E32060" s="48"/>
    </row>
    <row r="32061" spans="4:5" s="47" customFormat="1" x14ac:dyDescent="0.25">
      <c r="D32061" s="83"/>
      <c r="E32061" s="48"/>
    </row>
    <row r="32062" spans="4:5" s="47" customFormat="1" x14ac:dyDescent="0.25">
      <c r="D32062" s="83"/>
      <c r="E32062" s="48"/>
    </row>
    <row r="32063" spans="4:5" s="47" customFormat="1" x14ac:dyDescent="0.25">
      <c r="D32063" s="83"/>
      <c r="E32063" s="48"/>
    </row>
    <row r="32064" spans="4:5" s="47" customFormat="1" x14ac:dyDescent="0.25">
      <c r="D32064" s="83"/>
      <c r="E32064" s="48"/>
    </row>
    <row r="32065" spans="4:5" s="47" customFormat="1" x14ac:dyDescent="0.25">
      <c r="D32065" s="83"/>
      <c r="E32065" s="48"/>
    </row>
    <row r="32066" spans="4:5" s="47" customFormat="1" x14ac:dyDescent="0.25">
      <c r="D32066" s="83"/>
      <c r="E32066" s="48"/>
    </row>
    <row r="32067" spans="4:5" s="47" customFormat="1" x14ac:dyDescent="0.25">
      <c r="D32067" s="83"/>
      <c r="E32067" s="48"/>
    </row>
    <row r="32068" spans="4:5" s="47" customFormat="1" x14ac:dyDescent="0.25">
      <c r="D32068" s="83"/>
      <c r="E32068" s="48"/>
    </row>
    <row r="32069" spans="4:5" s="47" customFormat="1" x14ac:dyDescent="0.25">
      <c r="D32069" s="83"/>
      <c r="E32069" s="48"/>
    </row>
    <row r="32070" spans="4:5" s="47" customFormat="1" x14ac:dyDescent="0.25">
      <c r="D32070" s="83"/>
      <c r="E32070" s="48"/>
    </row>
    <row r="32071" spans="4:5" s="47" customFormat="1" x14ac:dyDescent="0.25">
      <c r="D32071" s="83"/>
      <c r="E32071" s="48"/>
    </row>
    <row r="32072" spans="4:5" s="47" customFormat="1" x14ac:dyDescent="0.25">
      <c r="D32072" s="83"/>
      <c r="E32072" s="48"/>
    </row>
    <row r="32073" spans="4:5" s="47" customFormat="1" x14ac:dyDescent="0.25">
      <c r="D32073" s="83"/>
      <c r="E32073" s="48"/>
    </row>
    <row r="32074" spans="4:5" s="47" customFormat="1" x14ac:dyDescent="0.25">
      <c r="D32074" s="83"/>
      <c r="E32074" s="48"/>
    </row>
    <row r="32075" spans="4:5" s="47" customFormat="1" x14ac:dyDescent="0.25">
      <c r="D32075" s="83"/>
      <c r="E32075" s="48"/>
    </row>
    <row r="32076" spans="4:5" s="47" customFormat="1" x14ac:dyDescent="0.25">
      <c r="D32076" s="83"/>
      <c r="E32076" s="48"/>
    </row>
    <row r="32077" spans="4:5" s="47" customFormat="1" x14ac:dyDescent="0.25">
      <c r="D32077" s="83"/>
      <c r="E32077" s="48"/>
    </row>
    <row r="32078" spans="4:5" s="47" customFormat="1" x14ac:dyDescent="0.25">
      <c r="D32078" s="83"/>
      <c r="E32078" s="48"/>
    </row>
    <row r="32079" spans="4:5" s="47" customFormat="1" x14ac:dyDescent="0.25">
      <c r="D32079" s="83"/>
      <c r="E32079" s="48"/>
    </row>
    <row r="32080" spans="4:5" s="47" customFormat="1" x14ac:dyDescent="0.25">
      <c r="D32080" s="83"/>
      <c r="E32080" s="48"/>
    </row>
    <row r="32081" spans="4:5" s="47" customFormat="1" x14ac:dyDescent="0.25">
      <c r="D32081" s="83"/>
      <c r="E32081" s="48"/>
    </row>
    <row r="32082" spans="4:5" s="47" customFormat="1" x14ac:dyDescent="0.25">
      <c r="D32082" s="83"/>
      <c r="E32082" s="48"/>
    </row>
    <row r="32083" spans="4:5" s="47" customFormat="1" x14ac:dyDescent="0.25">
      <c r="D32083" s="83"/>
      <c r="E32083" s="48"/>
    </row>
    <row r="32084" spans="4:5" s="47" customFormat="1" x14ac:dyDescent="0.25">
      <c r="D32084" s="83"/>
      <c r="E32084" s="48"/>
    </row>
    <row r="32085" spans="4:5" s="47" customFormat="1" x14ac:dyDescent="0.25">
      <c r="D32085" s="83"/>
      <c r="E32085" s="48"/>
    </row>
    <row r="32086" spans="4:5" s="47" customFormat="1" x14ac:dyDescent="0.25">
      <c r="D32086" s="83"/>
      <c r="E32086" s="48"/>
    </row>
    <row r="32087" spans="4:5" s="47" customFormat="1" x14ac:dyDescent="0.25">
      <c r="D32087" s="83"/>
      <c r="E32087" s="48"/>
    </row>
    <row r="32088" spans="4:5" s="47" customFormat="1" x14ac:dyDescent="0.25">
      <c r="D32088" s="83"/>
      <c r="E32088" s="48"/>
    </row>
    <row r="32089" spans="4:5" s="47" customFormat="1" x14ac:dyDescent="0.25">
      <c r="D32089" s="83"/>
      <c r="E32089" s="48"/>
    </row>
    <row r="32090" spans="4:5" s="47" customFormat="1" x14ac:dyDescent="0.25">
      <c r="D32090" s="83"/>
      <c r="E32090" s="48"/>
    </row>
    <row r="32091" spans="4:5" s="47" customFormat="1" x14ac:dyDescent="0.25">
      <c r="D32091" s="83"/>
      <c r="E32091" s="48"/>
    </row>
    <row r="32092" spans="4:5" s="47" customFormat="1" x14ac:dyDescent="0.25">
      <c r="D32092" s="83"/>
      <c r="E32092" s="48"/>
    </row>
    <row r="32093" spans="4:5" s="47" customFormat="1" x14ac:dyDescent="0.25">
      <c r="D32093" s="83"/>
      <c r="E32093" s="48"/>
    </row>
    <row r="32094" spans="4:5" s="47" customFormat="1" x14ac:dyDescent="0.25">
      <c r="D32094" s="83"/>
      <c r="E32094" s="48"/>
    </row>
    <row r="32095" spans="4:5" s="47" customFormat="1" x14ac:dyDescent="0.25">
      <c r="D32095" s="83"/>
      <c r="E32095" s="48"/>
    </row>
    <row r="32096" spans="4:5" s="47" customFormat="1" x14ac:dyDescent="0.25">
      <c r="D32096" s="83"/>
      <c r="E32096" s="48"/>
    </row>
    <row r="32097" spans="4:5" s="47" customFormat="1" x14ac:dyDescent="0.25">
      <c r="D32097" s="83"/>
      <c r="E32097" s="48"/>
    </row>
    <row r="32098" spans="4:5" s="47" customFormat="1" x14ac:dyDescent="0.25">
      <c r="D32098" s="83"/>
      <c r="E32098" s="48"/>
    </row>
    <row r="32099" spans="4:5" s="47" customFormat="1" x14ac:dyDescent="0.25">
      <c r="D32099" s="83"/>
      <c r="E32099" s="48"/>
    </row>
    <row r="32100" spans="4:5" s="47" customFormat="1" x14ac:dyDescent="0.25">
      <c r="D32100" s="83"/>
      <c r="E32100" s="48"/>
    </row>
    <row r="32101" spans="4:5" s="47" customFormat="1" x14ac:dyDescent="0.25">
      <c r="D32101" s="83"/>
      <c r="E32101" s="48"/>
    </row>
    <row r="32102" spans="4:5" s="47" customFormat="1" x14ac:dyDescent="0.25">
      <c r="D32102" s="83"/>
      <c r="E32102" s="48"/>
    </row>
    <row r="32103" spans="4:5" s="47" customFormat="1" x14ac:dyDescent="0.25">
      <c r="D32103" s="83"/>
      <c r="E32103" s="48"/>
    </row>
    <row r="32104" spans="4:5" s="47" customFormat="1" x14ac:dyDescent="0.25">
      <c r="D32104" s="83"/>
      <c r="E32104" s="48"/>
    </row>
    <row r="32105" spans="4:5" s="47" customFormat="1" x14ac:dyDescent="0.25">
      <c r="D32105" s="83"/>
      <c r="E32105" s="48"/>
    </row>
    <row r="32106" spans="4:5" s="47" customFormat="1" x14ac:dyDescent="0.25">
      <c r="D32106" s="83"/>
      <c r="E32106" s="48"/>
    </row>
    <row r="32107" spans="4:5" s="47" customFormat="1" x14ac:dyDescent="0.25">
      <c r="D32107" s="83"/>
      <c r="E32107" s="48"/>
    </row>
    <row r="32108" spans="4:5" s="47" customFormat="1" x14ac:dyDescent="0.25">
      <c r="D32108" s="83"/>
      <c r="E32108" s="48"/>
    </row>
    <row r="32109" spans="4:5" s="47" customFormat="1" x14ac:dyDescent="0.25">
      <c r="D32109" s="83"/>
    </row>
    <row r="32110" spans="4:5" s="47" customFormat="1" x14ac:dyDescent="0.25">
      <c r="D32110" s="83"/>
    </row>
    <row r="32111" spans="4:5" s="47" customFormat="1" x14ac:dyDescent="0.25">
      <c r="D32111" s="83"/>
    </row>
    <row r="32112" spans="4:5" s="47" customFormat="1" x14ac:dyDescent="0.25">
      <c r="D32112" s="83"/>
    </row>
    <row r="32113" spans="4:4" s="47" customFormat="1" x14ac:dyDescent="0.25">
      <c r="D32113" s="83"/>
    </row>
    <row r="32114" spans="4:4" s="47" customFormat="1" x14ac:dyDescent="0.25">
      <c r="D32114" s="83"/>
    </row>
    <row r="32115" spans="4:4" s="47" customFormat="1" x14ac:dyDescent="0.25">
      <c r="D32115" s="83"/>
    </row>
    <row r="32116" spans="4:4" s="47" customFormat="1" x14ac:dyDescent="0.25">
      <c r="D32116" s="83"/>
    </row>
    <row r="32117" spans="4:4" s="47" customFormat="1" x14ac:dyDescent="0.25">
      <c r="D32117" s="83"/>
    </row>
    <row r="32118" spans="4:4" s="47" customFormat="1" x14ac:dyDescent="0.25">
      <c r="D32118" s="83"/>
    </row>
    <row r="32119" spans="4:4" s="47" customFormat="1" x14ac:dyDescent="0.25">
      <c r="D32119" s="83"/>
    </row>
    <row r="32120" spans="4:4" s="47" customFormat="1" x14ac:dyDescent="0.25">
      <c r="D32120" s="83"/>
    </row>
    <row r="32121" spans="4:4" s="47" customFormat="1" x14ac:dyDescent="0.25">
      <c r="D32121" s="83"/>
    </row>
    <row r="32122" spans="4:4" s="47" customFormat="1" x14ac:dyDescent="0.25">
      <c r="D32122" s="83"/>
    </row>
    <row r="32123" spans="4:4" s="47" customFormat="1" x14ac:dyDescent="0.25">
      <c r="D32123" s="83"/>
    </row>
    <row r="32124" spans="4:4" s="47" customFormat="1" x14ac:dyDescent="0.25">
      <c r="D32124" s="83"/>
    </row>
    <row r="32125" spans="4:4" s="47" customFormat="1" x14ac:dyDescent="0.25">
      <c r="D32125" s="83"/>
    </row>
    <row r="32126" spans="4:4" s="47" customFormat="1" x14ac:dyDescent="0.25">
      <c r="D32126" s="83"/>
    </row>
    <row r="32127" spans="4:4" s="47" customFormat="1" x14ac:dyDescent="0.25">
      <c r="D32127" s="83"/>
    </row>
    <row r="32128" spans="4:4" s="47" customFormat="1" x14ac:dyDescent="0.25">
      <c r="D32128" s="83"/>
    </row>
    <row r="32129" spans="4:4" s="47" customFormat="1" x14ac:dyDescent="0.25">
      <c r="D32129" s="83"/>
    </row>
    <row r="32130" spans="4:4" s="47" customFormat="1" x14ac:dyDescent="0.25">
      <c r="D32130" s="83"/>
    </row>
    <row r="32131" spans="4:4" s="47" customFormat="1" x14ac:dyDescent="0.25">
      <c r="D32131" s="83"/>
    </row>
    <row r="32132" spans="4:4" s="47" customFormat="1" x14ac:dyDescent="0.25">
      <c r="D32132" s="83"/>
    </row>
    <row r="32133" spans="4:4" s="47" customFormat="1" x14ac:dyDescent="0.25">
      <c r="D32133" s="83"/>
    </row>
    <row r="32134" spans="4:4" s="47" customFormat="1" x14ac:dyDescent="0.25">
      <c r="D32134" s="83"/>
    </row>
    <row r="32135" spans="4:4" s="47" customFormat="1" x14ac:dyDescent="0.25">
      <c r="D32135" s="83"/>
    </row>
    <row r="32136" spans="4:4" s="47" customFormat="1" x14ac:dyDescent="0.25">
      <c r="D32136" s="83"/>
    </row>
    <row r="32137" spans="4:4" s="47" customFormat="1" x14ac:dyDescent="0.25">
      <c r="D32137" s="83"/>
    </row>
    <row r="32138" spans="4:4" s="47" customFormat="1" x14ac:dyDescent="0.25">
      <c r="D32138" s="83"/>
    </row>
    <row r="32139" spans="4:4" s="47" customFormat="1" x14ac:dyDescent="0.25">
      <c r="D32139" s="83"/>
    </row>
    <row r="32140" spans="4:4" s="47" customFormat="1" x14ac:dyDescent="0.25">
      <c r="D32140" s="83"/>
    </row>
    <row r="32141" spans="4:4" s="47" customFormat="1" x14ac:dyDescent="0.25">
      <c r="D32141" s="83"/>
    </row>
    <row r="32142" spans="4:4" s="47" customFormat="1" x14ac:dyDescent="0.25">
      <c r="D32142" s="83"/>
    </row>
    <row r="32143" spans="4:4" s="47" customFormat="1" x14ac:dyDescent="0.25">
      <c r="D32143" s="83"/>
    </row>
    <row r="32144" spans="4:4" s="47" customFormat="1" x14ac:dyDescent="0.25">
      <c r="D32144" s="83"/>
    </row>
    <row r="32145" spans="4:4" s="47" customFormat="1" x14ac:dyDescent="0.25">
      <c r="D32145" s="83"/>
    </row>
    <row r="32146" spans="4:4" s="47" customFormat="1" x14ac:dyDescent="0.25">
      <c r="D32146" s="83"/>
    </row>
    <row r="32147" spans="4:4" s="47" customFormat="1" x14ac:dyDescent="0.25">
      <c r="D32147" s="83"/>
    </row>
    <row r="32148" spans="4:4" s="47" customFormat="1" x14ac:dyDescent="0.25">
      <c r="D32148" s="83"/>
    </row>
    <row r="32149" spans="4:4" s="47" customFormat="1" x14ac:dyDescent="0.25">
      <c r="D32149" s="83"/>
    </row>
    <row r="32150" spans="4:4" s="47" customFormat="1" x14ac:dyDescent="0.25">
      <c r="D32150" s="83"/>
    </row>
    <row r="32151" spans="4:4" s="47" customFormat="1" x14ac:dyDescent="0.25">
      <c r="D32151" s="83"/>
    </row>
    <row r="32152" spans="4:4" s="47" customFormat="1" x14ac:dyDescent="0.25">
      <c r="D32152" s="83"/>
    </row>
    <row r="32153" spans="4:4" s="47" customFormat="1" x14ac:dyDescent="0.25">
      <c r="D32153" s="83"/>
    </row>
    <row r="32154" spans="4:4" s="47" customFormat="1" x14ac:dyDescent="0.25">
      <c r="D32154" s="83"/>
    </row>
    <row r="32155" spans="4:4" s="47" customFormat="1" x14ac:dyDescent="0.25">
      <c r="D32155" s="83"/>
    </row>
    <row r="32156" spans="4:4" s="47" customFormat="1" x14ac:dyDescent="0.25">
      <c r="D32156" s="83"/>
    </row>
    <row r="32157" spans="4:4" s="47" customFormat="1" x14ac:dyDescent="0.25">
      <c r="D32157" s="83"/>
    </row>
    <row r="32158" spans="4:4" s="47" customFormat="1" x14ac:dyDescent="0.25">
      <c r="D32158" s="83"/>
    </row>
    <row r="32159" spans="4:4" s="47" customFormat="1" x14ac:dyDescent="0.25">
      <c r="D32159" s="83"/>
    </row>
    <row r="32160" spans="4:4" s="47" customFormat="1" x14ac:dyDescent="0.25">
      <c r="D32160" s="83"/>
    </row>
    <row r="32161" spans="4:4" s="47" customFormat="1" x14ac:dyDescent="0.25">
      <c r="D32161" s="83"/>
    </row>
    <row r="32162" spans="4:4" s="47" customFormat="1" x14ac:dyDescent="0.25">
      <c r="D32162" s="83"/>
    </row>
    <row r="32163" spans="4:4" s="47" customFormat="1" x14ac:dyDescent="0.25">
      <c r="D32163" s="83"/>
    </row>
    <row r="32164" spans="4:4" s="47" customFormat="1" x14ac:dyDescent="0.25">
      <c r="D32164" s="83"/>
    </row>
    <row r="32165" spans="4:4" s="47" customFormat="1" x14ac:dyDescent="0.25">
      <c r="D32165" s="83"/>
    </row>
    <row r="32166" spans="4:4" s="47" customFormat="1" x14ac:dyDescent="0.25">
      <c r="D32166" s="83"/>
    </row>
    <row r="32167" spans="4:4" s="47" customFormat="1" x14ac:dyDescent="0.25">
      <c r="D32167" s="83"/>
    </row>
    <row r="32168" spans="4:4" s="47" customFormat="1" x14ac:dyDescent="0.25">
      <c r="D32168" s="83"/>
    </row>
    <row r="32169" spans="4:4" s="47" customFormat="1" x14ac:dyDescent="0.25">
      <c r="D32169" s="83"/>
    </row>
    <row r="32170" spans="4:4" s="47" customFormat="1" x14ac:dyDescent="0.25">
      <c r="D32170" s="83"/>
    </row>
    <row r="32171" spans="4:4" s="47" customFormat="1" x14ac:dyDescent="0.25">
      <c r="D32171" s="83"/>
    </row>
    <row r="32172" spans="4:4" s="47" customFormat="1" x14ac:dyDescent="0.25">
      <c r="D32172" s="83"/>
    </row>
    <row r="32173" spans="4:4" s="47" customFormat="1" x14ac:dyDescent="0.25">
      <c r="D32173" s="83"/>
    </row>
    <row r="32174" spans="4:4" s="47" customFormat="1" x14ac:dyDescent="0.25">
      <c r="D32174" s="83"/>
    </row>
    <row r="32175" spans="4:4" s="47" customFormat="1" x14ac:dyDescent="0.25">
      <c r="D32175" s="83"/>
    </row>
    <row r="32176" spans="4:4" s="47" customFormat="1" x14ac:dyDescent="0.25">
      <c r="D32176" s="83"/>
    </row>
    <row r="32177" spans="4:4" s="47" customFormat="1" x14ac:dyDescent="0.25">
      <c r="D32177" s="83"/>
    </row>
    <row r="32178" spans="4:4" s="47" customFormat="1" x14ac:dyDescent="0.25">
      <c r="D32178" s="83"/>
    </row>
    <row r="32179" spans="4:4" s="47" customFormat="1" x14ac:dyDescent="0.25">
      <c r="D32179" s="83"/>
    </row>
    <row r="32180" spans="4:4" s="47" customFormat="1" x14ac:dyDescent="0.25">
      <c r="D32180" s="83"/>
    </row>
    <row r="32181" spans="4:4" s="47" customFormat="1" x14ac:dyDescent="0.25">
      <c r="D32181" s="83"/>
    </row>
    <row r="32182" spans="4:4" s="47" customFormat="1" x14ac:dyDescent="0.25">
      <c r="D32182" s="83"/>
    </row>
    <row r="32183" spans="4:4" s="47" customFormat="1" x14ac:dyDescent="0.25">
      <c r="D32183" s="83"/>
    </row>
    <row r="32184" spans="4:4" s="47" customFormat="1" x14ac:dyDescent="0.25">
      <c r="D32184" s="83"/>
    </row>
    <row r="32185" spans="4:4" s="47" customFormat="1" x14ac:dyDescent="0.25">
      <c r="D32185" s="83"/>
    </row>
    <row r="32186" spans="4:4" s="47" customFormat="1" x14ac:dyDescent="0.25">
      <c r="D32186" s="83"/>
    </row>
    <row r="32187" spans="4:4" s="47" customFormat="1" x14ac:dyDescent="0.25">
      <c r="D32187" s="83"/>
    </row>
    <row r="32188" spans="4:4" s="47" customFormat="1" x14ac:dyDescent="0.25">
      <c r="D32188" s="83"/>
    </row>
    <row r="32189" spans="4:4" s="47" customFormat="1" x14ac:dyDescent="0.25">
      <c r="D32189" s="83"/>
    </row>
    <row r="32190" spans="4:4" s="47" customFormat="1" x14ac:dyDescent="0.25">
      <c r="D32190" s="83"/>
    </row>
    <row r="32191" spans="4:4" s="47" customFormat="1" x14ac:dyDescent="0.25">
      <c r="D32191" s="83"/>
    </row>
    <row r="32192" spans="4:4" s="47" customFormat="1" x14ac:dyDescent="0.25">
      <c r="D32192" s="83"/>
    </row>
    <row r="32193" spans="4:4" s="47" customFormat="1" x14ac:dyDescent="0.25">
      <c r="D32193" s="83"/>
    </row>
    <row r="32194" spans="4:4" s="47" customFormat="1" x14ac:dyDescent="0.25">
      <c r="D32194" s="83"/>
    </row>
    <row r="32195" spans="4:4" s="47" customFormat="1" x14ac:dyDescent="0.25">
      <c r="D32195" s="83"/>
    </row>
    <row r="32196" spans="4:4" s="47" customFormat="1" x14ac:dyDescent="0.25">
      <c r="D32196" s="83"/>
    </row>
    <row r="32197" spans="4:4" s="47" customFormat="1" x14ac:dyDescent="0.25">
      <c r="D32197" s="83"/>
    </row>
    <row r="32198" spans="4:4" s="47" customFormat="1" x14ac:dyDescent="0.25">
      <c r="D32198" s="83"/>
    </row>
    <row r="32199" spans="4:4" s="47" customFormat="1" x14ac:dyDescent="0.25">
      <c r="D32199" s="83"/>
    </row>
    <row r="32200" spans="4:4" s="47" customFormat="1" x14ac:dyDescent="0.25">
      <c r="D32200" s="83"/>
    </row>
    <row r="32201" spans="4:4" s="47" customFormat="1" x14ac:dyDescent="0.25">
      <c r="D32201" s="83"/>
    </row>
    <row r="32202" spans="4:4" s="47" customFormat="1" x14ac:dyDescent="0.25">
      <c r="D32202" s="83"/>
    </row>
    <row r="32203" spans="4:4" s="47" customFormat="1" x14ac:dyDescent="0.25">
      <c r="D32203" s="83"/>
    </row>
    <row r="32204" spans="4:4" s="47" customFormat="1" x14ac:dyDescent="0.25">
      <c r="D32204" s="83"/>
    </row>
    <row r="32205" spans="4:4" s="47" customFormat="1" x14ac:dyDescent="0.25">
      <c r="D32205" s="83"/>
    </row>
    <row r="32206" spans="4:4" s="47" customFormat="1" x14ac:dyDescent="0.25">
      <c r="D32206" s="83"/>
    </row>
    <row r="32207" spans="4:4" s="47" customFormat="1" x14ac:dyDescent="0.25">
      <c r="D32207" s="83"/>
    </row>
    <row r="32208" spans="4:4" s="47" customFormat="1" x14ac:dyDescent="0.25">
      <c r="D32208" s="83"/>
    </row>
    <row r="32209" spans="4:4" s="47" customFormat="1" x14ac:dyDescent="0.25">
      <c r="D32209" s="83"/>
    </row>
    <row r="32210" spans="4:4" s="47" customFormat="1" x14ac:dyDescent="0.25">
      <c r="D32210" s="83"/>
    </row>
    <row r="32211" spans="4:4" s="47" customFormat="1" x14ac:dyDescent="0.25">
      <c r="D32211" s="83"/>
    </row>
    <row r="32212" spans="4:4" s="47" customFormat="1" x14ac:dyDescent="0.25">
      <c r="D32212" s="83"/>
    </row>
    <row r="32213" spans="4:4" s="47" customFormat="1" x14ac:dyDescent="0.25">
      <c r="D32213" s="83"/>
    </row>
    <row r="32214" spans="4:4" s="47" customFormat="1" x14ac:dyDescent="0.25">
      <c r="D32214" s="83"/>
    </row>
    <row r="32215" spans="4:4" s="47" customFormat="1" x14ac:dyDescent="0.25">
      <c r="D32215" s="83"/>
    </row>
    <row r="32216" spans="4:4" s="47" customFormat="1" x14ac:dyDescent="0.25">
      <c r="D32216" s="83"/>
    </row>
    <row r="32217" spans="4:4" s="47" customFormat="1" x14ac:dyDescent="0.25">
      <c r="D32217" s="83"/>
    </row>
    <row r="32218" spans="4:4" s="47" customFormat="1" x14ac:dyDescent="0.25">
      <c r="D32218" s="83"/>
    </row>
    <row r="32219" spans="4:4" s="47" customFormat="1" x14ac:dyDescent="0.25">
      <c r="D32219" s="83"/>
    </row>
    <row r="32220" spans="4:4" s="47" customFormat="1" x14ac:dyDescent="0.25">
      <c r="D32220" s="83"/>
    </row>
    <row r="32221" spans="4:4" s="47" customFormat="1" x14ac:dyDescent="0.25">
      <c r="D32221" s="83"/>
    </row>
    <row r="32222" spans="4:4" s="47" customFormat="1" x14ac:dyDescent="0.25">
      <c r="D32222" s="83"/>
    </row>
    <row r="32223" spans="4:4" s="47" customFormat="1" x14ac:dyDescent="0.25">
      <c r="D32223" s="83"/>
    </row>
    <row r="32224" spans="4:4" s="47" customFormat="1" x14ac:dyDescent="0.25">
      <c r="D32224" s="83"/>
    </row>
    <row r="32225" spans="4:4" s="47" customFormat="1" x14ac:dyDescent="0.25">
      <c r="D32225" s="83"/>
    </row>
    <row r="32226" spans="4:4" s="47" customFormat="1" x14ac:dyDescent="0.25">
      <c r="D32226" s="83"/>
    </row>
    <row r="32227" spans="4:4" s="47" customFormat="1" x14ac:dyDescent="0.25">
      <c r="D32227" s="83"/>
    </row>
    <row r="32228" spans="4:4" s="47" customFormat="1" x14ac:dyDescent="0.25">
      <c r="D32228" s="83"/>
    </row>
    <row r="32229" spans="4:4" s="47" customFormat="1" x14ac:dyDescent="0.25">
      <c r="D32229" s="83"/>
    </row>
    <row r="32230" spans="4:4" s="47" customFormat="1" x14ac:dyDescent="0.25">
      <c r="D32230" s="83"/>
    </row>
    <row r="32231" spans="4:4" s="47" customFormat="1" x14ac:dyDescent="0.25">
      <c r="D32231" s="83"/>
    </row>
    <row r="32232" spans="4:4" s="47" customFormat="1" x14ac:dyDescent="0.25">
      <c r="D32232" s="83"/>
    </row>
    <row r="32233" spans="4:4" s="47" customFormat="1" x14ac:dyDescent="0.25">
      <c r="D32233" s="83"/>
    </row>
    <row r="32234" spans="4:4" s="47" customFormat="1" x14ac:dyDescent="0.25">
      <c r="D32234" s="83"/>
    </row>
    <row r="32235" spans="4:4" s="47" customFormat="1" x14ac:dyDescent="0.25">
      <c r="D32235" s="83"/>
    </row>
    <row r="32236" spans="4:4" s="47" customFormat="1" x14ac:dyDescent="0.25">
      <c r="D32236" s="83"/>
    </row>
    <row r="32237" spans="4:4" s="47" customFormat="1" x14ac:dyDescent="0.25">
      <c r="D32237" s="83"/>
    </row>
    <row r="32238" spans="4:4" s="47" customFormat="1" x14ac:dyDescent="0.25">
      <c r="D32238" s="83"/>
    </row>
    <row r="32239" spans="4:4" s="47" customFormat="1" x14ac:dyDescent="0.25">
      <c r="D32239" s="83"/>
    </row>
    <row r="32240" spans="4:4" s="47" customFormat="1" x14ac:dyDescent="0.25">
      <c r="D32240" s="83"/>
    </row>
    <row r="32241" spans="4:4" s="47" customFormat="1" x14ac:dyDescent="0.25">
      <c r="D32241" s="83"/>
    </row>
    <row r="32242" spans="4:4" s="47" customFormat="1" x14ac:dyDescent="0.25">
      <c r="D32242" s="83"/>
    </row>
    <row r="32243" spans="4:4" s="47" customFormat="1" x14ac:dyDescent="0.25">
      <c r="D32243" s="83"/>
    </row>
    <row r="32244" spans="4:4" s="47" customFormat="1" x14ac:dyDescent="0.25">
      <c r="D32244" s="83"/>
    </row>
    <row r="32245" spans="4:4" s="47" customFormat="1" x14ac:dyDescent="0.25">
      <c r="D32245" s="83"/>
    </row>
    <row r="32246" spans="4:4" s="47" customFormat="1" x14ac:dyDescent="0.25">
      <c r="D32246" s="83"/>
    </row>
    <row r="32247" spans="4:4" s="47" customFormat="1" x14ac:dyDescent="0.25">
      <c r="D32247" s="83"/>
    </row>
    <row r="32248" spans="4:4" s="47" customFormat="1" x14ac:dyDescent="0.25">
      <c r="D32248" s="83"/>
    </row>
    <row r="32249" spans="4:4" s="47" customFormat="1" x14ac:dyDescent="0.25">
      <c r="D32249" s="83"/>
    </row>
    <row r="32250" spans="4:4" s="47" customFormat="1" x14ac:dyDescent="0.25">
      <c r="D32250" s="83"/>
    </row>
    <row r="32251" spans="4:4" s="47" customFormat="1" x14ac:dyDescent="0.25">
      <c r="D32251" s="83"/>
    </row>
    <row r="32252" spans="4:4" s="47" customFormat="1" x14ac:dyDescent="0.25">
      <c r="D32252" s="83"/>
    </row>
    <row r="32253" spans="4:4" s="47" customFormat="1" x14ac:dyDescent="0.25">
      <c r="D32253" s="83"/>
    </row>
    <row r="32254" spans="4:4" s="47" customFormat="1" x14ac:dyDescent="0.25">
      <c r="D32254" s="83"/>
    </row>
    <row r="32255" spans="4:4" s="47" customFormat="1" x14ac:dyDescent="0.25">
      <c r="D32255" s="83"/>
    </row>
    <row r="32256" spans="4:4" s="47" customFormat="1" x14ac:dyDescent="0.25">
      <c r="D32256" s="83"/>
    </row>
    <row r="32257" spans="4:4" s="47" customFormat="1" x14ac:dyDescent="0.25">
      <c r="D32257" s="83"/>
    </row>
    <row r="32258" spans="4:4" s="47" customFormat="1" x14ac:dyDescent="0.25">
      <c r="D32258" s="83"/>
    </row>
    <row r="32259" spans="4:4" s="47" customFormat="1" x14ac:dyDescent="0.25">
      <c r="D32259" s="83"/>
    </row>
    <row r="32260" spans="4:4" s="47" customFormat="1" x14ac:dyDescent="0.25">
      <c r="D32260" s="83"/>
    </row>
    <row r="32261" spans="4:4" s="47" customFormat="1" x14ac:dyDescent="0.25">
      <c r="D32261" s="83"/>
    </row>
    <row r="32262" spans="4:4" s="47" customFormat="1" x14ac:dyDescent="0.25">
      <c r="D32262" s="83"/>
    </row>
    <row r="32263" spans="4:4" s="47" customFormat="1" x14ac:dyDescent="0.25">
      <c r="D32263" s="83"/>
    </row>
    <row r="32264" spans="4:4" s="47" customFormat="1" x14ac:dyDescent="0.25">
      <c r="D32264" s="83"/>
    </row>
    <row r="32265" spans="4:4" s="47" customFormat="1" x14ac:dyDescent="0.25">
      <c r="D32265" s="83"/>
    </row>
    <row r="32266" spans="4:4" s="47" customFormat="1" x14ac:dyDescent="0.25">
      <c r="D32266" s="83"/>
    </row>
    <row r="32267" spans="4:4" s="47" customFormat="1" x14ac:dyDescent="0.25">
      <c r="D32267" s="83"/>
    </row>
    <row r="32268" spans="4:4" s="47" customFormat="1" x14ac:dyDescent="0.25">
      <c r="D32268" s="83"/>
    </row>
    <row r="32269" spans="4:4" s="47" customFormat="1" x14ac:dyDescent="0.25">
      <c r="D32269" s="83"/>
    </row>
    <row r="32270" spans="4:4" s="47" customFormat="1" x14ac:dyDescent="0.25">
      <c r="D32270" s="83"/>
    </row>
    <row r="32271" spans="4:4" s="47" customFormat="1" x14ac:dyDescent="0.25">
      <c r="D32271" s="83"/>
    </row>
    <row r="32272" spans="4:4" s="47" customFormat="1" x14ac:dyDescent="0.25">
      <c r="D32272" s="83"/>
    </row>
    <row r="32273" spans="4:4" s="47" customFormat="1" x14ac:dyDescent="0.25">
      <c r="D32273" s="83"/>
    </row>
    <row r="32274" spans="4:4" s="47" customFormat="1" x14ac:dyDescent="0.25">
      <c r="D32274" s="83"/>
    </row>
    <row r="32275" spans="4:4" s="47" customFormat="1" x14ac:dyDescent="0.25">
      <c r="D32275" s="83"/>
    </row>
    <row r="32276" spans="4:4" s="47" customFormat="1" x14ac:dyDescent="0.25">
      <c r="D32276" s="83"/>
    </row>
    <row r="32277" spans="4:4" s="47" customFormat="1" x14ac:dyDescent="0.25">
      <c r="D32277" s="83"/>
    </row>
    <row r="32278" spans="4:4" s="47" customFormat="1" x14ac:dyDescent="0.25">
      <c r="D32278" s="83"/>
    </row>
    <row r="32279" spans="4:4" s="47" customFormat="1" x14ac:dyDescent="0.25">
      <c r="D32279" s="83"/>
    </row>
    <row r="32280" spans="4:4" s="47" customFormat="1" x14ac:dyDescent="0.25">
      <c r="D32280" s="83"/>
    </row>
    <row r="32281" spans="4:4" s="47" customFormat="1" x14ac:dyDescent="0.25">
      <c r="D32281" s="83"/>
    </row>
    <row r="32282" spans="4:4" s="47" customFormat="1" x14ac:dyDescent="0.25">
      <c r="D32282" s="83"/>
    </row>
    <row r="32283" spans="4:4" s="47" customFormat="1" x14ac:dyDescent="0.25">
      <c r="D32283" s="83"/>
    </row>
    <row r="32284" spans="4:4" s="47" customFormat="1" x14ac:dyDescent="0.25">
      <c r="D32284" s="83"/>
    </row>
    <row r="32285" spans="4:4" s="47" customFormat="1" x14ac:dyDescent="0.25">
      <c r="D32285" s="83"/>
    </row>
    <row r="32286" spans="4:4" s="47" customFormat="1" x14ac:dyDescent="0.25">
      <c r="D32286" s="83"/>
    </row>
    <row r="32287" spans="4:4" s="47" customFormat="1" x14ac:dyDescent="0.25">
      <c r="D32287" s="83"/>
    </row>
    <row r="32288" spans="4:4" s="47" customFormat="1" x14ac:dyDescent="0.25">
      <c r="D32288" s="83"/>
    </row>
    <row r="32289" spans="4:4" s="47" customFormat="1" x14ac:dyDescent="0.25">
      <c r="D32289" s="83"/>
    </row>
    <row r="32290" spans="4:4" s="47" customFormat="1" x14ac:dyDescent="0.25">
      <c r="D32290" s="83"/>
    </row>
    <row r="32291" spans="4:4" s="47" customFormat="1" x14ac:dyDescent="0.25">
      <c r="D32291" s="83"/>
    </row>
    <row r="32292" spans="4:4" s="47" customFormat="1" x14ac:dyDescent="0.25">
      <c r="D32292" s="83"/>
    </row>
    <row r="32293" spans="4:4" s="47" customFormat="1" x14ac:dyDescent="0.25">
      <c r="D32293" s="83"/>
    </row>
    <row r="32294" spans="4:4" s="47" customFormat="1" x14ac:dyDescent="0.25">
      <c r="D32294" s="83"/>
    </row>
    <row r="32295" spans="4:4" s="47" customFormat="1" x14ac:dyDescent="0.25">
      <c r="D32295" s="83"/>
    </row>
    <row r="32296" spans="4:4" s="47" customFormat="1" x14ac:dyDescent="0.25">
      <c r="D32296" s="83"/>
    </row>
    <row r="32297" spans="4:4" s="47" customFormat="1" x14ac:dyDescent="0.25">
      <c r="D32297" s="83"/>
    </row>
    <row r="32298" spans="4:4" s="47" customFormat="1" x14ac:dyDescent="0.25">
      <c r="D32298" s="83"/>
    </row>
    <row r="32299" spans="4:4" s="47" customFormat="1" x14ac:dyDescent="0.25">
      <c r="D32299" s="83"/>
    </row>
    <row r="32300" spans="4:4" s="47" customFormat="1" x14ac:dyDescent="0.25">
      <c r="D32300" s="83"/>
    </row>
    <row r="32301" spans="4:4" s="47" customFormat="1" x14ac:dyDescent="0.25">
      <c r="D32301" s="83"/>
    </row>
    <row r="32302" spans="4:4" s="47" customFormat="1" x14ac:dyDescent="0.25">
      <c r="D32302" s="83"/>
    </row>
    <row r="32303" spans="4:4" s="47" customFormat="1" x14ac:dyDescent="0.25">
      <c r="D32303" s="83"/>
    </row>
    <row r="32304" spans="4:4" s="47" customFormat="1" x14ac:dyDescent="0.25">
      <c r="D32304" s="83"/>
    </row>
    <row r="32305" spans="4:4" s="47" customFormat="1" x14ac:dyDescent="0.25">
      <c r="D32305" s="83"/>
    </row>
    <row r="32306" spans="4:4" s="47" customFormat="1" x14ac:dyDescent="0.25">
      <c r="D32306" s="83"/>
    </row>
    <row r="32307" spans="4:4" s="47" customFormat="1" x14ac:dyDescent="0.25">
      <c r="D32307" s="83"/>
    </row>
    <row r="32308" spans="4:4" s="47" customFormat="1" x14ac:dyDescent="0.25">
      <c r="D32308" s="83"/>
    </row>
    <row r="32309" spans="4:4" s="47" customFormat="1" x14ac:dyDescent="0.25">
      <c r="D32309" s="83"/>
    </row>
    <row r="32310" spans="4:4" s="47" customFormat="1" x14ac:dyDescent="0.25">
      <c r="D32310" s="83"/>
    </row>
    <row r="32311" spans="4:4" s="47" customFormat="1" x14ac:dyDescent="0.25">
      <c r="D32311" s="83"/>
    </row>
    <row r="32312" spans="4:4" s="47" customFormat="1" x14ac:dyDescent="0.25">
      <c r="D32312" s="83"/>
    </row>
    <row r="32313" spans="4:4" s="47" customFormat="1" x14ac:dyDescent="0.25">
      <c r="D32313" s="83"/>
    </row>
    <row r="32314" spans="4:4" s="47" customFormat="1" x14ac:dyDescent="0.25">
      <c r="D32314" s="83"/>
    </row>
    <row r="32315" spans="4:4" s="47" customFormat="1" x14ac:dyDescent="0.25">
      <c r="D32315" s="83"/>
    </row>
    <row r="32316" spans="4:4" s="47" customFormat="1" x14ac:dyDescent="0.25">
      <c r="D32316" s="83"/>
    </row>
    <row r="32317" spans="4:4" s="47" customFormat="1" x14ac:dyDescent="0.25">
      <c r="D32317" s="83"/>
    </row>
    <row r="32318" spans="4:4" s="47" customFormat="1" x14ac:dyDescent="0.25">
      <c r="D32318" s="83"/>
    </row>
    <row r="32319" spans="4:4" s="47" customFormat="1" x14ac:dyDescent="0.25">
      <c r="D32319" s="83"/>
    </row>
    <row r="32320" spans="4:4" s="47" customFormat="1" x14ac:dyDescent="0.25">
      <c r="D32320" s="83"/>
    </row>
    <row r="32321" spans="4:4" s="47" customFormat="1" x14ac:dyDescent="0.25">
      <c r="D32321" s="83"/>
    </row>
    <row r="32322" spans="4:4" s="47" customFormat="1" x14ac:dyDescent="0.25">
      <c r="D32322" s="83"/>
    </row>
    <row r="32323" spans="4:4" s="47" customFormat="1" x14ac:dyDescent="0.25">
      <c r="D32323" s="83"/>
    </row>
    <row r="32324" spans="4:4" s="47" customFormat="1" x14ac:dyDescent="0.25">
      <c r="D32324" s="83"/>
    </row>
    <row r="32325" spans="4:4" s="47" customFormat="1" x14ac:dyDescent="0.25">
      <c r="D32325" s="83"/>
    </row>
    <row r="32326" spans="4:4" s="47" customFormat="1" x14ac:dyDescent="0.25">
      <c r="D32326" s="83"/>
    </row>
    <row r="32327" spans="4:4" s="47" customFormat="1" x14ac:dyDescent="0.25">
      <c r="D32327" s="83"/>
    </row>
    <row r="32328" spans="4:4" s="47" customFormat="1" x14ac:dyDescent="0.25">
      <c r="D32328" s="83"/>
    </row>
    <row r="32329" spans="4:4" s="47" customFormat="1" x14ac:dyDescent="0.25">
      <c r="D32329" s="83"/>
    </row>
    <row r="32330" spans="4:4" s="47" customFormat="1" x14ac:dyDescent="0.25">
      <c r="D32330" s="83"/>
    </row>
    <row r="32331" spans="4:4" s="47" customFormat="1" x14ac:dyDescent="0.25">
      <c r="D32331" s="83"/>
    </row>
    <row r="32332" spans="4:4" s="47" customFormat="1" x14ac:dyDescent="0.25">
      <c r="D32332" s="83"/>
    </row>
    <row r="32333" spans="4:4" s="47" customFormat="1" x14ac:dyDescent="0.25">
      <c r="D32333" s="83"/>
    </row>
    <row r="32334" spans="4:4" s="47" customFormat="1" x14ac:dyDescent="0.25">
      <c r="D32334" s="83"/>
    </row>
    <row r="32335" spans="4:4" s="47" customFormat="1" x14ac:dyDescent="0.25">
      <c r="D32335" s="83"/>
    </row>
    <row r="32336" spans="4:4" s="47" customFormat="1" x14ac:dyDescent="0.25">
      <c r="D32336" s="83"/>
    </row>
    <row r="32337" spans="4:4" s="47" customFormat="1" x14ac:dyDescent="0.25">
      <c r="D32337" s="83"/>
    </row>
    <row r="32338" spans="4:4" s="47" customFormat="1" x14ac:dyDescent="0.25">
      <c r="D32338" s="83"/>
    </row>
    <row r="32339" spans="4:4" s="47" customFormat="1" x14ac:dyDescent="0.25">
      <c r="D32339" s="83"/>
    </row>
    <row r="32340" spans="4:4" s="47" customFormat="1" x14ac:dyDescent="0.25">
      <c r="D32340" s="83"/>
    </row>
    <row r="32341" spans="4:4" s="47" customFormat="1" x14ac:dyDescent="0.25">
      <c r="D32341" s="83"/>
    </row>
    <row r="32342" spans="4:4" s="47" customFormat="1" x14ac:dyDescent="0.25">
      <c r="D32342" s="83"/>
    </row>
    <row r="32343" spans="4:4" s="47" customFormat="1" x14ac:dyDescent="0.25">
      <c r="D32343" s="83"/>
    </row>
    <row r="32344" spans="4:4" s="47" customFormat="1" x14ac:dyDescent="0.25">
      <c r="D32344" s="83"/>
    </row>
    <row r="32345" spans="4:4" s="47" customFormat="1" x14ac:dyDescent="0.25">
      <c r="D32345" s="83"/>
    </row>
    <row r="32346" spans="4:4" s="47" customFormat="1" x14ac:dyDescent="0.25">
      <c r="D32346" s="83"/>
    </row>
    <row r="32347" spans="4:4" s="47" customFormat="1" x14ac:dyDescent="0.25">
      <c r="D32347" s="83"/>
    </row>
    <row r="32348" spans="4:4" s="47" customFormat="1" x14ac:dyDescent="0.25">
      <c r="D32348" s="83"/>
    </row>
    <row r="32349" spans="4:4" s="47" customFormat="1" x14ac:dyDescent="0.25">
      <c r="D32349" s="83"/>
    </row>
    <row r="32350" spans="4:4" s="47" customFormat="1" x14ac:dyDescent="0.25">
      <c r="D32350" s="83"/>
    </row>
    <row r="32351" spans="4:4" s="47" customFormat="1" x14ac:dyDescent="0.25">
      <c r="D32351" s="83"/>
    </row>
    <row r="32352" spans="4:4" s="47" customFormat="1" x14ac:dyDescent="0.25">
      <c r="D32352" s="83"/>
    </row>
    <row r="32353" spans="4:4" s="47" customFormat="1" x14ac:dyDescent="0.25">
      <c r="D32353" s="83"/>
    </row>
    <row r="32354" spans="4:4" s="47" customFormat="1" x14ac:dyDescent="0.25">
      <c r="D32354" s="83"/>
    </row>
    <row r="32355" spans="4:4" s="47" customFormat="1" x14ac:dyDescent="0.25">
      <c r="D32355" s="83"/>
    </row>
    <row r="32356" spans="4:4" s="47" customFormat="1" x14ac:dyDescent="0.25">
      <c r="D32356" s="83"/>
    </row>
    <row r="32357" spans="4:4" s="47" customFormat="1" x14ac:dyDescent="0.25">
      <c r="D32357" s="83"/>
    </row>
    <row r="32358" spans="4:4" s="47" customFormat="1" x14ac:dyDescent="0.25">
      <c r="D32358" s="83"/>
    </row>
    <row r="32359" spans="4:4" s="47" customFormat="1" x14ac:dyDescent="0.25">
      <c r="D32359" s="83"/>
    </row>
    <row r="32360" spans="4:4" s="47" customFormat="1" x14ac:dyDescent="0.25">
      <c r="D32360" s="83"/>
    </row>
    <row r="32361" spans="4:4" s="47" customFormat="1" x14ac:dyDescent="0.25">
      <c r="D32361" s="83"/>
    </row>
    <row r="32362" spans="4:4" s="47" customFormat="1" x14ac:dyDescent="0.25">
      <c r="D32362" s="83"/>
    </row>
    <row r="32363" spans="4:4" s="47" customFormat="1" x14ac:dyDescent="0.25">
      <c r="D32363" s="83"/>
    </row>
    <row r="32364" spans="4:4" s="47" customFormat="1" x14ac:dyDescent="0.25">
      <c r="D32364" s="83"/>
    </row>
    <row r="32365" spans="4:4" s="47" customFormat="1" x14ac:dyDescent="0.25">
      <c r="D32365" s="83"/>
    </row>
    <row r="32366" spans="4:4" s="47" customFormat="1" x14ac:dyDescent="0.25">
      <c r="D32366" s="83"/>
    </row>
    <row r="32367" spans="4:4" s="47" customFormat="1" x14ac:dyDescent="0.25">
      <c r="D32367" s="83"/>
    </row>
    <row r="32368" spans="4:4" s="47" customFormat="1" x14ac:dyDescent="0.25">
      <c r="D32368" s="83"/>
    </row>
    <row r="32369" spans="4:4" s="47" customFormat="1" x14ac:dyDescent="0.25">
      <c r="D32369" s="83"/>
    </row>
    <row r="32370" spans="4:4" s="47" customFormat="1" x14ac:dyDescent="0.25">
      <c r="D32370" s="83"/>
    </row>
    <row r="32371" spans="4:4" s="47" customFormat="1" x14ac:dyDescent="0.25">
      <c r="D32371" s="83"/>
    </row>
    <row r="32372" spans="4:4" s="47" customFormat="1" x14ac:dyDescent="0.25">
      <c r="D32372" s="83"/>
    </row>
    <row r="32373" spans="4:4" s="47" customFormat="1" x14ac:dyDescent="0.25">
      <c r="D32373" s="83"/>
    </row>
    <row r="32374" spans="4:4" s="47" customFormat="1" x14ac:dyDescent="0.25">
      <c r="D32374" s="83"/>
    </row>
    <row r="32375" spans="4:4" s="47" customFormat="1" x14ac:dyDescent="0.25">
      <c r="D32375" s="83"/>
    </row>
    <row r="32376" spans="4:4" s="47" customFormat="1" x14ac:dyDescent="0.25">
      <c r="D32376" s="83"/>
    </row>
    <row r="32377" spans="4:4" s="47" customFormat="1" x14ac:dyDescent="0.25">
      <c r="D32377" s="83"/>
    </row>
    <row r="32378" spans="4:4" s="47" customFormat="1" x14ac:dyDescent="0.25">
      <c r="D32378" s="83"/>
    </row>
    <row r="32379" spans="4:4" s="47" customFormat="1" x14ac:dyDescent="0.25">
      <c r="D32379" s="83"/>
    </row>
    <row r="32380" spans="4:4" s="47" customFormat="1" x14ac:dyDescent="0.25">
      <c r="D32380" s="83"/>
    </row>
    <row r="32381" spans="4:4" s="47" customFormat="1" x14ac:dyDescent="0.25">
      <c r="D32381" s="83"/>
    </row>
    <row r="32382" spans="4:4" s="47" customFormat="1" x14ac:dyDescent="0.25">
      <c r="D32382" s="83"/>
    </row>
    <row r="32383" spans="4:4" s="47" customFormat="1" x14ac:dyDescent="0.25">
      <c r="D32383" s="83"/>
    </row>
    <row r="32384" spans="4:4" s="47" customFormat="1" x14ac:dyDescent="0.25">
      <c r="D32384" s="83"/>
    </row>
    <row r="32385" spans="4:4" s="47" customFormat="1" x14ac:dyDescent="0.25">
      <c r="D32385" s="83"/>
    </row>
    <row r="32386" spans="4:4" s="47" customFormat="1" x14ac:dyDescent="0.25">
      <c r="D32386" s="83"/>
    </row>
    <row r="32387" spans="4:4" s="47" customFormat="1" x14ac:dyDescent="0.25">
      <c r="D32387" s="83"/>
    </row>
    <row r="32388" spans="4:4" s="47" customFormat="1" x14ac:dyDescent="0.25">
      <c r="D32388" s="83"/>
    </row>
    <row r="32389" spans="4:4" s="47" customFormat="1" x14ac:dyDescent="0.25">
      <c r="D32389" s="83"/>
    </row>
    <row r="32390" spans="4:4" s="47" customFormat="1" x14ac:dyDescent="0.25">
      <c r="D32390" s="83"/>
    </row>
    <row r="32391" spans="4:4" s="47" customFormat="1" x14ac:dyDescent="0.25">
      <c r="D32391" s="83"/>
    </row>
    <row r="32392" spans="4:4" s="47" customFormat="1" x14ac:dyDescent="0.25">
      <c r="D32392" s="83"/>
    </row>
    <row r="32393" spans="4:4" s="47" customFormat="1" x14ac:dyDescent="0.25">
      <c r="D32393" s="83"/>
    </row>
    <row r="32394" spans="4:4" s="47" customFormat="1" x14ac:dyDescent="0.25">
      <c r="D32394" s="83"/>
    </row>
    <row r="32395" spans="4:4" s="47" customFormat="1" x14ac:dyDescent="0.25">
      <c r="D32395" s="83"/>
    </row>
    <row r="32396" spans="4:4" s="47" customFormat="1" x14ac:dyDescent="0.25">
      <c r="D32396" s="83"/>
    </row>
    <row r="32397" spans="4:4" s="47" customFormat="1" x14ac:dyDescent="0.25">
      <c r="D32397" s="83"/>
    </row>
    <row r="32398" spans="4:4" s="47" customFormat="1" x14ac:dyDescent="0.25">
      <c r="D32398" s="83"/>
    </row>
    <row r="32399" spans="4:4" s="47" customFormat="1" x14ac:dyDescent="0.25">
      <c r="D32399" s="83"/>
    </row>
    <row r="32400" spans="4:4" s="47" customFormat="1" x14ac:dyDescent="0.25">
      <c r="D32400" s="83"/>
    </row>
    <row r="32401" spans="4:4" s="47" customFormat="1" x14ac:dyDescent="0.25">
      <c r="D32401" s="83"/>
    </row>
    <row r="32402" spans="4:4" s="47" customFormat="1" x14ac:dyDescent="0.25">
      <c r="D32402" s="83"/>
    </row>
    <row r="32403" spans="4:4" s="47" customFormat="1" x14ac:dyDescent="0.25">
      <c r="D32403" s="83"/>
    </row>
    <row r="32404" spans="4:4" s="47" customFormat="1" x14ac:dyDescent="0.25">
      <c r="D32404" s="83"/>
    </row>
    <row r="32405" spans="4:4" s="47" customFormat="1" x14ac:dyDescent="0.25">
      <c r="D32405" s="83"/>
    </row>
    <row r="32406" spans="4:4" s="47" customFormat="1" x14ac:dyDescent="0.25">
      <c r="D32406" s="83"/>
    </row>
    <row r="32407" spans="4:4" s="47" customFormat="1" x14ac:dyDescent="0.25">
      <c r="D32407" s="83"/>
    </row>
    <row r="32408" spans="4:4" s="47" customFormat="1" x14ac:dyDescent="0.25">
      <c r="D32408" s="83"/>
    </row>
    <row r="32409" spans="4:4" s="47" customFormat="1" x14ac:dyDescent="0.25">
      <c r="D32409" s="83"/>
    </row>
    <row r="32410" spans="4:4" s="47" customFormat="1" x14ac:dyDescent="0.25">
      <c r="D32410" s="83"/>
    </row>
    <row r="32411" spans="4:4" s="47" customFormat="1" x14ac:dyDescent="0.25">
      <c r="D32411" s="83"/>
    </row>
    <row r="32412" spans="4:4" s="47" customFormat="1" x14ac:dyDescent="0.25">
      <c r="D32412" s="83"/>
    </row>
    <row r="32413" spans="4:4" s="47" customFormat="1" x14ac:dyDescent="0.25">
      <c r="D32413" s="83"/>
    </row>
    <row r="32414" spans="4:4" s="47" customFormat="1" x14ac:dyDescent="0.25">
      <c r="D32414" s="83"/>
    </row>
    <row r="32415" spans="4:4" s="47" customFormat="1" x14ac:dyDescent="0.25">
      <c r="D32415" s="83"/>
    </row>
    <row r="32416" spans="4:4" s="47" customFormat="1" x14ac:dyDescent="0.25">
      <c r="D32416" s="83"/>
    </row>
    <row r="32417" spans="4:4" s="47" customFormat="1" x14ac:dyDescent="0.25">
      <c r="D32417" s="83"/>
    </row>
    <row r="32418" spans="4:4" s="47" customFormat="1" x14ac:dyDescent="0.25">
      <c r="D32418" s="83"/>
    </row>
    <row r="32419" spans="4:4" s="47" customFormat="1" x14ac:dyDescent="0.25">
      <c r="D32419" s="83"/>
    </row>
    <row r="32420" spans="4:4" s="47" customFormat="1" x14ac:dyDescent="0.25">
      <c r="D32420" s="83"/>
    </row>
    <row r="32421" spans="4:4" s="47" customFormat="1" x14ac:dyDescent="0.25">
      <c r="D32421" s="83"/>
    </row>
    <row r="32422" spans="4:4" s="47" customFormat="1" x14ac:dyDescent="0.25">
      <c r="D32422" s="83"/>
    </row>
    <row r="32423" spans="4:4" s="47" customFormat="1" x14ac:dyDescent="0.25">
      <c r="D32423" s="83"/>
    </row>
    <row r="32424" spans="4:4" s="47" customFormat="1" x14ac:dyDescent="0.25">
      <c r="D32424" s="83"/>
    </row>
    <row r="32425" spans="4:4" s="47" customFormat="1" x14ac:dyDescent="0.25">
      <c r="D32425" s="83"/>
    </row>
    <row r="32426" spans="4:4" s="47" customFormat="1" x14ac:dyDescent="0.25">
      <c r="D32426" s="83"/>
    </row>
    <row r="32427" spans="4:4" s="47" customFormat="1" x14ac:dyDescent="0.25">
      <c r="D32427" s="83"/>
    </row>
    <row r="32428" spans="4:4" s="47" customFormat="1" x14ac:dyDescent="0.25">
      <c r="D32428" s="83"/>
    </row>
    <row r="32429" spans="4:4" s="47" customFormat="1" x14ac:dyDescent="0.25">
      <c r="D32429" s="83"/>
    </row>
    <row r="32430" spans="4:4" s="47" customFormat="1" x14ac:dyDescent="0.25">
      <c r="D32430" s="83"/>
    </row>
    <row r="32431" spans="4:4" s="47" customFormat="1" x14ac:dyDescent="0.25">
      <c r="D32431" s="83"/>
    </row>
    <row r="32432" spans="4:4" s="47" customFormat="1" x14ac:dyDescent="0.25">
      <c r="D32432" s="83"/>
    </row>
    <row r="32433" spans="4:4" s="47" customFormat="1" x14ac:dyDescent="0.25">
      <c r="D32433" s="83"/>
    </row>
    <row r="32434" spans="4:4" s="47" customFormat="1" x14ac:dyDescent="0.25">
      <c r="D32434" s="83"/>
    </row>
    <row r="32435" spans="4:4" s="47" customFormat="1" x14ac:dyDescent="0.25">
      <c r="D32435" s="83"/>
    </row>
    <row r="32436" spans="4:4" s="47" customFormat="1" x14ac:dyDescent="0.25">
      <c r="D32436" s="83"/>
    </row>
    <row r="32437" spans="4:4" s="47" customFormat="1" x14ac:dyDescent="0.25">
      <c r="D32437" s="83"/>
    </row>
    <row r="32438" spans="4:4" s="47" customFormat="1" x14ac:dyDescent="0.25">
      <c r="D32438" s="83"/>
    </row>
    <row r="32439" spans="4:4" s="47" customFormat="1" x14ac:dyDescent="0.25">
      <c r="D32439" s="83"/>
    </row>
    <row r="32440" spans="4:4" s="47" customFormat="1" x14ac:dyDescent="0.25">
      <c r="D32440" s="83"/>
    </row>
    <row r="32441" spans="4:4" s="47" customFormat="1" x14ac:dyDescent="0.25">
      <c r="D32441" s="83"/>
    </row>
    <row r="32442" spans="4:4" s="47" customFormat="1" x14ac:dyDescent="0.25">
      <c r="D32442" s="83"/>
    </row>
    <row r="32443" spans="4:4" s="47" customFormat="1" x14ac:dyDescent="0.25">
      <c r="D32443" s="83"/>
    </row>
    <row r="32444" spans="4:4" s="47" customFormat="1" x14ac:dyDescent="0.25">
      <c r="D32444" s="83"/>
    </row>
    <row r="32445" spans="4:4" s="47" customFormat="1" x14ac:dyDescent="0.25">
      <c r="D32445" s="83"/>
    </row>
    <row r="32446" spans="4:4" s="47" customFormat="1" x14ac:dyDescent="0.25">
      <c r="D32446" s="83"/>
    </row>
    <row r="32447" spans="4:4" s="47" customFormat="1" x14ac:dyDescent="0.25">
      <c r="D32447" s="83"/>
    </row>
    <row r="32448" spans="4:4" s="47" customFormat="1" x14ac:dyDescent="0.25">
      <c r="D32448" s="83"/>
    </row>
    <row r="32449" spans="4:4" s="47" customFormat="1" x14ac:dyDescent="0.25">
      <c r="D32449" s="83"/>
    </row>
    <row r="32450" spans="4:4" s="47" customFormat="1" x14ac:dyDescent="0.25">
      <c r="D32450" s="83"/>
    </row>
    <row r="32451" spans="4:4" s="47" customFormat="1" x14ac:dyDescent="0.25">
      <c r="D32451" s="83"/>
    </row>
    <row r="32452" spans="4:4" s="47" customFormat="1" x14ac:dyDescent="0.25">
      <c r="D32452" s="83"/>
    </row>
    <row r="32453" spans="4:4" s="47" customFormat="1" x14ac:dyDescent="0.25">
      <c r="D32453" s="83"/>
    </row>
    <row r="32454" spans="4:4" s="47" customFormat="1" x14ac:dyDescent="0.25">
      <c r="D32454" s="83"/>
    </row>
    <row r="32455" spans="4:4" s="47" customFormat="1" x14ac:dyDescent="0.25">
      <c r="D32455" s="83"/>
    </row>
    <row r="32456" spans="4:4" s="47" customFormat="1" x14ac:dyDescent="0.25">
      <c r="D32456" s="83"/>
    </row>
    <row r="32457" spans="4:4" s="47" customFormat="1" x14ac:dyDescent="0.25">
      <c r="D32457" s="83"/>
    </row>
    <row r="32458" spans="4:4" s="47" customFormat="1" x14ac:dyDescent="0.25">
      <c r="D32458" s="83"/>
    </row>
    <row r="32459" spans="4:4" s="47" customFormat="1" x14ac:dyDescent="0.25">
      <c r="D32459" s="83"/>
    </row>
    <row r="32460" spans="4:4" s="47" customFormat="1" x14ac:dyDescent="0.25">
      <c r="D32460" s="83"/>
    </row>
    <row r="32461" spans="4:4" s="47" customFormat="1" x14ac:dyDescent="0.25">
      <c r="D32461" s="83"/>
    </row>
    <row r="32462" spans="4:4" s="47" customFormat="1" x14ac:dyDescent="0.25">
      <c r="D32462" s="83"/>
    </row>
    <row r="32463" spans="4:4" s="47" customFormat="1" x14ac:dyDescent="0.25">
      <c r="D32463" s="83"/>
    </row>
    <row r="32464" spans="4:4" s="47" customFormat="1" x14ac:dyDescent="0.25">
      <c r="D32464" s="83"/>
    </row>
    <row r="32465" spans="4:4" s="47" customFormat="1" x14ac:dyDescent="0.25">
      <c r="D32465" s="83"/>
    </row>
    <row r="32466" spans="4:4" s="47" customFormat="1" x14ac:dyDescent="0.25">
      <c r="D32466" s="83"/>
    </row>
    <row r="32467" spans="4:4" s="47" customFormat="1" x14ac:dyDescent="0.25">
      <c r="D32467" s="83"/>
    </row>
    <row r="32468" spans="4:4" s="47" customFormat="1" x14ac:dyDescent="0.25">
      <c r="D32468" s="83"/>
    </row>
    <row r="32469" spans="4:4" s="47" customFormat="1" x14ac:dyDescent="0.25">
      <c r="D32469" s="83"/>
    </row>
    <row r="32470" spans="4:4" s="47" customFormat="1" x14ac:dyDescent="0.25">
      <c r="D32470" s="83"/>
    </row>
    <row r="32471" spans="4:4" s="47" customFormat="1" x14ac:dyDescent="0.25">
      <c r="D32471" s="83"/>
    </row>
    <row r="32472" spans="4:4" s="47" customFormat="1" x14ac:dyDescent="0.25">
      <c r="D32472" s="83"/>
    </row>
    <row r="32473" spans="4:4" s="47" customFormat="1" x14ac:dyDescent="0.25">
      <c r="D32473" s="83"/>
    </row>
    <row r="32474" spans="4:4" s="47" customFormat="1" x14ac:dyDescent="0.25">
      <c r="D32474" s="83"/>
    </row>
    <row r="32475" spans="4:4" s="47" customFormat="1" x14ac:dyDescent="0.25">
      <c r="D32475" s="83"/>
    </row>
    <row r="32476" spans="4:4" s="47" customFormat="1" x14ac:dyDescent="0.25">
      <c r="D32476" s="83"/>
    </row>
    <row r="32477" spans="4:4" s="47" customFormat="1" x14ac:dyDescent="0.25">
      <c r="D32477" s="83"/>
    </row>
    <row r="32478" spans="4:4" s="47" customFormat="1" x14ac:dyDescent="0.25">
      <c r="D32478" s="83"/>
    </row>
    <row r="32479" spans="4:4" s="47" customFormat="1" x14ac:dyDescent="0.25">
      <c r="D32479" s="83"/>
    </row>
    <row r="32480" spans="4:4" s="47" customFormat="1" x14ac:dyDescent="0.25">
      <c r="D32480" s="83"/>
    </row>
    <row r="32481" spans="4:4" s="47" customFormat="1" x14ac:dyDescent="0.25">
      <c r="D32481" s="83"/>
    </row>
    <row r="32482" spans="4:4" s="47" customFormat="1" x14ac:dyDescent="0.25">
      <c r="D32482" s="83"/>
    </row>
    <row r="32483" spans="4:4" s="47" customFormat="1" x14ac:dyDescent="0.25">
      <c r="D32483" s="83"/>
    </row>
    <row r="32484" spans="4:4" s="47" customFormat="1" x14ac:dyDescent="0.25">
      <c r="D32484" s="83"/>
    </row>
    <row r="32485" spans="4:4" s="47" customFormat="1" x14ac:dyDescent="0.25">
      <c r="D32485" s="83"/>
    </row>
    <row r="32486" spans="4:4" s="47" customFormat="1" x14ac:dyDescent="0.25">
      <c r="D32486" s="83"/>
    </row>
    <row r="32487" spans="4:4" s="47" customFormat="1" x14ac:dyDescent="0.25">
      <c r="D32487" s="83"/>
    </row>
    <row r="32488" spans="4:4" s="47" customFormat="1" x14ac:dyDescent="0.25">
      <c r="D32488" s="83"/>
    </row>
    <row r="32489" spans="4:4" s="47" customFormat="1" x14ac:dyDescent="0.25">
      <c r="D32489" s="83"/>
    </row>
    <row r="32490" spans="4:4" s="47" customFormat="1" x14ac:dyDescent="0.25">
      <c r="D32490" s="83"/>
    </row>
    <row r="32491" spans="4:4" s="47" customFormat="1" x14ac:dyDescent="0.25">
      <c r="D32491" s="83"/>
    </row>
    <row r="32492" spans="4:4" s="47" customFormat="1" x14ac:dyDescent="0.25">
      <c r="D32492" s="83"/>
    </row>
    <row r="32493" spans="4:4" s="47" customFormat="1" x14ac:dyDescent="0.25">
      <c r="D32493" s="83"/>
    </row>
    <row r="32494" spans="4:4" s="47" customFormat="1" x14ac:dyDescent="0.25">
      <c r="D32494" s="83"/>
    </row>
    <row r="32495" spans="4:4" s="47" customFormat="1" x14ac:dyDescent="0.25">
      <c r="D32495" s="83"/>
    </row>
    <row r="32496" spans="4:4" s="47" customFormat="1" x14ac:dyDescent="0.25">
      <c r="D32496" s="83"/>
    </row>
    <row r="32497" spans="4:4" s="47" customFormat="1" x14ac:dyDescent="0.25">
      <c r="D32497" s="83"/>
    </row>
    <row r="32498" spans="4:4" s="47" customFormat="1" x14ac:dyDescent="0.25">
      <c r="D32498" s="83"/>
    </row>
    <row r="32499" spans="4:4" s="47" customFormat="1" x14ac:dyDescent="0.25">
      <c r="D32499" s="83"/>
    </row>
    <row r="32500" spans="4:4" s="47" customFormat="1" x14ac:dyDescent="0.25">
      <c r="D32500" s="83"/>
    </row>
    <row r="32501" spans="4:4" s="47" customFormat="1" x14ac:dyDescent="0.25">
      <c r="D32501" s="83"/>
    </row>
    <row r="32502" spans="4:4" s="47" customFormat="1" x14ac:dyDescent="0.25">
      <c r="D32502" s="83"/>
    </row>
    <row r="32503" spans="4:4" s="47" customFormat="1" x14ac:dyDescent="0.25">
      <c r="D32503" s="83"/>
    </row>
    <row r="32504" spans="4:4" s="47" customFormat="1" x14ac:dyDescent="0.25">
      <c r="D32504" s="83"/>
    </row>
    <row r="32505" spans="4:4" s="47" customFormat="1" x14ac:dyDescent="0.25">
      <c r="D32505" s="83"/>
    </row>
    <row r="32506" spans="4:4" s="47" customFormat="1" x14ac:dyDescent="0.25">
      <c r="D32506" s="83"/>
    </row>
    <row r="32507" spans="4:4" s="47" customFormat="1" x14ac:dyDescent="0.25">
      <c r="D32507" s="83"/>
    </row>
    <row r="32508" spans="4:4" s="47" customFormat="1" x14ac:dyDescent="0.25">
      <c r="D32508" s="83"/>
    </row>
    <row r="32509" spans="4:4" s="47" customFormat="1" x14ac:dyDescent="0.25">
      <c r="D32509" s="83"/>
    </row>
    <row r="32510" spans="4:4" s="47" customFormat="1" x14ac:dyDescent="0.25">
      <c r="D32510" s="83"/>
    </row>
    <row r="32511" spans="4:4" s="47" customFormat="1" x14ac:dyDescent="0.25">
      <c r="D32511" s="83"/>
    </row>
    <row r="32512" spans="4:4" s="47" customFormat="1" x14ac:dyDescent="0.25">
      <c r="D32512" s="83"/>
    </row>
    <row r="32513" spans="4:4" s="47" customFormat="1" x14ac:dyDescent="0.25">
      <c r="D32513" s="83"/>
    </row>
    <row r="32514" spans="4:4" s="47" customFormat="1" x14ac:dyDescent="0.25">
      <c r="D32514" s="83"/>
    </row>
    <row r="32515" spans="4:4" s="47" customFormat="1" x14ac:dyDescent="0.25">
      <c r="D32515" s="83"/>
    </row>
    <row r="32516" spans="4:4" s="47" customFormat="1" x14ac:dyDescent="0.25">
      <c r="D32516" s="83"/>
    </row>
    <row r="32517" spans="4:4" s="47" customFormat="1" x14ac:dyDescent="0.25">
      <c r="D32517" s="83"/>
    </row>
    <row r="32518" spans="4:4" s="47" customFormat="1" x14ac:dyDescent="0.25">
      <c r="D32518" s="83"/>
    </row>
    <row r="32519" spans="4:4" s="47" customFormat="1" x14ac:dyDescent="0.25">
      <c r="D32519" s="83"/>
    </row>
    <row r="32520" spans="4:4" s="47" customFormat="1" x14ac:dyDescent="0.25">
      <c r="D32520" s="83"/>
    </row>
    <row r="32521" spans="4:4" s="47" customFormat="1" x14ac:dyDescent="0.25">
      <c r="D32521" s="83"/>
    </row>
    <row r="32522" spans="4:4" s="47" customFormat="1" x14ac:dyDescent="0.25">
      <c r="D32522" s="83"/>
    </row>
    <row r="32523" spans="4:4" s="47" customFormat="1" x14ac:dyDescent="0.25">
      <c r="D32523" s="83"/>
    </row>
    <row r="32524" spans="4:4" s="47" customFormat="1" x14ac:dyDescent="0.25">
      <c r="D32524" s="83"/>
    </row>
    <row r="32525" spans="4:4" s="47" customFormat="1" x14ac:dyDescent="0.25">
      <c r="D32525" s="83"/>
    </row>
    <row r="32526" spans="4:4" s="47" customFormat="1" x14ac:dyDescent="0.25">
      <c r="D32526" s="83"/>
    </row>
    <row r="32527" spans="4:4" s="47" customFormat="1" x14ac:dyDescent="0.25">
      <c r="D32527" s="83"/>
    </row>
    <row r="32528" spans="4:4" s="47" customFormat="1" x14ac:dyDescent="0.25">
      <c r="D32528" s="83"/>
    </row>
    <row r="32529" spans="4:4" s="47" customFormat="1" x14ac:dyDescent="0.25">
      <c r="D32529" s="83"/>
    </row>
    <row r="32530" spans="4:4" s="47" customFormat="1" x14ac:dyDescent="0.25">
      <c r="D32530" s="83"/>
    </row>
    <row r="32531" spans="4:4" s="47" customFormat="1" x14ac:dyDescent="0.25">
      <c r="D32531" s="83"/>
    </row>
    <row r="32532" spans="4:4" s="47" customFormat="1" x14ac:dyDescent="0.25">
      <c r="D32532" s="83"/>
    </row>
    <row r="32533" spans="4:4" s="47" customFormat="1" x14ac:dyDescent="0.25">
      <c r="D32533" s="83"/>
    </row>
    <row r="32534" spans="4:4" s="47" customFormat="1" x14ac:dyDescent="0.25">
      <c r="D32534" s="83"/>
    </row>
    <row r="32535" spans="4:4" s="47" customFormat="1" x14ac:dyDescent="0.25">
      <c r="D32535" s="83"/>
    </row>
    <row r="32536" spans="4:4" s="47" customFormat="1" x14ac:dyDescent="0.25">
      <c r="D32536" s="83"/>
    </row>
    <row r="32537" spans="4:4" s="47" customFormat="1" x14ac:dyDescent="0.25">
      <c r="D32537" s="83"/>
    </row>
    <row r="32538" spans="4:4" s="47" customFormat="1" x14ac:dyDescent="0.25">
      <c r="D32538" s="83"/>
    </row>
    <row r="32539" spans="4:4" s="47" customFormat="1" x14ac:dyDescent="0.25">
      <c r="D32539" s="83"/>
    </row>
    <row r="32540" spans="4:4" s="47" customFormat="1" x14ac:dyDescent="0.25">
      <c r="D32540" s="83"/>
    </row>
    <row r="32541" spans="4:4" s="47" customFormat="1" x14ac:dyDescent="0.25">
      <c r="D32541" s="83"/>
    </row>
    <row r="32542" spans="4:4" s="47" customFormat="1" x14ac:dyDescent="0.25">
      <c r="D32542" s="83"/>
    </row>
    <row r="32543" spans="4:4" s="47" customFormat="1" x14ac:dyDescent="0.25">
      <c r="D32543" s="83"/>
    </row>
    <row r="32544" spans="4:4" s="47" customFormat="1" x14ac:dyDescent="0.25">
      <c r="D32544" s="83"/>
    </row>
    <row r="32545" spans="4:4" s="47" customFormat="1" x14ac:dyDescent="0.25">
      <c r="D32545" s="83"/>
    </row>
    <row r="32546" spans="4:4" s="47" customFormat="1" x14ac:dyDescent="0.25">
      <c r="D32546" s="83"/>
    </row>
    <row r="32547" spans="4:4" s="47" customFormat="1" x14ac:dyDescent="0.25">
      <c r="D32547" s="83"/>
    </row>
    <row r="32548" spans="4:4" s="47" customFormat="1" x14ac:dyDescent="0.25">
      <c r="D32548" s="83"/>
    </row>
    <row r="32549" spans="4:4" s="47" customFormat="1" x14ac:dyDescent="0.25">
      <c r="D32549" s="83"/>
    </row>
    <row r="32550" spans="4:4" s="47" customFormat="1" x14ac:dyDescent="0.25">
      <c r="D32550" s="83"/>
    </row>
    <row r="32551" spans="4:4" s="47" customFormat="1" x14ac:dyDescent="0.25">
      <c r="D32551" s="83"/>
    </row>
    <row r="32552" spans="4:4" s="47" customFormat="1" x14ac:dyDescent="0.25">
      <c r="D32552" s="83"/>
    </row>
    <row r="32553" spans="4:4" s="47" customFormat="1" x14ac:dyDescent="0.25">
      <c r="D32553" s="83"/>
    </row>
    <row r="32554" spans="4:4" s="47" customFormat="1" x14ac:dyDescent="0.25">
      <c r="D32554" s="83"/>
    </row>
    <row r="32555" spans="4:4" s="47" customFormat="1" x14ac:dyDescent="0.25">
      <c r="D32555" s="83"/>
    </row>
    <row r="32556" spans="4:4" s="47" customFormat="1" x14ac:dyDescent="0.25">
      <c r="D32556" s="83"/>
    </row>
    <row r="32557" spans="4:4" s="47" customFormat="1" x14ac:dyDescent="0.25">
      <c r="D32557" s="83"/>
    </row>
    <row r="32558" spans="4:4" s="47" customFormat="1" x14ac:dyDescent="0.25">
      <c r="D32558" s="83"/>
    </row>
    <row r="32559" spans="4:4" s="47" customFormat="1" x14ac:dyDescent="0.25">
      <c r="D32559" s="83"/>
    </row>
    <row r="32560" spans="4:4" s="47" customFormat="1" x14ac:dyDescent="0.25">
      <c r="D32560" s="83"/>
    </row>
    <row r="32561" spans="4:4" s="47" customFormat="1" x14ac:dyDescent="0.25">
      <c r="D32561" s="83"/>
    </row>
    <row r="32562" spans="4:4" s="47" customFormat="1" x14ac:dyDescent="0.25">
      <c r="D32562" s="83"/>
    </row>
    <row r="32563" spans="4:4" s="47" customFormat="1" x14ac:dyDescent="0.25">
      <c r="D32563" s="83"/>
    </row>
    <row r="32564" spans="4:4" s="47" customFormat="1" x14ac:dyDescent="0.25">
      <c r="D32564" s="83"/>
    </row>
    <row r="32565" spans="4:4" s="47" customFormat="1" x14ac:dyDescent="0.25">
      <c r="D32565" s="83"/>
    </row>
    <row r="32566" spans="4:4" s="47" customFormat="1" x14ac:dyDescent="0.25">
      <c r="D32566" s="83"/>
    </row>
    <row r="32567" spans="4:4" s="47" customFormat="1" x14ac:dyDescent="0.25">
      <c r="D32567" s="83"/>
    </row>
    <row r="32568" spans="4:4" s="47" customFormat="1" x14ac:dyDescent="0.25">
      <c r="D32568" s="83"/>
    </row>
    <row r="32569" spans="4:4" s="47" customFormat="1" x14ac:dyDescent="0.25">
      <c r="D32569" s="83"/>
    </row>
    <row r="32570" spans="4:4" s="47" customFormat="1" x14ac:dyDescent="0.25">
      <c r="D32570" s="83"/>
    </row>
    <row r="32571" spans="4:4" s="47" customFormat="1" x14ac:dyDescent="0.25">
      <c r="D32571" s="83"/>
    </row>
    <row r="32572" spans="4:4" s="47" customFormat="1" x14ac:dyDescent="0.25">
      <c r="D32572" s="83"/>
    </row>
    <row r="32573" spans="4:4" s="47" customFormat="1" x14ac:dyDescent="0.25">
      <c r="D32573" s="83"/>
    </row>
    <row r="32574" spans="4:4" s="47" customFormat="1" x14ac:dyDescent="0.25">
      <c r="D32574" s="83"/>
    </row>
    <row r="32575" spans="4:4" s="47" customFormat="1" x14ac:dyDescent="0.25">
      <c r="D32575" s="83"/>
    </row>
    <row r="32576" spans="4:4" s="47" customFormat="1" x14ac:dyDescent="0.25">
      <c r="D32576" s="83"/>
    </row>
    <row r="32577" spans="4:4" s="47" customFormat="1" x14ac:dyDescent="0.25">
      <c r="D32577" s="83"/>
    </row>
    <row r="32578" spans="4:4" s="47" customFormat="1" x14ac:dyDescent="0.25">
      <c r="D32578" s="83"/>
    </row>
    <row r="32579" spans="4:4" s="47" customFormat="1" x14ac:dyDescent="0.25">
      <c r="D32579" s="83"/>
    </row>
    <row r="32580" spans="4:4" s="47" customFormat="1" x14ac:dyDescent="0.25">
      <c r="D32580" s="83"/>
    </row>
    <row r="32581" spans="4:4" s="47" customFormat="1" x14ac:dyDescent="0.25">
      <c r="D32581" s="83"/>
    </row>
    <row r="32582" spans="4:4" s="47" customFormat="1" x14ac:dyDescent="0.25">
      <c r="D32582" s="83"/>
    </row>
    <row r="32583" spans="4:4" s="47" customFormat="1" x14ac:dyDescent="0.25">
      <c r="D32583" s="83"/>
    </row>
    <row r="32584" spans="4:4" s="47" customFormat="1" x14ac:dyDescent="0.25">
      <c r="D32584" s="83"/>
    </row>
    <row r="32585" spans="4:4" s="47" customFormat="1" x14ac:dyDescent="0.25">
      <c r="D32585" s="83"/>
    </row>
    <row r="32586" spans="4:4" s="47" customFormat="1" x14ac:dyDescent="0.25">
      <c r="D32586" s="83"/>
    </row>
    <row r="32587" spans="4:4" s="47" customFormat="1" x14ac:dyDescent="0.25">
      <c r="D32587" s="83"/>
    </row>
    <row r="32588" spans="4:4" s="47" customFormat="1" x14ac:dyDescent="0.25">
      <c r="D32588" s="83"/>
    </row>
    <row r="32589" spans="4:4" s="47" customFormat="1" x14ac:dyDescent="0.25">
      <c r="D32589" s="83"/>
    </row>
    <row r="32590" spans="4:4" s="47" customFormat="1" x14ac:dyDescent="0.25">
      <c r="D32590" s="83"/>
    </row>
    <row r="32591" spans="4:4" s="47" customFormat="1" x14ac:dyDescent="0.25">
      <c r="D32591" s="83"/>
    </row>
    <row r="32592" spans="4:4" s="47" customFormat="1" x14ac:dyDescent="0.25">
      <c r="D32592" s="83"/>
    </row>
    <row r="32593" spans="4:4" s="47" customFormat="1" x14ac:dyDescent="0.25">
      <c r="D32593" s="83"/>
    </row>
    <row r="32594" spans="4:4" s="47" customFormat="1" x14ac:dyDescent="0.25">
      <c r="D32594" s="83"/>
    </row>
    <row r="32595" spans="4:4" s="47" customFormat="1" x14ac:dyDescent="0.25">
      <c r="D32595" s="83"/>
    </row>
    <row r="32596" spans="4:4" s="47" customFormat="1" x14ac:dyDescent="0.25">
      <c r="D32596" s="83"/>
    </row>
    <row r="32597" spans="4:4" s="47" customFormat="1" x14ac:dyDescent="0.25">
      <c r="D32597" s="83"/>
    </row>
    <row r="32598" spans="4:4" s="47" customFormat="1" x14ac:dyDescent="0.25">
      <c r="D32598" s="83"/>
    </row>
    <row r="32599" spans="4:4" s="47" customFormat="1" x14ac:dyDescent="0.25">
      <c r="D32599" s="83"/>
    </row>
    <row r="32600" spans="4:4" s="47" customFormat="1" x14ac:dyDescent="0.25">
      <c r="D32600" s="83"/>
    </row>
    <row r="32601" spans="4:4" s="47" customFormat="1" x14ac:dyDescent="0.25">
      <c r="D32601" s="83"/>
    </row>
    <row r="32602" spans="4:4" s="47" customFormat="1" x14ac:dyDescent="0.25">
      <c r="D32602" s="83"/>
    </row>
    <row r="32603" spans="4:4" s="47" customFormat="1" x14ac:dyDescent="0.25">
      <c r="D32603" s="83"/>
    </row>
    <row r="32604" spans="4:4" s="47" customFormat="1" x14ac:dyDescent="0.25">
      <c r="D32604" s="83"/>
    </row>
    <row r="32605" spans="4:4" s="47" customFormat="1" x14ac:dyDescent="0.25">
      <c r="D32605" s="83"/>
    </row>
    <row r="32606" spans="4:4" s="47" customFormat="1" x14ac:dyDescent="0.25">
      <c r="D32606" s="83"/>
    </row>
    <row r="32607" spans="4:4" s="47" customFormat="1" x14ac:dyDescent="0.25">
      <c r="D32607" s="83"/>
    </row>
    <row r="32608" spans="4:4" s="47" customFormat="1" x14ac:dyDescent="0.25">
      <c r="D32608" s="83"/>
    </row>
    <row r="32609" spans="4:4" s="47" customFormat="1" x14ac:dyDescent="0.25">
      <c r="D32609" s="83"/>
    </row>
    <row r="32610" spans="4:4" s="47" customFormat="1" x14ac:dyDescent="0.25">
      <c r="D32610" s="83"/>
    </row>
    <row r="32611" spans="4:4" s="47" customFormat="1" x14ac:dyDescent="0.25">
      <c r="D32611" s="83"/>
    </row>
    <row r="32612" spans="4:4" s="47" customFormat="1" x14ac:dyDescent="0.25">
      <c r="D32612" s="83"/>
    </row>
    <row r="32613" spans="4:4" s="47" customFormat="1" x14ac:dyDescent="0.25">
      <c r="D32613" s="83"/>
    </row>
    <row r="32614" spans="4:4" s="47" customFormat="1" x14ac:dyDescent="0.25">
      <c r="D32614" s="83"/>
    </row>
    <row r="32615" spans="4:4" s="47" customFormat="1" x14ac:dyDescent="0.25">
      <c r="D32615" s="83"/>
    </row>
    <row r="32616" spans="4:4" s="47" customFormat="1" x14ac:dyDescent="0.25">
      <c r="D32616" s="83"/>
    </row>
    <row r="32617" spans="4:4" s="47" customFormat="1" x14ac:dyDescent="0.25">
      <c r="D32617" s="83"/>
    </row>
    <row r="32618" spans="4:4" s="47" customFormat="1" x14ac:dyDescent="0.25">
      <c r="D32618" s="83"/>
    </row>
    <row r="32619" spans="4:4" s="47" customFormat="1" x14ac:dyDescent="0.25">
      <c r="D32619" s="83"/>
    </row>
    <row r="32620" spans="4:4" s="47" customFormat="1" x14ac:dyDescent="0.25">
      <c r="D32620" s="83"/>
    </row>
    <row r="32621" spans="4:4" s="47" customFormat="1" x14ac:dyDescent="0.25">
      <c r="D32621" s="83"/>
    </row>
    <row r="32622" spans="4:4" s="47" customFormat="1" x14ac:dyDescent="0.25">
      <c r="D32622" s="83"/>
    </row>
    <row r="32623" spans="4:4" s="47" customFormat="1" x14ac:dyDescent="0.25">
      <c r="D32623" s="83"/>
    </row>
    <row r="32624" spans="4:4" s="47" customFormat="1" x14ac:dyDescent="0.25">
      <c r="D32624" s="83"/>
    </row>
    <row r="32625" spans="4:4" s="47" customFormat="1" x14ac:dyDescent="0.25">
      <c r="D32625" s="83"/>
    </row>
    <row r="32626" spans="4:4" s="47" customFormat="1" x14ac:dyDescent="0.25">
      <c r="D32626" s="83"/>
    </row>
    <row r="32627" spans="4:4" s="47" customFormat="1" x14ac:dyDescent="0.25">
      <c r="D32627" s="83"/>
    </row>
    <row r="32628" spans="4:4" s="47" customFormat="1" x14ac:dyDescent="0.25">
      <c r="D32628" s="83"/>
    </row>
    <row r="32629" spans="4:4" s="47" customFormat="1" x14ac:dyDescent="0.25">
      <c r="D32629" s="83"/>
    </row>
    <row r="32630" spans="4:4" s="47" customFormat="1" x14ac:dyDescent="0.25">
      <c r="D32630" s="83"/>
    </row>
    <row r="32631" spans="4:4" s="47" customFormat="1" x14ac:dyDescent="0.25">
      <c r="D32631" s="83"/>
    </row>
    <row r="32632" spans="4:4" s="47" customFormat="1" x14ac:dyDescent="0.25">
      <c r="D32632" s="83"/>
    </row>
    <row r="32633" spans="4:4" s="47" customFormat="1" x14ac:dyDescent="0.25">
      <c r="D32633" s="83"/>
    </row>
    <row r="32634" spans="4:4" s="47" customFormat="1" x14ac:dyDescent="0.25">
      <c r="D32634" s="83"/>
    </row>
    <row r="32635" spans="4:4" s="47" customFormat="1" x14ac:dyDescent="0.25">
      <c r="D32635" s="83"/>
    </row>
    <row r="32636" spans="4:4" s="47" customFormat="1" x14ac:dyDescent="0.25">
      <c r="D32636" s="83"/>
    </row>
    <row r="32637" spans="4:4" s="47" customFormat="1" x14ac:dyDescent="0.25">
      <c r="D32637" s="83"/>
    </row>
    <row r="32638" spans="4:4" s="47" customFormat="1" x14ac:dyDescent="0.25">
      <c r="D32638" s="83"/>
    </row>
    <row r="32639" spans="4:4" s="47" customFormat="1" x14ac:dyDescent="0.25">
      <c r="D32639" s="83"/>
    </row>
    <row r="32640" spans="4:4" s="47" customFormat="1" x14ac:dyDescent="0.25">
      <c r="D32640" s="83"/>
    </row>
    <row r="32641" spans="4:4" s="47" customFormat="1" x14ac:dyDescent="0.25">
      <c r="D32641" s="83"/>
    </row>
    <row r="32642" spans="4:4" s="47" customFormat="1" x14ac:dyDescent="0.25">
      <c r="D32642" s="83"/>
    </row>
    <row r="32643" spans="4:4" s="47" customFormat="1" x14ac:dyDescent="0.25">
      <c r="D32643" s="83"/>
    </row>
    <row r="32644" spans="4:4" s="47" customFormat="1" x14ac:dyDescent="0.25">
      <c r="D32644" s="83"/>
    </row>
    <row r="32645" spans="4:4" s="47" customFormat="1" x14ac:dyDescent="0.25">
      <c r="D32645" s="83"/>
    </row>
    <row r="32646" spans="4:4" s="47" customFormat="1" x14ac:dyDescent="0.25">
      <c r="D32646" s="83"/>
    </row>
    <row r="32647" spans="4:4" s="47" customFormat="1" x14ac:dyDescent="0.25">
      <c r="D32647" s="83"/>
    </row>
    <row r="32648" spans="4:4" s="47" customFormat="1" x14ac:dyDescent="0.25">
      <c r="D32648" s="83"/>
    </row>
    <row r="32649" spans="4:4" s="47" customFormat="1" x14ac:dyDescent="0.25">
      <c r="D32649" s="83"/>
    </row>
    <row r="32650" spans="4:4" s="47" customFormat="1" x14ac:dyDescent="0.25">
      <c r="D32650" s="83"/>
    </row>
    <row r="32651" spans="4:4" s="47" customFormat="1" x14ac:dyDescent="0.25">
      <c r="D32651" s="83"/>
    </row>
    <row r="32652" spans="4:4" s="47" customFormat="1" x14ac:dyDescent="0.25">
      <c r="D32652" s="83"/>
    </row>
    <row r="32653" spans="4:4" s="47" customFormat="1" x14ac:dyDescent="0.25">
      <c r="D32653" s="83"/>
    </row>
    <row r="32654" spans="4:4" s="47" customFormat="1" x14ac:dyDescent="0.25">
      <c r="D32654" s="83"/>
    </row>
    <row r="32655" spans="4:4" s="47" customFormat="1" x14ac:dyDescent="0.25">
      <c r="D32655" s="83"/>
    </row>
    <row r="32656" spans="4:4" s="47" customFormat="1" x14ac:dyDescent="0.25">
      <c r="D32656" s="83"/>
    </row>
    <row r="32657" spans="4:4" s="47" customFormat="1" x14ac:dyDescent="0.25">
      <c r="D32657" s="83"/>
    </row>
    <row r="32658" spans="4:4" s="47" customFormat="1" x14ac:dyDescent="0.25">
      <c r="D32658" s="83"/>
    </row>
    <row r="32659" spans="4:4" s="47" customFormat="1" x14ac:dyDescent="0.25">
      <c r="D32659" s="83"/>
    </row>
    <row r="32660" spans="4:4" s="47" customFormat="1" x14ac:dyDescent="0.25">
      <c r="D32660" s="83"/>
    </row>
    <row r="32661" spans="4:4" s="47" customFormat="1" x14ac:dyDescent="0.25">
      <c r="D32661" s="83"/>
    </row>
    <row r="32662" spans="4:4" s="47" customFormat="1" x14ac:dyDescent="0.25">
      <c r="D32662" s="83"/>
    </row>
    <row r="32663" spans="4:4" s="47" customFormat="1" x14ac:dyDescent="0.25">
      <c r="D32663" s="83"/>
    </row>
    <row r="32664" spans="4:4" s="47" customFormat="1" x14ac:dyDescent="0.25">
      <c r="D32664" s="83"/>
    </row>
    <row r="32665" spans="4:4" s="47" customFormat="1" x14ac:dyDescent="0.25">
      <c r="D32665" s="83"/>
    </row>
    <row r="32666" spans="4:4" s="47" customFormat="1" x14ac:dyDescent="0.25">
      <c r="D32666" s="83"/>
    </row>
    <row r="32667" spans="4:4" s="47" customFormat="1" x14ac:dyDescent="0.25">
      <c r="D32667" s="83"/>
    </row>
    <row r="32668" spans="4:4" s="47" customFormat="1" x14ac:dyDescent="0.25">
      <c r="D32668" s="83"/>
    </row>
    <row r="32669" spans="4:4" s="47" customFormat="1" x14ac:dyDescent="0.25">
      <c r="D32669" s="83"/>
    </row>
    <row r="32670" spans="4:4" s="47" customFormat="1" x14ac:dyDescent="0.25">
      <c r="D32670" s="83"/>
    </row>
    <row r="32671" spans="4:4" s="47" customFormat="1" x14ac:dyDescent="0.25">
      <c r="D32671" s="83"/>
    </row>
    <row r="32672" spans="4:4" s="47" customFormat="1" x14ac:dyDescent="0.25">
      <c r="D32672" s="83"/>
    </row>
    <row r="32673" spans="4:4" s="47" customFormat="1" x14ac:dyDescent="0.25">
      <c r="D32673" s="83"/>
    </row>
    <row r="32674" spans="4:4" s="47" customFormat="1" x14ac:dyDescent="0.25">
      <c r="D32674" s="83"/>
    </row>
    <row r="32675" spans="4:4" s="47" customFormat="1" x14ac:dyDescent="0.25">
      <c r="D32675" s="83"/>
    </row>
    <row r="32676" spans="4:4" s="47" customFormat="1" x14ac:dyDescent="0.25">
      <c r="D32676" s="83"/>
    </row>
    <row r="32677" spans="4:4" s="47" customFormat="1" x14ac:dyDescent="0.25">
      <c r="D32677" s="83"/>
    </row>
    <row r="32678" spans="4:4" s="47" customFormat="1" x14ac:dyDescent="0.25">
      <c r="D32678" s="83"/>
    </row>
    <row r="32679" spans="4:4" s="47" customFormat="1" x14ac:dyDescent="0.25">
      <c r="D32679" s="83"/>
    </row>
    <row r="32680" spans="4:4" s="47" customFormat="1" x14ac:dyDescent="0.25">
      <c r="D32680" s="83"/>
    </row>
    <row r="32681" spans="4:4" s="47" customFormat="1" x14ac:dyDescent="0.25">
      <c r="D32681" s="83"/>
    </row>
    <row r="32682" spans="4:4" s="47" customFormat="1" x14ac:dyDescent="0.25">
      <c r="D32682" s="83"/>
    </row>
    <row r="32683" spans="4:4" s="47" customFormat="1" x14ac:dyDescent="0.25">
      <c r="D32683" s="83"/>
    </row>
    <row r="32684" spans="4:4" s="47" customFormat="1" x14ac:dyDescent="0.25">
      <c r="D32684" s="83"/>
    </row>
    <row r="32685" spans="4:4" s="47" customFormat="1" x14ac:dyDescent="0.25">
      <c r="D32685" s="83"/>
    </row>
    <row r="32686" spans="4:4" s="47" customFormat="1" x14ac:dyDescent="0.25">
      <c r="D32686" s="83"/>
    </row>
    <row r="32687" spans="4:4" s="47" customFormat="1" x14ac:dyDescent="0.25">
      <c r="D32687" s="83"/>
    </row>
    <row r="32688" spans="4:4" s="47" customFormat="1" x14ac:dyDescent="0.25">
      <c r="D32688" s="83"/>
    </row>
    <row r="32689" spans="4:4" s="47" customFormat="1" x14ac:dyDescent="0.25">
      <c r="D32689" s="83"/>
    </row>
    <row r="32690" spans="4:4" s="47" customFormat="1" x14ac:dyDescent="0.25">
      <c r="D32690" s="83"/>
    </row>
    <row r="32691" spans="4:4" s="47" customFormat="1" x14ac:dyDescent="0.25">
      <c r="D32691" s="83"/>
    </row>
    <row r="32692" spans="4:4" s="47" customFormat="1" x14ac:dyDescent="0.25">
      <c r="D32692" s="83"/>
    </row>
    <row r="32693" spans="4:4" s="47" customFormat="1" x14ac:dyDescent="0.25">
      <c r="D32693" s="83"/>
    </row>
    <row r="32694" spans="4:4" s="47" customFormat="1" x14ac:dyDescent="0.25">
      <c r="D32694" s="83"/>
    </row>
    <row r="32695" spans="4:4" s="47" customFormat="1" x14ac:dyDescent="0.25">
      <c r="D32695" s="83"/>
    </row>
    <row r="32696" spans="4:4" s="47" customFormat="1" x14ac:dyDescent="0.25">
      <c r="D32696" s="83"/>
    </row>
    <row r="32697" spans="4:4" s="47" customFormat="1" x14ac:dyDescent="0.25">
      <c r="D32697" s="83"/>
    </row>
    <row r="32698" spans="4:4" s="47" customFormat="1" x14ac:dyDescent="0.25">
      <c r="D32698" s="83"/>
    </row>
    <row r="32699" spans="4:4" s="47" customFormat="1" x14ac:dyDescent="0.25">
      <c r="D32699" s="83"/>
    </row>
    <row r="32700" spans="4:4" s="47" customFormat="1" x14ac:dyDescent="0.25">
      <c r="D32700" s="83"/>
    </row>
    <row r="32701" spans="4:4" s="47" customFormat="1" x14ac:dyDescent="0.25">
      <c r="D32701" s="83"/>
    </row>
    <row r="32702" spans="4:4" s="47" customFormat="1" x14ac:dyDescent="0.25">
      <c r="D32702" s="83"/>
    </row>
    <row r="32703" spans="4:4" s="47" customFormat="1" x14ac:dyDescent="0.25">
      <c r="D32703" s="83"/>
    </row>
    <row r="32704" spans="4:4" s="47" customFormat="1" x14ac:dyDescent="0.25">
      <c r="D32704" s="83"/>
    </row>
    <row r="32705" spans="4:4" s="47" customFormat="1" x14ac:dyDescent="0.25">
      <c r="D32705" s="83"/>
    </row>
    <row r="32706" spans="4:4" s="47" customFormat="1" x14ac:dyDescent="0.25">
      <c r="D32706" s="83"/>
    </row>
    <row r="32707" spans="4:4" s="47" customFormat="1" x14ac:dyDescent="0.25">
      <c r="D32707" s="83"/>
    </row>
    <row r="32708" spans="4:4" s="47" customFormat="1" x14ac:dyDescent="0.25">
      <c r="D32708" s="83"/>
    </row>
    <row r="32709" spans="4:4" s="47" customFormat="1" x14ac:dyDescent="0.25">
      <c r="D32709" s="83"/>
    </row>
    <row r="32710" spans="4:4" s="47" customFormat="1" x14ac:dyDescent="0.25">
      <c r="D32710" s="83"/>
    </row>
    <row r="32711" spans="4:4" s="47" customFormat="1" x14ac:dyDescent="0.25">
      <c r="D32711" s="83"/>
    </row>
    <row r="32712" spans="4:4" s="47" customFormat="1" x14ac:dyDescent="0.25">
      <c r="D32712" s="83"/>
    </row>
    <row r="32713" spans="4:4" s="47" customFormat="1" x14ac:dyDescent="0.25">
      <c r="D32713" s="83"/>
    </row>
    <row r="32714" spans="4:4" s="47" customFormat="1" x14ac:dyDescent="0.25">
      <c r="D32714" s="83"/>
    </row>
    <row r="32715" spans="4:4" s="47" customFormat="1" x14ac:dyDescent="0.25">
      <c r="D32715" s="83"/>
    </row>
    <row r="32716" spans="4:4" s="47" customFormat="1" x14ac:dyDescent="0.25">
      <c r="D32716" s="83"/>
    </row>
    <row r="32717" spans="4:4" s="47" customFormat="1" x14ac:dyDescent="0.25">
      <c r="D32717" s="83"/>
    </row>
    <row r="32718" spans="4:4" s="47" customFormat="1" x14ac:dyDescent="0.25">
      <c r="D32718" s="83"/>
    </row>
    <row r="32719" spans="4:4" s="47" customFormat="1" x14ac:dyDescent="0.25">
      <c r="D32719" s="83"/>
    </row>
    <row r="32720" spans="4:4" s="47" customFormat="1" x14ac:dyDescent="0.25">
      <c r="D32720" s="83"/>
    </row>
    <row r="32721" spans="4:4" s="47" customFormat="1" x14ac:dyDescent="0.25">
      <c r="D32721" s="83"/>
    </row>
    <row r="32722" spans="4:4" s="47" customFormat="1" x14ac:dyDescent="0.25">
      <c r="D32722" s="83"/>
    </row>
    <row r="32723" spans="4:4" s="47" customFormat="1" x14ac:dyDescent="0.25">
      <c r="D32723" s="83"/>
    </row>
    <row r="32724" spans="4:4" s="47" customFormat="1" x14ac:dyDescent="0.25">
      <c r="D32724" s="83"/>
    </row>
    <row r="32725" spans="4:4" s="47" customFormat="1" x14ac:dyDescent="0.25">
      <c r="D32725" s="83"/>
    </row>
    <row r="32726" spans="4:4" s="47" customFormat="1" x14ac:dyDescent="0.25">
      <c r="D32726" s="83"/>
    </row>
    <row r="32727" spans="4:4" s="47" customFormat="1" x14ac:dyDescent="0.25">
      <c r="D32727" s="83"/>
    </row>
    <row r="32728" spans="4:4" s="47" customFormat="1" x14ac:dyDescent="0.25">
      <c r="D32728" s="83"/>
    </row>
    <row r="32729" spans="4:4" s="47" customFormat="1" x14ac:dyDescent="0.25">
      <c r="D32729" s="83"/>
    </row>
    <row r="32730" spans="4:4" s="47" customFormat="1" x14ac:dyDescent="0.25">
      <c r="D32730" s="83"/>
    </row>
    <row r="32731" spans="4:4" s="47" customFormat="1" x14ac:dyDescent="0.25">
      <c r="D32731" s="83"/>
    </row>
    <row r="32732" spans="4:4" s="47" customFormat="1" x14ac:dyDescent="0.25">
      <c r="D32732" s="83"/>
    </row>
    <row r="32733" spans="4:4" s="47" customFormat="1" x14ac:dyDescent="0.25">
      <c r="D32733" s="83"/>
    </row>
    <row r="32734" spans="4:4" s="47" customFormat="1" x14ac:dyDescent="0.25">
      <c r="D32734" s="83"/>
    </row>
    <row r="32735" spans="4:4" s="47" customFormat="1" x14ac:dyDescent="0.25">
      <c r="D32735" s="83"/>
    </row>
    <row r="32736" spans="4:4" s="47" customFormat="1" x14ac:dyDescent="0.25">
      <c r="D32736" s="83"/>
    </row>
    <row r="32737" spans="4:4" s="47" customFormat="1" x14ac:dyDescent="0.25">
      <c r="D32737" s="83"/>
    </row>
    <row r="32738" spans="4:4" s="47" customFormat="1" x14ac:dyDescent="0.25">
      <c r="D32738" s="83"/>
    </row>
    <row r="32739" spans="4:4" s="47" customFormat="1" x14ac:dyDescent="0.25">
      <c r="D32739" s="83"/>
    </row>
    <row r="32740" spans="4:4" s="47" customFormat="1" x14ac:dyDescent="0.25">
      <c r="D32740" s="83"/>
    </row>
    <row r="32741" spans="4:4" s="47" customFormat="1" x14ac:dyDescent="0.25">
      <c r="D32741" s="83"/>
    </row>
    <row r="32742" spans="4:4" s="47" customFormat="1" x14ac:dyDescent="0.25">
      <c r="D32742" s="83"/>
    </row>
    <row r="32743" spans="4:4" s="47" customFormat="1" x14ac:dyDescent="0.25">
      <c r="D32743" s="83"/>
    </row>
    <row r="32744" spans="4:4" s="47" customFormat="1" x14ac:dyDescent="0.25">
      <c r="D32744" s="83"/>
    </row>
    <row r="32745" spans="4:4" s="47" customFormat="1" x14ac:dyDescent="0.25">
      <c r="D32745" s="83"/>
    </row>
    <row r="32746" spans="4:4" s="47" customFormat="1" x14ac:dyDescent="0.25">
      <c r="D32746" s="83"/>
    </row>
    <row r="32747" spans="4:4" s="47" customFormat="1" x14ac:dyDescent="0.25">
      <c r="D32747" s="83"/>
    </row>
    <row r="32748" spans="4:4" s="47" customFormat="1" x14ac:dyDescent="0.25">
      <c r="D32748" s="83"/>
    </row>
    <row r="32749" spans="4:4" s="47" customFormat="1" x14ac:dyDescent="0.25">
      <c r="D32749" s="83"/>
    </row>
    <row r="32750" spans="4:4" s="47" customFormat="1" x14ac:dyDescent="0.25">
      <c r="D32750" s="83"/>
    </row>
    <row r="32751" spans="4:4" s="47" customFormat="1" x14ac:dyDescent="0.25">
      <c r="D32751" s="83"/>
    </row>
    <row r="32752" spans="4:4" s="47" customFormat="1" x14ac:dyDescent="0.25">
      <c r="D32752" s="83"/>
    </row>
    <row r="32753" spans="4:4" s="47" customFormat="1" x14ac:dyDescent="0.25">
      <c r="D32753" s="83"/>
    </row>
    <row r="32754" spans="4:4" s="47" customFormat="1" x14ac:dyDescent="0.25">
      <c r="D32754" s="83"/>
    </row>
    <row r="32755" spans="4:4" s="47" customFormat="1" x14ac:dyDescent="0.25">
      <c r="D32755" s="83"/>
    </row>
    <row r="32756" spans="4:4" s="47" customFormat="1" x14ac:dyDescent="0.25">
      <c r="D32756" s="83"/>
    </row>
    <row r="32757" spans="4:4" s="47" customFormat="1" x14ac:dyDescent="0.25">
      <c r="D32757" s="83"/>
    </row>
    <row r="32758" spans="4:4" s="47" customFormat="1" x14ac:dyDescent="0.25">
      <c r="D32758" s="83"/>
    </row>
    <row r="32759" spans="4:4" s="47" customFormat="1" x14ac:dyDescent="0.25">
      <c r="D32759" s="83"/>
    </row>
    <row r="32760" spans="4:4" s="47" customFormat="1" x14ac:dyDescent="0.25">
      <c r="D32760" s="83"/>
    </row>
    <row r="32761" spans="4:4" s="47" customFormat="1" x14ac:dyDescent="0.25">
      <c r="D32761" s="83"/>
    </row>
    <row r="32762" spans="4:4" s="47" customFormat="1" x14ac:dyDescent="0.25">
      <c r="D32762" s="83"/>
    </row>
    <row r="32763" spans="4:4" s="47" customFormat="1" x14ac:dyDescent="0.25">
      <c r="D32763" s="83"/>
    </row>
    <row r="32764" spans="4:4" s="47" customFormat="1" x14ac:dyDescent="0.25">
      <c r="D32764" s="83"/>
    </row>
    <row r="32765" spans="4:4" s="47" customFormat="1" x14ac:dyDescent="0.25">
      <c r="D32765" s="83"/>
    </row>
    <row r="32766" spans="4:4" s="47" customFormat="1" x14ac:dyDescent="0.25">
      <c r="D32766" s="83"/>
    </row>
    <row r="32767" spans="4:4" s="47" customFormat="1" x14ac:dyDescent="0.25">
      <c r="D32767" s="83"/>
    </row>
    <row r="32768" spans="4:4" s="47" customFormat="1" x14ac:dyDescent="0.25">
      <c r="D32768" s="83"/>
    </row>
    <row r="32769" spans="4:4" s="47" customFormat="1" x14ac:dyDescent="0.25">
      <c r="D32769" s="83"/>
    </row>
    <row r="32770" spans="4:4" s="47" customFormat="1" x14ac:dyDescent="0.25">
      <c r="D32770" s="83"/>
    </row>
    <row r="32771" spans="4:4" s="47" customFormat="1" x14ac:dyDescent="0.25">
      <c r="D32771" s="83"/>
    </row>
    <row r="32772" spans="4:4" s="47" customFormat="1" x14ac:dyDescent="0.25">
      <c r="D32772" s="83"/>
    </row>
    <row r="32773" spans="4:4" s="47" customFormat="1" x14ac:dyDescent="0.25">
      <c r="D32773" s="83"/>
    </row>
    <row r="32774" spans="4:4" s="47" customFormat="1" x14ac:dyDescent="0.25">
      <c r="D32774" s="83"/>
    </row>
    <row r="32775" spans="4:4" s="47" customFormat="1" x14ac:dyDescent="0.25">
      <c r="D32775" s="83"/>
    </row>
    <row r="32776" spans="4:4" s="47" customFormat="1" x14ac:dyDescent="0.25">
      <c r="D32776" s="83"/>
    </row>
    <row r="32777" spans="4:4" s="47" customFormat="1" x14ac:dyDescent="0.25">
      <c r="D32777" s="83"/>
    </row>
    <row r="32778" spans="4:4" s="47" customFormat="1" x14ac:dyDescent="0.25">
      <c r="D32778" s="83"/>
    </row>
    <row r="32779" spans="4:4" s="47" customFormat="1" x14ac:dyDescent="0.25">
      <c r="D32779" s="83"/>
    </row>
    <row r="32780" spans="4:4" s="47" customFormat="1" x14ac:dyDescent="0.25">
      <c r="D32780" s="83"/>
    </row>
    <row r="32781" spans="4:4" s="47" customFormat="1" x14ac:dyDescent="0.25">
      <c r="D32781" s="83"/>
    </row>
    <row r="32782" spans="4:4" s="47" customFormat="1" x14ac:dyDescent="0.25">
      <c r="D32782" s="83"/>
    </row>
    <row r="32783" spans="4:4" s="47" customFormat="1" x14ac:dyDescent="0.25">
      <c r="D32783" s="83"/>
    </row>
    <row r="32784" spans="4:4" s="47" customFormat="1" x14ac:dyDescent="0.25">
      <c r="D32784" s="83"/>
    </row>
    <row r="32785" spans="1:16" x14ac:dyDescent="0.25">
      <c r="A32785" s="47"/>
      <c r="B32785" s="47"/>
      <c r="C32785" s="47"/>
      <c r="D32785" s="83"/>
      <c r="E32785" s="47"/>
      <c r="F32785" s="47"/>
      <c r="G32785" s="47"/>
      <c r="H32785" s="47"/>
      <c r="I32785" s="47"/>
      <c r="J32785" s="47"/>
      <c r="K32785" s="47"/>
      <c r="L32785" s="47"/>
      <c r="M32785" s="47"/>
      <c r="N32785" s="47"/>
      <c r="O32785" s="47"/>
      <c r="P32785" s="47"/>
    </row>
    <row r="32786" spans="1:16" x14ac:dyDescent="0.25">
      <c r="A32786" s="47"/>
      <c r="B32786" s="47"/>
      <c r="C32786" s="47"/>
      <c r="D32786" s="83"/>
      <c r="E32786" s="47"/>
      <c r="F32786" s="47"/>
      <c r="G32786" s="47"/>
      <c r="H32786" s="47"/>
      <c r="I32786" s="47"/>
      <c r="J32786" s="47"/>
      <c r="K32786" s="47"/>
      <c r="L32786" s="47"/>
      <c r="M32786" s="47"/>
      <c r="N32786" s="47"/>
      <c r="O32786" s="47"/>
      <c r="P32786" s="47"/>
    </row>
    <row r="32787" spans="1:16" x14ac:dyDescent="0.25">
      <c r="A32787" s="47"/>
      <c r="B32787" s="47"/>
      <c r="C32787" s="47"/>
      <c r="D32787" s="83"/>
      <c r="E32787" s="47"/>
      <c r="F32787" s="47"/>
      <c r="G32787" s="47"/>
      <c r="H32787" s="47"/>
      <c r="I32787" s="47"/>
      <c r="J32787" s="47"/>
      <c r="K32787" s="47"/>
      <c r="L32787" s="47"/>
      <c r="M32787" s="47"/>
      <c r="N32787" s="47"/>
      <c r="O32787" s="47"/>
      <c r="P32787" s="47"/>
    </row>
    <row r="32788" spans="1:16" x14ac:dyDescent="0.25">
      <c r="A32788" s="47"/>
      <c r="B32788" s="47"/>
      <c r="C32788" s="47"/>
      <c r="D32788" s="83"/>
      <c r="E32788" s="47"/>
      <c r="F32788" s="47"/>
      <c r="G32788" s="47"/>
      <c r="H32788" s="47"/>
      <c r="I32788" s="47"/>
      <c r="J32788" s="47"/>
      <c r="K32788" s="47"/>
      <c r="L32788" s="47"/>
      <c r="M32788" s="47"/>
      <c r="N32788" s="47"/>
      <c r="O32788" s="47"/>
      <c r="P32788" s="47"/>
    </row>
    <row r="32789" spans="1:16" x14ac:dyDescent="0.25">
      <c r="A32789" s="47"/>
      <c r="B32789" s="47"/>
      <c r="C32789" s="47"/>
      <c r="D32789" s="83"/>
      <c r="E32789" s="47"/>
      <c r="F32789" s="47"/>
      <c r="G32789" s="47"/>
      <c r="H32789" s="47"/>
      <c r="I32789" s="47"/>
      <c r="J32789" s="47"/>
      <c r="K32789" s="47"/>
      <c r="L32789" s="47"/>
      <c r="M32789" s="47"/>
      <c r="N32789" s="47"/>
      <c r="O32789" s="47"/>
      <c r="P32789" s="47"/>
    </row>
    <row r="32790" spans="1:16" x14ac:dyDescent="0.25">
      <c r="A32790" s="47"/>
      <c r="B32790" s="47"/>
      <c r="C32790" s="47"/>
      <c r="D32790" s="83"/>
      <c r="E32790" s="47"/>
      <c r="F32790" s="47"/>
      <c r="G32790" s="47"/>
      <c r="H32790" s="47"/>
      <c r="I32790" s="47"/>
      <c r="J32790" s="47"/>
      <c r="K32790" s="47"/>
      <c r="L32790" s="47"/>
      <c r="M32790" s="47"/>
      <c r="N32790" s="47"/>
      <c r="O32790" s="47"/>
      <c r="P32790" s="47"/>
    </row>
    <row r="32791" spans="1:16" x14ac:dyDescent="0.25">
      <c r="A32791" s="47"/>
      <c r="B32791" s="47"/>
      <c r="C32791" s="47"/>
      <c r="D32791" s="83"/>
      <c r="E32791" s="47"/>
      <c r="F32791" s="47"/>
      <c r="G32791" s="47"/>
      <c r="H32791" s="47"/>
      <c r="I32791" s="47"/>
      <c r="J32791" s="47"/>
      <c r="K32791" s="47"/>
      <c r="L32791" s="47"/>
      <c r="M32791" s="47"/>
      <c r="N32791" s="47"/>
      <c r="O32791" s="47"/>
      <c r="P32791" s="47"/>
    </row>
    <row r="32792" spans="1:16" x14ac:dyDescent="0.25">
      <c r="A32792" s="47"/>
      <c r="B32792" s="47"/>
      <c r="C32792" s="47"/>
      <c r="D32792" s="83"/>
      <c r="E32792" s="47"/>
      <c r="F32792" s="47"/>
      <c r="G32792" s="47"/>
      <c r="H32792" s="47"/>
      <c r="I32792" s="47"/>
      <c r="J32792" s="47"/>
      <c r="K32792" s="47"/>
      <c r="L32792" s="47"/>
      <c r="M32792" s="47"/>
      <c r="N32792" s="47"/>
      <c r="O32792" s="47"/>
      <c r="P32792" s="47"/>
    </row>
    <row r="32793" spans="1:16" x14ac:dyDescent="0.25">
      <c r="A32793" s="47"/>
      <c r="B32793" s="47"/>
      <c r="E32793" s="47"/>
      <c r="F32793" s="47"/>
      <c r="G32793" s="47"/>
      <c r="H32793" s="47"/>
      <c r="I32793" s="47"/>
      <c r="J32793" s="47"/>
      <c r="K32793" s="47"/>
      <c r="L32793" s="47"/>
      <c r="M32793" s="47"/>
      <c r="N32793" s="47"/>
      <c r="O32793" s="47"/>
      <c r="P32793" s="47"/>
    </row>
    <row r="32794" spans="1:16" x14ac:dyDescent="0.25">
      <c r="A32794" s="47"/>
      <c r="B32794" s="47"/>
      <c r="E32794" s="47"/>
      <c r="F32794" s="47"/>
      <c r="G32794" s="47"/>
      <c r="H32794" s="47"/>
      <c r="I32794" s="47"/>
      <c r="J32794" s="47"/>
      <c r="K32794" s="47"/>
      <c r="L32794" s="47"/>
      <c r="M32794" s="47"/>
      <c r="N32794" s="47"/>
      <c r="O32794" s="47"/>
      <c r="P32794" s="47"/>
    </row>
    <row r="32795" spans="1:16" x14ac:dyDescent="0.25">
      <c r="A32795" s="47"/>
      <c r="B32795" s="47"/>
      <c r="E32795" s="47"/>
      <c r="F32795" s="47"/>
      <c r="G32795" s="47"/>
      <c r="H32795" s="47"/>
      <c r="I32795" s="47"/>
      <c r="J32795" s="47"/>
      <c r="K32795" s="47"/>
      <c r="L32795" s="47"/>
      <c r="M32795" s="47"/>
      <c r="N32795" s="47"/>
      <c r="O32795" s="47"/>
      <c r="P32795" s="47"/>
    </row>
    <row r="32796" spans="1:16" x14ac:dyDescent="0.25">
      <c r="A32796" s="47"/>
      <c r="B32796" s="47"/>
      <c r="E32796" s="47"/>
      <c r="F32796" s="47"/>
      <c r="G32796" s="47"/>
      <c r="H32796" s="47"/>
      <c r="I32796" s="47"/>
      <c r="J32796" s="47"/>
      <c r="K32796" s="47"/>
      <c r="L32796" s="47"/>
      <c r="M32796" s="47"/>
      <c r="N32796" s="47"/>
      <c r="O32796" s="47"/>
      <c r="P32796" s="47"/>
    </row>
    <row r="32797" spans="1:16" x14ac:dyDescent="0.25">
      <c r="E32797" s="47"/>
      <c r="F32797" s="47"/>
      <c r="G32797" s="47"/>
      <c r="H32797" s="47"/>
      <c r="I32797" s="47"/>
      <c r="J32797" s="47"/>
      <c r="K32797" s="47"/>
      <c r="L32797" s="47"/>
      <c r="M32797" s="47"/>
      <c r="N32797" s="47"/>
      <c r="O32797" s="47"/>
      <c r="P32797" s="47"/>
    </row>
    <row r="32798" spans="1:16" x14ac:dyDescent="0.25">
      <c r="E32798" s="47"/>
      <c r="F32798" s="47"/>
      <c r="G32798" s="47"/>
      <c r="H32798" s="47"/>
      <c r="I32798" s="47"/>
      <c r="J32798" s="47"/>
      <c r="K32798" s="47"/>
      <c r="L32798" s="47"/>
      <c r="M32798" s="47"/>
      <c r="N32798" s="47"/>
      <c r="O32798" s="47"/>
      <c r="P32798" s="47"/>
    </row>
    <row r="32799" spans="1:16" x14ac:dyDescent="0.25">
      <c r="E32799" s="47"/>
      <c r="F32799" s="47"/>
      <c r="G32799" s="47"/>
      <c r="H32799" s="47"/>
      <c r="I32799" s="47"/>
      <c r="J32799" s="47"/>
      <c r="K32799" s="47"/>
      <c r="L32799" s="47"/>
      <c r="M32799" s="47"/>
      <c r="N32799" s="47"/>
      <c r="O32799" s="47"/>
      <c r="P32799" s="47"/>
    </row>
    <row r="32800" spans="1:16" x14ac:dyDescent="0.25">
      <c r="E32800" s="47"/>
      <c r="F32800" s="47"/>
      <c r="G32800" s="47"/>
      <c r="H32800" s="47"/>
      <c r="I32800" s="47"/>
      <c r="J32800" s="47"/>
      <c r="K32800" s="47"/>
      <c r="L32800" s="47"/>
      <c r="M32800" s="47"/>
      <c r="N32800" s="47"/>
      <c r="O32800" s="47"/>
      <c r="P32800" s="47"/>
    </row>
    <row r="32801" spans="5:16" x14ac:dyDescent="0.25">
      <c r="E32801" s="47"/>
      <c r="F32801" s="47"/>
      <c r="G32801" s="47"/>
      <c r="H32801" s="47"/>
      <c r="I32801" s="47"/>
      <c r="J32801" s="47"/>
      <c r="K32801" s="47"/>
      <c r="L32801" s="47"/>
      <c r="M32801" s="47"/>
      <c r="N32801" s="47"/>
      <c r="O32801" s="47"/>
      <c r="P32801" s="47"/>
    </row>
    <row r="32802" spans="5:16" x14ac:dyDescent="0.25">
      <c r="E32802" s="47"/>
      <c r="F32802" s="47"/>
      <c r="G32802" s="47"/>
      <c r="H32802" s="47"/>
      <c r="I32802" s="47"/>
      <c r="J32802" s="47"/>
      <c r="K32802" s="47"/>
      <c r="L32802" s="47"/>
      <c r="M32802" s="47"/>
      <c r="N32802" s="47"/>
      <c r="O32802" s="47"/>
      <c r="P32802" s="47"/>
    </row>
    <row r="32803" spans="5:16" x14ac:dyDescent="0.25">
      <c r="E32803" s="47"/>
      <c r="F32803" s="47"/>
      <c r="G32803" s="47"/>
      <c r="H32803" s="47"/>
      <c r="I32803" s="47"/>
      <c r="J32803" s="47"/>
      <c r="K32803" s="47"/>
      <c r="L32803" s="47"/>
      <c r="M32803" s="47"/>
      <c r="N32803" s="47"/>
      <c r="O32803" s="47"/>
      <c r="P32803" s="47"/>
    </row>
    <row r="32804" spans="5:16" x14ac:dyDescent="0.25">
      <c r="E32804" s="47"/>
      <c r="F32804" s="47"/>
      <c r="G32804" s="47"/>
      <c r="H32804" s="47"/>
      <c r="I32804" s="47"/>
      <c r="J32804" s="47"/>
      <c r="K32804" s="47"/>
      <c r="L32804" s="47"/>
      <c r="M32804" s="47"/>
      <c r="N32804" s="47"/>
      <c r="O32804" s="47"/>
      <c r="P32804" s="47"/>
    </row>
    <row r="32805" spans="5:16" x14ac:dyDescent="0.25">
      <c r="E32805" s="47"/>
      <c r="F32805" s="47"/>
      <c r="G32805" s="47"/>
      <c r="H32805" s="47"/>
      <c r="I32805" s="47"/>
      <c r="J32805" s="47"/>
      <c r="K32805" s="47"/>
      <c r="L32805" s="47"/>
      <c r="M32805" s="47"/>
      <c r="N32805" s="47"/>
      <c r="O32805" s="47"/>
      <c r="P32805" s="47"/>
    </row>
    <row r="32806" spans="5:16" x14ac:dyDescent="0.25">
      <c r="E32806" s="47"/>
      <c r="F32806" s="47"/>
      <c r="G32806" s="47"/>
      <c r="H32806" s="47"/>
      <c r="I32806" s="47"/>
      <c r="J32806" s="47"/>
      <c r="K32806" s="47"/>
      <c r="L32806" s="47"/>
      <c r="M32806" s="47"/>
      <c r="N32806" s="47"/>
      <c r="O32806" s="47"/>
      <c r="P32806" s="47"/>
    </row>
    <row r="32807" spans="5:16" x14ac:dyDescent="0.25">
      <c r="E32807" s="47"/>
      <c r="F32807" s="47"/>
      <c r="G32807" s="47"/>
      <c r="H32807" s="47"/>
      <c r="I32807" s="47"/>
      <c r="J32807" s="47"/>
      <c r="K32807" s="47"/>
      <c r="L32807" s="47"/>
      <c r="M32807" s="47"/>
      <c r="N32807" s="47"/>
      <c r="O32807" s="47"/>
      <c r="P32807" s="47"/>
    </row>
    <row r="32808" spans="5:16" x14ac:dyDescent="0.25">
      <c r="E32808" s="47"/>
      <c r="F32808" s="47"/>
      <c r="G32808" s="47"/>
      <c r="H32808" s="47"/>
      <c r="I32808" s="47"/>
      <c r="J32808" s="47"/>
      <c r="K32808" s="47"/>
      <c r="L32808" s="47"/>
      <c r="M32808" s="47"/>
      <c r="N32808" s="47"/>
      <c r="O32808" s="47"/>
      <c r="P32808" s="47"/>
    </row>
    <row r="32809" spans="5:16" x14ac:dyDescent="0.25">
      <c r="E32809" s="47"/>
      <c r="F32809" s="47"/>
      <c r="G32809" s="47"/>
      <c r="H32809" s="47"/>
      <c r="I32809" s="47"/>
      <c r="J32809" s="47"/>
      <c r="K32809" s="47"/>
      <c r="L32809" s="47"/>
      <c r="M32809" s="47"/>
      <c r="N32809" s="47"/>
      <c r="O32809" s="47"/>
      <c r="P32809" s="47"/>
    </row>
    <row r="32810" spans="5:16" x14ac:dyDescent="0.25">
      <c r="E32810" s="47"/>
      <c r="F32810" s="47"/>
      <c r="G32810" s="47"/>
      <c r="H32810" s="47"/>
      <c r="I32810" s="47"/>
      <c r="J32810" s="47"/>
      <c r="K32810" s="47"/>
      <c r="L32810" s="47"/>
      <c r="M32810" s="47"/>
      <c r="N32810" s="47"/>
      <c r="O32810" s="47"/>
      <c r="P32810" s="47"/>
    </row>
    <row r="32811" spans="5:16" x14ac:dyDescent="0.25">
      <c r="E32811" s="47"/>
      <c r="F32811" s="47"/>
      <c r="G32811" s="47"/>
      <c r="H32811" s="47"/>
      <c r="I32811" s="47"/>
      <c r="J32811" s="47"/>
      <c r="K32811" s="47"/>
      <c r="L32811" s="47"/>
      <c r="M32811" s="47"/>
      <c r="N32811" s="47"/>
      <c r="O32811" s="47"/>
      <c r="P32811" s="47"/>
    </row>
    <row r="32812" spans="5:16" x14ac:dyDescent="0.25">
      <c r="E32812" s="47"/>
      <c r="F32812" s="47"/>
      <c r="G32812" s="47"/>
      <c r="H32812" s="47"/>
      <c r="I32812" s="47"/>
      <c r="J32812" s="47"/>
      <c r="K32812" s="47"/>
      <c r="L32812" s="47"/>
      <c r="M32812" s="47"/>
      <c r="N32812" s="47"/>
      <c r="O32812" s="47"/>
      <c r="P32812" s="47"/>
    </row>
    <row r="32813" spans="5:16" x14ac:dyDescent="0.25">
      <c r="E32813" s="47"/>
      <c r="F32813" s="47"/>
      <c r="G32813" s="47"/>
      <c r="H32813" s="47"/>
      <c r="I32813" s="47"/>
      <c r="J32813" s="47"/>
      <c r="K32813" s="47"/>
      <c r="L32813" s="47"/>
      <c r="M32813" s="47"/>
      <c r="N32813" s="47"/>
      <c r="O32813" s="47"/>
      <c r="P32813" s="47"/>
    </row>
    <row r="32814" spans="5:16" x14ac:dyDescent="0.25">
      <c r="E32814" s="47"/>
      <c r="F32814" s="47"/>
      <c r="G32814" s="47"/>
      <c r="H32814" s="47"/>
      <c r="I32814" s="47"/>
      <c r="J32814" s="47"/>
      <c r="K32814" s="47"/>
      <c r="L32814" s="47"/>
      <c r="M32814" s="47"/>
      <c r="N32814" s="47"/>
      <c r="O32814" s="47"/>
      <c r="P32814" s="47"/>
    </row>
    <row r="32815" spans="5:16" x14ac:dyDescent="0.25">
      <c r="E32815" s="47"/>
      <c r="F32815" s="47"/>
      <c r="G32815" s="47"/>
      <c r="H32815" s="47"/>
      <c r="I32815" s="47"/>
      <c r="J32815" s="47"/>
      <c r="K32815" s="47"/>
      <c r="L32815" s="47"/>
      <c r="M32815" s="47"/>
      <c r="N32815" s="47"/>
      <c r="O32815" s="47"/>
      <c r="P32815" s="47"/>
    </row>
    <row r="32816" spans="5:16" x14ac:dyDescent="0.25">
      <c r="E32816" s="47"/>
      <c r="F32816" s="47"/>
      <c r="G32816" s="47"/>
      <c r="H32816" s="47"/>
      <c r="I32816" s="47"/>
      <c r="J32816" s="47"/>
      <c r="K32816" s="47"/>
      <c r="L32816" s="47"/>
      <c r="M32816" s="47"/>
      <c r="N32816" s="47"/>
      <c r="O32816" s="47"/>
      <c r="P32816" s="47"/>
    </row>
    <row r="32817" spans="5:16" x14ac:dyDescent="0.25">
      <c r="E32817" s="47"/>
      <c r="F32817" s="47"/>
      <c r="G32817" s="47"/>
      <c r="H32817" s="47"/>
      <c r="I32817" s="47"/>
      <c r="J32817" s="47"/>
      <c r="K32817" s="47"/>
      <c r="L32817" s="47"/>
      <c r="M32817" s="47"/>
      <c r="N32817" s="47"/>
      <c r="O32817" s="47"/>
      <c r="P32817" s="47"/>
    </row>
    <row r="32818" spans="5:16" x14ac:dyDescent="0.25">
      <c r="E32818" s="47"/>
      <c r="F32818" s="47"/>
      <c r="G32818" s="47"/>
      <c r="H32818" s="47"/>
      <c r="I32818" s="47"/>
      <c r="J32818" s="47"/>
      <c r="K32818" s="47"/>
      <c r="L32818" s="47"/>
      <c r="M32818" s="47"/>
      <c r="N32818" s="47"/>
      <c r="O32818" s="47"/>
      <c r="P32818" s="47"/>
    </row>
    <row r="32819" spans="5:16" x14ac:dyDescent="0.25">
      <c r="E32819" s="47"/>
      <c r="F32819" s="47"/>
      <c r="G32819" s="47"/>
      <c r="H32819" s="47"/>
      <c r="I32819" s="47"/>
      <c r="J32819" s="47"/>
      <c r="K32819" s="47"/>
      <c r="L32819" s="47"/>
      <c r="M32819" s="47"/>
      <c r="N32819" s="47"/>
      <c r="O32819" s="47"/>
      <c r="P32819" s="47"/>
    </row>
    <row r="32820" spans="5:16" x14ac:dyDescent="0.25">
      <c r="E32820" s="47"/>
      <c r="F32820" s="47"/>
      <c r="G32820" s="47"/>
      <c r="H32820" s="47"/>
      <c r="I32820" s="47"/>
      <c r="J32820" s="47"/>
      <c r="K32820" s="47"/>
      <c r="L32820" s="47"/>
      <c r="M32820" s="47"/>
      <c r="N32820" s="47"/>
      <c r="O32820" s="47"/>
      <c r="P32820" s="47"/>
    </row>
    <row r="32821" spans="5:16" x14ac:dyDescent="0.25">
      <c r="E32821" s="47"/>
      <c r="F32821" s="47"/>
      <c r="G32821" s="47"/>
      <c r="H32821" s="47"/>
      <c r="I32821" s="47"/>
      <c r="J32821" s="47"/>
      <c r="K32821" s="47"/>
      <c r="L32821" s="47"/>
      <c r="M32821" s="47"/>
      <c r="N32821" s="47"/>
      <c r="O32821" s="47"/>
      <c r="P32821" s="47"/>
    </row>
    <row r="32822" spans="5:16" x14ac:dyDescent="0.25">
      <c r="E32822" s="47"/>
      <c r="F32822" s="47"/>
      <c r="G32822" s="47"/>
      <c r="H32822" s="47"/>
      <c r="I32822" s="47"/>
      <c r="J32822" s="47"/>
      <c r="K32822" s="47"/>
      <c r="L32822" s="47"/>
      <c r="M32822" s="47"/>
      <c r="N32822" s="47"/>
      <c r="O32822" s="47"/>
      <c r="P32822" s="47"/>
    </row>
    <row r="32823" spans="5:16" x14ac:dyDescent="0.25">
      <c r="E32823" s="47"/>
      <c r="F32823" s="47"/>
      <c r="G32823" s="47"/>
      <c r="H32823" s="47"/>
      <c r="I32823" s="47"/>
      <c r="J32823" s="47"/>
      <c r="K32823" s="47"/>
      <c r="L32823" s="47"/>
      <c r="M32823" s="47"/>
      <c r="N32823" s="47"/>
      <c r="O32823" s="47"/>
      <c r="P32823" s="47"/>
    </row>
    <row r="32824" spans="5:16" x14ac:dyDescent="0.25">
      <c r="E32824" s="47"/>
      <c r="F32824" s="47"/>
      <c r="G32824" s="47"/>
      <c r="H32824" s="47"/>
      <c r="I32824" s="47"/>
      <c r="J32824" s="47"/>
      <c r="K32824" s="47"/>
      <c r="L32824" s="47"/>
      <c r="M32824" s="47"/>
      <c r="N32824" s="47"/>
      <c r="O32824" s="47"/>
      <c r="P32824" s="47"/>
    </row>
    <row r="32825" spans="5:16" x14ac:dyDescent="0.25">
      <c r="E32825" s="47"/>
      <c r="F32825" s="47"/>
      <c r="G32825" s="47"/>
      <c r="H32825" s="47"/>
      <c r="I32825" s="47"/>
      <c r="J32825" s="47"/>
      <c r="K32825" s="47"/>
      <c r="L32825" s="47"/>
      <c r="M32825" s="47"/>
      <c r="N32825" s="47"/>
      <c r="O32825" s="47"/>
      <c r="P32825" s="47"/>
    </row>
    <row r="32826" spans="5:16" x14ac:dyDescent="0.25">
      <c r="E32826" s="47"/>
      <c r="F32826" s="47"/>
      <c r="G32826" s="47"/>
      <c r="H32826" s="47"/>
      <c r="I32826" s="47"/>
      <c r="J32826" s="47"/>
      <c r="K32826" s="47"/>
      <c r="L32826" s="47"/>
      <c r="M32826" s="47"/>
      <c r="N32826" s="47"/>
      <c r="O32826" s="47"/>
      <c r="P32826" s="47"/>
    </row>
    <row r="32827" spans="5:16" x14ac:dyDescent="0.25">
      <c r="E32827" s="47"/>
      <c r="F32827" s="47"/>
      <c r="G32827" s="47"/>
      <c r="H32827" s="47"/>
      <c r="I32827" s="47"/>
      <c r="J32827" s="47"/>
      <c r="K32827" s="47"/>
      <c r="L32827" s="47"/>
      <c r="M32827" s="47"/>
      <c r="N32827" s="47"/>
      <c r="O32827" s="47"/>
      <c r="P32827" s="47"/>
    </row>
    <row r="32828" spans="5:16" x14ac:dyDescent="0.25">
      <c r="E32828" s="47"/>
      <c r="F32828" s="47"/>
      <c r="G32828" s="47"/>
      <c r="H32828" s="47"/>
      <c r="I32828" s="47"/>
      <c r="J32828" s="47"/>
      <c r="K32828" s="47"/>
      <c r="L32828" s="47"/>
      <c r="M32828" s="47"/>
      <c r="N32828" s="47"/>
      <c r="O32828" s="47"/>
      <c r="P32828" s="47"/>
    </row>
    <row r="32829" spans="5:16" x14ac:dyDescent="0.25">
      <c r="E32829" s="47"/>
      <c r="F32829" s="47"/>
      <c r="G32829" s="47"/>
      <c r="H32829" s="47"/>
      <c r="I32829" s="47"/>
      <c r="J32829" s="47"/>
      <c r="K32829" s="47"/>
      <c r="L32829" s="47"/>
      <c r="M32829" s="47"/>
      <c r="N32829" s="47"/>
      <c r="O32829" s="47"/>
      <c r="P32829" s="47"/>
    </row>
    <row r="32830" spans="5:16" x14ac:dyDescent="0.25">
      <c r="E32830" s="47"/>
      <c r="F32830" s="47"/>
      <c r="G32830" s="47"/>
      <c r="H32830" s="47"/>
      <c r="I32830" s="47"/>
      <c r="J32830" s="47"/>
      <c r="K32830" s="47"/>
      <c r="L32830" s="47"/>
      <c r="M32830" s="47"/>
      <c r="N32830" s="47"/>
      <c r="O32830" s="47"/>
      <c r="P32830" s="47"/>
    </row>
    <row r="32831" spans="5:16" x14ac:dyDescent="0.25">
      <c r="E32831" s="47"/>
      <c r="F32831" s="47"/>
      <c r="G32831" s="47"/>
      <c r="H32831" s="47"/>
      <c r="I32831" s="47"/>
      <c r="J32831" s="47"/>
      <c r="K32831" s="47"/>
      <c r="L32831" s="47"/>
      <c r="M32831" s="47"/>
      <c r="N32831" s="47"/>
      <c r="O32831" s="47"/>
      <c r="P32831" s="47"/>
    </row>
    <row r="32832" spans="5:16" x14ac:dyDescent="0.25">
      <c r="E32832" s="47"/>
      <c r="F32832" s="47"/>
      <c r="G32832" s="47"/>
      <c r="H32832" s="47"/>
      <c r="I32832" s="47"/>
      <c r="J32832" s="47"/>
      <c r="K32832" s="47"/>
      <c r="L32832" s="47"/>
      <c r="M32832" s="47"/>
      <c r="N32832" s="47"/>
      <c r="O32832" s="47"/>
      <c r="P32832" s="47"/>
    </row>
    <row r="32833" spans="5:16" x14ac:dyDescent="0.25">
      <c r="E32833" s="47"/>
      <c r="F32833" s="47"/>
      <c r="G32833" s="47"/>
      <c r="H32833" s="47"/>
      <c r="I32833" s="47"/>
      <c r="J32833" s="47"/>
      <c r="K32833" s="47"/>
      <c r="L32833" s="47"/>
      <c r="M32833" s="47"/>
      <c r="N32833" s="47"/>
      <c r="O32833" s="47"/>
      <c r="P32833" s="47"/>
    </row>
    <row r="32834" spans="5:16" x14ac:dyDescent="0.25">
      <c r="E32834" s="47"/>
      <c r="F32834" s="47"/>
      <c r="G32834" s="47"/>
      <c r="H32834" s="47"/>
      <c r="I32834" s="47"/>
      <c r="J32834" s="47"/>
      <c r="K32834" s="47"/>
      <c r="L32834" s="47"/>
      <c r="M32834" s="47"/>
      <c r="N32834" s="47"/>
      <c r="O32834" s="47"/>
      <c r="P32834" s="47"/>
    </row>
    <row r="32835" spans="5:16" x14ac:dyDescent="0.25">
      <c r="E32835" s="47"/>
      <c r="F32835" s="47"/>
      <c r="G32835" s="47"/>
      <c r="H32835" s="47"/>
      <c r="I32835" s="47"/>
      <c r="J32835" s="47"/>
      <c r="K32835" s="47"/>
      <c r="L32835" s="47"/>
      <c r="M32835" s="47"/>
      <c r="N32835" s="47"/>
      <c r="O32835" s="47"/>
      <c r="P32835" s="47"/>
    </row>
    <row r="32836" spans="5:16" x14ac:dyDescent="0.25">
      <c r="E32836" s="47"/>
      <c r="F32836" s="47"/>
      <c r="G32836" s="47"/>
      <c r="H32836" s="47"/>
      <c r="I32836" s="47"/>
      <c r="J32836" s="47"/>
      <c r="K32836" s="47"/>
      <c r="L32836" s="47"/>
      <c r="M32836" s="47"/>
      <c r="N32836" s="47"/>
      <c r="O32836" s="47"/>
      <c r="P32836" s="47"/>
    </row>
    <row r="32837" spans="5:16" x14ac:dyDescent="0.25">
      <c r="E32837" s="47"/>
      <c r="F32837" s="47"/>
      <c r="G32837" s="47"/>
      <c r="H32837" s="47"/>
      <c r="I32837" s="47"/>
      <c r="J32837" s="47"/>
      <c r="K32837" s="47"/>
      <c r="L32837" s="47"/>
      <c r="M32837" s="47"/>
      <c r="N32837" s="47"/>
      <c r="O32837" s="47"/>
      <c r="P32837" s="47"/>
    </row>
    <row r="32838" spans="5:16" x14ac:dyDescent="0.25">
      <c r="E32838" s="47"/>
      <c r="F32838" s="47"/>
      <c r="G32838" s="47"/>
      <c r="H32838" s="47"/>
      <c r="I32838" s="47"/>
      <c r="J32838" s="47"/>
      <c r="K32838" s="47"/>
      <c r="L32838" s="47"/>
      <c r="M32838" s="47"/>
      <c r="N32838" s="47"/>
      <c r="O32838" s="47"/>
      <c r="P32838" s="47"/>
    </row>
    <row r="32839" spans="5:16" x14ac:dyDescent="0.25">
      <c r="E32839" s="47"/>
      <c r="F32839" s="47"/>
      <c r="G32839" s="47"/>
      <c r="H32839" s="47"/>
      <c r="I32839" s="47"/>
      <c r="J32839" s="47"/>
      <c r="K32839" s="47"/>
      <c r="L32839" s="47"/>
      <c r="M32839" s="47"/>
      <c r="N32839" s="47"/>
      <c r="O32839" s="47"/>
      <c r="P32839" s="47"/>
    </row>
    <row r="32840" spans="5:16" x14ac:dyDescent="0.25">
      <c r="E32840" s="47"/>
      <c r="F32840" s="47"/>
      <c r="G32840" s="47"/>
      <c r="H32840" s="47"/>
      <c r="I32840" s="47"/>
      <c r="J32840" s="47"/>
      <c r="K32840" s="47"/>
      <c r="L32840" s="47"/>
      <c r="M32840" s="47"/>
      <c r="N32840" s="47"/>
      <c r="O32840" s="47"/>
      <c r="P32840" s="47"/>
    </row>
    <row r="32841" spans="5:16" x14ac:dyDescent="0.25">
      <c r="E32841" s="47"/>
      <c r="F32841" s="47"/>
      <c r="G32841" s="47"/>
      <c r="H32841" s="47"/>
      <c r="I32841" s="47"/>
      <c r="J32841" s="47"/>
      <c r="K32841" s="47"/>
      <c r="L32841" s="47"/>
      <c r="M32841" s="47"/>
      <c r="N32841" s="47"/>
      <c r="O32841" s="47"/>
      <c r="P32841" s="47"/>
    </row>
    <row r="32842" spans="5:16" x14ac:dyDescent="0.25">
      <c r="E32842" s="47"/>
      <c r="F32842" s="47"/>
      <c r="G32842" s="47"/>
      <c r="H32842" s="47"/>
      <c r="I32842" s="47"/>
      <c r="J32842" s="47"/>
      <c r="K32842" s="47"/>
      <c r="L32842" s="47"/>
      <c r="M32842" s="47"/>
      <c r="N32842" s="47"/>
      <c r="O32842" s="47"/>
      <c r="P32842" s="47"/>
    </row>
    <row r="32843" spans="5:16" x14ac:dyDescent="0.25">
      <c r="E32843" s="47"/>
      <c r="F32843" s="47"/>
      <c r="G32843" s="47"/>
      <c r="H32843" s="47"/>
      <c r="I32843" s="47"/>
      <c r="J32843" s="47"/>
      <c r="K32843" s="47"/>
      <c r="L32843" s="47"/>
      <c r="M32843" s="47"/>
      <c r="N32843" s="47"/>
      <c r="O32843" s="47"/>
      <c r="P32843" s="47"/>
    </row>
    <row r="32844" spans="5:16" x14ac:dyDescent="0.25">
      <c r="E32844" s="47"/>
      <c r="F32844" s="47"/>
      <c r="G32844" s="47"/>
      <c r="H32844" s="47"/>
      <c r="I32844" s="47"/>
      <c r="J32844" s="47"/>
      <c r="K32844" s="47"/>
      <c r="L32844" s="47"/>
      <c r="M32844" s="47"/>
      <c r="N32844" s="47"/>
      <c r="O32844" s="47"/>
      <c r="P32844" s="47"/>
    </row>
    <row r="32845" spans="5:16" x14ac:dyDescent="0.25">
      <c r="E32845" s="47"/>
      <c r="F32845" s="47"/>
      <c r="G32845" s="47"/>
      <c r="H32845" s="47"/>
      <c r="I32845" s="47"/>
      <c r="J32845" s="47"/>
      <c r="K32845" s="47"/>
      <c r="L32845" s="47"/>
      <c r="M32845" s="47"/>
      <c r="N32845" s="47"/>
      <c r="O32845" s="47"/>
      <c r="P32845" s="47"/>
    </row>
    <row r="32846" spans="5:16" x14ac:dyDescent="0.25">
      <c r="E32846" s="47"/>
      <c r="F32846" s="47"/>
      <c r="G32846" s="47"/>
      <c r="H32846" s="47"/>
      <c r="I32846" s="47"/>
      <c r="J32846" s="47"/>
      <c r="K32846" s="47"/>
      <c r="L32846" s="47"/>
      <c r="M32846" s="47"/>
      <c r="N32846" s="47"/>
      <c r="O32846" s="47"/>
      <c r="P32846" s="47"/>
    </row>
    <row r="32847" spans="5:16" x14ac:dyDescent="0.25">
      <c r="E32847" s="47"/>
      <c r="F32847" s="47"/>
      <c r="G32847" s="47"/>
      <c r="H32847" s="47"/>
      <c r="I32847" s="47"/>
      <c r="J32847" s="47"/>
      <c r="K32847" s="47"/>
      <c r="L32847" s="47"/>
      <c r="M32847" s="47"/>
      <c r="N32847" s="47"/>
      <c r="O32847" s="47"/>
      <c r="P32847" s="47"/>
    </row>
    <row r="32848" spans="5:16" x14ac:dyDescent="0.25">
      <c r="E32848" s="47"/>
      <c r="F32848" s="47"/>
      <c r="G32848" s="47"/>
      <c r="H32848" s="47"/>
      <c r="I32848" s="47"/>
      <c r="J32848" s="47"/>
      <c r="K32848" s="47"/>
      <c r="L32848" s="47"/>
      <c r="M32848" s="47"/>
      <c r="N32848" s="47"/>
      <c r="O32848" s="47"/>
      <c r="P32848" s="47"/>
    </row>
    <row r="32849" spans="5:16" x14ac:dyDescent="0.25">
      <c r="E32849" s="47"/>
      <c r="F32849" s="47"/>
      <c r="G32849" s="47"/>
      <c r="H32849" s="47"/>
      <c r="I32849" s="47"/>
      <c r="J32849" s="47"/>
      <c r="K32849" s="47"/>
      <c r="L32849" s="47"/>
      <c r="M32849" s="47"/>
      <c r="N32849" s="47"/>
      <c r="O32849" s="47"/>
      <c r="P32849" s="47"/>
    </row>
    <row r="32850" spans="5:16" x14ac:dyDescent="0.25">
      <c r="E32850" s="47"/>
      <c r="F32850" s="47"/>
      <c r="G32850" s="47"/>
      <c r="H32850" s="47"/>
      <c r="I32850" s="47"/>
      <c r="J32850" s="47"/>
      <c r="K32850" s="47"/>
      <c r="L32850" s="47"/>
      <c r="M32850" s="47"/>
      <c r="N32850" s="47"/>
      <c r="O32850" s="47"/>
      <c r="P32850" s="47"/>
    </row>
    <row r="32851" spans="5:16" x14ac:dyDescent="0.25">
      <c r="E32851" s="47"/>
      <c r="F32851" s="47"/>
      <c r="G32851" s="47"/>
      <c r="H32851" s="47"/>
      <c r="I32851" s="47"/>
      <c r="J32851" s="47"/>
      <c r="K32851" s="47"/>
      <c r="L32851" s="47"/>
      <c r="M32851" s="47"/>
      <c r="N32851" s="47"/>
      <c r="O32851" s="47"/>
      <c r="P32851" s="47"/>
    </row>
    <row r="32852" spans="5:16" x14ac:dyDescent="0.25">
      <c r="E32852" s="47"/>
      <c r="F32852" s="47"/>
      <c r="G32852" s="47"/>
      <c r="H32852" s="47"/>
      <c r="I32852" s="47"/>
      <c r="J32852" s="47"/>
      <c r="K32852" s="47"/>
      <c r="L32852" s="47"/>
      <c r="M32852" s="47"/>
      <c r="N32852" s="47"/>
      <c r="O32852" s="47"/>
      <c r="P32852" s="47"/>
    </row>
    <row r="32853" spans="5:16" x14ac:dyDescent="0.25">
      <c r="E32853" s="47"/>
      <c r="F32853" s="47"/>
      <c r="G32853" s="47"/>
      <c r="H32853" s="47"/>
      <c r="I32853" s="47"/>
      <c r="J32853" s="47"/>
      <c r="K32853" s="47"/>
      <c r="L32853" s="47"/>
      <c r="M32853" s="47"/>
      <c r="N32853" s="47"/>
      <c r="O32853" s="47"/>
      <c r="P32853" s="47"/>
    </row>
    <row r="32854" spans="5:16" x14ac:dyDescent="0.25">
      <c r="E32854" s="47"/>
      <c r="F32854" s="47"/>
      <c r="G32854" s="47"/>
      <c r="H32854" s="47"/>
      <c r="I32854" s="47"/>
      <c r="J32854" s="47"/>
      <c r="K32854" s="47"/>
      <c r="L32854" s="47"/>
      <c r="M32854" s="47"/>
      <c r="N32854" s="47"/>
      <c r="O32854" s="47"/>
      <c r="P32854" s="47"/>
    </row>
    <row r="32855" spans="5:16" x14ac:dyDescent="0.25">
      <c r="E32855" s="47"/>
      <c r="F32855" s="47"/>
      <c r="G32855" s="47"/>
      <c r="H32855" s="47"/>
      <c r="I32855" s="47"/>
      <c r="J32855" s="47"/>
      <c r="K32855" s="47"/>
      <c r="L32855" s="47"/>
      <c r="M32855" s="47"/>
      <c r="N32855" s="47"/>
      <c r="O32855" s="47"/>
      <c r="P32855" s="47"/>
    </row>
    <row r="32856" spans="5:16" x14ac:dyDescent="0.25">
      <c r="E32856" s="47"/>
      <c r="F32856" s="47"/>
      <c r="G32856" s="47"/>
      <c r="H32856" s="47"/>
      <c r="I32856" s="47"/>
      <c r="J32856" s="47"/>
      <c r="K32856" s="47"/>
      <c r="L32856" s="47"/>
      <c r="M32856" s="47"/>
      <c r="N32856" s="47"/>
      <c r="O32856" s="47"/>
      <c r="P32856" s="47"/>
    </row>
    <row r="32857" spans="5:16" x14ac:dyDescent="0.25">
      <c r="E32857" s="47"/>
      <c r="F32857" s="47"/>
      <c r="G32857" s="47"/>
      <c r="H32857" s="47"/>
      <c r="I32857" s="47"/>
      <c r="J32857" s="47"/>
      <c r="K32857" s="47"/>
      <c r="L32857" s="47"/>
      <c r="M32857" s="47"/>
      <c r="N32857" s="47"/>
      <c r="O32857" s="47"/>
      <c r="P32857" s="47"/>
    </row>
    <row r="32858" spans="5:16" x14ac:dyDescent="0.25">
      <c r="E32858" s="47"/>
      <c r="F32858" s="47"/>
      <c r="G32858" s="47"/>
      <c r="H32858" s="47"/>
      <c r="I32858" s="47"/>
      <c r="J32858" s="47"/>
      <c r="K32858" s="47"/>
      <c r="L32858" s="47"/>
      <c r="M32858" s="47"/>
      <c r="N32858" s="47"/>
      <c r="O32858" s="47"/>
      <c r="P32858" s="47"/>
    </row>
    <row r="32859" spans="5:16" x14ac:dyDescent="0.25">
      <c r="E32859" s="47"/>
      <c r="F32859" s="47"/>
      <c r="G32859" s="47"/>
      <c r="H32859" s="47"/>
      <c r="I32859" s="47"/>
      <c r="J32859" s="47"/>
      <c r="K32859" s="47"/>
      <c r="L32859" s="47"/>
      <c r="M32859" s="47"/>
      <c r="N32859" s="47"/>
      <c r="O32859" s="47"/>
      <c r="P32859" s="47"/>
    </row>
    <row r="32860" spans="5:16" x14ac:dyDescent="0.25">
      <c r="E32860" s="47"/>
      <c r="F32860" s="47"/>
      <c r="G32860" s="47"/>
      <c r="H32860" s="47"/>
      <c r="I32860" s="47"/>
      <c r="J32860" s="47"/>
      <c r="K32860" s="47"/>
      <c r="L32860" s="47"/>
      <c r="M32860" s="47"/>
      <c r="N32860" s="47"/>
      <c r="O32860" s="47"/>
      <c r="P32860" s="47"/>
    </row>
    <row r="32861" spans="5:16" x14ac:dyDescent="0.25">
      <c r="E32861" s="47"/>
      <c r="F32861" s="47"/>
      <c r="G32861" s="47"/>
      <c r="H32861" s="47"/>
      <c r="I32861" s="47"/>
      <c r="J32861" s="47"/>
      <c r="K32861" s="47"/>
      <c r="L32861" s="47"/>
      <c r="M32861" s="47"/>
      <c r="N32861" s="47"/>
      <c r="O32861" s="47"/>
      <c r="P32861" s="47"/>
    </row>
    <row r="32862" spans="5:16" x14ac:dyDescent="0.25">
      <c r="E32862" s="47"/>
      <c r="F32862" s="47"/>
      <c r="G32862" s="47"/>
      <c r="H32862" s="47"/>
      <c r="I32862" s="47"/>
      <c r="J32862" s="47"/>
      <c r="K32862" s="47"/>
      <c r="L32862" s="47"/>
      <c r="M32862" s="47"/>
      <c r="N32862" s="47"/>
      <c r="O32862" s="47"/>
      <c r="P32862" s="47"/>
    </row>
    <row r="32863" spans="5:16" x14ac:dyDescent="0.25">
      <c r="E32863" s="47"/>
      <c r="F32863" s="47"/>
      <c r="G32863" s="47"/>
      <c r="H32863" s="47"/>
      <c r="I32863" s="47"/>
      <c r="J32863" s="47"/>
      <c r="K32863" s="47"/>
      <c r="L32863" s="47"/>
      <c r="M32863" s="47"/>
      <c r="N32863" s="47"/>
      <c r="O32863" s="47"/>
      <c r="P32863" s="47"/>
    </row>
    <row r="32864" spans="5:16" x14ac:dyDescent="0.25">
      <c r="E32864" s="47"/>
      <c r="F32864" s="47"/>
      <c r="G32864" s="47"/>
      <c r="H32864" s="47"/>
      <c r="I32864" s="47"/>
      <c r="J32864" s="47"/>
      <c r="K32864" s="47"/>
      <c r="L32864" s="47"/>
      <c r="M32864" s="47"/>
      <c r="N32864" s="47"/>
      <c r="O32864" s="47"/>
      <c r="P32864" s="47"/>
    </row>
    <row r="32865" spans="5:16" x14ac:dyDescent="0.25">
      <c r="E32865" s="47"/>
      <c r="F32865" s="47"/>
      <c r="G32865" s="47"/>
      <c r="H32865" s="47"/>
      <c r="I32865" s="47"/>
      <c r="J32865" s="47"/>
      <c r="K32865" s="47"/>
      <c r="L32865" s="47"/>
      <c r="M32865" s="47"/>
      <c r="N32865" s="47"/>
      <c r="O32865" s="47"/>
      <c r="P32865" s="47"/>
    </row>
    <row r="32866" spans="5:16" x14ac:dyDescent="0.25">
      <c r="E32866" s="47"/>
      <c r="F32866" s="47"/>
      <c r="G32866" s="47"/>
      <c r="H32866" s="47"/>
      <c r="I32866" s="47"/>
      <c r="J32866" s="47"/>
      <c r="K32866" s="47"/>
      <c r="L32866" s="47"/>
      <c r="M32866" s="47"/>
      <c r="N32866" s="47"/>
      <c r="O32866" s="47"/>
      <c r="P32866" s="47"/>
    </row>
    <row r="32867" spans="5:16" x14ac:dyDescent="0.25">
      <c r="E32867" s="47"/>
      <c r="F32867" s="47"/>
      <c r="G32867" s="47"/>
      <c r="H32867" s="47"/>
      <c r="I32867" s="47"/>
      <c r="J32867" s="47"/>
      <c r="K32867" s="47"/>
      <c r="L32867" s="47"/>
      <c r="M32867" s="47"/>
      <c r="N32867" s="47"/>
      <c r="O32867" s="47"/>
      <c r="P32867" s="47"/>
    </row>
    <row r="32868" spans="5:16" x14ac:dyDescent="0.25">
      <c r="E32868" s="47"/>
      <c r="F32868" s="47"/>
      <c r="G32868" s="47"/>
      <c r="H32868" s="47"/>
      <c r="I32868" s="47"/>
      <c r="J32868" s="47"/>
      <c r="K32868" s="47"/>
      <c r="L32868" s="47"/>
      <c r="M32868" s="47"/>
      <c r="N32868" s="47"/>
      <c r="O32868" s="47"/>
      <c r="P32868" s="47"/>
    </row>
    <row r="32869" spans="5:16" x14ac:dyDescent="0.25">
      <c r="E32869" s="47"/>
      <c r="F32869" s="47"/>
      <c r="G32869" s="47"/>
      <c r="H32869" s="47"/>
      <c r="I32869" s="47"/>
      <c r="J32869" s="47"/>
      <c r="K32869" s="47"/>
      <c r="L32869" s="47"/>
      <c r="M32869" s="47"/>
      <c r="N32869" s="47"/>
      <c r="O32869" s="47"/>
      <c r="P32869" s="47"/>
    </row>
    <row r="32870" spans="5:16" x14ac:dyDescent="0.25">
      <c r="E32870" s="47"/>
      <c r="F32870" s="47"/>
      <c r="G32870" s="47"/>
      <c r="H32870" s="47"/>
      <c r="I32870" s="47"/>
      <c r="J32870" s="47"/>
      <c r="K32870" s="47"/>
      <c r="L32870" s="47"/>
      <c r="M32870" s="47"/>
      <c r="N32870" s="47"/>
      <c r="O32870" s="47"/>
      <c r="P32870" s="47"/>
    </row>
    <row r="32871" spans="5:16" x14ac:dyDescent="0.25">
      <c r="E32871" s="47"/>
      <c r="F32871" s="47"/>
      <c r="G32871" s="47"/>
      <c r="H32871" s="47"/>
      <c r="I32871" s="47"/>
      <c r="J32871" s="47"/>
      <c r="K32871" s="47"/>
      <c r="L32871" s="47"/>
      <c r="M32871" s="47"/>
      <c r="N32871" s="47"/>
      <c r="O32871" s="47"/>
      <c r="P32871" s="47"/>
    </row>
    <row r="32872" spans="5:16" x14ac:dyDescent="0.25">
      <c r="E32872" s="47"/>
      <c r="F32872" s="47"/>
      <c r="G32872" s="47"/>
      <c r="H32872" s="47"/>
      <c r="I32872" s="47"/>
      <c r="J32872" s="47"/>
      <c r="K32872" s="47"/>
      <c r="L32872" s="47"/>
      <c r="M32872" s="47"/>
      <c r="N32872" s="47"/>
      <c r="O32872" s="47"/>
      <c r="P32872" s="47"/>
    </row>
    <row r="32873" spans="5:16" x14ac:dyDescent="0.25">
      <c r="E32873" s="47"/>
      <c r="F32873" s="47"/>
      <c r="G32873" s="47"/>
      <c r="H32873" s="47"/>
      <c r="I32873" s="47"/>
      <c r="J32873" s="47"/>
      <c r="K32873" s="47"/>
      <c r="L32873" s="47"/>
      <c r="M32873" s="47"/>
      <c r="N32873" s="47"/>
      <c r="O32873" s="47"/>
      <c r="P32873" s="47"/>
    </row>
    <row r="32874" spans="5:16" x14ac:dyDescent="0.25">
      <c r="E32874" s="47"/>
      <c r="F32874" s="47"/>
      <c r="G32874" s="47"/>
      <c r="H32874" s="47"/>
      <c r="I32874" s="47"/>
      <c r="J32874" s="47"/>
      <c r="K32874" s="47"/>
      <c r="L32874" s="47"/>
      <c r="M32874" s="47"/>
      <c r="N32874" s="47"/>
      <c r="O32874" s="47"/>
      <c r="P32874" s="47"/>
    </row>
    <row r="32875" spans="5:16" x14ac:dyDescent="0.25">
      <c r="E32875" s="47"/>
      <c r="F32875" s="47"/>
      <c r="G32875" s="47"/>
      <c r="H32875" s="47"/>
      <c r="I32875" s="47"/>
      <c r="J32875" s="47"/>
      <c r="K32875" s="47"/>
      <c r="L32875" s="47"/>
      <c r="M32875" s="47"/>
      <c r="N32875" s="47"/>
      <c r="O32875" s="47"/>
      <c r="P32875" s="47"/>
    </row>
    <row r="32876" spans="5:16" x14ac:dyDescent="0.25">
      <c r="E32876" s="47"/>
      <c r="F32876" s="47"/>
      <c r="G32876" s="47"/>
      <c r="H32876" s="47"/>
      <c r="I32876" s="47"/>
      <c r="J32876" s="47"/>
      <c r="K32876" s="47"/>
      <c r="L32876" s="47"/>
      <c r="M32876" s="47"/>
      <c r="N32876" s="47"/>
      <c r="O32876" s="47"/>
      <c r="P32876" s="47"/>
    </row>
    <row r="32877" spans="5:16" x14ac:dyDescent="0.25">
      <c r="E32877" s="47"/>
      <c r="F32877" s="47"/>
      <c r="G32877" s="47"/>
      <c r="H32877" s="47"/>
      <c r="I32877" s="47"/>
      <c r="J32877" s="47"/>
      <c r="K32877" s="47"/>
      <c r="L32877" s="47"/>
      <c r="M32877" s="47"/>
      <c r="N32877" s="47"/>
      <c r="O32877" s="47"/>
      <c r="P32877" s="47"/>
    </row>
    <row r="32878" spans="5:16" x14ac:dyDescent="0.25">
      <c r="E32878" s="47"/>
      <c r="F32878" s="47"/>
      <c r="G32878" s="47"/>
      <c r="H32878" s="47"/>
      <c r="I32878" s="47"/>
      <c r="J32878" s="47"/>
      <c r="K32878" s="47"/>
      <c r="L32878" s="47"/>
      <c r="M32878" s="47"/>
      <c r="N32878" s="47"/>
      <c r="O32878" s="47"/>
      <c r="P32878" s="47"/>
    </row>
    <row r="32879" spans="5:16" x14ac:dyDescent="0.25">
      <c r="E32879" s="47"/>
      <c r="F32879" s="47"/>
      <c r="G32879" s="47"/>
      <c r="H32879" s="47"/>
      <c r="I32879" s="47"/>
      <c r="J32879" s="47"/>
      <c r="K32879" s="47"/>
      <c r="L32879" s="47"/>
      <c r="M32879" s="47"/>
      <c r="N32879" s="47"/>
      <c r="O32879" s="47"/>
      <c r="P32879" s="47"/>
    </row>
    <row r="32880" spans="5:16" x14ac:dyDescent="0.25">
      <c r="E32880" s="47"/>
      <c r="F32880" s="47"/>
      <c r="G32880" s="47"/>
      <c r="H32880" s="47"/>
      <c r="I32880" s="47"/>
      <c r="J32880" s="47"/>
      <c r="K32880" s="47"/>
      <c r="L32880" s="47"/>
      <c r="M32880" s="47"/>
      <c r="N32880" s="47"/>
      <c r="O32880" s="47"/>
      <c r="P32880" s="47"/>
    </row>
    <row r="32881" spans="5:16" x14ac:dyDescent="0.25">
      <c r="E32881" s="47"/>
      <c r="F32881" s="47"/>
      <c r="G32881" s="47"/>
      <c r="H32881" s="47"/>
      <c r="I32881" s="47"/>
      <c r="J32881" s="47"/>
      <c r="K32881" s="47"/>
      <c r="L32881" s="47"/>
      <c r="M32881" s="47"/>
      <c r="N32881" s="47"/>
      <c r="O32881" s="47"/>
      <c r="P32881" s="47"/>
    </row>
    <row r="32882" spans="5:16" x14ac:dyDescent="0.25">
      <c r="E32882" s="47"/>
      <c r="F32882" s="47"/>
      <c r="G32882" s="47"/>
      <c r="H32882" s="47"/>
      <c r="I32882" s="47"/>
      <c r="J32882" s="47"/>
      <c r="K32882" s="47"/>
      <c r="L32882" s="47"/>
      <c r="M32882" s="47"/>
      <c r="N32882" s="47"/>
      <c r="O32882" s="47"/>
      <c r="P32882" s="47"/>
    </row>
    <row r="32883" spans="5:16" x14ac:dyDescent="0.25">
      <c r="E32883" s="47"/>
      <c r="F32883" s="47"/>
      <c r="G32883" s="47"/>
      <c r="H32883" s="47"/>
      <c r="I32883" s="47"/>
      <c r="J32883" s="47"/>
      <c r="K32883" s="47"/>
      <c r="L32883" s="47"/>
      <c r="M32883" s="47"/>
      <c r="N32883" s="47"/>
      <c r="O32883" s="47"/>
      <c r="P32883" s="47"/>
    </row>
    <row r="32884" spans="5:16" x14ac:dyDescent="0.25">
      <c r="E32884" s="47"/>
      <c r="F32884" s="47"/>
      <c r="G32884" s="47"/>
      <c r="H32884" s="47"/>
      <c r="I32884" s="47"/>
      <c r="J32884" s="47"/>
      <c r="K32884" s="47"/>
      <c r="L32884" s="47"/>
      <c r="M32884" s="47"/>
      <c r="N32884" s="47"/>
      <c r="O32884" s="47"/>
      <c r="P32884" s="47"/>
    </row>
    <row r="32885" spans="5:16" x14ac:dyDescent="0.25">
      <c r="E32885" s="47"/>
      <c r="F32885" s="47"/>
      <c r="G32885" s="47"/>
      <c r="H32885" s="47"/>
      <c r="I32885" s="47"/>
      <c r="J32885" s="47"/>
      <c r="K32885" s="47"/>
      <c r="L32885" s="47"/>
      <c r="M32885" s="47"/>
      <c r="N32885" s="47"/>
      <c r="O32885" s="47"/>
      <c r="P32885" s="47"/>
    </row>
    <row r="32886" spans="5:16" x14ac:dyDescent="0.25">
      <c r="E32886" s="47"/>
      <c r="F32886" s="47"/>
      <c r="G32886" s="47"/>
      <c r="H32886" s="47"/>
      <c r="I32886" s="47"/>
      <c r="J32886" s="47"/>
      <c r="K32886" s="47"/>
      <c r="L32886" s="47"/>
      <c r="M32886" s="47"/>
      <c r="N32886" s="47"/>
      <c r="O32886" s="47"/>
      <c r="P32886" s="47"/>
    </row>
    <row r="32887" spans="5:16" x14ac:dyDescent="0.25">
      <c r="E32887" s="47"/>
      <c r="F32887" s="47"/>
      <c r="G32887" s="47"/>
      <c r="H32887" s="47"/>
      <c r="I32887" s="47"/>
      <c r="J32887" s="47"/>
      <c r="K32887" s="47"/>
      <c r="L32887" s="47"/>
      <c r="M32887" s="47"/>
      <c r="N32887" s="47"/>
      <c r="O32887" s="47"/>
      <c r="P32887" s="47"/>
    </row>
    <row r="32888" spans="5:16" x14ac:dyDescent="0.25">
      <c r="E32888" s="47"/>
      <c r="F32888" s="47"/>
      <c r="G32888" s="47"/>
      <c r="H32888" s="47"/>
      <c r="I32888" s="47"/>
      <c r="J32888" s="47"/>
      <c r="K32888" s="47"/>
      <c r="L32888" s="47"/>
      <c r="M32888" s="47"/>
      <c r="N32888" s="47"/>
      <c r="O32888" s="47"/>
      <c r="P32888" s="47"/>
    </row>
    <row r="32889" spans="5:16" x14ac:dyDescent="0.25">
      <c r="E32889" s="47"/>
      <c r="F32889" s="47"/>
      <c r="G32889" s="47"/>
      <c r="H32889" s="47"/>
      <c r="I32889" s="47"/>
      <c r="J32889" s="47"/>
      <c r="K32889" s="47"/>
      <c r="L32889" s="47"/>
      <c r="M32889" s="47"/>
      <c r="N32889" s="47"/>
      <c r="O32889" s="47"/>
      <c r="P32889" s="47"/>
    </row>
    <row r="32890" spans="5:16" x14ac:dyDescent="0.25">
      <c r="E32890" s="47"/>
      <c r="F32890" s="47"/>
      <c r="G32890" s="47"/>
      <c r="H32890" s="47"/>
      <c r="I32890" s="47"/>
      <c r="J32890" s="47"/>
      <c r="K32890" s="47"/>
      <c r="L32890" s="47"/>
      <c r="M32890" s="47"/>
      <c r="N32890" s="47"/>
      <c r="O32890" s="47"/>
      <c r="P32890" s="47"/>
    </row>
    <row r="32891" spans="5:16" x14ac:dyDescent="0.25">
      <c r="E32891" s="47"/>
      <c r="F32891" s="47"/>
      <c r="G32891" s="47"/>
      <c r="H32891" s="47"/>
      <c r="I32891" s="47"/>
      <c r="J32891" s="47"/>
      <c r="K32891" s="47"/>
      <c r="L32891" s="47"/>
      <c r="M32891" s="47"/>
      <c r="N32891" s="47"/>
      <c r="O32891" s="47"/>
      <c r="P32891" s="47"/>
    </row>
    <row r="32892" spans="5:16" x14ac:dyDescent="0.25">
      <c r="E32892" s="47"/>
      <c r="F32892" s="47"/>
      <c r="G32892" s="47"/>
      <c r="H32892" s="47"/>
      <c r="I32892" s="47"/>
      <c r="J32892" s="47"/>
      <c r="K32892" s="47"/>
      <c r="L32892" s="47"/>
      <c r="M32892" s="47"/>
      <c r="N32892" s="47"/>
      <c r="O32892" s="47"/>
      <c r="P32892" s="47"/>
    </row>
    <row r="32893" spans="5:16" x14ac:dyDescent="0.25">
      <c r="E32893" s="47"/>
      <c r="F32893" s="47"/>
      <c r="G32893" s="47"/>
      <c r="H32893" s="47"/>
      <c r="I32893" s="47"/>
      <c r="J32893" s="47"/>
      <c r="K32893" s="47"/>
      <c r="L32893" s="47"/>
      <c r="M32893" s="47"/>
      <c r="N32893" s="47"/>
      <c r="O32893" s="47"/>
      <c r="P32893" s="47"/>
    </row>
    <row r="32894" spans="5:16" x14ac:dyDescent="0.25">
      <c r="E32894" s="47"/>
      <c r="F32894" s="47"/>
      <c r="G32894" s="47"/>
      <c r="H32894" s="47"/>
      <c r="I32894" s="47"/>
      <c r="J32894" s="47"/>
      <c r="K32894" s="47"/>
      <c r="L32894" s="47"/>
      <c r="M32894" s="47"/>
      <c r="N32894" s="47"/>
      <c r="O32894" s="47"/>
      <c r="P32894" s="47"/>
    </row>
    <row r="32895" spans="5:16" x14ac:dyDescent="0.25">
      <c r="E32895" s="47"/>
      <c r="F32895" s="47"/>
      <c r="G32895" s="47"/>
      <c r="H32895" s="47"/>
      <c r="I32895" s="47"/>
      <c r="J32895" s="47"/>
      <c r="K32895" s="47"/>
      <c r="L32895" s="47"/>
      <c r="M32895" s="47"/>
      <c r="N32895" s="47"/>
      <c r="O32895" s="47"/>
      <c r="P32895" s="47"/>
    </row>
    <row r="32896" spans="5:16" x14ac:dyDescent="0.25">
      <c r="E32896" s="47"/>
      <c r="F32896" s="47"/>
      <c r="G32896" s="47"/>
      <c r="H32896" s="47"/>
      <c r="I32896" s="47"/>
      <c r="J32896" s="47"/>
      <c r="K32896" s="47"/>
      <c r="L32896" s="47"/>
      <c r="M32896" s="47"/>
      <c r="N32896" s="47"/>
      <c r="O32896" s="47"/>
      <c r="P32896" s="47"/>
    </row>
    <row r="32897" spans="5:16" x14ac:dyDescent="0.25">
      <c r="E32897" s="47"/>
      <c r="F32897" s="47"/>
      <c r="G32897" s="47"/>
      <c r="H32897" s="47"/>
      <c r="I32897" s="47"/>
      <c r="J32897" s="47"/>
      <c r="K32897" s="47"/>
      <c r="L32897" s="47"/>
      <c r="M32897" s="47"/>
      <c r="N32897" s="47"/>
      <c r="O32897" s="47"/>
      <c r="P32897" s="47"/>
    </row>
    <row r="32898" spans="5:16" x14ac:dyDescent="0.25">
      <c r="E32898" s="47"/>
      <c r="F32898" s="47"/>
      <c r="G32898" s="47"/>
      <c r="H32898" s="47"/>
      <c r="I32898" s="47"/>
      <c r="J32898" s="47"/>
      <c r="K32898" s="47"/>
      <c r="L32898" s="47"/>
      <c r="M32898" s="47"/>
      <c r="N32898" s="47"/>
      <c r="O32898" s="47"/>
      <c r="P32898" s="47"/>
    </row>
    <row r="32899" spans="5:16" x14ac:dyDescent="0.25">
      <c r="E32899" s="47"/>
      <c r="F32899" s="47"/>
      <c r="G32899" s="47"/>
      <c r="H32899" s="47"/>
      <c r="I32899" s="47"/>
      <c r="J32899" s="47"/>
      <c r="K32899" s="47"/>
      <c r="L32899" s="47"/>
      <c r="M32899" s="47"/>
      <c r="N32899" s="47"/>
      <c r="O32899" s="47"/>
      <c r="P32899" s="47"/>
    </row>
    <row r="32900" spans="5:16" x14ac:dyDescent="0.25">
      <c r="E32900" s="47"/>
      <c r="F32900" s="47"/>
      <c r="G32900" s="47"/>
      <c r="H32900" s="47"/>
      <c r="I32900" s="47"/>
      <c r="J32900" s="47"/>
      <c r="K32900" s="47"/>
      <c r="L32900" s="47"/>
      <c r="M32900" s="47"/>
      <c r="N32900" s="47"/>
      <c r="O32900" s="47"/>
      <c r="P32900" s="47"/>
    </row>
    <row r="32901" spans="5:16" x14ac:dyDescent="0.25">
      <c r="E32901" s="47"/>
      <c r="F32901" s="47"/>
      <c r="G32901" s="47"/>
      <c r="H32901" s="47"/>
      <c r="I32901" s="47"/>
      <c r="J32901" s="47"/>
      <c r="K32901" s="47"/>
      <c r="L32901" s="47"/>
      <c r="M32901" s="47"/>
      <c r="N32901" s="47"/>
      <c r="O32901" s="47"/>
      <c r="P32901" s="47"/>
    </row>
    <row r="32902" spans="5:16" x14ac:dyDescent="0.25">
      <c r="E32902" s="47"/>
      <c r="F32902" s="47"/>
      <c r="G32902" s="47"/>
      <c r="H32902" s="47"/>
      <c r="I32902" s="47"/>
      <c r="J32902" s="47"/>
      <c r="K32902" s="47"/>
      <c r="L32902" s="47"/>
      <c r="M32902" s="47"/>
      <c r="N32902" s="47"/>
      <c r="O32902" s="47"/>
      <c r="P32902" s="47"/>
    </row>
    <row r="32903" spans="5:16" x14ac:dyDescent="0.25">
      <c r="E32903" s="47"/>
      <c r="F32903" s="47"/>
      <c r="G32903" s="47"/>
      <c r="H32903" s="47"/>
      <c r="I32903" s="47"/>
      <c r="J32903" s="47"/>
      <c r="K32903" s="47"/>
      <c r="L32903" s="47"/>
      <c r="M32903" s="47"/>
      <c r="N32903" s="47"/>
      <c r="O32903" s="47"/>
      <c r="P32903" s="47"/>
    </row>
    <row r="32904" spans="5:16" x14ac:dyDescent="0.25">
      <c r="E32904" s="47"/>
      <c r="F32904" s="47"/>
      <c r="G32904" s="47"/>
      <c r="H32904" s="47"/>
      <c r="I32904" s="47"/>
      <c r="J32904" s="47"/>
      <c r="K32904" s="47"/>
      <c r="L32904" s="47"/>
      <c r="M32904" s="47"/>
      <c r="N32904" s="47"/>
      <c r="O32904" s="47"/>
      <c r="P32904" s="47"/>
    </row>
    <row r="32905" spans="5:16" x14ac:dyDescent="0.25">
      <c r="E32905" s="47"/>
      <c r="F32905" s="47"/>
      <c r="G32905" s="47"/>
      <c r="H32905" s="47"/>
      <c r="I32905" s="47"/>
      <c r="J32905" s="47"/>
      <c r="K32905" s="47"/>
      <c r="L32905" s="47"/>
      <c r="M32905" s="47"/>
      <c r="N32905" s="47"/>
      <c r="O32905" s="47"/>
      <c r="P32905" s="47"/>
    </row>
    <row r="32906" spans="5:16" x14ac:dyDescent="0.25">
      <c r="E32906" s="47"/>
      <c r="F32906" s="47"/>
      <c r="G32906" s="47"/>
      <c r="H32906" s="47"/>
      <c r="I32906" s="47"/>
      <c r="J32906" s="47"/>
      <c r="K32906" s="47"/>
      <c r="L32906" s="47"/>
      <c r="M32906" s="47"/>
      <c r="N32906" s="47"/>
      <c r="O32906" s="47"/>
      <c r="P32906" s="47"/>
    </row>
    <row r="32907" spans="5:16" x14ac:dyDescent="0.25">
      <c r="E32907" s="47"/>
      <c r="F32907" s="47"/>
      <c r="G32907" s="47"/>
      <c r="H32907" s="47"/>
      <c r="I32907" s="47"/>
      <c r="J32907" s="47"/>
      <c r="K32907" s="47"/>
      <c r="L32907" s="47"/>
      <c r="M32907" s="47"/>
      <c r="N32907" s="47"/>
      <c r="O32907" s="47"/>
      <c r="P32907" s="47"/>
    </row>
    <row r="32908" spans="5:16" x14ac:dyDescent="0.25">
      <c r="E32908" s="47"/>
      <c r="F32908" s="47"/>
      <c r="G32908" s="47"/>
      <c r="H32908" s="47"/>
      <c r="I32908" s="47"/>
      <c r="J32908" s="47"/>
      <c r="K32908" s="47"/>
      <c r="L32908" s="47"/>
      <c r="M32908" s="47"/>
      <c r="N32908" s="47"/>
      <c r="O32908" s="47"/>
      <c r="P32908" s="47"/>
    </row>
    <row r="32909" spans="5:16" x14ac:dyDescent="0.25">
      <c r="E32909" s="47"/>
      <c r="F32909" s="47"/>
      <c r="G32909" s="47"/>
      <c r="H32909" s="47"/>
      <c r="I32909" s="47"/>
      <c r="J32909" s="47"/>
      <c r="K32909" s="47"/>
      <c r="L32909" s="47"/>
      <c r="M32909" s="47"/>
      <c r="N32909" s="47"/>
      <c r="O32909" s="47"/>
      <c r="P32909" s="47"/>
    </row>
    <row r="32910" spans="5:16" x14ac:dyDescent="0.25">
      <c r="E32910" s="47"/>
      <c r="F32910" s="47"/>
      <c r="G32910" s="47"/>
      <c r="H32910" s="47"/>
      <c r="I32910" s="47"/>
      <c r="J32910" s="47"/>
      <c r="K32910" s="47"/>
      <c r="L32910" s="47"/>
      <c r="M32910" s="47"/>
      <c r="N32910" s="47"/>
      <c r="O32910" s="47"/>
      <c r="P32910" s="47"/>
    </row>
    <row r="32911" spans="5:16" x14ac:dyDescent="0.25">
      <c r="E32911" s="47"/>
      <c r="F32911" s="47"/>
      <c r="G32911" s="47"/>
      <c r="H32911" s="47"/>
      <c r="I32911" s="47"/>
      <c r="J32911" s="47"/>
      <c r="K32911" s="47"/>
      <c r="L32911" s="47"/>
      <c r="M32911" s="47"/>
      <c r="N32911" s="47"/>
      <c r="O32911" s="47"/>
      <c r="P32911" s="47"/>
    </row>
    <row r="32912" spans="5:16" x14ac:dyDescent="0.25">
      <c r="E32912" s="47"/>
      <c r="F32912" s="47"/>
      <c r="G32912" s="47"/>
      <c r="H32912" s="47"/>
      <c r="I32912" s="47"/>
      <c r="J32912" s="47"/>
      <c r="K32912" s="47"/>
      <c r="L32912" s="47"/>
      <c r="M32912" s="47"/>
      <c r="N32912" s="47"/>
      <c r="O32912" s="47"/>
      <c r="P32912" s="47"/>
    </row>
    <row r="32913" spans="5:16" x14ac:dyDescent="0.25">
      <c r="E32913" s="47"/>
      <c r="F32913" s="47"/>
      <c r="G32913" s="47"/>
      <c r="H32913" s="47"/>
      <c r="I32913" s="47"/>
      <c r="J32913" s="47"/>
      <c r="K32913" s="47"/>
      <c r="L32913" s="47"/>
      <c r="M32913" s="47"/>
      <c r="N32913" s="47"/>
      <c r="O32913" s="47"/>
      <c r="P32913" s="47"/>
    </row>
    <row r="32914" spans="5:16" x14ac:dyDescent="0.25">
      <c r="E32914" s="47"/>
      <c r="F32914" s="47"/>
      <c r="G32914" s="47"/>
      <c r="H32914" s="47"/>
      <c r="I32914" s="47"/>
      <c r="J32914" s="47"/>
      <c r="K32914" s="47"/>
      <c r="L32914" s="47"/>
      <c r="M32914" s="47"/>
      <c r="N32914" s="47"/>
      <c r="O32914" s="47"/>
      <c r="P32914" s="47"/>
    </row>
    <row r="32915" spans="5:16" x14ac:dyDescent="0.25">
      <c r="E32915" s="47"/>
      <c r="F32915" s="47"/>
      <c r="G32915" s="47"/>
      <c r="H32915" s="47"/>
      <c r="I32915" s="47"/>
      <c r="J32915" s="47"/>
      <c r="K32915" s="47"/>
      <c r="L32915" s="47"/>
      <c r="M32915" s="47"/>
      <c r="N32915" s="47"/>
      <c r="O32915" s="47"/>
      <c r="P32915" s="47"/>
    </row>
    <row r="32916" spans="5:16" x14ac:dyDescent="0.25">
      <c r="E32916" s="47"/>
      <c r="F32916" s="47"/>
      <c r="G32916" s="47"/>
      <c r="H32916" s="47"/>
      <c r="I32916" s="47"/>
      <c r="J32916" s="47"/>
      <c r="K32916" s="47"/>
      <c r="L32916" s="47"/>
      <c r="M32916" s="47"/>
      <c r="N32916" s="47"/>
      <c r="O32916" s="47"/>
      <c r="P32916" s="47"/>
    </row>
    <row r="32917" spans="5:16" x14ac:dyDescent="0.25">
      <c r="E32917" s="47"/>
      <c r="F32917" s="47"/>
      <c r="G32917" s="47"/>
      <c r="H32917" s="47"/>
      <c r="I32917" s="47"/>
      <c r="J32917" s="47"/>
      <c r="K32917" s="47"/>
      <c r="L32917" s="47"/>
      <c r="M32917" s="47"/>
      <c r="N32917" s="47"/>
      <c r="O32917" s="47"/>
      <c r="P32917" s="47"/>
    </row>
    <row r="32918" spans="5:16" x14ac:dyDescent="0.25">
      <c r="E32918" s="47"/>
      <c r="F32918" s="47"/>
      <c r="G32918" s="47"/>
      <c r="H32918" s="47"/>
      <c r="I32918" s="47"/>
      <c r="J32918" s="47"/>
      <c r="K32918" s="47"/>
      <c r="L32918" s="47"/>
      <c r="M32918" s="47"/>
      <c r="N32918" s="47"/>
      <c r="O32918" s="47"/>
      <c r="P32918" s="47"/>
    </row>
    <row r="32919" spans="5:16" x14ac:dyDescent="0.25">
      <c r="E32919" s="47"/>
      <c r="F32919" s="47"/>
      <c r="G32919" s="47"/>
      <c r="H32919" s="47"/>
      <c r="I32919" s="47"/>
      <c r="J32919" s="47"/>
      <c r="K32919" s="47"/>
      <c r="L32919" s="47"/>
      <c r="M32919" s="47"/>
      <c r="N32919" s="47"/>
      <c r="O32919" s="47"/>
      <c r="P32919" s="47"/>
    </row>
    <row r="32920" spans="5:16" x14ac:dyDescent="0.25">
      <c r="E32920" s="47"/>
      <c r="F32920" s="47"/>
      <c r="G32920" s="47"/>
      <c r="H32920" s="47"/>
      <c r="I32920" s="47"/>
      <c r="J32920" s="47"/>
      <c r="K32920" s="47"/>
      <c r="L32920" s="47"/>
      <c r="M32920" s="47"/>
      <c r="N32920" s="47"/>
      <c r="O32920" s="47"/>
      <c r="P32920" s="47"/>
    </row>
    <row r="32921" spans="5:16" x14ac:dyDescent="0.25">
      <c r="E32921" s="47"/>
      <c r="F32921" s="47"/>
      <c r="G32921" s="47"/>
      <c r="H32921" s="47"/>
      <c r="I32921" s="47"/>
      <c r="J32921" s="47"/>
      <c r="K32921" s="47"/>
      <c r="L32921" s="47"/>
      <c r="M32921" s="47"/>
      <c r="N32921" s="47"/>
      <c r="O32921" s="47"/>
      <c r="P32921" s="47"/>
    </row>
    <row r="32922" spans="5:16" x14ac:dyDescent="0.25">
      <c r="E32922" s="47"/>
      <c r="F32922" s="47"/>
      <c r="G32922" s="47"/>
      <c r="H32922" s="47"/>
      <c r="I32922" s="47"/>
      <c r="J32922" s="47"/>
      <c r="K32922" s="47"/>
      <c r="L32922" s="47"/>
      <c r="M32922" s="47"/>
      <c r="N32922" s="47"/>
      <c r="O32922" s="47"/>
      <c r="P32922" s="47"/>
    </row>
    <row r="32923" spans="5:16" x14ac:dyDescent="0.25">
      <c r="E32923" s="47"/>
      <c r="F32923" s="47"/>
      <c r="G32923" s="47"/>
      <c r="H32923" s="47"/>
      <c r="I32923" s="47"/>
      <c r="J32923" s="47"/>
      <c r="K32923" s="47"/>
      <c r="L32923" s="47"/>
      <c r="M32923" s="47"/>
      <c r="N32923" s="47"/>
      <c r="O32923" s="47"/>
      <c r="P32923" s="47"/>
    </row>
    <row r="32924" spans="5:16" x14ac:dyDescent="0.25">
      <c r="E32924" s="47"/>
      <c r="F32924" s="47"/>
      <c r="G32924" s="47"/>
      <c r="H32924" s="47"/>
      <c r="I32924" s="47"/>
      <c r="J32924" s="47"/>
      <c r="K32924" s="47"/>
      <c r="L32924" s="47"/>
      <c r="M32924" s="47"/>
      <c r="N32924" s="47"/>
      <c r="O32924" s="47"/>
      <c r="P32924" s="47"/>
    </row>
    <row r="32925" spans="5:16" x14ac:dyDescent="0.25">
      <c r="E32925" s="47"/>
      <c r="F32925" s="47"/>
      <c r="G32925" s="47"/>
      <c r="H32925" s="47"/>
      <c r="I32925" s="47"/>
      <c r="J32925" s="47"/>
      <c r="K32925" s="47"/>
      <c r="L32925" s="47"/>
      <c r="M32925" s="47"/>
      <c r="N32925" s="47"/>
      <c r="O32925" s="47"/>
      <c r="P32925" s="47"/>
    </row>
    <row r="32926" spans="5:16" x14ac:dyDescent="0.25">
      <c r="E32926" s="47"/>
      <c r="F32926" s="47"/>
      <c r="G32926" s="47"/>
      <c r="H32926" s="47"/>
      <c r="I32926" s="47"/>
      <c r="J32926" s="47"/>
      <c r="K32926" s="47"/>
      <c r="L32926" s="47"/>
      <c r="M32926" s="47"/>
      <c r="N32926" s="47"/>
      <c r="O32926" s="47"/>
      <c r="P32926" s="47"/>
    </row>
    <row r="32927" spans="5:16" x14ac:dyDescent="0.25">
      <c r="E32927" s="47"/>
      <c r="F32927" s="47"/>
      <c r="G32927" s="47"/>
      <c r="H32927" s="47"/>
      <c r="I32927" s="47"/>
      <c r="J32927" s="47"/>
      <c r="K32927" s="47"/>
      <c r="L32927" s="47"/>
      <c r="M32927" s="47"/>
      <c r="N32927" s="47"/>
      <c r="O32927" s="47"/>
      <c r="P32927" s="47"/>
    </row>
    <row r="32928" spans="5:16" x14ac:dyDescent="0.25">
      <c r="E32928" s="47"/>
      <c r="F32928" s="47"/>
      <c r="G32928" s="47"/>
      <c r="H32928" s="47"/>
      <c r="I32928" s="47"/>
      <c r="J32928" s="47"/>
      <c r="K32928" s="47"/>
      <c r="L32928" s="47"/>
      <c r="M32928" s="47"/>
      <c r="N32928" s="47"/>
      <c r="O32928" s="47"/>
      <c r="P32928" s="47"/>
    </row>
    <row r="32929" spans="5:16" x14ac:dyDescent="0.25">
      <c r="E32929" s="47"/>
      <c r="F32929" s="47"/>
      <c r="G32929" s="47"/>
      <c r="H32929" s="47"/>
      <c r="I32929" s="47"/>
      <c r="J32929" s="47"/>
      <c r="K32929" s="47"/>
      <c r="L32929" s="47"/>
      <c r="M32929" s="47"/>
      <c r="N32929" s="47"/>
      <c r="O32929" s="47"/>
      <c r="P32929" s="47"/>
    </row>
    <row r="32930" spans="5:16" x14ac:dyDescent="0.25">
      <c r="E32930" s="47"/>
      <c r="F32930" s="47"/>
      <c r="G32930" s="47"/>
      <c r="H32930" s="47"/>
      <c r="I32930" s="47"/>
      <c r="J32930" s="47"/>
      <c r="K32930" s="47"/>
      <c r="L32930" s="47"/>
      <c r="M32930" s="47"/>
      <c r="N32930" s="47"/>
      <c r="O32930" s="47"/>
      <c r="P32930" s="47"/>
    </row>
    <row r="32931" spans="5:16" x14ac:dyDescent="0.25">
      <c r="E32931" s="47"/>
      <c r="F32931" s="47"/>
      <c r="G32931" s="47"/>
      <c r="H32931" s="47"/>
      <c r="I32931" s="47"/>
      <c r="J32931" s="47"/>
      <c r="K32931" s="47"/>
      <c r="L32931" s="47"/>
      <c r="M32931" s="47"/>
      <c r="N32931" s="47"/>
      <c r="O32931" s="47"/>
      <c r="P32931" s="47"/>
    </row>
    <row r="32932" spans="5:16" x14ac:dyDescent="0.25">
      <c r="E32932" s="47"/>
      <c r="F32932" s="47"/>
      <c r="G32932" s="47"/>
      <c r="H32932" s="47"/>
      <c r="I32932" s="47"/>
      <c r="J32932" s="47"/>
      <c r="K32932" s="47"/>
      <c r="L32932" s="47"/>
      <c r="M32932" s="47"/>
      <c r="N32932" s="47"/>
      <c r="O32932" s="47"/>
      <c r="P32932" s="47"/>
    </row>
    <row r="32933" spans="5:16" x14ac:dyDescent="0.25">
      <c r="E32933" s="47"/>
      <c r="F32933" s="47"/>
      <c r="G32933" s="47"/>
      <c r="H32933" s="47"/>
      <c r="I32933" s="47"/>
      <c r="J32933" s="47"/>
      <c r="K32933" s="47"/>
      <c r="L32933" s="47"/>
      <c r="M32933" s="47"/>
      <c r="N32933" s="47"/>
      <c r="O32933" s="47"/>
      <c r="P32933" s="47"/>
    </row>
    <row r="32934" spans="5:16" x14ac:dyDescent="0.25">
      <c r="E32934" s="47"/>
      <c r="F32934" s="47"/>
      <c r="G32934" s="47"/>
      <c r="H32934" s="47"/>
      <c r="I32934" s="47"/>
      <c r="J32934" s="47"/>
      <c r="K32934" s="47"/>
      <c r="L32934" s="47"/>
      <c r="M32934" s="47"/>
      <c r="N32934" s="47"/>
      <c r="O32934" s="47"/>
      <c r="P32934" s="47"/>
    </row>
    <row r="32935" spans="5:16" x14ac:dyDescent="0.25">
      <c r="E32935" s="47"/>
      <c r="F32935" s="47"/>
      <c r="G32935" s="47"/>
      <c r="H32935" s="47"/>
      <c r="I32935" s="47"/>
      <c r="J32935" s="47"/>
      <c r="K32935" s="47"/>
      <c r="L32935" s="47"/>
      <c r="M32935" s="47"/>
      <c r="N32935" s="47"/>
      <c r="O32935" s="47"/>
      <c r="P32935" s="47"/>
    </row>
    <row r="32936" spans="5:16" x14ac:dyDescent="0.25">
      <c r="E32936" s="47"/>
      <c r="F32936" s="47"/>
      <c r="G32936" s="47"/>
      <c r="H32936" s="47"/>
      <c r="I32936" s="47"/>
      <c r="J32936" s="47"/>
      <c r="K32936" s="47"/>
      <c r="L32936" s="47"/>
      <c r="M32936" s="47"/>
      <c r="N32936" s="47"/>
      <c r="O32936" s="47"/>
      <c r="P32936" s="47"/>
    </row>
    <row r="32937" spans="5:16" x14ac:dyDescent="0.25">
      <c r="E32937" s="47"/>
      <c r="F32937" s="47"/>
      <c r="G32937" s="47"/>
      <c r="H32937" s="47"/>
      <c r="I32937" s="47"/>
      <c r="J32937" s="47"/>
      <c r="K32937" s="47"/>
      <c r="L32937" s="47"/>
      <c r="M32937" s="47"/>
      <c r="N32937" s="47"/>
      <c r="O32937" s="47"/>
      <c r="P32937" s="47"/>
    </row>
    <row r="32938" spans="5:16" x14ac:dyDescent="0.25">
      <c r="E32938" s="47"/>
      <c r="F32938" s="47"/>
      <c r="G32938" s="47"/>
      <c r="H32938" s="47"/>
      <c r="I32938" s="47"/>
      <c r="J32938" s="47"/>
      <c r="K32938" s="47"/>
      <c r="L32938" s="47"/>
      <c r="M32938" s="47"/>
      <c r="N32938" s="47"/>
      <c r="O32938" s="47"/>
      <c r="P32938" s="47"/>
    </row>
    <row r="32939" spans="5:16" x14ac:dyDescent="0.25">
      <c r="E32939" s="47"/>
      <c r="F32939" s="47"/>
      <c r="G32939" s="47"/>
      <c r="H32939" s="47"/>
      <c r="I32939" s="47"/>
      <c r="J32939" s="47"/>
      <c r="K32939" s="47"/>
      <c r="L32939" s="47"/>
      <c r="M32939" s="47"/>
      <c r="N32939" s="47"/>
      <c r="O32939" s="47"/>
      <c r="P32939" s="47"/>
    </row>
    <row r="32940" spans="5:16" x14ac:dyDescent="0.25">
      <c r="E32940" s="47"/>
      <c r="F32940" s="47"/>
      <c r="G32940" s="47"/>
      <c r="H32940" s="47"/>
      <c r="I32940" s="47"/>
      <c r="J32940" s="47"/>
      <c r="K32940" s="47"/>
      <c r="L32940" s="47"/>
      <c r="M32940" s="47"/>
      <c r="N32940" s="47"/>
      <c r="O32940" s="47"/>
      <c r="P32940" s="47"/>
    </row>
    <row r="32941" spans="5:16" x14ac:dyDescent="0.25">
      <c r="E32941" s="47"/>
      <c r="F32941" s="47"/>
      <c r="G32941" s="47"/>
      <c r="H32941" s="47"/>
      <c r="I32941" s="47"/>
      <c r="J32941" s="47"/>
      <c r="K32941" s="47"/>
      <c r="L32941" s="47"/>
      <c r="M32941" s="47"/>
      <c r="N32941" s="47"/>
      <c r="O32941" s="47"/>
      <c r="P32941" s="47"/>
    </row>
    <row r="32942" spans="5:16" x14ac:dyDescent="0.25">
      <c r="E32942" s="47"/>
      <c r="F32942" s="47"/>
      <c r="G32942" s="47"/>
      <c r="H32942" s="47"/>
      <c r="I32942" s="47"/>
      <c r="J32942" s="47"/>
      <c r="K32942" s="47"/>
      <c r="L32942" s="47"/>
      <c r="M32942" s="47"/>
      <c r="N32942" s="47"/>
      <c r="O32942" s="47"/>
      <c r="P32942" s="47"/>
    </row>
    <row r="32943" spans="5:16" x14ac:dyDescent="0.25">
      <c r="E32943" s="47"/>
      <c r="F32943" s="47"/>
      <c r="G32943" s="47"/>
      <c r="H32943" s="47"/>
      <c r="I32943" s="47"/>
      <c r="J32943" s="47"/>
      <c r="K32943" s="47"/>
      <c r="L32943" s="47"/>
      <c r="M32943" s="47"/>
      <c r="N32943" s="47"/>
      <c r="O32943" s="47"/>
      <c r="P32943" s="47"/>
    </row>
    <row r="32944" spans="5:16" x14ac:dyDescent="0.25">
      <c r="E32944" s="47"/>
      <c r="F32944" s="47"/>
      <c r="G32944" s="47"/>
      <c r="H32944" s="47"/>
      <c r="I32944" s="47"/>
      <c r="J32944" s="47"/>
      <c r="K32944" s="47"/>
      <c r="L32944" s="47"/>
      <c r="M32944" s="47"/>
      <c r="N32944" s="47"/>
      <c r="O32944" s="47"/>
      <c r="P32944" s="47"/>
    </row>
    <row r="32945" spans="5:16" x14ac:dyDescent="0.25">
      <c r="E32945" s="47"/>
      <c r="F32945" s="47"/>
      <c r="G32945" s="47"/>
      <c r="H32945" s="47"/>
      <c r="I32945" s="47"/>
      <c r="J32945" s="47"/>
      <c r="K32945" s="47"/>
      <c r="L32945" s="47"/>
      <c r="M32945" s="47"/>
      <c r="N32945" s="47"/>
      <c r="O32945" s="47"/>
      <c r="P32945" s="47"/>
    </row>
    <row r="32946" spans="5:16" x14ac:dyDescent="0.25">
      <c r="E32946" s="47"/>
      <c r="F32946" s="47"/>
      <c r="G32946" s="47"/>
      <c r="H32946" s="47"/>
      <c r="I32946" s="47"/>
      <c r="J32946" s="47"/>
      <c r="K32946" s="47"/>
      <c r="L32946" s="47"/>
      <c r="M32946" s="47"/>
      <c r="N32946" s="47"/>
      <c r="O32946" s="47"/>
      <c r="P32946" s="47"/>
    </row>
    <row r="32947" spans="5:16" x14ac:dyDescent="0.25">
      <c r="E32947" s="47"/>
      <c r="F32947" s="47"/>
      <c r="G32947" s="47"/>
      <c r="H32947" s="47"/>
      <c r="I32947" s="47"/>
      <c r="J32947" s="47"/>
      <c r="K32947" s="47"/>
      <c r="L32947" s="47"/>
      <c r="M32947" s="47"/>
      <c r="N32947" s="47"/>
      <c r="O32947" s="47"/>
      <c r="P32947" s="47"/>
    </row>
    <row r="32948" spans="5:16" x14ac:dyDescent="0.25">
      <c r="E32948" s="47"/>
      <c r="F32948" s="47"/>
      <c r="G32948" s="47"/>
      <c r="H32948" s="47"/>
      <c r="I32948" s="47"/>
      <c r="J32948" s="47"/>
      <c r="K32948" s="47"/>
      <c r="L32948" s="47"/>
      <c r="M32948" s="47"/>
      <c r="N32948" s="47"/>
      <c r="O32948" s="47"/>
      <c r="P32948" s="47"/>
    </row>
    <row r="32949" spans="5:16" x14ac:dyDescent="0.25">
      <c r="E32949" s="47"/>
      <c r="F32949" s="47"/>
      <c r="G32949" s="47"/>
      <c r="H32949" s="47"/>
      <c r="I32949" s="47"/>
      <c r="J32949" s="47"/>
      <c r="K32949" s="47"/>
      <c r="L32949" s="47"/>
      <c r="M32949" s="47"/>
      <c r="N32949" s="47"/>
      <c r="O32949" s="47"/>
      <c r="P32949" s="47"/>
    </row>
    <row r="32950" spans="5:16" x14ac:dyDescent="0.25">
      <c r="E32950" s="47"/>
      <c r="F32950" s="47"/>
      <c r="G32950" s="47"/>
      <c r="H32950" s="47"/>
      <c r="I32950" s="47"/>
      <c r="J32950" s="47"/>
      <c r="K32950" s="47"/>
      <c r="L32950" s="47"/>
      <c r="M32950" s="47"/>
      <c r="N32950" s="47"/>
      <c r="O32950" s="47"/>
      <c r="P32950" s="47"/>
    </row>
    <row r="32951" spans="5:16" x14ac:dyDescent="0.25">
      <c r="E32951" s="47"/>
      <c r="F32951" s="47"/>
      <c r="G32951" s="47"/>
      <c r="H32951" s="47"/>
      <c r="I32951" s="47"/>
      <c r="J32951" s="47"/>
      <c r="K32951" s="47"/>
      <c r="L32951" s="47"/>
      <c r="M32951" s="47"/>
      <c r="N32951" s="47"/>
      <c r="O32951" s="47"/>
      <c r="P32951" s="47"/>
    </row>
    <row r="32952" spans="5:16" x14ac:dyDescent="0.25">
      <c r="E32952" s="47"/>
      <c r="F32952" s="47"/>
      <c r="G32952" s="47"/>
      <c r="H32952" s="47"/>
      <c r="I32952" s="47"/>
      <c r="J32952" s="47"/>
      <c r="K32952" s="47"/>
      <c r="L32952" s="47"/>
      <c r="M32952" s="47"/>
      <c r="N32952" s="47"/>
      <c r="O32952" s="47"/>
      <c r="P32952" s="47"/>
    </row>
    <row r="32953" spans="5:16" x14ac:dyDescent="0.25">
      <c r="E32953" s="47"/>
      <c r="F32953" s="47"/>
      <c r="G32953" s="47"/>
      <c r="H32953" s="47"/>
      <c r="I32953" s="47"/>
      <c r="J32953" s="47"/>
      <c r="K32953" s="47"/>
      <c r="L32953" s="47"/>
      <c r="M32953" s="47"/>
      <c r="N32953" s="47"/>
      <c r="O32953" s="47"/>
      <c r="P32953" s="47"/>
    </row>
    <row r="32954" spans="5:16" x14ac:dyDescent="0.25">
      <c r="E32954" s="47"/>
      <c r="F32954" s="47"/>
      <c r="G32954" s="47"/>
      <c r="H32954" s="47"/>
      <c r="I32954" s="47"/>
      <c r="J32954" s="47"/>
      <c r="K32954" s="47"/>
      <c r="L32954" s="47"/>
      <c r="M32954" s="47"/>
      <c r="N32954" s="47"/>
      <c r="O32954" s="47"/>
      <c r="P32954" s="47"/>
    </row>
    <row r="32955" spans="5:16" x14ac:dyDescent="0.25">
      <c r="E32955" s="47"/>
      <c r="F32955" s="47"/>
      <c r="G32955" s="47"/>
      <c r="H32955" s="47"/>
      <c r="I32955" s="47"/>
      <c r="J32955" s="47"/>
      <c r="K32955" s="47"/>
      <c r="L32955" s="47"/>
      <c r="M32955" s="47"/>
      <c r="N32955" s="47"/>
      <c r="O32955" s="47"/>
      <c r="P32955" s="47"/>
    </row>
    <row r="32956" spans="5:16" x14ac:dyDescent="0.25">
      <c r="E32956" s="47"/>
      <c r="F32956" s="47"/>
      <c r="G32956" s="47"/>
      <c r="H32956" s="47"/>
      <c r="I32956" s="47"/>
      <c r="J32956" s="47"/>
      <c r="K32956" s="47"/>
      <c r="L32956" s="47"/>
      <c r="M32956" s="47"/>
      <c r="N32956" s="47"/>
      <c r="O32956" s="47"/>
      <c r="P32956" s="47"/>
    </row>
    <row r="32957" spans="5:16" x14ac:dyDescent="0.25">
      <c r="E32957" s="47"/>
      <c r="F32957" s="47"/>
      <c r="G32957" s="47"/>
      <c r="H32957" s="47"/>
      <c r="I32957" s="47"/>
      <c r="J32957" s="47"/>
      <c r="K32957" s="47"/>
      <c r="L32957" s="47"/>
      <c r="M32957" s="47"/>
      <c r="N32957" s="47"/>
      <c r="O32957" s="47"/>
      <c r="P32957" s="47"/>
    </row>
    <row r="32958" spans="5:16" x14ac:dyDescent="0.25">
      <c r="E32958" s="47"/>
      <c r="F32958" s="47"/>
      <c r="G32958" s="47"/>
      <c r="H32958" s="47"/>
      <c r="I32958" s="47"/>
      <c r="J32958" s="47"/>
      <c r="K32958" s="47"/>
      <c r="L32958" s="47"/>
      <c r="M32958" s="47"/>
      <c r="N32958" s="47"/>
      <c r="O32958" s="47"/>
      <c r="P32958" s="47"/>
    </row>
    <row r="32959" spans="5:16" x14ac:dyDescent="0.25">
      <c r="E32959" s="47"/>
      <c r="F32959" s="47"/>
      <c r="G32959" s="47"/>
      <c r="H32959" s="47"/>
      <c r="I32959" s="47"/>
      <c r="J32959" s="47"/>
      <c r="K32959" s="47"/>
      <c r="L32959" s="47"/>
      <c r="M32959" s="47"/>
      <c r="N32959" s="47"/>
      <c r="O32959" s="47"/>
      <c r="P32959" s="47"/>
    </row>
    <row r="32960" spans="5:16" x14ac:dyDescent="0.25">
      <c r="E32960" s="47"/>
      <c r="F32960" s="47"/>
      <c r="G32960" s="47"/>
      <c r="H32960" s="47"/>
      <c r="I32960" s="47"/>
      <c r="J32960" s="47"/>
      <c r="K32960" s="47"/>
      <c r="L32960" s="47"/>
      <c r="M32960" s="47"/>
      <c r="N32960" s="47"/>
      <c r="O32960" s="47"/>
      <c r="P32960" s="47"/>
    </row>
    <row r="32961" spans="5:16" x14ac:dyDescent="0.25">
      <c r="E32961" s="47"/>
      <c r="F32961" s="47"/>
      <c r="G32961" s="47"/>
      <c r="H32961" s="47"/>
      <c r="I32961" s="47"/>
      <c r="J32961" s="47"/>
      <c r="K32961" s="47"/>
      <c r="L32961" s="47"/>
      <c r="M32961" s="47"/>
      <c r="N32961" s="47"/>
      <c r="O32961" s="47"/>
      <c r="P32961" s="47"/>
    </row>
    <row r="32962" spans="5:16" x14ac:dyDescent="0.25">
      <c r="E32962" s="47"/>
      <c r="F32962" s="47"/>
      <c r="G32962" s="47"/>
      <c r="H32962" s="47"/>
      <c r="I32962" s="47"/>
      <c r="J32962" s="47"/>
      <c r="K32962" s="47"/>
      <c r="L32962" s="47"/>
      <c r="M32962" s="47"/>
      <c r="N32962" s="47"/>
      <c r="O32962" s="47"/>
      <c r="P32962" s="47"/>
    </row>
    <row r="32963" spans="5:16" x14ac:dyDescent="0.25">
      <c r="E32963" s="47"/>
      <c r="F32963" s="47"/>
      <c r="G32963" s="47"/>
      <c r="H32963" s="47"/>
      <c r="I32963" s="47"/>
      <c r="J32963" s="47"/>
      <c r="K32963" s="47"/>
      <c r="L32963" s="47"/>
      <c r="M32963" s="47"/>
      <c r="N32963" s="47"/>
      <c r="O32963" s="47"/>
      <c r="P32963" s="47"/>
    </row>
    <row r="32964" spans="5:16" x14ac:dyDescent="0.25">
      <c r="E32964" s="47"/>
      <c r="F32964" s="47"/>
      <c r="G32964" s="47"/>
      <c r="H32964" s="47"/>
      <c r="I32964" s="47"/>
      <c r="J32964" s="47"/>
      <c r="K32964" s="47"/>
      <c r="L32964" s="47"/>
      <c r="M32964" s="47"/>
      <c r="N32964" s="47"/>
      <c r="O32964" s="47"/>
      <c r="P32964" s="47"/>
    </row>
    <row r="32965" spans="5:16" x14ac:dyDescent="0.25">
      <c r="E32965" s="47"/>
      <c r="F32965" s="47"/>
      <c r="G32965" s="47"/>
      <c r="H32965" s="47"/>
      <c r="I32965" s="47"/>
      <c r="J32965" s="47"/>
      <c r="K32965" s="47"/>
      <c r="L32965" s="47"/>
      <c r="M32965" s="47"/>
      <c r="N32965" s="47"/>
      <c r="O32965" s="47"/>
      <c r="P32965" s="47"/>
    </row>
    <row r="32966" spans="5:16" x14ac:dyDescent="0.25">
      <c r="E32966" s="47"/>
      <c r="F32966" s="47"/>
      <c r="G32966" s="47"/>
      <c r="H32966" s="47"/>
      <c r="I32966" s="47"/>
      <c r="J32966" s="47"/>
      <c r="K32966" s="47"/>
      <c r="L32966" s="47"/>
      <c r="M32966" s="47"/>
      <c r="N32966" s="47"/>
      <c r="O32966" s="47"/>
      <c r="P32966" s="47"/>
    </row>
    <row r="32967" spans="5:16" x14ac:dyDescent="0.25">
      <c r="E32967" s="47"/>
      <c r="F32967" s="47"/>
      <c r="G32967" s="47"/>
      <c r="H32967" s="47"/>
      <c r="I32967" s="47"/>
      <c r="J32967" s="47"/>
      <c r="K32967" s="47"/>
      <c r="L32967" s="47"/>
      <c r="M32967" s="47"/>
      <c r="N32967" s="47"/>
      <c r="O32967" s="47"/>
      <c r="P32967" s="47"/>
    </row>
    <row r="32968" spans="5:16" x14ac:dyDescent="0.25">
      <c r="E32968" s="47"/>
      <c r="F32968" s="47"/>
      <c r="G32968" s="47"/>
      <c r="H32968" s="47"/>
      <c r="I32968" s="47"/>
      <c r="J32968" s="47"/>
      <c r="K32968" s="47"/>
      <c r="L32968" s="47"/>
      <c r="M32968" s="47"/>
      <c r="N32968" s="47"/>
      <c r="O32968" s="47"/>
      <c r="P32968" s="47"/>
    </row>
    <row r="32969" spans="5:16" x14ac:dyDescent="0.25">
      <c r="E32969" s="47"/>
      <c r="F32969" s="47"/>
      <c r="G32969" s="47"/>
      <c r="H32969" s="47"/>
      <c r="I32969" s="47"/>
      <c r="J32969" s="47"/>
      <c r="K32969" s="47"/>
      <c r="L32969" s="47"/>
      <c r="M32969" s="47"/>
      <c r="N32969" s="47"/>
      <c r="O32969" s="47"/>
      <c r="P32969" s="47"/>
    </row>
    <row r="32970" spans="5:16" x14ac:dyDescent="0.25">
      <c r="E32970" s="47"/>
      <c r="F32970" s="47"/>
      <c r="G32970" s="47"/>
      <c r="H32970" s="47"/>
      <c r="I32970" s="47"/>
      <c r="J32970" s="47"/>
      <c r="K32970" s="47"/>
      <c r="L32970" s="47"/>
      <c r="M32970" s="47"/>
      <c r="N32970" s="47"/>
      <c r="O32970" s="47"/>
      <c r="P32970" s="47"/>
    </row>
    <row r="32971" spans="5:16" x14ac:dyDescent="0.25">
      <c r="E32971" s="47"/>
      <c r="F32971" s="47"/>
      <c r="G32971" s="47"/>
      <c r="H32971" s="47"/>
      <c r="I32971" s="47"/>
      <c r="J32971" s="47"/>
      <c r="K32971" s="47"/>
      <c r="L32971" s="47"/>
      <c r="M32971" s="47"/>
      <c r="N32971" s="47"/>
      <c r="O32971" s="47"/>
      <c r="P32971" s="47"/>
    </row>
    <row r="32972" spans="5:16" x14ac:dyDescent="0.25">
      <c r="E32972" s="47"/>
      <c r="F32972" s="47"/>
      <c r="G32972" s="47"/>
      <c r="H32972" s="47"/>
      <c r="I32972" s="47"/>
      <c r="J32972" s="47"/>
      <c r="K32972" s="47"/>
      <c r="L32972" s="47"/>
      <c r="M32972" s="47"/>
      <c r="N32972" s="47"/>
      <c r="O32972" s="47"/>
      <c r="P32972" s="47"/>
    </row>
    <row r="32973" spans="5:16" x14ac:dyDescent="0.25">
      <c r="E32973" s="47"/>
      <c r="F32973" s="47"/>
      <c r="G32973" s="47"/>
      <c r="H32973" s="47"/>
      <c r="I32973" s="47"/>
      <c r="J32973" s="47"/>
      <c r="K32973" s="47"/>
      <c r="L32973" s="47"/>
      <c r="M32973" s="47"/>
      <c r="N32973" s="47"/>
      <c r="O32973" s="47"/>
      <c r="P32973" s="47"/>
    </row>
    <row r="32974" spans="5:16" x14ac:dyDescent="0.25">
      <c r="E32974" s="47"/>
      <c r="F32974" s="47"/>
      <c r="G32974" s="47"/>
      <c r="H32974" s="47"/>
      <c r="I32974" s="47"/>
      <c r="J32974" s="47"/>
      <c r="K32974" s="47"/>
      <c r="L32974" s="47"/>
      <c r="M32974" s="47"/>
      <c r="N32974" s="47"/>
      <c r="O32974" s="47"/>
      <c r="P32974" s="47"/>
    </row>
    <row r="32975" spans="5:16" x14ac:dyDescent="0.25">
      <c r="E32975" s="47"/>
      <c r="F32975" s="47"/>
      <c r="G32975" s="47"/>
      <c r="H32975" s="47"/>
      <c r="I32975" s="47"/>
      <c r="J32975" s="47"/>
      <c r="K32975" s="47"/>
      <c r="L32975" s="47"/>
      <c r="M32975" s="47"/>
      <c r="N32975" s="47"/>
      <c r="O32975" s="47"/>
      <c r="P32975" s="47"/>
    </row>
    <row r="32976" spans="5:16" x14ac:dyDescent="0.25">
      <c r="E32976" s="47"/>
      <c r="F32976" s="47"/>
      <c r="G32976" s="47"/>
      <c r="H32976" s="47"/>
      <c r="I32976" s="47"/>
      <c r="J32976" s="47"/>
      <c r="K32976" s="47"/>
      <c r="L32976" s="47"/>
      <c r="M32976" s="47"/>
      <c r="N32976" s="47"/>
      <c r="O32976" s="47"/>
      <c r="P32976" s="47"/>
    </row>
    <row r="32977" spans="5:16" x14ac:dyDescent="0.25">
      <c r="E32977" s="47"/>
      <c r="F32977" s="47"/>
      <c r="G32977" s="47"/>
      <c r="H32977" s="47"/>
      <c r="I32977" s="47"/>
      <c r="J32977" s="47"/>
      <c r="K32977" s="47"/>
      <c r="L32977" s="47"/>
      <c r="M32977" s="47"/>
      <c r="N32977" s="47"/>
      <c r="O32977" s="47"/>
      <c r="P32977" s="47"/>
    </row>
    <row r="32978" spans="5:16" x14ac:dyDescent="0.25">
      <c r="E32978" s="47"/>
      <c r="F32978" s="47"/>
      <c r="G32978" s="47"/>
      <c r="H32978" s="47"/>
      <c r="I32978" s="47"/>
      <c r="J32978" s="47"/>
      <c r="K32978" s="47"/>
      <c r="L32978" s="47"/>
      <c r="M32978" s="47"/>
      <c r="N32978" s="47"/>
      <c r="O32978" s="47"/>
      <c r="P32978" s="47"/>
    </row>
    <row r="32979" spans="5:16" x14ac:dyDescent="0.25">
      <c r="E32979" s="47"/>
      <c r="F32979" s="47"/>
      <c r="G32979" s="47"/>
      <c r="H32979" s="47"/>
      <c r="I32979" s="47"/>
      <c r="J32979" s="47"/>
      <c r="K32979" s="47"/>
      <c r="L32979" s="47"/>
      <c r="M32979" s="47"/>
      <c r="N32979" s="47"/>
      <c r="O32979" s="47"/>
      <c r="P32979" s="47"/>
    </row>
    <row r="32980" spans="5:16" x14ac:dyDescent="0.25">
      <c r="E32980" s="47"/>
      <c r="F32980" s="47"/>
      <c r="G32980" s="47"/>
      <c r="H32980" s="47"/>
      <c r="I32980" s="47"/>
      <c r="J32980" s="47"/>
      <c r="K32980" s="47"/>
      <c r="L32980" s="47"/>
      <c r="M32980" s="47"/>
      <c r="N32980" s="47"/>
      <c r="O32980" s="47"/>
      <c r="P32980" s="47"/>
    </row>
    <row r="32981" spans="5:16" x14ac:dyDescent="0.25">
      <c r="E32981" s="47"/>
      <c r="F32981" s="47"/>
      <c r="G32981" s="47"/>
      <c r="H32981" s="47"/>
      <c r="I32981" s="47"/>
      <c r="J32981" s="47"/>
      <c r="K32981" s="47"/>
      <c r="L32981" s="47"/>
      <c r="M32981" s="47"/>
      <c r="N32981" s="47"/>
      <c r="O32981" s="47"/>
      <c r="P32981" s="47"/>
    </row>
    <row r="32982" spans="5:16" x14ac:dyDescent="0.25">
      <c r="E32982" s="47"/>
      <c r="F32982" s="47"/>
      <c r="G32982" s="47"/>
      <c r="H32982" s="47"/>
      <c r="I32982" s="47"/>
      <c r="J32982" s="47"/>
      <c r="K32982" s="47"/>
      <c r="L32982" s="47"/>
      <c r="M32982" s="47"/>
      <c r="N32982" s="47"/>
      <c r="O32982" s="47"/>
      <c r="P32982" s="47"/>
    </row>
    <row r="32983" spans="5:16" x14ac:dyDescent="0.25">
      <c r="E32983" s="47"/>
      <c r="F32983" s="47"/>
      <c r="G32983" s="47"/>
      <c r="H32983" s="47"/>
      <c r="I32983" s="47"/>
      <c r="J32983" s="47"/>
      <c r="K32983" s="47"/>
      <c r="L32983" s="47"/>
      <c r="M32983" s="47"/>
      <c r="N32983" s="47"/>
      <c r="O32983" s="47"/>
      <c r="P32983" s="47"/>
    </row>
    <row r="32984" spans="5:16" x14ac:dyDescent="0.25">
      <c r="E32984" s="47"/>
      <c r="F32984" s="47"/>
      <c r="G32984" s="47"/>
      <c r="H32984" s="47"/>
      <c r="I32984" s="47"/>
      <c r="J32984" s="47"/>
      <c r="K32984" s="47"/>
      <c r="L32984" s="47"/>
      <c r="M32984" s="47"/>
      <c r="N32984" s="47"/>
      <c r="O32984" s="47"/>
      <c r="P32984" s="47"/>
    </row>
    <row r="32985" spans="5:16" x14ac:dyDescent="0.25">
      <c r="E32985" s="47"/>
      <c r="F32985" s="47"/>
      <c r="G32985" s="47"/>
      <c r="H32985" s="47"/>
      <c r="I32985" s="47"/>
      <c r="J32985" s="47"/>
      <c r="K32985" s="47"/>
      <c r="L32985" s="47"/>
      <c r="M32985" s="47"/>
      <c r="N32985" s="47"/>
      <c r="O32985" s="47"/>
      <c r="P32985" s="47"/>
    </row>
    <row r="32986" spans="5:16" x14ac:dyDescent="0.25">
      <c r="E32986" s="47"/>
      <c r="F32986" s="47"/>
      <c r="G32986" s="47"/>
      <c r="H32986" s="47"/>
      <c r="I32986" s="47"/>
      <c r="J32986" s="47"/>
      <c r="K32986" s="47"/>
      <c r="L32986" s="47"/>
      <c r="M32986" s="47"/>
      <c r="N32986" s="47"/>
      <c r="O32986" s="47"/>
      <c r="P32986" s="47"/>
    </row>
    <row r="32987" spans="5:16" x14ac:dyDescent="0.25">
      <c r="E32987" s="47"/>
      <c r="F32987" s="47"/>
      <c r="G32987" s="47"/>
      <c r="H32987" s="47"/>
      <c r="I32987" s="47"/>
      <c r="J32987" s="47"/>
      <c r="K32987" s="47"/>
      <c r="L32987" s="47"/>
      <c r="M32987" s="47"/>
      <c r="N32987" s="47"/>
      <c r="O32987" s="47"/>
      <c r="P32987" s="47"/>
    </row>
    <row r="32988" spans="5:16" x14ac:dyDescent="0.25">
      <c r="E32988" s="47"/>
      <c r="F32988" s="47"/>
      <c r="G32988" s="47"/>
      <c r="H32988" s="47"/>
      <c r="I32988" s="47"/>
      <c r="J32988" s="47"/>
      <c r="K32988" s="47"/>
      <c r="L32988" s="47"/>
      <c r="M32988" s="47"/>
      <c r="N32988" s="47"/>
      <c r="O32988" s="47"/>
      <c r="P32988" s="47"/>
    </row>
    <row r="32989" spans="5:16" x14ac:dyDescent="0.25">
      <c r="E32989" s="47"/>
      <c r="F32989" s="47"/>
      <c r="G32989" s="47"/>
      <c r="H32989" s="47"/>
      <c r="I32989" s="47"/>
      <c r="J32989" s="47"/>
      <c r="K32989" s="47"/>
      <c r="L32989" s="47"/>
      <c r="M32989" s="47"/>
      <c r="N32989" s="47"/>
      <c r="O32989" s="47"/>
      <c r="P32989" s="47"/>
    </row>
    <row r="32990" spans="5:16" x14ac:dyDescent="0.25">
      <c r="E32990" s="47"/>
      <c r="F32990" s="47"/>
      <c r="G32990" s="47"/>
      <c r="H32990" s="47"/>
      <c r="I32990" s="47"/>
      <c r="J32990" s="47"/>
      <c r="K32990" s="47"/>
      <c r="L32990" s="47"/>
      <c r="M32990" s="47"/>
      <c r="N32990" s="47"/>
      <c r="O32990" s="47"/>
      <c r="P32990" s="47"/>
    </row>
    <row r="32991" spans="5:16" x14ac:dyDescent="0.25">
      <c r="E32991" s="47"/>
      <c r="F32991" s="47"/>
      <c r="G32991" s="47"/>
      <c r="H32991" s="47"/>
      <c r="I32991" s="47"/>
      <c r="J32991" s="47"/>
      <c r="K32991" s="47"/>
      <c r="L32991" s="47"/>
      <c r="M32991" s="47"/>
      <c r="N32991" s="47"/>
      <c r="O32991" s="47"/>
      <c r="P32991" s="47"/>
    </row>
    <row r="32992" spans="5:16" x14ac:dyDescent="0.25">
      <c r="E32992" s="47"/>
      <c r="F32992" s="47"/>
      <c r="G32992" s="47"/>
      <c r="H32992" s="47"/>
      <c r="I32992" s="47"/>
      <c r="J32992" s="47"/>
      <c r="K32992" s="47"/>
      <c r="L32992" s="47"/>
      <c r="M32992" s="47"/>
      <c r="N32992" s="47"/>
      <c r="O32992" s="47"/>
      <c r="P32992" s="47"/>
    </row>
    <row r="32993" spans="5:16" x14ac:dyDescent="0.25">
      <c r="E32993" s="47"/>
      <c r="F32993" s="47"/>
      <c r="G32993" s="47"/>
      <c r="H32993" s="47"/>
      <c r="I32993" s="47"/>
      <c r="J32993" s="47"/>
      <c r="K32993" s="47"/>
      <c r="L32993" s="47"/>
      <c r="M32993" s="47"/>
      <c r="N32993" s="47"/>
      <c r="O32993" s="47"/>
      <c r="P32993" s="47"/>
    </row>
    <row r="32994" spans="5:16" x14ac:dyDescent="0.25">
      <c r="E32994" s="47"/>
      <c r="F32994" s="47"/>
      <c r="G32994" s="47"/>
      <c r="H32994" s="47"/>
      <c r="I32994" s="47"/>
      <c r="J32994" s="47"/>
      <c r="K32994" s="47"/>
      <c r="L32994" s="47"/>
      <c r="M32994" s="47"/>
      <c r="N32994" s="47"/>
      <c r="O32994" s="47"/>
      <c r="P32994" s="47"/>
    </row>
    <row r="32995" spans="5:16" x14ac:dyDescent="0.25">
      <c r="E32995" s="47"/>
      <c r="F32995" s="47"/>
      <c r="G32995" s="47"/>
      <c r="H32995" s="47"/>
      <c r="I32995" s="47"/>
      <c r="J32995" s="47"/>
      <c r="K32995" s="47"/>
      <c r="L32995" s="47"/>
      <c r="M32995" s="47"/>
      <c r="N32995" s="47"/>
      <c r="O32995" s="47"/>
      <c r="P32995" s="47"/>
    </row>
    <row r="32996" spans="5:16" x14ac:dyDescent="0.25">
      <c r="E32996" s="47"/>
      <c r="F32996" s="47"/>
      <c r="G32996" s="47"/>
      <c r="H32996" s="47"/>
      <c r="I32996" s="47"/>
      <c r="J32996" s="47"/>
      <c r="K32996" s="47"/>
      <c r="L32996" s="47"/>
      <c r="M32996" s="47"/>
      <c r="N32996" s="47"/>
      <c r="O32996" s="47"/>
      <c r="P32996" s="47"/>
    </row>
    <row r="32997" spans="5:16" x14ac:dyDescent="0.25">
      <c r="E32997" s="47"/>
      <c r="F32997" s="47"/>
      <c r="G32997" s="47"/>
      <c r="H32997" s="47"/>
      <c r="I32997" s="47"/>
      <c r="J32997" s="47"/>
      <c r="K32997" s="47"/>
      <c r="L32997" s="47"/>
      <c r="M32997" s="47"/>
      <c r="N32997" s="47"/>
      <c r="O32997" s="47"/>
      <c r="P32997" s="47"/>
    </row>
    <row r="32998" spans="5:16" x14ac:dyDescent="0.25">
      <c r="E32998" s="47"/>
      <c r="F32998" s="47"/>
      <c r="G32998" s="47"/>
      <c r="H32998" s="47"/>
      <c r="I32998" s="47"/>
      <c r="J32998" s="47"/>
      <c r="K32998" s="47"/>
      <c r="L32998" s="47"/>
      <c r="M32998" s="47"/>
      <c r="N32998" s="47"/>
      <c r="O32998" s="47"/>
      <c r="P32998" s="47"/>
    </row>
    <row r="32999" spans="5:16" x14ac:dyDescent="0.25">
      <c r="E32999" s="47"/>
      <c r="F32999" s="47"/>
      <c r="G32999" s="47"/>
      <c r="H32999" s="47"/>
      <c r="I32999" s="47"/>
      <c r="J32999" s="47"/>
      <c r="K32999" s="47"/>
      <c r="L32999" s="47"/>
      <c r="M32999" s="47"/>
      <c r="N32999" s="47"/>
      <c r="O32999" s="47"/>
      <c r="P32999" s="47"/>
    </row>
    <row r="33000" spans="5:16" x14ac:dyDescent="0.25">
      <c r="E33000" s="47"/>
      <c r="F33000" s="47"/>
      <c r="G33000" s="47"/>
      <c r="H33000" s="47"/>
      <c r="I33000" s="47"/>
      <c r="J33000" s="47"/>
      <c r="K33000" s="47"/>
      <c r="L33000" s="47"/>
      <c r="M33000" s="47"/>
      <c r="N33000" s="47"/>
      <c r="O33000" s="47"/>
      <c r="P33000" s="47"/>
    </row>
    <row r="33001" spans="5:16" x14ac:dyDescent="0.25">
      <c r="E33001" s="47"/>
      <c r="F33001" s="47"/>
      <c r="G33001" s="47"/>
      <c r="H33001" s="47"/>
      <c r="I33001" s="47"/>
      <c r="J33001" s="47"/>
      <c r="K33001" s="47"/>
      <c r="L33001" s="47"/>
      <c r="M33001" s="47"/>
      <c r="N33001" s="47"/>
      <c r="O33001" s="47"/>
      <c r="P33001" s="47"/>
    </row>
    <row r="33002" spans="5:16" x14ac:dyDescent="0.25">
      <c r="E33002" s="47"/>
      <c r="F33002" s="47"/>
      <c r="G33002" s="47"/>
      <c r="H33002" s="47"/>
      <c r="I33002" s="47"/>
      <c r="J33002" s="47"/>
      <c r="K33002" s="47"/>
      <c r="L33002" s="47"/>
      <c r="M33002" s="47"/>
      <c r="N33002" s="47"/>
      <c r="O33002" s="47"/>
      <c r="P33002" s="47"/>
    </row>
    <row r="33003" spans="5:16" x14ac:dyDescent="0.25">
      <c r="E33003" s="47"/>
      <c r="F33003" s="47"/>
      <c r="G33003" s="47"/>
      <c r="H33003" s="47"/>
      <c r="I33003" s="47"/>
      <c r="J33003" s="47"/>
      <c r="K33003" s="47"/>
      <c r="L33003" s="47"/>
      <c r="M33003" s="47"/>
      <c r="N33003" s="47"/>
      <c r="O33003" s="47"/>
      <c r="P33003" s="47"/>
    </row>
    <row r="33004" spans="5:16" x14ac:dyDescent="0.25">
      <c r="E33004" s="47"/>
      <c r="F33004" s="47"/>
      <c r="G33004" s="47"/>
      <c r="H33004" s="47"/>
      <c r="I33004" s="47"/>
      <c r="J33004" s="47"/>
      <c r="K33004" s="47"/>
      <c r="L33004" s="47"/>
      <c r="M33004" s="47"/>
      <c r="N33004" s="47"/>
      <c r="O33004" s="47"/>
      <c r="P33004" s="47"/>
    </row>
    <row r="33005" spans="5:16" x14ac:dyDescent="0.25">
      <c r="E33005" s="47"/>
      <c r="F33005" s="47"/>
      <c r="G33005" s="47"/>
      <c r="H33005" s="47"/>
      <c r="I33005" s="47"/>
      <c r="J33005" s="47"/>
      <c r="K33005" s="47"/>
      <c r="L33005" s="47"/>
      <c r="M33005" s="47"/>
      <c r="N33005" s="47"/>
      <c r="O33005" s="47"/>
      <c r="P33005" s="47"/>
    </row>
    <row r="33006" spans="5:16" x14ac:dyDescent="0.25">
      <c r="E33006" s="47"/>
      <c r="F33006" s="47"/>
      <c r="G33006" s="47"/>
      <c r="H33006" s="47"/>
      <c r="I33006" s="47"/>
      <c r="J33006" s="47"/>
      <c r="K33006" s="47"/>
      <c r="L33006" s="47"/>
      <c r="M33006" s="47"/>
      <c r="N33006" s="47"/>
      <c r="O33006" s="47"/>
      <c r="P33006" s="47"/>
    </row>
    <row r="33007" spans="5:16" x14ac:dyDescent="0.25">
      <c r="E33007" s="47"/>
      <c r="F33007" s="47"/>
      <c r="G33007" s="47"/>
      <c r="H33007" s="47"/>
      <c r="I33007" s="47"/>
      <c r="J33007" s="47"/>
      <c r="K33007" s="47"/>
      <c r="L33007" s="47"/>
      <c r="M33007" s="47"/>
      <c r="N33007" s="47"/>
      <c r="O33007" s="47"/>
      <c r="P33007" s="47"/>
    </row>
    <row r="33008" spans="5:16" x14ac:dyDescent="0.25">
      <c r="E33008" s="47"/>
      <c r="F33008" s="47"/>
      <c r="G33008" s="47"/>
      <c r="H33008" s="47"/>
      <c r="I33008" s="47"/>
      <c r="J33008" s="47"/>
      <c r="K33008" s="47"/>
      <c r="L33008" s="47"/>
      <c r="M33008" s="47"/>
      <c r="N33008" s="47"/>
      <c r="O33008" s="47"/>
      <c r="P33008" s="47"/>
    </row>
    <row r="33009" spans="5:16" x14ac:dyDescent="0.25">
      <c r="E33009" s="47"/>
      <c r="F33009" s="47"/>
      <c r="G33009" s="47"/>
      <c r="H33009" s="47"/>
      <c r="I33009" s="47"/>
      <c r="J33009" s="47"/>
      <c r="K33009" s="47"/>
      <c r="L33009" s="47"/>
      <c r="M33009" s="47"/>
      <c r="N33009" s="47"/>
      <c r="O33009" s="47"/>
      <c r="P33009" s="47"/>
    </row>
    <row r="33010" spans="5:16" x14ac:dyDescent="0.25">
      <c r="E33010" s="47"/>
      <c r="F33010" s="47"/>
      <c r="G33010" s="47"/>
      <c r="H33010" s="47"/>
      <c r="I33010" s="47"/>
      <c r="J33010" s="47"/>
      <c r="K33010" s="47"/>
      <c r="L33010" s="47"/>
      <c r="M33010" s="47"/>
      <c r="N33010" s="47"/>
      <c r="O33010" s="47"/>
      <c r="P33010" s="47"/>
    </row>
    <row r="33011" spans="5:16" x14ac:dyDescent="0.25">
      <c r="E33011" s="47"/>
      <c r="F33011" s="47"/>
      <c r="G33011" s="47"/>
      <c r="H33011" s="47"/>
      <c r="I33011" s="47"/>
      <c r="J33011" s="47"/>
      <c r="K33011" s="47"/>
      <c r="L33011" s="47"/>
      <c r="M33011" s="47"/>
      <c r="N33011" s="47"/>
      <c r="O33011" s="47"/>
      <c r="P33011" s="47"/>
    </row>
    <row r="33012" spans="5:16" x14ac:dyDescent="0.25">
      <c r="E33012" s="47"/>
      <c r="F33012" s="47"/>
      <c r="G33012" s="47"/>
      <c r="H33012" s="47"/>
      <c r="I33012" s="47"/>
      <c r="J33012" s="47"/>
      <c r="K33012" s="47"/>
      <c r="L33012" s="47"/>
      <c r="M33012" s="47"/>
      <c r="N33012" s="47"/>
      <c r="O33012" s="47"/>
      <c r="P33012" s="47"/>
    </row>
    <row r="33013" spans="5:16" x14ac:dyDescent="0.25">
      <c r="E33013" s="47"/>
      <c r="F33013" s="47"/>
      <c r="G33013" s="47"/>
      <c r="H33013" s="47"/>
      <c r="I33013" s="47"/>
      <c r="J33013" s="47"/>
      <c r="K33013" s="47"/>
      <c r="L33013" s="47"/>
      <c r="M33013" s="47"/>
      <c r="N33013" s="47"/>
      <c r="O33013" s="47"/>
      <c r="P33013" s="47"/>
    </row>
    <row r="33014" spans="5:16" x14ac:dyDescent="0.25">
      <c r="E33014" s="47"/>
      <c r="F33014" s="47"/>
      <c r="G33014" s="47"/>
      <c r="H33014" s="47"/>
      <c r="I33014" s="47"/>
      <c r="J33014" s="47"/>
      <c r="K33014" s="47"/>
      <c r="L33014" s="47"/>
      <c r="M33014" s="47"/>
      <c r="N33014" s="47"/>
      <c r="O33014" s="47"/>
      <c r="P33014" s="47"/>
    </row>
    <row r="33015" spans="5:16" x14ac:dyDescent="0.25">
      <c r="E33015" s="47"/>
      <c r="F33015" s="47"/>
      <c r="G33015" s="47"/>
      <c r="H33015" s="47"/>
      <c r="I33015" s="47"/>
      <c r="J33015" s="47"/>
      <c r="K33015" s="47"/>
      <c r="L33015" s="47"/>
      <c r="M33015" s="47"/>
      <c r="N33015" s="47"/>
      <c r="O33015" s="47"/>
      <c r="P33015" s="47"/>
    </row>
    <row r="33016" spans="5:16" x14ac:dyDescent="0.25">
      <c r="E33016" s="47"/>
      <c r="F33016" s="47"/>
      <c r="G33016" s="47"/>
      <c r="H33016" s="47"/>
      <c r="I33016" s="47"/>
      <c r="J33016" s="47"/>
      <c r="K33016" s="47"/>
      <c r="L33016" s="47"/>
      <c r="M33016" s="47"/>
      <c r="N33016" s="47"/>
      <c r="O33016" s="47"/>
      <c r="P33016" s="47"/>
    </row>
    <row r="33017" spans="5:16" x14ac:dyDescent="0.25">
      <c r="E33017" s="47"/>
      <c r="F33017" s="47"/>
      <c r="G33017" s="47"/>
      <c r="H33017" s="47"/>
      <c r="I33017" s="47"/>
      <c r="J33017" s="47"/>
      <c r="K33017" s="47"/>
      <c r="L33017" s="47"/>
      <c r="M33017" s="47"/>
      <c r="N33017" s="47"/>
      <c r="O33017" s="47"/>
      <c r="P33017" s="47"/>
    </row>
    <row r="33018" spans="5:16" x14ac:dyDescent="0.25">
      <c r="E33018" s="47"/>
      <c r="F33018" s="47"/>
      <c r="G33018" s="47"/>
      <c r="H33018" s="47"/>
      <c r="I33018" s="47"/>
      <c r="J33018" s="47"/>
      <c r="K33018" s="47"/>
      <c r="L33018" s="47"/>
      <c r="M33018" s="47"/>
      <c r="N33018" s="47"/>
      <c r="O33018" s="47"/>
      <c r="P33018" s="47"/>
    </row>
    <row r="33019" spans="5:16" x14ac:dyDescent="0.25">
      <c r="E33019" s="47"/>
      <c r="F33019" s="47"/>
      <c r="G33019" s="47"/>
      <c r="H33019" s="47"/>
      <c r="I33019" s="47"/>
      <c r="J33019" s="47"/>
      <c r="K33019" s="47"/>
      <c r="L33019" s="47"/>
      <c r="M33019" s="47"/>
      <c r="N33019" s="47"/>
      <c r="O33019" s="47"/>
      <c r="P33019" s="47"/>
    </row>
    <row r="33020" spans="5:16" x14ac:dyDescent="0.25">
      <c r="E33020" s="47"/>
      <c r="F33020" s="47"/>
      <c r="G33020" s="47"/>
      <c r="H33020" s="47"/>
      <c r="I33020" s="47"/>
      <c r="J33020" s="47"/>
      <c r="K33020" s="47"/>
      <c r="L33020" s="47"/>
      <c r="M33020" s="47"/>
      <c r="N33020" s="47"/>
      <c r="O33020" s="47"/>
      <c r="P33020" s="47"/>
    </row>
    <row r="33021" spans="5:16" x14ac:dyDescent="0.25">
      <c r="E33021" s="47"/>
      <c r="F33021" s="47"/>
      <c r="G33021" s="47"/>
      <c r="H33021" s="47"/>
      <c r="I33021" s="47"/>
      <c r="J33021" s="47"/>
      <c r="K33021" s="47"/>
      <c r="L33021" s="47"/>
      <c r="M33021" s="47"/>
      <c r="N33021" s="47"/>
      <c r="O33021" s="47"/>
      <c r="P33021" s="47"/>
    </row>
    <row r="33022" spans="5:16" x14ac:dyDescent="0.25">
      <c r="E33022" s="47"/>
      <c r="F33022" s="47"/>
      <c r="G33022" s="47"/>
      <c r="H33022" s="47"/>
      <c r="I33022" s="47"/>
      <c r="J33022" s="47"/>
      <c r="K33022" s="47"/>
      <c r="L33022" s="47"/>
      <c r="M33022" s="47"/>
      <c r="N33022" s="47"/>
      <c r="O33022" s="47"/>
      <c r="P33022" s="47"/>
    </row>
    <row r="33023" spans="5:16" x14ac:dyDescent="0.25">
      <c r="E33023" s="47"/>
      <c r="F33023" s="47"/>
      <c r="G33023" s="47"/>
      <c r="H33023" s="47"/>
      <c r="I33023" s="47"/>
      <c r="J33023" s="47"/>
      <c r="K33023" s="47"/>
      <c r="L33023" s="47"/>
      <c r="M33023" s="47"/>
      <c r="N33023" s="47"/>
      <c r="O33023" s="47"/>
      <c r="P33023" s="47"/>
    </row>
    <row r="33024" spans="5:16" x14ac:dyDescent="0.25">
      <c r="E33024" s="47"/>
      <c r="F33024" s="47"/>
      <c r="G33024" s="47"/>
      <c r="H33024" s="47"/>
      <c r="I33024" s="47"/>
      <c r="J33024" s="47"/>
      <c r="K33024" s="47"/>
      <c r="L33024" s="47"/>
      <c r="M33024" s="47"/>
      <c r="N33024" s="47"/>
      <c r="O33024" s="47"/>
      <c r="P33024" s="47"/>
    </row>
    <row r="33025" spans="5:16" x14ac:dyDescent="0.25">
      <c r="E33025" s="47"/>
      <c r="F33025" s="47"/>
      <c r="G33025" s="47"/>
      <c r="H33025" s="47"/>
      <c r="I33025" s="47"/>
      <c r="J33025" s="47"/>
      <c r="K33025" s="47"/>
      <c r="L33025" s="47"/>
      <c r="M33025" s="47"/>
      <c r="N33025" s="47"/>
      <c r="O33025" s="47"/>
      <c r="P33025" s="47"/>
    </row>
    <row r="33026" spans="5:16" x14ac:dyDescent="0.25">
      <c r="E33026" s="47"/>
      <c r="F33026" s="47"/>
      <c r="G33026" s="47"/>
      <c r="H33026" s="47"/>
      <c r="I33026" s="47"/>
      <c r="J33026" s="47"/>
      <c r="K33026" s="47"/>
      <c r="L33026" s="47"/>
      <c r="M33026" s="47"/>
      <c r="N33026" s="47"/>
      <c r="O33026" s="47"/>
      <c r="P33026" s="47"/>
    </row>
    <row r="33027" spans="5:16" x14ac:dyDescent="0.25">
      <c r="E33027" s="47"/>
      <c r="F33027" s="47"/>
      <c r="G33027" s="47"/>
      <c r="H33027" s="47"/>
      <c r="I33027" s="47"/>
      <c r="J33027" s="47"/>
      <c r="K33027" s="47"/>
      <c r="L33027" s="47"/>
      <c r="M33027" s="47"/>
      <c r="N33027" s="47"/>
      <c r="O33027" s="47"/>
      <c r="P33027" s="47"/>
    </row>
    <row r="33028" spans="5:16" x14ac:dyDescent="0.25">
      <c r="E33028" s="47"/>
      <c r="F33028" s="47"/>
      <c r="G33028" s="47"/>
      <c r="H33028" s="47"/>
      <c r="I33028" s="47"/>
      <c r="J33028" s="47"/>
      <c r="K33028" s="47"/>
      <c r="L33028" s="47"/>
      <c r="M33028" s="47"/>
      <c r="N33028" s="47"/>
      <c r="O33028" s="47"/>
      <c r="P33028" s="47"/>
    </row>
    <row r="33029" spans="5:16" x14ac:dyDescent="0.25">
      <c r="E33029" s="47"/>
      <c r="F33029" s="47"/>
      <c r="G33029" s="47"/>
      <c r="H33029" s="47"/>
      <c r="I33029" s="47"/>
      <c r="J33029" s="47"/>
      <c r="K33029" s="47"/>
      <c r="L33029" s="47"/>
      <c r="M33029" s="47"/>
      <c r="N33029" s="47"/>
      <c r="O33029" s="47"/>
      <c r="P33029" s="47"/>
    </row>
    <row r="33030" spans="5:16" x14ac:dyDescent="0.25">
      <c r="E33030" s="47"/>
      <c r="F33030" s="47"/>
      <c r="G33030" s="47"/>
      <c r="H33030" s="47"/>
      <c r="I33030" s="47"/>
      <c r="J33030" s="47"/>
      <c r="K33030" s="47"/>
      <c r="L33030" s="47"/>
      <c r="M33030" s="47"/>
      <c r="N33030" s="47"/>
      <c r="O33030" s="47"/>
      <c r="P33030" s="47"/>
    </row>
    <row r="33031" spans="5:16" x14ac:dyDescent="0.25">
      <c r="E33031" s="47"/>
      <c r="F33031" s="47"/>
      <c r="G33031" s="47"/>
      <c r="H33031" s="47"/>
      <c r="I33031" s="47"/>
      <c r="J33031" s="47"/>
      <c r="K33031" s="47"/>
      <c r="L33031" s="47"/>
      <c r="M33031" s="47"/>
      <c r="N33031" s="47"/>
      <c r="O33031" s="47"/>
      <c r="P33031" s="47"/>
    </row>
    <row r="33032" spans="5:16" x14ac:dyDescent="0.25">
      <c r="E33032" s="47"/>
      <c r="F33032" s="47"/>
      <c r="G33032" s="47"/>
      <c r="H33032" s="47"/>
      <c r="I33032" s="47"/>
      <c r="J33032" s="47"/>
      <c r="K33032" s="47"/>
      <c r="L33032" s="47"/>
      <c r="M33032" s="47"/>
      <c r="N33032" s="47"/>
      <c r="O33032" s="47"/>
      <c r="P33032" s="47"/>
    </row>
    <row r="33033" spans="5:16" x14ac:dyDescent="0.25">
      <c r="E33033" s="47"/>
      <c r="F33033" s="47"/>
      <c r="G33033" s="47"/>
      <c r="H33033" s="47"/>
      <c r="I33033" s="47"/>
      <c r="J33033" s="47"/>
      <c r="K33033" s="47"/>
      <c r="L33033" s="47"/>
      <c r="M33033" s="47"/>
      <c r="N33033" s="47"/>
      <c r="O33033" s="47"/>
      <c r="P33033" s="47"/>
    </row>
    <row r="33034" spans="5:16" x14ac:dyDescent="0.25">
      <c r="E33034" s="47"/>
      <c r="F33034" s="47"/>
      <c r="G33034" s="47"/>
      <c r="H33034" s="47"/>
      <c r="I33034" s="47"/>
      <c r="J33034" s="47"/>
      <c r="K33034" s="47"/>
      <c r="L33034" s="47"/>
      <c r="M33034" s="47"/>
      <c r="N33034" s="47"/>
      <c r="O33034" s="47"/>
      <c r="P33034" s="47"/>
    </row>
    <row r="33035" spans="5:16" x14ac:dyDescent="0.25">
      <c r="E33035" s="47"/>
      <c r="F33035" s="47"/>
      <c r="G33035" s="47"/>
      <c r="H33035" s="47"/>
      <c r="I33035" s="47"/>
      <c r="J33035" s="47"/>
      <c r="K33035" s="47"/>
      <c r="L33035" s="47"/>
      <c r="M33035" s="47"/>
      <c r="N33035" s="47"/>
      <c r="O33035" s="47"/>
      <c r="P33035" s="47"/>
    </row>
    <row r="33036" spans="5:16" x14ac:dyDescent="0.25">
      <c r="E33036" s="47"/>
      <c r="F33036" s="47"/>
      <c r="G33036" s="47"/>
      <c r="H33036" s="47"/>
      <c r="I33036" s="47"/>
      <c r="J33036" s="47"/>
      <c r="K33036" s="47"/>
      <c r="L33036" s="47"/>
      <c r="M33036" s="47"/>
      <c r="N33036" s="47"/>
      <c r="O33036" s="47"/>
      <c r="P33036" s="47"/>
    </row>
    <row r="33037" spans="5:16" x14ac:dyDescent="0.25">
      <c r="E33037" s="47"/>
      <c r="F33037" s="47"/>
      <c r="G33037" s="47"/>
      <c r="H33037" s="47"/>
      <c r="I33037" s="47"/>
      <c r="J33037" s="47"/>
      <c r="K33037" s="47"/>
      <c r="L33037" s="47"/>
      <c r="M33037" s="47"/>
      <c r="N33037" s="47"/>
      <c r="O33037" s="47"/>
      <c r="P33037" s="47"/>
    </row>
    <row r="33038" spans="5:16" x14ac:dyDescent="0.25">
      <c r="E33038" s="47"/>
      <c r="F33038" s="47"/>
      <c r="G33038" s="47"/>
      <c r="H33038" s="47"/>
      <c r="I33038" s="47"/>
      <c r="J33038" s="47"/>
      <c r="K33038" s="47"/>
      <c r="L33038" s="47"/>
      <c r="M33038" s="47"/>
      <c r="N33038" s="47"/>
      <c r="O33038" s="47"/>
      <c r="P33038" s="47"/>
    </row>
    <row r="33039" spans="5:16" x14ac:dyDescent="0.25">
      <c r="E33039" s="47"/>
      <c r="F33039" s="47"/>
      <c r="G33039" s="47"/>
      <c r="H33039" s="47"/>
      <c r="I33039" s="47"/>
      <c r="J33039" s="47"/>
      <c r="K33039" s="47"/>
      <c r="L33039" s="47"/>
      <c r="M33039" s="47"/>
      <c r="N33039" s="47"/>
      <c r="O33039" s="47"/>
      <c r="P33039" s="47"/>
    </row>
    <row r="33040" spans="5:16" x14ac:dyDescent="0.25">
      <c r="E33040" s="47"/>
      <c r="F33040" s="47"/>
      <c r="G33040" s="47"/>
      <c r="H33040" s="47"/>
      <c r="I33040" s="47"/>
      <c r="J33040" s="47"/>
      <c r="K33040" s="47"/>
      <c r="L33040" s="47"/>
      <c r="M33040" s="47"/>
      <c r="N33040" s="47"/>
      <c r="O33040" s="47"/>
      <c r="P33040" s="47"/>
    </row>
    <row r="33041" spans="5:16" x14ac:dyDescent="0.25">
      <c r="E33041" s="47"/>
      <c r="F33041" s="47"/>
      <c r="G33041" s="47"/>
      <c r="H33041" s="47"/>
      <c r="I33041" s="47"/>
      <c r="J33041" s="47"/>
      <c r="K33041" s="47"/>
      <c r="L33041" s="47"/>
      <c r="M33041" s="47"/>
      <c r="N33041" s="47"/>
      <c r="O33041" s="47"/>
      <c r="P33041" s="47"/>
    </row>
    <row r="33042" spans="5:16" x14ac:dyDescent="0.25">
      <c r="E33042" s="47"/>
      <c r="F33042" s="47"/>
      <c r="G33042" s="47"/>
      <c r="H33042" s="47"/>
      <c r="I33042" s="47"/>
      <c r="J33042" s="47"/>
      <c r="K33042" s="47"/>
      <c r="L33042" s="47"/>
      <c r="M33042" s="47"/>
      <c r="N33042" s="47"/>
      <c r="O33042" s="47"/>
      <c r="P33042" s="47"/>
    </row>
    <row r="33043" spans="5:16" x14ac:dyDescent="0.25">
      <c r="E33043" s="47"/>
      <c r="F33043" s="47"/>
      <c r="G33043" s="47"/>
      <c r="H33043" s="47"/>
      <c r="I33043" s="47"/>
      <c r="J33043" s="47"/>
      <c r="K33043" s="47"/>
      <c r="L33043" s="47"/>
      <c r="M33043" s="47"/>
      <c r="N33043" s="47"/>
      <c r="O33043" s="47"/>
      <c r="P33043" s="47"/>
    </row>
    <row r="33044" spans="5:16" x14ac:dyDescent="0.25">
      <c r="E33044" s="47"/>
      <c r="F33044" s="47"/>
      <c r="G33044" s="47"/>
      <c r="H33044" s="47"/>
      <c r="I33044" s="47"/>
      <c r="J33044" s="47"/>
      <c r="K33044" s="47"/>
      <c r="L33044" s="47"/>
      <c r="M33044" s="47"/>
      <c r="N33044" s="47"/>
      <c r="O33044" s="47"/>
      <c r="P33044" s="47"/>
    </row>
    <row r="33045" spans="5:16" x14ac:dyDescent="0.25">
      <c r="E33045" s="47"/>
      <c r="F33045" s="47"/>
      <c r="G33045" s="47"/>
      <c r="H33045" s="47"/>
      <c r="I33045" s="47"/>
      <c r="J33045" s="47"/>
      <c r="K33045" s="47"/>
      <c r="L33045" s="47"/>
      <c r="M33045" s="47"/>
      <c r="N33045" s="47"/>
      <c r="O33045" s="47"/>
      <c r="P33045" s="47"/>
    </row>
    <row r="33046" spans="5:16" x14ac:dyDescent="0.25">
      <c r="E33046" s="47"/>
      <c r="F33046" s="47"/>
      <c r="G33046" s="47"/>
      <c r="H33046" s="47"/>
      <c r="I33046" s="47"/>
      <c r="J33046" s="47"/>
      <c r="K33046" s="47"/>
      <c r="L33046" s="47"/>
      <c r="M33046" s="47"/>
      <c r="N33046" s="47"/>
      <c r="O33046" s="47"/>
      <c r="P33046" s="47"/>
    </row>
    <row r="33047" spans="5:16" x14ac:dyDescent="0.25">
      <c r="E33047" s="47"/>
      <c r="F33047" s="47"/>
      <c r="G33047" s="47"/>
      <c r="H33047" s="47"/>
      <c r="I33047" s="47"/>
      <c r="J33047" s="47"/>
      <c r="K33047" s="47"/>
      <c r="L33047" s="47"/>
      <c r="M33047" s="47"/>
      <c r="N33047" s="47"/>
      <c r="O33047" s="47"/>
      <c r="P33047" s="47"/>
    </row>
    <row r="33048" spans="5:16" x14ac:dyDescent="0.25">
      <c r="E33048" s="47"/>
      <c r="F33048" s="47"/>
      <c r="G33048" s="47"/>
      <c r="H33048" s="47"/>
      <c r="I33048" s="47"/>
      <c r="J33048" s="47"/>
      <c r="K33048" s="47"/>
      <c r="L33048" s="47"/>
      <c r="M33048" s="47"/>
      <c r="N33048" s="47"/>
      <c r="O33048" s="47"/>
      <c r="P33048" s="47"/>
    </row>
    <row r="33049" spans="5:16" x14ac:dyDescent="0.25">
      <c r="E33049" s="47"/>
      <c r="F33049" s="47"/>
      <c r="G33049" s="47"/>
      <c r="H33049" s="47"/>
      <c r="I33049" s="47"/>
      <c r="J33049" s="47"/>
      <c r="K33049" s="47"/>
      <c r="L33049" s="47"/>
      <c r="M33049" s="47"/>
      <c r="N33049" s="47"/>
      <c r="O33049" s="47"/>
      <c r="P33049" s="47"/>
    </row>
    <row r="33050" spans="5:16" x14ac:dyDescent="0.25">
      <c r="E33050" s="47"/>
      <c r="F33050" s="47"/>
      <c r="G33050" s="47"/>
      <c r="H33050" s="47"/>
      <c r="I33050" s="47"/>
      <c r="J33050" s="47"/>
      <c r="K33050" s="47"/>
      <c r="L33050" s="47"/>
      <c r="M33050" s="47"/>
      <c r="N33050" s="47"/>
      <c r="O33050" s="47"/>
      <c r="P33050" s="47"/>
    </row>
    <row r="33051" spans="5:16" x14ac:dyDescent="0.25">
      <c r="E33051" s="47"/>
      <c r="F33051" s="47"/>
      <c r="G33051" s="47"/>
      <c r="H33051" s="47"/>
      <c r="I33051" s="47"/>
      <c r="J33051" s="47"/>
      <c r="K33051" s="47"/>
      <c r="L33051" s="47"/>
      <c r="M33051" s="47"/>
      <c r="N33051" s="47"/>
      <c r="O33051" s="47"/>
      <c r="P33051" s="47"/>
    </row>
    <row r="33052" spans="5:16" x14ac:dyDescent="0.25">
      <c r="E33052" s="47"/>
      <c r="F33052" s="47"/>
      <c r="G33052" s="47"/>
      <c r="H33052" s="47"/>
      <c r="I33052" s="47"/>
      <c r="J33052" s="47"/>
      <c r="K33052" s="47"/>
      <c r="L33052" s="47"/>
      <c r="M33052" s="47"/>
      <c r="N33052" s="47"/>
      <c r="O33052" s="47"/>
      <c r="P33052" s="47"/>
    </row>
    <row r="33053" spans="5:16" x14ac:dyDescent="0.25">
      <c r="E33053" s="47"/>
      <c r="F33053" s="47"/>
      <c r="G33053" s="47"/>
      <c r="H33053" s="47"/>
      <c r="I33053" s="47"/>
      <c r="J33053" s="47"/>
      <c r="K33053" s="47"/>
      <c r="L33053" s="47"/>
      <c r="M33053" s="47"/>
      <c r="N33053" s="47"/>
      <c r="O33053" s="47"/>
      <c r="P33053" s="47"/>
    </row>
    <row r="33054" spans="5:16" x14ac:dyDescent="0.25">
      <c r="E33054" s="47"/>
      <c r="F33054" s="47"/>
      <c r="G33054" s="47"/>
      <c r="H33054" s="47"/>
      <c r="I33054" s="47"/>
      <c r="J33054" s="47"/>
      <c r="K33054" s="47"/>
      <c r="L33054" s="47"/>
      <c r="M33054" s="47"/>
      <c r="N33054" s="47"/>
      <c r="O33054" s="47"/>
      <c r="P33054" s="47"/>
    </row>
    <row r="33055" spans="5:16" x14ac:dyDescent="0.25">
      <c r="E33055" s="47"/>
      <c r="F33055" s="47"/>
      <c r="G33055" s="47"/>
      <c r="H33055" s="47"/>
      <c r="I33055" s="47"/>
      <c r="J33055" s="47"/>
      <c r="K33055" s="47"/>
      <c r="L33055" s="47"/>
      <c r="M33055" s="47"/>
      <c r="N33055" s="47"/>
      <c r="O33055" s="47"/>
      <c r="P33055" s="47"/>
    </row>
    <row r="33056" spans="5:16" x14ac:dyDescent="0.25">
      <c r="E33056" s="47"/>
      <c r="F33056" s="47"/>
      <c r="G33056" s="47"/>
      <c r="H33056" s="47"/>
      <c r="I33056" s="47"/>
      <c r="J33056" s="47"/>
      <c r="K33056" s="47"/>
      <c r="L33056" s="47"/>
      <c r="M33056" s="47"/>
      <c r="N33056" s="47"/>
      <c r="O33056" s="47"/>
      <c r="P33056" s="47"/>
    </row>
    <row r="33057" spans="5:16" x14ac:dyDescent="0.25">
      <c r="E33057" s="47"/>
      <c r="F33057" s="47"/>
      <c r="G33057" s="47"/>
      <c r="H33057" s="47"/>
      <c r="I33057" s="47"/>
      <c r="J33057" s="47"/>
      <c r="K33057" s="47"/>
      <c r="L33057" s="47"/>
      <c r="M33057" s="47"/>
      <c r="N33057" s="47"/>
      <c r="O33057" s="47"/>
      <c r="P33057" s="47"/>
    </row>
    <row r="33058" spans="5:16" x14ac:dyDescent="0.25">
      <c r="E33058" s="47"/>
      <c r="F33058" s="47"/>
      <c r="G33058" s="47"/>
      <c r="H33058" s="47"/>
      <c r="I33058" s="47"/>
      <c r="J33058" s="47"/>
      <c r="K33058" s="47"/>
      <c r="L33058" s="47"/>
      <c r="M33058" s="47"/>
      <c r="N33058" s="47"/>
      <c r="O33058" s="47"/>
      <c r="P33058" s="47"/>
    </row>
    <row r="33059" spans="5:16" x14ac:dyDescent="0.25">
      <c r="E33059" s="47"/>
      <c r="F33059" s="47"/>
      <c r="G33059" s="47"/>
      <c r="H33059" s="47"/>
      <c r="I33059" s="47"/>
      <c r="J33059" s="47"/>
      <c r="K33059" s="47"/>
      <c r="L33059" s="47"/>
      <c r="M33059" s="47"/>
      <c r="N33059" s="47"/>
      <c r="O33059" s="47"/>
      <c r="P33059" s="47"/>
    </row>
    <row r="33060" spans="5:16" x14ac:dyDescent="0.25">
      <c r="E33060" s="47"/>
      <c r="F33060" s="47"/>
      <c r="G33060" s="47"/>
      <c r="H33060" s="47"/>
      <c r="I33060" s="47"/>
      <c r="J33060" s="47"/>
      <c r="K33060" s="47"/>
      <c r="L33060" s="47"/>
      <c r="M33060" s="47"/>
      <c r="N33060" s="47"/>
      <c r="O33060" s="47"/>
      <c r="P33060" s="47"/>
    </row>
    <row r="33061" spans="5:16" x14ac:dyDescent="0.25">
      <c r="E33061" s="47"/>
      <c r="F33061" s="47"/>
      <c r="G33061" s="47"/>
      <c r="H33061" s="47"/>
      <c r="I33061" s="47"/>
      <c r="J33061" s="47"/>
      <c r="K33061" s="47"/>
      <c r="L33061" s="47"/>
      <c r="M33061" s="47"/>
      <c r="N33061" s="47"/>
      <c r="O33061" s="47"/>
      <c r="P33061" s="47"/>
    </row>
    <row r="33062" spans="5:16" x14ac:dyDescent="0.25">
      <c r="E33062" s="47"/>
      <c r="F33062" s="47"/>
      <c r="G33062" s="47"/>
      <c r="H33062" s="47"/>
      <c r="I33062" s="47"/>
      <c r="J33062" s="47"/>
      <c r="K33062" s="47"/>
      <c r="L33062" s="47"/>
      <c r="M33062" s="47"/>
      <c r="N33062" s="47"/>
      <c r="O33062" s="47"/>
      <c r="P33062" s="47"/>
    </row>
    <row r="33063" spans="5:16" x14ac:dyDescent="0.25">
      <c r="E33063" s="47"/>
      <c r="F33063" s="47"/>
      <c r="G33063" s="47"/>
      <c r="H33063" s="47"/>
      <c r="I33063" s="47"/>
      <c r="J33063" s="47"/>
      <c r="K33063" s="47"/>
      <c r="L33063" s="47"/>
      <c r="M33063" s="47"/>
      <c r="N33063" s="47"/>
      <c r="O33063" s="47"/>
      <c r="P33063" s="47"/>
    </row>
    <row r="33064" spans="5:16" x14ac:dyDescent="0.25">
      <c r="E33064" s="47"/>
      <c r="F33064" s="47"/>
      <c r="G33064" s="47"/>
      <c r="H33064" s="47"/>
      <c r="I33064" s="47"/>
      <c r="J33064" s="47"/>
      <c r="K33064" s="47"/>
      <c r="L33064" s="47"/>
      <c r="M33064" s="47"/>
      <c r="N33064" s="47"/>
      <c r="O33064" s="47"/>
      <c r="P33064" s="47"/>
    </row>
    <row r="33065" spans="5:16" x14ac:dyDescent="0.25">
      <c r="E33065" s="47"/>
      <c r="F33065" s="47"/>
      <c r="G33065" s="47"/>
      <c r="H33065" s="47"/>
      <c r="I33065" s="47"/>
      <c r="J33065" s="47"/>
      <c r="K33065" s="47"/>
      <c r="L33065" s="47"/>
      <c r="M33065" s="47"/>
      <c r="N33065" s="47"/>
      <c r="O33065" s="47"/>
      <c r="P33065" s="47"/>
    </row>
    <row r="33066" spans="5:16" x14ac:dyDescent="0.25">
      <c r="E33066" s="47"/>
      <c r="F33066" s="47"/>
      <c r="G33066" s="47"/>
      <c r="H33066" s="47"/>
      <c r="I33066" s="47"/>
      <c r="J33066" s="47"/>
      <c r="K33066" s="47"/>
      <c r="L33066" s="47"/>
      <c r="M33066" s="47"/>
      <c r="N33066" s="47"/>
      <c r="O33066" s="47"/>
      <c r="P33066" s="47"/>
    </row>
    <row r="33067" spans="5:16" x14ac:dyDescent="0.25">
      <c r="E33067" s="47"/>
      <c r="F33067" s="47"/>
      <c r="G33067" s="47"/>
      <c r="H33067" s="47"/>
      <c r="I33067" s="47"/>
      <c r="J33067" s="47"/>
      <c r="K33067" s="47"/>
      <c r="L33067" s="47"/>
      <c r="M33067" s="47"/>
      <c r="N33067" s="47"/>
      <c r="O33067" s="47"/>
      <c r="P33067" s="47"/>
    </row>
    <row r="33068" spans="5:16" x14ac:dyDescent="0.25">
      <c r="E33068" s="47"/>
      <c r="F33068" s="47"/>
      <c r="G33068" s="47"/>
      <c r="H33068" s="47"/>
      <c r="I33068" s="47"/>
      <c r="J33068" s="47"/>
      <c r="K33068" s="47"/>
      <c r="L33068" s="47"/>
      <c r="M33068" s="47"/>
      <c r="N33068" s="47"/>
      <c r="O33068" s="47"/>
      <c r="P33068" s="47"/>
    </row>
    <row r="33069" spans="5:16" x14ac:dyDescent="0.25">
      <c r="E33069" s="47"/>
      <c r="F33069" s="47"/>
      <c r="G33069" s="47"/>
      <c r="H33069" s="47"/>
      <c r="I33069" s="47"/>
      <c r="J33069" s="47"/>
      <c r="K33069" s="47"/>
      <c r="L33069" s="47"/>
      <c r="M33069" s="47"/>
      <c r="N33069" s="47"/>
      <c r="O33069" s="47"/>
      <c r="P33069" s="47"/>
    </row>
    <row r="33070" spans="5:16" x14ac:dyDescent="0.25">
      <c r="E33070" s="47"/>
      <c r="F33070" s="47"/>
      <c r="G33070" s="47"/>
      <c r="H33070" s="47"/>
      <c r="I33070" s="47"/>
      <c r="J33070" s="47"/>
      <c r="K33070" s="47"/>
      <c r="L33070" s="47"/>
      <c r="M33070" s="47"/>
      <c r="N33070" s="47"/>
      <c r="O33070" s="47"/>
      <c r="P33070" s="47"/>
    </row>
    <row r="33071" spans="5:16" x14ac:dyDescent="0.25">
      <c r="E33071" s="47"/>
      <c r="F33071" s="47"/>
      <c r="G33071" s="47"/>
      <c r="H33071" s="47"/>
      <c r="I33071" s="47"/>
      <c r="J33071" s="47"/>
      <c r="K33071" s="47"/>
      <c r="L33071" s="47"/>
      <c r="M33071" s="47"/>
      <c r="N33071" s="47"/>
      <c r="O33071" s="47"/>
      <c r="P33071" s="47"/>
    </row>
    <row r="33072" spans="5:16" x14ac:dyDescent="0.25">
      <c r="E33072" s="47"/>
      <c r="F33072" s="47"/>
      <c r="G33072" s="47"/>
      <c r="H33072" s="47"/>
      <c r="I33072" s="47"/>
      <c r="J33072" s="47"/>
      <c r="K33072" s="47"/>
      <c r="L33072" s="47"/>
      <c r="M33072" s="47"/>
      <c r="N33072" s="47"/>
      <c r="O33072" s="47"/>
      <c r="P33072" s="47"/>
    </row>
    <row r="33073" spans="5:16" x14ac:dyDescent="0.25">
      <c r="E33073" s="47"/>
      <c r="F33073" s="47"/>
      <c r="G33073" s="47"/>
      <c r="H33073" s="47"/>
      <c r="I33073" s="47"/>
      <c r="J33073" s="47"/>
      <c r="K33073" s="47"/>
      <c r="L33073" s="47"/>
      <c r="M33073" s="47"/>
      <c r="N33073" s="47"/>
      <c r="O33073" s="47"/>
      <c r="P33073" s="47"/>
    </row>
    <row r="33074" spans="5:16" x14ac:dyDescent="0.25">
      <c r="E33074" s="47"/>
      <c r="F33074" s="47"/>
      <c r="G33074" s="47"/>
      <c r="H33074" s="47"/>
      <c r="I33074" s="47"/>
      <c r="J33074" s="47"/>
      <c r="K33074" s="47"/>
      <c r="L33074" s="47"/>
      <c r="M33074" s="47"/>
      <c r="N33074" s="47"/>
      <c r="O33074" s="47"/>
      <c r="P33074" s="47"/>
    </row>
    <row r="33075" spans="5:16" x14ac:dyDescent="0.25">
      <c r="E33075" s="47"/>
      <c r="F33075" s="47"/>
      <c r="G33075" s="47"/>
      <c r="H33075" s="47"/>
      <c r="I33075" s="47"/>
      <c r="J33075" s="47"/>
      <c r="K33075" s="47"/>
      <c r="L33075" s="47"/>
      <c r="M33075" s="47"/>
      <c r="N33075" s="47"/>
      <c r="O33075" s="47"/>
      <c r="P33075" s="47"/>
    </row>
    <row r="33076" spans="5:16" x14ac:dyDescent="0.25">
      <c r="E33076" s="47"/>
      <c r="F33076" s="47"/>
      <c r="G33076" s="47"/>
      <c r="H33076" s="47"/>
      <c r="I33076" s="47"/>
      <c r="J33076" s="47"/>
      <c r="K33076" s="47"/>
      <c r="L33076" s="47"/>
      <c r="M33076" s="47"/>
      <c r="N33076" s="47"/>
      <c r="O33076" s="47"/>
      <c r="P33076" s="47"/>
    </row>
    <row r="33077" spans="5:16" x14ac:dyDescent="0.25">
      <c r="E33077" s="47"/>
      <c r="F33077" s="47"/>
      <c r="G33077" s="47"/>
      <c r="H33077" s="47"/>
      <c r="I33077" s="47"/>
      <c r="J33077" s="47"/>
      <c r="K33077" s="47"/>
      <c r="L33077" s="47"/>
      <c r="M33077" s="47"/>
      <c r="N33077" s="47"/>
      <c r="O33077" s="47"/>
      <c r="P33077" s="47"/>
    </row>
    <row r="33078" spans="5:16" x14ac:dyDescent="0.25">
      <c r="E33078" s="47"/>
      <c r="F33078" s="47"/>
      <c r="G33078" s="47"/>
      <c r="H33078" s="47"/>
      <c r="I33078" s="47"/>
      <c r="J33078" s="47"/>
      <c r="K33078" s="47"/>
      <c r="L33078" s="47"/>
      <c r="M33078" s="47"/>
      <c r="N33078" s="47"/>
      <c r="O33078" s="47"/>
      <c r="P33078" s="47"/>
    </row>
    <row r="33079" spans="5:16" x14ac:dyDescent="0.25">
      <c r="E33079" s="47"/>
      <c r="F33079" s="47"/>
      <c r="G33079" s="47"/>
      <c r="H33079" s="47"/>
      <c r="I33079" s="47"/>
      <c r="J33079" s="47"/>
      <c r="K33079" s="47"/>
      <c r="L33079" s="47"/>
      <c r="M33079" s="47"/>
      <c r="N33079" s="47"/>
      <c r="O33079" s="47"/>
      <c r="P33079" s="47"/>
    </row>
    <row r="33080" spans="5:16" x14ac:dyDescent="0.25">
      <c r="E33080" s="47"/>
      <c r="F33080" s="47"/>
      <c r="G33080" s="47"/>
      <c r="H33080" s="47"/>
      <c r="I33080" s="47"/>
      <c r="J33080" s="47"/>
      <c r="K33080" s="47"/>
      <c r="L33080" s="47"/>
      <c r="M33080" s="47"/>
      <c r="N33080" s="47"/>
      <c r="O33080" s="47"/>
      <c r="P33080" s="47"/>
    </row>
    <row r="33081" spans="5:16" x14ac:dyDescent="0.25">
      <c r="E33081" s="47"/>
      <c r="F33081" s="47"/>
      <c r="G33081" s="47"/>
      <c r="H33081" s="47"/>
      <c r="I33081" s="47"/>
      <c r="J33081" s="47"/>
      <c r="K33081" s="47"/>
      <c r="L33081" s="47"/>
      <c r="M33081" s="47"/>
      <c r="N33081" s="47"/>
      <c r="O33081" s="47"/>
      <c r="P33081" s="47"/>
    </row>
    <row r="33082" spans="5:16" x14ac:dyDescent="0.25">
      <c r="E33082" s="47"/>
      <c r="F33082" s="47"/>
      <c r="G33082" s="47"/>
      <c r="H33082" s="47"/>
      <c r="I33082" s="47"/>
      <c r="J33082" s="47"/>
      <c r="K33082" s="47"/>
      <c r="L33082" s="47"/>
      <c r="M33082" s="47"/>
      <c r="N33082" s="47"/>
      <c r="O33082" s="47"/>
      <c r="P33082" s="47"/>
    </row>
    <row r="33083" spans="5:16" x14ac:dyDescent="0.25">
      <c r="E33083" s="47"/>
      <c r="F33083" s="47"/>
      <c r="G33083" s="47"/>
      <c r="H33083" s="47"/>
      <c r="I33083" s="47"/>
      <c r="J33083" s="47"/>
      <c r="K33083" s="47"/>
      <c r="L33083" s="47"/>
      <c r="M33083" s="47"/>
      <c r="N33083" s="47"/>
      <c r="O33083" s="47"/>
      <c r="P33083" s="47"/>
    </row>
    <row r="33084" spans="5:16" x14ac:dyDescent="0.25">
      <c r="E33084" s="47"/>
      <c r="F33084" s="47"/>
      <c r="G33084" s="47"/>
      <c r="H33084" s="47"/>
      <c r="I33084" s="47"/>
      <c r="J33084" s="47"/>
      <c r="K33084" s="47"/>
      <c r="L33084" s="47"/>
      <c r="M33084" s="47"/>
      <c r="N33084" s="47"/>
      <c r="O33084" s="47"/>
      <c r="P33084" s="47"/>
    </row>
    <row r="33085" spans="5:16" x14ac:dyDescent="0.25">
      <c r="E33085" s="47"/>
      <c r="F33085" s="47"/>
      <c r="G33085" s="47"/>
      <c r="H33085" s="47"/>
      <c r="I33085" s="47"/>
      <c r="J33085" s="47"/>
      <c r="K33085" s="47"/>
      <c r="L33085" s="47"/>
      <c r="M33085" s="47"/>
      <c r="N33085" s="47"/>
      <c r="O33085" s="47"/>
      <c r="P33085" s="47"/>
    </row>
    <row r="33086" spans="5:16" x14ac:dyDescent="0.25">
      <c r="E33086" s="47"/>
      <c r="F33086" s="47"/>
      <c r="G33086" s="47"/>
      <c r="H33086" s="47"/>
      <c r="I33086" s="47"/>
      <c r="J33086" s="47"/>
      <c r="K33086" s="47"/>
      <c r="L33086" s="47"/>
      <c r="M33086" s="47"/>
      <c r="N33086" s="47"/>
      <c r="O33086" s="47"/>
      <c r="P33086" s="47"/>
    </row>
    <row r="33087" spans="5:16" x14ac:dyDescent="0.25">
      <c r="E33087" s="47"/>
      <c r="F33087" s="47"/>
      <c r="G33087" s="47"/>
      <c r="H33087" s="47"/>
      <c r="I33087" s="47"/>
      <c r="J33087" s="47"/>
      <c r="K33087" s="47"/>
      <c r="L33087" s="47"/>
      <c r="M33087" s="47"/>
      <c r="N33087" s="47"/>
      <c r="O33087" s="47"/>
      <c r="P33087" s="47"/>
    </row>
    <row r="33088" spans="5:16" x14ac:dyDescent="0.25">
      <c r="E33088" s="47"/>
      <c r="F33088" s="47"/>
      <c r="G33088" s="47"/>
      <c r="H33088" s="47"/>
      <c r="I33088" s="47"/>
      <c r="J33088" s="47"/>
      <c r="K33088" s="47"/>
      <c r="L33088" s="47"/>
      <c r="M33088" s="47"/>
      <c r="N33088" s="47"/>
      <c r="O33088" s="47"/>
      <c r="P33088" s="47"/>
    </row>
    <row r="33089" spans="5:16" x14ac:dyDescent="0.25">
      <c r="E33089" s="47"/>
      <c r="F33089" s="47"/>
      <c r="G33089" s="47"/>
      <c r="H33089" s="47"/>
      <c r="I33089" s="47"/>
      <c r="J33089" s="47"/>
      <c r="K33089" s="47"/>
      <c r="L33089" s="47"/>
      <c r="M33089" s="47"/>
      <c r="N33089" s="47"/>
      <c r="O33089" s="47"/>
      <c r="P33089" s="47"/>
    </row>
    <row r="33090" spans="5:16" x14ac:dyDescent="0.25">
      <c r="E33090" s="47"/>
      <c r="F33090" s="47"/>
      <c r="G33090" s="47"/>
      <c r="H33090" s="47"/>
      <c r="I33090" s="47"/>
      <c r="J33090" s="47"/>
      <c r="K33090" s="47"/>
      <c r="L33090" s="47"/>
      <c r="M33090" s="47"/>
      <c r="N33090" s="47"/>
      <c r="O33090" s="47"/>
      <c r="P33090" s="47"/>
    </row>
    <row r="33091" spans="5:16" x14ac:dyDescent="0.25">
      <c r="E33091" s="47"/>
      <c r="F33091" s="47"/>
      <c r="G33091" s="47"/>
      <c r="H33091" s="47"/>
      <c r="I33091" s="47"/>
      <c r="J33091" s="47"/>
      <c r="K33091" s="47"/>
      <c r="L33091" s="47"/>
      <c r="M33091" s="47"/>
      <c r="N33091" s="47"/>
      <c r="O33091" s="47"/>
      <c r="P33091" s="47"/>
    </row>
    <row r="33092" spans="5:16" x14ac:dyDescent="0.25">
      <c r="E33092" s="47"/>
      <c r="F33092" s="47"/>
      <c r="G33092" s="47"/>
      <c r="H33092" s="47"/>
      <c r="I33092" s="47"/>
      <c r="J33092" s="47"/>
      <c r="K33092" s="47"/>
      <c r="L33092" s="47"/>
      <c r="M33092" s="47"/>
      <c r="N33092" s="47"/>
      <c r="O33092" s="47"/>
      <c r="P33092" s="47"/>
    </row>
    <row r="33093" spans="5:16" x14ac:dyDescent="0.25">
      <c r="E33093" s="47"/>
      <c r="F33093" s="47"/>
      <c r="G33093" s="47"/>
      <c r="H33093" s="47"/>
      <c r="I33093" s="47"/>
      <c r="J33093" s="47"/>
      <c r="K33093" s="47"/>
      <c r="L33093" s="47"/>
      <c r="M33093" s="47"/>
      <c r="N33093" s="47"/>
      <c r="O33093" s="47"/>
      <c r="P33093" s="47"/>
    </row>
    <row r="33094" spans="5:16" x14ac:dyDescent="0.25">
      <c r="E33094" s="47"/>
      <c r="F33094" s="47"/>
      <c r="G33094" s="47"/>
      <c r="H33094" s="47"/>
      <c r="I33094" s="47"/>
      <c r="J33094" s="47"/>
      <c r="K33094" s="47"/>
      <c r="L33094" s="47"/>
      <c r="M33094" s="47"/>
      <c r="N33094" s="47"/>
      <c r="O33094" s="47"/>
      <c r="P33094" s="47"/>
    </row>
    <row r="33095" spans="5:16" x14ac:dyDescent="0.25">
      <c r="E33095" s="47"/>
      <c r="F33095" s="47"/>
      <c r="G33095" s="47"/>
      <c r="H33095" s="47"/>
      <c r="I33095" s="47"/>
      <c r="J33095" s="47"/>
      <c r="K33095" s="47"/>
      <c r="L33095" s="47"/>
      <c r="M33095" s="47"/>
      <c r="N33095" s="47"/>
      <c r="O33095" s="47"/>
      <c r="P33095" s="47"/>
    </row>
    <row r="33096" spans="5:16" x14ac:dyDescent="0.25">
      <c r="E33096" s="47"/>
      <c r="F33096" s="47"/>
      <c r="G33096" s="47"/>
      <c r="H33096" s="47"/>
      <c r="I33096" s="47"/>
      <c r="J33096" s="47"/>
      <c r="K33096" s="47"/>
      <c r="L33096" s="47"/>
      <c r="M33096" s="47"/>
      <c r="N33096" s="47"/>
      <c r="O33096" s="47"/>
      <c r="P33096" s="47"/>
    </row>
    <row r="33097" spans="5:16" x14ac:dyDescent="0.25">
      <c r="E33097" s="47"/>
      <c r="F33097" s="47"/>
      <c r="G33097" s="47"/>
      <c r="H33097" s="47"/>
      <c r="I33097" s="47"/>
      <c r="J33097" s="47"/>
      <c r="K33097" s="47"/>
      <c r="L33097" s="47"/>
      <c r="M33097" s="47"/>
      <c r="N33097" s="47"/>
      <c r="O33097" s="47"/>
      <c r="P33097" s="47"/>
    </row>
    <row r="33098" spans="5:16" x14ac:dyDescent="0.25">
      <c r="E33098" s="47"/>
      <c r="F33098" s="47"/>
      <c r="G33098" s="47"/>
      <c r="H33098" s="47"/>
      <c r="I33098" s="47"/>
      <c r="J33098" s="47"/>
      <c r="K33098" s="47"/>
      <c r="L33098" s="47"/>
      <c r="M33098" s="47"/>
      <c r="N33098" s="47"/>
      <c r="O33098" s="47"/>
      <c r="P33098" s="47"/>
    </row>
    <row r="33099" spans="5:16" x14ac:dyDescent="0.25">
      <c r="E33099" s="47"/>
      <c r="F33099" s="47"/>
      <c r="G33099" s="47"/>
      <c r="H33099" s="47"/>
      <c r="I33099" s="47"/>
      <c r="J33099" s="47"/>
      <c r="K33099" s="47"/>
      <c r="L33099" s="47"/>
      <c r="M33099" s="47"/>
      <c r="N33099" s="47"/>
      <c r="O33099" s="47"/>
      <c r="P33099" s="47"/>
    </row>
    <row r="33100" spans="5:16" x14ac:dyDescent="0.25">
      <c r="E33100" s="47"/>
      <c r="F33100" s="47"/>
      <c r="G33100" s="47"/>
      <c r="H33100" s="47"/>
      <c r="I33100" s="47"/>
      <c r="J33100" s="47"/>
      <c r="K33100" s="47"/>
      <c r="L33100" s="47"/>
      <c r="M33100" s="47"/>
      <c r="N33100" s="47"/>
      <c r="O33100" s="47"/>
      <c r="P33100" s="47"/>
    </row>
    <row r="33101" spans="5:16" x14ac:dyDescent="0.25">
      <c r="E33101" s="47"/>
      <c r="F33101" s="47"/>
      <c r="G33101" s="47"/>
      <c r="H33101" s="47"/>
      <c r="I33101" s="47"/>
      <c r="J33101" s="47"/>
      <c r="K33101" s="47"/>
      <c r="L33101" s="47"/>
      <c r="M33101" s="47"/>
      <c r="N33101" s="47"/>
      <c r="O33101" s="47"/>
      <c r="P33101" s="47"/>
    </row>
    <row r="33102" spans="5:16" x14ac:dyDescent="0.25">
      <c r="E33102" s="47"/>
      <c r="F33102" s="47"/>
      <c r="G33102" s="47"/>
      <c r="H33102" s="47"/>
      <c r="I33102" s="47"/>
      <c r="J33102" s="47"/>
      <c r="K33102" s="47"/>
      <c r="L33102" s="47"/>
      <c r="M33102" s="47"/>
      <c r="N33102" s="47"/>
      <c r="O33102" s="47"/>
      <c r="P33102" s="47"/>
    </row>
    <row r="33103" spans="5:16" x14ac:dyDescent="0.25">
      <c r="E33103" s="47"/>
      <c r="F33103" s="47"/>
      <c r="G33103" s="47"/>
      <c r="H33103" s="47"/>
      <c r="I33103" s="47"/>
      <c r="J33103" s="47"/>
      <c r="K33103" s="47"/>
      <c r="L33103" s="47"/>
      <c r="M33103" s="47"/>
      <c r="N33103" s="47"/>
      <c r="O33103" s="47"/>
      <c r="P33103" s="47"/>
    </row>
    <row r="33104" spans="5:16" x14ac:dyDescent="0.25">
      <c r="E33104" s="47"/>
      <c r="F33104" s="47"/>
      <c r="G33104" s="47"/>
      <c r="H33104" s="47"/>
      <c r="I33104" s="47"/>
      <c r="J33104" s="47"/>
      <c r="K33104" s="47"/>
      <c r="L33104" s="47"/>
      <c r="M33104" s="47"/>
      <c r="N33104" s="47"/>
      <c r="O33104" s="47"/>
      <c r="P33104" s="47"/>
    </row>
    <row r="33105" spans="5:16" x14ac:dyDescent="0.25">
      <c r="E33105" s="47"/>
      <c r="F33105" s="47"/>
      <c r="G33105" s="47"/>
      <c r="H33105" s="47"/>
      <c r="I33105" s="47"/>
      <c r="J33105" s="47"/>
      <c r="K33105" s="47"/>
      <c r="L33105" s="47"/>
      <c r="M33105" s="47"/>
      <c r="N33105" s="47"/>
      <c r="O33105" s="47"/>
      <c r="P33105" s="47"/>
    </row>
    <row r="33106" spans="5:16" x14ac:dyDescent="0.25">
      <c r="E33106" s="47"/>
      <c r="F33106" s="47"/>
      <c r="G33106" s="47"/>
      <c r="H33106" s="47"/>
      <c r="I33106" s="47"/>
      <c r="J33106" s="47"/>
      <c r="K33106" s="47"/>
      <c r="L33106" s="47"/>
      <c r="M33106" s="47"/>
      <c r="N33106" s="47"/>
      <c r="O33106" s="47"/>
      <c r="P33106" s="47"/>
    </row>
    <row r="33107" spans="5:16" x14ac:dyDescent="0.25">
      <c r="E33107" s="47"/>
      <c r="F33107" s="47"/>
      <c r="G33107" s="47"/>
      <c r="H33107" s="47"/>
      <c r="I33107" s="47"/>
      <c r="J33107" s="47"/>
      <c r="K33107" s="47"/>
      <c r="L33107" s="47"/>
      <c r="M33107" s="47"/>
      <c r="N33107" s="47"/>
      <c r="O33107" s="47"/>
      <c r="P33107" s="47"/>
    </row>
    <row r="33108" spans="5:16" x14ac:dyDescent="0.25">
      <c r="E33108" s="47"/>
      <c r="F33108" s="47"/>
      <c r="G33108" s="47"/>
      <c r="H33108" s="47"/>
      <c r="I33108" s="47"/>
      <c r="J33108" s="47"/>
      <c r="K33108" s="47"/>
      <c r="L33108" s="47"/>
      <c r="M33108" s="47"/>
      <c r="N33108" s="47"/>
      <c r="O33108" s="47"/>
      <c r="P33108" s="47"/>
    </row>
    <row r="33109" spans="5:16" x14ac:dyDescent="0.25">
      <c r="E33109" s="47"/>
      <c r="F33109" s="47"/>
      <c r="G33109" s="47"/>
      <c r="H33109" s="47"/>
      <c r="I33109" s="47"/>
      <c r="J33109" s="47"/>
      <c r="K33109" s="47"/>
      <c r="L33109" s="47"/>
      <c r="M33109" s="47"/>
      <c r="N33109" s="47"/>
      <c r="O33109" s="47"/>
      <c r="P33109" s="47"/>
    </row>
    <row r="33110" spans="5:16" x14ac:dyDescent="0.25">
      <c r="E33110" s="47"/>
      <c r="F33110" s="47"/>
      <c r="G33110" s="47"/>
      <c r="H33110" s="47"/>
      <c r="I33110" s="47"/>
      <c r="J33110" s="47"/>
      <c r="K33110" s="47"/>
      <c r="L33110" s="47"/>
      <c r="M33110" s="47"/>
      <c r="N33110" s="47"/>
      <c r="O33110" s="47"/>
      <c r="P33110" s="47"/>
    </row>
    <row r="33111" spans="5:16" x14ac:dyDescent="0.25">
      <c r="E33111" s="47"/>
      <c r="F33111" s="47"/>
      <c r="G33111" s="47"/>
      <c r="H33111" s="47"/>
      <c r="I33111" s="47"/>
      <c r="J33111" s="47"/>
      <c r="K33111" s="47"/>
      <c r="L33111" s="47"/>
      <c r="M33111" s="47"/>
      <c r="N33111" s="47"/>
      <c r="O33111" s="47"/>
      <c r="P33111" s="47"/>
    </row>
    <row r="33112" spans="5:16" x14ac:dyDescent="0.25">
      <c r="E33112" s="47"/>
      <c r="F33112" s="47"/>
      <c r="G33112" s="47"/>
      <c r="H33112" s="47"/>
      <c r="I33112" s="47"/>
      <c r="J33112" s="47"/>
      <c r="K33112" s="47"/>
      <c r="L33112" s="47"/>
      <c r="M33112" s="47"/>
      <c r="N33112" s="47"/>
      <c r="O33112" s="47"/>
      <c r="P33112" s="47"/>
    </row>
    <row r="33113" spans="5:16" x14ac:dyDescent="0.25">
      <c r="E33113" s="47"/>
      <c r="F33113" s="47"/>
      <c r="G33113" s="47"/>
      <c r="H33113" s="47"/>
      <c r="I33113" s="47"/>
      <c r="J33113" s="47"/>
      <c r="K33113" s="47"/>
      <c r="L33113" s="47"/>
      <c r="M33113" s="47"/>
      <c r="N33113" s="47"/>
      <c r="O33113" s="47"/>
      <c r="P33113" s="47"/>
    </row>
    <row r="33114" spans="5:16" x14ac:dyDescent="0.25">
      <c r="E33114" s="47"/>
      <c r="F33114" s="47"/>
      <c r="G33114" s="47"/>
      <c r="H33114" s="47"/>
      <c r="I33114" s="47"/>
      <c r="J33114" s="47"/>
      <c r="K33114" s="47"/>
      <c r="L33114" s="47"/>
      <c r="M33114" s="47"/>
      <c r="N33114" s="47"/>
      <c r="O33114" s="47"/>
      <c r="P33114" s="47"/>
    </row>
    <row r="33115" spans="5:16" x14ac:dyDescent="0.25">
      <c r="E33115" s="47"/>
      <c r="F33115" s="47"/>
      <c r="G33115" s="47"/>
      <c r="H33115" s="47"/>
      <c r="I33115" s="47"/>
      <c r="J33115" s="47"/>
      <c r="K33115" s="47"/>
      <c r="L33115" s="47"/>
      <c r="M33115" s="47"/>
      <c r="N33115" s="47"/>
      <c r="O33115" s="47"/>
      <c r="P33115" s="47"/>
    </row>
    <row r="33116" spans="5:16" x14ac:dyDescent="0.25">
      <c r="E33116" s="47"/>
      <c r="F33116" s="47"/>
      <c r="G33116" s="47"/>
      <c r="H33116" s="47"/>
      <c r="I33116" s="47"/>
      <c r="J33116" s="47"/>
      <c r="K33116" s="47"/>
      <c r="L33116" s="47"/>
      <c r="M33116" s="47"/>
      <c r="N33116" s="47"/>
      <c r="O33116" s="47"/>
      <c r="P33116" s="47"/>
    </row>
    <row r="33117" spans="5:16" x14ac:dyDescent="0.25">
      <c r="E33117" s="47"/>
      <c r="F33117" s="47"/>
      <c r="G33117" s="47"/>
      <c r="H33117" s="47"/>
      <c r="I33117" s="47"/>
      <c r="J33117" s="47"/>
      <c r="K33117" s="47"/>
      <c r="L33117" s="47"/>
      <c r="M33117" s="47"/>
      <c r="N33117" s="47"/>
      <c r="O33117" s="47"/>
      <c r="P33117" s="47"/>
    </row>
    <row r="33118" spans="5:16" x14ac:dyDescent="0.25">
      <c r="E33118" s="47"/>
      <c r="F33118" s="47"/>
      <c r="G33118" s="47"/>
      <c r="H33118" s="47"/>
      <c r="I33118" s="47"/>
      <c r="J33118" s="47"/>
      <c r="K33118" s="47"/>
      <c r="L33118" s="47"/>
      <c r="M33118" s="47"/>
      <c r="N33118" s="47"/>
      <c r="O33118" s="47"/>
      <c r="P33118" s="47"/>
    </row>
    <row r="33119" spans="5:16" x14ac:dyDescent="0.25">
      <c r="E33119" s="47"/>
      <c r="F33119" s="47"/>
      <c r="G33119" s="47"/>
      <c r="H33119" s="47"/>
      <c r="I33119" s="47"/>
      <c r="J33119" s="47"/>
      <c r="K33119" s="47"/>
      <c r="L33119" s="47"/>
      <c r="M33119" s="47"/>
      <c r="N33119" s="47"/>
      <c r="O33119" s="47"/>
      <c r="P33119" s="47"/>
    </row>
    <row r="33120" spans="5:16" x14ac:dyDescent="0.25">
      <c r="E33120" s="47"/>
      <c r="F33120" s="47"/>
      <c r="G33120" s="47"/>
      <c r="H33120" s="47"/>
      <c r="I33120" s="47"/>
      <c r="J33120" s="47"/>
      <c r="K33120" s="47"/>
      <c r="L33120" s="47"/>
      <c r="M33120" s="47"/>
      <c r="N33120" s="47"/>
      <c r="O33120" s="47"/>
      <c r="P33120" s="47"/>
    </row>
    <row r="33121" spans="5:16" x14ac:dyDescent="0.25">
      <c r="E33121" s="47"/>
      <c r="F33121" s="47"/>
      <c r="G33121" s="47"/>
      <c r="H33121" s="47"/>
      <c r="I33121" s="47"/>
      <c r="J33121" s="47"/>
      <c r="K33121" s="47"/>
      <c r="L33121" s="47"/>
      <c r="M33121" s="47"/>
      <c r="N33121" s="47"/>
      <c r="O33121" s="47"/>
      <c r="P33121" s="47"/>
    </row>
    <row r="33122" spans="5:16" x14ac:dyDescent="0.25">
      <c r="E33122" s="47"/>
      <c r="F33122" s="47"/>
      <c r="G33122" s="47"/>
      <c r="H33122" s="47"/>
      <c r="I33122" s="47"/>
      <c r="J33122" s="47"/>
      <c r="K33122" s="47"/>
      <c r="L33122" s="47"/>
      <c r="M33122" s="47"/>
      <c r="N33122" s="47"/>
      <c r="O33122" s="47"/>
      <c r="P33122" s="47"/>
    </row>
    <row r="33123" spans="5:16" x14ac:dyDescent="0.25">
      <c r="E33123" s="47"/>
      <c r="F33123" s="47"/>
      <c r="G33123" s="47"/>
      <c r="H33123" s="47"/>
      <c r="I33123" s="47"/>
      <c r="J33123" s="47"/>
      <c r="K33123" s="47"/>
      <c r="L33123" s="47"/>
      <c r="M33123" s="47"/>
      <c r="N33123" s="47"/>
      <c r="O33123" s="47"/>
      <c r="P33123" s="47"/>
    </row>
    <row r="33124" spans="5:16" x14ac:dyDescent="0.25">
      <c r="E33124" s="47"/>
      <c r="F33124" s="47"/>
      <c r="G33124" s="47"/>
      <c r="H33124" s="47"/>
      <c r="I33124" s="47"/>
      <c r="J33124" s="47"/>
      <c r="K33124" s="47"/>
      <c r="L33124" s="47"/>
      <c r="M33124" s="47"/>
      <c r="N33124" s="47"/>
      <c r="O33124" s="47"/>
      <c r="P33124" s="47"/>
    </row>
    <row r="33125" spans="5:16" x14ac:dyDescent="0.25">
      <c r="E33125" s="47"/>
      <c r="F33125" s="47"/>
      <c r="G33125" s="47"/>
      <c r="H33125" s="47"/>
      <c r="I33125" s="47"/>
      <c r="J33125" s="47"/>
      <c r="K33125" s="47"/>
      <c r="L33125" s="47"/>
      <c r="M33125" s="47"/>
      <c r="N33125" s="47"/>
      <c r="O33125" s="47"/>
      <c r="P33125" s="47"/>
    </row>
    <row r="33126" spans="5:16" x14ac:dyDescent="0.25">
      <c r="E33126" s="47"/>
      <c r="F33126" s="47"/>
      <c r="G33126" s="47"/>
      <c r="H33126" s="47"/>
      <c r="I33126" s="47"/>
      <c r="J33126" s="47"/>
      <c r="K33126" s="47"/>
      <c r="L33126" s="47"/>
      <c r="M33126" s="47"/>
      <c r="N33126" s="47"/>
      <c r="O33126" s="47"/>
      <c r="P33126" s="47"/>
    </row>
    <row r="33127" spans="5:16" x14ac:dyDescent="0.25">
      <c r="E33127" s="47"/>
      <c r="F33127" s="47"/>
      <c r="G33127" s="47"/>
      <c r="H33127" s="47"/>
      <c r="I33127" s="47"/>
      <c r="J33127" s="47"/>
      <c r="K33127" s="47"/>
      <c r="L33127" s="47"/>
      <c r="M33127" s="47"/>
      <c r="N33127" s="47"/>
      <c r="O33127" s="47"/>
      <c r="P33127" s="47"/>
    </row>
    <row r="33128" spans="5:16" x14ac:dyDescent="0.25">
      <c r="E33128" s="47"/>
      <c r="F33128" s="47"/>
      <c r="G33128" s="47"/>
      <c r="H33128" s="47"/>
      <c r="I33128" s="47"/>
      <c r="J33128" s="47"/>
      <c r="K33128" s="47"/>
      <c r="L33128" s="47"/>
      <c r="M33128" s="47"/>
      <c r="N33128" s="47"/>
      <c r="O33128" s="47"/>
      <c r="P33128" s="47"/>
    </row>
    <row r="33129" spans="5:16" x14ac:dyDescent="0.25">
      <c r="E33129" s="47"/>
      <c r="F33129" s="47"/>
      <c r="G33129" s="47"/>
      <c r="H33129" s="47"/>
      <c r="I33129" s="47"/>
      <c r="J33129" s="47"/>
      <c r="K33129" s="47"/>
      <c r="L33129" s="47"/>
      <c r="M33129" s="47"/>
      <c r="N33129" s="47"/>
      <c r="O33129" s="47"/>
      <c r="P33129" s="47"/>
    </row>
    <row r="33130" spans="5:16" x14ac:dyDescent="0.25">
      <c r="E33130" s="47"/>
      <c r="F33130" s="47"/>
      <c r="G33130" s="47"/>
      <c r="H33130" s="47"/>
      <c r="I33130" s="47"/>
      <c r="J33130" s="47"/>
      <c r="K33130" s="47"/>
      <c r="L33130" s="47"/>
      <c r="M33130" s="47"/>
      <c r="N33130" s="47"/>
      <c r="O33130" s="47"/>
      <c r="P33130" s="47"/>
    </row>
    <row r="33131" spans="5:16" x14ac:dyDescent="0.25">
      <c r="E33131" s="47"/>
      <c r="F33131" s="47"/>
      <c r="G33131" s="47"/>
      <c r="H33131" s="47"/>
      <c r="I33131" s="47"/>
      <c r="J33131" s="47"/>
      <c r="K33131" s="47"/>
      <c r="L33131" s="47"/>
      <c r="M33131" s="47"/>
      <c r="N33131" s="47"/>
      <c r="O33131" s="47"/>
      <c r="P33131" s="47"/>
    </row>
    <row r="33132" spans="5:16" x14ac:dyDescent="0.25">
      <c r="E33132" s="47"/>
      <c r="F33132" s="47"/>
      <c r="G33132" s="47"/>
      <c r="H33132" s="47"/>
      <c r="I33132" s="47"/>
      <c r="J33132" s="47"/>
      <c r="K33132" s="47"/>
      <c r="L33132" s="47"/>
      <c r="M33132" s="47"/>
      <c r="N33132" s="47"/>
      <c r="O33132" s="47"/>
      <c r="P33132" s="47"/>
    </row>
    <row r="33133" spans="5:16" x14ac:dyDescent="0.25">
      <c r="E33133" s="47"/>
      <c r="F33133" s="47"/>
      <c r="G33133" s="47"/>
      <c r="H33133" s="47"/>
      <c r="I33133" s="47"/>
      <c r="J33133" s="47"/>
      <c r="K33133" s="47"/>
      <c r="L33133" s="47"/>
      <c r="M33133" s="47"/>
      <c r="N33133" s="47"/>
      <c r="O33133" s="47"/>
      <c r="P33133" s="47"/>
    </row>
    <row r="33134" spans="5:16" x14ac:dyDescent="0.25">
      <c r="E33134" s="47"/>
      <c r="F33134" s="47"/>
      <c r="G33134" s="47"/>
      <c r="H33134" s="47"/>
      <c r="I33134" s="47"/>
      <c r="J33134" s="47"/>
      <c r="K33134" s="47"/>
      <c r="L33134" s="47"/>
      <c r="M33134" s="47"/>
      <c r="N33134" s="47"/>
      <c r="O33134" s="47"/>
      <c r="P33134" s="47"/>
    </row>
    <row r="33135" spans="5:16" x14ac:dyDescent="0.25">
      <c r="E33135" s="47"/>
      <c r="F33135" s="47"/>
      <c r="G33135" s="47"/>
      <c r="H33135" s="47"/>
      <c r="I33135" s="47"/>
      <c r="J33135" s="47"/>
      <c r="K33135" s="47"/>
      <c r="L33135" s="47"/>
      <c r="M33135" s="47"/>
      <c r="N33135" s="47"/>
      <c r="O33135" s="47"/>
      <c r="P33135" s="47"/>
    </row>
    <row r="33136" spans="5:16" x14ac:dyDescent="0.25">
      <c r="E33136" s="47"/>
      <c r="F33136" s="47"/>
      <c r="G33136" s="47"/>
      <c r="H33136" s="47"/>
      <c r="I33136" s="47"/>
      <c r="J33136" s="47"/>
      <c r="K33136" s="47"/>
      <c r="L33136" s="47"/>
      <c r="M33136" s="47"/>
      <c r="N33136" s="47"/>
      <c r="O33136" s="47"/>
      <c r="P33136" s="47"/>
    </row>
    <row r="33137" spans="5:16" x14ac:dyDescent="0.25">
      <c r="E33137" s="47"/>
      <c r="F33137" s="47"/>
      <c r="G33137" s="47"/>
      <c r="H33137" s="47"/>
      <c r="I33137" s="47"/>
      <c r="J33137" s="47"/>
      <c r="K33137" s="47"/>
      <c r="L33137" s="47"/>
      <c r="M33137" s="47"/>
      <c r="N33137" s="47"/>
      <c r="O33137" s="47"/>
      <c r="P33137" s="47"/>
    </row>
    <row r="33138" spans="5:16" x14ac:dyDescent="0.25">
      <c r="E33138" s="47"/>
      <c r="F33138" s="47"/>
      <c r="G33138" s="47"/>
      <c r="H33138" s="47"/>
      <c r="I33138" s="47"/>
      <c r="J33138" s="47"/>
      <c r="K33138" s="47"/>
      <c r="L33138" s="47"/>
      <c r="M33138" s="47"/>
      <c r="N33138" s="47"/>
      <c r="O33138" s="47"/>
      <c r="P33138" s="47"/>
    </row>
    <row r="33139" spans="5:16" x14ac:dyDescent="0.25">
      <c r="E33139" s="47"/>
      <c r="F33139" s="47"/>
      <c r="G33139" s="47"/>
      <c r="H33139" s="47"/>
      <c r="I33139" s="47"/>
      <c r="J33139" s="47"/>
      <c r="K33139" s="47"/>
      <c r="L33139" s="47"/>
      <c r="M33139" s="47"/>
      <c r="N33139" s="47"/>
      <c r="O33139" s="47"/>
      <c r="P33139" s="47"/>
    </row>
    <row r="33140" spans="5:16" x14ac:dyDescent="0.25">
      <c r="E33140" s="47"/>
      <c r="F33140" s="47"/>
      <c r="G33140" s="47"/>
      <c r="H33140" s="47"/>
      <c r="I33140" s="47"/>
      <c r="J33140" s="47"/>
      <c r="K33140" s="47"/>
      <c r="L33140" s="47"/>
      <c r="M33140" s="47"/>
      <c r="N33140" s="47"/>
      <c r="O33140" s="47"/>
      <c r="P33140" s="47"/>
    </row>
    <row r="33141" spans="5:16" x14ac:dyDescent="0.25">
      <c r="E33141" s="47"/>
      <c r="F33141" s="47"/>
      <c r="G33141" s="47"/>
      <c r="H33141" s="47"/>
      <c r="I33141" s="47"/>
      <c r="J33141" s="47"/>
      <c r="K33141" s="47"/>
      <c r="L33141" s="47"/>
      <c r="M33141" s="47"/>
      <c r="N33141" s="47"/>
      <c r="O33141" s="47"/>
      <c r="P33141" s="47"/>
    </row>
    <row r="33142" spans="5:16" x14ac:dyDescent="0.25">
      <c r="E33142" s="47"/>
      <c r="F33142" s="47"/>
      <c r="G33142" s="47"/>
      <c r="H33142" s="47"/>
      <c r="I33142" s="47"/>
      <c r="J33142" s="47"/>
      <c r="K33142" s="47"/>
      <c r="L33142" s="47"/>
      <c r="M33142" s="47"/>
      <c r="N33142" s="47"/>
      <c r="O33142" s="47"/>
      <c r="P33142" s="47"/>
    </row>
    <row r="33143" spans="5:16" x14ac:dyDescent="0.25">
      <c r="E33143" s="47"/>
      <c r="F33143" s="47"/>
      <c r="G33143" s="47"/>
      <c r="H33143" s="47"/>
      <c r="I33143" s="47"/>
      <c r="J33143" s="47"/>
      <c r="K33143" s="47"/>
      <c r="L33143" s="47"/>
      <c r="M33143" s="47"/>
      <c r="N33143" s="47"/>
      <c r="O33143" s="47"/>
      <c r="P33143" s="47"/>
    </row>
    <row r="33144" spans="5:16" x14ac:dyDescent="0.25">
      <c r="E33144" s="47"/>
      <c r="F33144" s="47"/>
      <c r="G33144" s="47"/>
      <c r="H33144" s="47"/>
      <c r="I33144" s="47"/>
      <c r="J33144" s="47"/>
      <c r="K33144" s="47"/>
      <c r="L33144" s="47"/>
      <c r="M33144" s="47"/>
      <c r="N33144" s="47"/>
      <c r="O33144" s="47"/>
      <c r="P33144" s="47"/>
    </row>
    <row r="33145" spans="5:16" x14ac:dyDescent="0.25">
      <c r="E33145" s="47"/>
      <c r="F33145" s="47"/>
      <c r="G33145" s="47"/>
      <c r="H33145" s="47"/>
      <c r="I33145" s="47"/>
      <c r="J33145" s="47"/>
      <c r="K33145" s="47"/>
      <c r="L33145" s="47"/>
      <c r="M33145" s="47"/>
      <c r="N33145" s="47"/>
      <c r="O33145" s="47"/>
      <c r="P33145" s="47"/>
    </row>
    <row r="33146" spans="5:16" x14ac:dyDescent="0.25">
      <c r="E33146" s="47"/>
      <c r="F33146" s="47"/>
      <c r="G33146" s="47"/>
      <c r="H33146" s="47"/>
      <c r="I33146" s="47"/>
      <c r="J33146" s="47"/>
      <c r="K33146" s="47"/>
      <c r="L33146" s="47"/>
      <c r="M33146" s="47"/>
      <c r="N33146" s="47"/>
      <c r="O33146" s="47"/>
      <c r="P33146" s="47"/>
    </row>
    <row r="33147" spans="5:16" x14ac:dyDescent="0.25">
      <c r="E33147" s="47"/>
      <c r="F33147" s="47"/>
      <c r="G33147" s="47"/>
      <c r="H33147" s="47"/>
      <c r="I33147" s="47"/>
      <c r="J33147" s="47"/>
      <c r="K33147" s="47"/>
      <c r="L33147" s="47"/>
      <c r="M33147" s="47"/>
      <c r="N33147" s="47"/>
      <c r="O33147" s="47"/>
      <c r="P33147" s="47"/>
    </row>
    <row r="33148" spans="5:16" x14ac:dyDescent="0.25">
      <c r="E33148" s="47"/>
      <c r="F33148" s="47"/>
      <c r="G33148" s="47"/>
      <c r="H33148" s="47"/>
      <c r="I33148" s="47"/>
      <c r="J33148" s="47"/>
      <c r="K33148" s="47"/>
      <c r="L33148" s="47"/>
      <c r="M33148" s="47"/>
      <c r="N33148" s="47"/>
      <c r="O33148" s="47"/>
      <c r="P33148" s="47"/>
    </row>
    <row r="33149" spans="5:16" x14ac:dyDescent="0.25">
      <c r="E33149" s="47"/>
      <c r="F33149" s="47"/>
      <c r="G33149" s="47"/>
      <c r="H33149" s="47"/>
      <c r="I33149" s="47"/>
      <c r="J33149" s="47"/>
      <c r="K33149" s="47"/>
      <c r="L33149" s="47"/>
      <c r="M33149" s="47"/>
      <c r="N33149" s="47"/>
      <c r="O33149" s="47"/>
      <c r="P33149" s="47"/>
    </row>
    <row r="33150" spans="5:16" x14ac:dyDescent="0.25">
      <c r="E33150" s="47"/>
      <c r="F33150" s="47"/>
      <c r="G33150" s="47"/>
      <c r="H33150" s="47"/>
      <c r="I33150" s="47"/>
      <c r="J33150" s="47"/>
      <c r="K33150" s="47"/>
      <c r="L33150" s="47"/>
      <c r="M33150" s="47"/>
      <c r="N33150" s="47"/>
      <c r="O33150" s="47"/>
      <c r="P33150" s="47"/>
    </row>
    <row r="33151" spans="5:16" x14ac:dyDescent="0.25">
      <c r="E33151" s="47"/>
      <c r="F33151" s="47"/>
      <c r="G33151" s="47"/>
      <c r="H33151" s="47"/>
      <c r="I33151" s="47"/>
      <c r="J33151" s="47"/>
      <c r="K33151" s="47"/>
      <c r="L33151" s="47"/>
      <c r="M33151" s="47"/>
      <c r="N33151" s="47"/>
      <c r="O33151" s="47"/>
      <c r="P33151" s="47"/>
    </row>
    <row r="33152" spans="5:16" x14ac:dyDescent="0.25">
      <c r="F33152" s="47"/>
      <c r="G33152" s="47"/>
      <c r="H33152" s="47"/>
      <c r="I33152" s="47"/>
      <c r="J33152" s="47"/>
      <c r="K33152" s="47"/>
      <c r="L33152" s="47"/>
      <c r="M33152" s="47"/>
      <c r="N33152" s="47"/>
      <c r="O33152" s="47"/>
      <c r="P33152" s="47"/>
    </row>
    <row r="33153" spans="6:16" x14ac:dyDescent="0.25">
      <c r="F33153" s="47"/>
      <c r="G33153" s="47"/>
      <c r="H33153" s="47"/>
      <c r="I33153" s="47"/>
      <c r="J33153" s="47"/>
      <c r="K33153" s="47"/>
      <c r="L33153" s="47"/>
      <c r="M33153" s="47"/>
      <c r="N33153" s="47"/>
      <c r="O33153" s="47"/>
      <c r="P33153" s="47"/>
    </row>
    <row r="33154" spans="6:16" x14ac:dyDescent="0.25">
      <c r="F33154" s="47"/>
      <c r="G33154" s="47"/>
      <c r="H33154" s="47"/>
      <c r="I33154" s="47"/>
      <c r="J33154" s="47"/>
      <c r="K33154" s="47"/>
      <c r="L33154" s="47"/>
      <c r="M33154" s="47"/>
      <c r="N33154" s="47"/>
      <c r="O33154" s="47"/>
      <c r="P33154" s="47"/>
    </row>
    <row r="33155" spans="6:16" x14ac:dyDescent="0.25">
      <c r="F33155" s="47"/>
      <c r="G33155" s="47"/>
      <c r="H33155" s="47"/>
      <c r="I33155" s="47"/>
      <c r="J33155" s="47"/>
      <c r="K33155" s="47"/>
      <c r="L33155" s="47"/>
      <c r="M33155" s="47"/>
      <c r="N33155" s="47"/>
      <c r="O33155" s="47"/>
      <c r="P33155" s="47"/>
    </row>
    <row r="33156" spans="6:16" x14ac:dyDescent="0.25">
      <c r="K33156" s="47"/>
      <c r="L33156" s="47"/>
      <c r="M33156" s="47"/>
      <c r="N33156" s="47"/>
      <c r="O33156" s="47"/>
      <c r="P33156" s="47"/>
    </row>
    <row r="33157" spans="6:16" x14ac:dyDescent="0.25">
      <c r="K33157" s="47"/>
      <c r="L33157" s="47"/>
      <c r="M33157" s="47"/>
      <c r="N33157" s="47"/>
      <c r="O33157" s="47"/>
      <c r="P33157" s="47"/>
    </row>
    <row r="33158" spans="6:16" x14ac:dyDescent="0.25">
      <c r="K33158" s="47"/>
      <c r="L33158" s="47"/>
      <c r="M33158" s="47"/>
      <c r="N33158" s="47"/>
      <c r="O33158" s="47"/>
      <c r="P33158" s="47"/>
    </row>
    <row r="33159" spans="6:16" x14ac:dyDescent="0.25">
      <c r="K33159" s="47"/>
      <c r="L33159" s="47"/>
      <c r="M33159" s="47"/>
      <c r="N33159" s="47"/>
      <c r="O33159" s="47"/>
      <c r="P33159" s="47"/>
    </row>
    <row r="33160" spans="6:16" x14ac:dyDescent="0.25">
      <c r="K33160" s="47"/>
      <c r="L33160" s="47"/>
      <c r="M33160" s="47"/>
      <c r="N33160" s="47"/>
      <c r="O33160" s="47"/>
      <c r="P33160" s="47"/>
    </row>
    <row r="33161" spans="6:16" x14ac:dyDescent="0.25">
      <c r="K33161" s="47"/>
      <c r="L33161" s="47"/>
      <c r="M33161" s="47"/>
      <c r="N33161" s="47"/>
      <c r="O33161" s="47"/>
      <c r="P33161" s="47"/>
    </row>
    <row r="33162" spans="6:16" x14ac:dyDescent="0.25">
      <c r="K33162" s="47"/>
      <c r="L33162" s="47"/>
      <c r="M33162" s="47"/>
      <c r="N33162" s="47"/>
      <c r="O33162" s="47"/>
      <c r="P33162" s="47"/>
    </row>
    <row r="33163" spans="6:16" x14ac:dyDescent="0.25">
      <c r="K33163" s="47"/>
      <c r="L33163" s="47"/>
      <c r="M33163" s="47"/>
      <c r="N33163" s="47"/>
      <c r="O33163" s="47"/>
      <c r="P33163" s="47"/>
    </row>
    <row r="33164" spans="6:16" x14ac:dyDescent="0.25">
      <c r="K33164" s="47"/>
      <c r="L33164" s="47"/>
      <c r="M33164" s="47"/>
      <c r="N33164" s="47"/>
      <c r="O33164" s="47"/>
      <c r="P33164" s="47"/>
    </row>
    <row r="33165" spans="6:16" x14ac:dyDescent="0.25">
      <c r="K33165" s="47"/>
      <c r="L33165" s="47"/>
      <c r="M33165" s="47"/>
      <c r="N33165" s="47"/>
      <c r="O33165" s="47"/>
      <c r="P33165" s="47"/>
    </row>
    <row r="33166" spans="6:16" x14ac:dyDescent="0.25">
      <c r="K33166" s="47"/>
      <c r="L33166" s="47"/>
      <c r="M33166" s="47"/>
      <c r="N33166" s="47"/>
      <c r="O33166" s="47"/>
      <c r="P33166" s="47"/>
    </row>
    <row r="33167" spans="6:16" x14ac:dyDescent="0.25">
      <c r="K33167" s="47"/>
      <c r="L33167" s="47"/>
      <c r="M33167" s="47"/>
      <c r="N33167" s="47"/>
      <c r="O33167" s="47"/>
      <c r="P33167" s="47"/>
    </row>
    <row r="33168" spans="6:16" x14ac:dyDescent="0.25">
      <c r="K33168" s="47"/>
      <c r="L33168" s="47"/>
      <c r="M33168" s="47"/>
      <c r="N33168" s="47"/>
      <c r="O33168" s="47"/>
      <c r="P33168" s="47"/>
    </row>
    <row r="33169" spans="11:16" x14ac:dyDescent="0.25">
      <c r="K33169" s="47"/>
      <c r="L33169" s="47"/>
      <c r="M33169" s="47"/>
      <c r="N33169" s="47"/>
      <c r="O33169" s="47"/>
      <c r="P33169" s="47"/>
    </row>
    <row r="33170" spans="11:16" x14ac:dyDescent="0.25">
      <c r="K33170" s="47"/>
      <c r="L33170" s="47"/>
      <c r="M33170" s="47"/>
      <c r="N33170" s="47"/>
      <c r="O33170" s="47"/>
      <c r="P33170" s="47"/>
    </row>
    <row r="33171" spans="11:16" x14ac:dyDescent="0.25">
      <c r="K33171" s="47"/>
      <c r="L33171" s="47"/>
      <c r="M33171" s="47"/>
      <c r="N33171" s="47"/>
      <c r="O33171" s="47"/>
      <c r="P33171" s="47"/>
    </row>
    <row r="33172" spans="11:16" x14ac:dyDescent="0.25">
      <c r="K33172" s="47"/>
      <c r="L33172" s="47"/>
      <c r="M33172" s="47"/>
      <c r="N33172" s="47"/>
      <c r="O33172" s="47"/>
      <c r="P33172" s="47"/>
    </row>
    <row r="33173" spans="11:16" x14ac:dyDescent="0.25">
      <c r="K33173" s="47"/>
      <c r="L33173" s="47"/>
      <c r="M33173" s="47"/>
      <c r="N33173" s="47"/>
      <c r="O33173" s="47"/>
      <c r="P33173" s="47"/>
    </row>
    <row r="33174" spans="11:16" x14ac:dyDescent="0.25">
      <c r="K33174" s="47"/>
      <c r="L33174" s="47"/>
      <c r="M33174" s="47"/>
      <c r="N33174" s="47"/>
      <c r="O33174" s="47"/>
      <c r="P33174" s="47"/>
    </row>
    <row r="33175" spans="11:16" x14ac:dyDescent="0.25">
      <c r="K33175" s="47"/>
      <c r="L33175" s="47"/>
      <c r="M33175" s="47"/>
      <c r="N33175" s="47"/>
      <c r="O33175" s="47"/>
      <c r="P33175" s="47"/>
    </row>
    <row r="33176" spans="11:16" x14ac:dyDescent="0.25">
      <c r="K33176" s="47"/>
      <c r="L33176" s="47"/>
      <c r="M33176" s="47"/>
      <c r="N33176" s="47"/>
      <c r="O33176" s="47"/>
      <c r="P33176" s="47"/>
    </row>
    <row r="33177" spans="11:16" x14ac:dyDescent="0.25">
      <c r="K33177" s="47"/>
      <c r="L33177" s="47"/>
      <c r="M33177" s="47"/>
      <c r="N33177" s="47"/>
      <c r="O33177" s="47"/>
      <c r="P33177" s="47"/>
    </row>
    <row r="33178" spans="11:16" x14ac:dyDescent="0.25">
      <c r="K33178" s="47"/>
      <c r="L33178" s="47"/>
      <c r="M33178" s="47"/>
      <c r="N33178" s="47"/>
      <c r="O33178" s="47"/>
      <c r="P33178" s="47"/>
    </row>
    <row r="33179" spans="11:16" x14ac:dyDescent="0.25">
      <c r="K33179" s="47"/>
      <c r="L33179" s="47"/>
      <c r="M33179" s="47"/>
      <c r="N33179" s="47"/>
      <c r="O33179" s="47"/>
      <c r="P33179" s="47"/>
    </row>
    <row r="33180" spans="11:16" x14ac:dyDescent="0.25">
      <c r="K33180" s="47"/>
      <c r="L33180" s="47"/>
      <c r="M33180" s="47"/>
      <c r="N33180" s="47"/>
      <c r="O33180" s="47"/>
      <c r="P33180" s="47"/>
    </row>
    <row r="33181" spans="11:16" x14ac:dyDescent="0.25">
      <c r="K33181" s="47"/>
      <c r="L33181" s="47"/>
      <c r="M33181" s="47"/>
      <c r="N33181" s="47"/>
      <c r="O33181" s="47"/>
      <c r="P33181" s="47"/>
    </row>
    <row r="33182" spans="11:16" x14ac:dyDescent="0.25">
      <c r="K33182" s="47"/>
      <c r="L33182" s="47"/>
      <c r="M33182" s="47"/>
      <c r="N33182" s="47"/>
      <c r="O33182" s="47"/>
      <c r="P33182" s="47"/>
    </row>
    <row r="33183" spans="11:16" x14ac:dyDescent="0.25">
      <c r="K33183" s="47"/>
      <c r="L33183" s="47"/>
      <c r="M33183" s="47"/>
      <c r="N33183" s="47"/>
      <c r="O33183" s="47"/>
      <c r="P33183" s="47"/>
    </row>
    <row r="33184" spans="11:16" x14ac:dyDescent="0.25">
      <c r="K33184" s="47"/>
      <c r="L33184" s="47"/>
      <c r="M33184" s="47"/>
      <c r="N33184" s="47"/>
      <c r="O33184" s="47"/>
      <c r="P33184" s="47"/>
    </row>
    <row r="33185" spans="11:16" x14ac:dyDescent="0.25">
      <c r="K33185" s="47"/>
      <c r="L33185" s="47"/>
      <c r="M33185" s="47"/>
      <c r="N33185" s="47"/>
      <c r="O33185" s="47"/>
      <c r="P33185" s="47"/>
    </row>
    <row r="33186" spans="11:16" x14ac:dyDescent="0.25">
      <c r="K33186" s="47"/>
      <c r="L33186" s="47"/>
      <c r="M33186" s="47"/>
      <c r="N33186" s="47"/>
      <c r="O33186" s="47"/>
      <c r="P33186" s="47"/>
    </row>
    <row r="33187" spans="11:16" x14ac:dyDescent="0.25">
      <c r="K33187" s="47"/>
      <c r="L33187" s="47"/>
      <c r="M33187" s="47"/>
      <c r="N33187" s="47"/>
      <c r="O33187" s="47"/>
      <c r="P33187" s="47"/>
    </row>
    <row r="33188" spans="11:16" x14ac:dyDescent="0.25">
      <c r="K33188" s="47"/>
      <c r="L33188" s="47"/>
      <c r="M33188" s="47"/>
      <c r="N33188" s="47"/>
      <c r="O33188" s="47"/>
      <c r="P33188" s="47"/>
    </row>
    <row r="33189" spans="11:16" x14ac:dyDescent="0.25">
      <c r="K33189" s="47"/>
      <c r="L33189" s="47"/>
      <c r="M33189" s="47"/>
      <c r="N33189" s="47"/>
      <c r="O33189" s="47"/>
      <c r="P33189" s="47"/>
    </row>
    <row r="33190" spans="11:16" x14ac:dyDescent="0.25">
      <c r="K33190" s="47"/>
      <c r="L33190" s="47"/>
      <c r="M33190" s="47"/>
      <c r="N33190" s="47"/>
      <c r="O33190" s="47"/>
      <c r="P33190" s="47"/>
    </row>
    <row r="33191" spans="11:16" x14ac:dyDescent="0.25">
      <c r="K33191" s="47"/>
      <c r="L33191" s="47"/>
      <c r="M33191" s="47"/>
      <c r="N33191" s="47"/>
      <c r="O33191" s="47"/>
      <c r="P33191" s="47"/>
    </row>
    <row r="33192" spans="11:16" x14ac:dyDescent="0.25">
      <c r="K33192" s="47"/>
      <c r="L33192" s="47"/>
      <c r="M33192" s="47"/>
      <c r="N33192" s="47"/>
      <c r="O33192" s="47"/>
      <c r="P33192" s="47"/>
    </row>
    <row r="33193" spans="11:16" x14ac:dyDescent="0.25">
      <c r="K33193" s="47"/>
      <c r="L33193" s="47"/>
      <c r="M33193" s="47"/>
      <c r="N33193" s="47"/>
      <c r="O33193" s="47"/>
      <c r="P33193" s="47"/>
    </row>
    <row r="33194" spans="11:16" x14ac:dyDescent="0.25">
      <c r="K33194" s="47"/>
      <c r="L33194" s="47"/>
      <c r="M33194" s="47"/>
      <c r="N33194" s="47"/>
      <c r="O33194" s="47"/>
      <c r="P33194" s="47"/>
    </row>
    <row r="33195" spans="11:16" x14ac:dyDescent="0.25">
      <c r="K33195" s="47"/>
      <c r="L33195" s="47"/>
      <c r="M33195" s="47"/>
      <c r="N33195" s="47"/>
      <c r="O33195" s="47"/>
      <c r="P33195" s="47"/>
    </row>
    <row r="33196" spans="11:16" x14ac:dyDescent="0.25">
      <c r="K33196" s="47"/>
      <c r="L33196" s="47"/>
      <c r="M33196" s="47"/>
      <c r="N33196" s="47"/>
      <c r="O33196" s="47"/>
      <c r="P33196" s="47"/>
    </row>
    <row r="33197" spans="11:16" x14ac:dyDescent="0.25">
      <c r="K33197" s="47"/>
      <c r="L33197" s="47"/>
      <c r="M33197" s="47"/>
      <c r="N33197" s="47"/>
      <c r="O33197" s="47"/>
      <c r="P33197" s="47"/>
    </row>
    <row r="33198" spans="11:16" x14ac:dyDescent="0.25">
      <c r="K33198" s="47"/>
      <c r="L33198" s="47"/>
      <c r="M33198" s="47"/>
      <c r="N33198" s="47"/>
      <c r="O33198" s="47"/>
      <c r="P33198" s="47"/>
    </row>
    <row r="33199" spans="11:16" x14ac:dyDescent="0.25">
      <c r="K33199" s="47"/>
      <c r="L33199" s="47"/>
      <c r="M33199" s="47"/>
      <c r="N33199" s="47"/>
      <c r="O33199" s="47"/>
      <c r="P33199" s="47"/>
    </row>
    <row r="33200" spans="11:16" x14ac:dyDescent="0.25">
      <c r="K33200" s="47"/>
      <c r="L33200" s="47"/>
      <c r="M33200" s="47"/>
      <c r="N33200" s="47"/>
      <c r="O33200" s="47"/>
      <c r="P33200" s="47"/>
    </row>
    <row r="33201" spans="11:16" x14ac:dyDescent="0.25">
      <c r="K33201" s="47"/>
      <c r="L33201" s="47"/>
      <c r="M33201" s="47"/>
      <c r="N33201" s="47"/>
      <c r="O33201" s="47"/>
      <c r="P33201" s="47"/>
    </row>
    <row r="33202" spans="11:16" x14ac:dyDescent="0.25">
      <c r="K33202" s="47"/>
      <c r="L33202" s="47"/>
      <c r="M33202" s="47"/>
      <c r="N33202" s="47"/>
      <c r="O33202" s="47"/>
      <c r="P33202" s="47"/>
    </row>
    <row r="33203" spans="11:16" x14ac:dyDescent="0.25">
      <c r="K33203" s="47"/>
      <c r="L33203" s="47"/>
      <c r="M33203" s="47"/>
      <c r="N33203" s="47"/>
      <c r="O33203" s="47"/>
      <c r="P33203" s="47"/>
    </row>
    <row r="33204" spans="11:16" x14ac:dyDescent="0.25">
      <c r="K33204" s="47"/>
      <c r="L33204" s="47"/>
      <c r="M33204" s="47"/>
      <c r="N33204" s="47"/>
      <c r="O33204" s="47"/>
      <c r="P33204" s="47"/>
    </row>
    <row r="33205" spans="11:16" x14ac:dyDescent="0.25">
      <c r="K33205" s="47"/>
      <c r="L33205" s="47"/>
      <c r="M33205" s="47"/>
      <c r="N33205" s="47"/>
      <c r="O33205" s="47"/>
      <c r="P33205" s="47"/>
    </row>
    <row r="33206" spans="11:16" x14ac:dyDescent="0.25">
      <c r="K33206" s="47"/>
      <c r="L33206" s="47"/>
      <c r="M33206" s="47"/>
      <c r="N33206" s="47"/>
      <c r="O33206" s="47"/>
      <c r="P33206" s="47"/>
    </row>
    <row r="33207" spans="11:16" x14ac:dyDescent="0.25">
      <c r="K33207" s="47"/>
      <c r="L33207" s="47"/>
      <c r="M33207" s="47"/>
      <c r="N33207" s="47"/>
      <c r="O33207" s="47"/>
      <c r="P33207" s="47"/>
    </row>
    <row r="33208" spans="11:16" x14ac:dyDescent="0.25">
      <c r="K33208" s="47"/>
      <c r="L33208" s="47"/>
      <c r="M33208" s="47"/>
      <c r="N33208" s="47"/>
      <c r="O33208" s="47"/>
      <c r="P33208" s="47"/>
    </row>
    <row r="33209" spans="11:16" x14ac:dyDescent="0.25">
      <c r="K33209" s="47"/>
      <c r="L33209" s="47"/>
      <c r="M33209" s="47"/>
      <c r="N33209" s="47"/>
      <c r="O33209" s="47"/>
      <c r="P33209" s="47"/>
    </row>
    <row r="33210" spans="11:16" x14ac:dyDescent="0.25">
      <c r="K33210" s="47"/>
      <c r="L33210" s="47"/>
      <c r="M33210" s="47"/>
      <c r="N33210" s="47"/>
      <c r="O33210" s="47"/>
      <c r="P33210" s="47"/>
    </row>
    <row r="33211" spans="11:16" x14ac:dyDescent="0.25">
      <c r="K33211" s="47"/>
      <c r="L33211" s="47"/>
      <c r="M33211" s="47"/>
      <c r="N33211" s="47"/>
      <c r="O33211" s="47"/>
      <c r="P33211" s="47"/>
    </row>
    <row r="33212" spans="11:16" x14ac:dyDescent="0.25">
      <c r="K33212" s="47"/>
      <c r="L33212" s="47"/>
      <c r="M33212" s="47"/>
      <c r="N33212" s="47"/>
      <c r="O33212" s="47"/>
      <c r="P33212" s="47"/>
    </row>
    <row r="33213" spans="11:16" x14ac:dyDescent="0.25">
      <c r="K33213" s="47"/>
      <c r="L33213" s="47"/>
      <c r="M33213" s="47"/>
      <c r="N33213" s="47"/>
      <c r="O33213" s="47"/>
      <c r="P33213" s="47"/>
    </row>
    <row r="33214" spans="11:16" x14ac:dyDescent="0.25">
      <c r="K33214" s="47"/>
      <c r="L33214" s="47"/>
      <c r="M33214" s="47"/>
      <c r="N33214" s="47"/>
      <c r="O33214" s="47"/>
      <c r="P33214" s="47"/>
    </row>
    <row r="33215" spans="11:16" x14ac:dyDescent="0.25">
      <c r="K33215" s="47"/>
      <c r="L33215" s="47"/>
      <c r="M33215" s="47"/>
      <c r="N33215" s="47"/>
      <c r="O33215" s="47"/>
      <c r="P33215" s="47"/>
    </row>
    <row r="33216" spans="11:16" x14ac:dyDescent="0.25">
      <c r="K33216" s="47"/>
      <c r="L33216" s="47"/>
      <c r="M33216" s="47"/>
      <c r="N33216" s="47"/>
      <c r="O33216" s="47"/>
      <c r="P33216" s="47"/>
    </row>
    <row r="33217" spans="11:16" x14ac:dyDescent="0.25">
      <c r="K33217" s="47"/>
      <c r="L33217" s="47"/>
      <c r="M33217" s="47"/>
      <c r="N33217" s="47"/>
      <c r="O33217" s="47"/>
      <c r="P33217" s="47"/>
    </row>
    <row r="33218" spans="11:16" x14ac:dyDescent="0.25">
      <c r="K33218" s="47"/>
      <c r="L33218" s="47"/>
      <c r="M33218" s="47"/>
      <c r="N33218" s="47"/>
      <c r="O33218" s="47"/>
      <c r="P33218" s="47"/>
    </row>
    <row r="33219" spans="11:16" x14ac:dyDescent="0.25">
      <c r="K33219" s="47"/>
      <c r="L33219" s="47"/>
      <c r="M33219" s="47"/>
      <c r="N33219" s="47"/>
      <c r="O33219" s="47"/>
      <c r="P33219" s="47"/>
    </row>
    <row r="33220" spans="11:16" x14ac:dyDescent="0.25">
      <c r="K33220" s="47"/>
      <c r="L33220" s="47"/>
      <c r="M33220" s="47"/>
      <c r="N33220" s="47"/>
      <c r="O33220" s="47"/>
      <c r="P33220" s="47"/>
    </row>
    <row r="33221" spans="11:16" x14ac:dyDescent="0.25">
      <c r="K33221" s="47"/>
      <c r="L33221" s="47"/>
      <c r="M33221" s="47"/>
      <c r="N33221" s="47"/>
      <c r="O33221" s="47"/>
      <c r="P33221" s="47"/>
    </row>
    <row r="33222" spans="11:16" x14ac:dyDescent="0.25">
      <c r="K33222" s="47"/>
      <c r="L33222" s="47"/>
      <c r="M33222" s="47"/>
      <c r="N33222" s="47"/>
      <c r="O33222" s="47"/>
      <c r="P33222" s="47"/>
    </row>
    <row r="33223" spans="11:16" x14ac:dyDescent="0.25">
      <c r="K33223" s="47"/>
      <c r="L33223" s="47"/>
      <c r="M33223" s="47"/>
      <c r="N33223" s="47"/>
      <c r="O33223" s="47"/>
      <c r="P33223" s="47"/>
    </row>
    <row r="33224" spans="11:16" x14ac:dyDescent="0.25">
      <c r="K33224" s="47"/>
      <c r="L33224" s="47"/>
      <c r="M33224" s="47"/>
      <c r="N33224" s="47"/>
      <c r="O33224" s="47"/>
      <c r="P33224" s="47"/>
    </row>
    <row r="33225" spans="11:16" x14ac:dyDescent="0.25">
      <c r="K33225" s="47"/>
      <c r="L33225" s="47"/>
      <c r="M33225" s="47"/>
      <c r="N33225" s="47"/>
      <c r="O33225" s="47"/>
      <c r="P33225" s="47"/>
    </row>
    <row r="33226" spans="11:16" x14ac:dyDescent="0.25">
      <c r="K33226" s="47"/>
      <c r="L33226" s="47"/>
      <c r="M33226" s="47"/>
      <c r="N33226" s="47"/>
      <c r="O33226" s="47"/>
      <c r="P33226" s="47"/>
    </row>
    <row r="33227" spans="11:16" x14ac:dyDescent="0.25">
      <c r="K33227" s="47"/>
      <c r="L33227" s="47"/>
      <c r="M33227" s="47"/>
      <c r="N33227" s="47"/>
      <c r="O33227" s="47"/>
      <c r="P33227" s="47"/>
    </row>
    <row r="33228" spans="11:16" x14ac:dyDescent="0.25">
      <c r="K33228" s="47"/>
      <c r="L33228" s="47"/>
      <c r="M33228" s="47"/>
      <c r="N33228" s="47"/>
      <c r="O33228" s="47"/>
      <c r="P33228" s="47"/>
    </row>
    <row r="33229" spans="11:16" x14ac:dyDescent="0.25">
      <c r="K33229" s="47"/>
      <c r="L33229" s="47"/>
      <c r="M33229" s="47"/>
      <c r="N33229" s="47"/>
      <c r="O33229" s="47"/>
      <c r="P33229" s="47"/>
    </row>
    <row r="33230" spans="11:16" x14ac:dyDescent="0.25">
      <c r="K33230" s="47"/>
      <c r="L33230" s="47"/>
      <c r="M33230" s="47"/>
      <c r="N33230" s="47"/>
      <c r="O33230" s="47"/>
      <c r="P33230" s="47"/>
    </row>
    <row r="33231" spans="11:16" x14ac:dyDescent="0.25">
      <c r="K33231" s="47"/>
      <c r="L33231" s="47"/>
      <c r="M33231" s="47"/>
      <c r="N33231" s="47"/>
      <c r="O33231" s="47"/>
      <c r="P33231" s="47"/>
    </row>
    <row r="33232" spans="11:16" x14ac:dyDescent="0.25">
      <c r="K33232" s="47"/>
      <c r="L33232" s="47"/>
      <c r="M33232" s="47"/>
      <c r="N33232" s="47"/>
      <c r="O33232" s="47"/>
      <c r="P33232" s="47"/>
    </row>
    <row r="33233" spans="11:16" x14ac:dyDescent="0.25">
      <c r="K33233" s="47"/>
      <c r="L33233" s="47"/>
      <c r="M33233" s="47"/>
      <c r="N33233" s="47"/>
      <c r="O33233" s="47"/>
      <c r="P33233" s="47"/>
    </row>
    <row r="33234" spans="11:16" x14ac:dyDescent="0.25">
      <c r="K33234" s="47"/>
      <c r="L33234" s="47"/>
      <c r="M33234" s="47"/>
      <c r="N33234" s="47"/>
      <c r="O33234" s="47"/>
      <c r="P33234" s="47"/>
    </row>
    <row r="33235" spans="11:16" x14ac:dyDescent="0.25">
      <c r="K33235" s="47"/>
      <c r="L33235" s="47"/>
      <c r="M33235" s="47"/>
      <c r="N33235" s="47"/>
      <c r="O33235" s="47"/>
      <c r="P33235" s="47"/>
    </row>
    <row r="33236" spans="11:16" x14ac:dyDescent="0.25">
      <c r="K33236" s="47"/>
      <c r="L33236" s="47"/>
      <c r="M33236" s="47"/>
      <c r="N33236" s="47"/>
      <c r="O33236" s="47"/>
      <c r="P33236" s="47"/>
    </row>
    <row r="33237" spans="11:16" x14ac:dyDescent="0.25">
      <c r="K33237" s="47"/>
      <c r="L33237" s="47"/>
      <c r="M33237" s="47"/>
      <c r="N33237" s="47"/>
      <c r="O33237" s="47"/>
      <c r="P33237" s="47"/>
    </row>
    <row r="33238" spans="11:16" x14ac:dyDescent="0.25">
      <c r="K33238" s="47"/>
      <c r="L33238" s="47"/>
      <c r="M33238" s="47"/>
      <c r="N33238" s="47"/>
      <c r="O33238" s="47"/>
      <c r="P33238" s="47"/>
    </row>
    <row r="33239" spans="11:16" x14ac:dyDescent="0.25">
      <c r="K33239" s="47"/>
      <c r="L33239" s="47"/>
      <c r="M33239" s="47"/>
      <c r="N33239" s="47"/>
      <c r="O33239" s="47"/>
      <c r="P33239" s="47"/>
    </row>
    <row r="33240" spans="11:16" x14ac:dyDescent="0.25">
      <c r="K33240" s="47"/>
      <c r="L33240" s="47"/>
      <c r="M33240" s="47"/>
      <c r="N33240" s="47"/>
      <c r="O33240" s="47"/>
      <c r="P33240" s="47"/>
    </row>
    <row r="33241" spans="11:16" x14ac:dyDescent="0.25">
      <c r="K33241" s="47"/>
      <c r="L33241" s="47"/>
      <c r="M33241" s="47"/>
      <c r="N33241" s="47"/>
      <c r="O33241" s="47"/>
      <c r="P33241" s="47"/>
    </row>
    <row r="33242" spans="11:16" x14ac:dyDescent="0.25">
      <c r="K33242" s="47"/>
      <c r="L33242" s="47"/>
      <c r="M33242" s="47"/>
      <c r="N33242" s="47"/>
      <c r="O33242" s="47"/>
      <c r="P33242" s="47"/>
    </row>
    <row r="33243" spans="11:16" x14ac:dyDescent="0.25">
      <c r="K33243" s="47"/>
      <c r="L33243" s="47"/>
      <c r="M33243" s="47"/>
      <c r="N33243" s="47"/>
      <c r="O33243" s="47"/>
      <c r="P33243" s="47"/>
    </row>
    <row r="33244" spans="11:16" x14ac:dyDescent="0.25">
      <c r="K33244" s="47"/>
      <c r="L33244" s="47"/>
      <c r="M33244" s="47"/>
      <c r="N33244" s="47"/>
      <c r="O33244" s="47"/>
      <c r="P33244" s="47"/>
    </row>
    <row r="33245" spans="11:16" x14ac:dyDescent="0.25">
      <c r="K33245" s="47"/>
      <c r="L33245" s="47"/>
      <c r="M33245" s="47"/>
      <c r="N33245" s="47"/>
      <c r="O33245" s="47"/>
      <c r="P33245" s="47"/>
    </row>
    <row r="33246" spans="11:16" x14ac:dyDescent="0.25">
      <c r="K33246" s="47"/>
      <c r="L33246" s="47"/>
      <c r="M33246" s="47"/>
      <c r="N33246" s="47"/>
      <c r="O33246" s="47"/>
      <c r="P33246" s="47"/>
    </row>
    <row r="33247" spans="11:16" x14ac:dyDescent="0.25">
      <c r="K33247" s="47"/>
      <c r="L33247" s="47"/>
      <c r="M33247" s="47"/>
      <c r="N33247" s="47"/>
      <c r="O33247" s="47"/>
      <c r="P33247" s="47"/>
    </row>
    <row r="33248" spans="11:16" x14ac:dyDescent="0.25">
      <c r="K33248" s="47"/>
      <c r="L33248" s="47"/>
      <c r="M33248" s="47"/>
      <c r="N33248" s="47"/>
      <c r="O33248" s="47"/>
      <c r="P33248" s="47"/>
    </row>
    <row r="33249" spans="11:16" x14ac:dyDescent="0.25">
      <c r="K33249" s="47"/>
      <c r="L33249" s="47"/>
      <c r="M33249" s="47"/>
      <c r="N33249" s="47"/>
      <c r="O33249" s="47"/>
      <c r="P33249" s="47"/>
    </row>
    <row r="33250" spans="11:16" x14ac:dyDescent="0.25">
      <c r="K33250" s="47"/>
      <c r="L33250" s="47"/>
      <c r="M33250" s="47"/>
      <c r="N33250" s="47"/>
      <c r="O33250" s="47"/>
      <c r="P33250" s="47"/>
    </row>
    <row r="33251" spans="11:16" x14ac:dyDescent="0.25">
      <c r="K33251" s="47"/>
      <c r="L33251" s="47"/>
      <c r="M33251" s="47"/>
      <c r="N33251" s="47"/>
      <c r="O33251" s="47"/>
      <c r="P33251" s="47"/>
    </row>
    <row r="33252" spans="11:16" x14ac:dyDescent="0.25">
      <c r="K33252" s="47"/>
      <c r="L33252" s="47"/>
      <c r="M33252" s="47"/>
      <c r="N33252" s="47"/>
      <c r="O33252" s="47"/>
      <c r="P33252" s="47"/>
    </row>
    <row r="33253" spans="11:16" x14ac:dyDescent="0.25">
      <c r="K33253" s="47"/>
      <c r="L33253" s="47"/>
      <c r="M33253" s="47"/>
      <c r="N33253" s="47"/>
      <c r="O33253" s="47"/>
      <c r="P33253" s="47"/>
    </row>
    <row r="33254" spans="11:16" x14ac:dyDescent="0.25">
      <c r="K33254" s="47"/>
      <c r="L33254" s="47"/>
      <c r="M33254" s="47"/>
      <c r="N33254" s="47"/>
      <c r="O33254" s="47"/>
      <c r="P33254" s="47"/>
    </row>
    <row r="33255" spans="11:16" x14ac:dyDescent="0.25">
      <c r="K33255" s="47"/>
      <c r="L33255" s="47"/>
      <c r="M33255" s="47"/>
      <c r="N33255" s="47"/>
      <c r="O33255" s="47"/>
      <c r="P33255" s="47"/>
    </row>
    <row r="33256" spans="11:16" x14ac:dyDescent="0.25">
      <c r="K33256" s="47"/>
      <c r="L33256" s="47"/>
      <c r="M33256" s="47"/>
      <c r="N33256" s="47"/>
      <c r="O33256" s="47"/>
      <c r="P33256" s="47"/>
    </row>
    <row r="33257" spans="11:16" x14ac:dyDescent="0.25">
      <c r="K33257" s="47"/>
      <c r="L33257" s="47"/>
      <c r="M33257" s="47"/>
      <c r="N33257" s="47"/>
      <c r="O33257" s="47"/>
      <c r="P33257" s="47"/>
    </row>
    <row r="33258" spans="11:16" x14ac:dyDescent="0.25">
      <c r="K33258" s="47"/>
      <c r="L33258" s="47"/>
      <c r="M33258" s="47"/>
      <c r="N33258" s="47"/>
      <c r="O33258" s="47"/>
      <c r="P33258" s="47"/>
    </row>
    <row r="33259" spans="11:16" x14ac:dyDescent="0.25">
      <c r="K33259" s="47"/>
      <c r="L33259" s="47"/>
      <c r="M33259" s="47"/>
      <c r="N33259" s="47"/>
      <c r="O33259" s="47"/>
      <c r="P33259" s="47"/>
    </row>
    <row r="33260" spans="11:16" x14ac:dyDescent="0.25">
      <c r="K33260" s="47"/>
      <c r="L33260" s="47"/>
      <c r="M33260" s="47"/>
      <c r="N33260" s="47"/>
      <c r="O33260" s="47"/>
      <c r="P33260" s="47"/>
    </row>
    <row r="33261" spans="11:16" x14ac:dyDescent="0.25">
      <c r="K33261" s="47"/>
      <c r="L33261" s="47"/>
      <c r="M33261" s="47"/>
      <c r="N33261" s="47"/>
      <c r="O33261" s="47"/>
      <c r="P33261" s="47"/>
    </row>
    <row r="33262" spans="11:16" x14ac:dyDescent="0.25">
      <c r="K33262" s="47"/>
      <c r="L33262" s="47"/>
      <c r="M33262" s="47"/>
      <c r="N33262" s="47"/>
      <c r="O33262" s="47"/>
      <c r="P33262" s="47"/>
    </row>
    <row r="33263" spans="11:16" x14ac:dyDescent="0.25">
      <c r="K33263" s="47"/>
      <c r="L33263" s="47"/>
      <c r="M33263" s="47"/>
      <c r="N33263" s="47"/>
      <c r="O33263" s="47"/>
      <c r="P33263" s="47"/>
    </row>
    <row r="33264" spans="11:16" x14ac:dyDescent="0.25">
      <c r="K33264" s="47"/>
      <c r="L33264" s="47"/>
      <c r="M33264" s="47"/>
      <c r="N33264" s="47"/>
      <c r="O33264" s="47"/>
      <c r="P33264" s="47"/>
    </row>
    <row r="33265" spans="11:16" x14ac:dyDescent="0.25">
      <c r="K33265" s="47"/>
      <c r="L33265" s="47"/>
      <c r="M33265" s="47"/>
      <c r="N33265" s="47"/>
      <c r="O33265" s="47"/>
      <c r="P33265" s="47"/>
    </row>
    <row r="33266" spans="11:16" x14ac:dyDescent="0.25">
      <c r="K33266" s="47"/>
      <c r="L33266" s="47"/>
      <c r="M33266" s="47"/>
      <c r="N33266" s="47"/>
      <c r="O33266" s="47"/>
      <c r="P33266" s="47"/>
    </row>
    <row r="33267" spans="11:16" x14ac:dyDescent="0.25">
      <c r="K33267" s="47"/>
      <c r="L33267" s="47"/>
      <c r="M33267" s="47"/>
      <c r="N33267" s="47"/>
      <c r="O33267" s="47"/>
      <c r="P33267" s="47"/>
    </row>
    <row r="33268" spans="11:16" x14ac:dyDescent="0.25">
      <c r="K33268" s="47"/>
      <c r="L33268" s="47"/>
      <c r="M33268" s="47"/>
      <c r="N33268" s="47"/>
      <c r="O33268" s="47"/>
      <c r="P33268" s="47"/>
    </row>
    <row r="33269" spans="11:16" x14ac:dyDescent="0.25">
      <c r="K33269" s="47"/>
      <c r="L33269" s="47"/>
      <c r="M33269" s="47"/>
      <c r="N33269" s="47"/>
      <c r="O33269" s="47"/>
      <c r="P33269" s="47"/>
    </row>
    <row r="33270" spans="11:16" x14ac:dyDescent="0.25">
      <c r="K33270" s="47"/>
      <c r="L33270" s="47"/>
      <c r="M33270" s="47"/>
      <c r="N33270" s="47"/>
      <c r="O33270" s="47"/>
      <c r="P33270" s="47"/>
    </row>
    <row r="33271" spans="11:16" x14ac:dyDescent="0.25">
      <c r="K33271" s="47"/>
      <c r="L33271" s="47"/>
      <c r="M33271" s="47"/>
      <c r="N33271" s="47"/>
      <c r="O33271" s="47"/>
      <c r="P33271" s="47"/>
    </row>
    <row r="33272" spans="11:16" x14ac:dyDescent="0.25">
      <c r="K33272" s="47"/>
      <c r="L33272" s="47"/>
      <c r="M33272" s="47"/>
      <c r="N33272" s="47"/>
      <c r="O33272" s="47"/>
      <c r="P33272" s="47"/>
    </row>
    <row r="33273" spans="11:16" x14ac:dyDescent="0.25">
      <c r="K33273" s="47"/>
      <c r="L33273" s="47"/>
      <c r="M33273" s="47"/>
      <c r="N33273" s="47"/>
      <c r="O33273" s="47"/>
      <c r="P33273" s="47"/>
    </row>
    <row r="33274" spans="11:16" x14ac:dyDescent="0.25">
      <c r="K33274" s="47"/>
      <c r="L33274" s="47"/>
      <c r="M33274" s="47"/>
      <c r="N33274" s="47"/>
      <c r="O33274" s="47"/>
      <c r="P33274" s="47"/>
    </row>
    <row r="33275" spans="11:16" x14ac:dyDescent="0.25">
      <c r="K33275" s="47"/>
      <c r="L33275" s="47"/>
      <c r="M33275" s="47"/>
      <c r="N33275" s="47"/>
      <c r="O33275" s="47"/>
      <c r="P33275" s="47"/>
    </row>
    <row r="33276" spans="11:16" x14ac:dyDescent="0.25">
      <c r="K33276" s="47"/>
      <c r="L33276" s="47"/>
      <c r="M33276" s="47"/>
      <c r="N33276" s="47"/>
      <c r="O33276" s="47"/>
      <c r="P33276" s="47"/>
    </row>
    <row r="33277" spans="11:16" x14ac:dyDescent="0.25">
      <c r="K33277" s="47"/>
      <c r="L33277" s="47"/>
      <c r="M33277" s="47"/>
      <c r="N33277" s="47"/>
      <c r="O33277" s="47"/>
      <c r="P33277" s="47"/>
    </row>
    <row r="33278" spans="11:16" x14ac:dyDescent="0.25">
      <c r="K33278" s="47"/>
      <c r="L33278" s="47"/>
      <c r="M33278" s="47"/>
      <c r="N33278" s="47"/>
      <c r="O33278" s="47"/>
      <c r="P33278" s="47"/>
    </row>
    <row r="33279" spans="11:16" x14ac:dyDescent="0.25">
      <c r="K33279" s="47"/>
      <c r="L33279" s="47"/>
      <c r="M33279" s="47"/>
      <c r="N33279" s="47"/>
      <c r="O33279" s="47"/>
      <c r="P33279" s="47"/>
    </row>
    <row r="33280" spans="11:16" x14ac:dyDescent="0.25">
      <c r="K33280" s="47"/>
      <c r="L33280" s="47"/>
      <c r="M33280" s="47"/>
      <c r="N33280" s="47"/>
      <c r="O33280" s="47"/>
      <c r="P33280" s="47"/>
    </row>
    <row r="33281" spans="11:16" x14ac:dyDescent="0.25">
      <c r="K33281" s="47"/>
      <c r="L33281" s="47"/>
      <c r="M33281" s="47"/>
      <c r="N33281" s="47"/>
      <c r="O33281" s="47"/>
      <c r="P33281" s="47"/>
    </row>
    <row r="33282" spans="11:16" x14ac:dyDescent="0.25">
      <c r="K33282" s="47"/>
      <c r="L33282" s="47"/>
      <c r="M33282" s="47"/>
      <c r="N33282" s="47"/>
      <c r="O33282" s="47"/>
      <c r="P33282" s="47"/>
    </row>
    <row r="33283" spans="11:16" x14ac:dyDescent="0.25">
      <c r="K33283" s="47"/>
      <c r="L33283" s="47"/>
      <c r="M33283" s="47"/>
      <c r="N33283" s="47"/>
      <c r="O33283" s="47"/>
      <c r="P33283" s="47"/>
    </row>
    <row r="33284" spans="11:16" x14ac:dyDescent="0.25">
      <c r="K33284" s="47"/>
      <c r="L33284" s="47"/>
      <c r="M33284" s="47"/>
      <c r="N33284" s="47"/>
      <c r="O33284" s="47"/>
      <c r="P33284" s="47"/>
    </row>
    <row r="33285" spans="11:16" x14ac:dyDescent="0.25">
      <c r="K33285" s="47"/>
      <c r="L33285" s="47"/>
      <c r="M33285" s="47"/>
      <c r="N33285" s="47"/>
      <c r="O33285" s="47"/>
      <c r="P33285" s="47"/>
    </row>
    <row r="33286" spans="11:16" x14ac:dyDescent="0.25">
      <c r="K33286" s="47"/>
      <c r="L33286" s="47"/>
      <c r="M33286" s="47"/>
      <c r="N33286" s="47"/>
      <c r="O33286" s="47"/>
      <c r="P33286" s="47"/>
    </row>
    <row r="33287" spans="11:16" x14ac:dyDescent="0.25">
      <c r="K33287" s="47"/>
      <c r="L33287" s="47"/>
      <c r="M33287" s="47"/>
      <c r="N33287" s="47"/>
      <c r="O33287" s="47"/>
      <c r="P33287" s="47"/>
    </row>
    <row r="33288" spans="11:16" x14ac:dyDescent="0.25">
      <c r="K33288" s="47"/>
      <c r="L33288" s="47"/>
      <c r="M33288" s="47"/>
      <c r="N33288" s="47"/>
      <c r="O33288" s="47"/>
      <c r="P33288" s="47"/>
    </row>
    <row r="33289" spans="11:16" x14ac:dyDescent="0.25">
      <c r="K33289" s="47"/>
      <c r="L33289" s="47"/>
      <c r="M33289" s="47"/>
      <c r="N33289" s="47"/>
      <c r="O33289" s="47"/>
      <c r="P33289" s="47"/>
    </row>
    <row r="33290" spans="11:16" x14ac:dyDescent="0.25">
      <c r="K33290" s="47"/>
      <c r="L33290" s="47"/>
      <c r="M33290" s="47"/>
      <c r="N33290" s="47"/>
      <c r="O33290" s="47"/>
      <c r="P33290" s="47"/>
    </row>
    <row r="33291" spans="11:16" x14ac:dyDescent="0.25">
      <c r="K33291" s="47"/>
      <c r="L33291" s="47"/>
      <c r="M33291" s="47"/>
      <c r="N33291" s="47"/>
      <c r="O33291" s="47"/>
      <c r="P33291" s="47"/>
    </row>
  </sheetData>
  <phoneticPr fontId="21" type="noConversion"/>
  <conditionalFormatting sqref="C6077:D1048576">
    <cfRule type="duplicateValues" dxfId="1" priority="1"/>
  </conditionalFormatting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A372-EDD3-449B-8659-9F48B853F0F7}">
  <sheetPr>
    <tabColor rgb="FFFF0000"/>
  </sheetPr>
  <dimension ref="B3:F103"/>
  <sheetViews>
    <sheetView showGridLines="0" zoomScale="144" zoomScaleNormal="144" workbookViewId="0">
      <selection activeCell="I14" sqref="I14"/>
    </sheetView>
  </sheetViews>
  <sheetFormatPr defaultRowHeight="12.5" x14ac:dyDescent="0.25"/>
  <cols>
    <col min="1" max="1" width="5.36328125" bestFit="1" customWidth="1"/>
    <col min="2" max="2" width="50.54296875" bestFit="1" customWidth="1"/>
    <col min="3" max="3" width="16.26953125" bestFit="1" customWidth="1"/>
    <col min="4" max="5" width="4.81640625" bestFit="1" customWidth="1"/>
    <col min="6" max="6" width="10.36328125" bestFit="1" customWidth="1"/>
    <col min="7" max="7" width="8.453125" bestFit="1" customWidth="1"/>
    <col min="8" max="8" width="5.90625" bestFit="1" customWidth="1"/>
    <col min="9" max="9" width="14" bestFit="1" customWidth="1"/>
    <col min="10" max="10" width="17.1796875" bestFit="1" customWidth="1"/>
    <col min="11" max="11" width="11.1796875" bestFit="1" customWidth="1"/>
    <col min="12" max="12" width="5.7265625" bestFit="1" customWidth="1"/>
    <col min="13" max="13" width="5.36328125" bestFit="1" customWidth="1"/>
    <col min="14" max="14" width="7.54296875" bestFit="1" customWidth="1"/>
    <col min="15" max="15" width="5.1796875" bestFit="1" customWidth="1"/>
    <col min="16" max="16" width="8.90625" bestFit="1" customWidth="1"/>
    <col min="17" max="17" width="13.08984375" bestFit="1" customWidth="1"/>
    <col min="18" max="18" width="4.81640625" bestFit="1" customWidth="1"/>
    <col min="19" max="19" width="8.08984375" bestFit="1" customWidth="1"/>
    <col min="20" max="20" width="8.90625" bestFit="1" customWidth="1"/>
    <col min="21" max="21" width="12.81640625" bestFit="1" customWidth="1"/>
    <col min="22" max="22" width="11.26953125" bestFit="1" customWidth="1"/>
    <col min="23" max="23" width="11.54296875" bestFit="1" customWidth="1"/>
    <col min="24" max="24" width="10.90625" bestFit="1" customWidth="1"/>
    <col min="25" max="25" width="7.7265625" bestFit="1" customWidth="1"/>
    <col min="26" max="26" width="10.26953125" bestFit="1" customWidth="1"/>
    <col min="27" max="27" width="6.26953125" bestFit="1" customWidth="1"/>
    <col min="28" max="28" width="8.1796875" bestFit="1" customWidth="1"/>
    <col min="29" max="29" width="7.90625" bestFit="1" customWidth="1"/>
    <col min="30" max="30" width="8.36328125" bestFit="1" customWidth="1"/>
    <col min="31" max="31" width="12.90625" bestFit="1" customWidth="1"/>
    <col min="32" max="32" width="6.6328125" bestFit="1" customWidth="1"/>
    <col min="33" max="33" width="17.90625" bestFit="1" customWidth="1"/>
    <col min="34" max="34" width="5.1796875" bestFit="1" customWidth="1"/>
    <col min="35" max="35" width="14.90625" bestFit="1" customWidth="1"/>
    <col min="36" max="36" width="11.453125" bestFit="1" customWidth="1"/>
    <col min="37" max="37" width="15" bestFit="1" customWidth="1"/>
    <col min="38" max="38" width="12.90625" bestFit="1" customWidth="1"/>
    <col min="39" max="39" width="11.453125" bestFit="1" customWidth="1"/>
    <col min="40" max="40" width="5.90625" bestFit="1" customWidth="1"/>
    <col min="41" max="41" width="9.81640625" bestFit="1" customWidth="1"/>
    <col min="42" max="42" width="7.36328125" bestFit="1" customWidth="1"/>
    <col min="43" max="43" width="16.453125" bestFit="1" customWidth="1"/>
    <col min="44" max="44" width="9.90625" bestFit="1" customWidth="1"/>
    <col min="45" max="45" width="9.54296875" bestFit="1" customWidth="1"/>
    <col min="46" max="46" width="15.81640625" bestFit="1" customWidth="1"/>
    <col min="47" max="47" width="9.08984375" bestFit="1" customWidth="1"/>
    <col min="48" max="48" width="4.7265625" bestFit="1" customWidth="1"/>
    <col min="49" max="49" width="11.26953125" bestFit="1" customWidth="1"/>
    <col min="50" max="50" width="6.26953125" bestFit="1" customWidth="1"/>
    <col min="51" max="51" width="6.1796875" bestFit="1" customWidth="1"/>
    <col min="52" max="52" width="4.81640625" bestFit="1" customWidth="1"/>
    <col min="53" max="53" width="7" bestFit="1" customWidth="1"/>
    <col min="54" max="54" width="6.90625" bestFit="1" customWidth="1"/>
    <col min="55" max="55" width="10.1796875" bestFit="1" customWidth="1"/>
    <col min="56" max="56" width="5.1796875" bestFit="1" customWidth="1"/>
    <col min="57" max="57" width="5.90625" bestFit="1" customWidth="1"/>
    <col min="58" max="58" width="6.1796875" bestFit="1" customWidth="1"/>
    <col min="59" max="59" width="14.26953125" bestFit="1" customWidth="1"/>
    <col min="60" max="60" width="11.08984375" bestFit="1" customWidth="1"/>
    <col min="61" max="61" width="13.08984375" bestFit="1" customWidth="1"/>
    <col min="62" max="62" width="10.7265625" bestFit="1" customWidth="1"/>
    <col min="63" max="63" width="13.08984375" bestFit="1" customWidth="1"/>
    <col min="64" max="64" width="7" bestFit="1" customWidth="1"/>
    <col min="65" max="65" width="8.7265625" bestFit="1" customWidth="1"/>
    <col min="66" max="66" width="7.6328125" bestFit="1" customWidth="1"/>
    <col min="67" max="67" width="9.453125" bestFit="1" customWidth="1"/>
    <col min="68" max="68" width="11.08984375" bestFit="1" customWidth="1"/>
    <col min="69" max="69" width="8.08984375" bestFit="1" customWidth="1"/>
    <col min="70" max="70" width="9.1796875" bestFit="1" customWidth="1"/>
    <col min="71" max="71" width="9" bestFit="1" customWidth="1"/>
    <col min="72" max="73" width="12" bestFit="1" customWidth="1"/>
    <col min="74" max="74" width="9.26953125" bestFit="1" customWidth="1"/>
    <col min="75" max="75" width="7.36328125" bestFit="1" customWidth="1"/>
    <col min="76" max="76" width="6.36328125" bestFit="1" customWidth="1"/>
    <col min="77" max="77" width="17.453125" bestFit="1" customWidth="1"/>
    <col min="78" max="78" width="15.1796875" bestFit="1" customWidth="1"/>
    <col min="79" max="79" width="9" bestFit="1" customWidth="1"/>
    <col min="80" max="80" width="14.90625" bestFit="1" customWidth="1"/>
    <col min="81" max="81" width="12.90625" bestFit="1" customWidth="1"/>
    <col min="82" max="82" width="10.90625" bestFit="1" customWidth="1"/>
    <col min="83" max="83" width="9.6328125" bestFit="1" customWidth="1"/>
    <col min="84" max="84" width="16.54296875" bestFit="1" customWidth="1"/>
    <col min="85" max="85" width="5.90625" bestFit="1" customWidth="1"/>
    <col min="86" max="86" width="9.1796875" bestFit="1" customWidth="1"/>
    <col min="87" max="87" width="12.6328125" bestFit="1" customWidth="1"/>
    <col min="88" max="88" width="6.08984375" bestFit="1" customWidth="1"/>
    <col min="89" max="89" width="9.08984375" bestFit="1" customWidth="1"/>
    <col min="90" max="90" width="8.90625" bestFit="1" customWidth="1"/>
    <col min="91" max="91" width="8.81640625" bestFit="1" customWidth="1"/>
    <col min="92" max="92" width="9.7265625" bestFit="1" customWidth="1"/>
    <col min="93" max="93" width="8.36328125" bestFit="1" customWidth="1"/>
    <col min="94" max="94" width="8.6328125" bestFit="1" customWidth="1"/>
    <col min="95" max="95" width="6.6328125" bestFit="1" customWidth="1"/>
    <col min="96" max="96" width="4.7265625" bestFit="1" customWidth="1"/>
    <col min="97" max="97" width="6" bestFit="1" customWidth="1"/>
    <col min="98" max="98" width="10.54296875" bestFit="1" customWidth="1"/>
    <col min="99" max="99" width="9.453125" bestFit="1" customWidth="1"/>
    <col min="100" max="100" width="6" bestFit="1" customWidth="1"/>
    <col min="101" max="101" width="10.6328125" bestFit="1" customWidth="1"/>
    <col min="102" max="102" width="35.6328125" bestFit="1" customWidth="1"/>
    <col min="103" max="103" width="20.90625" bestFit="1" customWidth="1"/>
    <col min="104" max="104" width="21.36328125" bestFit="1" customWidth="1"/>
    <col min="105" max="105" width="33.08984375" bestFit="1" customWidth="1"/>
    <col min="106" max="106" width="30.6328125" bestFit="1" customWidth="1"/>
    <col min="107" max="107" width="33.54296875" bestFit="1" customWidth="1"/>
    <col min="108" max="108" width="31.6328125" bestFit="1" customWidth="1"/>
    <col min="109" max="109" width="43.26953125" bestFit="1" customWidth="1"/>
    <col min="110" max="110" width="24.36328125" bestFit="1" customWidth="1"/>
    <col min="111" max="111" width="24.08984375" bestFit="1" customWidth="1"/>
    <col min="112" max="112" width="32.90625" bestFit="1" customWidth="1"/>
    <col min="113" max="113" width="22.36328125" bestFit="1" customWidth="1"/>
    <col min="114" max="114" width="22.6328125" bestFit="1" customWidth="1"/>
    <col min="115" max="115" width="28.81640625" bestFit="1" customWidth="1"/>
    <col min="116" max="116" width="31.54296875" bestFit="1" customWidth="1"/>
    <col min="117" max="117" width="27" bestFit="1" customWidth="1"/>
    <col min="118" max="118" width="24.90625" bestFit="1" customWidth="1"/>
    <col min="119" max="119" width="28.6328125" bestFit="1" customWidth="1"/>
    <col min="120" max="120" width="16.6328125" bestFit="1" customWidth="1"/>
    <col min="121" max="121" width="18.26953125" bestFit="1" customWidth="1"/>
    <col min="122" max="122" width="30.1796875" bestFit="1" customWidth="1"/>
    <col min="123" max="123" width="26" bestFit="1" customWidth="1"/>
    <col min="124" max="124" width="28.453125" bestFit="1" customWidth="1"/>
    <col min="125" max="125" width="27" bestFit="1" customWidth="1"/>
    <col min="126" max="126" width="17.7265625" bestFit="1" customWidth="1"/>
    <col min="127" max="127" width="23.6328125" bestFit="1" customWidth="1"/>
    <col min="128" max="128" width="27.6328125" bestFit="1" customWidth="1"/>
    <col min="129" max="129" width="25" bestFit="1" customWidth="1"/>
    <col min="130" max="130" width="32.26953125" bestFit="1" customWidth="1"/>
    <col min="131" max="131" width="22" bestFit="1" customWidth="1"/>
    <col min="132" max="132" width="23.54296875" bestFit="1" customWidth="1"/>
    <col min="133" max="133" width="24.08984375" bestFit="1" customWidth="1"/>
    <col min="134" max="134" width="24.7265625" bestFit="1" customWidth="1"/>
    <col min="135" max="135" width="33.81640625" bestFit="1" customWidth="1"/>
    <col min="136" max="136" width="20.81640625" bestFit="1" customWidth="1"/>
    <col min="137" max="137" width="32.54296875" bestFit="1" customWidth="1"/>
    <col min="138" max="138" width="36.08984375" bestFit="1" customWidth="1"/>
    <col min="139" max="139" width="29" bestFit="1" customWidth="1"/>
    <col min="140" max="140" width="20.36328125" bestFit="1" customWidth="1"/>
    <col min="141" max="141" width="27.36328125" bestFit="1" customWidth="1"/>
    <col min="142" max="142" width="41.26953125" bestFit="1" customWidth="1"/>
    <col min="143" max="143" width="23.26953125" bestFit="1" customWidth="1"/>
    <col min="144" max="144" width="37.26953125" bestFit="1" customWidth="1"/>
    <col min="145" max="145" width="34.08984375" bestFit="1" customWidth="1"/>
    <col min="146" max="146" width="25.1796875" bestFit="1" customWidth="1"/>
    <col min="147" max="147" width="27.7265625" bestFit="1" customWidth="1"/>
    <col min="148" max="148" width="18.54296875" bestFit="1" customWidth="1"/>
    <col min="149" max="149" width="24.36328125" bestFit="1" customWidth="1"/>
    <col min="150" max="150" width="24.90625" bestFit="1" customWidth="1"/>
    <col min="151" max="151" width="48.90625" bestFit="1" customWidth="1"/>
    <col min="152" max="152" width="26.1796875" bestFit="1" customWidth="1"/>
    <col min="153" max="153" width="20.90625" bestFit="1" customWidth="1"/>
    <col min="154" max="154" width="29.54296875" bestFit="1" customWidth="1"/>
    <col min="155" max="155" width="20.26953125" bestFit="1" customWidth="1"/>
    <col min="156" max="156" width="24.54296875" bestFit="1" customWidth="1"/>
    <col min="157" max="157" width="29.26953125" bestFit="1" customWidth="1"/>
    <col min="158" max="158" width="24.7265625" bestFit="1" customWidth="1"/>
    <col min="159" max="159" width="25" bestFit="1" customWidth="1"/>
    <col min="160" max="160" width="15.81640625" bestFit="1" customWidth="1"/>
    <col min="161" max="161" width="32.453125" bestFit="1" customWidth="1"/>
    <col min="162" max="162" width="22.54296875" bestFit="1" customWidth="1"/>
    <col min="163" max="163" width="36.81640625" bestFit="1" customWidth="1"/>
    <col min="164" max="164" width="21.26953125" bestFit="1" customWidth="1"/>
    <col min="165" max="165" width="27.453125" bestFit="1" customWidth="1"/>
    <col min="166" max="166" width="23.26953125" bestFit="1" customWidth="1"/>
    <col min="167" max="167" width="30.6328125" bestFit="1" customWidth="1"/>
    <col min="168" max="168" width="24.08984375" bestFit="1" customWidth="1"/>
    <col min="169" max="169" width="34.453125" bestFit="1" customWidth="1"/>
    <col min="170" max="170" width="21.6328125" bestFit="1" customWidth="1"/>
    <col min="171" max="171" width="21.54296875" bestFit="1" customWidth="1"/>
    <col min="172" max="172" width="22.1796875" bestFit="1" customWidth="1"/>
    <col min="173" max="173" width="35.08984375" bestFit="1" customWidth="1"/>
    <col min="174" max="174" width="24.81640625" bestFit="1" customWidth="1"/>
    <col min="175" max="175" width="25.453125" bestFit="1" customWidth="1"/>
    <col min="176" max="176" width="25.26953125" bestFit="1" customWidth="1"/>
    <col min="177" max="177" width="33.1796875" bestFit="1" customWidth="1"/>
    <col min="178" max="178" width="11.453125" bestFit="1" customWidth="1"/>
    <col min="179" max="179" width="24.81640625" bestFit="1" customWidth="1"/>
    <col min="180" max="180" width="36.81640625" bestFit="1" customWidth="1"/>
    <col min="181" max="181" width="24.81640625" bestFit="1" customWidth="1"/>
    <col min="182" max="182" width="33.453125" bestFit="1" customWidth="1"/>
    <col min="183" max="183" width="38.26953125" bestFit="1" customWidth="1"/>
    <col min="184" max="184" width="27.6328125" bestFit="1" customWidth="1"/>
    <col min="185" max="185" width="23.26953125" bestFit="1" customWidth="1"/>
    <col min="186" max="186" width="42.36328125" bestFit="1" customWidth="1"/>
    <col min="187" max="187" width="21.7265625" bestFit="1" customWidth="1"/>
    <col min="188" max="188" width="20.26953125" bestFit="1" customWidth="1"/>
    <col min="189" max="189" width="27.08984375" bestFit="1" customWidth="1"/>
    <col min="190" max="190" width="23.90625" bestFit="1" customWidth="1"/>
    <col min="191" max="191" width="24.26953125" bestFit="1" customWidth="1"/>
    <col min="192" max="192" width="28.6328125" bestFit="1" customWidth="1"/>
    <col min="193" max="193" width="20.08984375" bestFit="1" customWidth="1"/>
    <col min="194" max="194" width="36.36328125" bestFit="1" customWidth="1"/>
    <col min="195" max="195" width="34.26953125" bestFit="1" customWidth="1"/>
    <col min="196" max="196" width="19.81640625" bestFit="1" customWidth="1"/>
    <col min="197" max="197" width="18.81640625" bestFit="1" customWidth="1"/>
    <col min="198" max="198" width="24.453125" bestFit="1" customWidth="1"/>
    <col min="199" max="199" width="22.453125" bestFit="1" customWidth="1"/>
    <col min="200" max="200" width="16.7265625" bestFit="1" customWidth="1"/>
    <col min="201" max="201" width="20.90625" bestFit="1" customWidth="1"/>
    <col min="202" max="202" width="21.36328125" bestFit="1" customWidth="1"/>
    <col min="203" max="203" width="33.08984375" bestFit="1" customWidth="1"/>
    <col min="204" max="204" width="30.6328125" bestFit="1" customWidth="1"/>
    <col min="205" max="205" width="33.54296875" bestFit="1" customWidth="1"/>
    <col min="206" max="206" width="31.6328125" bestFit="1" customWidth="1"/>
    <col min="207" max="207" width="43.26953125" bestFit="1" customWidth="1"/>
    <col min="208" max="208" width="24.36328125" bestFit="1" customWidth="1"/>
    <col min="209" max="209" width="24.08984375" bestFit="1" customWidth="1"/>
    <col min="210" max="210" width="32.90625" bestFit="1" customWidth="1"/>
    <col min="211" max="211" width="22.36328125" bestFit="1" customWidth="1"/>
    <col min="212" max="212" width="22.6328125" bestFit="1" customWidth="1"/>
    <col min="213" max="213" width="28.81640625" bestFit="1" customWidth="1"/>
    <col min="214" max="214" width="31.54296875" bestFit="1" customWidth="1"/>
    <col min="215" max="215" width="27" bestFit="1" customWidth="1"/>
    <col min="216" max="216" width="24.90625" bestFit="1" customWidth="1"/>
    <col min="217" max="217" width="28.6328125" bestFit="1" customWidth="1"/>
    <col min="218" max="218" width="16.6328125" bestFit="1" customWidth="1"/>
    <col min="219" max="219" width="18.26953125" bestFit="1" customWidth="1"/>
    <col min="220" max="220" width="30.1796875" bestFit="1" customWidth="1"/>
    <col min="221" max="221" width="26" bestFit="1" customWidth="1"/>
    <col min="222" max="222" width="28.453125" bestFit="1" customWidth="1"/>
    <col min="223" max="223" width="27" bestFit="1" customWidth="1"/>
    <col min="224" max="224" width="17.7265625" bestFit="1" customWidth="1"/>
    <col min="225" max="225" width="23.6328125" bestFit="1" customWidth="1"/>
    <col min="226" max="226" width="27.6328125" bestFit="1" customWidth="1"/>
    <col min="227" max="227" width="25" bestFit="1" customWidth="1"/>
    <col min="228" max="228" width="32.26953125" bestFit="1" customWidth="1"/>
    <col min="229" max="229" width="22" bestFit="1" customWidth="1"/>
    <col min="230" max="230" width="23.54296875" bestFit="1" customWidth="1"/>
    <col min="231" max="231" width="24.08984375" bestFit="1" customWidth="1"/>
    <col min="232" max="232" width="24.7265625" bestFit="1" customWidth="1"/>
    <col min="233" max="233" width="33.81640625" bestFit="1" customWidth="1"/>
    <col min="234" max="234" width="20.81640625" bestFit="1" customWidth="1"/>
    <col min="235" max="235" width="32.54296875" bestFit="1" customWidth="1"/>
    <col min="236" max="236" width="36.08984375" bestFit="1" customWidth="1"/>
    <col min="237" max="237" width="29" bestFit="1" customWidth="1"/>
    <col min="238" max="238" width="20.36328125" bestFit="1" customWidth="1"/>
    <col min="239" max="239" width="27.36328125" bestFit="1" customWidth="1"/>
    <col min="240" max="240" width="41.26953125" bestFit="1" customWidth="1"/>
    <col min="241" max="241" width="23.26953125" bestFit="1" customWidth="1"/>
    <col min="242" max="242" width="37.26953125" bestFit="1" customWidth="1"/>
    <col min="243" max="243" width="34.08984375" bestFit="1" customWidth="1"/>
    <col min="244" max="244" width="25.1796875" bestFit="1" customWidth="1"/>
    <col min="245" max="245" width="27.7265625" bestFit="1" customWidth="1"/>
    <col min="246" max="246" width="18.54296875" bestFit="1" customWidth="1"/>
    <col min="247" max="247" width="24.36328125" bestFit="1" customWidth="1"/>
    <col min="248" max="248" width="24.90625" bestFit="1" customWidth="1"/>
    <col min="249" max="249" width="48.90625" bestFit="1" customWidth="1"/>
    <col min="250" max="250" width="26.1796875" bestFit="1" customWidth="1"/>
    <col min="251" max="251" width="20.90625" bestFit="1" customWidth="1"/>
    <col min="252" max="252" width="29.54296875" bestFit="1" customWidth="1"/>
    <col min="253" max="253" width="20.26953125" bestFit="1" customWidth="1"/>
    <col min="254" max="254" width="24.54296875" bestFit="1" customWidth="1"/>
    <col min="255" max="255" width="29.26953125" bestFit="1" customWidth="1"/>
    <col min="256" max="256" width="24.7265625" bestFit="1" customWidth="1"/>
    <col min="257" max="257" width="25" bestFit="1" customWidth="1"/>
    <col min="258" max="258" width="15.81640625" bestFit="1" customWidth="1"/>
    <col min="259" max="259" width="32.453125" bestFit="1" customWidth="1"/>
    <col min="260" max="260" width="22.54296875" bestFit="1" customWidth="1"/>
    <col min="261" max="261" width="36.81640625" bestFit="1" customWidth="1"/>
    <col min="262" max="262" width="21.26953125" bestFit="1" customWidth="1"/>
    <col min="263" max="263" width="27.453125" bestFit="1" customWidth="1"/>
    <col min="264" max="264" width="23.26953125" bestFit="1" customWidth="1"/>
    <col min="265" max="265" width="30.6328125" bestFit="1" customWidth="1"/>
    <col min="266" max="266" width="24.08984375" bestFit="1" customWidth="1"/>
    <col min="267" max="267" width="34.453125" bestFit="1" customWidth="1"/>
    <col min="268" max="268" width="21.6328125" bestFit="1" customWidth="1"/>
    <col min="269" max="269" width="21.54296875" bestFit="1" customWidth="1"/>
    <col min="270" max="270" width="22.1796875" bestFit="1" customWidth="1"/>
    <col min="271" max="271" width="35.08984375" bestFit="1" customWidth="1"/>
    <col min="272" max="272" width="24.81640625" bestFit="1" customWidth="1"/>
    <col min="273" max="273" width="25.453125" bestFit="1" customWidth="1"/>
    <col min="274" max="274" width="25.26953125" bestFit="1" customWidth="1"/>
    <col min="275" max="275" width="33.1796875" bestFit="1" customWidth="1"/>
    <col min="276" max="276" width="11.453125" bestFit="1" customWidth="1"/>
    <col min="277" max="277" width="24.81640625" bestFit="1" customWidth="1"/>
    <col min="278" max="278" width="36.81640625" bestFit="1" customWidth="1"/>
    <col min="279" max="279" width="24.81640625" bestFit="1" customWidth="1"/>
    <col min="280" max="280" width="33.453125" bestFit="1" customWidth="1"/>
    <col min="281" max="281" width="38.26953125" bestFit="1" customWidth="1"/>
    <col min="282" max="282" width="27.6328125" bestFit="1" customWidth="1"/>
    <col min="283" max="283" width="23.26953125" bestFit="1" customWidth="1"/>
    <col min="284" max="284" width="42.36328125" bestFit="1" customWidth="1"/>
    <col min="285" max="285" width="21.7265625" bestFit="1" customWidth="1"/>
    <col min="286" max="286" width="20.26953125" bestFit="1" customWidth="1"/>
    <col min="287" max="287" width="27.08984375" bestFit="1" customWidth="1"/>
    <col min="288" max="288" width="23.90625" bestFit="1" customWidth="1"/>
    <col min="289" max="289" width="24.26953125" bestFit="1" customWidth="1"/>
    <col min="290" max="290" width="28.6328125" bestFit="1" customWidth="1"/>
    <col min="291" max="291" width="20.08984375" bestFit="1" customWidth="1"/>
    <col min="292" max="292" width="36.36328125" bestFit="1" customWidth="1"/>
    <col min="293" max="293" width="34.26953125" bestFit="1" customWidth="1"/>
    <col min="294" max="294" width="19.81640625" bestFit="1" customWidth="1"/>
    <col min="295" max="295" width="18.81640625" bestFit="1" customWidth="1"/>
    <col min="296" max="296" width="24.453125" bestFit="1" customWidth="1"/>
    <col min="297" max="297" width="22.453125" bestFit="1" customWidth="1"/>
    <col min="298" max="298" width="16.7265625" bestFit="1" customWidth="1"/>
    <col min="299" max="299" width="18.7265625" bestFit="1" customWidth="1"/>
    <col min="300" max="300" width="21.36328125" bestFit="1" customWidth="1"/>
    <col min="301" max="301" width="33.08984375" bestFit="1" customWidth="1"/>
    <col min="302" max="302" width="30.6328125" bestFit="1" customWidth="1"/>
    <col min="303" max="303" width="33.54296875" bestFit="1" customWidth="1"/>
    <col min="304" max="304" width="31.6328125" bestFit="1" customWidth="1"/>
    <col min="305" max="305" width="43.26953125" bestFit="1" customWidth="1"/>
    <col min="306" max="306" width="24.36328125" bestFit="1" customWidth="1"/>
    <col min="307" max="307" width="24.08984375" bestFit="1" customWidth="1"/>
    <col min="308" max="308" width="32.90625" bestFit="1" customWidth="1"/>
    <col min="309" max="309" width="22.36328125" bestFit="1" customWidth="1"/>
    <col min="310" max="310" width="22.6328125" bestFit="1" customWidth="1"/>
    <col min="311" max="311" width="28.81640625" bestFit="1" customWidth="1"/>
    <col min="312" max="312" width="31.54296875" bestFit="1" customWidth="1"/>
    <col min="313" max="313" width="27" bestFit="1" customWidth="1"/>
    <col min="314" max="314" width="24.90625" bestFit="1" customWidth="1"/>
    <col min="315" max="315" width="28.6328125" bestFit="1" customWidth="1"/>
    <col min="316" max="316" width="16.6328125" bestFit="1" customWidth="1"/>
    <col min="317" max="317" width="18.26953125" bestFit="1" customWidth="1"/>
    <col min="318" max="318" width="30.1796875" bestFit="1" customWidth="1"/>
    <col min="319" max="319" width="26" bestFit="1" customWidth="1"/>
    <col min="320" max="320" width="28.453125" bestFit="1" customWidth="1"/>
    <col min="321" max="321" width="27" bestFit="1" customWidth="1"/>
    <col min="322" max="322" width="17.7265625" bestFit="1" customWidth="1"/>
    <col min="323" max="323" width="23.6328125" bestFit="1" customWidth="1"/>
    <col min="324" max="324" width="27.6328125" bestFit="1" customWidth="1"/>
    <col min="325" max="325" width="25" bestFit="1" customWidth="1"/>
    <col min="326" max="326" width="32.26953125" bestFit="1" customWidth="1"/>
    <col min="327" max="327" width="22" bestFit="1" customWidth="1"/>
    <col min="328" max="328" width="23.54296875" bestFit="1" customWidth="1"/>
    <col min="329" max="329" width="24.08984375" bestFit="1" customWidth="1"/>
    <col min="330" max="330" width="24.7265625" bestFit="1" customWidth="1"/>
    <col min="331" max="331" width="33.81640625" bestFit="1" customWidth="1"/>
    <col min="332" max="332" width="20.81640625" bestFit="1" customWidth="1"/>
    <col min="333" max="333" width="32.54296875" bestFit="1" customWidth="1"/>
    <col min="334" max="334" width="36.08984375" bestFit="1" customWidth="1"/>
    <col min="335" max="335" width="29" bestFit="1" customWidth="1"/>
    <col min="336" max="336" width="20.36328125" bestFit="1" customWidth="1"/>
    <col min="337" max="337" width="27.36328125" bestFit="1" customWidth="1"/>
    <col min="338" max="338" width="41.26953125" bestFit="1" customWidth="1"/>
    <col min="339" max="339" width="23.26953125" bestFit="1" customWidth="1"/>
    <col min="340" max="340" width="37.26953125" bestFit="1" customWidth="1"/>
    <col min="341" max="341" width="34.08984375" bestFit="1" customWidth="1"/>
    <col min="342" max="342" width="25.1796875" bestFit="1" customWidth="1"/>
    <col min="343" max="343" width="27.7265625" bestFit="1" customWidth="1"/>
    <col min="344" max="344" width="18.54296875" bestFit="1" customWidth="1"/>
    <col min="345" max="345" width="24.36328125" bestFit="1" customWidth="1"/>
    <col min="346" max="346" width="24.90625" bestFit="1" customWidth="1"/>
    <col min="347" max="347" width="48.90625" bestFit="1" customWidth="1"/>
    <col min="348" max="348" width="26.1796875" bestFit="1" customWidth="1"/>
    <col min="349" max="349" width="20.90625" bestFit="1" customWidth="1"/>
    <col min="350" max="350" width="29.54296875" bestFit="1" customWidth="1"/>
    <col min="351" max="351" width="20.26953125" bestFit="1" customWidth="1"/>
    <col min="352" max="352" width="24.54296875" bestFit="1" customWidth="1"/>
    <col min="353" max="353" width="29.26953125" bestFit="1" customWidth="1"/>
    <col min="354" max="354" width="24.7265625" bestFit="1" customWidth="1"/>
    <col min="355" max="355" width="25" bestFit="1" customWidth="1"/>
    <col min="356" max="356" width="15.81640625" bestFit="1" customWidth="1"/>
    <col min="357" max="357" width="32.453125" bestFit="1" customWidth="1"/>
    <col min="358" max="358" width="22.54296875" bestFit="1" customWidth="1"/>
    <col min="359" max="359" width="36.81640625" bestFit="1" customWidth="1"/>
    <col min="360" max="360" width="21.26953125" bestFit="1" customWidth="1"/>
    <col min="361" max="361" width="27.453125" bestFit="1" customWidth="1"/>
    <col min="362" max="362" width="23.26953125" bestFit="1" customWidth="1"/>
    <col min="363" max="363" width="30.6328125" bestFit="1" customWidth="1"/>
    <col min="364" max="364" width="24.08984375" bestFit="1" customWidth="1"/>
    <col min="365" max="365" width="34.453125" bestFit="1" customWidth="1"/>
    <col min="366" max="366" width="21.6328125" bestFit="1" customWidth="1"/>
    <col min="367" max="367" width="21.54296875" bestFit="1" customWidth="1"/>
    <col min="368" max="368" width="22.1796875" bestFit="1" customWidth="1"/>
    <col min="369" max="369" width="35.08984375" bestFit="1" customWidth="1"/>
    <col min="370" max="370" width="24.81640625" bestFit="1" customWidth="1"/>
    <col min="371" max="371" width="25.453125" bestFit="1" customWidth="1"/>
    <col min="372" max="372" width="25.26953125" bestFit="1" customWidth="1"/>
    <col min="373" max="373" width="33.1796875" bestFit="1" customWidth="1"/>
    <col min="374" max="374" width="11.453125" bestFit="1" customWidth="1"/>
    <col min="375" max="375" width="24.81640625" bestFit="1" customWidth="1"/>
    <col min="376" max="376" width="36.81640625" bestFit="1" customWidth="1"/>
    <col min="377" max="377" width="24.81640625" bestFit="1" customWidth="1"/>
    <col min="378" max="378" width="33.453125" bestFit="1" customWidth="1"/>
    <col min="379" max="379" width="38.26953125" bestFit="1" customWidth="1"/>
    <col min="380" max="380" width="27.6328125" bestFit="1" customWidth="1"/>
    <col min="381" max="381" width="23.26953125" bestFit="1" customWidth="1"/>
    <col min="382" max="382" width="42.36328125" bestFit="1" customWidth="1"/>
    <col min="383" max="383" width="21.7265625" bestFit="1" customWidth="1"/>
    <col min="384" max="384" width="20.26953125" bestFit="1" customWidth="1"/>
    <col min="385" max="385" width="27.08984375" bestFit="1" customWidth="1"/>
    <col min="386" max="386" width="23.90625" bestFit="1" customWidth="1"/>
    <col min="387" max="387" width="24.26953125" bestFit="1" customWidth="1"/>
    <col min="388" max="388" width="28.6328125" bestFit="1" customWidth="1"/>
    <col min="389" max="389" width="20.08984375" bestFit="1" customWidth="1"/>
    <col min="390" max="390" width="36.36328125" bestFit="1" customWidth="1"/>
    <col min="391" max="391" width="34.26953125" bestFit="1" customWidth="1"/>
    <col min="392" max="392" width="19.81640625" bestFit="1" customWidth="1"/>
    <col min="393" max="393" width="18.81640625" bestFit="1" customWidth="1"/>
    <col min="394" max="394" width="24.453125" bestFit="1" customWidth="1"/>
    <col min="395" max="395" width="22.453125" bestFit="1" customWidth="1"/>
    <col min="396" max="396" width="16.7265625" bestFit="1" customWidth="1"/>
    <col min="397" max="397" width="18.7265625" bestFit="1" customWidth="1"/>
    <col min="398" max="398" width="19.36328125" bestFit="1" customWidth="1"/>
  </cols>
  <sheetData>
    <row r="3" spans="2:6" x14ac:dyDescent="0.25">
      <c r="B3" s="90" t="s">
        <v>1090</v>
      </c>
      <c r="C3" s="89"/>
      <c r="D3" s="89"/>
      <c r="E3" s="89"/>
      <c r="F3" s="89"/>
    </row>
    <row r="4" spans="2:6" x14ac:dyDescent="0.25">
      <c r="B4" s="89"/>
      <c r="C4" s="89"/>
      <c r="D4" s="91" t="s">
        <v>1091</v>
      </c>
      <c r="E4" s="91" t="s">
        <v>1092</v>
      </c>
      <c r="F4" s="91" t="s">
        <v>1089</v>
      </c>
    </row>
    <row r="5" spans="2:6" x14ac:dyDescent="0.25">
      <c r="B5" s="91" t="s">
        <v>104</v>
      </c>
      <c r="C5" s="91" t="s">
        <v>13</v>
      </c>
      <c r="D5" s="146">
        <v>92</v>
      </c>
      <c r="E5" s="146">
        <v>48</v>
      </c>
      <c r="F5" s="146">
        <v>140</v>
      </c>
    </row>
    <row r="6" spans="2:6" x14ac:dyDescent="0.25">
      <c r="B6" s="91" t="s">
        <v>106</v>
      </c>
      <c r="C6" s="91" t="s">
        <v>47</v>
      </c>
      <c r="D6" s="146">
        <v>13</v>
      </c>
      <c r="E6" s="146">
        <v>10</v>
      </c>
      <c r="F6" s="146">
        <v>23</v>
      </c>
    </row>
    <row r="7" spans="2:6" x14ac:dyDescent="0.25">
      <c r="B7" s="91" t="s">
        <v>130</v>
      </c>
      <c r="C7" s="91" t="s">
        <v>96</v>
      </c>
      <c r="D7" s="146">
        <v>6</v>
      </c>
      <c r="E7" s="146">
        <v>1</v>
      </c>
      <c r="F7" s="146">
        <v>7</v>
      </c>
    </row>
    <row r="8" spans="2:6" x14ac:dyDescent="0.25">
      <c r="B8" s="91" t="s">
        <v>131</v>
      </c>
      <c r="C8" s="91" t="s">
        <v>36</v>
      </c>
      <c r="D8" s="146">
        <v>1</v>
      </c>
      <c r="E8" s="146">
        <v>1</v>
      </c>
      <c r="F8" s="146">
        <v>2</v>
      </c>
    </row>
    <row r="9" spans="2:6" x14ac:dyDescent="0.25">
      <c r="B9" s="91" t="s">
        <v>133</v>
      </c>
      <c r="C9" s="91" t="s">
        <v>51</v>
      </c>
      <c r="D9" s="146">
        <v>82</v>
      </c>
      <c r="E9" s="146">
        <v>30</v>
      </c>
      <c r="F9" s="146">
        <v>112</v>
      </c>
    </row>
    <row r="10" spans="2:6" x14ac:dyDescent="0.25">
      <c r="B10" s="91" t="s">
        <v>134</v>
      </c>
      <c r="C10" s="91" t="s">
        <v>53</v>
      </c>
      <c r="D10" s="146">
        <v>1</v>
      </c>
      <c r="E10" s="146">
        <v>9</v>
      </c>
      <c r="F10" s="146">
        <v>10</v>
      </c>
    </row>
    <row r="11" spans="2:6" x14ac:dyDescent="0.25">
      <c r="B11" s="91" t="s">
        <v>127</v>
      </c>
      <c r="C11" s="91" t="s">
        <v>68</v>
      </c>
      <c r="D11" s="146">
        <v>25</v>
      </c>
      <c r="E11" s="146">
        <v>12</v>
      </c>
      <c r="F11" s="146">
        <v>37</v>
      </c>
    </row>
    <row r="12" spans="2:6" x14ac:dyDescent="0.25">
      <c r="B12" s="91" t="s">
        <v>120</v>
      </c>
      <c r="C12" s="91" t="s">
        <v>64</v>
      </c>
      <c r="D12" s="146">
        <v>1</v>
      </c>
      <c r="E12" s="146"/>
      <c r="F12" s="146">
        <v>1</v>
      </c>
    </row>
    <row r="13" spans="2:6" x14ac:dyDescent="0.25">
      <c r="B13" s="91" t="s">
        <v>136</v>
      </c>
      <c r="C13" s="91" t="s">
        <v>62</v>
      </c>
      <c r="D13" s="146">
        <v>16</v>
      </c>
      <c r="E13" s="146">
        <v>19</v>
      </c>
      <c r="F13" s="146">
        <v>35</v>
      </c>
    </row>
    <row r="14" spans="2:6" x14ac:dyDescent="0.25">
      <c r="B14" s="91" t="s">
        <v>157</v>
      </c>
      <c r="C14" s="91" t="s">
        <v>5</v>
      </c>
      <c r="D14" s="146">
        <v>112</v>
      </c>
      <c r="E14" s="146">
        <v>56</v>
      </c>
      <c r="F14" s="146">
        <v>168</v>
      </c>
    </row>
    <row r="15" spans="2:6" x14ac:dyDescent="0.25">
      <c r="B15" s="91" t="s">
        <v>140</v>
      </c>
      <c r="C15" s="91" t="s">
        <v>29</v>
      </c>
      <c r="D15" s="146">
        <v>1</v>
      </c>
      <c r="E15" s="146">
        <v>6</v>
      </c>
      <c r="F15" s="146">
        <v>7</v>
      </c>
    </row>
    <row r="16" spans="2:6" x14ac:dyDescent="0.25">
      <c r="B16" s="91" t="s">
        <v>143</v>
      </c>
      <c r="C16" s="91" t="s">
        <v>37</v>
      </c>
      <c r="D16" s="146">
        <v>80</v>
      </c>
      <c r="E16" s="146">
        <v>69</v>
      </c>
      <c r="F16" s="146">
        <v>149</v>
      </c>
    </row>
    <row r="17" spans="2:6" x14ac:dyDescent="0.25">
      <c r="B17" s="91" t="s">
        <v>151</v>
      </c>
      <c r="C17" s="91" t="s">
        <v>90</v>
      </c>
      <c r="D17" s="146">
        <v>8</v>
      </c>
      <c r="E17" s="146">
        <v>4</v>
      </c>
      <c r="F17" s="146">
        <v>12</v>
      </c>
    </row>
    <row r="18" spans="2:6" x14ac:dyDescent="0.25">
      <c r="B18" s="91" t="s">
        <v>153</v>
      </c>
      <c r="C18" s="91" t="s">
        <v>23</v>
      </c>
      <c r="D18" s="146">
        <v>7</v>
      </c>
      <c r="E18" s="146">
        <v>3</v>
      </c>
      <c r="F18" s="146">
        <v>10</v>
      </c>
    </row>
    <row r="19" spans="2:6" x14ac:dyDescent="0.25">
      <c r="B19" s="91" t="s">
        <v>149</v>
      </c>
      <c r="C19" s="91" t="s">
        <v>54</v>
      </c>
      <c r="D19" s="146">
        <v>24</v>
      </c>
      <c r="E19" s="146">
        <v>25</v>
      </c>
      <c r="F19" s="146">
        <v>49</v>
      </c>
    </row>
    <row r="20" spans="2:6" x14ac:dyDescent="0.25">
      <c r="B20" s="91" t="s">
        <v>154</v>
      </c>
      <c r="C20" s="91" t="s">
        <v>10</v>
      </c>
      <c r="D20" s="146">
        <v>51</v>
      </c>
      <c r="E20" s="146">
        <v>39</v>
      </c>
      <c r="F20" s="146">
        <v>90</v>
      </c>
    </row>
    <row r="21" spans="2:6" x14ac:dyDescent="0.25">
      <c r="B21" s="91" t="s">
        <v>167</v>
      </c>
      <c r="C21" s="91" t="s">
        <v>56</v>
      </c>
      <c r="D21" s="146">
        <v>16</v>
      </c>
      <c r="E21" s="146">
        <v>8</v>
      </c>
      <c r="F21" s="146">
        <v>24</v>
      </c>
    </row>
    <row r="22" spans="2:6" x14ac:dyDescent="0.25">
      <c r="B22" s="91" t="s">
        <v>174</v>
      </c>
      <c r="C22" s="91" t="s">
        <v>49</v>
      </c>
      <c r="D22" s="146">
        <v>1</v>
      </c>
      <c r="E22" s="146"/>
      <c r="F22" s="146">
        <v>1</v>
      </c>
    </row>
    <row r="23" spans="2:6" x14ac:dyDescent="0.25">
      <c r="B23" s="91" t="s">
        <v>162</v>
      </c>
      <c r="C23" s="91" t="s">
        <v>33</v>
      </c>
      <c r="D23" s="146">
        <v>8</v>
      </c>
      <c r="E23" s="146">
        <v>30</v>
      </c>
      <c r="F23" s="146">
        <v>38</v>
      </c>
    </row>
    <row r="24" spans="2:6" x14ac:dyDescent="0.25">
      <c r="B24" s="91" t="s">
        <v>180</v>
      </c>
      <c r="C24" s="91" t="s">
        <v>70</v>
      </c>
      <c r="D24" s="146"/>
      <c r="E24" s="146">
        <v>1</v>
      </c>
      <c r="F24" s="146">
        <v>1</v>
      </c>
    </row>
    <row r="25" spans="2:6" x14ac:dyDescent="0.25">
      <c r="B25" s="91" t="s">
        <v>194</v>
      </c>
      <c r="C25" s="91" t="s">
        <v>17</v>
      </c>
      <c r="D25" s="146">
        <v>12</v>
      </c>
      <c r="E25" s="146">
        <v>2</v>
      </c>
      <c r="F25" s="146">
        <v>14</v>
      </c>
    </row>
    <row r="26" spans="2:6" x14ac:dyDescent="0.25">
      <c r="B26" s="91" t="s">
        <v>196</v>
      </c>
      <c r="C26" s="91" t="s">
        <v>71</v>
      </c>
      <c r="D26" s="146">
        <v>43</v>
      </c>
      <c r="E26" s="146">
        <v>49</v>
      </c>
      <c r="F26" s="146">
        <v>92</v>
      </c>
    </row>
    <row r="27" spans="2:6" x14ac:dyDescent="0.25">
      <c r="B27" s="91" t="s">
        <v>197</v>
      </c>
      <c r="C27" s="91" t="s">
        <v>28</v>
      </c>
      <c r="D27" s="146">
        <v>2</v>
      </c>
      <c r="E27" s="146">
        <v>3</v>
      </c>
      <c r="F27" s="146">
        <v>5</v>
      </c>
    </row>
    <row r="28" spans="2:6" x14ac:dyDescent="0.25">
      <c r="B28" s="91" t="s">
        <v>182</v>
      </c>
      <c r="C28" s="91" t="s">
        <v>95</v>
      </c>
      <c r="D28" s="146">
        <v>9</v>
      </c>
      <c r="E28" s="146">
        <v>4</v>
      </c>
      <c r="F28" s="146">
        <v>13</v>
      </c>
    </row>
    <row r="29" spans="2:6" x14ac:dyDescent="0.25">
      <c r="B29" s="91" t="s">
        <v>188</v>
      </c>
      <c r="C29" s="91" t="s">
        <v>32</v>
      </c>
      <c r="D29" s="146"/>
      <c r="E29" s="146">
        <v>1</v>
      </c>
      <c r="F29" s="146">
        <v>1</v>
      </c>
    </row>
    <row r="30" spans="2:6" x14ac:dyDescent="0.25">
      <c r="B30" s="91" t="s">
        <v>189</v>
      </c>
      <c r="C30" s="91" t="s">
        <v>41</v>
      </c>
      <c r="D30" s="146"/>
      <c r="E30" s="146">
        <v>1</v>
      </c>
      <c r="F30" s="146">
        <v>1</v>
      </c>
    </row>
    <row r="31" spans="2:6" x14ac:dyDescent="0.25">
      <c r="B31" s="91" t="s">
        <v>186</v>
      </c>
      <c r="C31" s="91" t="s">
        <v>82</v>
      </c>
      <c r="D31" s="146">
        <v>2</v>
      </c>
      <c r="E31" s="146">
        <v>1</v>
      </c>
      <c r="F31" s="146">
        <v>3</v>
      </c>
    </row>
    <row r="32" spans="2:6" x14ac:dyDescent="0.25">
      <c r="B32" s="91" t="s">
        <v>187</v>
      </c>
      <c r="C32" s="91" t="s">
        <v>81</v>
      </c>
      <c r="D32" s="146"/>
      <c r="E32" s="146">
        <v>4</v>
      </c>
      <c r="F32" s="146">
        <v>4</v>
      </c>
    </row>
    <row r="33" spans="2:6" x14ac:dyDescent="0.25">
      <c r="B33" s="91" t="s">
        <v>185</v>
      </c>
      <c r="C33" s="91" t="s">
        <v>7</v>
      </c>
      <c r="D33" s="146">
        <v>10</v>
      </c>
      <c r="E33" s="146">
        <v>12</v>
      </c>
      <c r="F33" s="146">
        <v>22</v>
      </c>
    </row>
    <row r="34" spans="2:6" x14ac:dyDescent="0.25">
      <c r="B34" s="91" t="s">
        <v>211</v>
      </c>
      <c r="C34" s="91" t="s">
        <v>100</v>
      </c>
      <c r="D34" s="146">
        <v>4</v>
      </c>
      <c r="E34" s="146">
        <v>3</v>
      </c>
      <c r="F34" s="146">
        <v>7</v>
      </c>
    </row>
    <row r="35" spans="2:6" x14ac:dyDescent="0.25">
      <c r="B35" s="91" t="s">
        <v>207</v>
      </c>
      <c r="C35" s="91" t="s">
        <v>27</v>
      </c>
      <c r="D35" s="146">
        <v>22</v>
      </c>
      <c r="E35" s="146">
        <v>5</v>
      </c>
      <c r="F35" s="146">
        <v>27</v>
      </c>
    </row>
    <row r="36" spans="2:6" x14ac:dyDescent="0.25">
      <c r="B36" s="91" t="s">
        <v>209</v>
      </c>
      <c r="C36" s="91" t="s">
        <v>92</v>
      </c>
      <c r="D36" s="146">
        <v>39</v>
      </c>
      <c r="E36" s="146">
        <v>17</v>
      </c>
      <c r="F36" s="146">
        <v>56</v>
      </c>
    </row>
    <row r="37" spans="2:6" x14ac:dyDescent="0.25">
      <c r="B37" s="91" t="s">
        <v>210</v>
      </c>
      <c r="C37" s="91" t="s">
        <v>89</v>
      </c>
      <c r="D37" s="146">
        <v>4</v>
      </c>
      <c r="E37" s="146"/>
      <c r="F37" s="146">
        <v>4</v>
      </c>
    </row>
    <row r="38" spans="2:6" x14ac:dyDescent="0.25">
      <c r="B38" s="91" t="s">
        <v>215</v>
      </c>
      <c r="C38" s="91" t="s">
        <v>6</v>
      </c>
      <c r="D38" s="146">
        <v>300</v>
      </c>
      <c r="E38" s="146">
        <v>261</v>
      </c>
      <c r="F38" s="146">
        <v>561</v>
      </c>
    </row>
    <row r="39" spans="2:6" x14ac:dyDescent="0.25">
      <c r="B39" s="91" t="s">
        <v>216</v>
      </c>
      <c r="C39" s="91" t="s">
        <v>57</v>
      </c>
      <c r="D39" s="146">
        <v>28</v>
      </c>
      <c r="E39" s="146">
        <v>3</v>
      </c>
      <c r="F39" s="146">
        <v>31</v>
      </c>
    </row>
    <row r="40" spans="2:6" x14ac:dyDescent="0.25">
      <c r="B40" s="91" t="s">
        <v>213</v>
      </c>
      <c r="C40" s="91" t="s">
        <v>88</v>
      </c>
      <c r="D40" s="146"/>
      <c r="E40" s="146">
        <v>3</v>
      </c>
      <c r="F40" s="146">
        <v>3</v>
      </c>
    </row>
    <row r="41" spans="2:6" x14ac:dyDescent="0.25">
      <c r="B41" s="91" t="s">
        <v>218</v>
      </c>
      <c r="C41" s="91" t="s">
        <v>97</v>
      </c>
      <c r="D41" s="146">
        <v>10</v>
      </c>
      <c r="E41" s="146">
        <v>10</v>
      </c>
      <c r="F41" s="146">
        <v>20</v>
      </c>
    </row>
    <row r="42" spans="2:6" x14ac:dyDescent="0.25">
      <c r="B42" s="91" t="s">
        <v>199</v>
      </c>
      <c r="C42" s="91" t="s">
        <v>52</v>
      </c>
      <c r="D42" s="146">
        <v>10</v>
      </c>
      <c r="E42" s="146">
        <v>37</v>
      </c>
      <c r="F42" s="146">
        <v>47</v>
      </c>
    </row>
    <row r="43" spans="2:6" x14ac:dyDescent="0.25">
      <c r="B43" s="91" t="s">
        <v>201</v>
      </c>
      <c r="C43" s="91" t="s">
        <v>73</v>
      </c>
      <c r="D43" s="146">
        <v>24</v>
      </c>
      <c r="E43" s="146">
        <v>25</v>
      </c>
      <c r="F43" s="146">
        <v>49</v>
      </c>
    </row>
    <row r="44" spans="2:6" x14ac:dyDescent="0.25">
      <c r="B44" s="91" t="s">
        <v>205</v>
      </c>
      <c r="C44" s="91" t="s">
        <v>61</v>
      </c>
      <c r="D44" s="146">
        <v>1</v>
      </c>
      <c r="E44" s="146">
        <v>1</v>
      </c>
      <c r="F44" s="146">
        <v>2</v>
      </c>
    </row>
    <row r="45" spans="2:6" x14ac:dyDescent="0.25">
      <c r="B45" s="91" t="s">
        <v>219</v>
      </c>
      <c r="C45" s="91" t="s">
        <v>4</v>
      </c>
      <c r="D45" s="146">
        <v>30</v>
      </c>
      <c r="E45" s="146">
        <v>11</v>
      </c>
      <c r="F45" s="146">
        <v>41</v>
      </c>
    </row>
    <row r="46" spans="2:6" x14ac:dyDescent="0.25">
      <c r="B46" s="91" t="s">
        <v>223</v>
      </c>
      <c r="C46" s="91" t="s">
        <v>45</v>
      </c>
      <c r="D46" s="146">
        <v>19</v>
      </c>
      <c r="E46" s="146">
        <v>32</v>
      </c>
      <c r="F46" s="146">
        <v>51</v>
      </c>
    </row>
    <row r="47" spans="2:6" x14ac:dyDescent="0.25">
      <c r="B47" s="91" t="s">
        <v>230</v>
      </c>
      <c r="C47" s="91" t="s">
        <v>98</v>
      </c>
      <c r="D47" s="146">
        <v>2</v>
      </c>
      <c r="E47" s="146">
        <v>74</v>
      </c>
      <c r="F47" s="146">
        <v>76</v>
      </c>
    </row>
    <row r="48" spans="2:6" x14ac:dyDescent="0.25">
      <c r="B48" s="91" t="s">
        <v>225</v>
      </c>
      <c r="C48" s="91" t="s">
        <v>19</v>
      </c>
      <c r="D48" s="146">
        <v>7</v>
      </c>
      <c r="E48" s="146">
        <v>22</v>
      </c>
      <c r="F48" s="146">
        <v>29</v>
      </c>
    </row>
    <row r="49" spans="2:6" x14ac:dyDescent="0.25">
      <c r="B49" s="91" t="s">
        <v>228</v>
      </c>
      <c r="C49" s="91" t="s">
        <v>93</v>
      </c>
      <c r="D49" s="146"/>
      <c r="E49" s="146">
        <v>3</v>
      </c>
      <c r="F49" s="146">
        <v>3</v>
      </c>
    </row>
    <row r="50" spans="2:6" x14ac:dyDescent="0.25">
      <c r="B50" s="91" t="s">
        <v>232</v>
      </c>
      <c r="C50" s="91" t="s">
        <v>43</v>
      </c>
      <c r="D50" s="146">
        <v>3</v>
      </c>
      <c r="E50" s="146">
        <v>2</v>
      </c>
      <c r="F50" s="146">
        <v>5</v>
      </c>
    </row>
    <row r="51" spans="2:6" x14ac:dyDescent="0.25">
      <c r="B51" s="91" t="s">
        <v>247</v>
      </c>
      <c r="C51" s="91" t="s">
        <v>59</v>
      </c>
      <c r="D51" s="146">
        <v>1</v>
      </c>
      <c r="E51" s="146"/>
      <c r="F51" s="146">
        <v>1</v>
      </c>
    </row>
    <row r="52" spans="2:6" x14ac:dyDescent="0.25">
      <c r="B52" s="91" t="s">
        <v>249</v>
      </c>
      <c r="C52" s="91" t="s">
        <v>34</v>
      </c>
      <c r="D52" s="146">
        <v>10</v>
      </c>
      <c r="E52" s="146">
        <v>193</v>
      </c>
      <c r="F52" s="146">
        <v>203</v>
      </c>
    </row>
    <row r="53" spans="2:6" x14ac:dyDescent="0.25">
      <c r="B53" s="91" t="s">
        <v>366</v>
      </c>
      <c r="C53" s="91" t="s">
        <v>48</v>
      </c>
      <c r="D53" s="146">
        <v>1</v>
      </c>
      <c r="E53" s="146"/>
      <c r="F53" s="146">
        <v>1</v>
      </c>
    </row>
    <row r="54" spans="2:6" x14ac:dyDescent="0.25">
      <c r="B54" s="91" t="s">
        <v>641</v>
      </c>
      <c r="C54" s="91" t="s">
        <v>101</v>
      </c>
      <c r="D54" s="146">
        <v>3</v>
      </c>
      <c r="E54" s="146">
        <v>6</v>
      </c>
      <c r="F54" s="146">
        <v>9</v>
      </c>
    </row>
    <row r="55" spans="2:6" x14ac:dyDescent="0.25">
      <c r="B55" s="91" t="s">
        <v>250</v>
      </c>
      <c r="C55" s="91" t="s">
        <v>44</v>
      </c>
      <c r="D55" s="146">
        <v>1</v>
      </c>
      <c r="E55" s="146"/>
      <c r="F55" s="146">
        <v>1</v>
      </c>
    </row>
    <row r="56" spans="2:6" x14ac:dyDescent="0.25">
      <c r="B56" s="91" t="s">
        <v>251</v>
      </c>
      <c r="C56" s="91" t="s">
        <v>38</v>
      </c>
      <c r="D56" s="146">
        <v>3</v>
      </c>
      <c r="E56" s="146">
        <v>4</v>
      </c>
      <c r="F56" s="146">
        <v>7</v>
      </c>
    </row>
    <row r="57" spans="2:6" x14ac:dyDescent="0.25">
      <c r="B57" s="91" t="s">
        <v>252</v>
      </c>
      <c r="C57" s="91" t="s">
        <v>3</v>
      </c>
      <c r="D57" s="146">
        <v>43</v>
      </c>
      <c r="E57" s="146">
        <v>22</v>
      </c>
      <c r="F57" s="146">
        <v>65</v>
      </c>
    </row>
    <row r="58" spans="2:6" x14ac:dyDescent="0.25">
      <c r="B58" s="91" t="s">
        <v>255</v>
      </c>
      <c r="C58" s="91" t="s">
        <v>40</v>
      </c>
      <c r="D58" s="146">
        <v>21</v>
      </c>
      <c r="E58" s="146">
        <v>18</v>
      </c>
      <c r="F58" s="146">
        <v>39</v>
      </c>
    </row>
    <row r="59" spans="2:6" x14ac:dyDescent="0.25">
      <c r="B59" s="91" t="s">
        <v>253</v>
      </c>
      <c r="C59" s="91" t="s">
        <v>16</v>
      </c>
      <c r="D59" s="146">
        <v>30</v>
      </c>
      <c r="E59" s="146">
        <v>13</v>
      </c>
      <c r="F59" s="146">
        <v>43</v>
      </c>
    </row>
    <row r="60" spans="2:6" x14ac:dyDescent="0.25">
      <c r="B60" s="91" t="s">
        <v>271</v>
      </c>
      <c r="C60" s="91" t="s">
        <v>77</v>
      </c>
      <c r="D60" s="146">
        <v>7</v>
      </c>
      <c r="E60" s="146">
        <v>5</v>
      </c>
      <c r="F60" s="146">
        <v>12</v>
      </c>
    </row>
    <row r="61" spans="2:6" x14ac:dyDescent="0.25">
      <c r="B61" s="91" t="s">
        <v>273</v>
      </c>
      <c r="C61" s="91" t="s">
        <v>91</v>
      </c>
      <c r="D61" s="146">
        <v>2</v>
      </c>
      <c r="E61" s="146">
        <v>1</v>
      </c>
      <c r="F61" s="146">
        <v>3</v>
      </c>
    </row>
    <row r="62" spans="2:6" x14ac:dyDescent="0.25">
      <c r="B62" s="91" t="s">
        <v>268</v>
      </c>
      <c r="C62" s="91" t="s">
        <v>31</v>
      </c>
      <c r="D62" s="146">
        <v>96</v>
      </c>
      <c r="E62" s="146">
        <v>51</v>
      </c>
      <c r="F62" s="146">
        <v>147</v>
      </c>
    </row>
    <row r="63" spans="2:6" x14ac:dyDescent="0.25">
      <c r="B63" s="91" t="s">
        <v>270</v>
      </c>
      <c r="C63" s="91" t="s">
        <v>9</v>
      </c>
      <c r="D63" s="146">
        <v>39</v>
      </c>
      <c r="E63" s="146">
        <v>17</v>
      </c>
      <c r="F63" s="146">
        <v>56</v>
      </c>
    </row>
    <row r="64" spans="2:6" x14ac:dyDescent="0.25">
      <c r="B64" s="91" t="s">
        <v>546</v>
      </c>
      <c r="C64" s="91" t="s">
        <v>21</v>
      </c>
      <c r="D64" s="146">
        <v>8</v>
      </c>
      <c r="E64" s="146">
        <v>6</v>
      </c>
      <c r="F64" s="146">
        <v>14</v>
      </c>
    </row>
    <row r="65" spans="2:6" x14ac:dyDescent="0.25">
      <c r="B65" s="91" t="s">
        <v>284</v>
      </c>
      <c r="C65" s="91" t="s">
        <v>30</v>
      </c>
      <c r="D65" s="146">
        <v>4</v>
      </c>
      <c r="E65" s="146">
        <v>37</v>
      </c>
      <c r="F65" s="146">
        <v>41</v>
      </c>
    </row>
    <row r="66" spans="2:6" x14ac:dyDescent="0.25">
      <c r="B66" s="91" t="s">
        <v>286</v>
      </c>
      <c r="C66" s="91" t="s">
        <v>72</v>
      </c>
      <c r="D66" s="146">
        <v>8</v>
      </c>
      <c r="E66" s="146">
        <v>12</v>
      </c>
      <c r="F66" s="146">
        <v>20</v>
      </c>
    </row>
    <row r="67" spans="2:6" x14ac:dyDescent="0.25">
      <c r="B67" s="91" t="s">
        <v>647</v>
      </c>
      <c r="C67" s="91" t="s">
        <v>8</v>
      </c>
      <c r="D67" s="146">
        <v>15</v>
      </c>
      <c r="E67" s="146">
        <v>8</v>
      </c>
      <c r="F67" s="146">
        <v>23</v>
      </c>
    </row>
    <row r="68" spans="2:6" x14ac:dyDescent="0.25">
      <c r="B68" s="91" t="s">
        <v>304</v>
      </c>
      <c r="C68" s="91" t="s">
        <v>79</v>
      </c>
      <c r="D68" s="146"/>
      <c r="E68" s="146">
        <v>1</v>
      </c>
      <c r="F68" s="146">
        <v>1</v>
      </c>
    </row>
    <row r="69" spans="2:6" x14ac:dyDescent="0.25">
      <c r="B69" s="91" t="s">
        <v>307</v>
      </c>
      <c r="C69" s="91" t="s">
        <v>84</v>
      </c>
      <c r="D69" s="146">
        <v>2</v>
      </c>
      <c r="E69" s="146">
        <v>2</v>
      </c>
      <c r="F69" s="146">
        <v>4</v>
      </c>
    </row>
    <row r="70" spans="2:6" x14ac:dyDescent="0.25">
      <c r="B70" s="91" t="s">
        <v>288</v>
      </c>
      <c r="C70" s="91" t="s">
        <v>11</v>
      </c>
      <c r="D70" s="146">
        <v>46</v>
      </c>
      <c r="E70" s="146">
        <v>46</v>
      </c>
      <c r="F70" s="146">
        <v>92</v>
      </c>
    </row>
    <row r="71" spans="2:6" x14ac:dyDescent="0.25">
      <c r="B71" s="91" t="s">
        <v>289</v>
      </c>
      <c r="C71" s="91" t="s">
        <v>86</v>
      </c>
      <c r="D71" s="146"/>
      <c r="E71" s="146">
        <v>1</v>
      </c>
      <c r="F71" s="146">
        <v>1</v>
      </c>
    </row>
    <row r="72" spans="2:6" x14ac:dyDescent="0.25">
      <c r="B72" s="91" t="s">
        <v>310</v>
      </c>
      <c r="C72" s="91" t="s">
        <v>99</v>
      </c>
      <c r="D72" s="146">
        <v>5</v>
      </c>
      <c r="E72" s="146">
        <v>4</v>
      </c>
      <c r="F72" s="146">
        <v>9</v>
      </c>
    </row>
    <row r="73" spans="2:6" x14ac:dyDescent="0.25">
      <c r="B73" s="91" t="s">
        <v>317</v>
      </c>
      <c r="C73" s="91" t="s">
        <v>15</v>
      </c>
      <c r="D73" s="146">
        <v>14</v>
      </c>
      <c r="E73" s="146">
        <v>18</v>
      </c>
      <c r="F73" s="146">
        <v>32</v>
      </c>
    </row>
    <row r="74" spans="2:6" x14ac:dyDescent="0.25">
      <c r="B74" s="91" t="s">
        <v>319</v>
      </c>
      <c r="C74" s="91" t="s">
        <v>76</v>
      </c>
      <c r="D74" s="146">
        <v>1</v>
      </c>
      <c r="E74" s="146">
        <v>1</v>
      </c>
      <c r="F74" s="146">
        <v>2</v>
      </c>
    </row>
    <row r="75" spans="2:6" x14ac:dyDescent="0.25">
      <c r="B75" s="91" t="s">
        <v>320</v>
      </c>
      <c r="C75" s="91" t="s">
        <v>75</v>
      </c>
      <c r="D75" s="146">
        <v>36</v>
      </c>
      <c r="E75" s="146">
        <v>4</v>
      </c>
      <c r="F75" s="146">
        <v>40</v>
      </c>
    </row>
    <row r="76" spans="2:6" x14ac:dyDescent="0.25">
      <c r="B76" s="91" t="s">
        <v>323</v>
      </c>
      <c r="C76" s="91" t="s">
        <v>67</v>
      </c>
      <c r="D76" s="146">
        <v>2</v>
      </c>
      <c r="E76" s="146"/>
      <c r="F76" s="146">
        <v>2</v>
      </c>
    </row>
    <row r="77" spans="2:6" x14ac:dyDescent="0.25">
      <c r="B77" s="91" t="s">
        <v>315</v>
      </c>
      <c r="C77" s="91" t="s">
        <v>24</v>
      </c>
      <c r="D77" s="146">
        <v>40</v>
      </c>
      <c r="E77" s="146">
        <v>43</v>
      </c>
      <c r="F77" s="146">
        <v>83</v>
      </c>
    </row>
    <row r="78" spans="2:6" x14ac:dyDescent="0.25">
      <c r="B78" s="91" t="s">
        <v>316</v>
      </c>
      <c r="C78" s="91" t="s">
        <v>74</v>
      </c>
      <c r="D78" s="146">
        <v>6</v>
      </c>
      <c r="E78" s="146">
        <v>1</v>
      </c>
      <c r="F78" s="146">
        <v>7</v>
      </c>
    </row>
    <row r="79" spans="2:6" x14ac:dyDescent="0.25">
      <c r="B79" s="91" t="s">
        <v>331</v>
      </c>
      <c r="C79" s="91" t="s">
        <v>22</v>
      </c>
      <c r="D79" s="146">
        <v>335</v>
      </c>
      <c r="E79" s="146">
        <v>203</v>
      </c>
      <c r="F79" s="146">
        <v>538</v>
      </c>
    </row>
    <row r="80" spans="2:6" x14ac:dyDescent="0.25">
      <c r="B80" s="91" t="s">
        <v>336</v>
      </c>
      <c r="C80" s="91" t="s">
        <v>42</v>
      </c>
      <c r="D80" s="146">
        <v>14</v>
      </c>
      <c r="E80" s="146">
        <v>8</v>
      </c>
      <c r="F80" s="146">
        <v>22</v>
      </c>
    </row>
    <row r="81" spans="2:6" x14ac:dyDescent="0.25">
      <c r="B81" s="91" t="s">
        <v>329</v>
      </c>
      <c r="C81" s="91" t="s">
        <v>35</v>
      </c>
      <c r="D81" s="146">
        <v>1</v>
      </c>
      <c r="E81" s="146"/>
      <c r="F81" s="146">
        <v>1</v>
      </c>
    </row>
    <row r="82" spans="2:6" x14ac:dyDescent="0.25">
      <c r="B82" s="91" t="s">
        <v>341</v>
      </c>
      <c r="C82" s="91" t="s">
        <v>83</v>
      </c>
      <c r="D82" s="146">
        <v>39</v>
      </c>
      <c r="E82" s="146">
        <v>250</v>
      </c>
      <c r="F82" s="146">
        <v>289</v>
      </c>
    </row>
    <row r="83" spans="2:6" x14ac:dyDescent="0.25">
      <c r="B83" s="91" t="s">
        <v>353</v>
      </c>
      <c r="C83" s="91" t="s">
        <v>46</v>
      </c>
      <c r="D83" s="146">
        <v>12</v>
      </c>
      <c r="E83" s="146">
        <v>27</v>
      </c>
      <c r="F83" s="146">
        <v>39</v>
      </c>
    </row>
    <row r="84" spans="2:6" x14ac:dyDescent="0.25">
      <c r="B84" s="91" t="s">
        <v>343</v>
      </c>
      <c r="C84" s="91" t="s">
        <v>55</v>
      </c>
      <c r="D84" s="146">
        <v>55</v>
      </c>
      <c r="E84" s="146">
        <v>26</v>
      </c>
      <c r="F84" s="146">
        <v>81</v>
      </c>
    </row>
    <row r="85" spans="2:6" x14ac:dyDescent="0.25">
      <c r="B85" s="91" t="s">
        <v>344</v>
      </c>
      <c r="C85" s="91" t="s">
        <v>78</v>
      </c>
      <c r="D85" s="146">
        <v>3</v>
      </c>
      <c r="E85" s="146">
        <v>3</v>
      </c>
      <c r="F85" s="146">
        <v>6</v>
      </c>
    </row>
    <row r="86" spans="2:6" x14ac:dyDescent="0.25">
      <c r="B86" s="91" t="s">
        <v>345</v>
      </c>
      <c r="C86" s="91" t="s">
        <v>94</v>
      </c>
      <c r="D86" s="146">
        <v>1</v>
      </c>
      <c r="E86" s="146">
        <v>5</v>
      </c>
      <c r="F86" s="146">
        <v>6</v>
      </c>
    </row>
    <row r="87" spans="2:6" x14ac:dyDescent="0.25">
      <c r="B87" s="91" t="s">
        <v>346</v>
      </c>
      <c r="C87" s="91" t="s">
        <v>87</v>
      </c>
      <c r="D87" s="146">
        <v>1</v>
      </c>
      <c r="E87" s="146">
        <v>1</v>
      </c>
      <c r="F87" s="146">
        <v>2</v>
      </c>
    </row>
    <row r="88" spans="2:6" x14ac:dyDescent="0.25">
      <c r="B88" s="91" t="s">
        <v>360</v>
      </c>
      <c r="C88" s="91" t="s">
        <v>63</v>
      </c>
      <c r="D88" s="146">
        <v>2</v>
      </c>
      <c r="E88" s="146">
        <v>12</v>
      </c>
      <c r="F88" s="146">
        <v>14</v>
      </c>
    </row>
    <row r="89" spans="2:6" x14ac:dyDescent="0.25">
      <c r="B89" s="91" t="s">
        <v>356</v>
      </c>
      <c r="C89" s="91" t="s">
        <v>65</v>
      </c>
      <c r="D89" s="146">
        <v>2</v>
      </c>
      <c r="E89" s="146"/>
      <c r="F89" s="146">
        <v>2</v>
      </c>
    </row>
    <row r="90" spans="2:6" x14ac:dyDescent="0.25">
      <c r="B90" s="91" t="s">
        <v>358</v>
      </c>
      <c r="C90" s="91" t="s">
        <v>12</v>
      </c>
      <c r="D90" s="146">
        <v>18</v>
      </c>
      <c r="E90" s="146">
        <v>12</v>
      </c>
      <c r="F90" s="146">
        <v>30</v>
      </c>
    </row>
    <row r="91" spans="2:6" x14ac:dyDescent="0.25">
      <c r="B91" s="91" t="s">
        <v>365</v>
      </c>
      <c r="C91" s="91" t="s">
        <v>20</v>
      </c>
      <c r="D91" s="146">
        <v>16</v>
      </c>
      <c r="E91" s="146">
        <v>27</v>
      </c>
      <c r="F91" s="146">
        <v>43</v>
      </c>
    </row>
    <row r="92" spans="2:6" x14ac:dyDescent="0.25">
      <c r="B92" s="91" t="s">
        <v>377</v>
      </c>
      <c r="C92" s="91" t="s">
        <v>66</v>
      </c>
      <c r="D92" s="146">
        <v>1</v>
      </c>
      <c r="E92" s="146"/>
      <c r="F92" s="146">
        <v>1</v>
      </c>
    </row>
    <row r="93" spans="2:6" x14ac:dyDescent="0.25">
      <c r="B93" s="91" t="s">
        <v>381</v>
      </c>
      <c r="C93" s="91" t="s">
        <v>25</v>
      </c>
      <c r="D93" s="146">
        <v>12</v>
      </c>
      <c r="E93" s="146">
        <v>7</v>
      </c>
      <c r="F93" s="146">
        <v>19</v>
      </c>
    </row>
    <row r="94" spans="2:6" x14ac:dyDescent="0.25">
      <c r="B94" s="91" t="s">
        <v>397</v>
      </c>
      <c r="C94" s="91" t="s">
        <v>80</v>
      </c>
      <c r="D94" s="146">
        <v>25</v>
      </c>
      <c r="E94" s="146">
        <v>16</v>
      </c>
      <c r="F94" s="146">
        <v>41</v>
      </c>
    </row>
    <row r="95" spans="2:6" x14ac:dyDescent="0.25">
      <c r="B95" s="91" t="s">
        <v>409</v>
      </c>
      <c r="C95" s="91" t="s">
        <v>39</v>
      </c>
      <c r="D95" s="146">
        <v>1</v>
      </c>
      <c r="E95" s="146">
        <v>1</v>
      </c>
      <c r="F95" s="146">
        <v>2</v>
      </c>
    </row>
    <row r="96" spans="2:6" x14ac:dyDescent="0.25">
      <c r="B96" s="91" t="s">
        <v>413</v>
      </c>
      <c r="C96" s="91" t="s">
        <v>14</v>
      </c>
      <c r="D96" s="146">
        <v>370</v>
      </c>
      <c r="E96" s="146">
        <v>282</v>
      </c>
      <c r="F96" s="146">
        <v>652</v>
      </c>
    </row>
    <row r="97" spans="2:6" x14ac:dyDescent="0.25">
      <c r="B97" s="91" t="s">
        <v>367</v>
      </c>
      <c r="C97" s="91" t="s">
        <v>69</v>
      </c>
      <c r="D97" s="146">
        <v>2</v>
      </c>
      <c r="E97" s="146">
        <v>1</v>
      </c>
      <c r="F97" s="146">
        <v>3</v>
      </c>
    </row>
    <row r="98" spans="2:6" x14ac:dyDescent="0.25">
      <c r="B98" s="91" t="s">
        <v>369</v>
      </c>
      <c r="C98" s="91" t="s">
        <v>26</v>
      </c>
      <c r="D98" s="146">
        <v>21</v>
      </c>
      <c r="E98" s="146">
        <v>2</v>
      </c>
      <c r="F98" s="146">
        <v>23</v>
      </c>
    </row>
    <row r="99" spans="2:6" x14ac:dyDescent="0.25">
      <c r="B99" s="91" t="s">
        <v>384</v>
      </c>
      <c r="C99" s="91" t="s">
        <v>60</v>
      </c>
      <c r="D99" s="146">
        <v>7</v>
      </c>
      <c r="E99" s="146"/>
      <c r="F99" s="146">
        <v>7</v>
      </c>
    </row>
    <row r="100" spans="2:6" x14ac:dyDescent="0.25">
      <c r="B100" s="91" t="s">
        <v>392</v>
      </c>
      <c r="C100" s="91" t="s">
        <v>50</v>
      </c>
      <c r="D100" s="146">
        <v>11</v>
      </c>
      <c r="E100" s="146">
        <v>6</v>
      </c>
      <c r="F100" s="146">
        <v>17</v>
      </c>
    </row>
    <row r="101" spans="2:6" x14ac:dyDescent="0.25">
      <c r="B101" s="91" t="s">
        <v>394</v>
      </c>
      <c r="C101" s="91" t="s">
        <v>18</v>
      </c>
      <c r="D101" s="146">
        <v>38</v>
      </c>
      <c r="E101" s="146">
        <v>18</v>
      </c>
      <c r="F101" s="146">
        <v>56</v>
      </c>
    </row>
    <row r="102" spans="2:6" x14ac:dyDescent="0.25">
      <c r="B102" s="91" t="s">
        <v>401</v>
      </c>
      <c r="C102" s="91" t="s">
        <v>85</v>
      </c>
      <c r="D102" s="146">
        <v>1</v>
      </c>
      <c r="E102" s="146"/>
      <c r="F102" s="146">
        <v>1</v>
      </c>
    </row>
    <row r="103" spans="2:6" x14ac:dyDescent="0.25">
      <c r="B103" s="144" t="s">
        <v>1089</v>
      </c>
      <c r="C103" s="145"/>
      <c r="D103" s="146">
        <v>2558</v>
      </c>
      <c r="E103" s="146">
        <v>2378</v>
      </c>
      <c r="F103" s="146">
        <v>4936</v>
      </c>
    </row>
  </sheetData>
  <mergeCells count="1">
    <mergeCell ref="B103:C103"/>
  </mergeCells>
  <pageMargins left="0.511811024" right="0.511811024" top="0.78740157499999996" bottom="0.78740157499999996" header="0.31496062000000002" footer="0.31496062000000002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79AE94-B288-4E38-A77E-DB33CA42FD98}">
  <sheetPr>
    <tabColor rgb="FF7030A0"/>
  </sheetPr>
  <dimension ref="A1:B14"/>
  <sheetViews>
    <sheetView showGridLines="0" zoomScale="160" zoomScaleNormal="160" workbookViewId="0">
      <selection activeCell="L13" sqref="L13"/>
    </sheetView>
  </sheetViews>
  <sheetFormatPr defaultRowHeight="12.5" x14ac:dyDescent="0.25"/>
  <cols>
    <col min="1" max="1" width="17.7265625" bestFit="1" customWidth="1"/>
    <col min="2" max="2" width="10.7265625" bestFit="1" customWidth="1"/>
  </cols>
  <sheetData>
    <row r="1" spans="1:2" x14ac:dyDescent="0.25">
      <c r="A1" s="87" t="s">
        <v>1077</v>
      </c>
      <c r="B1" t="s">
        <v>15</v>
      </c>
    </row>
    <row r="2" spans="1:2" x14ac:dyDescent="0.25">
      <c r="A2" s="87" t="s">
        <v>1074</v>
      </c>
      <c r="B2" s="88">
        <v>2</v>
      </c>
    </row>
    <row r="4" spans="1:2" x14ac:dyDescent="0.25">
      <c r="A4" s="87" t="s">
        <v>1088</v>
      </c>
      <c r="B4" t="s">
        <v>1104</v>
      </c>
    </row>
    <row r="5" spans="1:2" x14ac:dyDescent="0.25">
      <c r="A5" s="97" t="s">
        <v>1095</v>
      </c>
      <c r="B5" s="146">
        <v>1</v>
      </c>
    </row>
    <row r="6" spans="1:2" x14ac:dyDescent="0.25">
      <c r="A6" s="97" t="s">
        <v>1096</v>
      </c>
      <c r="B6" s="146">
        <v>2</v>
      </c>
    </row>
    <row r="7" spans="1:2" x14ac:dyDescent="0.25">
      <c r="A7" s="97" t="s">
        <v>1097</v>
      </c>
      <c r="B7" s="146">
        <v>2</v>
      </c>
    </row>
    <row r="8" spans="1:2" x14ac:dyDescent="0.25">
      <c r="A8" s="97" t="s">
        <v>1098</v>
      </c>
      <c r="B8" s="146">
        <v>2</v>
      </c>
    </row>
    <row r="9" spans="1:2" x14ac:dyDescent="0.25">
      <c r="A9" s="97" t="s">
        <v>1099</v>
      </c>
      <c r="B9" s="146">
        <v>5</v>
      </c>
    </row>
    <row r="10" spans="1:2" x14ac:dyDescent="0.25">
      <c r="A10" s="97" t="s">
        <v>1100</v>
      </c>
      <c r="B10" s="146">
        <v>2</v>
      </c>
    </row>
    <row r="11" spans="1:2" x14ac:dyDescent="0.25">
      <c r="A11" s="97" t="s">
        <v>1101</v>
      </c>
      <c r="B11" s="146">
        <v>2</v>
      </c>
    </row>
    <row r="12" spans="1:2" x14ac:dyDescent="0.25">
      <c r="A12" s="97" t="s">
        <v>1102</v>
      </c>
      <c r="B12" s="146">
        <v>1</v>
      </c>
    </row>
    <row r="13" spans="1:2" x14ac:dyDescent="0.25">
      <c r="A13" s="97" t="s">
        <v>1103</v>
      </c>
      <c r="B13" s="146">
        <v>1</v>
      </c>
    </row>
    <row r="14" spans="1:2" x14ac:dyDescent="0.25">
      <c r="A14" s="97" t="s">
        <v>1089</v>
      </c>
      <c r="B14" s="146">
        <v>18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8D23E-F37F-4194-B7D0-4902E110ED74}">
  <sheetPr>
    <tabColor rgb="FFFF00FF"/>
  </sheetPr>
  <dimension ref="A1"/>
  <sheetViews>
    <sheetView showGridLines="0" workbookViewId="0">
      <selection activeCell="I33" sqref="I33"/>
    </sheetView>
  </sheetViews>
  <sheetFormatPr defaultRowHeight="12.5" x14ac:dyDescent="0.25"/>
  <sheetData/>
  <phoneticPr fontId="21" type="noConversion"/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906420-C2D5-4151-96EB-2A5AA9FD93DE}">
  <sheetPr>
    <tabColor theme="3" tint="0.39997558519241921"/>
  </sheetPr>
  <dimension ref="A1"/>
  <sheetViews>
    <sheetView showGridLines="0" workbookViewId="0"/>
  </sheetViews>
  <sheetFormatPr defaultRowHeight="12.5" x14ac:dyDescent="0.25"/>
  <sheetData/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B58779-A391-4EB1-B846-6E9E56700AB3}">
  <sheetPr>
    <tabColor theme="2" tint="-0.499984740745262"/>
  </sheetPr>
  <dimension ref="A1"/>
  <sheetViews>
    <sheetView showGridLines="0" workbookViewId="0"/>
  </sheetViews>
  <sheetFormatPr defaultRowHeight="12.5" x14ac:dyDescent="0.25"/>
  <cols>
    <col min="1" max="49" width="11.81640625" bestFit="1" customWidth="1"/>
    <col min="50" max="50" width="10.81640625" bestFit="1" customWidth="1"/>
    <col min="51" max="55" width="11.81640625" bestFit="1" customWidth="1"/>
    <col min="56" max="56" width="10.81640625" bestFit="1" customWidth="1"/>
    <col min="57" max="69" width="11.81640625" bestFit="1" customWidth="1"/>
    <col min="70" max="70" width="10.81640625" bestFit="1" customWidth="1"/>
    <col min="71" max="93" width="11.81640625" bestFit="1" customWidth="1"/>
    <col min="94" max="94" width="10.81640625" bestFit="1" customWidth="1"/>
    <col min="95" max="137" width="11.81640625" bestFit="1" customWidth="1"/>
    <col min="138" max="138" width="10.81640625" bestFit="1" customWidth="1"/>
    <col min="139" max="156" width="11.81640625" bestFit="1" customWidth="1"/>
    <col min="157" max="157" width="10.81640625" bestFit="1" customWidth="1"/>
    <col min="158" max="159" width="11.81640625" bestFit="1" customWidth="1"/>
    <col min="160" max="160" width="10.81640625" bestFit="1" customWidth="1"/>
    <col min="161" max="181" width="11.81640625" bestFit="1" customWidth="1"/>
    <col min="182" max="182" width="10.81640625" bestFit="1" customWidth="1"/>
    <col min="183" max="203" width="11.81640625" bestFit="1" customWidth="1"/>
    <col min="204" max="204" width="10.81640625" bestFit="1" customWidth="1"/>
    <col min="205" max="210" width="11.81640625" bestFit="1" customWidth="1"/>
    <col min="211" max="211" width="9.81640625" bestFit="1" customWidth="1"/>
    <col min="212" max="214" width="11.81640625" bestFit="1" customWidth="1"/>
    <col min="215" max="215" width="10.81640625" bestFit="1" customWidth="1"/>
    <col min="216" max="219" width="11.81640625" bestFit="1" customWidth="1"/>
    <col min="220" max="220" width="10.81640625" bestFit="1" customWidth="1"/>
    <col min="221" max="230" width="11.81640625" bestFit="1" customWidth="1"/>
    <col min="231" max="231" width="10.81640625" bestFit="1" customWidth="1"/>
    <col min="232" max="266" width="11.81640625" bestFit="1" customWidth="1"/>
    <col min="267" max="267" width="13.1796875" bestFit="1" customWidth="1"/>
    <col min="268" max="274" width="11.81640625" bestFit="1" customWidth="1"/>
    <col min="275" max="275" width="10.81640625" bestFit="1" customWidth="1"/>
    <col min="276" max="280" width="11.81640625" bestFit="1" customWidth="1"/>
    <col min="281" max="281" width="9.81640625" bestFit="1" customWidth="1"/>
    <col min="282" max="288" width="11.81640625" bestFit="1" customWidth="1"/>
    <col min="289" max="289" width="9.81640625" bestFit="1" customWidth="1"/>
    <col min="290" max="295" width="11.81640625" bestFit="1" customWidth="1"/>
    <col min="296" max="296" width="10.81640625" bestFit="1" customWidth="1"/>
    <col min="297" max="302" width="11.81640625" bestFit="1" customWidth="1"/>
    <col min="303" max="303" width="9.81640625" bestFit="1" customWidth="1"/>
    <col min="304" max="315" width="11.81640625" bestFit="1" customWidth="1"/>
    <col min="316" max="316" width="10.81640625" bestFit="1" customWidth="1"/>
    <col min="317" max="370" width="11.81640625" bestFit="1" customWidth="1"/>
    <col min="371" max="371" width="9.81640625" bestFit="1" customWidth="1"/>
    <col min="372" max="376" width="11.81640625" bestFit="1" customWidth="1"/>
    <col min="377" max="377" width="10.81640625" bestFit="1" customWidth="1"/>
    <col min="378" max="423" width="11.81640625" bestFit="1" customWidth="1"/>
    <col min="424" max="424" width="9.81640625" bestFit="1" customWidth="1"/>
    <col min="425" max="514" width="11.81640625" bestFit="1" customWidth="1"/>
    <col min="515" max="515" width="10.81640625" bestFit="1" customWidth="1"/>
    <col min="516" max="607" width="11.81640625" bestFit="1" customWidth="1"/>
    <col min="608" max="608" width="10.81640625" bestFit="1" customWidth="1"/>
    <col min="609" max="620" width="11.81640625" bestFit="1" customWidth="1"/>
    <col min="621" max="621" width="10.81640625" bestFit="1" customWidth="1"/>
    <col min="622" max="736" width="11.81640625" bestFit="1" customWidth="1"/>
    <col min="737" max="737" width="10.81640625" bestFit="1" customWidth="1"/>
    <col min="738" max="771" width="11.81640625" bestFit="1" customWidth="1"/>
    <col min="772" max="772" width="10.81640625" bestFit="1" customWidth="1"/>
    <col min="773" max="779" width="11.81640625" bestFit="1" customWidth="1"/>
    <col min="780" max="780" width="10.81640625" bestFit="1" customWidth="1"/>
    <col min="781" max="810" width="11.81640625" bestFit="1" customWidth="1"/>
    <col min="811" max="811" width="9.81640625" bestFit="1" customWidth="1"/>
    <col min="812" max="818" width="11.81640625" bestFit="1" customWidth="1"/>
    <col min="819" max="819" width="10.81640625" bestFit="1" customWidth="1"/>
    <col min="820" max="865" width="11.81640625" bestFit="1" customWidth="1"/>
    <col min="866" max="866" width="9.81640625" bestFit="1" customWidth="1"/>
    <col min="867" max="917" width="11.81640625" bestFit="1" customWidth="1"/>
    <col min="918" max="918" width="9.81640625" bestFit="1" customWidth="1"/>
    <col min="919" max="925" width="11.81640625" bestFit="1" customWidth="1"/>
    <col min="926" max="926" width="10.81640625" bestFit="1" customWidth="1"/>
    <col min="927" max="962" width="11.81640625" bestFit="1" customWidth="1"/>
    <col min="963" max="963" width="9.81640625" bestFit="1" customWidth="1"/>
    <col min="964" max="971" width="11.81640625" bestFit="1" customWidth="1"/>
    <col min="972" max="972" width="10.81640625" bestFit="1" customWidth="1"/>
    <col min="973" max="1008" width="11.81640625" bestFit="1" customWidth="1"/>
    <col min="1009" max="1009" width="9.81640625" bestFit="1" customWidth="1"/>
    <col min="1010" max="1013" width="11.81640625" bestFit="1" customWidth="1"/>
    <col min="1014" max="1014" width="10.81640625" bestFit="1" customWidth="1"/>
    <col min="1015" max="1040" width="11.81640625" bestFit="1" customWidth="1"/>
    <col min="1041" max="1041" width="10.81640625" bestFit="1" customWidth="1"/>
    <col min="1042" max="1104" width="11.81640625" bestFit="1" customWidth="1"/>
    <col min="1105" max="1105" width="10.81640625" bestFit="1" customWidth="1"/>
    <col min="1106" max="1128" width="11.81640625" bestFit="1" customWidth="1"/>
    <col min="1129" max="1129" width="10.81640625" bestFit="1" customWidth="1"/>
    <col min="1130" max="1194" width="11.81640625" bestFit="1" customWidth="1"/>
    <col min="1195" max="1195" width="9.81640625" bestFit="1" customWidth="1"/>
    <col min="1196" max="1201" width="11.81640625" bestFit="1" customWidth="1"/>
    <col min="1202" max="1203" width="10.81640625" bestFit="1" customWidth="1"/>
    <col min="1204" max="1228" width="11.81640625" bestFit="1" customWidth="1"/>
    <col min="1229" max="1229" width="10.81640625" bestFit="1" customWidth="1"/>
    <col min="1230" max="1235" width="11.81640625" bestFit="1" customWidth="1"/>
    <col min="1236" max="1236" width="8.81640625" bestFit="1" customWidth="1"/>
    <col min="1237" max="1281" width="11.81640625" bestFit="1" customWidth="1"/>
    <col min="1282" max="1282" width="9.81640625" bestFit="1" customWidth="1"/>
    <col min="1283" max="1287" width="11.81640625" bestFit="1" customWidth="1"/>
    <col min="1288" max="1288" width="8.81640625" bestFit="1" customWidth="1"/>
    <col min="1289" max="1305" width="11.81640625" bestFit="1" customWidth="1"/>
    <col min="1306" max="1306" width="10.81640625" bestFit="1" customWidth="1"/>
    <col min="1307" max="1328" width="11.81640625" bestFit="1" customWidth="1"/>
    <col min="1329" max="1329" width="9.81640625" bestFit="1" customWidth="1"/>
    <col min="1330" max="1338" width="11.81640625" bestFit="1" customWidth="1"/>
    <col min="1339" max="1339" width="10.81640625" bestFit="1" customWidth="1"/>
    <col min="1340" max="1370" width="11.81640625" bestFit="1" customWidth="1"/>
    <col min="1371" max="1371" width="9.81640625" bestFit="1" customWidth="1"/>
    <col min="1372" max="1393" width="11.81640625" bestFit="1" customWidth="1"/>
    <col min="1394" max="1394" width="10.81640625" bestFit="1" customWidth="1"/>
    <col min="1395" max="1421" width="11.81640625" bestFit="1" customWidth="1"/>
    <col min="1422" max="1422" width="9.81640625" bestFit="1" customWidth="1"/>
    <col min="1423" max="1437" width="11.81640625" bestFit="1" customWidth="1"/>
    <col min="1438" max="1438" width="8.81640625" bestFit="1" customWidth="1"/>
    <col min="1439" max="1464" width="11.81640625" bestFit="1" customWidth="1"/>
    <col min="1465" max="1465" width="9.81640625" bestFit="1" customWidth="1"/>
    <col min="1466" max="1480" width="11.81640625" bestFit="1" customWidth="1"/>
    <col min="1481" max="1481" width="10.81640625" bestFit="1" customWidth="1"/>
    <col min="1482" max="1544" width="11.81640625" bestFit="1" customWidth="1"/>
    <col min="1545" max="1545" width="10.81640625" bestFit="1" customWidth="1"/>
    <col min="1546" max="1583" width="11.81640625" bestFit="1" customWidth="1"/>
    <col min="1584" max="1584" width="10.81640625" bestFit="1" customWidth="1"/>
    <col min="1585" max="1600" width="11.81640625" bestFit="1" customWidth="1"/>
    <col min="1601" max="1601" width="9.81640625" bestFit="1" customWidth="1"/>
    <col min="1602" max="1620" width="11.81640625" bestFit="1" customWidth="1"/>
    <col min="1621" max="1621" width="9.81640625" bestFit="1" customWidth="1"/>
    <col min="1622" max="1661" width="11.81640625" bestFit="1" customWidth="1"/>
    <col min="1662" max="1662" width="9.81640625" bestFit="1" customWidth="1"/>
    <col min="1663" max="1690" width="11.81640625" bestFit="1" customWidth="1"/>
    <col min="1691" max="1691" width="10.81640625" bestFit="1" customWidth="1"/>
    <col min="1692" max="1692" width="11.81640625" bestFit="1" customWidth="1"/>
    <col min="1693" max="1693" width="10.81640625" bestFit="1" customWidth="1"/>
    <col min="1694" max="1711" width="11.81640625" bestFit="1" customWidth="1"/>
    <col min="1712" max="1712" width="9.81640625" bestFit="1" customWidth="1"/>
    <col min="1713" max="1722" width="11.81640625" bestFit="1" customWidth="1"/>
    <col min="1723" max="1723" width="9.81640625" bestFit="1" customWidth="1"/>
    <col min="1724" max="1727" width="11.81640625" bestFit="1" customWidth="1"/>
    <col min="1728" max="1728" width="10.81640625" bestFit="1" customWidth="1"/>
    <col min="1729" max="1744" width="11.81640625" bestFit="1" customWidth="1"/>
    <col min="1745" max="1745" width="10.81640625" bestFit="1" customWidth="1"/>
    <col min="1746" max="1749" width="11.81640625" bestFit="1" customWidth="1"/>
    <col min="1750" max="1750" width="10.81640625" bestFit="1" customWidth="1"/>
    <col min="1751" max="1753" width="11.81640625" bestFit="1" customWidth="1"/>
    <col min="1754" max="1754" width="10.81640625" bestFit="1" customWidth="1"/>
    <col min="1755" max="1760" width="11.81640625" bestFit="1" customWidth="1"/>
    <col min="1761" max="1761" width="10.81640625" bestFit="1" customWidth="1"/>
    <col min="1762" max="1773" width="11.81640625" bestFit="1" customWidth="1"/>
    <col min="1774" max="1774" width="10.81640625" bestFit="1" customWidth="1"/>
    <col min="1775" max="1782" width="11.81640625" bestFit="1" customWidth="1"/>
    <col min="1783" max="1783" width="10.81640625" bestFit="1" customWidth="1"/>
    <col min="1784" max="1820" width="11.81640625" bestFit="1" customWidth="1"/>
    <col min="1821" max="1821" width="9.81640625" bestFit="1" customWidth="1"/>
    <col min="1822" max="1823" width="11.81640625" bestFit="1" customWidth="1"/>
    <col min="1824" max="1824" width="10.81640625" bestFit="1" customWidth="1"/>
    <col min="1825" max="1837" width="11.81640625" bestFit="1" customWidth="1"/>
    <col min="1838" max="1838" width="9.81640625" bestFit="1" customWidth="1"/>
    <col min="1839" max="1850" width="11.81640625" bestFit="1" customWidth="1"/>
    <col min="1851" max="1851" width="10.81640625" bestFit="1" customWidth="1"/>
    <col min="1852" max="1855" width="11.81640625" bestFit="1" customWidth="1"/>
    <col min="1856" max="1856" width="10.81640625" bestFit="1" customWidth="1"/>
    <col min="1857" max="1958" width="11.81640625" bestFit="1" customWidth="1"/>
    <col min="1959" max="1959" width="10.81640625" bestFit="1" customWidth="1"/>
    <col min="1960" max="1979" width="11.81640625" bestFit="1" customWidth="1"/>
    <col min="1980" max="1980" width="13.08984375" bestFit="1" customWidth="1"/>
    <col min="1981" max="1981" width="11.81640625" bestFit="1" customWidth="1"/>
  </cols>
  <sheetData/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AB75D-4417-4AD3-AECE-8C2EB1BA26DB}">
  <sheetPr>
    <tabColor theme="5" tint="0.39997558519241921"/>
  </sheetPr>
  <dimension ref="A1"/>
  <sheetViews>
    <sheetView showGridLines="0" workbookViewId="0"/>
  </sheetViews>
  <sheetFormatPr defaultRowHeight="12.5" x14ac:dyDescent="0.25"/>
  <sheetData/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81171-B679-4A2E-8788-337E96431328}">
  <sheetPr>
    <tabColor rgb="FF92D050"/>
  </sheetPr>
  <dimension ref="M6:M8"/>
  <sheetViews>
    <sheetView showGridLines="0" workbookViewId="0">
      <selection activeCell="L1" sqref="L1:L1048576"/>
    </sheetView>
  </sheetViews>
  <sheetFormatPr defaultRowHeight="20.5" x14ac:dyDescent="0.45"/>
  <cols>
    <col min="1" max="16384" width="8.7265625" style="43"/>
  </cols>
  <sheetData>
    <row r="6" spans="13:13" ht="25.5" customHeight="1" x14ac:dyDescent="0.45"/>
    <row r="8" spans="13:13" x14ac:dyDescent="0.45">
      <c r="M8" s="69"/>
    </row>
  </sheetData>
  <phoneticPr fontId="21" type="noConversion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11</vt:i4>
      </vt:variant>
    </vt:vector>
  </HeadingPairs>
  <TitlesOfParts>
    <vt:vector size="11" baseType="lpstr">
      <vt:lpstr>ROTEIRO</vt:lpstr>
      <vt:lpstr>DADOS-ESPECIES</vt:lpstr>
      <vt:lpstr>AEEF-UT</vt:lpstr>
      <vt:lpstr>IF-100%</vt:lpstr>
      <vt:lpstr>LISTA-ESPECIES</vt:lpstr>
      <vt:lpstr>DISTRIBUICAO-ESPECIES</vt:lpstr>
      <vt:lpstr>MANUTENCAO</vt:lpstr>
      <vt:lpstr>EXPLORAR</vt:lpstr>
      <vt:lpstr> MODELO-1-P</vt:lpstr>
      <vt:lpstr>MODELO-2-P</vt:lpstr>
      <vt:lpstr>MODELO-3-P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Deivison Souza</dc:creator>
  <cp:lastModifiedBy>Deivison Souza</cp:lastModifiedBy>
  <cp:lastPrinted>2023-11-01T19:11:01Z</cp:lastPrinted>
  <dcterms:created xsi:type="dcterms:W3CDTF">2013-06-21T20:49:13Z</dcterms:created>
  <dcterms:modified xsi:type="dcterms:W3CDTF">2025-07-07T19:39:20Z</dcterms:modified>
</cp:coreProperties>
</file>